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
    </mc:Choice>
  </mc:AlternateContent>
  <bookViews>
    <workbookView xWindow="0" yWindow="0" windowWidth="19200" windowHeight="6900" tabRatio="709"/>
  </bookViews>
  <sheets>
    <sheet name="Indhold" sheetId="1" r:id="rId1"/>
    <sheet name="22.01. Frie grundskoler" sheetId="2" r:id="rId2"/>
    <sheet name="22.11.  Efterskoler" sheetId="3" r:id="rId3"/>
    <sheet name="22.22. Bidrag til frie gr+efter" sheetId="4" r:id="rId4"/>
    <sheet name="22.31. Frie fagskoler" sheetId="5" r:id="rId5"/>
    <sheet name="31.01. Erhvervsudd." sheetId="6" r:id="rId6"/>
    <sheet name="31.02 EUX" sheetId="7" r:id="rId7"/>
    <sheet name="31.11. 31.13 AUB" sheetId="8" r:id="rId8"/>
    <sheet name="31.12. Skoleoplæring" sheetId="9" r:id="rId9"/>
    <sheet name="32.01. Fodterapeutudd." sheetId="10" r:id="rId10"/>
    <sheet name="34.01. Adgangsgivende kurser" sheetId="11" r:id="rId11"/>
    <sheet name="35.01. Lokomotivførerudd." sheetId="12" r:id="rId12"/>
    <sheet name="36.01. Fiskeriudd." sheetId="13" r:id="rId13"/>
    <sheet name="38.21. Skolehjem +landbr kostaf" sheetId="14" r:id="rId14"/>
    <sheet name="41.01. Erhvervsgymn. udd." sheetId="15" r:id="rId15"/>
    <sheet name="42.02. Almengymnasiale udd." sheetId="16" r:id="rId16"/>
    <sheet name="42.11. Gymnasiale suppl.kurser" sheetId="17" r:id="rId17"/>
    <sheet name="43.01. Private gymnasier HF" sheetId="18" r:id="rId18"/>
    <sheet name="43.02. Øvrige tilskud" sheetId="19" r:id="rId19"/>
    <sheet name="48.21 Kostgymnasier" sheetId="20" r:id="rId20"/>
    <sheet name="55.01 Forberedende Grunduddan." sheetId="21" r:id="rId21"/>
    <sheet name="72.01AMU indenf.FKB (ex moms)" sheetId="22" r:id="rId22"/>
    <sheet name="72.01AMU indenf.FKB (inkl moms)" sheetId="35" r:id="rId23"/>
    <sheet name=" 72.03 ÅU udenf.FBK (ex moms)" sheetId="23" r:id="rId24"/>
    <sheet name=" 72.03 ÅU udenf.FBK (inkl moms)" sheetId="36" r:id="rId25"/>
    <sheet name="72.41. TAMU" sheetId="24" r:id="rId26"/>
    <sheet name="74.02. Almen voksenudd." sheetId="25" r:id="rId27"/>
    <sheet name="74.02. Almen voksen udd.(detal)" sheetId="34" r:id="rId28"/>
    <sheet name="75.01. Hhx- og htx-enkeltfag" sheetId="26" r:id="rId29"/>
    <sheet name="75.02. Adgangskurser" sheetId="27" r:id="rId30"/>
    <sheet name="75.05. Adgangskurser" sheetId="28" r:id="rId31"/>
    <sheet name="76.11. Pædagogikum" sheetId="29" r:id="rId32"/>
    <sheet name="83.01. Introkurser og brobygn." sheetId="30" r:id="rId33"/>
    <sheet name="Ark1" sheetId="31" state="hidden" r:id="rId34"/>
    <sheet name="Ark2" sheetId="32" state="hidden" r:id="rId35"/>
    <sheet name="l" sheetId="33" state="hidden" r:id="rId36"/>
  </sheets>
  <definedNames>
    <definedName name="_xlnm._FilterDatabase" localSheetId="23" hidden="1">' 72.03 ÅU udenf.FBK (ex moms)'!$A$14:$N$71</definedName>
    <definedName name="_xlnm._FilterDatabase" localSheetId="24" hidden="1">' 72.03 ÅU udenf.FBK (inkl moms)'!$A$14:$N$71</definedName>
    <definedName name="_xlnm._FilterDatabase" localSheetId="1" hidden="1">'22.01. Frie grundskoler'!#REF!</definedName>
    <definedName name="_xlnm._FilterDatabase" localSheetId="5" hidden="1">'31.01. Erhvervsudd.'!$A$8:$L$159</definedName>
    <definedName name="_xlnm._FilterDatabase" localSheetId="8" hidden="1">'31.12. Skoleoplæring'!$C$1:$C$522</definedName>
    <definedName name="_xlnm._FilterDatabase" localSheetId="21" hidden="1">'72.01AMU indenf.FKB (ex moms)'!$A$17:$X$4171</definedName>
    <definedName name="_xlnm._FilterDatabase" localSheetId="22" hidden="1">'72.01AMU indenf.FKB (inkl moms)'!$A$17:$X$4171</definedName>
    <definedName name="_xlnm._FilterDatabase" localSheetId="27" hidden="1">'74.02. Almen voksen udd.(detal)'!$A$6:$Q$6</definedName>
    <definedName name="_xlnm.Print_Titles" localSheetId="9">'32.01. Fodterapeutudd.'!#REF!</definedName>
    <definedName name="_xlnm.Print_Titles" localSheetId="10">'34.01. Adgangsgivende kurser'!#REF!</definedName>
    <definedName name="_xlnm.Print_Titles" localSheetId="11">'35.01. Lokomotivførerudd.'!#REF!</definedName>
    <definedName name="Z_4815BE6A_DAE3_4DF6_B77E_1B568730B529_.wvu.Cols" localSheetId="1" hidden="1">'22.01. Frie grundskoler'!$C:$C</definedName>
    <definedName name="Z_4815BE6A_DAE3_4DF6_B77E_1B568730B529_.wvu.Cols" localSheetId="26" hidden="1">'74.02. Almen voksenudd.'!$C:$C</definedName>
    <definedName name="Z_4815BE6A_DAE3_4DF6_B77E_1B568730B529_.wvu.FilterData" localSheetId="23" hidden="1">' 72.03 ÅU udenf.FBK (ex moms)'!$A$14:$N$71</definedName>
    <definedName name="Z_4815BE6A_DAE3_4DF6_B77E_1B568730B529_.wvu.FilterData" localSheetId="24" hidden="1">' 72.03 ÅU udenf.FBK (inkl moms)'!$A$14:$N$71</definedName>
    <definedName name="Z_4815BE6A_DAE3_4DF6_B77E_1B568730B529_.wvu.FilterData" localSheetId="5" hidden="1">'31.01. Erhvervsudd.'!$A$8:$L$159</definedName>
    <definedName name="Z_4815BE6A_DAE3_4DF6_B77E_1B568730B529_.wvu.FilterData" localSheetId="8" hidden="1">'31.12. Skoleoplæring'!$C$1:$C$522</definedName>
    <definedName name="Z_4815BE6A_DAE3_4DF6_B77E_1B568730B529_.wvu.FilterData" localSheetId="21" hidden="1">'72.01AMU indenf.FKB (ex moms)'!$A$17:$X$4171</definedName>
    <definedName name="Z_4815BE6A_DAE3_4DF6_B77E_1B568730B529_.wvu.FilterData" localSheetId="22" hidden="1">'72.01AMU indenf.FKB (inkl moms)'!$A$17:$X$4171</definedName>
    <definedName name="Z_F165901F_2ED3_463B_B2D8_F03C10664774_.wvu.Cols" localSheetId="1" hidden="1">'22.01. Frie grundskoler'!$C:$C</definedName>
    <definedName name="Z_F165901F_2ED3_463B_B2D8_F03C10664774_.wvu.Cols" localSheetId="26" hidden="1">'74.02. Almen voksenudd.'!$C:$C</definedName>
    <definedName name="Z_F165901F_2ED3_463B_B2D8_F03C10664774_.wvu.FilterData" localSheetId="23" hidden="1">' 72.03 ÅU udenf.FBK (ex moms)'!$A$14:$N$71</definedName>
    <definedName name="Z_F165901F_2ED3_463B_B2D8_F03C10664774_.wvu.FilterData" localSheetId="24" hidden="1">' 72.03 ÅU udenf.FBK (inkl moms)'!$A$14:$N$71</definedName>
    <definedName name="Z_F165901F_2ED3_463B_B2D8_F03C10664774_.wvu.FilterData" localSheetId="5" hidden="1">'31.01. Erhvervsudd.'!$A$8:$L$159</definedName>
    <definedName name="Z_F165901F_2ED3_463B_B2D8_F03C10664774_.wvu.FilterData" localSheetId="8" hidden="1">'31.12. Skoleoplæring'!$C$1:$C$522</definedName>
    <definedName name="Z_F165901F_2ED3_463B_B2D8_F03C10664774_.wvu.FilterData" localSheetId="21" hidden="1">'72.01AMU indenf.FKB (ex moms)'!$A$17:$X$4171</definedName>
    <definedName name="Z_F165901F_2ED3_463B_B2D8_F03C10664774_.wvu.FilterData" localSheetId="22" hidden="1">'72.01AMU indenf.FKB (inkl moms)'!$A$17:$X$4171</definedName>
  </definedNames>
  <calcPr calcId="162913"/>
  <customWorkbookViews>
    <customWorkbookView name="Mie Nielsen - Privat visning" guid="{4815BE6A-DAE3-4DF6-B77E-1B568730B529}" mergeInterval="0" personalView="1" maximized="1" xWindow="-8" yWindow="-8" windowWidth="1936" windowHeight="1056" tabRatio="709" activeSheetId="6"/>
    <customWorkbookView name="Emma Rue Moos - Privat visning" guid="{F165901F-2ED3-463B-B2D8-F03C10664774}" mergeInterval="0" personalView="1" maximized="1" xWindow="1912" yWindow="-8" windowWidth="1936" windowHeight="1176" tabRatio="709" activeSheetId="3"/>
  </customWorkbookViews>
</workbook>
</file>

<file path=xl/calcChain.xml><?xml version="1.0" encoding="utf-8"?>
<calcChain xmlns="http://schemas.openxmlformats.org/spreadsheetml/2006/main">
  <c r="I10" i="25" l="1"/>
  <c r="J10" i="18" l="1"/>
  <c r="J11" i="18"/>
  <c r="J12" i="18"/>
  <c r="J13" i="18"/>
  <c r="J14" i="18"/>
  <c r="J15" i="18"/>
  <c r="J16" i="18"/>
  <c r="J17" i="18"/>
  <c r="J18" i="18"/>
  <c r="J19" i="18"/>
  <c r="J9" i="18"/>
  <c r="I19" i="18"/>
  <c r="I10" i="18"/>
  <c r="I11" i="18"/>
  <c r="I12" i="18"/>
  <c r="I13" i="18"/>
  <c r="I14" i="18"/>
  <c r="I15" i="18"/>
  <c r="I16" i="18"/>
  <c r="I17" i="18"/>
  <c r="I18" i="18"/>
  <c r="I9" i="18"/>
  <c r="H17" i="18"/>
  <c r="H16" i="18"/>
  <c r="H15" i="18"/>
  <c r="H14" i="18"/>
  <c r="H13" i="18"/>
  <c r="H12" i="18"/>
  <c r="H11" i="18"/>
  <c r="H9" i="18"/>
  <c r="G10" i="18"/>
  <c r="G11" i="18"/>
  <c r="G12" i="18"/>
  <c r="G13" i="18"/>
  <c r="G14" i="18"/>
  <c r="G15" i="18"/>
  <c r="G16" i="18"/>
  <c r="G17" i="18"/>
  <c r="G18" i="18"/>
  <c r="G19" i="18"/>
  <c r="G9" i="18"/>
  <c r="G20" i="9" l="1"/>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G19" i="9"/>
  <c r="F19" i="9"/>
  <c r="G17" i="9"/>
  <c r="G16" i="9"/>
  <c r="G15" i="9"/>
  <c r="G14" i="9"/>
  <c r="G13" i="9"/>
  <c r="G12" i="9"/>
  <c r="G11" i="9"/>
  <c r="G10" i="9"/>
  <c r="G9" i="9"/>
  <c r="G18" i="9"/>
  <c r="F9" i="9"/>
  <c r="F10" i="9"/>
  <c r="F11" i="9"/>
  <c r="F12" i="9"/>
  <c r="F13" i="9"/>
  <c r="F14" i="9"/>
  <c r="F15" i="9"/>
  <c r="F16" i="9"/>
  <c r="F17" i="9"/>
  <c r="F18"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9" i="9"/>
  <c r="H144"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12" i="6"/>
  <c r="H113" i="6"/>
  <c r="H114" i="6"/>
  <c r="H115" i="6"/>
  <c r="H116" i="6"/>
  <c r="H117"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I93" i="6"/>
  <c r="I92" i="6"/>
  <c r="I91" i="6"/>
  <c r="I90" i="6"/>
  <c r="I89" i="6"/>
  <c r="I88" i="6"/>
  <c r="I87" i="6"/>
  <c r="I86" i="6"/>
  <c r="I85" i="6"/>
  <c r="I84" i="6"/>
  <c r="I83" i="6"/>
  <c r="I82" i="6"/>
  <c r="I81" i="6"/>
  <c r="I80" i="6"/>
  <c r="I79" i="6"/>
  <c r="I78" i="6"/>
  <c r="I77" i="6"/>
  <c r="I76" i="6"/>
  <c r="I75" i="6"/>
  <c r="I74" i="6"/>
  <c r="I73" i="6"/>
  <c r="I72" i="6"/>
  <c r="I71" i="6"/>
  <c r="I70" i="6"/>
  <c r="I69" i="6"/>
  <c r="I68" i="6"/>
  <c r="I67" i="6"/>
  <c r="I66" i="6"/>
  <c r="I65" i="6"/>
  <c r="I64" i="6"/>
  <c r="I63" i="6"/>
  <c r="I62" i="6"/>
  <c r="I61" i="6"/>
  <c r="I60" i="6"/>
  <c r="I59" i="6"/>
  <c r="I58" i="6"/>
  <c r="I57" i="6"/>
  <c r="I56" i="6"/>
  <c r="I55" i="6"/>
  <c r="I54" i="6"/>
  <c r="I53" i="6"/>
  <c r="I52" i="6"/>
  <c r="I51" i="6"/>
  <c r="I50" i="6"/>
  <c r="I49" i="6"/>
  <c r="I48" i="6"/>
  <c r="I47" i="6"/>
  <c r="I46" i="6"/>
  <c r="I45" i="6"/>
  <c r="I44" i="6"/>
  <c r="I43" i="6"/>
  <c r="I42" i="6"/>
  <c r="I41" i="6"/>
  <c r="I40" i="6"/>
  <c r="I39" i="6"/>
  <c r="I38" i="6"/>
  <c r="I37" i="6"/>
  <c r="I36" i="6"/>
  <c r="I35" i="6"/>
  <c r="I34" i="6"/>
  <c r="I33" i="6"/>
  <c r="I32" i="6"/>
  <c r="I31"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H30" i="6"/>
  <c r="G30" i="6"/>
  <c r="G28" i="6"/>
  <c r="I28" i="6"/>
  <c r="I29" i="6"/>
  <c r="I30" i="6"/>
  <c r="G29" i="6"/>
  <c r="I27" i="6"/>
  <c r="I26" i="6"/>
  <c r="I25" i="6"/>
  <c r="I24" i="6"/>
  <c r="I23" i="6"/>
  <c r="I22" i="6"/>
  <c r="I21" i="6"/>
  <c r="I20" i="6"/>
  <c r="I19" i="6"/>
  <c r="I18" i="6"/>
  <c r="I17" i="6"/>
  <c r="H27" i="6"/>
  <c r="H26" i="6"/>
  <c r="H25" i="6"/>
  <c r="H24" i="6"/>
  <c r="H23" i="6"/>
  <c r="H22" i="6"/>
  <c r="H21" i="6"/>
  <c r="H20" i="6"/>
  <c r="H19" i="6"/>
  <c r="H18" i="6"/>
  <c r="H17" i="6"/>
  <c r="G18" i="6"/>
  <c r="G19" i="6"/>
  <c r="G20" i="6"/>
  <c r="G21" i="6"/>
  <c r="G22" i="6"/>
  <c r="G23" i="6"/>
  <c r="G24" i="6"/>
  <c r="G25" i="6"/>
  <c r="G26" i="6"/>
  <c r="G27" i="6"/>
  <c r="G17" i="6"/>
  <c r="G13" i="6"/>
  <c r="G14" i="6"/>
  <c r="G15" i="6"/>
  <c r="G16" i="6"/>
  <c r="I13" i="6"/>
  <c r="I14" i="6"/>
  <c r="I15" i="6"/>
  <c r="I16" i="6"/>
  <c r="I12" i="6"/>
  <c r="I11" i="6"/>
  <c r="G12" i="6"/>
  <c r="G11" i="6"/>
  <c r="I10" i="6" l="1"/>
  <c r="G10"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29" i="6"/>
  <c r="J30" i="6"/>
  <c r="J31" i="6"/>
  <c r="J32" i="6"/>
  <c r="J33" i="6"/>
  <c r="J34" i="6"/>
  <c r="J35" i="6"/>
  <c r="J36" i="6"/>
  <c r="J37" i="6"/>
  <c r="J38" i="6"/>
  <c r="J39" i="6"/>
  <c r="J40" i="6"/>
  <c r="J41" i="6"/>
  <c r="J42" i="6"/>
  <c r="J43" i="6"/>
  <c r="J44" i="6"/>
  <c r="J45" i="6"/>
  <c r="J46" i="6"/>
  <c r="J47" i="6"/>
  <c r="J48" i="6"/>
  <c r="J13" i="6"/>
  <c r="J14" i="6"/>
  <c r="J15" i="6"/>
  <c r="J16" i="6"/>
  <c r="J17" i="6"/>
  <c r="J18" i="6"/>
  <c r="J19" i="6"/>
  <c r="J20" i="6"/>
  <c r="J21" i="6"/>
  <c r="J22" i="6"/>
  <c r="J23" i="6"/>
  <c r="J24" i="6"/>
  <c r="J25" i="6"/>
  <c r="J26" i="6"/>
  <c r="J27" i="6"/>
  <c r="J28" i="6"/>
  <c r="J11" i="6"/>
  <c r="J12" i="6"/>
  <c r="J10" i="6"/>
  <c r="J9" i="6"/>
  <c r="I9" i="6"/>
  <c r="G9" i="6"/>
  <c r="G204" i="6"/>
  <c r="F204" i="6"/>
  <c r="G203" i="6"/>
  <c r="F203" i="6"/>
  <c r="H204" i="6"/>
  <c r="H203" i="6"/>
  <c r="H201" i="6"/>
  <c r="G201" i="6"/>
  <c r="F201" i="6"/>
  <c r="H8" i="12"/>
  <c r="G8" i="12"/>
  <c r="F8" i="12"/>
  <c r="J13" i="14"/>
  <c r="J10" i="14"/>
  <c r="I12" i="14"/>
  <c r="I9" i="14"/>
  <c r="G14" i="14"/>
  <c r="G11" i="14"/>
  <c r="H14" i="14"/>
  <c r="D14" i="14"/>
  <c r="H11" i="14"/>
  <c r="G8" i="10" l="1"/>
  <c r="H8" i="10"/>
  <c r="F8" i="10"/>
  <c r="G10" i="13"/>
  <c r="I10" i="13"/>
  <c r="H10" i="13"/>
  <c r="J10" i="13"/>
  <c r="J9" i="13"/>
  <c r="I9" i="13"/>
  <c r="H9" i="13"/>
  <c r="G9" i="13"/>
  <c r="H10" i="11" l="1"/>
  <c r="H9" i="11"/>
  <c r="G10" i="11"/>
  <c r="G9" i="11"/>
  <c r="F10" i="11"/>
  <c r="F9" i="11"/>
  <c r="D10" i="28" l="1"/>
  <c r="C10" i="18"/>
  <c r="C17" i="18"/>
  <c r="H9" i="16" l="1"/>
  <c r="H9" i="30" l="1"/>
  <c r="H10" i="30"/>
  <c r="H11" i="30"/>
  <c r="H12" i="30"/>
  <c r="I12" i="30"/>
  <c r="I11" i="30"/>
  <c r="I10" i="30"/>
  <c r="I9" i="30"/>
  <c r="G11" i="30" l="1"/>
  <c r="G10" i="30"/>
  <c r="G9" i="30"/>
  <c r="E9" i="20"/>
  <c r="E10" i="20"/>
  <c r="K10" i="16" l="1"/>
  <c r="K11" i="16"/>
  <c r="K12" i="16"/>
  <c r="K13" i="16"/>
  <c r="K14" i="16"/>
  <c r="K15" i="16"/>
  <c r="K16" i="16"/>
  <c r="K17" i="16"/>
  <c r="K18" i="16"/>
  <c r="K19" i="16"/>
  <c r="K9" i="16"/>
  <c r="J10" i="16"/>
  <c r="J11" i="16"/>
  <c r="J12" i="16"/>
  <c r="J13" i="16"/>
  <c r="J14" i="16"/>
  <c r="J15" i="16"/>
  <c r="J16" i="16"/>
  <c r="J17" i="16"/>
  <c r="J18" i="16"/>
  <c r="J19" i="16"/>
  <c r="J9" i="16"/>
  <c r="I10" i="16"/>
  <c r="I11" i="16"/>
  <c r="I12" i="16"/>
  <c r="I13" i="16"/>
  <c r="I14" i="16"/>
  <c r="I15" i="16"/>
  <c r="I16" i="16"/>
  <c r="I17" i="16"/>
  <c r="I18" i="16"/>
  <c r="I19" i="16"/>
  <c r="I9" i="16"/>
  <c r="H11" i="16"/>
  <c r="H10" i="16"/>
  <c r="H12" i="16"/>
  <c r="H13" i="16"/>
  <c r="H14" i="16"/>
  <c r="H15" i="16"/>
  <c r="H16" i="16"/>
  <c r="H17" i="16"/>
  <c r="H18" i="16"/>
  <c r="H19" i="16"/>
  <c r="J12" i="15" l="1"/>
  <c r="J10" i="15"/>
  <c r="J9" i="15"/>
  <c r="I12" i="15"/>
  <c r="I10" i="15"/>
  <c r="I9" i="15"/>
  <c r="H12" i="15"/>
  <c r="H10" i="15"/>
  <c r="H9" i="15"/>
  <c r="G9" i="15"/>
  <c r="G12" i="15"/>
  <c r="G10" i="15"/>
  <c r="G12" i="30"/>
  <c r="I23" i="25" l="1"/>
  <c r="F13" i="17" l="1"/>
  <c r="F11" i="17"/>
  <c r="F12" i="17" s="1"/>
  <c r="H10" i="17"/>
  <c r="F10" i="17"/>
  <c r="H8" i="17"/>
  <c r="H9" i="17" s="1"/>
  <c r="G8" i="17"/>
  <c r="G9" i="17" s="1"/>
  <c r="F8" i="17"/>
  <c r="F9" i="17" s="1"/>
  <c r="I16" i="28"/>
  <c r="F16" i="28"/>
  <c r="F15" i="28"/>
  <c r="I15" i="28" s="1"/>
  <c r="I14" i="28"/>
  <c r="G11" i="28"/>
  <c r="F11" i="28"/>
  <c r="I11" i="28" s="1"/>
  <c r="E11" i="28"/>
  <c r="H11" i="28" s="1"/>
  <c r="D11" i="28"/>
  <c r="F10" i="28"/>
  <c r="I10" i="28" s="1"/>
  <c r="E10" i="28"/>
  <c r="H10" i="28" s="1"/>
  <c r="G10" i="28"/>
  <c r="I9" i="28"/>
  <c r="H9" i="28"/>
  <c r="G9" i="28"/>
  <c r="J12" i="27"/>
  <c r="J9" i="27"/>
  <c r="I9" i="27"/>
  <c r="H9" i="27"/>
  <c r="E12" i="26"/>
  <c r="F12" i="26"/>
  <c r="F11" i="26"/>
  <c r="E11" i="26"/>
  <c r="E10" i="26"/>
  <c r="F10" i="26"/>
  <c r="F9" i="26"/>
  <c r="E9" i="26"/>
  <c r="H10" i="7" l="1"/>
  <c r="G10" i="7"/>
  <c r="E10" i="7"/>
  <c r="H9" i="7"/>
  <c r="G9" i="7"/>
  <c r="E9" i="7"/>
  <c r="L8" i="7"/>
  <c r="L10" i="7" s="1"/>
  <c r="K8" i="7"/>
  <c r="K10" i="7" s="1"/>
  <c r="J8" i="7"/>
  <c r="I8" i="7"/>
  <c r="I10" i="7" s="1"/>
  <c r="L7" i="7"/>
  <c r="L9" i="7" s="1"/>
  <c r="K7" i="7"/>
  <c r="K9" i="7" s="1"/>
  <c r="J7" i="7"/>
  <c r="I7" i="7"/>
  <c r="I9" i="7" s="1"/>
  <c r="C29" i="18" l="1"/>
  <c r="C28" i="18"/>
  <c r="C27" i="18"/>
  <c r="C26" i="18"/>
  <c r="C25" i="18"/>
  <c r="D17" i="18"/>
  <c r="D16" i="18"/>
  <c r="D12" i="18"/>
  <c r="D13" i="18" s="1"/>
  <c r="I47" i="25" l="1"/>
  <c r="I43" i="25"/>
  <c r="I42" i="25"/>
  <c r="I37" i="25"/>
  <c r="I36" i="25"/>
  <c r="I35" i="25"/>
  <c r="I34" i="25"/>
  <c r="I33" i="25"/>
  <c r="I32" i="25"/>
  <c r="J27" i="25"/>
  <c r="J26" i="25"/>
  <c r="J25" i="25"/>
  <c r="J24" i="25"/>
  <c r="K21" i="25"/>
  <c r="J21" i="25"/>
  <c r="I21" i="25"/>
  <c r="K20" i="25"/>
  <c r="J20" i="25"/>
  <c r="I20" i="25"/>
  <c r="K19" i="25"/>
  <c r="J19" i="25"/>
  <c r="I19" i="25"/>
  <c r="K18" i="25"/>
  <c r="J18" i="25"/>
  <c r="I18" i="25"/>
  <c r="K15" i="25"/>
  <c r="J15" i="25"/>
  <c r="I15" i="25"/>
  <c r="K14" i="25"/>
  <c r="J14" i="25"/>
  <c r="I14" i="25"/>
  <c r="K13" i="25"/>
  <c r="J13" i="25"/>
  <c r="I13" i="25"/>
  <c r="K12" i="25"/>
  <c r="J12" i="25"/>
  <c r="I12" i="25"/>
  <c r="K11" i="25"/>
  <c r="J11" i="25"/>
  <c r="I11" i="25"/>
  <c r="K10" i="25"/>
  <c r="J10" i="25"/>
  <c r="I11" i="24" l="1"/>
  <c r="H11" i="24"/>
  <c r="G11" i="24"/>
  <c r="F11" i="24"/>
</calcChain>
</file>

<file path=xl/sharedStrings.xml><?xml version="1.0" encoding="utf-8"?>
<sst xmlns="http://schemas.openxmlformats.org/spreadsheetml/2006/main" count="66673" uniqueCount="5781">
  <si>
    <t xml:space="preserve">Adgangskurser </t>
  </si>
  <si>
    <t>Aktivitets- gruppenavn</t>
  </si>
  <si>
    <t>Adgangsgivende tekniske uddannelser</t>
  </si>
  <si>
    <t xml:space="preserve">pr. skole, dog maks. 10.000 kr. pr. elev </t>
  </si>
  <si>
    <t>Brobygning til tekniske EUD</t>
  </si>
  <si>
    <t>Bygnings-takst</t>
  </si>
  <si>
    <t>Undervisnings-takst</t>
  </si>
  <si>
    <t>Tillægs-takst</t>
  </si>
  <si>
    <t>* Gennemførelsestilskud træder i stedet for færdiggørelsestilskud ved skolebaseret grundforløb</t>
  </si>
  <si>
    <t>Enkeltfag HF og Stx**</t>
  </si>
  <si>
    <t>Forberedende voksenundervisning (FVU)</t>
  </si>
  <si>
    <t>Ordblindeundervisning</t>
  </si>
  <si>
    <t>Realkompetencevurdering</t>
  </si>
  <si>
    <t>Almengymnasial uddannelse</t>
  </si>
  <si>
    <t>Bådmekaniker</t>
  </si>
  <si>
    <t>Automatik- og procesuddannelsen</t>
  </si>
  <si>
    <t>Data- og kommunikationsuddannelsen</t>
  </si>
  <si>
    <t>Elektriker</t>
  </si>
  <si>
    <t>Elektronik- og svagstrømsuddannelsen</t>
  </si>
  <si>
    <t>Mediegrafiker</t>
  </si>
  <si>
    <t>Procesoperatør</t>
  </si>
  <si>
    <t>Teknisk designer</t>
  </si>
  <si>
    <t>Bygningsmaler</t>
  </si>
  <si>
    <t>Murer</t>
  </si>
  <si>
    <t>Teknisk isolatør</t>
  </si>
  <si>
    <t>Teknisk-faglige og merkantile fag</t>
  </si>
  <si>
    <t>IB</t>
  </si>
  <si>
    <t>Tillægs-takst for A-niveau *</t>
  </si>
  <si>
    <t>Takst til Laboratoriekurser pr. elev</t>
  </si>
  <si>
    <t xml:space="preserve">Enkeltfag </t>
  </si>
  <si>
    <t>2-årig Hf</t>
  </si>
  <si>
    <t>3-årig Hf</t>
  </si>
  <si>
    <t>4-årig Team Danmark</t>
  </si>
  <si>
    <t xml:space="preserve">Undervisning ved frie grundskoler </t>
  </si>
  <si>
    <t>SFO ved frie grundskoler</t>
  </si>
  <si>
    <t xml:space="preserve">Undervisning ved efterskoler </t>
  </si>
  <si>
    <t>Kommunale bidrag vedrørende frie grundskoler</t>
  </si>
  <si>
    <t>Kommunale bidrag vedrørende efterskoler</t>
  </si>
  <si>
    <t>pr. SFO-elev</t>
  </si>
  <si>
    <t>Lokomotivføreruddannelsen</t>
  </si>
  <si>
    <t>Adgangsgivende kurser</t>
  </si>
  <si>
    <t>1 årselev er = 1 elev i 40 uger.</t>
  </si>
  <si>
    <t>Takster ekskl. moms</t>
  </si>
  <si>
    <t>Takster inkl. moms</t>
  </si>
  <si>
    <t>Tillægstakst, unge uden kompetencegivende udd. - med udd.plan</t>
  </si>
  <si>
    <t>Tillægstakst, unge uden kompetencegivende udd. - uden udd.plan</t>
  </si>
  <si>
    <t>Basisgrundtilskud</t>
  </si>
  <si>
    <t>Erhvervsgymnasiale uddannelser</t>
  </si>
  <si>
    <t>Cøsa- formål</t>
  </si>
  <si>
    <t>Plastmager</t>
  </si>
  <si>
    <t>Skibsmontør</t>
  </si>
  <si>
    <t>Anlægsgartner</t>
  </si>
  <si>
    <t>Dyrepasser</t>
  </si>
  <si>
    <t>Udeboende elever på 18 år eller derover, pr. uge</t>
  </si>
  <si>
    <t>1. års elever pr. uge</t>
  </si>
  <si>
    <t>2. års elever pr. uge</t>
  </si>
  <si>
    <t>3. års elever pr. uge</t>
  </si>
  <si>
    <t>4. års elever pr. uge</t>
  </si>
  <si>
    <t>Voksne elever pr. uge</t>
  </si>
  <si>
    <t xml:space="preserve">Deltagerbetaling 2 </t>
  </si>
  <si>
    <t>Kr. pr. årselev</t>
  </si>
  <si>
    <t xml:space="preserve">Finanslovskonto 20.22.22. Kommunale bidrag vedrørende frie grundskoler og efterskoler </t>
  </si>
  <si>
    <t>Ejendomsservicetekniker</t>
  </si>
  <si>
    <t>Støberitekniker</t>
  </si>
  <si>
    <t>Værktøjsuddannelsen</t>
  </si>
  <si>
    <t>Bemærk:</t>
  </si>
  <si>
    <t>Træfagenes byggeuddannelse</t>
  </si>
  <si>
    <t>Fodterapeutuddannelsen</t>
  </si>
  <si>
    <t>Forkursus til bandagistuddannelsen</t>
  </si>
  <si>
    <t>Driftstilskud uden deltagerbetaling</t>
  </si>
  <si>
    <t>Driftstilskud med fradrag for deltagerbetaling</t>
  </si>
  <si>
    <t>GSK</t>
  </si>
  <si>
    <t>GIF-fagpakke</t>
  </si>
  <si>
    <t>Takst 1 (for årselever under 13 år)</t>
  </si>
  <si>
    <t>Takst 2 (for årselever på eller over 13 år, men ikke i 10. klasse)</t>
  </si>
  <si>
    <t>Takst 3 (for årselever i 10. klasse)</t>
  </si>
  <si>
    <t>Takst 1 (for antal årselever, der ikke overstiger 220 årselever)</t>
  </si>
  <si>
    <t>Takst 2 (for antal årselever, der overstiger 220 årselever)</t>
  </si>
  <si>
    <t>Pædagogikum ved gymnasiale uddannelser</t>
  </si>
  <si>
    <t>Tilbage til indholdsoversigten</t>
  </si>
  <si>
    <t xml:space="preserve">Ny pædagogikumordning </t>
  </si>
  <si>
    <t xml:space="preserve">Almengymnasiale uddannelser </t>
  </si>
  <si>
    <t>Inkl. Moms</t>
  </si>
  <si>
    <t>Tilberedning/servering/ rengøring</t>
  </si>
  <si>
    <t>Takstgruppe 3</t>
  </si>
  <si>
    <t>Fødevareindustri</t>
  </si>
  <si>
    <t>Teori</t>
  </si>
  <si>
    <t>Teori (med øvelser inkl. vedr. lovgivningsregler)</t>
  </si>
  <si>
    <t>Takstgruppe 4</t>
  </si>
  <si>
    <t>Flygtninge og indvandrere</t>
  </si>
  <si>
    <t>Gartneri</t>
  </si>
  <si>
    <t>Media, DTP og web</t>
  </si>
  <si>
    <t>Procesområdet</t>
  </si>
  <si>
    <t>Takstgruppe 5</t>
  </si>
  <si>
    <t>Anlæg/affald</t>
  </si>
  <si>
    <t>Frisørområdet</t>
  </si>
  <si>
    <t>Montage/systemteknik</t>
  </si>
  <si>
    <t>Takstgruppe 6</t>
  </si>
  <si>
    <t>Bygning</t>
  </si>
  <si>
    <t>Fiskeri/landbrug</t>
  </si>
  <si>
    <t>Flyområdet</t>
  </si>
  <si>
    <t>Køle/klima/varme</t>
  </si>
  <si>
    <t>Laboratorie</t>
  </si>
  <si>
    <t>Mindre håndværk</t>
  </si>
  <si>
    <t>Taxikørsel</t>
  </si>
  <si>
    <t>Tryk og billedbehandling</t>
  </si>
  <si>
    <t>Takstgruppe 7</t>
  </si>
  <si>
    <t>Intern transport samt transport i lufthavne</t>
  </si>
  <si>
    <t>Kranområdet</t>
  </si>
  <si>
    <t>Takstgruppe 8</t>
  </si>
  <si>
    <t>Elektronik</t>
  </si>
  <si>
    <t>Elektronikfremstilling</t>
  </si>
  <si>
    <t>Overfladebehandling</t>
  </si>
  <si>
    <t>Plastområdet</t>
  </si>
  <si>
    <t>Takstgruppe 9</t>
  </si>
  <si>
    <t>Autohjælp/bjergning/redning</t>
  </si>
  <si>
    <t>Buskørsel</t>
  </si>
  <si>
    <t>Hydraulik</t>
  </si>
  <si>
    <t>Medicinfremstilling</t>
  </si>
  <si>
    <t>Renovering/restaurering af gamle bygninger</t>
  </si>
  <si>
    <t>Takstgruppe 10</t>
  </si>
  <si>
    <t>Godstransport/flytning/renovation</t>
  </si>
  <si>
    <t>Maskinbetjening, større maskiner</t>
  </si>
  <si>
    <t>Robotuddannelser</t>
  </si>
  <si>
    <t>Skovbrug</t>
  </si>
  <si>
    <t>Mobil- og tårnkran</t>
  </si>
  <si>
    <t>Takstgruppe 11</t>
  </si>
  <si>
    <t>Lastvognsmekaniker</t>
  </si>
  <si>
    <t>Personvognsmekaniker</t>
  </si>
  <si>
    <t>social- og sundhedsuddannelser udbetalt taxametertilskud til indvendig vedligeholdelse i stedet for bygningstaxametertilskud.</t>
  </si>
  <si>
    <t>Indholdsfortegnelse</t>
  </si>
  <si>
    <t>Skolehjem  (kostafdeliner på institutioner for erhvervsrettede uddannelser)</t>
  </si>
  <si>
    <t>Landbrugsskolernes kostafdelinger</t>
  </si>
  <si>
    <t>Beklædningshåndværker</t>
  </si>
  <si>
    <t>Frie grundskoler og efterskoler, bidrag til</t>
  </si>
  <si>
    <t>Skiltetekniker</t>
  </si>
  <si>
    <t>Ernæringsassistent</t>
  </si>
  <si>
    <t>Bygnings- takst*</t>
  </si>
  <si>
    <t>Bygningstakst</t>
  </si>
  <si>
    <t>Hhx og Htx</t>
  </si>
  <si>
    <t>Takster eksklusiv moms pr. årskursist i kr.</t>
  </si>
  <si>
    <t>Tilskud</t>
  </si>
  <si>
    <t>Bager og konditor</t>
  </si>
  <si>
    <t>Bygningstilskud</t>
  </si>
  <si>
    <t>Kosttilskud</t>
  </si>
  <si>
    <t>Elevstøtte u/18år</t>
  </si>
  <si>
    <t>Pr. årselev/årskursist/kostelev</t>
  </si>
  <si>
    <t>Private gymnasier og HF</t>
  </si>
  <si>
    <t>Cøsa- formål,</t>
  </si>
  <si>
    <t>Færdiggø- relsestakst</t>
  </si>
  <si>
    <t>takst</t>
  </si>
  <si>
    <t>Vejledningstilskud pr. elev, der påbegynder et uddannelsesforløb</t>
  </si>
  <si>
    <t>Gennemførelsestilskud pr. elev, der gennemfører et uddannelsesforløb</t>
  </si>
  <si>
    <t>Tilskud for danske EUD-elever med skoleophold eller praktik i udlandet</t>
  </si>
  <si>
    <t>Internationaliseringstakst pr. elev med minimum 2 måneders udlandsophold</t>
  </si>
  <si>
    <t>Bygningsgrundtilskud pr. skole</t>
  </si>
  <si>
    <t>Fællesudgifts-takst</t>
  </si>
  <si>
    <t>Korrigeret indkomstgrundlag</t>
  </si>
  <si>
    <t>Ugentligt støttebeløb</t>
  </si>
  <si>
    <t>Nedre</t>
  </si>
  <si>
    <t>Øvre</t>
  </si>
  <si>
    <t xml:space="preserve"> Tabel 1 </t>
  </si>
  <si>
    <t xml:space="preserve"> Tabel 2 </t>
  </si>
  <si>
    <t xml:space="preserve"> Tabel 3 </t>
  </si>
  <si>
    <t xml:space="preserve"> Tabel 4 </t>
  </si>
  <si>
    <t xml:space="preserve"> Tabel 1:</t>
  </si>
  <si>
    <t>Eleven bor på skolen</t>
  </si>
  <si>
    <t xml:space="preserve"> Tabel 2:</t>
  </si>
  <si>
    <t>Kostelever, Forældreafhængig</t>
  </si>
  <si>
    <t xml:space="preserve"> Tabel 3:</t>
  </si>
  <si>
    <t>Eleven bor hjemme</t>
  </si>
  <si>
    <t xml:space="preserve"> Tabel 4:</t>
  </si>
  <si>
    <t>Dagelever, Forældreafhængig</t>
  </si>
  <si>
    <t>Reduktion i indkomstgrundlag for søskende under 18 år:</t>
  </si>
  <si>
    <t>*</t>
  </si>
  <si>
    <t>**</t>
  </si>
  <si>
    <t>Særlige takster</t>
  </si>
  <si>
    <t>Kommunale bidrag:</t>
  </si>
  <si>
    <t>Veterinærsygeplejerske</t>
  </si>
  <si>
    <t>Frisør</t>
  </si>
  <si>
    <t>Hospitalsteknisk assistent</t>
  </si>
  <si>
    <t>Kosmetiker</t>
  </si>
  <si>
    <t>Serviceassistent</t>
  </si>
  <si>
    <t>Sikkerhedsvagt</t>
  </si>
  <si>
    <t>Særlige tilskud</t>
  </si>
  <si>
    <t>Tilskudstype</t>
  </si>
  <si>
    <t>Starttilskud pr. elev ved indgåelse af mesterlæreaftale</t>
  </si>
  <si>
    <t>Gennemførelsestilskud pr. elev ved afslutning af grundlæggende praktisk oplæring*</t>
  </si>
  <si>
    <t>Tillægstilskud pr. årselev under hovedforløb</t>
  </si>
  <si>
    <t>Formål</t>
  </si>
  <si>
    <t>Beslagsmed</t>
  </si>
  <si>
    <t>Under- visn.takst</t>
  </si>
  <si>
    <t>Fælles- udg.takst</t>
  </si>
  <si>
    <t>Bygnings- takst</t>
  </si>
  <si>
    <t>Studenterkursus</t>
  </si>
  <si>
    <t>VUC</t>
  </si>
  <si>
    <t>Enkeltfag HF og Stx*</t>
  </si>
  <si>
    <t>Adgangskursus</t>
  </si>
  <si>
    <t>-</t>
  </si>
  <si>
    <t>Grundtilskud</t>
  </si>
  <si>
    <t>pr. kostelev</t>
  </si>
  <si>
    <t xml:space="preserve">Tilskud til SFO  </t>
  </si>
  <si>
    <t>Tilskud til kostafdelinger ved frie grundskoler</t>
  </si>
  <si>
    <t>Tandklinikassistent</t>
  </si>
  <si>
    <t>Køletekniker</t>
  </si>
  <si>
    <t>Maritime håndværksfag</t>
  </si>
  <si>
    <t>Ortopædist</t>
  </si>
  <si>
    <t>Overfladebehandler</t>
  </si>
  <si>
    <t>Almene fag</t>
  </si>
  <si>
    <t>Takst ved ekstern kompetencegivende undervisning</t>
  </si>
  <si>
    <t xml:space="preserve">Elevstøtte til unge under 18 år </t>
  </si>
  <si>
    <t>Hjemmeboende elever på 18 år eller derover, pr. uge</t>
  </si>
  <si>
    <t>Gastronom</t>
  </si>
  <si>
    <t>Skov- og naturtekniker</t>
  </si>
  <si>
    <t>Entreprenør- og landbrugsmaskinuddannelsen</t>
  </si>
  <si>
    <t>Efterskoler (inkl. takst for elevstøtte fra konto 98.51)</t>
  </si>
  <si>
    <t>Frie grundskoler</t>
  </si>
  <si>
    <t>Glarmester</t>
  </si>
  <si>
    <t>Skorstensfejer</t>
  </si>
  <si>
    <t>Stukkatør</t>
  </si>
  <si>
    <t>Tagdækker</t>
  </si>
  <si>
    <t>Udd.typetilskud første udd.udbud</t>
  </si>
  <si>
    <t>Udd.typetilskud andet udd. udbud</t>
  </si>
  <si>
    <t xml:space="preserve">Kr. pr. elev </t>
  </si>
  <si>
    <t>Træningsskolens arbejdsmarkedsuddannelser</t>
  </si>
  <si>
    <t>Institutioner for erhvervsrettet uddannelse, der pr. 1. januar 2010 ikke har overtaget deres bygninger fra staten, får for de grundlæggende</t>
  </si>
  <si>
    <t>Fiskeriuddannelsen</t>
  </si>
  <si>
    <t>Anlægsstruktør, bygningsstruktør og brolægger</t>
  </si>
  <si>
    <t>Lager- og terminaluddannelsen, trin 1, 2 og 3</t>
  </si>
  <si>
    <t>Pre-IB</t>
  </si>
  <si>
    <t>Produktør</t>
  </si>
  <si>
    <t>Social- og sundhedsuddannelser</t>
  </si>
  <si>
    <t>Fiskerigrunduddannelsen</t>
  </si>
  <si>
    <t>Sikkerhedskursus</t>
  </si>
  <si>
    <t>Brobygning til gymnasiale uddannelser</t>
  </si>
  <si>
    <t>Brobygning til merkantile EUD</t>
  </si>
  <si>
    <t>Introduktionskurser</t>
  </si>
  <si>
    <t>Skolepraktik</t>
  </si>
  <si>
    <t>Tillægstakster</t>
  </si>
  <si>
    <t>Brobygning til ungdomsuddannelser</t>
  </si>
  <si>
    <t>Introduktionskurser til ungdomsuddannelser</t>
  </si>
  <si>
    <t>Institutionerne skal for elever betalt af andre rekvirenter indbetale forskellen imellem bygningstaksten og</t>
  </si>
  <si>
    <t>Takster ekskl. moms pr. årselev</t>
  </si>
  <si>
    <t>Almen voksenuddannelse</t>
  </si>
  <si>
    <t>Kursus for ledere af håndværksvirksomheder</t>
  </si>
  <si>
    <t>Skoleydelse:</t>
  </si>
  <si>
    <t>For elever, der er fyldt 18 år ved kursets begyndelse:</t>
  </si>
  <si>
    <t>For elever, der ikke er fyldt 18 år ved kursets begyndelse:</t>
  </si>
  <si>
    <t>Tilskud for elever i mesterlære</t>
  </si>
  <si>
    <t>Adgangskurser</t>
  </si>
  <si>
    <t>VUC Almen voksenuddannelse ( se også STX, Enkeltfag FVU,AVU og Ordblindeundervisning</t>
  </si>
  <si>
    <t>Urmager</t>
  </si>
  <si>
    <t>Gymnasiale suppleringskurser</t>
  </si>
  <si>
    <t>Takst</t>
  </si>
  <si>
    <t>TAMU</t>
  </si>
  <si>
    <t xml:space="preserve">Stx </t>
  </si>
  <si>
    <t>Fysik</t>
  </si>
  <si>
    <t>Kemi</t>
  </si>
  <si>
    <t>Biologi</t>
  </si>
  <si>
    <t>Musik</t>
  </si>
  <si>
    <t>Pædagogikumtaxameter</t>
  </si>
  <si>
    <t>Kursustaxameter</t>
  </si>
  <si>
    <t>Pædagogikumtaxameter-tilskud udbetales efter antallet af årspædagogikumkandidater.</t>
  </si>
  <si>
    <t>Kursustaxameteret til udbydere af teoretisk pædagogikum efter den nye ordning udbetales efter eksamens-STÅ-modellen.</t>
  </si>
  <si>
    <t>Uddannelse</t>
  </si>
  <si>
    <t>Tillægstakst</t>
  </si>
  <si>
    <t>pr. årselev</t>
  </si>
  <si>
    <t>pr.årselev</t>
  </si>
  <si>
    <t>Iværksætteruddannelsen</t>
  </si>
  <si>
    <t>Administrationstakst, GSK</t>
  </si>
  <si>
    <t>Administrationstakst, fagpakke</t>
  </si>
  <si>
    <t>Forkursus til mejeriingeniøruddannelsen</t>
  </si>
  <si>
    <t>Hhx</t>
  </si>
  <si>
    <t>Htx</t>
  </si>
  <si>
    <t>Alle takster gives pr. årselev:</t>
  </si>
  <si>
    <t>Erhvervsuddannelser</t>
  </si>
  <si>
    <t>Generelle driftstilskud</t>
  </si>
  <si>
    <t>Fællesudgiftstaxameter</t>
  </si>
  <si>
    <t>Undervisningstaxameter</t>
  </si>
  <si>
    <t>pr. elev</t>
  </si>
  <si>
    <t>Elever under 18 år, pr. uge</t>
  </si>
  <si>
    <t>Sats</t>
  </si>
  <si>
    <t>Finansuddannelsen</t>
  </si>
  <si>
    <t>Elektronikoperatør</t>
  </si>
  <si>
    <t>Film- og tv-produktionsuddannelsen</t>
  </si>
  <si>
    <t>Forsyningsoperatør</t>
  </si>
  <si>
    <t>Fotograf</t>
  </si>
  <si>
    <t>Grafisk Tekniker</t>
  </si>
  <si>
    <t>Industrioperatør</t>
  </si>
  <si>
    <t>kurser af mindst 12 ugers varighed</t>
  </si>
  <si>
    <t>kurser under 12 ugers varighed</t>
  </si>
  <si>
    <t>Kostelever</t>
  </si>
  <si>
    <t>Dagelever</t>
  </si>
  <si>
    <t>Mejerist</t>
  </si>
  <si>
    <t>Receptionist</t>
  </si>
  <si>
    <t>Tarmrenser</t>
  </si>
  <si>
    <t>Tjener</t>
  </si>
  <si>
    <t>Finanslovskonto 20.48.04.</t>
  </si>
  <si>
    <t>Grundtilskud m.v til private gymnasier, studenterkurser og hf-kurser</t>
  </si>
  <si>
    <t>IB-tilskud</t>
  </si>
  <si>
    <t>Tilskud til oprettede studieretninger og musikalsk grundkursus</t>
  </si>
  <si>
    <t xml:space="preserve">Bopælskommunen betaler bidrag til staten for elever i frie grundskoler og elever under 18 år på efterskoler. </t>
  </si>
  <si>
    <t>1 årselev = 1 elev i 40 uger</t>
  </si>
  <si>
    <t>Bidrag pr. bidragselev</t>
  </si>
  <si>
    <t>Almen voksenuddannelse**</t>
  </si>
  <si>
    <t>Deltagerbetaling 1</t>
  </si>
  <si>
    <t>Deltagerbetaling 2</t>
  </si>
  <si>
    <t>Forberedende voksenundervisning (FVU)**</t>
  </si>
  <si>
    <t>Udvalgte fag</t>
  </si>
  <si>
    <t>Administration</t>
  </si>
  <si>
    <t>Ordblindeundervisning**</t>
  </si>
  <si>
    <t>Pr. årselev</t>
  </si>
  <si>
    <t>Pr. deltager</t>
  </si>
  <si>
    <t>Forberedende voksenundervisning (FVU)*</t>
  </si>
  <si>
    <t>Visitationstest</t>
  </si>
  <si>
    <t>Udrednings- og plantakst</t>
  </si>
  <si>
    <t>Detailhandelsuddannelsen med specialer</t>
  </si>
  <si>
    <t>Kontoruddannelsen med specialer</t>
  </si>
  <si>
    <t>Personbefordring jf. EU direktiv 2003/59/EF</t>
  </si>
  <si>
    <t>Plastsvejsning</t>
  </si>
  <si>
    <t>Svejseuddannelser</t>
  </si>
  <si>
    <t>Vådrum</t>
  </si>
  <si>
    <t>Takstgruppe 12</t>
  </si>
  <si>
    <t>Dykkerområdet</t>
  </si>
  <si>
    <t>Godstransport jf. EU direktiv 2003/59/EF</t>
  </si>
  <si>
    <t>Takstgruppe 13</t>
  </si>
  <si>
    <t>Enkeltfag HF og Stx</t>
  </si>
  <si>
    <t>Organisatoriske fag</t>
  </si>
  <si>
    <t>Havne- og terminaluddannelsen</t>
  </si>
  <si>
    <t>Hhx- og htx-enkeltfag</t>
  </si>
  <si>
    <t>Hhx-enkeltfag, efterlønsmodtagere og alderspensionister</t>
  </si>
  <si>
    <t>Htx-enkeltfag, efterlønsmodtagere og alderspensionister</t>
  </si>
  <si>
    <t>Enkeltfagstakst for personer, der modtager efterløn eller aldersbetinget pension</t>
  </si>
  <si>
    <t>HHX</t>
  </si>
  <si>
    <t>Særlige takster for personer, der modtager efterløn eller aldersbetinget pension</t>
  </si>
  <si>
    <t>Finanslovskonto 20.22.01. Frie grundskoler</t>
  </si>
  <si>
    <t>International Baccalaureate</t>
  </si>
  <si>
    <t>Pre International Baccalaureate</t>
  </si>
  <si>
    <t>stx</t>
  </si>
  <si>
    <t>Team Danmark 4-årigt forløb</t>
  </si>
  <si>
    <t>2-årig HF</t>
  </si>
  <si>
    <t>3-årig HF</t>
  </si>
  <si>
    <t>Der udbetales bygningstaxameter til Høng gymnasium og HF-kursus i stedet for indvendig vedligeholdelse</t>
  </si>
  <si>
    <t>Bioteknologi</t>
  </si>
  <si>
    <t>IKV</t>
  </si>
  <si>
    <t>Tilskud til inklusion</t>
  </si>
  <si>
    <t xml:space="preserve">** Til institutioner for almengymnasiale uddannelser, der ikke har fået tilbud om at overtage deres bygninger fra staten pr. 1. januar 2014, udbetales der </t>
  </si>
  <si>
    <t>taxametertilskud til indvendig vedligeholdelse i stedet for bygningstaxametertilskud, jf. anmærkning</t>
  </si>
  <si>
    <t>Virksomhedsrettet til FVU (tillægstakst)</t>
  </si>
  <si>
    <t>Takst 1</t>
  </si>
  <si>
    <t>Takst 2</t>
  </si>
  <si>
    <t>Takst 3</t>
  </si>
  <si>
    <t>Undervis-ningstakst</t>
  </si>
  <si>
    <t>Fælleud-giftstakst</t>
  </si>
  <si>
    <t xml:space="preserve">EUX - Kompetencegivende eksamen </t>
  </si>
  <si>
    <t>Socialt taxameter:      Teknisk og merkantilt grundforløb</t>
  </si>
  <si>
    <t>Kostelever, Forældreuafhængig (over 19 år)</t>
  </si>
  <si>
    <t>Dagelever, Forældreuafhængig (over 19 år)</t>
  </si>
  <si>
    <t xml:space="preserve">                               </t>
  </si>
  <si>
    <t>Teknologi, byggeri og transport</t>
  </si>
  <si>
    <t>Cøsaformål</t>
  </si>
  <si>
    <t>Socialt taxameter:     STX -og HF</t>
  </si>
  <si>
    <t>Driftstilskud</t>
  </si>
  <si>
    <t>Specialundervisningstilskud</t>
  </si>
  <si>
    <t>Takst for 1. specialundervisningselev</t>
  </si>
  <si>
    <t>Takst for 2. specialundervisningselev</t>
  </si>
  <si>
    <t>Takst for 3. og følgende specialundervisningselever</t>
  </si>
  <si>
    <t>Hhx-enkeltfag</t>
  </si>
  <si>
    <t>Htx-enkeltfag</t>
  </si>
  <si>
    <t xml:space="preserve">Bygnings- takst </t>
  </si>
  <si>
    <t xml:space="preserve">Bygningstakst til institutioner under § 19 Uddannelses- og Forskningsministeriet, der afholder uddannelsesaktivitet i SEA-bygninger, dvs. bygninger lejet gennem den statslige huslejeordning (SEA-ordningen) </t>
  </si>
  <si>
    <t>Præmie for optagelse på erhvervsuddannelse</t>
  </si>
  <si>
    <t>Bygningstaxameter</t>
  </si>
  <si>
    <t>Sprogfag</t>
  </si>
  <si>
    <t>Tillægstakst koordination af flygtningeforløb</t>
  </si>
  <si>
    <t>Bemærkninger:</t>
  </si>
  <si>
    <t>Kontor, handel og forretningsservice</t>
  </si>
  <si>
    <t>Omsorg, sundhed og pædagogik</t>
  </si>
  <si>
    <t>Indiv. EUD,   Kontor, handel og forretningsservice</t>
  </si>
  <si>
    <t>Individuel EUD, Fødevarer, jordbrug og oplevelser</t>
  </si>
  <si>
    <t>Uddannelseselementer uden deltagerbetaling</t>
  </si>
  <si>
    <t>GVU, Kompetenceafklarende forløb</t>
  </si>
  <si>
    <t>GVU, Praktisk-faglige forløb:</t>
  </si>
  <si>
    <t xml:space="preserve"> - merkantile</t>
  </si>
  <si>
    <t xml:space="preserve"> - tekniske (inkl. SOSU)</t>
  </si>
  <si>
    <t xml:space="preserve">Der er fri deltagerbetaling på alle uddannelser undtagen uddannelseselementer i GVU, </t>
  </si>
  <si>
    <t>der er friholdt for deltagerbetaling. For EUD-enkeltfag og deltidsuddannelser udbudt som åben uddannelse ydes der ikke fællesudgiftstaxameter.</t>
  </si>
  <si>
    <t>Særlige tilskud ifm. afløb af GVU</t>
  </si>
  <si>
    <t>Tillægstakster per årselev</t>
  </si>
  <si>
    <t>GVU tillægstaxameter merkantile uddannelser</t>
  </si>
  <si>
    <t>GVU tillægstaxameter tekniske uddannelser</t>
  </si>
  <si>
    <t>GVU-tillægstaxameter til merkantile og tekniske uddannelser ydes kun til EUD-enkeltfag afholdt som led i en GVU.</t>
  </si>
  <si>
    <t>Skuemester/censor ved tekniske prøver i CVU (per prøve)</t>
  </si>
  <si>
    <t>Vejledning/uddannelsesplan ved GVU (per uddannelsesplan)</t>
  </si>
  <si>
    <t>Materialer og lokaleleje ved tekniske prøver (per prøve)</t>
  </si>
  <si>
    <t>Merkantil EUX</t>
  </si>
  <si>
    <t xml:space="preserve">Teknisk EUX </t>
  </si>
  <si>
    <t>Studierettet påbygning til teknisk eud</t>
  </si>
  <si>
    <t>Studierettet påbygning til merkantil eud</t>
  </si>
  <si>
    <t>kr.</t>
  </si>
  <si>
    <t>Frederiksholms Kanal 25</t>
  </si>
  <si>
    <t>Økonomi- og Koncernafdelingen</t>
  </si>
  <si>
    <t>Tilskud til specialundervisning og anden specialpædagogisk bistand</t>
  </si>
  <si>
    <t>Undervisning ved frie grundskoler på småøer</t>
  </si>
  <si>
    <t>Geovidenskab</t>
  </si>
  <si>
    <t xml:space="preserve"> 2-årigt hhx kursus</t>
  </si>
  <si>
    <t>EUD-påbygning indberettes som skoleperiode på det relevante EUD-formålsnummer</t>
  </si>
  <si>
    <t>Individuel EUD, Omsorg, sundhed og pædagogik</t>
  </si>
  <si>
    <t>Fødevarer, jordbrug og oplevelser</t>
  </si>
  <si>
    <t>1220 København K</t>
  </si>
  <si>
    <t>Geografisk grundtilskud</t>
  </si>
  <si>
    <t>Bygnings- takst**</t>
  </si>
  <si>
    <t>Autolakerer</t>
  </si>
  <si>
    <t>Kranføreruddannelsen, trin 1</t>
  </si>
  <si>
    <t>Landbrugsuddannelsen, trin 1 og 2</t>
  </si>
  <si>
    <t>Socialt taxameter:      Teknisk og Merkantilt grundforløb (afløb) og erhvervsfaglige hovedområder for grundforløb</t>
  </si>
  <si>
    <t>Der udbetales kun færdiggørelsestaxameter efter færdiggørelse af grundforløb 2.</t>
  </si>
  <si>
    <t>***</t>
  </si>
  <si>
    <t>Afløb af GVU</t>
  </si>
  <si>
    <t>Socialt taxameter:      Hhx, Hhx (2 årig forsøgsordning) og Htx</t>
  </si>
  <si>
    <t>Elever med særlige behov</t>
  </si>
  <si>
    <t>Skoler godkendt med et samlet særligt undervisningstilbud</t>
  </si>
  <si>
    <t>Grundtakst, alle elever</t>
  </si>
  <si>
    <t>Tillægstakst 1, specialundervisning</t>
  </si>
  <si>
    <t>Tillægstakst 2, særligt omfattende støttebehov</t>
  </si>
  <si>
    <t>Driftstakst 1 (8. og 9. klasse)</t>
  </si>
  <si>
    <t>Driftstakst 2 (10. klasse)</t>
  </si>
  <si>
    <t xml:space="preserve">Tillægstakst for elever på meritgivende brobygning </t>
  </si>
  <si>
    <t>Tillægstakst for danskundervisning til tosprogede</t>
  </si>
  <si>
    <t>Finanslovskonto 20.22.12 Grundtilskud til efterskoler</t>
  </si>
  <si>
    <t>Grundtilskud pr. skole</t>
  </si>
  <si>
    <t>Finanslovskonto 20.98.51 Statslig elevstøtte til efterskoler</t>
  </si>
  <si>
    <t>Frie fagskoler</t>
  </si>
  <si>
    <t>Cøsa- formål, takst</t>
  </si>
  <si>
    <t>2-årig Hf, institutioner med Steinerpædagogik</t>
  </si>
  <si>
    <t xml:space="preserve"> </t>
  </si>
  <si>
    <t xml:space="preserve">Grundtilskud til kostafdelinger </t>
  </si>
  <si>
    <t xml:space="preserve">Tilskud til elevbetaling for elever under 18 år </t>
  </si>
  <si>
    <t xml:space="preserve">Taxameter til kostelever </t>
  </si>
  <si>
    <t>Klik på et uddannelsesområde herunder, og du kommer ind på takstsiden for området</t>
  </si>
  <si>
    <t>Tilskud til uddannelsesaftaler:</t>
  </si>
  <si>
    <t>Social- og sundhedsassistent</t>
  </si>
  <si>
    <t xml:space="preserve">Guld- og sølvsmed </t>
  </si>
  <si>
    <t>Vejgodstransportuddannelsen, trin 1 (afløb)</t>
  </si>
  <si>
    <t>Social- og sundhedsassistentuddannelsen (afløb)</t>
  </si>
  <si>
    <t>Social- og sundhedshjælper</t>
  </si>
  <si>
    <t>De opkræver dog bygningstaxametertilskud af andre rekvirenter end Undervisningsministeriet.</t>
  </si>
  <si>
    <t>vedligeholdelsestaksten til Undervisningsministeriet.</t>
  </si>
  <si>
    <t xml:space="preserve">Udkantstilskud </t>
  </si>
  <si>
    <t>Grundtilskud til gymnasier i fredede bygninger</t>
  </si>
  <si>
    <t>Randers Statsskole</t>
  </si>
  <si>
    <t>Ribe Katedralskole</t>
  </si>
  <si>
    <t>Viborg Katedralskole</t>
  </si>
  <si>
    <t>Roskilde Gymnasium</t>
  </si>
  <si>
    <t>Øregård Gymnasium</t>
  </si>
  <si>
    <t>Aarhus Katedralskole</t>
  </si>
  <si>
    <t>Aarhus Statsgymnasium</t>
  </si>
  <si>
    <t>Finanslovskonto 20.22.11 Efterskoler</t>
  </si>
  <si>
    <t>Inklusionstilskud pr. skole</t>
  </si>
  <si>
    <t>0 - 149 elever</t>
  </si>
  <si>
    <t>150 - 299 elever</t>
  </si>
  <si>
    <t>300 - 449 elever</t>
  </si>
  <si>
    <t>450 elever og derover</t>
  </si>
  <si>
    <t>3 årigt studenterkursus</t>
  </si>
  <si>
    <t>Grundtilskud til bygningstilskud pr. skole</t>
  </si>
  <si>
    <t>Bygningssnedker</t>
  </si>
  <si>
    <t>Møbelsnedker og orgelbygger</t>
  </si>
  <si>
    <t>Kommunal enhedstakst for unge under 18 år på almen voksenuddannelse</t>
  </si>
  <si>
    <t>Tilskud/taksttyper</t>
  </si>
  <si>
    <t xml:space="preserve">Basisgrundtilskud </t>
  </si>
  <si>
    <t>Hf-enkeltfag - uddannelsestilskud</t>
  </si>
  <si>
    <t>Hf - uddannelsestilskud</t>
  </si>
  <si>
    <t>Avu - uddannelsestilskud</t>
  </si>
  <si>
    <t>Studenterkursus - uddannelsestilskud</t>
  </si>
  <si>
    <t>Arealtilskud pr. km2</t>
  </si>
  <si>
    <t>Ø-tilskud</t>
  </si>
  <si>
    <t xml:space="preserve">Tilskudskriterier </t>
  </si>
  <si>
    <t>Tilskudskriterier (kr)</t>
  </si>
  <si>
    <t xml:space="preserve">Min </t>
  </si>
  <si>
    <t>Max</t>
  </si>
  <si>
    <t>Samlede uddannelsestilskud pr. institution</t>
  </si>
  <si>
    <t>Samlede tilskud for driftsoverenskomster for samtlige uddannelsesinstitutioner</t>
  </si>
  <si>
    <t xml:space="preserve">Ambulancebehandleruddannelsen </t>
  </si>
  <si>
    <t xml:space="preserve">Gartner </t>
  </si>
  <si>
    <t>Tillægstakst for hovedområdet Kontor, handel og forretningsservice</t>
  </si>
  <si>
    <t>Tillægstakst til anden del af grundforløbet for elever på uddannelserne</t>
  </si>
  <si>
    <t>detailhandel med specialer, handelsuddannelse med specialer,</t>
  </si>
  <si>
    <t>sundhedsservicesekretæruddannelsen og eventkoordinator</t>
  </si>
  <si>
    <t>Under 18 år</t>
  </si>
  <si>
    <t xml:space="preserve">Takst kr. ekskl. moms (pr. årselev) </t>
  </si>
  <si>
    <t>Ordinære forløb</t>
  </si>
  <si>
    <t>Udslusningstakst</t>
  </si>
  <si>
    <t>Takst for afsøgningsforløb</t>
  </si>
  <si>
    <t xml:space="preserve">Takst kr. </t>
  </si>
  <si>
    <t xml:space="preserve">Ugetakst </t>
  </si>
  <si>
    <t>Skoleydelse til elever på forberedende grunduddannelse</t>
  </si>
  <si>
    <t>18 år og derover, udeboende</t>
  </si>
  <si>
    <t>18 år og derover, hjemmeboende</t>
  </si>
  <si>
    <t>Forsørgertillæg, enlige</t>
  </si>
  <si>
    <t>Forsørgertillæg, ikke-enlige</t>
  </si>
  <si>
    <t>De kommunale bidrag afregnes én gang årligt på grundlag af den faktiske aktivitet samt de dertil svarende bidrag som anført på finansloven.</t>
  </si>
  <si>
    <t>Forberedende grunduddannelses dispensationskvote for forløb ud over 2 års varighed dækker maksimalt 10 pct. af institutionens samlede årselevtal i det forudgående finansår. Det bemærkes, at forlængelse forudsætter kommunalbestyrelsens godkendelse.</t>
  </si>
  <si>
    <t>Birkerød Gymnasium og HF</t>
  </si>
  <si>
    <t>Grenaa Gymnasium</t>
  </si>
  <si>
    <t>Høng Gymnasium og HF</t>
  </si>
  <si>
    <t>Nyborg Gymnasium</t>
  </si>
  <si>
    <t>Rønde Gymnasium</t>
  </si>
  <si>
    <t>Struer Statsgymnasium</t>
  </si>
  <si>
    <t>Forberedende grunduddannelse</t>
  </si>
  <si>
    <t>Vejgodstransportuddannelsen, trin 2</t>
  </si>
  <si>
    <t>Vejgodstransportuddannelsen, trin 1</t>
  </si>
  <si>
    <t>Børne- og Undervisningsministeriet</t>
  </si>
  <si>
    <t>SOF</t>
  </si>
  <si>
    <t>Administrationstakst, SOF</t>
  </si>
  <si>
    <t>Individuel screening FVU**</t>
  </si>
  <si>
    <t>Screening</t>
  </si>
  <si>
    <t>Fællesscreening FVU**</t>
  </si>
  <si>
    <t xml:space="preserve">Tilbageholdelse af tilskud driftsoverenskomstparter </t>
  </si>
  <si>
    <t xml:space="preserve">Af bilag 2 i standardaftalen for driftsoverenskomster på FVU og OBU fremgår det, at VUC må tilbageholde en andel af det udbetalte tilskud eller forskud som aktivitetsafhængig betaling for de opgaver, der følger af at være udbudsansvarlig institution. </t>
  </si>
  <si>
    <t>FVU</t>
  </si>
  <si>
    <t>OBU</t>
  </si>
  <si>
    <t xml:space="preserve">Der ydes endvidere tilskud til voksenuddannelsescentre (VUC), institutioner for erhvervsrettet uddannelse og institutioner for almengymnasiale uddannelser, der overtager den geografiske udbudsforpligtigelse fra VUC. Udbudsinstitutionerne får et grundtilskud på 125.000 kr. for de første tre driftsoverenskomster på FVU og tilstvarende 125.000 kr. for de første tre driftsoverenskomster på OBU. Der ydes 22.000 kr. i grundtilskud pr. hver yderligere driftsoverenskomst på hhv. FVU og OBU.  </t>
  </si>
  <si>
    <t>Kombination af grundtilskud og regionalt uddannelsestilskud pr. tilskudsberettiget grundlagsårselev (ekskl. tilskud for driftsoverenskomster, geografisk grundtilskud og ø-tilskud)</t>
  </si>
  <si>
    <t xml:space="preserve">Regionalt undervisningstilskud pr. årselev </t>
  </si>
  <si>
    <t>Regionalt undervisningstilskud pr. institution</t>
  </si>
  <si>
    <t>Tilskud til elevbetaling*</t>
  </si>
  <si>
    <t>*  Tilskud til elevbetaling udbetales inkl. moms.</t>
  </si>
  <si>
    <t>* Tillægstakst: Beståede fag på A-niveau pr. elev på STX/IB ( ingen momsfaktor):</t>
  </si>
  <si>
    <t>Geografisk skoletilskud pr. skole</t>
  </si>
  <si>
    <t>Kontoruddannelsen, generel</t>
  </si>
  <si>
    <t>For hovedområderne under merkantilt og teknisk grundforløb udbetales der samme takst for aktivitet på hhv. grundforløb 1 og grundforløb 2.</t>
  </si>
  <si>
    <t>Tilskud for elever i individuel EUD</t>
  </si>
  <si>
    <t>Vejledningstilskud (kr. pr. påbegyndt EGU-forløb)</t>
  </si>
  <si>
    <t>Grundtilskud til institutioner</t>
  </si>
  <si>
    <t>Grundtilskud til skoler</t>
  </si>
  <si>
    <t>Kombination af grundtilskud og regionalt uddannelsestilskud pr. institution (ekskl. tilskud for driftsoverenskomster og ø-tilskud)</t>
  </si>
  <si>
    <t>Tilskud til kost og logi</t>
  </si>
  <si>
    <t>Fællesudgiftstakst</t>
  </si>
  <si>
    <t>Bygningstakst**</t>
  </si>
  <si>
    <t>Landbrugsuddannelse, grunduddannelse
Landbrugsuddannelse, videregående</t>
  </si>
  <si>
    <t>Erhvervsrettet uddannelse</t>
  </si>
  <si>
    <t>** Der ydes ikke bygningstaxametertilskud for elever på husholdningsskoler/friefagskoler</t>
  </si>
  <si>
    <t>Tilskud til kombinationsforløb*</t>
  </si>
  <si>
    <t>*Der udbetales ikke tilskud til kombinationsforløb for elever på EGU-sporet</t>
  </si>
  <si>
    <t xml:space="preserve">IB og EB -udbudstilskud </t>
  </si>
  <si>
    <t>Ordblindeundervisning*</t>
  </si>
  <si>
    <t>Virksomhedsrettet til OBU (tillægstakst)</t>
  </si>
  <si>
    <t xml:space="preserve">Udkantstilskuddet beregnes som: (430 stx årselever minus antal grundlagsårselever) * 57.740 pr. årselev. </t>
  </si>
  <si>
    <t>For  udkantstilskud gælder, at der max. kan ydes 13.230 kr. pr. grundlagsårselev (årselever i foregående finansår).</t>
  </si>
  <si>
    <t>For basisgrundtilskud og udannelsestypetilskud gælder, at der max. kan ydes 11.060 kr. pr. grundlagsårselev (årselever i foregående finansår).</t>
  </si>
  <si>
    <t>Undervisningstakst</t>
  </si>
  <si>
    <t>Maskinbetjening, mindre maskiner/CAD/CAM/CNC/maski</t>
  </si>
  <si>
    <t>Fjernundervisning</t>
  </si>
  <si>
    <t>Aktivitet afholdt som fjernundervisning udløser en undervisningstakst svarende til 75 pct. af de tilsvarende undervisningstakster. Aktivitet afholdt som fjernundervisning udløser ikke bygningstilskud. Aktivitet afholdt som fjernundervisning udløser fuldt fællesudgiftstilskud.</t>
  </si>
  <si>
    <t>kr. pr. årsstuderende</t>
  </si>
  <si>
    <t>kr. pr. STÅ</t>
  </si>
  <si>
    <t>Finanslovskonto 20.22.35. Kommunale bidrag vedrørende frie fagskoler</t>
  </si>
  <si>
    <t>Finanslovskonto 20.22.33 Grundtilskud til frie fagskoler</t>
  </si>
  <si>
    <t>Finanslovskonto 20.22.31. Frie fagskoler</t>
  </si>
  <si>
    <t>Tillægstakst:</t>
  </si>
  <si>
    <t>Pr. elev på stx eller IB med følgende fag bestået på A-niveau (inkl. moms)</t>
  </si>
  <si>
    <t>For basisgrundtilskud og udd.typetilskud gælder, at der max. kan ydes 11.060  kr. pr.grundlagsårselev (årselever i foregående finansår).</t>
  </si>
  <si>
    <t>kr. pr. årselev</t>
  </si>
  <si>
    <t>Adgangskurser til udvalgte erhvervsakademi- og professionsbacheloruddannelser</t>
  </si>
  <si>
    <t>Adgangskursus til urban landskabsingeniør</t>
  </si>
  <si>
    <t>Adgangskursus til skov- og landskabsingeniør</t>
  </si>
  <si>
    <t>Adgangskursus til markedsføringsøkonom</t>
  </si>
  <si>
    <t>Detailhandelsuddannelsen med specialer, DEL-VFU</t>
  </si>
  <si>
    <t>Detailhandelsuddannelsen med specialer, PRAK</t>
  </si>
  <si>
    <t>Eventkoordinator, DEL-VFU</t>
  </si>
  <si>
    <t>Eventkoordinator, PRAK</t>
  </si>
  <si>
    <t>Kontoruddannelse, generel, DEL-VFU</t>
  </si>
  <si>
    <t>Kontoruddannelse, generel, PRAK</t>
  </si>
  <si>
    <t>Kontoruddannelsen med specialer, DEL-VFU</t>
  </si>
  <si>
    <t>Kontoruddannelsen med specialer, PRAK</t>
  </si>
  <si>
    <t>Autolakerer, DEL-VFU</t>
  </si>
  <si>
    <t>Autolakerer, PRAK</t>
  </si>
  <si>
    <t>Beklædningshåndværker, DEL-VFU</t>
  </si>
  <si>
    <t>Beklædningshåndværker, PRAK</t>
  </si>
  <si>
    <t>Bygningsmaler, DEL-VFU</t>
  </si>
  <si>
    <t>Bygningsmaler, PRAK</t>
  </si>
  <si>
    <t>Bygningssnedker, DEL-VFU</t>
  </si>
  <si>
    <t>Bygningssnedker, PRAK</t>
  </si>
  <si>
    <t>Bådmekaniker, DEL-VFU</t>
  </si>
  <si>
    <t>Bådmekaniker, PRAK</t>
  </si>
  <si>
    <t>Cnc-tekniker, DEL-VFU</t>
  </si>
  <si>
    <t>Cnc-tekniker, PRAK</t>
  </si>
  <si>
    <t>Data- og kommunikationsuddannelsen, DEL-VFU</t>
  </si>
  <si>
    <t>Data- og kommunikationsuddannelsen, PRAK</t>
  </si>
  <si>
    <t>Digital media uddannelsen, DEL-VFU</t>
  </si>
  <si>
    <t>Digital media uddannelsen, PRAK</t>
  </si>
  <si>
    <t>Ejendomsservicetekniker, DEL-VFU</t>
  </si>
  <si>
    <t>Ejendomsservicetekniker, PRAK</t>
  </si>
  <si>
    <t>Elektriker, DEL-VFU</t>
  </si>
  <si>
    <t>Elektriker, PRAK</t>
  </si>
  <si>
    <t>Elektronik- og svagstrømsuddannelsen, DEL-VFU</t>
  </si>
  <si>
    <t>Elektronik- og svagstrømsuddannelsen, PRAK</t>
  </si>
  <si>
    <t>Entreprenør- og landbrugsmaskinuddannelsen, PRAK</t>
  </si>
  <si>
    <t>Entreprenør-,landbrugsmaskinuddannelsen,DEL-VFU</t>
  </si>
  <si>
    <t>Film- og tv-produktionsuddannelsen, DEL-VFU</t>
  </si>
  <si>
    <t>Film- og tv-produktionsuddannelsen, PRAK</t>
  </si>
  <si>
    <t>Finmekaniker, DEL-VFU</t>
  </si>
  <si>
    <t>Finmekaniker, PRAK</t>
  </si>
  <si>
    <t>Flytekniker, DEL-VFU</t>
  </si>
  <si>
    <t>Flytekniker, PRAK</t>
  </si>
  <si>
    <t>Fotograf, DEL-VFU</t>
  </si>
  <si>
    <t>Fotograf, PRAK</t>
  </si>
  <si>
    <t>Glarmester, DEL-VFU</t>
  </si>
  <si>
    <t>Glarmester, PRAK</t>
  </si>
  <si>
    <t>Grafisk tekniker, DEL-VFU</t>
  </si>
  <si>
    <t>Grafisk tekniker, PRAK</t>
  </si>
  <si>
    <t>Guld- og sølvsmed, DEL-VFU</t>
  </si>
  <si>
    <t>Guld- og sølvsmed, PRAK</t>
  </si>
  <si>
    <t>Industrioperatør, DEL-VFU</t>
  </si>
  <si>
    <t>Industrioperatør, PRAK</t>
  </si>
  <si>
    <t>Karrosseriteknikeruddannelsen, DEL-VFU</t>
  </si>
  <si>
    <t>Karrosseriteknikeruddannelsen, PRAK</t>
  </si>
  <si>
    <t>Køletekniker, DEL-VFU</t>
  </si>
  <si>
    <t>Køletekniker, PRAK</t>
  </si>
  <si>
    <t>Lager- og terminaluddannelsen, DEL-VFU</t>
  </si>
  <si>
    <t>Lager- og terminaluddannelsen, PRAK</t>
  </si>
  <si>
    <t>Lastvognsmekaniker, DEL-VFU</t>
  </si>
  <si>
    <t>Lastvognsmekaniker, PRAK</t>
  </si>
  <si>
    <t>Maskinsnedker, DEL-VFU</t>
  </si>
  <si>
    <t>Maskinsnedker, PRAK</t>
  </si>
  <si>
    <t>Mediegrafiker, DEL-VFU</t>
  </si>
  <si>
    <t>Mediegrafiker, PRAK</t>
  </si>
  <si>
    <t>Murer, DEL-VFU</t>
  </si>
  <si>
    <t>Murer, PRAK</t>
  </si>
  <si>
    <t>Møbelsnedker og orgelbygger, DEL-VFU</t>
  </si>
  <si>
    <t>Møbelsnedker og orgelbygger, PRAK</t>
  </si>
  <si>
    <t>Overfladebehandler, DEL-VFU</t>
  </si>
  <si>
    <t>Overfladebehandler, PRAK</t>
  </si>
  <si>
    <t>Personvognsmekaniker, DEL-VFU</t>
  </si>
  <si>
    <t>Personvognsmekaniker, PRAK</t>
  </si>
  <si>
    <t>Plastmager, DEL-VFU</t>
  </si>
  <si>
    <t>Plastmager, PRAK</t>
  </si>
  <si>
    <t>Procesoperatør, DEL-VFU</t>
  </si>
  <si>
    <t>Procesoperatør, PRAK</t>
  </si>
  <si>
    <t>Produktions- og montageuddannelsen, DEL-VFU</t>
  </si>
  <si>
    <t>Produktions- og montageuddannelsen, PRAK</t>
  </si>
  <si>
    <t>Produktør, DEL-VFU</t>
  </si>
  <si>
    <t>Produktør, PRAK</t>
  </si>
  <si>
    <t>Serviceassistent, DEL-VFU</t>
  </si>
  <si>
    <t>Serviceassistent, PRAK</t>
  </si>
  <si>
    <t>Skibsmontør, DEL-VFU</t>
  </si>
  <si>
    <t>Skibsmontør, PRAK</t>
  </si>
  <si>
    <t>Skiltetekniker, DEL-VFU</t>
  </si>
  <si>
    <t>Skiltetekniker, PRAK</t>
  </si>
  <si>
    <t>Smed, DEL-VFU</t>
  </si>
  <si>
    <t>Smed, PRAK</t>
  </si>
  <si>
    <t>Snedker, DEL-VFU</t>
  </si>
  <si>
    <t>Snedker, PRAK</t>
  </si>
  <si>
    <t>Tagdækker, DEL-VFU</t>
  </si>
  <si>
    <t>Tagdækker, PRAK</t>
  </si>
  <si>
    <t>Tandtekniker, DEL-VFU</t>
  </si>
  <si>
    <t>Tandtekniker, PRAK</t>
  </si>
  <si>
    <t>Teknisk designer, DEL-VFU</t>
  </si>
  <si>
    <t>Teknisk designer, PRAK</t>
  </si>
  <si>
    <t>Teknisk isolatør, DEL-VFU</t>
  </si>
  <si>
    <t>Teknisk isolatør, PRAK</t>
  </si>
  <si>
    <t>Træfagenes byggeuddannelse, DEL-VFU</t>
  </si>
  <si>
    <t>Træfagenes byggeuddannelse, PRAK</t>
  </si>
  <si>
    <t>Urmager, DEL-VFU</t>
  </si>
  <si>
    <t>Urmager, PRAK</t>
  </si>
  <si>
    <t>Vejgodstransportuddannelsen, DEL-VFU</t>
  </si>
  <si>
    <t>Vejgodstransportuddannelsen, PRAK</t>
  </si>
  <si>
    <t>VVS-energi, DEL-VFU</t>
  </si>
  <si>
    <t>VVS-energi, PRAK</t>
  </si>
  <si>
    <t>Værktøjsuddannelsen, DEL-VFU</t>
  </si>
  <si>
    <t>Værktøjsuddannelsen, PRAK</t>
  </si>
  <si>
    <t>Anlægsgartner, DEL-VFU</t>
  </si>
  <si>
    <t>Anlægsgartner, PRAK</t>
  </si>
  <si>
    <t>Bager og konditor, DEL-VFU</t>
  </si>
  <si>
    <t>Bager og konditor, PRAK</t>
  </si>
  <si>
    <t>Dyrepasser, DEL-VFU</t>
  </si>
  <si>
    <t>Dyrepasser, PRAK</t>
  </si>
  <si>
    <t>Ernæringsassistent, DEL-VFU</t>
  </si>
  <si>
    <t>Ernæringsassistent, PRAK</t>
  </si>
  <si>
    <t>Gartner, DEL-VFU</t>
  </si>
  <si>
    <t>Gartner, PRAK</t>
  </si>
  <si>
    <t>Gastronom, DEL-VFU</t>
  </si>
  <si>
    <t>Gastronom, PRAK</t>
  </si>
  <si>
    <t>Gourmetslagter, DEL-VFU</t>
  </si>
  <si>
    <t>Gourmetslagter, PRAK</t>
  </si>
  <si>
    <t>Greenkeeper, DEL-VFU</t>
  </si>
  <si>
    <t>Greenkeeper, PRAK</t>
  </si>
  <si>
    <t>Landbrugsuddannelsen, DEL-VFU</t>
  </si>
  <si>
    <t>Landbrugsuddannelsen, PRAK</t>
  </si>
  <si>
    <t>Receptionist, DEL-VFU</t>
  </si>
  <si>
    <t>Receptionist, PRAK</t>
  </si>
  <si>
    <t>Skov- og naturtekniker, DEL-VFU</t>
  </si>
  <si>
    <t>Skov- og naturtekniker, PRAK</t>
  </si>
  <si>
    <t>Tjener, DEL-VFU</t>
  </si>
  <si>
    <t>Tjener, PRAK</t>
  </si>
  <si>
    <t>Fitnessuddannelsen, DEL-VFU</t>
  </si>
  <si>
    <t>Fitnessuddannelsen, PRAK</t>
  </si>
  <si>
    <t>Frisør, DEL-VFU</t>
  </si>
  <si>
    <t>Frisør, PRAK</t>
  </si>
  <si>
    <t>Kosmetiker, DEL-VFU</t>
  </si>
  <si>
    <t>Kosmetiker, PRAK</t>
  </si>
  <si>
    <t>Tandklinikassistent, DEL-VFU</t>
  </si>
  <si>
    <t>Tandklinikassistent, PRAK</t>
  </si>
  <si>
    <t>GF+ Kontor, handel og forretningsservice</t>
  </si>
  <si>
    <t>GF+ Fødevarer, jordbrug og oplevelser</t>
  </si>
  <si>
    <t>GF+ Omsorg, sundhed og pædagogik</t>
  </si>
  <si>
    <t>GF+ Teknologi, byggeri og transport</t>
  </si>
  <si>
    <t>Detailhandelsuddannelsen med specialet
"Glas, porcelæn og gaveartikler"</t>
  </si>
  <si>
    <t>Detailhandelsuddannelsen med specialet
"Radio-TV og multimedier"</t>
  </si>
  <si>
    <t>Detailhandelsuddannelsen med specialet
"Sport og fritid"</t>
  </si>
  <si>
    <t>Kundekontaktcenteruddannelsen</t>
  </si>
  <si>
    <t>Adgangskurser tll EUD</t>
  </si>
  <si>
    <t>Flyttechauffør (Vejgodstransportuddannelsen)</t>
  </si>
  <si>
    <t>Godschauffør (Vejgodstransportuddannelsen)</t>
  </si>
  <si>
    <t>Kørselsdisponent (Vejgodstransportuddannelsen)</t>
  </si>
  <si>
    <t>Renovationschauffør (Vejgodstransportuddannelsen)</t>
  </si>
  <si>
    <t>Tankbilchauffør (Vejgodstransportuddannelsen)</t>
  </si>
  <si>
    <t>Uddannelsesaftaler/aftaler om praktik i udlandet til og med måltallet</t>
  </si>
  <si>
    <t>Uddannelsesaftaler/aftaler om praktik i udlandet over måltallet</t>
  </si>
  <si>
    <t>Fyldt 18 og på 1. år af hovedforløbet</t>
  </si>
  <si>
    <t>Fyldt 18 og på 2. år af hovedforløbet</t>
  </si>
  <si>
    <t>Fyldt 18 og på 3. år af hovedforløbet</t>
  </si>
  <si>
    <t>Fyldt 18 og på 4. år af hovedforløbet</t>
  </si>
  <si>
    <t xml:space="preserve">Basis- og uddannelsestilskud pr. tilskudsberettiget grundlagsårselev </t>
  </si>
  <si>
    <t>Tilskud til praktikuddannelse på institutioner for forberedende grunduddannelse</t>
  </si>
  <si>
    <t>Driftstilskud pr. årselev i praktik på en institutioner for forberedende grunduddannelse</t>
  </si>
  <si>
    <t>Takst for 13. og følgende specialundervisningselever på profilskoler</t>
  </si>
  <si>
    <t>Færdigørelsestakst</t>
  </si>
  <si>
    <t>Handelsuddannelsen med specialer, DEL-VFU</t>
  </si>
  <si>
    <t>Handelsuddannelsen med specialer, PRAK</t>
  </si>
  <si>
    <t>Anlægsstruktør, bygningsstruktør og brolægger, DEL-VFU</t>
  </si>
  <si>
    <t>Anlægsstruktør, bygningsstruktør og brolægger, PRAK</t>
  </si>
  <si>
    <t>Automatik og procesuddannelsen, DEL-VFU</t>
  </si>
  <si>
    <t>Automatik og procesuddannelsen,  PRAK</t>
  </si>
  <si>
    <t>Cykel- og motorcykelmekaniker, DEL-VFU</t>
  </si>
  <si>
    <t>Cykel- og motorcykelmekaniker, PRAK</t>
  </si>
  <si>
    <t>Industriteknikuddannelsen, DEL-VFU</t>
  </si>
  <si>
    <t>Industriteknikuddannelsen, PRAK</t>
  </si>
  <si>
    <t>Teater-, event- og av-tekniker, DEL-VFU</t>
  </si>
  <si>
    <t>Teater-, event- og av-tekniker, PRAK</t>
  </si>
  <si>
    <t>Tilskud for uddannelsesaftaler med virksomheder uden uddannelsesaftale de seneste 5 år</t>
  </si>
  <si>
    <t>Brobygning til merkantile EUD og gymnasiale uddannelser</t>
  </si>
  <si>
    <t>Brobygning til tekniske uddannelser</t>
  </si>
  <si>
    <t>Hovedområde</t>
  </si>
  <si>
    <t>FL-betegnelse</t>
  </si>
  <si>
    <t>European School Copenhagen</t>
  </si>
  <si>
    <t>Laboratoriekurser for enkeltfagselever</t>
  </si>
  <si>
    <t>Eventkoordinator</t>
  </si>
  <si>
    <t>Handelsuddannelse med specialer</t>
  </si>
  <si>
    <t>Buschauffør i kollektiv trafik, trin 1</t>
  </si>
  <si>
    <t>Buschauffør i kollektiv trafik, trin 2</t>
  </si>
  <si>
    <t>Buschauffør i kollektiv trafik, trin 3</t>
  </si>
  <si>
    <t>Smed</t>
  </si>
  <si>
    <t>Finmekaniker</t>
  </si>
  <si>
    <t>Industriteknikeruddannelsen</t>
  </si>
  <si>
    <t>CNC-tekniker</t>
  </si>
  <si>
    <t>Karrosseriteknikeruddannelsen</t>
  </si>
  <si>
    <t>Lufthavnsoperatør, trin 1 (afløb)</t>
  </si>
  <si>
    <t>Lufthavnsuddannelsen</t>
  </si>
  <si>
    <t>Cykel-og motorcykelmekaniker</t>
  </si>
  <si>
    <t>Flytekniker</t>
  </si>
  <si>
    <t>Metalsmed (afløb)</t>
  </si>
  <si>
    <t>Produktions- og montageuddannelsen</t>
  </si>
  <si>
    <t>Stenhugger og stentekniker</t>
  </si>
  <si>
    <t>Snedker (afløb)</t>
  </si>
  <si>
    <t>Maskinsnedker</t>
  </si>
  <si>
    <t>Vvs-energi</t>
  </si>
  <si>
    <t>Byggemontagetekniker (afløb)</t>
  </si>
  <si>
    <t>Webudvikler</t>
  </si>
  <si>
    <t>Togklargøringsuddannelsen</t>
  </si>
  <si>
    <t>Tandtekniker</t>
  </si>
  <si>
    <t>Boligmontering</t>
  </si>
  <si>
    <t>Teater-, event- og av-tekniker</t>
  </si>
  <si>
    <t>Landbrugets lederuddannelse (afløb)</t>
  </si>
  <si>
    <t>Slagter</t>
  </si>
  <si>
    <t>Greenkeeper</t>
  </si>
  <si>
    <t>Gourmetslagter</t>
  </si>
  <si>
    <t>Fitnessuddannelsen</t>
  </si>
  <si>
    <t>Den pædagogiske assistentuddannelse</t>
  </si>
  <si>
    <t>Autohjælp</t>
  </si>
  <si>
    <t>For overblik over, hvilke satser der gælder for skoleydelse for elever på FGU-baseret EUD henvises til:</t>
  </si>
  <si>
    <t>"Skoleydelse" under fane "31.11. 31.13 AUB" (link)</t>
  </si>
  <si>
    <t>Tilsynstekniker</t>
  </si>
  <si>
    <t>Tilskud til uddannelsesaftaler/aftaler i udlandet for nygodkendte virksomheder, pr. aftale</t>
  </si>
  <si>
    <t>Tilskud til uddannelsesforhold i udlandet</t>
  </si>
  <si>
    <t>Anmærkning: 1 STÅ (studenterårsværk) er studieaktivitet svarende til et års normeret studietid (60 ECTS)</t>
  </si>
  <si>
    <t>Anmærkning:</t>
  </si>
  <si>
    <t>Digital media uddannelsen</t>
  </si>
  <si>
    <t>Turistbuschaufføruddannelsen, trin 1</t>
  </si>
  <si>
    <t>Turistbuschaufføruddannelsen, trin 2</t>
  </si>
  <si>
    <t>Skoleoplæringsydelse (AUB)</t>
  </si>
  <si>
    <t>Skoleoplæringsydelse:</t>
  </si>
  <si>
    <t>Løntilskud vedr elever, der uforskyldt har mistet en uddannelsesaftale:</t>
  </si>
  <si>
    <t>Åben Uddannelse (EVE uden for fælles kompetencebeskrivelse)</t>
  </si>
  <si>
    <t>Kontakt</t>
  </si>
  <si>
    <t>OKACOS@uvm.dk</t>
  </si>
  <si>
    <t>AMU-uddannelser - (EVE inden for fælles kompetencebeskrivelse)</t>
  </si>
  <si>
    <t>Individuel supplerende elevstøtte</t>
  </si>
  <si>
    <t>Individuel supplerende elevstøtte målrettet ordblinde elever</t>
  </si>
  <si>
    <t>Basistakst, alle elever</t>
  </si>
  <si>
    <t xml:space="preserve">Supplerende takst, elever på kurser af mindst 2 ugers varighed </t>
  </si>
  <si>
    <t xml:space="preserve">Supplerende takst, elever på kurser af mindst 12 ugers varighed </t>
  </si>
  <si>
    <t>Supplerende takst, elever i 10. klasse</t>
  </si>
  <si>
    <t>Finanslovskonto 20.31.01. Erhvervsuddannelser</t>
  </si>
  <si>
    <t>Finanslovskonto 20.31.02. EUX</t>
  </si>
  <si>
    <t>Finanslovskonto 20.31.11.  Arbejdsgivernes Uddannelsesbidrag</t>
  </si>
  <si>
    <t>Finanslovskonto 20.31.13 Tilskud til skoleydelse</t>
  </si>
  <si>
    <t>Finanslovskonto 20.31.12. Skoleoplæring</t>
  </si>
  <si>
    <t>Finanslovskonto 20.32.01. Fodterapeutuddannelsen</t>
  </si>
  <si>
    <t>Finanslovskonto 20.34.01. Adgangsgivende kurser mv.</t>
  </si>
  <si>
    <t>Finanslovskonto 20.35.01. Lokomotivføreruddannelsen</t>
  </si>
  <si>
    <t>Finanslovskonto 20.36.01. Fiskeriuddannelsen</t>
  </si>
  <si>
    <t>Finanslovskonto 20.38.21. Tilskud til kostafdelinger ved institutioner for erhvervsrettet uddannelse</t>
  </si>
  <si>
    <t>Finanslovskonto 20.41.01. Erhvervsgymnasiale uddannelser</t>
  </si>
  <si>
    <t>Finanslovskonto 20.42.02 Almengymnasiale uddannelser</t>
  </si>
  <si>
    <t>Finanslovskonto 20.48.02. Grundtilskud mv. til statslige selvejende institutioner med almengymnasiale uddannelser</t>
  </si>
  <si>
    <t xml:space="preserve">Finanslovskonto 20.42.11. Gymnasial supplering </t>
  </si>
  <si>
    <t>Finanslovskonto 20.42.12. Gymnasial supplering på private gymnasier og studenterkurser</t>
  </si>
  <si>
    <t>Finanslovskonto 20.43.01 Private gymnasier</t>
  </si>
  <si>
    <t>Finanslovskonto 20.43.02.Øvrige tilskud til private gymnasier m.v.</t>
  </si>
  <si>
    <t>Finanslovskonto 20.48.21 Tilskud til kostafdelinger ved institutioner for almengymnasiale uddannelser</t>
  </si>
  <si>
    <t>Finanslovskonto 20.48.02.40 Grundtilskud mv. til statslige selvejende institutioner med almengymnasiale uddannelser</t>
  </si>
  <si>
    <t>Finanslovskonto 20.55.01. Driftstilskud forberedende grunduddannelse</t>
  </si>
  <si>
    <t>Finanslovskonto 20.55.02. Grundtilskud ved forberedende grunduddannelse</t>
  </si>
  <si>
    <t>Finanslovskonto 20.55.03. Skoleydelse ved forberedende grunduddannelse</t>
  </si>
  <si>
    <t>Finanslovskonto 20.55.04. Kommunale bidrag til forberedende grunduddannelse vedrørende drift</t>
  </si>
  <si>
    <t>Finanslovskonto 20.55.05. Kommunale bidrag til forberedende grunduddannelse vedrørende forsørgelse</t>
  </si>
  <si>
    <t xml:space="preserve">Forberedende grunduddannelses dispensationskvote for forløb ud over 2 års varighed dækker maksimalt 10 pct. af institutionens </t>
  </si>
  <si>
    <t>samlede årselevtal i det forudgående finansår. Det bemærkes, at forlængelse forudsætter kommunalbestyrelsens godkendelse.</t>
  </si>
  <si>
    <t>Finanslovskonto 20.72.41.Træningsskolens arbejdsmarkedsuddannelser TAMU</t>
  </si>
  <si>
    <t>Finanslovskonto 20.74.02. Almen Voksenuddannelse</t>
  </si>
  <si>
    <t>Finanslovskonto 20.78.02. Grundtilskud mv. til institutioner for almene voksenuddannelser</t>
  </si>
  <si>
    <t>Finanslovskonto 20.75.01. Hhx- og htx-enkeltfag</t>
  </si>
  <si>
    <t>Finanslovskonto 20.75.02 Adgangskurser</t>
  </si>
  <si>
    <t>Finanslovskonto 20.75.05 Adgangskurser til udvalgte erhvervsakademi- og professionsbacheloruddannelser</t>
  </si>
  <si>
    <t>Finanslovskonto 20.76.11. Pædagogikum ved gymnasiale uddannelser</t>
  </si>
  <si>
    <t>Finanslovskonto 20.83.01. Introduktionskurser og brobygning til ungdomsuddannelser</t>
  </si>
  <si>
    <t>Individuel EUD, Teknologi, byggeri og transport</t>
  </si>
  <si>
    <t xml:space="preserve">Satsen for opkrævning af bidrag til drift i 2024 er fastsat til 80.300 kr. pr. årselev for afregning af aktiviteten i 2023.  </t>
  </si>
  <si>
    <t xml:space="preserve">Satsen for opkrævning af bidrag til forsørgelse i 2024 er fastsat til 34.940 kr. pr. årselev for afregning af aktiviteten i 2023.  </t>
  </si>
  <si>
    <t>FGU med hf-fagelementer</t>
  </si>
  <si>
    <t>3-årig studenterkursus</t>
  </si>
  <si>
    <t>Elevbetaling på en kostafdeling må ikke overstige 612 kr. pr. uge pr. elev</t>
  </si>
  <si>
    <t>Mindste ugentlige elevbetaling for 2024</t>
  </si>
  <si>
    <t>Elevstøttetakster for kurser der begynder i 2024</t>
  </si>
  <si>
    <t>Lærepladsaftaler, tilskud til (AUB)</t>
  </si>
  <si>
    <t>Emissionsfrie køretøjer, større maskiner</t>
  </si>
  <si>
    <t>Takstkatalog FL 2024</t>
  </si>
  <si>
    <t>Takstkatalog for Finanslov 2024</t>
  </si>
  <si>
    <t>Offentliggjort d. 8. december 2023</t>
  </si>
  <si>
    <t>UDD</t>
  </si>
  <si>
    <t>UDDTXT</t>
  </si>
  <si>
    <t>MOMS</t>
  </si>
  <si>
    <t>UVM_FAG</t>
  </si>
  <si>
    <t>NIVEAU</t>
  </si>
  <si>
    <t>BETEGNELSE</t>
  </si>
  <si>
    <t>VARIGHED_TIMER</t>
  </si>
  <si>
    <t>DELTAGERBETALING</t>
  </si>
  <si>
    <t>EUNTX</t>
  </si>
  <si>
    <t>ALDTX</t>
  </si>
  <si>
    <t>EADMI</t>
  </si>
  <si>
    <t>EBYTX</t>
  </si>
  <si>
    <t>EFÆTX</t>
  </si>
  <si>
    <t>ETLTX</t>
  </si>
  <si>
    <t>ETSTO</t>
  </si>
  <si>
    <t>EUDRO</t>
  </si>
  <si>
    <t>EVFVV</t>
  </si>
  <si>
    <t>Studieforberedende enkeltfag til hf og stx</t>
  </si>
  <si>
    <t>UMOMS</t>
  </si>
  <si>
    <t>A</t>
  </si>
  <si>
    <t>Dansk</t>
  </si>
  <si>
    <t>B</t>
  </si>
  <si>
    <t>Engelsk</t>
  </si>
  <si>
    <t>C</t>
  </si>
  <si>
    <t>Finansiering</t>
  </si>
  <si>
    <t>Organisation</t>
  </si>
  <si>
    <t>International økonomi</t>
  </si>
  <si>
    <t>Latin</t>
  </si>
  <si>
    <t>Psykologi</t>
  </si>
  <si>
    <t>Samfundsfag</t>
  </si>
  <si>
    <t>Teknologi</t>
  </si>
  <si>
    <t>Virksomhedsøkonomi</t>
  </si>
  <si>
    <t>Erhvervsret</t>
  </si>
  <si>
    <t>Fransk begyndersprog</t>
  </si>
  <si>
    <t>Spansk</t>
  </si>
  <si>
    <t>Idræt</t>
  </si>
  <si>
    <t>Design og arkitektur</t>
  </si>
  <si>
    <t>Fransk fortsætter</t>
  </si>
  <si>
    <t>Græsk</t>
  </si>
  <si>
    <t>Materialeteknologi</t>
  </si>
  <si>
    <t>Naturgeografi</t>
  </si>
  <si>
    <t>It</t>
  </si>
  <si>
    <t>Markedskommunikation</t>
  </si>
  <si>
    <t>Design</t>
  </si>
  <si>
    <t>Informationsteknologi</t>
  </si>
  <si>
    <t>Kommunikation/it</t>
  </si>
  <si>
    <t>Teknikfag byggeri og energi</t>
  </si>
  <si>
    <t>Teknikfag design og produktion</t>
  </si>
  <si>
    <t>Teknikfag proces, levnedsmiddel og sundhed</t>
  </si>
  <si>
    <t>Teknologihistorie</t>
  </si>
  <si>
    <t>Afsætning</t>
  </si>
  <si>
    <t>Samtidshistorie</t>
  </si>
  <si>
    <t>Projektopgave for enkeltfagskursister og selvstud</t>
  </si>
  <si>
    <t>Projektopgaven for enkeltfagskursister og selvstud</t>
  </si>
  <si>
    <t>Billedkunst</t>
  </si>
  <si>
    <t>Dramatik</t>
  </si>
  <si>
    <t>Fransk fortsættersprog</t>
  </si>
  <si>
    <t>Historie</t>
  </si>
  <si>
    <t>Italiensk</t>
  </si>
  <si>
    <t>Matematik</t>
  </si>
  <si>
    <t>Mediefag</t>
  </si>
  <si>
    <t>Oldtidskundskab</t>
  </si>
  <si>
    <t>Religion</t>
  </si>
  <si>
    <t>Russisk</t>
  </si>
  <si>
    <t>Tysk begyndersprog</t>
  </si>
  <si>
    <t>Tysk fortsættersprog</t>
  </si>
  <si>
    <t>Eksamensprojekt</t>
  </si>
  <si>
    <t>Større skriftlig opgave</t>
  </si>
  <si>
    <t>Dans</t>
  </si>
  <si>
    <t>Kultur- og samfundsfaggruppe</t>
  </si>
  <si>
    <t>Naturvidenskabelig faggruppe</t>
  </si>
  <si>
    <t>Arabisk</t>
  </si>
  <si>
    <t>Astronomi</t>
  </si>
  <si>
    <t>Datalogi</t>
  </si>
  <si>
    <t>Erhvervsøkonomi</t>
  </si>
  <si>
    <t>Filosofi</t>
  </si>
  <si>
    <t>Filosofi og teknologi</t>
  </si>
  <si>
    <t>Innovation</t>
  </si>
  <si>
    <t>International teknologi og kultur</t>
  </si>
  <si>
    <t>Japansk</t>
  </si>
  <si>
    <t>Kinesisk</t>
  </si>
  <si>
    <t>Kulturforståelse</t>
  </si>
  <si>
    <t>Multimedier</t>
  </si>
  <si>
    <t>Programmering</t>
  </si>
  <si>
    <t>Retorik</t>
  </si>
  <si>
    <t>Statik og styrkelære</t>
  </si>
  <si>
    <t>Statistik</t>
  </si>
  <si>
    <t>Tyrkisk</t>
  </si>
  <si>
    <t>Geografi</t>
  </si>
  <si>
    <t xml:space="preserve">Fagelement fra fag med varighed 125, kat.:hf.-stx </t>
  </si>
  <si>
    <t xml:space="preserve">Fagelement fra fag med varighed 190, kat.:hf.-stx </t>
  </si>
  <si>
    <t xml:space="preserve">Fagelement fra fag med varighed 200, kat.:hf.-stx </t>
  </si>
  <si>
    <t xml:space="preserve">Fagelement fra fag med varighed 210, kat.:hf.-stx </t>
  </si>
  <si>
    <t xml:space="preserve">Fagelement fra fag med varighed 225, kat.:hf.-stx </t>
  </si>
  <si>
    <t xml:space="preserve">Fagelement fra fag med varighed 240, kat.:hf.-stx </t>
  </si>
  <si>
    <t xml:space="preserve">Fagelement fra fag med varighed 250, kat.:hf.-stx </t>
  </si>
  <si>
    <t xml:space="preserve">Fagelement fra fag med varighed 260, kat.:hf.-stx </t>
  </si>
  <si>
    <t xml:space="preserve">Fagelement fra fag med varighed 300, kat.:hf.-stx </t>
  </si>
  <si>
    <t xml:space="preserve">Fagelement fra fag med varighed 325, kat.:hf.-stx </t>
  </si>
  <si>
    <t xml:space="preserve">Fagelement fra fag med varighed 335, kat.:hf.-stx </t>
  </si>
  <si>
    <t xml:space="preserve">Fagelement fra fag med varighed 375, kat.:hf.-stx </t>
  </si>
  <si>
    <t>Fagelement fra fag med varighed 75, kat.:hf.-stx g</t>
  </si>
  <si>
    <t>Produktudvikling</t>
  </si>
  <si>
    <t>Tysk fortsættersprog, Netadgang</t>
  </si>
  <si>
    <t>Kommunikation og it</t>
  </si>
  <si>
    <t>Realkompetencevurdering almengymnasial uddannelse</t>
  </si>
  <si>
    <t>Idéhistorie</t>
  </si>
  <si>
    <t>Erhvervsjura</t>
  </si>
  <si>
    <t>Erhvervscase</t>
  </si>
  <si>
    <t>Musik- og lydproduktion</t>
  </si>
  <si>
    <t>Eksamensprojektet</t>
  </si>
  <si>
    <t>Dansk som andetsprog</t>
  </si>
  <si>
    <t>Spansk begyndersprog</t>
  </si>
  <si>
    <t>Teknikfag (Byggeri og Energi)</t>
  </si>
  <si>
    <t>Tysk begynder</t>
  </si>
  <si>
    <t>Informatik</t>
  </si>
  <si>
    <t>Kultur- og samfundsfaggruppe - Historie</t>
  </si>
  <si>
    <t xml:space="preserve">Informatik </t>
  </si>
  <si>
    <t>Spansk fortsættersprog</t>
  </si>
  <si>
    <t>Italiensk begynder</t>
  </si>
  <si>
    <t>Afsætning, eux</t>
  </si>
  <si>
    <t>Informationsteknologi, eux</t>
  </si>
  <si>
    <t>Spansk, eux</t>
  </si>
  <si>
    <t>Almen voksenuddannelse (AVU)</t>
  </si>
  <si>
    <t>Dansk, basis</t>
  </si>
  <si>
    <t>D</t>
  </si>
  <si>
    <t>Dansk, niveau D</t>
  </si>
  <si>
    <t>E</t>
  </si>
  <si>
    <t>Dansk, niveau E</t>
  </si>
  <si>
    <t>F</t>
  </si>
  <si>
    <t>Dansk, niveau F</t>
  </si>
  <si>
    <t>G</t>
  </si>
  <si>
    <t>Dansk, niveau G</t>
  </si>
  <si>
    <t xml:space="preserve">Dansk som andetsprog, basis </t>
  </si>
  <si>
    <t>Dansk som andetsprog, niveau D</t>
  </si>
  <si>
    <t>Dansk som andetsprog, niveau E</t>
  </si>
  <si>
    <t>Dansk som andetsprog, niveau F</t>
  </si>
  <si>
    <t>Dansk som andetsprog, niveau G</t>
  </si>
  <si>
    <t>Engelsk, basis</t>
  </si>
  <si>
    <t>Engelsk, niveau D</t>
  </si>
  <si>
    <t>Engelsk, niveau E</t>
  </si>
  <si>
    <t>Engelsk, niveau F</t>
  </si>
  <si>
    <t>Engelsk, niveau G</t>
  </si>
  <si>
    <t>Fransk, basis</t>
  </si>
  <si>
    <t>Fransk, niveau D</t>
  </si>
  <si>
    <t>Fransk, niveau E</t>
  </si>
  <si>
    <t>Fransk, niveau F</t>
  </si>
  <si>
    <t>Fransk, niveau G</t>
  </si>
  <si>
    <t>Introducerende undervisning, turbo</t>
  </si>
  <si>
    <t>Historie, niveau D</t>
  </si>
  <si>
    <t>Matematik, basis</t>
  </si>
  <si>
    <t>Matematik, niveau D</t>
  </si>
  <si>
    <t>Matematik, niveau E</t>
  </si>
  <si>
    <t>Matematik, niveau F</t>
  </si>
  <si>
    <t>Matematik, niveau G</t>
  </si>
  <si>
    <t xml:space="preserve">Naturvidenskab, niveau D </t>
  </si>
  <si>
    <t xml:space="preserve">Naturvidenskab, niveau E </t>
  </si>
  <si>
    <t xml:space="preserve">Naturvidenskab, niveau F </t>
  </si>
  <si>
    <t xml:space="preserve">Naturvidenskab, niveau G </t>
  </si>
  <si>
    <t>Samfundsfag, niveau D</t>
  </si>
  <si>
    <t>Samfundsfag, niveau G</t>
  </si>
  <si>
    <t>Tysk, basis</t>
  </si>
  <si>
    <t>Tysk, niveau D</t>
  </si>
  <si>
    <t>Tysk, niveau E</t>
  </si>
  <si>
    <t>Tysk, niveau F</t>
  </si>
  <si>
    <t>Tysk, niveau G</t>
  </si>
  <si>
    <t>Billedkunst, niveau D</t>
  </si>
  <si>
    <t>Formidling, niveau D</t>
  </si>
  <si>
    <t>Grundlæggende it, basis</t>
  </si>
  <si>
    <t>Grundlæggende it, niveau G</t>
  </si>
  <si>
    <t>Idræt, niveau D</t>
  </si>
  <si>
    <t>Latin, niveau D</t>
  </si>
  <si>
    <t xml:space="preserve">Latin, niveau E </t>
  </si>
  <si>
    <t>Livsanskuelse, niveau D</t>
  </si>
  <si>
    <t>Psykologi, niveau D</t>
  </si>
  <si>
    <t>Samarbejde og kommunikation, niveau G</t>
  </si>
  <si>
    <t>Fagelement fra fag med varighed 25, kat.:avu</t>
  </si>
  <si>
    <t xml:space="preserve">Fagelement fra fag med varighed 45, kat.:avu </t>
  </si>
  <si>
    <t xml:space="preserve">Fagelement fra fag med varighed 60, kat.:avu </t>
  </si>
  <si>
    <t xml:space="preserve">Fagelement fra fag med varighed 75, kat.:avu </t>
  </si>
  <si>
    <t xml:space="preserve">Fagelement fra fag med varighed 90, kat.:avu </t>
  </si>
  <si>
    <t xml:space="preserve">Fagelement fra fag med varighed 105, kat.:avu </t>
  </si>
  <si>
    <t xml:space="preserve">Fagelement fra fag med varighed 120, kat.:avu </t>
  </si>
  <si>
    <t xml:space="preserve">Fagelement fra fag med varighed 180, kat.:avu </t>
  </si>
  <si>
    <t xml:space="preserve">Introducerende undervisning                       </t>
  </si>
  <si>
    <t>Realkompetencevurdering avu</t>
  </si>
  <si>
    <t>AVU-teknologi</t>
  </si>
  <si>
    <t>FVU - læsning, trin 1</t>
  </si>
  <si>
    <t>FVU - læsning, trin 2</t>
  </si>
  <si>
    <t>FVU - læsning, trin 3</t>
  </si>
  <si>
    <t>FVU - læsning, trin 4</t>
  </si>
  <si>
    <t>FVU - matematik, trin 1</t>
  </si>
  <si>
    <t>FVU - matematik, trin 2</t>
  </si>
  <si>
    <t>Screening FVU</t>
  </si>
  <si>
    <t>FVU-Start</t>
  </si>
  <si>
    <t>FVU individuel screening</t>
  </si>
  <si>
    <t>FVU fællesscreening</t>
  </si>
  <si>
    <t>FVU-dansk, trin 1</t>
  </si>
  <si>
    <t>FVU-dansk, trin 2</t>
  </si>
  <si>
    <t>FVU-dansk, trin 3</t>
  </si>
  <si>
    <t>FVU-dansk, trin 4</t>
  </si>
  <si>
    <t>Engelsk, 1</t>
  </si>
  <si>
    <t>Engelsk, 2</t>
  </si>
  <si>
    <t>Engelsk, 3</t>
  </si>
  <si>
    <t>Engelsk, 4</t>
  </si>
  <si>
    <t>Digital, 1</t>
  </si>
  <si>
    <t>Digital, 2</t>
  </si>
  <si>
    <t>Digital, 3</t>
  </si>
  <si>
    <t>Ordblindeundervisning for voksne</t>
  </si>
  <si>
    <t>MMOMS</t>
  </si>
  <si>
    <t>Finanslovskonto § 20.72.01 Arbejdsmarkedsuddannelser mv.</t>
  </si>
  <si>
    <t>Uddannelser inden for en fælles kompetencebeskrivelse (arbejdsmarkedsuddannelser og enkeltfag, der er optaget)</t>
  </si>
  <si>
    <t>Administrationstillægstakst pr. påbegyndt pr. uddannelse</t>
  </si>
  <si>
    <t>Maximalt tillæg pr. uge til deltagerbetaling</t>
  </si>
  <si>
    <t>Kost- og logi sats: Maximalt tilskud pr. kursist pr. overnatning til kost- og logi</t>
  </si>
  <si>
    <t>UVM-fag</t>
  </si>
  <si>
    <t>Fag</t>
  </si>
  <si>
    <t>Realkompetencevurdering før erhvervsuddannelse for voksne</t>
  </si>
  <si>
    <t xml:space="preserve">Finanslovskonto 20.77.03 </t>
  </si>
  <si>
    <t>Takstkatalog for uddannelser uden for Fælleskompetencebeskrivelse. Takster er opgjort pr. årselev ex moms.</t>
  </si>
  <si>
    <t>AMU-Dansk og AMU-Matematik er undtaget deltagerbetaling, hvis de tages i sammenhæng med et andet AMU-kursus</t>
  </si>
  <si>
    <t>CØSA nr</t>
  </si>
  <si>
    <t>Omkostnings-konterings-formålsnr. (Familiegrup-penr.)</t>
  </si>
  <si>
    <t>Familegruppe 2024</t>
  </si>
  <si>
    <t>Efteruddannelsesudvalgs- nummer</t>
  </si>
  <si>
    <t>Mål nr.</t>
  </si>
  <si>
    <t>Niveau</t>
  </si>
  <si>
    <t>Titel</t>
  </si>
  <si>
    <t>Gyldig fra</t>
  </si>
  <si>
    <t>Gyldig til</t>
  </si>
  <si>
    <t>Status</t>
  </si>
  <si>
    <t>Vejledende maksimal varighed i dage</t>
  </si>
  <si>
    <t>EVE gruppe</t>
  </si>
  <si>
    <t>Deltager- betaling pr. årselev</t>
  </si>
  <si>
    <t>Undervisningstakst-gruppe</t>
  </si>
  <si>
    <t>1. Undervis-ningstakst tillagt deltager-betaling kolonne M + P</t>
  </si>
  <si>
    <t>2. Undervis-ningstakst uden deltager-betaling</t>
  </si>
  <si>
    <t>Fælles-udgifts-takst</t>
  </si>
  <si>
    <t>Ambuleringstakst Athene</t>
  </si>
  <si>
    <t>Fællesudgiftstillægstakst til Køreteknisk anlæg</t>
  </si>
  <si>
    <t>Bygningsudgiftstillægstakst til Køreteknisk anlæg</t>
  </si>
  <si>
    <t>Måltype (AMU/enkeltfag)</t>
  </si>
  <si>
    <t>Optaget i antal FKB'er</t>
  </si>
  <si>
    <t>AJ Køkken-Hotel-Restaurant-Bager-Konditor-Kødbranchen</t>
  </si>
  <si>
    <t>Konference- og mødekoncepter</t>
  </si>
  <si>
    <t>01-07-2008</t>
  </si>
  <si>
    <t>GOD</t>
  </si>
  <si>
    <t>Enkeltfag</t>
  </si>
  <si>
    <t>Salg og markedsføring</t>
  </si>
  <si>
    <t>Gastronomi 2</t>
  </si>
  <si>
    <t>Bar og barista</t>
  </si>
  <si>
    <t>Avanceret servering</t>
  </si>
  <si>
    <t>El-området/automatik og styring</t>
  </si>
  <si>
    <t>AB Metalindustriens Uddannelsesudvalg</t>
  </si>
  <si>
    <t>Elevator 1</t>
  </si>
  <si>
    <t>Elevator 2</t>
  </si>
  <si>
    <t>AE ServiceErhvervenes Efteruddannelsesudvalg</t>
  </si>
  <si>
    <t>Anatomi/fysiologi 1</t>
  </si>
  <si>
    <t>Faglig teori 1 og Mikrobiologi</t>
  </si>
  <si>
    <t>Grundlæggende præparat kemi</t>
  </si>
  <si>
    <t>Grundlæggende ernæring</t>
  </si>
  <si>
    <t>Hud og skønhedspleje</t>
  </si>
  <si>
    <t>Trend herre og damemode</t>
  </si>
  <si>
    <t>Brude- aftenfrisering</t>
  </si>
  <si>
    <t>Konkurrencefrisering/herre</t>
  </si>
  <si>
    <t>Ekstension</t>
  </si>
  <si>
    <t>Langthår</t>
  </si>
  <si>
    <t>Make-up film og TV</t>
  </si>
  <si>
    <t>Teater paryk og make-up</t>
  </si>
  <si>
    <t>Trend, damemode</t>
  </si>
  <si>
    <t>Trend, herremode/skæg</t>
  </si>
  <si>
    <t>Konkurrencefrisering/makeup, dame</t>
  </si>
  <si>
    <t>Faglig teori inden for de grønne produkter</t>
  </si>
  <si>
    <t>Grøn Frisør - Trend herre/damemode</t>
  </si>
  <si>
    <t>Grøn Frisør - Trend, herremode/skæg</t>
  </si>
  <si>
    <t>Grøn Frisør/Trend, damemode</t>
  </si>
  <si>
    <t>AI Mejeri- og Jordbrugets Efteruddannelsesudvalg</t>
  </si>
  <si>
    <t>Indendørs planteservice</t>
  </si>
  <si>
    <t>Blomsterbinding</t>
  </si>
  <si>
    <t>Indendørs beplantning</t>
  </si>
  <si>
    <t>Planteproduktion</t>
  </si>
  <si>
    <t>Containerdyrkning</t>
  </si>
  <si>
    <t>Tekstil og Beklædning</t>
  </si>
  <si>
    <t>AA Industriens Fællesudvalg</t>
  </si>
  <si>
    <t>Produktprofil 1</t>
  </si>
  <si>
    <t>Modens historie 1</t>
  </si>
  <si>
    <t>Tilretning 1</t>
  </si>
  <si>
    <t>Tilretning 2</t>
  </si>
  <si>
    <t>Maskiner, styring og bevægelsesmekanik</t>
  </si>
  <si>
    <t>Design og formgivning</t>
  </si>
  <si>
    <t>Systemadministration</t>
  </si>
  <si>
    <t>Styring og regulering</t>
  </si>
  <si>
    <t>Stærkstrøm</t>
  </si>
  <si>
    <t>Forsyningsledninger</t>
  </si>
  <si>
    <t>VVS-installationer</t>
  </si>
  <si>
    <t>Planlægning i bygge- og anlægsprojekter</t>
  </si>
  <si>
    <t>Assistentopgaver i forbindelse med byggeledelse</t>
  </si>
  <si>
    <t>Teknisk dossier og risikovurdering</t>
  </si>
  <si>
    <t>Design brief og produktionsdesign</t>
  </si>
  <si>
    <t>Driftstekniske og driftsøkonomiske beregninger</t>
  </si>
  <si>
    <t>Opbygning af lagerstyringssystemer og logistik</t>
  </si>
  <si>
    <t>Udarbejdelse af produktionsplaner</t>
  </si>
  <si>
    <t>Statistisk Proces Control (SPC)</t>
  </si>
  <si>
    <t>Proceskontrol</t>
  </si>
  <si>
    <t>Pladekonstruktion med 3D-CAD</t>
  </si>
  <si>
    <t>Maskinteknisk konstruktion og beregning</t>
  </si>
  <si>
    <t>Elektronik 1 (Modul 4)</t>
  </si>
  <si>
    <t>Digitalteknik 1 ( Modul 5)</t>
  </si>
  <si>
    <t>Materialelære for flyindustrien ( Modul 6)</t>
  </si>
  <si>
    <t>Vedligeholdelsespraksis for flyindustrien ( Mo 7)</t>
  </si>
  <si>
    <t>Menneskelige faktorer (Modul 9)</t>
  </si>
  <si>
    <t>Love og bestemmelser (Modul 10)</t>
  </si>
  <si>
    <t>Flystruktur og flysystemer og instrumenter (M 11)</t>
  </si>
  <si>
    <t>Helikopter ( Modul 12)</t>
  </si>
  <si>
    <t>Stempelmotor ( Modul 16)</t>
  </si>
  <si>
    <t>Propel ( Modul 17)</t>
  </si>
  <si>
    <t>Elektronik 2 ( Modul 4 B2)</t>
  </si>
  <si>
    <t>Digitalteknik 2 (Modul 5 B2)</t>
  </si>
  <si>
    <t>Almindeligt flyveteknisk testudstyr (Modul 7,4 B2)</t>
  </si>
  <si>
    <t>Instru- syst,navi,kommnuni og auto flysyst (M 13)</t>
  </si>
  <si>
    <t>Turbinemotorer ( Elek og elektrosystemer ( Mod 14)</t>
  </si>
  <si>
    <t>Turbinemotorer (Modul 15)</t>
  </si>
  <si>
    <t>Hydrauliske anlæg 3</t>
  </si>
  <si>
    <t>Hydrauliske anlæg</t>
  </si>
  <si>
    <t>Produktionsfilosofier, definition og anvendelse</t>
  </si>
  <si>
    <t>Styring og planlægning af vedligeholdelsesarbejde</t>
  </si>
  <si>
    <t>Ledelse ved produktionsomlægning</t>
  </si>
  <si>
    <t>Anlægsteknik II</t>
  </si>
  <si>
    <t>Maskiner, styring og bevægelsesmekanik II</t>
  </si>
  <si>
    <t>Tandregulering</t>
  </si>
  <si>
    <t>Ototeknik</t>
  </si>
  <si>
    <t>Fuldkeramiske indlæg, facader og kroner</t>
  </si>
  <si>
    <t>Specielle kronetyper</t>
  </si>
  <si>
    <t>Suprastrukturer ved implantologi</t>
  </si>
  <si>
    <t>Retsregler</t>
  </si>
  <si>
    <t>Sikringsformer</t>
  </si>
  <si>
    <t>Branchemiljø</t>
  </si>
  <si>
    <t>Salg, service og kundebetjening</t>
  </si>
  <si>
    <t>Elektriske og elektronisk udstyr/tænding</t>
  </si>
  <si>
    <t>Specialcykler</t>
  </si>
  <si>
    <t>Elektriske cykler</t>
  </si>
  <si>
    <t>2- og 4 takt motor</t>
  </si>
  <si>
    <t>Mountainbike</t>
  </si>
  <si>
    <t>Detailsalg af planter</t>
  </si>
  <si>
    <t>Kontrol af elsikkerhed på medicoteknisk udstyr</t>
  </si>
  <si>
    <t>Haveplanlægning</t>
  </si>
  <si>
    <t>Plantekundskab og plantepleje</t>
  </si>
  <si>
    <t>Dyrevelfærd</t>
  </si>
  <si>
    <t>Adfærdsbiologi</t>
  </si>
  <si>
    <t>Smittebeskyttelse</t>
  </si>
  <si>
    <t>Akvarie- og terrarieteknik</t>
  </si>
  <si>
    <t>Hold af dyr til salg A</t>
  </si>
  <si>
    <t>Sports-/idrætsanlæg og svømmebade</t>
  </si>
  <si>
    <t>Plantagedrift, høst og opbevaring af frugt og bær</t>
  </si>
  <si>
    <t>Dyrehold A specialproduktioner</t>
  </si>
  <si>
    <t>Dyrehold B Andre produktionsdyr</t>
  </si>
  <si>
    <t>Hjulbremser</t>
  </si>
  <si>
    <t>Komponentreparation</t>
  </si>
  <si>
    <t>Kontrol og reparation af køle- og smøresystem</t>
  </si>
  <si>
    <t>Rudeilimning og reparation af stenslag</t>
  </si>
  <si>
    <t>Serviceeftersyn med udlæsning af fejlkoder</t>
  </si>
  <si>
    <t>Klargøring til syn</t>
  </si>
  <si>
    <t>Reparation af ABS bremser</t>
  </si>
  <si>
    <t>Kontr og rep af dieselindsprøjtningsanl og forvarm</t>
  </si>
  <si>
    <t>Reparation af airbag anlæg</t>
  </si>
  <si>
    <t>Afprøvning af trykluftanlæg-LV</t>
  </si>
  <si>
    <t>Kontr og afpr. af tryklufthydraulisk bremseanl-LV</t>
  </si>
  <si>
    <t>Kontrol og afprøvning af bremseventiler-LV</t>
  </si>
  <si>
    <t>Afprøvning, justering og vurd. af bremseevne-LV</t>
  </si>
  <si>
    <t>Rep af ABS anlæg med elek.stab.program (ESP)</t>
  </si>
  <si>
    <t>Test, fejlfinding og reparartion på TCS-anlæg-LV</t>
  </si>
  <si>
    <t>Reparation af gearkasse</t>
  </si>
  <si>
    <t>Reparation af kobling og aktiveringssystem-LV</t>
  </si>
  <si>
    <t>Kontrol og reparation af gearkasse LV</t>
  </si>
  <si>
    <t>Kontrol og reparation af differentiale-LV</t>
  </si>
  <si>
    <t>Kontrol og reparation af navreduktion-LV</t>
  </si>
  <si>
    <t>Kontrol og rep af gearkasse ved autom.skift-LV</t>
  </si>
  <si>
    <t>Kontrol og reparation af fordelergear-LV</t>
  </si>
  <si>
    <t>Kontrol og reparation af momentomformer-LV</t>
  </si>
  <si>
    <t>Reparation af elektronisk servostyring</t>
  </si>
  <si>
    <t>Rep og just af styr hjul og aksler på vogntog-LV</t>
  </si>
  <si>
    <t>Udmål, rep. og just.af chas, affjed og tilkobl-LV</t>
  </si>
  <si>
    <t>Udmål, rep. og just.af el.styret luftafjed-LV</t>
  </si>
  <si>
    <t>Udmål, rep. og just.af aksler m hydrualisk styr-LV</t>
  </si>
  <si>
    <t>Kontrol og reparation af motor</t>
  </si>
  <si>
    <t>Kontrol og reparation af benzinindsprøjtningsanlæg</t>
  </si>
  <si>
    <t>Helhedsafprøvning af bil</t>
  </si>
  <si>
    <t>Reparation af airconditionsanlæg</t>
  </si>
  <si>
    <t>Reparation af elektronisk klimateknik (ECC)</t>
  </si>
  <si>
    <t>Montering og reparation af navigationsanlæg</t>
  </si>
  <si>
    <t>Fejlfind på afstandsreguleret cruise control (ACC)</t>
  </si>
  <si>
    <t>Rep af elektronisk pneumatisk styr sæder-LV</t>
  </si>
  <si>
    <t>Reparation af motor- og kabinevarmere</t>
  </si>
  <si>
    <t>Kontrol og reparation af starter og generator</t>
  </si>
  <si>
    <t>Kontrol, fejlfinding og reparation af lygter</t>
  </si>
  <si>
    <t>Kontrol, fejlf. og rep. af viske/vaskesystemer</t>
  </si>
  <si>
    <t>ADR-regler og hovedafbryder-LV</t>
  </si>
  <si>
    <t>Fejlf på el.styrede hovedafbrydere - LV</t>
  </si>
  <si>
    <t>Elektriske systemer og anlæg på cykler</t>
  </si>
  <si>
    <t>Bremsesystemer på cykler</t>
  </si>
  <si>
    <t>Affjedring/styretøj på cykler</t>
  </si>
  <si>
    <t>Transmissioner 2</t>
  </si>
  <si>
    <t>Tændingssystemer</t>
  </si>
  <si>
    <t>Karburator/indsprøjtningssystemer</t>
  </si>
  <si>
    <t>Grundlæggende træklatring</t>
  </si>
  <si>
    <t>Oparbejdning af stormfald</t>
  </si>
  <si>
    <t>Terrænpleje</t>
  </si>
  <si>
    <t>Vildtpleje</t>
  </si>
  <si>
    <t>Biotopplaner</t>
  </si>
  <si>
    <t>Blokhus 3, Spærkonstruktion i stort rundtømmer</t>
  </si>
  <si>
    <t>Helhedsorienteret træpleje</t>
  </si>
  <si>
    <t>Kulturpleje, pesticidfri</t>
  </si>
  <si>
    <t>Naturformidling A</t>
  </si>
  <si>
    <t>Pyntegrønt, organisering</t>
  </si>
  <si>
    <t>Træer og buske</t>
  </si>
  <si>
    <t>Rengøring af rene rum</t>
  </si>
  <si>
    <t>AL Fællesudvalget for erhvervsrettede velfærdsuddannelser</t>
  </si>
  <si>
    <t>Patienttransport og forflytning m.v.</t>
  </si>
  <si>
    <t>Tilberedning og servering samt diæter</t>
  </si>
  <si>
    <t>KLA</t>
  </si>
  <si>
    <t>AD Efteruddannelsesudvalget for Handel, Administration, Kommunikation og Ledelse</t>
  </si>
  <si>
    <t>Rådgiveren i den finansielle sektor</t>
  </si>
  <si>
    <t>Hygiejnestandarden</t>
  </si>
  <si>
    <t>Kontakt med psykisk syge</t>
  </si>
  <si>
    <t>Arbejde på patienthotel</t>
  </si>
  <si>
    <t>Kontorsupport</t>
  </si>
  <si>
    <t>Vedligeholdelsesopgaver</t>
  </si>
  <si>
    <t>Anretning, servering og brugerbetjening</t>
  </si>
  <si>
    <t>Særlige specialbehandlinger</t>
  </si>
  <si>
    <t>Kundeservice og kvalitetsstyring</t>
  </si>
  <si>
    <t>Indeklima</t>
  </si>
  <si>
    <t>Salg og administration</t>
  </si>
  <si>
    <t>Mad og kultur</t>
  </si>
  <si>
    <t>Planteservice</t>
  </si>
  <si>
    <t>Drift og omkostninger</t>
  </si>
  <si>
    <t>Udvidet træklatring</t>
  </si>
  <si>
    <t>Vildtkending</t>
  </si>
  <si>
    <t>Jagtteknik</t>
  </si>
  <si>
    <t>Opdræt af fjervildt</t>
  </si>
  <si>
    <t>Udsætning af fjervildt</t>
  </si>
  <si>
    <t>Naturformidling B</t>
  </si>
  <si>
    <t>Rekreativ træklatring</t>
  </si>
  <si>
    <t>AF Bygge-/Anlægsområdet og -Industri</t>
  </si>
  <si>
    <t>Dekorationsteknikker</t>
  </si>
  <si>
    <t>Betj. og vedligehold. af gartnermask og redskaber</t>
  </si>
  <si>
    <t>Faglig kommunikation 1</t>
  </si>
  <si>
    <t>Faglig kommunikation 2</t>
  </si>
  <si>
    <t>Produktionshygiejne 1</t>
  </si>
  <si>
    <t>Internationalisering af mad</t>
  </si>
  <si>
    <t>Leve-bo miljø - brugeren i centrum</t>
  </si>
  <si>
    <t>Måltider til ældre, nu og i fremtiden</t>
  </si>
  <si>
    <t>Skolemad - et måltid i skolen</t>
  </si>
  <si>
    <t>Måltider tilpasset brugerens behov</t>
  </si>
  <si>
    <t>Diætetik 3</t>
  </si>
  <si>
    <t>Ernæringslære i teori og praksis 3</t>
  </si>
  <si>
    <t>Kostlære og vurdering 2</t>
  </si>
  <si>
    <t>Græs, vækstforhold, pleje og gødning</t>
  </si>
  <si>
    <t>Kulturteknik, pleje af beplantninger</t>
  </si>
  <si>
    <t>Plantekendskab, beskæring, læhegn og plejeplaner</t>
  </si>
  <si>
    <t>Elteknik, hydraulik og svejsning</t>
  </si>
  <si>
    <t>Planteanvendelse</t>
  </si>
  <si>
    <t>Greenkeeping</t>
  </si>
  <si>
    <t>Groundsman</t>
  </si>
  <si>
    <t>Vandhuls - og vandløbsøkologi</t>
  </si>
  <si>
    <t>Forflytning og speciallejring</t>
  </si>
  <si>
    <t>Hvad fejler den syge?</t>
  </si>
  <si>
    <t>Arbejde med døende og afdøde patienter</t>
  </si>
  <si>
    <t>Ekstensivt plejede arealer</t>
  </si>
  <si>
    <t>Lys, varme og grusbaner</t>
  </si>
  <si>
    <t>Kunstgræs</t>
  </si>
  <si>
    <t>AH Træets Efteruddannelser</t>
  </si>
  <si>
    <t>Avanceret brug af El-håndværktøj</t>
  </si>
  <si>
    <t>19-04-2010</t>
  </si>
  <si>
    <t>Samlinger i høvlet konstruktionstræ</t>
  </si>
  <si>
    <t>Udvendige vinduer og døre</t>
  </si>
  <si>
    <t>25-06-2010</t>
  </si>
  <si>
    <t>Plademøbler og massivt træ</t>
  </si>
  <si>
    <t>CNC-programmering og -bearbejdning</t>
  </si>
  <si>
    <t>Renovering og restaurering af møbler</t>
  </si>
  <si>
    <t>Lim- og finérteknik</t>
  </si>
  <si>
    <t>Samlinger i møbelselementer</t>
  </si>
  <si>
    <t>Korpus, finer og intarsia</t>
  </si>
  <si>
    <t>Natur- og biotoppleje</t>
  </si>
  <si>
    <t>01-08-2010</t>
  </si>
  <si>
    <t>Grundlæggende træklatring og beskæring</t>
  </si>
  <si>
    <t>GIS/GPS</t>
  </si>
  <si>
    <t>Stormfald</t>
  </si>
  <si>
    <t>Praktisk naturpleje</t>
  </si>
  <si>
    <t>Naturformidling 1</t>
  </si>
  <si>
    <t>Biotopplaner for udsætning af fjervildt</t>
  </si>
  <si>
    <t>Forvaltning af småvildt</t>
  </si>
  <si>
    <t>Produktion af juletræer og pyntegrønt</t>
  </si>
  <si>
    <t>Træklatring og beskæring</t>
  </si>
  <si>
    <t>Træpleje</t>
  </si>
  <si>
    <t>Naturpleje/genetablering af natur</t>
  </si>
  <si>
    <t>Naturformidling 2</t>
  </si>
  <si>
    <t>Storformatfliser på væg og gulv</t>
  </si>
  <si>
    <t>26-09-2022</t>
  </si>
  <si>
    <t>AMU-mål</t>
  </si>
  <si>
    <t>Anvendelse og vedligeholdelse af udkørselsmaskine</t>
  </si>
  <si>
    <t>Friluftsliv og sikkerhed på vand</t>
  </si>
  <si>
    <t>Natur, sundhed og fysisk aktivitet</t>
  </si>
  <si>
    <t>Naturskole- og naturcentervirksomhed</t>
  </si>
  <si>
    <t>Naturens spisekammer</t>
  </si>
  <si>
    <t>Fysiologisk viden til medicotekniske opgaver</t>
  </si>
  <si>
    <t>Medicoteknik til diagnostik og behandling</t>
  </si>
  <si>
    <t>Medicoteknisk kommunikation</t>
  </si>
  <si>
    <t>Medicoteknisk udviklingsarbejde</t>
  </si>
  <si>
    <t>Apparaturtekniske opgaver</t>
  </si>
  <si>
    <t>Sygehusvæsenets opgaver, drift og funktioner</t>
  </si>
  <si>
    <t>Produktionsoptimering og effektivisering i teori</t>
  </si>
  <si>
    <t>01-07-2011</t>
  </si>
  <si>
    <t>Produktionsoptimering og effektivisering i praksis</t>
  </si>
  <si>
    <t>Særlige dyregrupper</t>
  </si>
  <si>
    <t>15-07-2012</t>
  </si>
  <si>
    <t>Akvarie og terrarieteknik</t>
  </si>
  <si>
    <t>Berigelse og aktivering af dyr</t>
  </si>
  <si>
    <t>Hold af akvarie- og terrariedyr</t>
  </si>
  <si>
    <t>Laboratorieundersøgelser</t>
  </si>
  <si>
    <t>Græs, ukrudt, sygdomme og skadedyr</t>
  </si>
  <si>
    <t>Sikkerhed og vedligholdelse af stadions mv.</t>
  </si>
  <si>
    <t>CAD-tegning/konstruktion af plastemner</t>
  </si>
  <si>
    <t>AQ IF &amp; MI - Svejsning og fyringsteknik</t>
  </si>
  <si>
    <t>Automatiseret svejsning</t>
  </si>
  <si>
    <t>01-04-2013</t>
  </si>
  <si>
    <t>Flymatematik (Modul 1)</t>
  </si>
  <si>
    <t>01-01-2014</t>
  </si>
  <si>
    <t>Flyfysik (Modul 2)</t>
  </si>
  <si>
    <t>Grundlæggende el-lære (Modul 3)</t>
  </si>
  <si>
    <t>Aerodynamik (Modul 8)</t>
  </si>
  <si>
    <t>Elektronik 2 (Modul 4 B2)</t>
  </si>
  <si>
    <t>Ernæringslære</t>
  </si>
  <si>
    <t>01-08-2015</t>
  </si>
  <si>
    <t>Diætetik - avanceret</t>
  </si>
  <si>
    <t>Ernæringslære - avanceret</t>
  </si>
  <si>
    <t>Kostlære og vurdering - avanceret</t>
  </si>
  <si>
    <t>Rengøring og samfundet</t>
  </si>
  <si>
    <t>Praktisk erhvervsrengøring</t>
  </si>
  <si>
    <t>Arbejdsplaner og arbejdstilrettelæggelse</t>
  </si>
  <si>
    <t>Specielle rengøringsopgaver</t>
  </si>
  <si>
    <t>Kvalitetssikring</t>
  </si>
  <si>
    <t>Rengøringshygiejne</t>
  </si>
  <si>
    <t>Affaldshåndtering</t>
  </si>
  <si>
    <t>Branchespecifik rengøring</t>
  </si>
  <si>
    <t>Rullede deje - Bager</t>
  </si>
  <si>
    <t>Design og arkitektur på golfbaner</t>
  </si>
  <si>
    <t>Kendskab til udførelse af dyreforsøg</t>
  </si>
  <si>
    <t>Produktsyning 1</t>
  </si>
  <si>
    <t>Kronografer</t>
  </si>
  <si>
    <t>Restaurering af mekaniske ure</t>
  </si>
  <si>
    <t>Anvendelse af digitaliseret produktionsudstyr</t>
  </si>
  <si>
    <t>19-09-2023</t>
  </si>
  <si>
    <t>26-09-2023</t>
  </si>
  <si>
    <t>DEL-mål</t>
  </si>
  <si>
    <t>15-07-2016</t>
  </si>
  <si>
    <t>GMP "brush up"</t>
  </si>
  <si>
    <t>01-08-2016</t>
  </si>
  <si>
    <t>Uorganisk kemi for smede i procesindustrien</t>
  </si>
  <si>
    <t>Vedligehold, automatik, smede</t>
  </si>
  <si>
    <t>Vedligeholdelsesteknik, smede</t>
  </si>
  <si>
    <t>01-09-2016</t>
  </si>
  <si>
    <t>Arbejde i eksplosionsfarligt produktionsmiljø</t>
  </si>
  <si>
    <t>Materialelære - Rustfrit stål</t>
  </si>
  <si>
    <t>Social- og sundhedsassistenten som teamleder</t>
  </si>
  <si>
    <t>01-01-2017</t>
  </si>
  <si>
    <t>SOSU og PAU (FKB)</t>
  </si>
  <si>
    <t>Digitalteknik 1 (modul 5) A-flymekaniker</t>
  </si>
  <si>
    <t>01-01-2018</t>
  </si>
  <si>
    <t>Turbinemotorer (Modul 14 og 15) A-flymek</t>
  </si>
  <si>
    <t>Græs, vækstforhold, jordforbedring, pleje og gødni</t>
  </si>
  <si>
    <t>01-07-2018</t>
  </si>
  <si>
    <t>Træer og buske på golf og idrætsanlæg</t>
  </si>
  <si>
    <t>Kunstgræs og hybridgræs</t>
  </si>
  <si>
    <t>Golfbaner, dræning og afvanding</t>
  </si>
  <si>
    <t>01-08-2018</t>
  </si>
  <si>
    <t>Varekendskab 1 - Bagværker.</t>
  </si>
  <si>
    <t>Pølsemager 1</t>
  </si>
  <si>
    <t>01-08-2019</t>
  </si>
  <si>
    <t>Forædling</t>
  </si>
  <si>
    <t>Produktion af grøntsager på friland</t>
  </si>
  <si>
    <t>01-08-2020</t>
  </si>
  <si>
    <t>Afsætning af grøntsager, frugt og bær</t>
  </si>
  <si>
    <t>Grøntsager m.m. på friland, Jord, vand og næring</t>
  </si>
  <si>
    <t>Plantekendskab, sygdomme og skadedyr på friland</t>
  </si>
  <si>
    <t>Markteknik, GPS, autostyring, robot m.m.</t>
  </si>
  <si>
    <t>Fødevarekvalitet og emballering af frugt og grønt</t>
  </si>
  <si>
    <t>Diætetik - ekspert</t>
  </si>
  <si>
    <t>Kostlære og vurdering - ekspert</t>
  </si>
  <si>
    <t>El-tavlemontage 1</t>
  </si>
  <si>
    <t>01-07-2020</t>
  </si>
  <si>
    <t>El-tavlemontage 2</t>
  </si>
  <si>
    <t>Sundhed og ernæring</t>
  </si>
  <si>
    <t>Restaurantledelse 1</t>
  </si>
  <si>
    <t>Restaurantledelse 2</t>
  </si>
  <si>
    <t>Råvarekendskab 1,0</t>
  </si>
  <si>
    <t>AK Transporterhvervets Uddannelser</t>
  </si>
  <si>
    <t>Sundhed for personbefordringschauffører</t>
  </si>
  <si>
    <t>19-08-2022</t>
  </si>
  <si>
    <t>De 7 kostråd anvendt i professionelle køkkener</t>
  </si>
  <si>
    <t>17-11-2022</t>
  </si>
  <si>
    <t>Bælgfrugters tilberedning, konsistens og smag</t>
  </si>
  <si>
    <t>Affaldshåndtering, ejendomsservice - modul 1.</t>
  </si>
  <si>
    <t>07-12-2022</t>
  </si>
  <si>
    <t>Affaldshåndtering, ejendomsservice - modul 2.</t>
  </si>
  <si>
    <t>Affaldshåndtering, ejendomsservice - 3, brush Up</t>
  </si>
  <si>
    <t>Digitale vejlederkompetencer SOSU/PAU</t>
  </si>
  <si>
    <t>23-11-2022</t>
  </si>
  <si>
    <t>Robotplæneklipper, Fejlfinding og reparation</t>
  </si>
  <si>
    <t>Mark- og tågesprøjter, indstilling og udmåling</t>
  </si>
  <si>
    <t>26-12-2022</t>
  </si>
  <si>
    <t>Nedrivning - Praktisk miljøscr. og resursekortlægn</t>
  </si>
  <si>
    <t>21-12-2022</t>
  </si>
  <si>
    <t>Grundlæggende kørsel med el-busser</t>
  </si>
  <si>
    <t>28-04-2023</t>
  </si>
  <si>
    <t>Jobrelateret brug af styresystemer på tablet</t>
  </si>
  <si>
    <t>16-09-2022</t>
  </si>
  <si>
    <t>IT-fag</t>
  </si>
  <si>
    <t>Intro til arbejde med fleksible fugematerialer</t>
  </si>
  <si>
    <t>15-09-2022</t>
  </si>
  <si>
    <t>Intro til nedrivning og diamantskæring</t>
  </si>
  <si>
    <t>Konceptstyring med fokus på bæredygtighed</t>
  </si>
  <si>
    <t>14-10-2022</t>
  </si>
  <si>
    <t>Økonomistyring med fokus på bæredygtighed</t>
  </si>
  <si>
    <t>Almen fødevarehygiejne</t>
  </si>
  <si>
    <t>15-11-2023</t>
  </si>
  <si>
    <t>Grundlæggende kostberegning</t>
  </si>
  <si>
    <t>18-10-2023</t>
  </si>
  <si>
    <t xml:space="preserve">Salg i madproduktionen </t>
  </si>
  <si>
    <t>29-09-2023</t>
  </si>
  <si>
    <t>Mad til vegetarer og veganere 1</t>
  </si>
  <si>
    <t>Måltidsplanlægning og tilberedning: Småtspisende 1</t>
  </si>
  <si>
    <t>20-12-2023</t>
  </si>
  <si>
    <t>Planlægning og tilberedning af måltider til børn</t>
  </si>
  <si>
    <t>Sensorik for begyndere</t>
  </si>
  <si>
    <t>Sensorisk analyse</t>
  </si>
  <si>
    <t xml:space="preserve">Tilberedningsmetoder og fremstilling af mad </t>
  </si>
  <si>
    <t xml:space="preserve">Råvarernes egenskaber </t>
  </si>
  <si>
    <t>Mad til vegetarer og veganere 2</t>
  </si>
  <si>
    <t>31-10-2023</t>
  </si>
  <si>
    <t>Økologi i den daglige madproduktion</t>
  </si>
  <si>
    <t>13-11-2023</t>
  </si>
  <si>
    <t>Omlægning til økologisk madproduktion</t>
  </si>
  <si>
    <t>Strategi for indførelse af økologi i madproduktion</t>
  </si>
  <si>
    <t>Reduktion af madspild 1</t>
  </si>
  <si>
    <t>Reduktion af madspild 2</t>
  </si>
  <si>
    <t>Måltidsplanlægning 1</t>
  </si>
  <si>
    <t xml:space="preserve">Grundlæggende ernæring og sundhed </t>
  </si>
  <si>
    <t>Værktøjer til risikoanalyse i madproduktionen</t>
  </si>
  <si>
    <t>Kvalitetssikring af betonanlæg for anlægsgartner</t>
  </si>
  <si>
    <t>19-10-2022</t>
  </si>
  <si>
    <t>Personregistrering</t>
  </si>
  <si>
    <t>06-10-2022</t>
  </si>
  <si>
    <t>Sikkerhed ved anvendelse af lager- og pallereoler</t>
  </si>
  <si>
    <t>21-11-2022</t>
  </si>
  <si>
    <t>Sikkerhed på byggepladsen</t>
  </si>
  <si>
    <t>14-11-2022</t>
  </si>
  <si>
    <t>Porebeton - Limning og tilpasning af vægelementer</t>
  </si>
  <si>
    <t>08-11-2022</t>
  </si>
  <si>
    <t xml:space="preserve">Ajourføring i kørsel med el-lastbiler </t>
  </si>
  <si>
    <t>18-11-2022</t>
  </si>
  <si>
    <t>Efterudd. ved togklargøring til Intermodal trafik</t>
  </si>
  <si>
    <t>19-12-2022</t>
  </si>
  <si>
    <t>Efterudd. i sikkerhed og materielteknik, godstog</t>
  </si>
  <si>
    <t>Udvidet Systemstillads - trin 6</t>
  </si>
  <si>
    <t>15-03-2023</t>
  </si>
  <si>
    <t>Specielle stilladser - trin 7</t>
  </si>
  <si>
    <t>Totalinddækning - trin 8</t>
  </si>
  <si>
    <t>Værdibaseret turisme</t>
  </si>
  <si>
    <t>09-11-2022</t>
  </si>
  <si>
    <t>Kunderådgivning i rejsebranchen - Outgoing</t>
  </si>
  <si>
    <t>Administrationens rolle i salg, indkøb og lager</t>
  </si>
  <si>
    <t>Konceptudvikling i fitness- og idrætsbranchen</t>
  </si>
  <si>
    <t>Salgsmanagement i fitness- og idrætsbranchen</t>
  </si>
  <si>
    <t>Steril Brush-up, Steril 3</t>
  </si>
  <si>
    <t>Teknologi og optimering på lager og terminalområde</t>
  </si>
  <si>
    <t>Anvendelse af LCA for håndværkere i bygge og anlæg</t>
  </si>
  <si>
    <t>Ny på havnen</t>
  </si>
  <si>
    <t>02-01-2023</t>
  </si>
  <si>
    <t>Daglig vejledning af ambulancebehandlerelever</t>
  </si>
  <si>
    <t>Teknisk engelsk for operatører pharma og fødevarer</t>
  </si>
  <si>
    <t>Etablering af biodiverse anlæg</t>
  </si>
  <si>
    <t>07-11-2022</t>
  </si>
  <si>
    <t>Logistikplanlægning</t>
  </si>
  <si>
    <t>Autohjælp ny teknologi</t>
  </si>
  <si>
    <t>Autohjælp ny teknologi avanceret</t>
  </si>
  <si>
    <t>Fremstilling af tøj med 3D konstruktion og design</t>
  </si>
  <si>
    <t>På vej mod SOSU - basis</t>
  </si>
  <si>
    <t>Nedrivning - Sanering af konstrukt. m skimmelsvamp</t>
  </si>
  <si>
    <t>Lette konstruktioner til gulvvarme</t>
  </si>
  <si>
    <t>Kommunikation i en bæredygtig virksomhed</t>
  </si>
  <si>
    <t>Emballage, anvendelse og bortskaffelse ved lagerar</t>
  </si>
  <si>
    <t>06-01-2023</t>
  </si>
  <si>
    <t>Optimal lastning og losning på lagre og terminaler</t>
  </si>
  <si>
    <t>11-01-2023</t>
  </si>
  <si>
    <t>Betjening og vedligeholdelse af høstmaskiner</t>
  </si>
  <si>
    <t>16-11-2022</t>
  </si>
  <si>
    <t>Betj. og vedligeh. af makiner til jordbehandling</t>
  </si>
  <si>
    <t xml:space="preserve">Betje. og vedligeh. af gødningsmaskiner </t>
  </si>
  <si>
    <t>Betje. og vedligeh. af jordbrugsmaskiner</t>
  </si>
  <si>
    <t>Børneperspektiver i det pædagogiske læringsmiljø</t>
  </si>
  <si>
    <t>Pleje af dynamisk Bynatur</t>
  </si>
  <si>
    <t>SMT 1 Lodning af SMD komponenter</t>
  </si>
  <si>
    <t>Grundlæggende Box-building</t>
  </si>
  <si>
    <t>Grundlæggende elektriske målinger</t>
  </si>
  <si>
    <t>Grundlæggende reworkteknik</t>
  </si>
  <si>
    <t>ESD sikring for operatører</t>
  </si>
  <si>
    <t>Grundlæggende komponentkendskab</t>
  </si>
  <si>
    <t>Grundlæggende montage- og loddeteknik på print</t>
  </si>
  <si>
    <t>Blyfri manuel lodning</t>
  </si>
  <si>
    <t>Lagerarbejde med anvendelse af RFID</t>
  </si>
  <si>
    <t>24-01-2023</t>
  </si>
  <si>
    <t>Simulation som pædagogisk metode</t>
  </si>
  <si>
    <t>Logistikopgaver ved internationalt samarbejde</t>
  </si>
  <si>
    <t>Logistik i handelsvirksomheder</t>
  </si>
  <si>
    <t>Salg og salgsanalyse</t>
  </si>
  <si>
    <t>Logistik og logistikanalyse</t>
  </si>
  <si>
    <t>Indkøb og indkøbsanalyse</t>
  </si>
  <si>
    <t>Cleaning af fly, grundlæggende</t>
  </si>
  <si>
    <t>12-12-2022</t>
  </si>
  <si>
    <t>Måltidsplanlægning og tilberedning: Småtspisende 2</t>
  </si>
  <si>
    <t>Pleje af dynamisk LAR-naturanlæg</t>
  </si>
  <si>
    <t>Lean i administrative funktioner</t>
  </si>
  <si>
    <t>Lean-kortlægning af værdistrøm i administration</t>
  </si>
  <si>
    <t>23-01-2023</t>
  </si>
  <si>
    <t>Bagagesortering og konsolidering, lufthavn</t>
  </si>
  <si>
    <t>Bagagesortering og konsolidering, lufthavn, ajour</t>
  </si>
  <si>
    <t>18-01-2023</t>
  </si>
  <si>
    <t>Økonomisk styring af lageret</t>
  </si>
  <si>
    <t xml:space="preserve">Cleaning af fly, kabine </t>
  </si>
  <si>
    <t>Irregulære driftssituationer, lufthavn</t>
  </si>
  <si>
    <t>Irregulære driftssituationer, lufthavn, ajour</t>
  </si>
  <si>
    <t>Autoriseret lods, lufthavn</t>
  </si>
  <si>
    <t>Autoriseret lods, lufthavn, ajour</t>
  </si>
  <si>
    <t>Chauffør på spule/ Slamsugerbil 2</t>
  </si>
  <si>
    <t>Chauffør på spule/Slamsugerbil 1</t>
  </si>
  <si>
    <t>Ajourføring chauffør på spule/Slamsugerbil</t>
  </si>
  <si>
    <t>Ny transportarbejder i lufthavn, airside</t>
  </si>
  <si>
    <t xml:space="preserve">Manuel lagerstyring </t>
  </si>
  <si>
    <t xml:space="preserve">Vand, service på fly, ajour </t>
  </si>
  <si>
    <t xml:space="preserve">Toilet, service på fly, ajour </t>
  </si>
  <si>
    <t>13-03-2023</t>
  </si>
  <si>
    <t xml:space="preserve">Betjening og manøvrering af flybro </t>
  </si>
  <si>
    <t xml:space="preserve">Betjening og manøvrering af flybro, ajour </t>
  </si>
  <si>
    <t>16-03-2023</t>
  </si>
  <si>
    <t>Arrival- og departure check af fly</t>
  </si>
  <si>
    <t>Arrival- og departure check af fly, ajour</t>
  </si>
  <si>
    <t>Tilbage til jobfunktion i lufthavnen, airside</t>
  </si>
  <si>
    <t>10-03-2023</t>
  </si>
  <si>
    <t>Tilbage til jobfunktion i lufthavnen</t>
  </si>
  <si>
    <t>Grøn omstilling inden for den grønne branche</t>
  </si>
  <si>
    <t>22-12-2022</t>
  </si>
  <si>
    <t>Lærlingeansvarlig i den grønne branche</t>
  </si>
  <si>
    <t>Digitale kompetencer til online undervisning</t>
  </si>
  <si>
    <t>Metrosteward - Ny ekstra Litra</t>
  </si>
  <si>
    <t>OCC letbane, supplerende infrastruktur, fri bane</t>
  </si>
  <si>
    <t>OCC Vagthavende styringsmedarbejder, letbane</t>
  </si>
  <si>
    <t>OCC Koblingsleder kørestrøm, letbane</t>
  </si>
  <si>
    <t>Bjærgning</t>
  </si>
  <si>
    <t>Understøtte udsatte borgeres delt. i samfundslivet</t>
  </si>
  <si>
    <t>Fugemontør - Specialfuger</t>
  </si>
  <si>
    <t>Oplæringsansvarlig i hotel og restaurant</t>
  </si>
  <si>
    <t>07-07-2023</t>
  </si>
  <si>
    <t>CETOP level 1: Grundlæggende mobilhydraulik</t>
  </si>
  <si>
    <t>Bjærgning og bugsering af storvogn</t>
  </si>
  <si>
    <t>Introduktion til virksomhedens klimaregnskab</t>
  </si>
  <si>
    <t>Virtual reality til konstruktion og præsentation</t>
  </si>
  <si>
    <t>Mixed reality til konstruktion og præsentation</t>
  </si>
  <si>
    <t>Augmented reality til konstruktion og præsentation</t>
  </si>
  <si>
    <t>Nærværende ledelse på afstand</t>
  </si>
  <si>
    <t>Lasersvejsning for urmagere</t>
  </si>
  <si>
    <t>Finishering for urmagere</t>
  </si>
  <si>
    <t>Pasning af kirkens udendørsarealer</t>
  </si>
  <si>
    <t>Køreteknik, energirigtig kørsel samt vintertjenest</t>
  </si>
  <si>
    <t>Udrykningskørsel</t>
  </si>
  <si>
    <t>Ajourføring udrykningskørsel</t>
  </si>
  <si>
    <t>Fastholdelse af kvalitet i prod. underlagt GMP</t>
  </si>
  <si>
    <t>Genbrug og genanv. i bygge- og anlægsbranchen</t>
  </si>
  <si>
    <t>Virksomhedens ESG-rapportering</t>
  </si>
  <si>
    <t>08-05-2023</t>
  </si>
  <si>
    <t>Virksomhedens klimaregnskab</t>
  </si>
  <si>
    <t>Introduktion til Additiv fremstilling - 3D print</t>
  </si>
  <si>
    <t>Restaurering - ældre vinduer og døre</t>
  </si>
  <si>
    <t>09-05-2023</t>
  </si>
  <si>
    <t>Erhv.dykning - dykkerledelse trin 1</t>
  </si>
  <si>
    <t>Erhv.dykning - dykkerledelse trin 2</t>
  </si>
  <si>
    <t>Erhv.dykning - overfladeforsynet 30 m</t>
  </si>
  <si>
    <t>Erhv.dykning - overfladeforsyn blandingsgas Trimix</t>
  </si>
  <si>
    <t>Erhv.dykning - overfladeforsyning op til 50 m</t>
  </si>
  <si>
    <t>Digitalisering i produktionen 1</t>
  </si>
  <si>
    <t>23-06-2023</t>
  </si>
  <si>
    <t xml:space="preserve">Pers. sikkerhed v. isocyanater med øget risiko </t>
  </si>
  <si>
    <t>17-05-2023</t>
  </si>
  <si>
    <t>Ajourføring for kranførere</t>
  </si>
  <si>
    <t>31-05-2023</t>
  </si>
  <si>
    <t>Betjening af kirkens tekniske installationer</t>
  </si>
  <si>
    <t>14-06-2023</t>
  </si>
  <si>
    <t>Anhugning og komplekse løfteopgaver 1</t>
  </si>
  <si>
    <t>16-05-2023</t>
  </si>
  <si>
    <t>Anhugning og komplekse løfteopgaver 2</t>
  </si>
  <si>
    <t>Støj, støv og affald ifm. bæredygtigt byggeri</t>
  </si>
  <si>
    <t>29-08-2023</t>
  </si>
  <si>
    <t>Kørsel med sættevogn</t>
  </si>
  <si>
    <t>27-06-2023</t>
  </si>
  <si>
    <t>Betjening af store maskiner &amp; ambul. fiskerikurser</t>
  </si>
  <si>
    <t>Teleskoplæsser Certifikat + Kranbasis Certifikat</t>
  </si>
  <si>
    <t>04-10-2023</t>
  </si>
  <si>
    <t>Håndtering af restprodukter på byggepladsen</t>
  </si>
  <si>
    <t>04-09-2023</t>
  </si>
  <si>
    <t>Nedrivning - Resursehåndtering</t>
  </si>
  <si>
    <t>06-12-2023</t>
  </si>
  <si>
    <t>Bæredygtigt binderi - komposterbare løsninger</t>
  </si>
  <si>
    <t>30-08-2023</t>
  </si>
  <si>
    <t>Nedrivning - Resursekoordinering</t>
  </si>
  <si>
    <t xml:space="preserve">Plantebaseret mad i professionelle køkkener </t>
  </si>
  <si>
    <t>06-07-2023</t>
  </si>
  <si>
    <t>Plantefars i professionelle køkkener</t>
  </si>
  <si>
    <t>Mere grønt i kendte retter i professionelle køkken</t>
  </si>
  <si>
    <t>Grønt smørrebrød i professionelle køkkener</t>
  </si>
  <si>
    <t>Affaldsfraktioner i cirkulært byggeri</t>
  </si>
  <si>
    <t>Grøn spydspids - Bæredygtighed på byggepladsen</t>
  </si>
  <si>
    <t>16-11-2023</t>
  </si>
  <si>
    <t>Grundlæggende, AI-baserede værktøjer i industrien</t>
  </si>
  <si>
    <t>Intro til bæredygtigt byggeri</t>
  </si>
  <si>
    <t>Påføring af indfarvede spartelprodukter</t>
  </si>
  <si>
    <t>16-10-2023</t>
  </si>
  <si>
    <t>Suppleringsmodul for kvalifikationsuddannelse - P</t>
  </si>
  <si>
    <t>14-09-2023</t>
  </si>
  <si>
    <t>Suppleringsmodul for kvalifikationsuddannelse - V</t>
  </si>
  <si>
    <t>Opstart af bygge- og anlægsprojekter</t>
  </si>
  <si>
    <t>Intro til madproduktion i professionelle køkkener</t>
  </si>
  <si>
    <t>Farligt affald i industrien 2, genanvendelse</t>
  </si>
  <si>
    <t>05-12-2023</t>
  </si>
  <si>
    <t>Ressourceanvendelse i grønne værdikæder</t>
  </si>
  <si>
    <t>Dokumentation af ressourceanvendelse</t>
  </si>
  <si>
    <t>Fremstilling af sterile lægemidler, Steril 1</t>
  </si>
  <si>
    <t>Fremstilling af steril batch, Steril 2</t>
  </si>
  <si>
    <t xml:space="preserve">Automatiske anlæg på lager </t>
  </si>
  <si>
    <t>17-11-2023</t>
  </si>
  <si>
    <t>Brancheintroduktion til elektronikindustrien</t>
  </si>
  <si>
    <t>Projektering og opførsel af masseovn</t>
  </si>
  <si>
    <t>Affaldsdeponering - Driftsledelse</t>
  </si>
  <si>
    <t>S-banefører, grunduddannelse</t>
  </si>
  <si>
    <t>14-12-2023</t>
  </si>
  <si>
    <t>Brug af drone - anlægsgartn., greenk./groundsmen</t>
  </si>
  <si>
    <t>Værktøjslære og vedligehold af maskiner</t>
  </si>
  <si>
    <t>Farligt affald i industrien 1, håndtering</t>
  </si>
  <si>
    <t>13-12-2023</t>
  </si>
  <si>
    <t>Operationshjælper</t>
  </si>
  <si>
    <t>18-12-2023</t>
  </si>
  <si>
    <t>Operationsassistent</t>
  </si>
  <si>
    <t>Brændstofteknik offroad, indstilling og udmåling</t>
  </si>
  <si>
    <t>12-12-2023</t>
  </si>
  <si>
    <t>Off-road ATV - kontrol, fejlsøgning og reparation</t>
  </si>
  <si>
    <t>Landbrugsmaskiner avanceret, fejlfind og reparer</t>
  </si>
  <si>
    <t>Arbejdsmiljø ved Automatiske Lageranlæg</t>
  </si>
  <si>
    <t>Rangering på klargøringsanlæg til S-tog</t>
  </si>
  <si>
    <t>19-12-2023</t>
  </si>
  <si>
    <t>S-banefører, EU-CBTC</t>
  </si>
  <si>
    <t>S-banefører, EU-P</t>
  </si>
  <si>
    <t>S-banefører, EU-OR</t>
  </si>
  <si>
    <t>Socialpsykiatri - overbygning af basisviden</t>
  </si>
  <si>
    <t>Affaldshåndtering, rengøringsservice</t>
  </si>
  <si>
    <t>Rehabilitering som arbejdsform</t>
  </si>
  <si>
    <t>Autohjælp til hybrid og el køretøjer grund</t>
  </si>
  <si>
    <t>Autohjælp til hybrid og el køretøjer udvidet</t>
  </si>
  <si>
    <t>Anvendelse af mobile CNC-fræsere i tømrerbranchen</t>
  </si>
  <si>
    <t>Oplæringsvejleder portøraspiranter</t>
  </si>
  <si>
    <t>Samarbejde med pårørende</t>
  </si>
  <si>
    <t>21-12-2023</t>
  </si>
  <si>
    <t>SSA's fokus på sygepleje og klinisk observation</t>
  </si>
  <si>
    <t>Sansestimulation i hverdagen</t>
  </si>
  <si>
    <t>Det økologiske køkken</t>
  </si>
  <si>
    <t>Økologisk planlægning og produktion i cafeteria</t>
  </si>
  <si>
    <t>Design, produktudvikling og produktionsmodning</t>
  </si>
  <si>
    <t>Lagerøkonomi</t>
  </si>
  <si>
    <t>22-09-2011</t>
  </si>
  <si>
    <t>Time-, sags- og ressourcestyring</t>
  </si>
  <si>
    <t>Kosmetiske behandlinger</t>
  </si>
  <si>
    <t>Markedsanalyse i detail- og handelserhvervet</t>
  </si>
  <si>
    <t>10-10-2007</t>
  </si>
  <si>
    <t>Markedsføringsplanen i detail- og handelserhvervet</t>
  </si>
  <si>
    <t>Salgsteknik for salgs- og servicemedarbejdere</t>
  </si>
  <si>
    <t>Produktinformation og vejledning i detailhandlen</t>
  </si>
  <si>
    <t>Regnskabsafstemninger ifm. årsafslutningen</t>
  </si>
  <si>
    <t>16-08-2007</t>
  </si>
  <si>
    <t>Årsafslutning af bogholderiet</t>
  </si>
  <si>
    <t>Personalejura i lønberegning</t>
  </si>
  <si>
    <t>Lønberegning og lønrapportering</t>
  </si>
  <si>
    <t>Klargøring til gudstjeneste/kirkelige handlinger</t>
  </si>
  <si>
    <t>14-08-2014</t>
  </si>
  <si>
    <t>Effektive, individuelle brugerflader</t>
  </si>
  <si>
    <t>20-05-2008</t>
  </si>
  <si>
    <t>Medvirken til udvikling af virksomhedens tryksager</t>
  </si>
  <si>
    <t>Sekundære køle- og varmesystemer</t>
  </si>
  <si>
    <t>25-09-2014</t>
  </si>
  <si>
    <t>Kommercielle køleanlæg med CO2 som kølemiddel</t>
  </si>
  <si>
    <t>Varmepumper med naturlige kølemidler</t>
  </si>
  <si>
    <t>30-04-2018</t>
  </si>
  <si>
    <t>31-03-2024</t>
  </si>
  <si>
    <t>Erhvervsklatring for Eventteknikere</t>
  </si>
  <si>
    <t>Erhvervsklatring for Eventteknikere, ajourføring</t>
  </si>
  <si>
    <t>Fejlfinding avancerede emissionssystemer</t>
  </si>
  <si>
    <t>Konkurrentanalyse i detailhandlen</t>
  </si>
  <si>
    <t>16-12-2014</t>
  </si>
  <si>
    <t>Servicering og reparation af brintkøretøjer</t>
  </si>
  <si>
    <t>13-05-2020</t>
  </si>
  <si>
    <t>Afhjælpning af akutte klovproblemer</t>
  </si>
  <si>
    <t>10-11-2016</t>
  </si>
  <si>
    <t>Certifikat B pasning af kedler type 2</t>
  </si>
  <si>
    <t>Anvendelse af ESDH til sagsbehandling</t>
  </si>
  <si>
    <t>12-09-2007</t>
  </si>
  <si>
    <t>Konceptopfølgning i detailhandlen</t>
  </si>
  <si>
    <t>Kirkegårdsforvaltning i samspil med menighedsrådet</t>
  </si>
  <si>
    <t>21-12-2010</t>
  </si>
  <si>
    <t>Ika</t>
  </si>
  <si>
    <t>AT Individuel kompetencevurdering</t>
  </si>
  <si>
    <t>Individuel kompetencevurdering i AMU</t>
  </si>
  <si>
    <t>03-07-2007</t>
  </si>
  <si>
    <t>Individuel kompetencevurdering i AMU - F/I</t>
  </si>
  <si>
    <t>Sikkerhed ved udv. arbejde med asbestmaterialer</t>
  </si>
  <si>
    <t>18-07-2007</t>
  </si>
  <si>
    <t>Lys b. svejs-kants plade/plade</t>
  </si>
  <si>
    <t>02-09-2007</t>
  </si>
  <si>
    <t>Lys b. svejs-kants plade/rør</t>
  </si>
  <si>
    <t>Lys b svejs-stumps plade pos PA-PF</t>
  </si>
  <si>
    <t>Lys b svejs-stumps plade alle pos</t>
  </si>
  <si>
    <t>Lys b svejs-stumps rør pos PA-PC</t>
  </si>
  <si>
    <t>Lys b svejs-stumps rør alle pos</t>
  </si>
  <si>
    <t>MAG-svejs-kants plade/plade pr 135</t>
  </si>
  <si>
    <t>MAG-svejs-kants plade/rør pr 135</t>
  </si>
  <si>
    <t>MAG-svejs-stumps plade pos PA-PF pr 135</t>
  </si>
  <si>
    <t>MAG-svejs-stumps plade alle pos pr 135</t>
  </si>
  <si>
    <t>MAG-svejs-stumps rør pos PA-PC pr 135</t>
  </si>
  <si>
    <t>MAG-svejs-stumps rør alle pos pr 135</t>
  </si>
  <si>
    <t>MAG-svejs-kants plade/plade pr 136</t>
  </si>
  <si>
    <t>MAG-svejs-kants plade/rør pr 136</t>
  </si>
  <si>
    <t>MAG-svejs-stumps plade pos PA-PF pr 136</t>
  </si>
  <si>
    <t>MAG-svejs-stumps plade alle pos pr 136</t>
  </si>
  <si>
    <t>MAG-svejs-stumps rør pos PA-PC pr 136</t>
  </si>
  <si>
    <t>MAG-svejs-stumps rør alle pos pr 136</t>
  </si>
  <si>
    <t>TIG-svejs-kants uleg plade/rør</t>
  </si>
  <si>
    <t>TIG-svejs-stumps uleg plade</t>
  </si>
  <si>
    <t>TIG-svejs-stumps uleg rør alle pos</t>
  </si>
  <si>
    <t>TIG-svejs-kants rustfri plade/rør</t>
  </si>
  <si>
    <t>TIG-svejs-stumps tynd rustfri plade</t>
  </si>
  <si>
    <t>TIG-svejs-stumps svær rustfri plade</t>
  </si>
  <si>
    <t>TIG-svejs-stumps svær rustfri rør alle pos</t>
  </si>
  <si>
    <t>31-12-2024</t>
  </si>
  <si>
    <t>Medvirken til rehabilitering</t>
  </si>
  <si>
    <t>Selvstændigt arbejde med rehabilitering</t>
  </si>
  <si>
    <t>Tværsektorielt arbejde med rehabilitering</t>
  </si>
  <si>
    <t>Vurdering af basale færdigheder</t>
  </si>
  <si>
    <t>Installation/idriftsættelse Ethernet</t>
  </si>
  <si>
    <t>01-08-2007</t>
  </si>
  <si>
    <t>Medvirken ved gudstjeneste/kirkelige handlinger</t>
  </si>
  <si>
    <t>Tilsyn med kirkebygninger og inventar</t>
  </si>
  <si>
    <t>AP Tværgående kurser &amp; flygtninge-/indvandrerkurser</t>
  </si>
  <si>
    <t>Fagunderstøttende dansk som andetsprog for F/I</t>
  </si>
  <si>
    <t>Implementering af handleplaner ifølge serviceloven</t>
  </si>
  <si>
    <t>05-09-2007</t>
  </si>
  <si>
    <t>Dokumentation og evaluering af pæd./sosuarbejde</t>
  </si>
  <si>
    <t>14-09-2007</t>
  </si>
  <si>
    <t>Kollegial supervision på pæd.- eller sosuområdet</t>
  </si>
  <si>
    <t>Service og rep. af CNG og LNG køretøjer over 3.5 T</t>
  </si>
  <si>
    <t>14-05-2020</t>
  </si>
  <si>
    <t>Vurdering af risikotræer</t>
  </si>
  <si>
    <t>Arbejde med plejebørn i puberteten</t>
  </si>
  <si>
    <t>17-09-2007</t>
  </si>
  <si>
    <t>Fuger - fugning ved vinduer og døre</t>
  </si>
  <si>
    <t>23-10-2007</t>
  </si>
  <si>
    <t>Stillads - Evakuering og redning i højde</t>
  </si>
  <si>
    <t>31-10-2007</t>
  </si>
  <si>
    <t xml:space="preserve">Nedrivning - praktisk tilrettelæggelse </t>
  </si>
  <si>
    <t xml:space="preserve">Dekorative maleteknikker - Skyggetegning </t>
  </si>
  <si>
    <t>22-05-2008</t>
  </si>
  <si>
    <t xml:space="preserve">Dekorative maleteknikker - Kalk og silikat </t>
  </si>
  <si>
    <t>Dekorative maleteknikker - Illusion af overflader</t>
  </si>
  <si>
    <t>Energioptimering af ventilations- og klimaanlæg</t>
  </si>
  <si>
    <t>31-12-2007</t>
  </si>
  <si>
    <t>Styrkesortering af brædder og planker i nåletræ</t>
  </si>
  <si>
    <t>20-12-2007</t>
  </si>
  <si>
    <t>Etablering af indkørsler i belægningssten og flise</t>
  </si>
  <si>
    <t>26-01-2009</t>
  </si>
  <si>
    <t>AG Tekniske Installationer og Energi</t>
  </si>
  <si>
    <t>ATEX, anvendelse</t>
  </si>
  <si>
    <t>19-06-2008</t>
  </si>
  <si>
    <t>Vægbeklædning - buet gips</t>
  </si>
  <si>
    <t>09-11-2007</t>
  </si>
  <si>
    <t>Restaurering - traditionelle træsamlinger</t>
  </si>
  <si>
    <t>27-11-2007</t>
  </si>
  <si>
    <t>Måleteknik fra tegning til produkt i træindustrien</t>
  </si>
  <si>
    <t>Limteori og værktøjslære ved polstring af møbler</t>
  </si>
  <si>
    <t>Ambulerende fiskerikurser</t>
  </si>
  <si>
    <t>Sygdomsbehandler kiste B, ambulerende</t>
  </si>
  <si>
    <t>Sygdomsbehandler kiste C, ambulerende</t>
  </si>
  <si>
    <t>Sygdomsbehandler kiste B, opfølgning, ambulerende</t>
  </si>
  <si>
    <t>Sygdomsbehandler kiste C opfølgning, ambulerende</t>
  </si>
  <si>
    <t>Sygdomsbehandler kiste B, stationær</t>
  </si>
  <si>
    <t>Sygdomsbehandler kiste C, stationær</t>
  </si>
  <si>
    <t>Sygdomsbehandler kiste B, opfølgning, stationær</t>
  </si>
  <si>
    <t>Sygdomsbehandler kiste C, opfølgning, stationær</t>
  </si>
  <si>
    <t>Driftssikring i detailhandlen</t>
  </si>
  <si>
    <t>Salgsplanlægning i Detailhandlen</t>
  </si>
  <si>
    <t>Medarbejderintroduktion i detailhandlen</t>
  </si>
  <si>
    <t>Rytmer og rutiner til "salgsklar" butik</t>
  </si>
  <si>
    <t>Kunderådgivning i forhold til fødevare</t>
  </si>
  <si>
    <t>Opbygning/anvendelse af kundedatabase i CRM-system</t>
  </si>
  <si>
    <t>Anvendelse af forhandlingsteknik i detailhandlen</t>
  </si>
  <si>
    <t>CAD - 2D på byggepladsen</t>
  </si>
  <si>
    <t>Projektstyring med IT-værktøj</t>
  </si>
  <si>
    <t>Oprettelse af e-formularer</t>
  </si>
  <si>
    <t>Fuger - udfyldning med acrylfugemasse</t>
  </si>
  <si>
    <t>Vægkonstruktion - Opstilling af letbeton</t>
  </si>
  <si>
    <t>19-05-2008</t>
  </si>
  <si>
    <t>Ansættelse af nye medarbejdere</t>
  </si>
  <si>
    <t>14-08-2009</t>
  </si>
  <si>
    <t>Inspektion for operatører i procesindustrien</t>
  </si>
  <si>
    <t>19-09-2014</t>
  </si>
  <si>
    <t>Optimering ved 5S af den administrative funktion</t>
  </si>
  <si>
    <t>02-11-2009</t>
  </si>
  <si>
    <t>Sidemandsoplæring</t>
  </si>
  <si>
    <t>07-12-2010</t>
  </si>
  <si>
    <t>Kvalifikationer og kompetencer i ansøgning og CV</t>
  </si>
  <si>
    <t>Den professionelle ansøgningshåndtering</t>
  </si>
  <si>
    <t>Den professionelt tilrettelagte ansættelsessamtale</t>
  </si>
  <si>
    <t>25-11-2009</t>
  </si>
  <si>
    <t>Afdækning af kompetencebehov ved rekruttering</t>
  </si>
  <si>
    <t>Forebyggelse af stress på arbejdspladsen</t>
  </si>
  <si>
    <t>Administrativ HR-støtte ved stress</t>
  </si>
  <si>
    <t>08-04-2013</t>
  </si>
  <si>
    <t>Vejledning om personlig arbejdsplanlægning</t>
  </si>
  <si>
    <t>HR-strategi i HR-medarbejderens funktion</t>
  </si>
  <si>
    <t>30-11-2009</t>
  </si>
  <si>
    <t>De svære samtaler - procedurer og værktøjer</t>
  </si>
  <si>
    <t>Ergonomi inden for faglærte og ufaglærte job</t>
  </si>
  <si>
    <t>Administration af MUS</t>
  </si>
  <si>
    <t>Rådgivning om brug af MUS-/GRUS-værktøjer</t>
  </si>
  <si>
    <t>Planlægning og administration af uddannelse</t>
  </si>
  <si>
    <t>Anvendelse af personaledatabaser</t>
  </si>
  <si>
    <t>Kompetenceafklaring af medarbejdere</t>
  </si>
  <si>
    <t>Praktisk håndtering af personalejuridiske opgaver</t>
  </si>
  <si>
    <t>Adm. håndtering af personalejuridiske formularer</t>
  </si>
  <si>
    <t>Formidling af information om personalejura</t>
  </si>
  <si>
    <t>Bearbejdning af data fra informationsindsamling</t>
  </si>
  <si>
    <t>Facilitering af udviklingen af en eventidé</t>
  </si>
  <si>
    <t>12-09-2011</t>
  </si>
  <si>
    <t>Økonomisk risikovurdering af events</t>
  </si>
  <si>
    <t>Udvidet værdistrømsanalyse i B2B-handel</t>
  </si>
  <si>
    <t>24-04-2014</t>
  </si>
  <si>
    <t>Produktionshygiejne - operatører fødevareindustri</t>
  </si>
  <si>
    <t>14-08-2008</t>
  </si>
  <si>
    <t>Gennemførelse af personalesamtaler</t>
  </si>
  <si>
    <t>Salgsledelse</t>
  </si>
  <si>
    <t>Operatør vedligehold, mekanisk intro</t>
  </si>
  <si>
    <t>Kørsel med modulvogntog</t>
  </si>
  <si>
    <t>Årstidens blomsterbinderi</t>
  </si>
  <si>
    <t>CAD - 3D på byggepladsen</t>
  </si>
  <si>
    <t>Kamerateknik og optagelse af digitale fotos</t>
  </si>
  <si>
    <t>03-07-2008</t>
  </si>
  <si>
    <t>Lys og komposition til digital fotografering</t>
  </si>
  <si>
    <t>Digital fotografering "on location"</t>
  </si>
  <si>
    <t>04-07-2008</t>
  </si>
  <si>
    <t>Kreativitet i grafisk produktion - grafisk design</t>
  </si>
  <si>
    <t>Operatør vedligehold, automatik intro</t>
  </si>
  <si>
    <t>Niveauregulering af rendestensriste og midterbrønd</t>
  </si>
  <si>
    <t>12-12-2019</t>
  </si>
  <si>
    <t>Vejbygning - Bygning af mindre veje - ubundne mat.</t>
  </si>
  <si>
    <t>15-09-2008</t>
  </si>
  <si>
    <t>Blåflammebrændere og kondenserende kedler</t>
  </si>
  <si>
    <t>11-07-2008</t>
  </si>
  <si>
    <t>Køletek.opbygn., idriftsættelse af køleanlæg</t>
  </si>
  <si>
    <t>09-07-2008</t>
  </si>
  <si>
    <t>Køleteknik, termisk sammenføjning af rør</t>
  </si>
  <si>
    <t>Personbefordring med bus</t>
  </si>
  <si>
    <t>Introduktion til et brancheområde (F/I)</t>
  </si>
  <si>
    <t>07-10-2008</t>
  </si>
  <si>
    <t>Arbejdsmarked, it og jobsøgning (F/I)</t>
  </si>
  <si>
    <t>Arbejdsplatforme - Flytning</t>
  </si>
  <si>
    <t>Arbejdsplatforme - Montage</t>
  </si>
  <si>
    <t>Grundlæggende kvalifikationsbevis - bus</t>
  </si>
  <si>
    <t>Vedligeholdelse af veje og baner i lufthavnen</t>
  </si>
  <si>
    <t>13-11-2008</t>
  </si>
  <si>
    <t>Trapper - Fremstilling af trapper</t>
  </si>
  <si>
    <t xml:space="preserve">Graveskader - Forebyggelse </t>
  </si>
  <si>
    <t>16-09-2008</t>
  </si>
  <si>
    <t>Operatør vedligehold, flydende stoffer/gasser</t>
  </si>
  <si>
    <t>28-01-2015</t>
  </si>
  <si>
    <t>Operatør vedligehold, faste stoffer</t>
  </si>
  <si>
    <t>Anvendt tappeteknik for operatører</t>
  </si>
  <si>
    <t>21-11-2008</t>
  </si>
  <si>
    <t xml:space="preserve">Koordinering af teltmontage </t>
  </si>
  <si>
    <t>24-10-2008</t>
  </si>
  <si>
    <t xml:space="preserve">Montering og indretning af rammetelte </t>
  </si>
  <si>
    <t>Hverdagslivet som indsatsområde i sosu-arbejdet</t>
  </si>
  <si>
    <t>12-11-2008</t>
  </si>
  <si>
    <t>Arbejdet med recovery i psykiatrien</t>
  </si>
  <si>
    <t>Selvledelse og formidling i omsorgsarbejdet</t>
  </si>
  <si>
    <t>Arbejde med sindslidende med misbrug</t>
  </si>
  <si>
    <t>Socialpædagogik og aktiverende metoder</t>
  </si>
  <si>
    <t>Sosu-fagligt gerontologisk arbejde</t>
  </si>
  <si>
    <t xml:space="preserve">Pædagogisk formidling i operative funktioner </t>
  </si>
  <si>
    <t>30-10-2008</t>
  </si>
  <si>
    <t>Arbejdsmiljø i sosu-arbejdet - etik og adfærd</t>
  </si>
  <si>
    <t>24-11-2008</t>
  </si>
  <si>
    <t>Personlig hjælper og ledsager</t>
  </si>
  <si>
    <t>18-02-2009</t>
  </si>
  <si>
    <t>Isolering - Mursamlinger i.h.t. isoleringskrav</t>
  </si>
  <si>
    <t>02-02-2009</t>
  </si>
  <si>
    <t>Operatør vedligehold, transmissioner</t>
  </si>
  <si>
    <t>Operatør vedligehold, relæ/pneumatisk styring</t>
  </si>
  <si>
    <t>Arbejdet med anbragte børns livshistorie</t>
  </si>
  <si>
    <t>15-12-2008</t>
  </si>
  <si>
    <t xml:space="preserve">Dækrep. og monteringstek. på person- og varevogne </t>
  </si>
  <si>
    <t>29-11-2010</t>
  </si>
  <si>
    <t>Fejlfinding og rep. på automatiske gearkasser</t>
  </si>
  <si>
    <t>11-12-2008</t>
  </si>
  <si>
    <t>Kontrol og fejlfinding på komfortsysstemer</t>
  </si>
  <si>
    <t>Klargøring og kosmetisk reparation</t>
  </si>
  <si>
    <t>Rep. og fejlfinding på undervogn og affjedring</t>
  </si>
  <si>
    <t>Klovpleje og klovbeskæring</t>
  </si>
  <si>
    <t>01-12-2008</t>
  </si>
  <si>
    <t>Automatiske maskiner, systematisk vedligehold</t>
  </si>
  <si>
    <t>06-03-2020</t>
  </si>
  <si>
    <t>Operatør vedligehold, procesmåleudstyr</t>
  </si>
  <si>
    <t>Maritim-el, dokumentation og måleinstrumenter</t>
  </si>
  <si>
    <t>07-01-2009</t>
  </si>
  <si>
    <t>Lederens rekrutteringsværktøjer</t>
  </si>
  <si>
    <t>21-01-2009</t>
  </si>
  <si>
    <t>Selvevaluering i praksis</t>
  </si>
  <si>
    <t>28-01-2009</t>
  </si>
  <si>
    <t xml:space="preserve">Produktionsoptimering for operatører v.h.a. Lean </t>
  </si>
  <si>
    <t>29-04-2009</t>
  </si>
  <si>
    <t>Fejlfinding på køleanlæg</t>
  </si>
  <si>
    <t>12-01-2009</t>
  </si>
  <si>
    <t>Måleteknisk fejlfinding på elektroniske systemer</t>
  </si>
  <si>
    <t>22-01-2009</t>
  </si>
  <si>
    <t>Fejlfinding på sikkerhedssystemer</t>
  </si>
  <si>
    <t>08-01-2009</t>
  </si>
  <si>
    <t>Måleteknik og avanceret fejlfinding</t>
  </si>
  <si>
    <t>Funktionskontrol af benzinmotorstyring</t>
  </si>
  <si>
    <t>Kontrol og fejlfinding på klimastyring</t>
  </si>
  <si>
    <t>Funktionskontrol af emissionssys. og motorstyring</t>
  </si>
  <si>
    <t>Funktionskontrol af avancerede motorstyringer</t>
  </si>
  <si>
    <t>Restaurering - Konstrukt. af historiske tagformer</t>
  </si>
  <si>
    <t>13-01-2009</t>
  </si>
  <si>
    <t>Måleteknik ved simpel fejlfinding</t>
  </si>
  <si>
    <t>05-02-2009</t>
  </si>
  <si>
    <t>3D tegning af enkle ædelsmede modeller</t>
  </si>
  <si>
    <t>04-02-2009</t>
  </si>
  <si>
    <t>3D konstruktion til ædelsmedemodeller</t>
  </si>
  <si>
    <t>Kontrol og fejlf. på køretøjers hydrauliske anlæg</t>
  </si>
  <si>
    <t>Gulve - Montering af bræddegulve</t>
  </si>
  <si>
    <t>29-01-2009</t>
  </si>
  <si>
    <t>Gulve - Montering af parketgulve</t>
  </si>
  <si>
    <t>Gulve - Reparation af trægulve</t>
  </si>
  <si>
    <t xml:space="preserve">Diesel, elektr. motorstyring og 4 ventilteknologi </t>
  </si>
  <si>
    <t>Nivellering og afsætning af grønne og grå anlæg</t>
  </si>
  <si>
    <t xml:space="preserve">kundevejledning og pasning af planter </t>
  </si>
  <si>
    <t xml:space="preserve">Blomsterdesign til begivenheder og højtider </t>
  </si>
  <si>
    <t>Anvendelse af termoplastmaterialer</t>
  </si>
  <si>
    <t>01-05-2009</t>
  </si>
  <si>
    <t>Fejlretning på sprøjtestøbte emner</t>
  </si>
  <si>
    <t>Etablering af basis for tagbeplantning m. belæg.</t>
  </si>
  <si>
    <t>03-02-2009</t>
  </si>
  <si>
    <t>Robotteknik, off-line programmering</t>
  </si>
  <si>
    <t>Anvendelse af store datamængder i regneark</t>
  </si>
  <si>
    <t>11-03-2009</t>
  </si>
  <si>
    <t>Effektiv anvendelse af e-mail- og kalendersystemer</t>
  </si>
  <si>
    <t>Præsentation af tal i regneark</t>
  </si>
  <si>
    <t>Anvendelse af etb til administrative opgaver</t>
  </si>
  <si>
    <t>Anvendelse af pivot-tabeller</t>
  </si>
  <si>
    <t>26-03-2009</t>
  </si>
  <si>
    <t>Effektiv anvendelse af tekstbehandling</t>
  </si>
  <si>
    <t>Kirkegårdens traditioner, etik og arbejdsmiljø</t>
  </si>
  <si>
    <t>10-02-2009</t>
  </si>
  <si>
    <t>Dynamiske beregninger og diagrammer i etb</t>
  </si>
  <si>
    <t>Samarbejde om dokumenter</t>
  </si>
  <si>
    <t>Rundvisning i kirke og på kirkegård</t>
  </si>
  <si>
    <t>12-03-2009</t>
  </si>
  <si>
    <t>Brød og madbrød med fibre og fuldkorn</t>
  </si>
  <si>
    <t>02-04-2009</t>
  </si>
  <si>
    <t>Kortlægning og forebyggelse af sygefravær</t>
  </si>
  <si>
    <t>19-11-2009</t>
  </si>
  <si>
    <t>Planlægning, registrering og opfølgning på GRUS</t>
  </si>
  <si>
    <t>Digital print - print og montering af folier</t>
  </si>
  <si>
    <t>02-07-2009</t>
  </si>
  <si>
    <t>Digital print med inline efterbehandling</t>
  </si>
  <si>
    <t>Digital tryk og print - optimering</t>
  </si>
  <si>
    <t>Elektronisk korrektur med PDF</t>
  </si>
  <si>
    <t>03-06-2009</t>
  </si>
  <si>
    <t>Mentoruddannelse for erfarne medarbejdere</t>
  </si>
  <si>
    <t>13-03-2009</t>
  </si>
  <si>
    <t>Design af CMS til webbaseret grafisk produkt</t>
  </si>
  <si>
    <t>Vedligehold af CMS til webbaseret grafisk produkt</t>
  </si>
  <si>
    <t>Opsætning af CMS til webbaseret grafisk produkt</t>
  </si>
  <si>
    <t>Søgemaskineoptimering af digital kommunikation</t>
  </si>
  <si>
    <t>Neurorehabilitering af senhjerneskadede</t>
  </si>
  <si>
    <t>14-05-2009</t>
  </si>
  <si>
    <t>Patientsikkerhed og utilsigtede hændelser</t>
  </si>
  <si>
    <t>Brandforanstaltning ved ukrudtsbrænding</t>
  </si>
  <si>
    <t>07-05-2009</t>
  </si>
  <si>
    <t>Normer for anlægsgartnerarbejde</t>
  </si>
  <si>
    <t>22-04-2009</t>
  </si>
  <si>
    <t xml:space="preserve">Tilstands og udførelseskrav, grønne områder mm. </t>
  </si>
  <si>
    <t>Operatør vedligehold, PID regulering</t>
  </si>
  <si>
    <t xml:space="preserve">Maskinbetjening jordarbejde, grønne anlæg </t>
  </si>
  <si>
    <t>Køleteknik, klargøring og idriftsættelse</t>
  </si>
  <si>
    <t>10-08-2009</t>
  </si>
  <si>
    <t>Plantehåndtering</t>
  </si>
  <si>
    <t>29-07-2009</t>
  </si>
  <si>
    <t>Planter i plantekummer</t>
  </si>
  <si>
    <t>Golfbanemarkering, afsætning og baneetik</t>
  </si>
  <si>
    <t>Tækning - Afslutning ved skorstensgennemføring</t>
  </si>
  <si>
    <t>07-08-2009</t>
  </si>
  <si>
    <t>Sårpleje, medvirken ved sårpleje</t>
  </si>
  <si>
    <t>31-12-2009</t>
  </si>
  <si>
    <t>Befordring af handicappede i ordinær rutetrafik</t>
  </si>
  <si>
    <t>08-07-2016</t>
  </si>
  <si>
    <t>Automatisk anlæg teknologisk opdatering komponente</t>
  </si>
  <si>
    <t>04-09-2009</t>
  </si>
  <si>
    <t>Sikkerhed ved arbejde nær elektrisk installation</t>
  </si>
  <si>
    <t>Fokus på kvalitet i bygge- og anlægsbranchen</t>
  </si>
  <si>
    <t>13-10-2009</t>
  </si>
  <si>
    <t>Udvidelse af GK for godschauffører</t>
  </si>
  <si>
    <t>21-09-2009</t>
  </si>
  <si>
    <t>Anvendelse af mørteltyper til murværk og puds</t>
  </si>
  <si>
    <t>Revenue Management ved gæstebetjening</t>
  </si>
  <si>
    <t>27-10-2009</t>
  </si>
  <si>
    <t>Smagsoplevelsen af drikkevaren i samspil med maden</t>
  </si>
  <si>
    <t>24-08-2016</t>
  </si>
  <si>
    <t>Kalkulation ved gæstebetjening</t>
  </si>
  <si>
    <t>09-10-2009</t>
  </si>
  <si>
    <t>Grundlæggende diagnoselatin</t>
  </si>
  <si>
    <t>Togklargøringsarbejde i spor</t>
  </si>
  <si>
    <t>Kvalitetskontrol for medicooperatører</t>
  </si>
  <si>
    <t>20-10-2010</t>
  </si>
  <si>
    <t>Dæktyper (afbalancering og kontrol)</t>
  </si>
  <si>
    <t>Sølvsmedeteknik, gravering</t>
  </si>
  <si>
    <t>22-10-2009</t>
  </si>
  <si>
    <t>EASA type ajourføring, fly</t>
  </si>
  <si>
    <t>30-09-2009</t>
  </si>
  <si>
    <t>EASA Generel familization, fly</t>
  </si>
  <si>
    <t>Kontakt med sindslidende borgere i hjemmeplejen mm</t>
  </si>
  <si>
    <t>23-11-2009</t>
  </si>
  <si>
    <t>31-12-2026</t>
  </si>
  <si>
    <t>Forflytning og speciallejring i borgerens hjem</t>
  </si>
  <si>
    <t>09-12-2009</t>
  </si>
  <si>
    <t>Vejledning i forflytning</t>
  </si>
  <si>
    <t>Seksualitet og handicappede</t>
  </si>
  <si>
    <t>Grundlæggende arbejde i socialpsykiatrien</t>
  </si>
  <si>
    <t>Spraytørring af mælk</t>
  </si>
  <si>
    <t>Børn og unge med psykisk syge/misbrugende forældre</t>
  </si>
  <si>
    <t>10-12-2009</t>
  </si>
  <si>
    <t>Arbejdet med bevægelse, idræt og kropsbevidsthed</t>
  </si>
  <si>
    <t>15-12-2009</t>
  </si>
  <si>
    <t>Procesoptimering i relation til mejeriproduktion</t>
  </si>
  <si>
    <t>03-11-2009</t>
  </si>
  <si>
    <t>Målrettet kredsløbstræning</t>
  </si>
  <si>
    <t>19-12-2012</t>
  </si>
  <si>
    <t>Tilrettelæggelse af stabilitetstræning</t>
  </si>
  <si>
    <t>Tilrettelæggelse af funktionel træning</t>
  </si>
  <si>
    <t>Præsentation af menuer</t>
  </si>
  <si>
    <t>07-12-2009</t>
  </si>
  <si>
    <t>Arbejdet med for tidligt fødte børn</t>
  </si>
  <si>
    <t>Nye kunder via viral markedsføring</t>
  </si>
  <si>
    <t>16-12-2009</t>
  </si>
  <si>
    <t>Tyndpudsede overflader - egen fremstillet mørtel</t>
  </si>
  <si>
    <t>Pædagogiske metoder i ældreplejen</t>
  </si>
  <si>
    <t>11-12-2009</t>
  </si>
  <si>
    <t>Glasscockpit - level B2</t>
  </si>
  <si>
    <t>01-11-2003</t>
  </si>
  <si>
    <t>Opsporing af selvskadende adfærd</t>
  </si>
  <si>
    <t>01-07-2010</t>
  </si>
  <si>
    <t>Procesanlæg introduktion, regulator og målekreds</t>
  </si>
  <si>
    <t>24-10-2016</t>
  </si>
  <si>
    <t>Procesanlæg, fejlfinding og optimering af proces</t>
  </si>
  <si>
    <t>Kloakering - TV-inspektion af afløbsinstallationer</t>
  </si>
  <si>
    <t>Anvendelse af regneark til statistik</t>
  </si>
  <si>
    <t>Konflikthåndtering i sosu-arbejdet</t>
  </si>
  <si>
    <t>03-02-2010</t>
  </si>
  <si>
    <t>Effektelektronik på mobilt udstyr</t>
  </si>
  <si>
    <t>18-12-2009</t>
  </si>
  <si>
    <t>LS-hydraulik på mobile maskiner</t>
  </si>
  <si>
    <t>17-12-2009</t>
  </si>
  <si>
    <t>Hydraulik eltek. på lastvognskraner</t>
  </si>
  <si>
    <t>Aktuelle malematerialer og teknikker</t>
  </si>
  <si>
    <t>Ældre maleteknikker - staffering og skabelonteknik</t>
  </si>
  <si>
    <t>Sikkerhed ved udførelse af teknisk isolering</t>
  </si>
  <si>
    <t>Ungdomspædagogik og ungdomskultur i klubarbejdet</t>
  </si>
  <si>
    <t>22-02-2010</t>
  </si>
  <si>
    <t>Svejsning af rørsystemer i plast</t>
  </si>
  <si>
    <t>Gasforsyning og gassens egenskaber</t>
  </si>
  <si>
    <t>Recertificering af svejsning af rørsystemer i plas</t>
  </si>
  <si>
    <t>Vedligehold af ventilationsanlæg</t>
  </si>
  <si>
    <t>Inkluderende aktiviteter og fællesskaber i klubber</t>
  </si>
  <si>
    <t>Datakommunikation, drift og vedligeholdelse</t>
  </si>
  <si>
    <t>25-01-2010</t>
  </si>
  <si>
    <t>Datakommunikation, opbygning af multilags datanet</t>
  </si>
  <si>
    <t>Motormanuel træfældning</t>
  </si>
  <si>
    <t>Sprøjtecertifikat - skov</t>
  </si>
  <si>
    <t>Tynding og beskæring i læhegn og i bynære skove</t>
  </si>
  <si>
    <t>Indtrækning af vanskelige træer</t>
  </si>
  <si>
    <t>Blokhusteknik</t>
  </si>
  <si>
    <t>Tagkonstruktioner i rundt tømmer</t>
  </si>
  <si>
    <t>Publikumsfaciliteter i naturområder</t>
  </si>
  <si>
    <t>Friluftsliv</t>
  </si>
  <si>
    <t>Pleje af vandhuller</t>
  </si>
  <si>
    <t>Betjening og vedligeholdelse af mindre gartnermask</t>
  </si>
  <si>
    <t>Træer og buske om vinteren, besk. og plejep.</t>
  </si>
  <si>
    <t>Anlæg i betonsten, buede linier</t>
  </si>
  <si>
    <t>Betjening og vedligeh. af større gartnermaskiner</t>
  </si>
  <si>
    <t>Vedligeholdelse af landbrugsmaskiner</t>
  </si>
  <si>
    <t>Landbrugsmaskiner, Hydraulik</t>
  </si>
  <si>
    <t>Plantevækst og etablering af grønne anlæg</t>
  </si>
  <si>
    <t>Anvendelse og vedligeh. af storballepressere</t>
  </si>
  <si>
    <t>Træbiologi, træpleje og byøkologi</t>
  </si>
  <si>
    <t>Træpleje og sundhedsforhold</t>
  </si>
  <si>
    <t>Græspleje og analyser</t>
  </si>
  <si>
    <t>Betjening af ammoniakanlæg i landbruget</t>
  </si>
  <si>
    <t>Just. af styrefkt. på traktorer og motorredskaber</t>
  </si>
  <si>
    <t>Betjening af styreenheder til jordbrugsredskaber</t>
  </si>
  <si>
    <t>Klinisk etologi</t>
  </si>
  <si>
    <t>Økologisk landbrugsproduktion</t>
  </si>
  <si>
    <t>Jule- og kirkegårdsbinderi</t>
  </si>
  <si>
    <t>Anlæg i beton-, natursten og træ</t>
  </si>
  <si>
    <t>Anlæg i natursten, træ og vand</t>
  </si>
  <si>
    <t>Anlægsgartnerprojekt</t>
  </si>
  <si>
    <t>Etablering, vedligeh. og rådg. om vandbassiner</t>
  </si>
  <si>
    <t>Værkstedsteknik, gartnerområdet</t>
  </si>
  <si>
    <t>Plantebeskyttelse i gartneri, sprøjtecertifikat</t>
  </si>
  <si>
    <t>Plantebeskyttelse i landbrug, sprøjtecertifikat</t>
  </si>
  <si>
    <t>Træer og buske om sommeren</t>
  </si>
  <si>
    <t>Datakommunikation, opbygning af routede datanet</t>
  </si>
  <si>
    <t>Mekatronik, mekanisk demontage/montage-fejlfinding</t>
  </si>
  <si>
    <t>29-01-2010</t>
  </si>
  <si>
    <t>Personbefordring med bus - ordinær kvalifikation</t>
  </si>
  <si>
    <t>09-03-2010</t>
  </si>
  <si>
    <t>Brugeren i centrum som medhjælp (EUD)</t>
  </si>
  <si>
    <t>Emaljeteknik</t>
  </si>
  <si>
    <t>15-02-2010</t>
  </si>
  <si>
    <t>Personlig sikkerhed ved redningsarbejde i højde</t>
  </si>
  <si>
    <t>Redningsdykker</t>
  </si>
  <si>
    <t>Interkulturel pædagogik</t>
  </si>
  <si>
    <t>Tegn til tale</t>
  </si>
  <si>
    <t>Samspil og relationer i pædagogisk arbejde</t>
  </si>
  <si>
    <t>Personer med demens, sygdomskendskab</t>
  </si>
  <si>
    <t>De almindeligst forekommende sygdomme hos ældre</t>
  </si>
  <si>
    <t>Aktivering og sygdomsforebyggelse hos ældre</t>
  </si>
  <si>
    <t>Arbejde med ældre i eget hjem</t>
  </si>
  <si>
    <t>Pleje og behandling af diabetikere</t>
  </si>
  <si>
    <t>Psykiatrisk suppleringsuddannelse</t>
  </si>
  <si>
    <t>Praktisk hjælp til ældre</t>
  </si>
  <si>
    <t>Introduktion til førstehjælp på jobbet</t>
  </si>
  <si>
    <t>Administrativ anv. af tidsregistreringssystemer</t>
  </si>
  <si>
    <t>09-02-2011</t>
  </si>
  <si>
    <t>Kødkontrol i fjerkræindustri for operatører</t>
  </si>
  <si>
    <t>24-02-2010</t>
  </si>
  <si>
    <t>Hjulafbalancering og kosmetisk optimering</t>
  </si>
  <si>
    <t>Anerkendende ledelse</t>
  </si>
  <si>
    <t>16-03-2010</t>
  </si>
  <si>
    <t>Anerkendende kommunikation i omsorgsarbejdet</t>
  </si>
  <si>
    <t>24-03-2010</t>
  </si>
  <si>
    <t>Grønne anlæg, planlægning af plejeopgaver</t>
  </si>
  <si>
    <t>03-05-2010</t>
  </si>
  <si>
    <t>Grundlæggende flakkøretøjer</t>
  </si>
  <si>
    <t>14-04-2010</t>
  </si>
  <si>
    <t>Personbefordring for lastbilchauffører</t>
  </si>
  <si>
    <t>26-05-2010</t>
  </si>
  <si>
    <t>Betonrenovering - reparation af beton</t>
  </si>
  <si>
    <t>19-08-2013</t>
  </si>
  <si>
    <t>Sikker adfærd - nul arbejdsulykker</t>
  </si>
  <si>
    <t>Kvalitetskontrol - Plastsvejsning</t>
  </si>
  <si>
    <t>26-11-2010</t>
  </si>
  <si>
    <t>Recert. af svejsning af tykvæggede plastmaterialer</t>
  </si>
  <si>
    <t>29-03-2010</t>
  </si>
  <si>
    <t>Recertificering af varmluft- og ekstrudersvejsning</t>
  </si>
  <si>
    <t>Recert. af stuk-, muffe- og elektrosvejsning</t>
  </si>
  <si>
    <t>Recertificering af svejsning af plastplader</t>
  </si>
  <si>
    <t>Kvalitetssikring af plejeopgaver i grønne anlæg</t>
  </si>
  <si>
    <t>Formidling og oplevelser</t>
  </si>
  <si>
    <t>27-04-2010</t>
  </si>
  <si>
    <t>Sikkerhedshåndtering af eldrevne/hybrid køretøjer</t>
  </si>
  <si>
    <t>23-04-2010</t>
  </si>
  <si>
    <t>Eldrevne/hybride køretøjer, opbygning og service</t>
  </si>
  <si>
    <t>Procesanlæg, instrumentering tryk/temperatur</t>
  </si>
  <si>
    <t>Procesanlæg, instrumentering niveau/flow</t>
  </si>
  <si>
    <t>Rum, farve og blikfang</t>
  </si>
  <si>
    <t>26-04-2010</t>
  </si>
  <si>
    <t>Regnskabsfører for de kirkelige kasser</t>
  </si>
  <si>
    <t>28-05-2010</t>
  </si>
  <si>
    <t>Naturen som oplevelsesrum</t>
  </si>
  <si>
    <t>24-06-2010</t>
  </si>
  <si>
    <t>Forvaltning af hjortevildt</t>
  </si>
  <si>
    <t>21-06-2010</t>
  </si>
  <si>
    <t xml:space="preserve">Autolakering - Klargøring til lakering </t>
  </si>
  <si>
    <t>11-09-2013</t>
  </si>
  <si>
    <t>Autolakering - Klargøring efter lakering</t>
  </si>
  <si>
    <t>Støtte ved selvskadende adfærd</t>
  </si>
  <si>
    <t>02-07-2010</t>
  </si>
  <si>
    <t>PCB - Håndtering, fjernelse og bortskaffelse</t>
  </si>
  <si>
    <t>28-06-2010</t>
  </si>
  <si>
    <t>Operatør vedligehold, PLC Digital IO</t>
  </si>
  <si>
    <t>Airport Security - Ajourføring</t>
  </si>
  <si>
    <t>18-12-2019</t>
  </si>
  <si>
    <t>Airport Security - Ajourføring 1</t>
  </si>
  <si>
    <t>Airport Security - Ajourføring 2</t>
  </si>
  <si>
    <t>Servering af vin</t>
  </si>
  <si>
    <t>05-11-2014</t>
  </si>
  <si>
    <t>Arbejdet som aflastningsfamilie</t>
  </si>
  <si>
    <t>Akut nødhjælp til ældre og handicappede</t>
  </si>
  <si>
    <t>Praktikvejl. af PAU- &amp; sosuelever - særlig indsats</t>
  </si>
  <si>
    <t>Introduktion til mælk og mejeri</t>
  </si>
  <si>
    <t>30-07-2010</t>
  </si>
  <si>
    <t>Innovation (sosu/pæd): Idéudvikling m.m.</t>
  </si>
  <si>
    <t>20-09-2010</t>
  </si>
  <si>
    <t>Innovation (sosu/pæd): Gennemførelse og formidling</t>
  </si>
  <si>
    <t>Inkontinens: Pleje, behandling og vejledning</t>
  </si>
  <si>
    <t>Samarbejde med ældre om gode kostvaner</t>
  </si>
  <si>
    <t>Tværfagligt samarbejde om måltider til ældre</t>
  </si>
  <si>
    <t>Værtskab og sociale rammer for ældres måltider</t>
  </si>
  <si>
    <t>Ernæringsscreening i ældreplejen m.m.</t>
  </si>
  <si>
    <t>Produktfremstilling af ost</t>
  </si>
  <si>
    <t>Natursten på væg og gulv</t>
  </si>
  <si>
    <t>04-11-2010</t>
  </si>
  <si>
    <t>Konflikthåndtering for personbefordringschauffører</t>
  </si>
  <si>
    <t>26-08-2010</t>
  </si>
  <si>
    <t>Golfbaner, anlæg af teested, bunker og green</t>
  </si>
  <si>
    <t>22-12-2010</t>
  </si>
  <si>
    <t>Butikkens budget</t>
  </si>
  <si>
    <t>01-11-2011</t>
  </si>
  <si>
    <t>Fastlæggelse af mål ved personligt salg</t>
  </si>
  <si>
    <t>Introduktion til Detailhandel</t>
  </si>
  <si>
    <t>Praktik flygtninge - indvandrere</t>
  </si>
  <si>
    <t>Praktik for F/I</t>
  </si>
  <si>
    <t>Konceptstyring i detailhandlen</t>
  </si>
  <si>
    <t>Manøvrering gaffeltruck, stabler og færdselslære.</t>
  </si>
  <si>
    <t>01-01-2004</t>
  </si>
  <si>
    <t>Sårbehandling, behandlingskrævende sår</t>
  </si>
  <si>
    <t>22-03-2004</t>
  </si>
  <si>
    <t>Genbrugspladser - Lovgivning og affaldsteknik</t>
  </si>
  <si>
    <t>01-06-2004</t>
  </si>
  <si>
    <t>Betjening af personlifte</t>
  </si>
  <si>
    <t>10-07-2004</t>
  </si>
  <si>
    <t>Systemstilladser offshore</t>
  </si>
  <si>
    <t>15-06-2004</t>
  </si>
  <si>
    <t>Materialekendskab, stillads</t>
  </si>
  <si>
    <t>14-09-2004</t>
  </si>
  <si>
    <t>Anvendelse af stilladstegninger</t>
  </si>
  <si>
    <t>Rammestilladser med udbygning, skakte og konsoller</t>
  </si>
  <si>
    <t>Rammestilladser med drager, tårne og rullestillads</t>
  </si>
  <si>
    <t>Enkeltsøjlet stilladser, facade og fritstående</t>
  </si>
  <si>
    <t>Anhugning på byggepladsen</t>
  </si>
  <si>
    <t>15-10-2004</t>
  </si>
  <si>
    <t>Ledelse af forandringsprocesser</t>
  </si>
  <si>
    <t>15-09-2004</t>
  </si>
  <si>
    <t>Ledelse af teams/produktionsgrupper</t>
  </si>
  <si>
    <t>Lederens forhandlingsteknik</t>
  </si>
  <si>
    <t>06-10-2004</t>
  </si>
  <si>
    <t>Stilladsforankring</t>
  </si>
  <si>
    <t>Planlægning stilladsarbejde</t>
  </si>
  <si>
    <t>Hængestilladser ophængt i kæder, stål og aluminium</t>
  </si>
  <si>
    <t>Praktisk stilladsstabilitet</t>
  </si>
  <si>
    <t>27-09-2004</t>
  </si>
  <si>
    <t>Stilladsstabilitet</t>
  </si>
  <si>
    <t>Radiokommunikation i havområde A2/LRC, ambulerende</t>
  </si>
  <si>
    <t>01-10-2004</t>
  </si>
  <si>
    <t>Tagdækning, isolering og faldopbygning</t>
  </si>
  <si>
    <t>01-11-2004</t>
  </si>
  <si>
    <t>Koordinering af stilladsmontage</t>
  </si>
  <si>
    <t>15-11-2004</t>
  </si>
  <si>
    <t>Stuk-, muffe og elektrosvejsning</t>
  </si>
  <si>
    <t>01-01-2006</t>
  </si>
  <si>
    <t>Kabelarbejde - retablering af belægninger</t>
  </si>
  <si>
    <t>16-01-2006</t>
  </si>
  <si>
    <t>Bygningsmalearbejde - formidl. af farvesætningsopg</t>
  </si>
  <si>
    <t>09-01-2006</t>
  </si>
  <si>
    <t>Varmluft- og ekstrudersvejsning</t>
  </si>
  <si>
    <t>Svejsning af tykvæggede plastmaterialer</t>
  </si>
  <si>
    <t>Servering af øl, drinks og alkoholfrie drikke</t>
  </si>
  <si>
    <t>12-11-2014</t>
  </si>
  <si>
    <t>Menuvejledning ved gæstebetjening</t>
  </si>
  <si>
    <t>Psykiske krisesituationer - redningspersonel</t>
  </si>
  <si>
    <t>Tværfaglig udførelse af mindre betonkonstruktioner</t>
  </si>
  <si>
    <t>16-09-2014</t>
  </si>
  <si>
    <t>Elektronik: forstærkerteknik og reparation</t>
  </si>
  <si>
    <t>03-12-2014</t>
  </si>
  <si>
    <t>Elektronik: transducerteknik</t>
  </si>
  <si>
    <t>Elektronik: kompleks forstærkerteknik &amp; reparation</t>
  </si>
  <si>
    <t>Kommunikations- og samarbejdsmetoder på byggeplads</t>
  </si>
  <si>
    <t>25-10-2005</t>
  </si>
  <si>
    <t>Byggepladslogistik</t>
  </si>
  <si>
    <t>06-01-2005</t>
  </si>
  <si>
    <t>Power Supply: analoge teknologier</t>
  </si>
  <si>
    <t>Interkulturel kompetence i jobudøvelsen</t>
  </si>
  <si>
    <t>29-11-2004</t>
  </si>
  <si>
    <t>Switch Mode Power Supply: teknikker og teknologier</t>
  </si>
  <si>
    <t>Switch Mode Power Supply: teknikker og koblinger</t>
  </si>
  <si>
    <t>Switch Mode Power Supply: reparationsmetoder</t>
  </si>
  <si>
    <t>Elektronik: reparation - fejlfinding og ESDsikring</t>
  </si>
  <si>
    <t>Elektronik: reparation - måleteknikker</t>
  </si>
  <si>
    <t>Elektronik: reparation - loddeteknikker</t>
  </si>
  <si>
    <t>Brolægning - forskrifter og regler</t>
  </si>
  <si>
    <t>01-06-2005</t>
  </si>
  <si>
    <t>Dagrenovation - sikkerhed</t>
  </si>
  <si>
    <t>Dagrenovation - kørsel</t>
  </si>
  <si>
    <t>Digitalteknik: anvendelse af teknikker og begreber</t>
  </si>
  <si>
    <t>Digitalteknik: anvendelse af teknikker &amp; koblinger</t>
  </si>
  <si>
    <t>Mikroprocessor: arkitektur og anvendelse</t>
  </si>
  <si>
    <t xml:space="preserve">Grafiske filtyper og formater - Grafisk Workflow </t>
  </si>
  <si>
    <t>08-10-2004</t>
  </si>
  <si>
    <t>Mikroprocessor: struktureret programudvikling</t>
  </si>
  <si>
    <t>Mikroprocessor: service og fejlfinding</t>
  </si>
  <si>
    <t>HF-teknik: teknikker og begreber</t>
  </si>
  <si>
    <t xml:space="preserve">Enkel ombrydning - Ombrydning og produktion </t>
  </si>
  <si>
    <t>HF-teknik: fejlfinding og reparation</t>
  </si>
  <si>
    <t>Grafisk Design - strategi og medievalg</t>
  </si>
  <si>
    <t>24-09-2004</t>
  </si>
  <si>
    <t>Publicering og reg. af dig. kommunikationsproduk.</t>
  </si>
  <si>
    <t>22-12-2004</t>
  </si>
  <si>
    <t>Produktion af sidebaseret digital kommunikation</t>
  </si>
  <si>
    <t>Produktion af dig. kommunikation i grafisk værktøj</t>
  </si>
  <si>
    <t>EMC: dæmpning af elektrisk støj</t>
  </si>
  <si>
    <t>EMC: fejlsøgning/-retning elektroniske kredsløb</t>
  </si>
  <si>
    <t>Sensoriske undersøgelser for operatører</t>
  </si>
  <si>
    <t>27-11-2006</t>
  </si>
  <si>
    <t>Anvendelse af 5-S modellen for operatører</t>
  </si>
  <si>
    <t>Lean-kortlægning af værdistrøm for operatører</t>
  </si>
  <si>
    <t>Systematisk problemløsning for operatører</t>
  </si>
  <si>
    <t>Svejsning af plastplader</t>
  </si>
  <si>
    <t>Kanban-styring for operatører</t>
  </si>
  <si>
    <t>Logistik for produktionsmedarbejdere</t>
  </si>
  <si>
    <t>Kystredning - bådtjeneste</t>
  </si>
  <si>
    <t>15-08-2004</t>
  </si>
  <si>
    <t>Dyreredning - større dyr</t>
  </si>
  <si>
    <t>International godstransport</t>
  </si>
  <si>
    <t>Transport af temperaturfølsomt gods</t>
  </si>
  <si>
    <t>Erhvervsaffald</t>
  </si>
  <si>
    <t>Klinisk risikoaffald</t>
  </si>
  <si>
    <t>Svejsning af polymermembraner</t>
  </si>
  <si>
    <t>Statistik for operatører</t>
  </si>
  <si>
    <t>Reparation af SMD print</t>
  </si>
  <si>
    <t>Systemstilladser - opstilling mv.</t>
  </si>
  <si>
    <t>10-12-2014</t>
  </si>
  <si>
    <t>Opbygning af boldbaner</t>
  </si>
  <si>
    <t>Anvendte fagudtryk for tjenere</t>
  </si>
  <si>
    <t>07-11-2014</t>
  </si>
  <si>
    <t>Betjening af hydrauliske styringer for operatører</t>
  </si>
  <si>
    <t>Produktionskemi for operatører</t>
  </si>
  <si>
    <t>Uorganisk kemi for operatører i procesindustrien</t>
  </si>
  <si>
    <t>Anvendelse af proceskemiske enhedsoperationer</t>
  </si>
  <si>
    <t>Pladematerialer, lim og finer</t>
  </si>
  <si>
    <t>29-10-2014</t>
  </si>
  <si>
    <t>HACCP/egenkontrol - operatører i fødevareindustri</t>
  </si>
  <si>
    <t>Instruktion og oplæring på procesanlæg</t>
  </si>
  <si>
    <t>Reparation og vedligeholdelse for operatører</t>
  </si>
  <si>
    <t>CNC - programmering fra CAD til CAM 2D</t>
  </si>
  <si>
    <t>17-10-2014</t>
  </si>
  <si>
    <t>Design af grønne anlæg</t>
  </si>
  <si>
    <t>10-01-2005</t>
  </si>
  <si>
    <t>Opmåling og tegning af mindre grønne anlæg</t>
  </si>
  <si>
    <t>12-12-2004</t>
  </si>
  <si>
    <t>Konflikthåndtering i pædagogisk arbejde</t>
  </si>
  <si>
    <t>31-12-2004</t>
  </si>
  <si>
    <t>Udarbejdelse af årsregnskabet</t>
  </si>
  <si>
    <t>16-02-2005</t>
  </si>
  <si>
    <t>Sorg- og krisearbejde i omsorgs- og pæd. område</t>
  </si>
  <si>
    <t>Omsorg for personer med demens</t>
  </si>
  <si>
    <t>Kontaktperson i omsorg og sygepleje</t>
  </si>
  <si>
    <t>Oprettelse af database til jobbrug</t>
  </si>
  <si>
    <t>03-04-2006</t>
  </si>
  <si>
    <t>Oprette brugerflader og udskrifter i database</t>
  </si>
  <si>
    <t>Opsporing og forebyggelse af diabetes</t>
  </si>
  <si>
    <t>Portører og hosp.serv.ass. kontakt m. psykisk syge</t>
  </si>
  <si>
    <t>Design og automatisering af regneark</t>
  </si>
  <si>
    <t>Portøren og hospitalsserviceass. som fast vagt</t>
  </si>
  <si>
    <t>Standardisering af virksomhedens dokumenter</t>
  </si>
  <si>
    <t>Fletning af dokumenter til masseproduktion</t>
  </si>
  <si>
    <t>Anvendelse af motorsav  3</t>
  </si>
  <si>
    <t>Anvendelse af motorsav  2</t>
  </si>
  <si>
    <t>Anvendelse af motorsav 1</t>
  </si>
  <si>
    <t>Ekstrudersvejsning af plastmaterialer</t>
  </si>
  <si>
    <t>17-12-2014</t>
  </si>
  <si>
    <t>Sekretær for menighedsrådet</t>
  </si>
  <si>
    <t>08-10-2014</t>
  </si>
  <si>
    <t>Bygningsrestaurering - udarb. af løsningsforslag</t>
  </si>
  <si>
    <t xml:space="preserve">Pulverlakering - avancerede teknikker </t>
  </si>
  <si>
    <t>05-02-2015</t>
  </si>
  <si>
    <t>Jobrelateret brug af styresystemer på pc</t>
  </si>
  <si>
    <t>Anvendelse af præsentationsprogrammer</t>
  </si>
  <si>
    <t>Klimateknik, fejlfinding på automatikkomponenter</t>
  </si>
  <si>
    <t>01-11-2005</t>
  </si>
  <si>
    <t>Medarbejderen som deltager i forandringsprocesser</t>
  </si>
  <si>
    <t>26-09-2005</t>
  </si>
  <si>
    <t>Maskin- og el-sikkerhed for operatører, procesind.</t>
  </si>
  <si>
    <t>25-11-2014</t>
  </si>
  <si>
    <t>Kemisk forbehandling - avancerede teknikker</t>
  </si>
  <si>
    <t>Behandlingsspecifikation til vådlakering</t>
  </si>
  <si>
    <t>02-06-2017</t>
  </si>
  <si>
    <t>Motorkontrol og alarmsystemer inden for maritim-el</t>
  </si>
  <si>
    <t>16-10-2014</t>
  </si>
  <si>
    <t xml:space="preserve">Præsentationsteknik i administrative funktioner </t>
  </si>
  <si>
    <t>13-04-2005</t>
  </si>
  <si>
    <t>Bearbejdning på dobbelttapper</t>
  </si>
  <si>
    <t>04-11-2014</t>
  </si>
  <si>
    <t>Flammeskæring - tildannelse af rør</t>
  </si>
  <si>
    <t>01-01-2005</t>
  </si>
  <si>
    <t>Vejasfaltarbejde - Fejning og klæbning</t>
  </si>
  <si>
    <t>23-03-2005</t>
  </si>
  <si>
    <t>Vejasfaltarbejde - Fræsning i vejasfaltbelægninger</t>
  </si>
  <si>
    <t>Vejasfaltarbejde - Komprimering</t>
  </si>
  <si>
    <t>Vejasfaltarbejde - Pasning og vedligehold af mask.</t>
  </si>
  <si>
    <t>Beregning af isoleringstykkelser</t>
  </si>
  <si>
    <t>Frigørelsesteknik - Specialopgaver</t>
  </si>
  <si>
    <t>Duelighedsprøve i motorpasning - ambulerende</t>
  </si>
  <si>
    <t>Boringer på land - Udtagn. og beskr. af boreprøver</t>
  </si>
  <si>
    <t>01-05-2005</t>
  </si>
  <si>
    <t>Boringer på land - Anvendt boreteknik</t>
  </si>
  <si>
    <t>TIG og lysbuesvejsning af u- og lavtlegeret rør</t>
  </si>
  <si>
    <t>01-03-2005</t>
  </si>
  <si>
    <t>TIG-svejsning af tyndere plade, aluminium</t>
  </si>
  <si>
    <t>Anvendelse af faldsikringsudstyr</t>
  </si>
  <si>
    <t>Gennembrydning og opbygning af bærende murværk</t>
  </si>
  <si>
    <t>15-05-2005</t>
  </si>
  <si>
    <t>Dekorationsmurværk - udførelse</t>
  </si>
  <si>
    <t>Kvadre og palæpuds - udførelse</t>
  </si>
  <si>
    <t>Gipspudsning med håndværktøj</t>
  </si>
  <si>
    <t>Reklamationshåndtering</t>
  </si>
  <si>
    <t>26-04-2005</t>
  </si>
  <si>
    <t>Betjening af dozere</t>
  </si>
  <si>
    <t>Betjening af dumpere</t>
  </si>
  <si>
    <t>Betjening af gummihjulslæssere</t>
  </si>
  <si>
    <t>Betjening af hydrauliske gravemaskiner</t>
  </si>
  <si>
    <t>01-08-2005</t>
  </si>
  <si>
    <t>Betjening af minidumpere og motorbører</t>
  </si>
  <si>
    <t>Betjening af minigravere og minilæssere</t>
  </si>
  <si>
    <t>Betjening af rendegravere</t>
  </si>
  <si>
    <t>Finplanering og regulering med entreprenørmaskiner</t>
  </si>
  <si>
    <t>Pasning og vedligeholdelse af entreprenørmaskiner</t>
  </si>
  <si>
    <t>01-09-2005</t>
  </si>
  <si>
    <t>Fieldbussystemer progr.fejlf. og idriftsætning</t>
  </si>
  <si>
    <t xml:space="preserve">Arbejdsmiljø og sikkerhed, svejsning/termisk </t>
  </si>
  <si>
    <t>Klimateknik, drift af klima- og ventilationsanlæg</t>
  </si>
  <si>
    <t>Restaurering af stuk</t>
  </si>
  <si>
    <t>01-07-2005</t>
  </si>
  <si>
    <t>Muret gavlafslutning med el. uden gesims - udfør.</t>
  </si>
  <si>
    <t>Murede og pudsede gesimser - udførelse</t>
  </si>
  <si>
    <t>Murede smighjørner - opførelse</t>
  </si>
  <si>
    <t>Indvendige trapper, beregning og vedligeholdelse</t>
  </si>
  <si>
    <t>13-11-2014</t>
  </si>
  <si>
    <t>Murede kupler og hvælv - udførelse</t>
  </si>
  <si>
    <t>15-07-2005</t>
  </si>
  <si>
    <t>Murede gavltrekanter - udførelse</t>
  </si>
  <si>
    <t>Murafslutninger - udførelse</t>
  </si>
  <si>
    <t xml:space="preserve">Plænegræs, vækstforhold og gødning </t>
  </si>
  <si>
    <t>Plænegræs, ukrudt, skadevoldere og pleje</t>
  </si>
  <si>
    <t>Behandling mod kælvningsfeber og børbetændelse</t>
  </si>
  <si>
    <t>21-09-2010</t>
  </si>
  <si>
    <t>Dekorativt fugearbejde - udførelse</t>
  </si>
  <si>
    <t>Vådrum - fliser og klinker på vådrumssikr underlag</t>
  </si>
  <si>
    <t>Specialpuds - udførelse</t>
  </si>
  <si>
    <t>Anvendelse af stauder i grønne anlæg</t>
  </si>
  <si>
    <t>Loft- og vægpuds på rørvæv og brædder - udførelse</t>
  </si>
  <si>
    <t>Grov- og finpudsede overflader - udførelse</t>
  </si>
  <si>
    <t>Magt og omsorg</t>
  </si>
  <si>
    <t>Coaching som ledelsesværktøj</t>
  </si>
  <si>
    <t>11-08-2005</t>
  </si>
  <si>
    <t>PLC anlæg idriftsæt/fejlf og identifikationssystem</t>
  </si>
  <si>
    <t>Fejlfinding/idriftsætning på komplekse PLC anlæg</t>
  </si>
  <si>
    <t>Tilstandsbaseret vedligehold automatiske maskiner</t>
  </si>
  <si>
    <t>Overfladebehandling med kalkning af murværk</t>
  </si>
  <si>
    <t>15-08-2005</t>
  </si>
  <si>
    <t>Restaurering af tavl i bindingsværk</t>
  </si>
  <si>
    <t>Anvendelse af love og regler ved byfornyelse</t>
  </si>
  <si>
    <t>MAG-svejsning af tyndplade proces 135</t>
  </si>
  <si>
    <t>Køleteknik, Drift af ammoniakkøleanlæg</t>
  </si>
  <si>
    <t>31-12-2005</t>
  </si>
  <si>
    <t>Drift og optimering af 1- og 2-trins køleanlæg</t>
  </si>
  <si>
    <t>Køleteknik, montage af kobberrør</t>
  </si>
  <si>
    <t>Reparationsteknik, brandbare kølemidler</t>
  </si>
  <si>
    <t>Køre- og hviletidsregler</t>
  </si>
  <si>
    <t>01-12-2005</t>
  </si>
  <si>
    <t>Gassvejsning proces 311</t>
  </si>
  <si>
    <t>Gassvejsning af stumpsømme - rør proces 311</t>
  </si>
  <si>
    <t>Gassvejsning af stumpsømme - rør</t>
  </si>
  <si>
    <t>CNC - styret overfræser, maskinlære,træ</t>
  </si>
  <si>
    <t>PLC grundlæggende SCADA</t>
  </si>
  <si>
    <t>11-06-2014</t>
  </si>
  <si>
    <t>Tavler, konstruktion og installation</t>
  </si>
  <si>
    <t>Lagerstyring med it - udvidede funktioner</t>
  </si>
  <si>
    <t>20-03-2014</t>
  </si>
  <si>
    <t>Stregkoder og håndterminaler</t>
  </si>
  <si>
    <t>Netværksskab. aktiviteter f. ældre og handicappede</t>
  </si>
  <si>
    <t>14-11-2005</t>
  </si>
  <si>
    <t>Omsorg og etik i arbejdet med alvorligt syge</t>
  </si>
  <si>
    <t>Tidlig opsporing af demens i omsorgsarbejdet</t>
  </si>
  <si>
    <t>17-11-2005</t>
  </si>
  <si>
    <t>Omsorgsarbejdet med ældre i leve- og bomiljøer</t>
  </si>
  <si>
    <t>12-10-2005</t>
  </si>
  <si>
    <t>Teamorganiseret hjemmepleje</t>
  </si>
  <si>
    <t>Teater og drama i pædagogisk arbejde</t>
  </si>
  <si>
    <t>28-10-2005</t>
  </si>
  <si>
    <t>Praktisk værkstedsteknik, spåntagning</t>
  </si>
  <si>
    <t>Cnc drejning, manuel programmering</t>
  </si>
  <si>
    <t>Fræsning, emnefremstilling</t>
  </si>
  <si>
    <t>Produktionstekniske beregninger for cnc</t>
  </si>
  <si>
    <t xml:space="preserve">Industriteknisk Projektionstegning </t>
  </si>
  <si>
    <t>Tilberedning og servering for patienter</t>
  </si>
  <si>
    <t>Volumenmodeller, dynamisk cad, produktionstegning</t>
  </si>
  <si>
    <t>Maskintegning, Projektionstegning i cad</t>
  </si>
  <si>
    <t>Maskintegning, 3D-Cad-konstruktion</t>
  </si>
  <si>
    <t>Kommunikation og konflikthåndtering - service</t>
  </si>
  <si>
    <t>Arbejdet som værkstedsassistent</t>
  </si>
  <si>
    <t>02-04-2014</t>
  </si>
  <si>
    <t>Neuropædagogik som redskab i pædagogisk arbejde</t>
  </si>
  <si>
    <t>Mennesker med udviklingshæmning &amp; rusmiddelmisbrug</t>
  </si>
  <si>
    <t>Sociale medier i børne- og ungdomskulturen</t>
  </si>
  <si>
    <t>Børn og seksualitet</t>
  </si>
  <si>
    <t>Rengøring af transportmidler</t>
  </si>
  <si>
    <t>Mekanisk forbehandling af stålkonstruktioner</t>
  </si>
  <si>
    <t>Airless og pneumatisk malingspåføring</t>
  </si>
  <si>
    <t>Opbygning af malingssystemer efter specifikation</t>
  </si>
  <si>
    <t>Bearbejdningsteknik, drejning, emnefremstilling</t>
  </si>
  <si>
    <t>Voldsforebyggelse, konfliktløsning og udvikling</t>
  </si>
  <si>
    <t>3D Optisk måling</t>
  </si>
  <si>
    <t>23-04-2021</t>
  </si>
  <si>
    <t>Optimering af processer på CNC overfræser</t>
  </si>
  <si>
    <t>28-11-2014</t>
  </si>
  <si>
    <t>Tegningsfremstilling i CAD, træindustri</t>
  </si>
  <si>
    <t>Skafteværktøjer, træindustri</t>
  </si>
  <si>
    <t>Maskinelle møbelsamlinger på standardmaskiner</t>
  </si>
  <si>
    <t>Limteknik for træ, manuelt spændeudstyr</t>
  </si>
  <si>
    <t>Limteknik, finér/møbel</t>
  </si>
  <si>
    <t>IP Telefoni, konfigurering på netværk</t>
  </si>
  <si>
    <t>Guldsmedeteknik, opbygning og montering</t>
  </si>
  <si>
    <t>24-10-2005</t>
  </si>
  <si>
    <t>Sølvsmedeteknik, ciseleringsteknik</t>
  </si>
  <si>
    <t>Netteknik, install. brancherelaterede produkter</t>
  </si>
  <si>
    <t>01-05-2006</t>
  </si>
  <si>
    <t>Database, design og programmering</t>
  </si>
  <si>
    <t>Restaurering - Bygningsarkæologiske undersøgelser</t>
  </si>
  <si>
    <t>06-01-2015</t>
  </si>
  <si>
    <t>Operativsystem, install., opsætning og anvendelse</t>
  </si>
  <si>
    <t>Jobrelateret fremmedsprog med nuanceret ordforråd</t>
  </si>
  <si>
    <t>09-11-2005</t>
  </si>
  <si>
    <t>Jobrelateret fremmedsprog med basalt ordforråd</t>
  </si>
  <si>
    <t>Produktionsstrategier i landbruget</t>
  </si>
  <si>
    <t>Byggeledelse - rådgivning fra udbud til aflevering</t>
  </si>
  <si>
    <t>Industriventilationsanlæg, service og drift</t>
  </si>
  <si>
    <t>Klimatekniske målinger og komponenter</t>
  </si>
  <si>
    <t>Klimateknik, service og drift</t>
  </si>
  <si>
    <t>Centraliseret Tilstandsovervågning og Styring /CTS</t>
  </si>
  <si>
    <t>Indregulering af ventilations- og klimaanlæg</t>
  </si>
  <si>
    <t>Dimensionering af klimatekniske anlæg</t>
  </si>
  <si>
    <t xml:space="preserve">VENT ordning, opkvalificering </t>
  </si>
  <si>
    <t>Plastreparationsteknik på køretøjer</t>
  </si>
  <si>
    <t>Betjening, indstil. af CNC-kantpresse</t>
  </si>
  <si>
    <t>EMC, løsning af støjproblemer</t>
  </si>
  <si>
    <t>Reparation af Switch-Mode Power Supply</t>
  </si>
  <si>
    <t>HF modtageteknik og måleteknik</t>
  </si>
  <si>
    <t>Forebyggelse og sundhedsfremme</t>
  </si>
  <si>
    <t>21-11-2005</t>
  </si>
  <si>
    <t xml:space="preserve">Vedligeholdelsesteknik, vedligeholdelse af pumper </t>
  </si>
  <si>
    <t>Vedligeholdelsesteknik, lejereparation og smøring</t>
  </si>
  <si>
    <t>Reparation og vedligehold af transmissionstyper</t>
  </si>
  <si>
    <t>Vedligeholdelsesteknik, vibrationsmåling/-analyse</t>
  </si>
  <si>
    <t>Vedligeholdelsesteknik, rep. svejsning, støbestål</t>
  </si>
  <si>
    <t>Betjening af CNC-styret plasmaskæremaskine</t>
  </si>
  <si>
    <t>Lagerindretning og lagerarbejde</t>
  </si>
  <si>
    <t>Enhedslaster</t>
  </si>
  <si>
    <t>Kundebetjening - lager</t>
  </si>
  <si>
    <t>Transportpapirer inden for vejtransport</t>
  </si>
  <si>
    <t>Manøvrering, forsikringer og færdselsregler</t>
  </si>
  <si>
    <t>Arbejdsulykker og adfærd i nødsituationer</t>
  </si>
  <si>
    <t>Isometrisk tegningsforståelse, rør</t>
  </si>
  <si>
    <t>Logistik og samarbejde</t>
  </si>
  <si>
    <t>Dyrkning og konservering af grovfoder</t>
  </si>
  <si>
    <t>Sundhed, sikkerhed, service og logistik</t>
  </si>
  <si>
    <t>Håndtering af olie- og kemikalieaffald</t>
  </si>
  <si>
    <t>Blokvognskørsel</t>
  </si>
  <si>
    <t>Kørsel med vogntog, kategori C/E</t>
  </si>
  <si>
    <t>Energirigtig kørsel, kategori B</t>
  </si>
  <si>
    <t>Materialelære, rustfri stål</t>
  </si>
  <si>
    <t>Materialelære, stål</t>
  </si>
  <si>
    <t>Terminaltraktor</t>
  </si>
  <si>
    <t>Sølvsmedeteknik, filigranarbejde efter tegning</t>
  </si>
  <si>
    <t>Guldsmedeteknik, smykkefremstilling,enkle modeller</t>
  </si>
  <si>
    <t>Brandforanstaltninger ved tagdækkerarbejde</t>
  </si>
  <si>
    <t>28-11-2005</t>
  </si>
  <si>
    <t>Brandforanstaltninger v. gnistproducerende værktøj</t>
  </si>
  <si>
    <t>Lasteansvarlig ved lastning og losning af fly</t>
  </si>
  <si>
    <t>EASA Airline aircraft</t>
  </si>
  <si>
    <t>Flyvedligeholdelse, PART 66, opkvalificering</t>
  </si>
  <si>
    <t>Flyvedligeholdelse, PART 66/145/147</t>
  </si>
  <si>
    <t>EASA Commuter aircraft</t>
  </si>
  <si>
    <t>Guldsmedeteknik, stenfatning</t>
  </si>
  <si>
    <t>Konflikthåndtering ved operativ myndighedsudøvelse</t>
  </si>
  <si>
    <t>06-02-2006</t>
  </si>
  <si>
    <t>Vandingsteknik på idrætsanlæg og golfbaner</t>
  </si>
  <si>
    <t>Operatør ved bore og gevindskæreprocesser</t>
  </si>
  <si>
    <t>Operatør ved konventionel maskinfræsning</t>
  </si>
  <si>
    <t>Operatør ved konventionel maskindrejning</t>
  </si>
  <si>
    <t>Drejeteknik på konventionel drejebænk</t>
  </si>
  <si>
    <t>Opspændingsmetoder, drejning</t>
  </si>
  <si>
    <t>Præcisionsdrejning</t>
  </si>
  <si>
    <t>Ud/indvendig konusdrejning</t>
  </si>
  <si>
    <t>Avancerede opspændingsmetoder, drejning</t>
  </si>
  <si>
    <t>Ind/udvendig gevindskæring på drejebænk</t>
  </si>
  <si>
    <t>Produktions- og proceskapabilitet</t>
  </si>
  <si>
    <t>Sølvsmedeteknik, optrækning og planering</t>
  </si>
  <si>
    <t>Genvinding af metaller, støberibranchen</t>
  </si>
  <si>
    <t>12-11-2021</t>
  </si>
  <si>
    <t>Ledelse af bæredygtig forretningsudvikling</t>
  </si>
  <si>
    <t>15-03-2021</t>
  </si>
  <si>
    <t>Grundlæggende faglig regning</t>
  </si>
  <si>
    <t>09-01-2015</t>
  </si>
  <si>
    <t>Uden deltager betaling læse/skrive og regnekurser</t>
  </si>
  <si>
    <t>ROC certifikat, ambulerende</t>
  </si>
  <si>
    <t>Begravelsesbinderi og vareeksponering</t>
  </si>
  <si>
    <t>Blomsterbinding, buketter og dekorationer</t>
  </si>
  <si>
    <t>Stentilhugning for anlægsgartnere</t>
  </si>
  <si>
    <t>Lastning og losning af enhedslaster i fly</t>
  </si>
  <si>
    <t>Vedligeholdelse af fiskeredskaber</t>
  </si>
  <si>
    <t>Ledelse af grøn omstilling og bæredygtighed</t>
  </si>
  <si>
    <t>13-04-2021</t>
  </si>
  <si>
    <t>Produktkendskab for salgspersonale -bager/konditor</t>
  </si>
  <si>
    <t>20-05-2021</t>
  </si>
  <si>
    <t>Salgsteknik for salgspersonale i bageri/konditori</t>
  </si>
  <si>
    <t>Sikkerhedsuddannelse ved farligt gods</t>
  </si>
  <si>
    <t>Kundeservice</t>
  </si>
  <si>
    <t>Billettering og kundeservice</t>
  </si>
  <si>
    <t>Markedsføring af bageri og konditori</t>
  </si>
  <si>
    <t>Svineproduktion, fodring</t>
  </si>
  <si>
    <t>Svineproduktion, ajourføring</t>
  </si>
  <si>
    <t>Kvægproduktion, ajourføring</t>
  </si>
  <si>
    <t>Drøvtyggers fysiologi, optimal fodring</t>
  </si>
  <si>
    <t>Planteproduktion i landbruget, ajourføring</t>
  </si>
  <si>
    <t>Lastsikring og stuvning af gods</t>
  </si>
  <si>
    <t>Kørsel med vogntog, kategori D/E</t>
  </si>
  <si>
    <t>Anbragte børns udvikling</t>
  </si>
  <si>
    <t>Håndt. af brændstoffer og smøremidler til ent.mask</t>
  </si>
  <si>
    <t>CAD - Generering af facade, snit og detaljer</t>
  </si>
  <si>
    <t>CAD - Udarbejdelse af plantegninger</t>
  </si>
  <si>
    <t>Træpleje og vækstudvikling</t>
  </si>
  <si>
    <t>14-12-2005</t>
  </si>
  <si>
    <t>Træpleje og livsbetingelser</t>
  </si>
  <si>
    <t>Grundlæggende faglig matematik</t>
  </si>
  <si>
    <t>Kundeservice i detailhandelen</t>
  </si>
  <si>
    <t>16-12-2005</t>
  </si>
  <si>
    <t>IT og produktionsstyring for medarbejdere</t>
  </si>
  <si>
    <t>Personlig udvikling til arbejde og uddannelse</t>
  </si>
  <si>
    <t>Kunde/leverandørforhold for operatører</t>
  </si>
  <si>
    <t>Værdibaserede arbejdspladser</t>
  </si>
  <si>
    <t>Videndeling og læring for medarbejdere</t>
  </si>
  <si>
    <t>Kvalitetsbevidsthed ved industriel produktion</t>
  </si>
  <si>
    <t>Ajourføring af regler for brandpræventivt tilsyn</t>
  </si>
  <si>
    <t>14-03-2006</t>
  </si>
  <si>
    <t>Grafik og tekster til virksomhedens webside</t>
  </si>
  <si>
    <t>21-12-2011</t>
  </si>
  <si>
    <t>Konflikthåndtering for salgsmedarbejderen</t>
  </si>
  <si>
    <t>Anvendelse af epoxykompositter</t>
  </si>
  <si>
    <t>Sprængteknik - udførelse af sprængninger</t>
  </si>
  <si>
    <t>30-10-2006</t>
  </si>
  <si>
    <t>Dykkerarbejde - undervandssprængning</t>
  </si>
  <si>
    <t>Anvendelse af emballage for operatører</t>
  </si>
  <si>
    <t>Tabletfremstilling</t>
  </si>
  <si>
    <t>Mejerihygiejne og egenkontrol</t>
  </si>
  <si>
    <t>20-12-2005</t>
  </si>
  <si>
    <t>CIP inden for mejeriindustrien</t>
  </si>
  <si>
    <t>Vedligeholdelse af kirkens interiør og inventar</t>
  </si>
  <si>
    <t>Præventiv konservering af kirkens udstyr</t>
  </si>
  <si>
    <t>Faglig læsning</t>
  </si>
  <si>
    <t>Autoruder - udførelse af stenslagsreparationer</t>
  </si>
  <si>
    <t>18-04-2006</t>
  </si>
  <si>
    <t>Konceptudvikling for bageri og konditori</t>
  </si>
  <si>
    <t>Servering af øl i restaurationsbranchen</t>
  </si>
  <si>
    <t>06-03-2006</t>
  </si>
  <si>
    <t>Faglig skrivning</t>
  </si>
  <si>
    <t>Anvendelse af bygge- og anlægstegninger</t>
  </si>
  <si>
    <t>20-02-2006</t>
  </si>
  <si>
    <t>Dansk som andetsprog for F/I, basis</t>
  </si>
  <si>
    <t>Vinduesrenovering - renovering af vinduer</t>
  </si>
  <si>
    <t>01-03-2006</t>
  </si>
  <si>
    <t>Vinduesrenovering - vurdering af vinduer</t>
  </si>
  <si>
    <t>Anv. af ældre maleteknikker i moderne sammenhæng</t>
  </si>
  <si>
    <t>31-03-2006</t>
  </si>
  <si>
    <t>Håndtering af data i virksomhedens it-systemer</t>
  </si>
  <si>
    <t>Brug af pc på arbejdspladsen</t>
  </si>
  <si>
    <t>Rulle- og bukkestillads - opstilling mv.</t>
  </si>
  <si>
    <t>07-04-2006</t>
  </si>
  <si>
    <t>Dansk som andetsprog for F/I, alment niveau</t>
  </si>
  <si>
    <t>Dansk som andetsprog for F/I, udvidet niveau</t>
  </si>
  <si>
    <t>Golfbaner, projekt. af teested, bunker og green</t>
  </si>
  <si>
    <t>Operatørstyret vedligehold på automatiske maskiner</t>
  </si>
  <si>
    <t>Nedrivning - anvendelse af love og regler mv.</t>
  </si>
  <si>
    <t>20-03-2006</t>
  </si>
  <si>
    <t>Kommunikation i patientforløbet</t>
  </si>
  <si>
    <t>05-05-2006</t>
  </si>
  <si>
    <t>Brug af DRG - diagnoserelaterede grupper</t>
  </si>
  <si>
    <t>Beskrivelser af anatomi i medicinske journaler</t>
  </si>
  <si>
    <t>14-07-2006</t>
  </si>
  <si>
    <t>Arbejdet med recepter, attester og registre</t>
  </si>
  <si>
    <t>Anvendelse af diagnoselatin i journaler</t>
  </si>
  <si>
    <t>Medicinsk fagsprog - fordanskning</t>
  </si>
  <si>
    <t>Fugning - personlig sikkerhed ved fugning mv.</t>
  </si>
  <si>
    <t>24-04-2006</t>
  </si>
  <si>
    <t>Sortering af skind</t>
  </si>
  <si>
    <t>15-06-2006</t>
  </si>
  <si>
    <t>Sortering og vurdering af skind</t>
  </si>
  <si>
    <t>Kvalitets-, type- og renhedsgradssort. af skind</t>
  </si>
  <si>
    <t>27-11-2014</t>
  </si>
  <si>
    <t>Europæiske brødtyper og produktudvikling</t>
  </si>
  <si>
    <t>08-06-2006</t>
  </si>
  <si>
    <t>Marcipan og kransekage</t>
  </si>
  <si>
    <t xml:space="preserve">Medarbejdernes personlige ressourcer i jobbet </t>
  </si>
  <si>
    <t>01-07-2006</t>
  </si>
  <si>
    <t>CNC fræsning,optimering/produktion</t>
  </si>
  <si>
    <t>Manuel flammeskæring</t>
  </si>
  <si>
    <t>01-06-2006</t>
  </si>
  <si>
    <t>Nedrivning - materialehåndtering</t>
  </si>
  <si>
    <t>29-05-2006</t>
  </si>
  <si>
    <t>Duelighedsprøve i sejlads for fiskere - amb.</t>
  </si>
  <si>
    <t>27-02-2007</t>
  </si>
  <si>
    <t>Kommunikation og kulturforståelse</t>
  </si>
  <si>
    <t>Organisation og samarbejde i transporterhvervene</t>
  </si>
  <si>
    <t>01-11-2006</t>
  </si>
  <si>
    <t>Udvikling og teknologi i transporterhvervene</t>
  </si>
  <si>
    <t xml:space="preserve">Betjening af høstmaskiner </t>
  </si>
  <si>
    <t>01-09-2006</t>
  </si>
  <si>
    <t>Sikkerhed ved arbejde med kold asfalt og bitumen</t>
  </si>
  <si>
    <t>26-06-2006</t>
  </si>
  <si>
    <t>Grafisk Workflow - output</t>
  </si>
  <si>
    <t>19-10-2006</t>
  </si>
  <si>
    <t>Print og cut - klargøring af job til produktion</t>
  </si>
  <si>
    <t>Print og cut - betjening af udstyr til print &amp; cut</t>
  </si>
  <si>
    <t>Assistenten i det tværgående samarbejde</t>
  </si>
  <si>
    <t>Farmakologi i somatikken</t>
  </si>
  <si>
    <t>15-04-2016</t>
  </si>
  <si>
    <t>Råvarer og grundtilberedning for ferskvareområdet</t>
  </si>
  <si>
    <t>27-06-2006</t>
  </si>
  <si>
    <t>Motorstyringssys.,kontrol,fejlf.,fejlret.</t>
  </si>
  <si>
    <t>01-08-2006</t>
  </si>
  <si>
    <t>Kontrol af komfortanlæg i køretøjer</t>
  </si>
  <si>
    <t>Pc-bruger, hardwareopgradering og tilslutning</t>
  </si>
  <si>
    <t>15-09-2006</t>
  </si>
  <si>
    <t>Pc-bruger, pc opbygning og funktionsmåde</t>
  </si>
  <si>
    <t>Pc-bruger, introduktion til programmering</t>
  </si>
  <si>
    <t>Montage/idriftsætning af hydrailiksys., offshore</t>
  </si>
  <si>
    <t>20-09-2006</t>
  </si>
  <si>
    <t>Indregulering af hydrauliktekn. systemer, offshore</t>
  </si>
  <si>
    <t>Hydraulikteknik offshore kraner, drift/vedligeh.</t>
  </si>
  <si>
    <t>Instrumentrørlægger, offshore</t>
  </si>
  <si>
    <t>Innovationsværksted for bagere og konditorer</t>
  </si>
  <si>
    <t>Nedrivning - bygge- og anlægskonstruktioner</t>
  </si>
  <si>
    <t>Planteliv, økologi og miljølære</t>
  </si>
  <si>
    <t>Personlifte og arb.platforme - anv. og sikkerhed</t>
  </si>
  <si>
    <t>25-09-2006</t>
  </si>
  <si>
    <t>Nedfiring af effekter fra træer</t>
  </si>
  <si>
    <t>Kabelarbejde - planlægning og samarbejde</t>
  </si>
  <si>
    <t>Plejebarnets relation til plejefamiliens børn</t>
  </si>
  <si>
    <t>15-12-2006</t>
  </si>
  <si>
    <t>Arbejdet i pædagogiske døgntilbud og opholdssteder</t>
  </si>
  <si>
    <t>09-10-2006</t>
  </si>
  <si>
    <t>Vejbygning - bygning af fortovsarealer</t>
  </si>
  <si>
    <t>16-10-2006</t>
  </si>
  <si>
    <t>Søsikkerhed for bådførere ved lodsvæsenet</t>
  </si>
  <si>
    <t>01-10-2006</t>
  </si>
  <si>
    <t xml:space="preserve">Sjakbajs, planlægning og koordinering </t>
  </si>
  <si>
    <t>16-11-2006</t>
  </si>
  <si>
    <t>Integration af data mellem adm. it-systemer</t>
  </si>
  <si>
    <t>14-09-2011</t>
  </si>
  <si>
    <t>Håndhygiejne i socialt og pædagogisk arbejde</t>
  </si>
  <si>
    <t>Stillads - udførelse af opstillingsberegninger</t>
  </si>
  <si>
    <t>06-11-2006</t>
  </si>
  <si>
    <t>Nedrivning - indvendig</t>
  </si>
  <si>
    <t>04-12-2006</t>
  </si>
  <si>
    <t>Sikkerhed ved arbejde med asbestholdige materialer</t>
  </si>
  <si>
    <t>04-01-2007</t>
  </si>
  <si>
    <t>Billedredigering i medarbejderens jobfunktion</t>
  </si>
  <si>
    <t>05-02-2007</t>
  </si>
  <si>
    <t>Dyretransport - håndtering på samlesteder</t>
  </si>
  <si>
    <t>08-03-2007</t>
  </si>
  <si>
    <t>Dyretransport - kompetencebevis</t>
  </si>
  <si>
    <t>Sundhed for erhvervschauffører</t>
  </si>
  <si>
    <t>24-11-2010</t>
  </si>
  <si>
    <t>Metoder til kollegafeedback i operative funktioner</t>
  </si>
  <si>
    <t>Smagen i centrum</t>
  </si>
  <si>
    <t>02-11-2010</t>
  </si>
  <si>
    <t>Laserskæring for operatører</t>
  </si>
  <si>
    <t>28-10-2010</t>
  </si>
  <si>
    <t>Trompe L oeil - udførelse af illusionsmaleri</t>
  </si>
  <si>
    <t>26-01-2007</t>
  </si>
  <si>
    <t>Pasning og hold af husdyr</t>
  </si>
  <si>
    <t>25-01-2007</t>
  </si>
  <si>
    <t>Guldsmedetekn., støbning, fremstilling af forme</t>
  </si>
  <si>
    <t>Radonsikring i byggeriet</t>
  </si>
  <si>
    <t>08-11-2010</t>
  </si>
  <si>
    <t>Porebeton - Montage af plader og blokke</t>
  </si>
  <si>
    <t>02-12-2010</t>
  </si>
  <si>
    <t>Indregulering og service på gasanlæg o/135 kW</t>
  </si>
  <si>
    <t>Digital maskinstyring af entreprenørmaskiner i 2D</t>
  </si>
  <si>
    <t>18-01-2011</t>
  </si>
  <si>
    <t xml:space="preserve">Almen fødevarehygiejne for F/I </t>
  </si>
  <si>
    <t>Brandpræventive bygningsforanstaltninger</t>
  </si>
  <si>
    <t>MIG-svejsning, aluminium tynd plade, kantsømme</t>
  </si>
  <si>
    <t>11-05-2011</t>
  </si>
  <si>
    <t>MIG-svejsning, aluminium svær plade, kantsømme</t>
  </si>
  <si>
    <t>Eftersyn og rep på oliefyr kedelanlæg under 100 kW</t>
  </si>
  <si>
    <t>29-05-2007</t>
  </si>
  <si>
    <t>Billedfremstilling i medarbejderens jobfunktion</t>
  </si>
  <si>
    <t>Eftersyn og rep på oliefyr kedelanlæg over 100 kW</t>
  </si>
  <si>
    <t>Trends og livsstil hos forbrugeren i detailhandlen</t>
  </si>
  <si>
    <t>Vedligeholdelse og betjening af maskinkomponenter</t>
  </si>
  <si>
    <t>16-02-2007</t>
  </si>
  <si>
    <t>Pleje af givne naturtyper</t>
  </si>
  <si>
    <t>23-02-2007</t>
  </si>
  <si>
    <t>Analyse af proceskemiske problemstillinger</t>
  </si>
  <si>
    <t>22-06-2007</t>
  </si>
  <si>
    <t>Driftsoptimering af produktionsforløb/procesflow</t>
  </si>
  <si>
    <t>Fejlfinding på automatik og instrumentering</t>
  </si>
  <si>
    <t>Indpakning af maden- emballage og mærkning</t>
  </si>
  <si>
    <t>05-01-2015</t>
  </si>
  <si>
    <t>Kundeanalyse og e-strategi</t>
  </si>
  <si>
    <t>20-03-2007</t>
  </si>
  <si>
    <t>Udvikling af e-koncepter og produktdifferentiering</t>
  </si>
  <si>
    <t>E-markedsføring og reklameindsats</t>
  </si>
  <si>
    <t>E-administration og betalingssystemer</t>
  </si>
  <si>
    <t>Likviditetsstyring</t>
  </si>
  <si>
    <t>23-04-2007</t>
  </si>
  <si>
    <t>Kontering af køb, salg, drift af biler og ejendom</t>
  </si>
  <si>
    <t>19-04-2007</t>
  </si>
  <si>
    <t>Kreditorstyring</t>
  </si>
  <si>
    <t>Kontoplaner og virksomhedens rapporteringsbehov</t>
  </si>
  <si>
    <t>Konteringsinstrukser</t>
  </si>
  <si>
    <t>Debitorstyring</t>
  </si>
  <si>
    <t>Placering af resultat- og balancekonti</t>
  </si>
  <si>
    <t>Registreringsmetoder ved virksomhedens drift</t>
  </si>
  <si>
    <t>Daglig registrering i et økonomistyringsprogram</t>
  </si>
  <si>
    <t>Værdiansættelse af elementerne i årsregnskabet</t>
  </si>
  <si>
    <t>Opstilling og analyse af årsregnskabet</t>
  </si>
  <si>
    <t>Likviditets- og balancebudgettering</t>
  </si>
  <si>
    <t>Etablering af skovlegepladser i naturmaterialer</t>
  </si>
  <si>
    <t>23-03-2007</t>
  </si>
  <si>
    <t>Samarbejde i grupper i virksomheden</t>
  </si>
  <si>
    <t>Organisationens strukturelle opbygning</t>
  </si>
  <si>
    <t>Mål og strategier for administrative medarbejdere</t>
  </si>
  <si>
    <t>Arbejdsplanlægning i den administrative funktion</t>
  </si>
  <si>
    <t>Projektudvikling og gennemførelse</t>
  </si>
  <si>
    <t>Projektorienteret arbejde</t>
  </si>
  <si>
    <t>Udarbejdelse af projektrapporter</t>
  </si>
  <si>
    <t>Adm. og registrering af budgetter i et ERP system</t>
  </si>
  <si>
    <t>11-09-2007</t>
  </si>
  <si>
    <t>Fakturahåndtering i et ERP system</t>
  </si>
  <si>
    <t>Stillads - anvendelse og sikkerhed</t>
  </si>
  <si>
    <t>13-03-2007</t>
  </si>
  <si>
    <t>Kundevejledning, binderi og blomsterhandel</t>
  </si>
  <si>
    <t>30-11-2011</t>
  </si>
  <si>
    <t>Mersalg i butikken</t>
  </si>
  <si>
    <t>Personligt salg - kundens behov og løsninger</t>
  </si>
  <si>
    <t>Styring af butikkens nøgletal</t>
  </si>
  <si>
    <t>Varepræsentation i detailhandlen</t>
  </si>
  <si>
    <t>Økonomistyring i butikken</t>
  </si>
  <si>
    <t>Naturlige, behandlede og syntetiske ædelsten</t>
  </si>
  <si>
    <t>19-12-2016</t>
  </si>
  <si>
    <t>Materialeforståelse, aluminium</t>
  </si>
  <si>
    <t>24-10-2011</t>
  </si>
  <si>
    <t>Virksomhedskommunikation med e-mail</t>
  </si>
  <si>
    <t>Anvendelse af elektronisk samarbejdsrum på job</t>
  </si>
  <si>
    <t>Konflikthåndtering</t>
  </si>
  <si>
    <t>23-08-2010</t>
  </si>
  <si>
    <t>Rutebilkørsel udbud</t>
  </si>
  <si>
    <t>15-10-2010</t>
  </si>
  <si>
    <t>Grundlæggende salg i turist- og rejsebranchen</t>
  </si>
  <si>
    <t>21-09-2011</t>
  </si>
  <si>
    <t>Rådgivning til turister i Danmark - Incoming</t>
  </si>
  <si>
    <t>Målrettet mersalg i turist- og rejsebranchen</t>
  </si>
  <si>
    <t>Kvalitet og kundeservice i turist og rejsebranchen</t>
  </si>
  <si>
    <t>Programmering i virksomhedens adm. it-systemer</t>
  </si>
  <si>
    <t>MIG-svejsning, aluminium tynd plade, stumpsømme</t>
  </si>
  <si>
    <t>MIG-svejsning, aluminium svær plade, stumpsømme</t>
  </si>
  <si>
    <t>TIG-svejsning, aluminium tynd plade, kantsømme</t>
  </si>
  <si>
    <t>TIG-svejsning, aluminium svær plade, kantsømme</t>
  </si>
  <si>
    <t>TIG-svejsning, aluminium tynd plade, stumpsømme</t>
  </si>
  <si>
    <t>TIG-svejsning, aluminium svær plade, stumpsømme</t>
  </si>
  <si>
    <t>Operatør ved CNC-styret revolverstanser</t>
  </si>
  <si>
    <t>22-11-2011</t>
  </si>
  <si>
    <t>Branchejura og erstatning i hotelbranchen</t>
  </si>
  <si>
    <t>Branchejura/myndighedskrav i restaurationsbranchen</t>
  </si>
  <si>
    <t>Adfærdsfysiologi hos dyr</t>
  </si>
  <si>
    <t>25-05-2011</t>
  </si>
  <si>
    <t>Avl og genetik hos dyr</t>
  </si>
  <si>
    <t>Daglig pasning af dyr i dyrehandler</t>
  </si>
  <si>
    <t>Dyreværnsloven</t>
  </si>
  <si>
    <t>Fodringslære ved hold af dyr</t>
  </si>
  <si>
    <t>Håndtering og transport af dyr</t>
  </si>
  <si>
    <t>26-05-2011</t>
  </si>
  <si>
    <t>Klima og teknik ved dyrehold</t>
  </si>
  <si>
    <t>Mikrobiologi ved dyrehold</t>
  </si>
  <si>
    <t>Miljø og arbejdsmiljø ved dyrehold</t>
  </si>
  <si>
    <t>Smittekendskab</t>
  </si>
  <si>
    <t>Stress hos dyr</t>
  </si>
  <si>
    <t>Sundhed og sygdom ved dyrehold</t>
  </si>
  <si>
    <t>Automatiske anlæg, visionteknik konfig &amp; analyse</t>
  </si>
  <si>
    <t>03-03-2011</t>
  </si>
  <si>
    <t>Digital signal Processor, teknik og programmering</t>
  </si>
  <si>
    <t>02-05-2011</t>
  </si>
  <si>
    <t>Automatisk pulverlakering</t>
  </si>
  <si>
    <t>30-06-2011</t>
  </si>
  <si>
    <t>3D CAD, konstruktion</t>
  </si>
  <si>
    <t>07-04-2011</t>
  </si>
  <si>
    <t xml:space="preserve">CAD kontruktion og pladeudfoldning </t>
  </si>
  <si>
    <t>CAD konstruktion og redigering</t>
  </si>
  <si>
    <t>CAD konstruktion med brug af standard og objekt</t>
  </si>
  <si>
    <t>CAD konstruktion, menu- og filhåndtering</t>
  </si>
  <si>
    <t>CAD konstruktion, template og opsætning</t>
  </si>
  <si>
    <t>Evakuering og redning inden for Byggeri &amp; Montage</t>
  </si>
  <si>
    <t>15-04-2011</t>
  </si>
  <si>
    <t>Momenttilspænd/efterspænd af bolte, Off Vindmøller</t>
  </si>
  <si>
    <t>17-02-2011</t>
  </si>
  <si>
    <t>Indreg og fejlf. af el styr. oliebrændere &lt; 100 kW</t>
  </si>
  <si>
    <t>15-03-2011</t>
  </si>
  <si>
    <t>Igang og fejl af reg.automatik oliekedler &lt; 100 kW</t>
  </si>
  <si>
    <t>El - fejlfinding i styretavler på anlæg over 100kW</t>
  </si>
  <si>
    <t>Fejlfind efter el-diagram fyrede anlæg over 100kW</t>
  </si>
  <si>
    <t>Vejrligsforanstaltninger i bygge- og anlæg</t>
  </si>
  <si>
    <t>11-03-2011</t>
  </si>
  <si>
    <t>Hestens fordøjelse og fodring</t>
  </si>
  <si>
    <t>09-03-2011</t>
  </si>
  <si>
    <t>Hestens bevægeapparat og træning</t>
  </si>
  <si>
    <t>Afvanding og nedsivning fra belægningsarealer</t>
  </si>
  <si>
    <t>Ukrudtbekæmpelse uden kemi</t>
  </si>
  <si>
    <t>Udførelse af EWIS-vedligehold af fly</t>
  </si>
  <si>
    <t>Slut- og tyndpudser på armeret grundpuds</t>
  </si>
  <si>
    <t>22-03-2011</t>
  </si>
  <si>
    <t>Ballepresser: Kalibrering og synkronisering</t>
  </si>
  <si>
    <t>26-04-2017</t>
  </si>
  <si>
    <t>Akvariehold og akvariekendskab</t>
  </si>
  <si>
    <t>16-03-2011</t>
  </si>
  <si>
    <t>Håndtering af data vedr. nærings- og hjælpestoffer</t>
  </si>
  <si>
    <t>16-08-2011</t>
  </si>
  <si>
    <t>Grafik - Farvelægning og farver</t>
  </si>
  <si>
    <t>09-11-2012</t>
  </si>
  <si>
    <t>Grafik - Enkle grafikopgaver</t>
  </si>
  <si>
    <t>Grafik - Kreative og komplekse illustrationer</t>
  </si>
  <si>
    <t>Webdesign - Websitets strukturelle opbygning</t>
  </si>
  <si>
    <t>Webdesign - Brugerflader til digital kommunikation</t>
  </si>
  <si>
    <t>Webdesign - Test af brugervenlighed</t>
  </si>
  <si>
    <t>Design - 3D-typografi og motion graphics</t>
  </si>
  <si>
    <t>Design - 3D design af grafiske produkter</t>
  </si>
  <si>
    <t>Grafisk produktion - Design af små produkter</t>
  </si>
  <si>
    <t>Anvendelse af lokalvisende procesmåleudstyr</t>
  </si>
  <si>
    <t>28-07-2011</t>
  </si>
  <si>
    <t>GPS i 3D-maskinstyring af entreprenørmaskiner</t>
  </si>
  <si>
    <t>Grafisk produktion - Planlægning af produktionen</t>
  </si>
  <si>
    <t>Værktøjerne i trimmet byggeri</t>
  </si>
  <si>
    <t>17-08-2011</t>
  </si>
  <si>
    <t>Billedbehandling - Brug af vektorgrafik i billeder</t>
  </si>
  <si>
    <t>03-04-2013</t>
  </si>
  <si>
    <t>Billedbehandling - Enkle masker og fritlægning</t>
  </si>
  <si>
    <t>Billedbehandling - Farvejustering af billeder</t>
  </si>
  <si>
    <t>Billedbehandling - Komprimering af billedfiler</t>
  </si>
  <si>
    <t>Billedbehandling - Korrektion af digitale billeder</t>
  </si>
  <si>
    <t>Billedbehandling - Skabelse af realistisk billede</t>
  </si>
  <si>
    <t>Billedbehandling - Tekst i billeder</t>
  </si>
  <si>
    <t>Billedbehandling - Ukomplicerede billeder</t>
  </si>
  <si>
    <t>Design - Brug af billeder og farver</t>
  </si>
  <si>
    <t>Design - Fra idé til rough</t>
  </si>
  <si>
    <t>Design - Målgruppe og budskab</t>
  </si>
  <si>
    <t>Interaktiv publicering - Cross-media</t>
  </si>
  <si>
    <t>Tagdækning - Svejsearbejder med bromembraner</t>
  </si>
  <si>
    <t>Administrativ behandling af afskedigelsessager</t>
  </si>
  <si>
    <t>Membranfiltrering inden for mejeriindustrien</t>
  </si>
  <si>
    <t>25-09-2012</t>
  </si>
  <si>
    <t>Lasteansvarlig af fly - ajourføring</t>
  </si>
  <si>
    <t>Nedrivning med entreprenørmask. og større materiel</t>
  </si>
  <si>
    <t>17-05-2011</t>
  </si>
  <si>
    <t>Borgere med kronisk sygdom</t>
  </si>
  <si>
    <t>09-05-2012</t>
  </si>
  <si>
    <t>Patientrelateret arbejde med døende og afdøde</t>
  </si>
  <si>
    <t>16-06-2011</t>
  </si>
  <si>
    <t>Kreative overflader i grønne anlæg</t>
  </si>
  <si>
    <t>Kreative træoverflader i grønne anlæg</t>
  </si>
  <si>
    <t>Kreative støbeteknik i grønne anlæg</t>
  </si>
  <si>
    <t xml:space="preserve">Dykker - Undervandssvejsning og højtryksspuling </t>
  </si>
  <si>
    <t>15-06-2011</t>
  </si>
  <si>
    <t>Dykker - Assistance ved erhvervs-/redningsdykning</t>
  </si>
  <si>
    <t>Dykker - Rept. i førstehjælp for dykker og dyk.ass</t>
  </si>
  <si>
    <t>Kulturforståelse anvendt i gæstebetjening</t>
  </si>
  <si>
    <t>21-06-2011</t>
  </si>
  <si>
    <t>Postoperativ observation og pleje i hjemmeplejen</t>
  </si>
  <si>
    <t>23-08-2011</t>
  </si>
  <si>
    <t>Tidlig opsporing af sygdomstegn</t>
  </si>
  <si>
    <t>Styringsteknik for operatører, procesindustri</t>
  </si>
  <si>
    <t>Processer og råvarer i levnedsmiddelindustrien</t>
  </si>
  <si>
    <t>24-08-2011</t>
  </si>
  <si>
    <t>2-komponent vådlakering - operatører</t>
  </si>
  <si>
    <t>03-10-2011</t>
  </si>
  <si>
    <t>Vandige malematerialer - operatører</t>
  </si>
  <si>
    <t>Efteruddannelse for erfarne truckførere</t>
  </si>
  <si>
    <t>07-11-2011</t>
  </si>
  <si>
    <t xml:space="preserve">Sikkerhedpå  løfte- og hejseredskaber </t>
  </si>
  <si>
    <t>06-10-2011</t>
  </si>
  <si>
    <t>Tank - forebyggelse af uheld og uheldsbekæmpelse</t>
  </si>
  <si>
    <t>ADR Grundkursus - Vejtransp. af farl. gods i emb.</t>
  </si>
  <si>
    <t>29-09-2011</t>
  </si>
  <si>
    <t>Dykker - Kammeroperatør på trykkammersystem</t>
  </si>
  <si>
    <t>27-09-2011</t>
  </si>
  <si>
    <t>ADR Grund- og Specialiseringskursus Kl. 1+7+Tank</t>
  </si>
  <si>
    <t>Chokoladefremstilling til professionel brug</t>
  </si>
  <si>
    <t>20-10-2011</t>
  </si>
  <si>
    <t>Smagsudvikling og salg af chokolade</t>
  </si>
  <si>
    <t>Moderne flødekager</t>
  </si>
  <si>
    <t>19-10-2011</t>
  </si>
  <si>
    <t>Elektroniske applikationer på køretøjstestere</t>
  </si>
  <si>
    <t>Lagerstyring med it</t>
  </si>
  <si>
    <t>Opbevaring og forsendelse af farligt gods</t>
  </si>
  <si>
    <t>16-04-2012</t>
  </si>
  <si>
    <t>Kloakering - Dræning af bygværker</t>
  </si>
  <si>
    <t>24-10-2012</t>
  </si>
  <si>
    <t>Kvalitet i offentlige velfærdsydelser</t>
  </si>
  <si>
    <t>21-10-2011</t>
  </si>
  <si>
    <t>Kvalitetsstyringssystem og svejsekoordination</t>
  </si>
  <si>
    <t>Skæreprocesser og fugeformer</t>
  </si>
  <si>
    <t>Svejseprocesser og kontrol af svejsearbejde</t>
  </si>
  <si>
    <t>Kvalitetsstyring af svejsearbejde</t>
  </si>
  <si>
    <t>Anvendelse og betjening af forsuringsanlæg</t>
  </si>
  <si>
    <t>28-11-2011</t>
  </si>
  <si>
    <t>Kvalitetskontrol - stålkonstruktioners overflade</t>
  </si>
  <si>
    <t>Vindenergianlæg, hydraulik</t>
  </si>
  <si>
    <t>07-03-2012</t>
  </si>
  <si>
    <t>Vindenergianlæg, mekaniske komponenter/systemer</t>
  </si>
  <si>
    <t>Automatiske anlæg, energioptimering</t>
  </si>
  <si>
    <t>Boringer på land - Vedligeh. af materiel og udstyr</t>
  </si>
  <si>
    <t>30-11-2018</t>
  </si>
  <si>
    <t>Chokolade som blikfang og salgsobjekt</t>
  </si>
  <si>
    <t>Controlling af omkostninger og investeringer</t>
  </si>
  <si>
    <t>09-03-2012</t>
  </si>
  <si>
    <t>Controlling af salgs- og debitorområdet</t>
  </si>
  <si>
    <t>Lean support i produktionen</t>
  </si>
  <si>
    <t>20-03-2012</t>
  </si>
  <si>
    <t>Introduktion, vedligeholdelse af grønne byarealer</t>
  </si>
  <si>
    <t>03-02-2012</t>
  </si>
  <si>
    <t>Kirkegårde, natur på kirkegården</t>
  </si>
  <si>
    <t>18-06-2012</t>
  </si>
  <si>
    <t xml:space="preserve">Avanceret loddeteknik, HMT komponenter </t>
  </si>
  <si>
    <t>27-02-2015</t>
  </si>
  <si>
    <t>Transmissioner på cykler</t>
  </si>
  <si>
    <t>30-01-2012</t>
  </si>
  <si>
    <t>Affjedring /styretøj på cykler</t>
  </si>
  <si>
    <t>Fremstilling af hjul</t>
  </si>
  <si>
    <t>Reparation af el-cykler</t>
  </si>
  <si>
    <t>Sikkerhed og miljø ved arbejde med rustbeskyttelse</t>
  </si>
  <si>
    <t>17-02-2012</t>
  </si>
  <si>
    <t xml:space="preserve">Virtuel lysdesign </t>
  </si>
  <si>
    <t>11-07-2012</t>
  </si>
  <si>
    <t>Dekorationer i gulv- og vægfliser</t>
  </si>
  <si>
    <t>19-03-2012</t>
  </si>
  <si>
    <t xml:space="preserve">Terrazzo - udførelse af gulve og plader	</t>
  </si>
  <si>
    <t>Udførelse af designelementer i vådrum</t>
  </si>
  <si>
    <t>Glasbyggesten i boliger</t>
  </si>
  <si>
    <t>Flisegulve - udførelse</t>
  </si>
  <si>
    <t>Avanceret flisearbejde</t>
  </si>
  <si>
    <t>Tunge væg- og gulvkonstruktioner til brug i vådrum</t>
  </si>
  <si>
    <t>Vejen som arbejdsplads - Certifikat</t>
  </si>
  <si>
    <t>19-11-2012</t>
  </si>
  <si>
    <t>TIG-svejs-stumps uleg rør pos PA-PC</t>
  </si>
  <si>
    <t>31-12-2012</t>
  </si>
  <si>
    <t>Mosaikfliser på væg og gulv</t>
  </si>
  <si>
    <t>Køle- fryse- komfortanlæg grundlæggende</t>
  </si>
  <si>
    <t>25-01-2012</t>
  </si>
  <si>
    <t>Køle- fryse- komfortanlæg optimering og eftersyn</t>
  </si>
  <si>
    <t>Kloakering - Udskilleranlæg</t>
  </si>
  <si>
    <t>Kloakering - i det åbne land</t>
  </si>
  <si>
    <t>Maskinfærdsel på naturnære arealer</t>
  </si>
  <si>
    <t>Teknisk dokumentation af samlingskonstruktioner</t>
  </si>
  <si>
    <t>Teknisk konstruktion af samlingskonstruktioner</t>
  </si>
  <si>
    <t>Præsentation af tekniske samlingskonstruktioner</t>
  </si>
  <si>
    <t>Netteknik, installation af trådløst netværk</t>
  </si>
  <si>
    <t>15-08-2012</t>
  </si>
  <si>
    <t>Førere af fiskeskibe mindre end 9 meter</t>
  </si>
  <si>
    <t>15-03-2012</t>
  </si>
  <si>
    <t>Administrativ drift af varelager</t>
  </si>
  <si>
    <t>04-09-2012</t>
  </si>
  <si>
    <t>Online kundeservice og -rådgivning</t>
  </si>
  <si>
    <t>Opsøgende salgsarbejde på B2B markedet</t>
  </si>
  <si>
    <t>Økonomisk styring i handelsvirksomheden</t>
  </si>
  <si>
    <t>Konceptanvendelse i handelsvirksomheden</t>
  </si>
  <si>
    <t>Tagdækning - Sikkerhed ved bitumen og asfaltmat.</t>
  </si>
  <si>
    <t>Teknisk dokumentation design af rørkonstruktioner</t>
  </si>
  <si>
    <t>10-05-2012</t>
  </si>
  <si>
    <t>Teknisk dokumentation design af stålkonstruktioner</t>
  </si>
  <si>
    <t>Støbning af epoxy-komposit emner</t>
  </si>
  <si>
    <t>15-02-2012</t>
  </si>
  <si>
    <t>Brug af grafik i et tekstbehandlingsprogram</t>
  </si>
  <si>
    <t>06-02-2013</t>
  </si>
  <si>
    <t>Håndtering og strukturering af længere tekster</t>
  </si>
  <si>
    <t>28-09-2012</t>
  </si>
  <si>
    <t>Opstillinger og layout i tekst</t>
  </si>
  <si>
    <t>Tastaturbetjening ved brug af 10-fingersystem</t>
  </si>
  <si>
    <t>Indskrivning og formatering af mindre tekster</t>
  </si>
  <si>
    <t>Instrumentering, program. af test og målsystemer</t>
  </si>
  <si>
    <t>FPGA teknik, design og simulering</t>
  </si>
  <si>
    <t>27-02-2012</t>
  </si>
  <si>
    <t>Tagdækning - Inddækning og afslutning med metal</t>
  </si>
  <si>
    <t>05-03-2012</t>
  </si>
  <si>
    <t>Havedesign ved brug af IT-programmer</t>
  </si>
  <si>
    <t>01-08-2012</t>
  </si>
  <si>
    <t>Betjening og basis programmering af svejserobot</t>
  </si>
  <si>
    <t>10-02-2012</t>
  </si>
  <si>
    <t>Programmering og optimering af svejserobot</t>
  </si>
  <si>
    <t>Robotsvejsning med processerne TIG/Plasma</t>
  </si>
  <si>
    <t>Robotsvejsning med processerne MIG/MAG</t>
  </si>
  <si>
    <t>Avanceret loddeteknik, SMT komponenter</t>
  </si>
  <si>
    <t>Administrative opgaver i salgsarbejdet</t>
  </si>
  <si>
    <t>17-10-2012</t>
  </si>
  <si>
    <t xml:space="preserve">Idrætsanlæg, vinterpleje af græs </t>
  </si>
  <si>
    <t>24-04-2012</t>
  </si>
  <si>
    <t>Kvalitet og kundeservice i kundekontaktfunktioner</t>
  </si>
  <si>
    <t>31-10-2012</t>
  </si>
  <si>
    <t>Samtaler og kundetyper i kundekontaktfunktioner</t>
  </si>
  <si>
    <t>Telefonisk problemløsning i kundekontaktfunktioner</t>
  </si>
  <si>
    <t>Samtalestyring i kundekontaktfunktioner</t>
  </si>
  <si>
    <t>Telefonisk salg i kundekontaktfunktioner</t>
  </si>
  <si>
    <t>Mersalg i kundekontaktfunktioner</t>
  </si>
  <si>
    <t>Frigørelsesteknik - bus og lastbil</t>
  </si>
  <si>
    <t>07-05-2013</t>
  </si>
  <si>
    <t>Arbejdet med totalkommunikation</t>
  </si>
  <si>
    <t>Borgere med misbrugsproblemer</t>
  </si>
  <si>
    <t>25-04-2012</t>
  </si>
  <si>
    <t>Angst og depression hos ældre</t>
  </si>
  <si>
    <t>Træning af borgere i eget hjem</t>
  </si>
  <si>
    <t>Fysisk genoptræning af borgere/patienter</t>
  </si>
  <si>
    <t>Sundhedspædagogik i omsorgsarbejdet</t>
  </si>
  <si>
    <t>27-04-2012</t>
  </si>
  <si>
    <t>Innovativ udvikling af grafiske produkter</t>
  </si>
  <si>
    <t>30-01-2013</t>
  </si>
  <si>
    <t>Udvikling af en e-publikation</t>
  </si>
  <si>
    <t>Nedrivning af trækonstruktioner med motor-kædesav</t>
  </si>
  <si>
    <t>14-03-2012</t>
  </si>
  <si>
    <t>Rundt murværk</t>
  </si>
  <si>
    <t>16-03-2012</t>
  </si>
  <si>
    <t>Operatør i metalindustrien, brancheintroduktion</t>
  </si>
  <si>
    <t>22-04-2013</t>
  </si>
  <si>
    <t>Flykendskab for transportarbejdere i lufthavne</t>
  </si>
  <si>
    <t>17-06-2013</t>
  </si>
  <si>
    <t>TIG-svejs-stumps tynd rustfri rør pos PA-PC</t>
  </si>
  <si>
    <t>Produktion for operatører i procesindustrien</t>
  </si>
  <si>
    <t>10-09-2012</t>
  </si>
  <si>
    <t>Effektivisering for operatører i procesindustrien</t>
  </si>
  <si>
    <t>11-09-2012</t>
  </si>
  <si>
    <t>Praktisk energioptimering i bevaringsværdige huse</t>
  </si>
  <si>
    <t>21-12-2012</t>
  </si>
  <si>
    <t>E-mail til jobbrug</t>
  </si>
  <si>
    <t>22-02-2013</t>
  </si>
  <si>
    <t xml:space="preserve">Kulturafstemt kommunikation i salg og service  </t>
  </si>
  <si>
    <t>Kundeservice i administrative funktioner</t>
  </si>
  <si>
    <t>18-03-2013</t>
  </si>
  <si>
    <t>Kommunikation og feedback i administrativt arbejde</t>
  </si>
  <si>
    <t>Referat- og notatteknik</t>
  </si>
  <si>
    <t>21-02-2013</t>
  </si>
  <si>
    <t>Skriftlig kommunikation - sprog og sprogbrug</t>
  </si>
  <si>
    <t>Tekster på papir - formulering og opbygning</t>
  </si>
  <si>
    <t>Tekster til nettet - formulering og opbygning</t>
  </si>
  <si>
    <t>Virksomhedens sprogpolitik i praksis</t>
  </si>
  <si>
    <t>Befæstelse og fastgørelse af værktøj til underlag</t>
  </si>
  <si>
    <t>Frihåndstegning for guld- og sølvsmede</t>
  </si>
  <si>
    <t>Hårdlodning af kobber og stål til DN13</t>
  </si>
  <si>
    <t>26-04-2012</t>
  </si>
  <si>
    <t>Gårsdagens overproduktion</t>
  </si>
  <si>
    <t>28-03-2012</t>
  </si>
  <si>
    <t>Inspirationskøkkenet i daginstitutioner og SFO</t>
  </si>
  <si>
    <t>Hygiejne for fødevarehåndtering under bagatelgræns</t>
  </si>
  <si>
    <t>22-03-2012</t>
  </si>
  <si>
    <t>Design, konstruktion og styrkeberegning</t>
  </si>
  <si>
    <t>Beregning af strakstilbud</t>
  </si>
  <si>
    <t>11-04-2013</t>
  </si>
  <si>
    <t>Kirkegårde, drift- og tidsregistrering af opgaver</t>
  </si>
  <si>
    <t>16-11-2012</t>
  </si>
  <si>
    <t>Farlige stoffer i byggebranchen - Fortidens synder</t>
  </si>
  <si>
    <t>11-02-2013</t>
  </si>
  <si>
    <t>Sociale medier som kommunikationskanal i detail</t>
  </si>
  <si>
    <t>16-12-2013</t>
  </si>
  <si>
    <t>Karrosseriopretning uden omlakering</t>
  </si>
  <si>
    <t>Metrosteward, grunduddannelse</t>
  </si>
  <si>
    <t>30-01-2020</t>
  </si>
  <si>
    <t>Produktionsudstyr i mejeriindustrien</t>
  </si>
  <si>
    <t>20-09-2012</t>
  </si>
  <si>
    <t>Sikkerhedseftersyn anhuggergrej/udskifteligt udst.</t>
  </si>
  <si>
    <t>09-04-2013</t>
  </si>
  <si>
    <t>TIG-svejsning af ædelmetal</t>
  </si>
  <si>
    <t>Produktdokumentation for guld og sølv</t>
  </si>
  <si>
    <t>Maskinudgravning til større anlæg. m. gravekasse</t>
  </si>
  <si>
    <t>Praktisk kvalitetssikring af entreprenørarbejde</t>
  </si>
  <si>
    <t>Anvendelse standardiseret arbejde for operatører</t>
  </si>
  <si>
    <t>03-09-2012</t>
  </si>
  <si>
    <t>Praktisk problemløsning for operatører</t>
  </si>
  <si>
    <t>Udarbejdelse og afstemning af lønsedler</t>
  </si>
  <si>
    <t>26-10-2012</t>
  </si>
  <si>
    <t>Overenskomster mm. i lønberegning</t>
  </si>
  <si>
    <t>Bilagsbehandling med efterfølgende kasserapport</t>
  </si>
  <si>
    <t>Anvendelse af periodisk beregning og registrering</t>
  </si>
  <si>
    <t>Montage af nøglerør og -bokse</t>
  </si>
  <si>
    <t>09-07-2012</t>
  </si>
  <si>
    <t>Auditforståelse i en produktionsvirksomhed</t>
  </si>
  <si>
    <t>29-08-2013</t>
  </si>
  <si>
    <t>Verifikation af høreapparatmålinger</t>
  </si>
  <si>
    <t>11-10-2013</t>
  </si>
  <si>
    <t>Vejledning om specialbehandling af høretab</t>
  </si>
  <si>
    <t>Slagterkurven</t>
  </si>
  <si>
    <t>23-11-2012</t>
  </si>
  <si>
    <t>Sortimentsudvikling i bagerier</t>
  </si>
  <si>
    <t>16-09-2012</t>
  </si>
  <si>
    <t>Signaturbrød</t>
  </si>
  <si>
    <t>11-01-2013</t>
  </si>
  <si>
    <t>CNC fræsning, programmering og opstilling, 2-sidet</t>
  </si>
  <si>
    <t>CNC fræsning, opspænding og flersidet bearbejdning</t>
  </si>
  <si>
    <t>CNC fræsning, 4-akset bearbejdning/programmering</t>
  </si>
  <si>
    <t xml:space="preserve">CNC fræsning, 5-akset bearbejdning/programmering </t>
  </si>
  <si>
    <t>GPS målsætning</t>
  </si>
  <si>
    <t>05-02-2013</t>
  </si>
  <si>
    <t>GPS målsætning, designoptimering</t>
  </si>
  <si>
    <t>GPS målsætning i CAD</t>
  </si>
  <si>
    <t>Emnetegning i CAD, assembly med mere end 4 parter</t>
  </si>
  <si>
    <t>Emnetegning i CAD, designoptimering</t>
  </si>
  <si>
    <t>Måleteknisk kontroldokumentation i metalindustrien</t>
  </si>
  <si>
    <t>Betjening af 3D-koordinatmålemaskine</t>
  </si>
  <si>
    <t>CAM drejning</t>
  </si>
  <si>
    <t>CAM drejning med C-akse</t>
  </si>
  <si>
    <t>04-04-2013</t>
  </si>
  <si>
    <t>Turistbuschaufførens serviceydelser</t>
  </si>
  <si>
    <t>23-06-2014</t>
  </si>
  <si>
    <t>CAM fræsning (2D)</t>
  </si>
  <si>
    <t>CAM fræsning (2D) på CAD-filer</t>
  </si>
  <si>
    <t>CAM fræsning (3D)</t>
  </si>
  <si>
    <t>CAM fræsning med dobbeltkrumme overflader</t>
  </si>
  <si>
    <t>CAM fræsning, flerakset bearbejdning</t>
  </si>
  <si>
    <t>CNC drejning, programmering med cyklus/dialog</t>
  </si>
  <si>
    <t>CNC drejning, programmering og opstilling, 2-sidet</t>
  </si>
  <si>
    <t>CNC drejning med C-akse (2-sidet)</t>
  </si>
  <si>
    <t>CNC drejning med C-akse, avanceret (2-sidet)</t>
  </si>
  <si>
    <t>Kirkefunktionærens rolle i byggeprocessen</t>
  </si>
  <si>
    <t>07-01-2020</t>
  </si>
  <si>
    <t>MIG-Svejsning, aluminium svær pl/pl, kantsømme, PF</t>
  </si>
  <si>
    <t>MIG-svejsning, aluminium tynd plade stumpsømme, PF</t>
  </si>
  <si>
    <t>MIG-svejsning, aluminium svær plade stumpsømme, PF</t>
  </si>
  <si>
    <t>TIG-svejsning, u/lavt legeret pl/pl kantsømme, PF</t>
  </si>
  <si>
    <t>01-03-2013</t>
  </si>
  <si>
    <t>TIG-svejsning, rustfrit stål kantsømme pl/pl, PF</t>
  </si>
  <si>
    <t>Opsætning og styring af RIP software</t>
  </si>
  <si>
    <t>20-12-2018</t>
  </si>
  <si>
    <t>Gassvejsning, kantsømme plade/rør, alle positioner</t>
  </si>
  <si>
    <t>Affaldshåndtering og -sortering på byggepladsen</t>
  </si>
  <si>
    <t>TIG-svejsning, Rustfri, svært rør PA-PC</t>
  </si>
  <si>
    <t>Udvidelse af GK for buschauffører</t>
  </si>
  <si>
    <t>29-10-2012</t>
  </si>
  <si>
    <t>Samarbejde med plejebarnets forældre/netværk</t>
  </si>
  <si>
    <t>Lederens værktøjer til at udvikle ledertalenter</t>
  </si>
  <si>
    <t>Ledelse af innovationsprocesser</t>
  </si>
  <si>
    <t>Ledelse af hygiejne og egenkontrol</t>
  </si>
  <si>
    <t>01-11-2012</t>
  </si>
  <si>
    <t>Fødevarehygiejne og egenkontrol</t>
  </si>
  <si>
    <t>19-10-2012</t>
  </si>
  <si>
    <t>Produktion af convenience food</t>
  </si>
  <si>
    <t>Produktionskøkkenets redskaber, maskiner og udstyr</t>
  </si>
  <si>
    <t>Drikkevarer i cafeteria og kantine</t>
  </si>
  <si>
    <t>Pædagogmedhjælpere i daginstitutioner som F/I</t>
  </si>
  <si>
    <t>06-06-2017</t>
  </si>
  <si>
    <t>Kvalificering og validering i medicinalindustrien</t>
  </si>
  <si>
    <t>03-12-2012</t>
  </si>
  <si>
    <t>Vegetabilsk fedt i mejeriindustrien</t>
  </si>
  <si>
    <t>19-12-2013</t>
  </si>
  <si>
    <t>Mikrofiberrengøring</t>
  </si>
  <si>
    <t>27-11-2012</t>
  </si>
  <si>
    <t>Værktøjsteknik snit og stans</t>
  </si>
  <si>
    <t>20-12-2016</t>
  </si>
  <si>
    <t>Opmåling og afsætning af bygge- og anlægsopgaver</t>
  </si>
  <si>
    <t>26-02-2013</t>
  </si>
  <si>
    <t>Forebyggelse af røgforgiftningsulykker fra ildsted</t>
  </si>
  <si>
    <t>19-03-2013</t>
  </si>
  <si>
    <t>Det gode grundforråd - opbygning og anvendelse</t>
  </si>
  <si>
    <t>Operatør vedligehold, L-AUS arbejde i produktionen</t>
  </si>
  <si>
    <t>Installation af solvarmeanlæg</t>
  </si>
  <si>
    <t>20-12-2012</t>
  </si>
  <si>
    <t>Installation af mindre biomassekedler og ovne</t>
  </si>
  <si>
    <t>Segmentering og målgruppevalg i markedsføring</t>
  </si>
  <si>
    <t>24-04-2013</t>
  </si>
  <si>
    <t>Valg af markedsføringskanal</t>
  </si>
  <si>
    <t>Kloakering - Strømpeforing af afløbsledninger</t>
  </si>
  <si>
    <t>Gastronomen som vært</t>
  </si>
  <si>
    <t>Betjening af entreprenørmaskiner</t>
  </si>
  <si>
    <t>Projektering af mindre haveanlæg</t>
  </si>
  <si>
    <t>04-02-2015</t>
  </si>
  <si>
    <t>Laserskærer og CNC high precision plasmaskærer</t>
  </si>
  <si>
    <t>20-08-2013</t>
  </si>
  <si>
    <t>CAD/CAM til skæring, bukning og valsning</t>
  </si>
  <si>
    <t>CNC kantpresse og CNC svingbukker</t>
  </si>
  <si>
    <t>Værktøjsteknik formværktøjer</t>
  </si>
  <si>
    <t>Opfølgningskursus, sprøjtecertifikat gartneri</t>
  </si>
  <si>
    <t>05-10-2016</t>
  </si>
  <si>
    <t>Teknisk isolering - Lydisolering</t>
  </si>
  <si>
    <t xml:space="preserve">Kloakering - El-udstyr i pumpebrønde </t>
  </si>
  <si>
    <t>01-05-2013</t>
  </si>
  <si>
    <t>Gaffeltruck certifikatkursus B, 7 dage</t>
  </si>
  <si>
    <t>Gaffelstabler certifikatkursus A, 5 dage</t>
  </si>
  <si>
    <t>Klargøring af køretøjer og både trin for trin</t>
  </si>
  <si>
    <t>Avanceret klargøring af køretøjer og både</t>
  </si>
  <si>
    <t>Udbedring af mindre skader med lakstift på autolak</t>
  </si>
  <si>
    <t>Fremstilling af værktøjskomponenter- drejning</t>
  </si>
  <si>
    <t>Konceptanvendelse i detailhandlen</t>
  </si>
  <si>
    <t>07-02-2013</t>
  </si>
  <si>
    <t>Introduktion af køretøjsmodeller</t>
  </si>
  <si>
    <t>04-06-2013</t>
  </si>
  <si>
    <t>Klinikadministration - indkøbs- og økonomistyring</t>
  </si>
  <si>
    <t>12-06-2015</t>
  </si>
  <si>
    <t>Kontrol og fejlfinding af SCR system</t>
  </si>
  <si>
    <t>Materialevalg, opbygning, simul og test af trawl</t>
  </si>
  <si>
    <t>18-02-2013</t>
  </si>
  <si>
    <t>Vurdering af autoskader</t>
  </si>
  <si>
    <t>08-03-2013</t>
  </si>
  <si>
    <t>Innovative processer i den administrative praksis</t>
  </si>
  <si>
    <t>Iscenesættelse af salgsfremstødsvarer (spotvarer)</t>
  </si>
  <si>
    <t>18-09-2014</t>
  </si>
  <si>
    <t>Ikke-behandlingskrævende liggende patientbefordrin</t>
  </si>
  <si>
    <t>Fremstilling af værktøjskomponenter - Fræsning</t>
  </si>
  <si>
    <t>Fremtidens convenienceforbruger</t>
  </si>
  <si>
    <t>09-04-2014</t>
  </si>
  <si>
    <t>Fremstilling af værktøjskomponenter - Slibning</t>
  </si>
  <si>
    <t>Prognoseteknikker og lagerstyring</t>
  </si>
  <si>
    <t>Fremstilling af værktøjskomponenter- Sænkgnist</t>
  </si>
  <si>
    <t>Sæson- og temaprodukter i bagerier</t>
  </si>
  <si>
    <t>03-02-2013</t>
  </si>
  <si>
    <t>Varmt brød hele dagen</t>
  </si>
  <si>
    <t>Fremstilling af værktøjskomponenter- Trådgnist</t>
  </si>
  <si>
    <t>Reparation af smykker</t>
  </si>
  <si>
    <t>12-04-2013</t>
  </si>
  <si>
    <t>Markedsføring i praksis</t>
  </si>
  <si>
    <t>Køleanlæg på ventilations- og klimaanlæg</t>
  </si>
  <si>
    <t>25-10-2013</t>
  </si>
  <si>
    <t>Den personlige uddannelses- og jobplan</t>
  </si>
  <si>
    <t>Salg og varer</t>
  </si>
  <si>
    <t>21-06-2013</t>
  </si>
  <si>
    <t>Prisfastsættelse og moms af kirkens ydelser</t>
  </si>
  <si>
    <t>03-06-2013</t>
  </si>
  <si>
    <t>Konceptforståelse og drift i detailhandelen</t>
  </si>
  <si>
    <t>Gaffeltruck B for erfarne førere</t>
  </si>
  <si>
    <t>Gemmologi, identificering af ædelsten</t>
  </si>
  <si>
    <t>Guldsmedeteknik, ædelmetalstøb. i sand &amp; sepiaskal</t>
  </si>
  <si>
    <t>Praktisk administrativ håndtering af sygefravær</t>
  </si>
  <si>
    <t xml:space="preserve">Ajourf sneryd og glatførebekæmp af sti/fortov    </t>
  </si>
  <si>
    <t>17-05-2013</t>
  </si>
  <si>
    <t>Ajour snerydning og glatførerbekæmpelse på vejbane</t>
  </si>
  <si>
    <t>Trækundskab i bymiljøer</t>
  </si>
  <si>
    <t>Sølvsmedeteknik, smedeteknikker</t>
  </si>
  <si>
    <t>30-08-2013</t>
  </si>
  <si>
    <t>Blokvognskørsel omfangsrigt gods</t>
  </si>
  <si>
    <t>08-05-2017</t>
  </si>
  <si>
    <t>Lufttæthed 2020 for udførende bygningshåndværkere</t>
  </si>
  <si>
    <t>24-08-2017</t>
  </si>
  <si>
    <t>Forny måltidet med sundere råvarer</t>
  </si>
  <si>
    <t>08-05-2013</t>
  </si>
  <si>
    <t>Årstidernes råvarer i måltiderne</t>
  </si>
  <si>
    <t>30-05-2013</t>
  </si>
  <si>
    <t>Grundlæggende madproduktion</t>
  </si>
  <si>
    <t>25-06-2013</t>
  </si>
  <si>
    <t>Turisme i gæstebetjeningen</t>
  </si>
  <si>
    <t>04-07-2013</t>
  </si>
  <si>
    <t>Opsporing og omsorg ved dysfagi</t>
  </si>
  <si>
    <t>11-04-2016</t>
  </si>
  <si>
    <t>Elektrofysiologiske og vestibulære undersøgelser</t>
  </si>
  <si>
    <t>Køleteknik, frekvensomformere</t>
  </si>
  <si>
    <t>10-06-2013</t>
  </si>
  <si>
    <t>Undersøgelse af epilepsianfald i praksis</t>
  </si>
  <si>
    <t>Teknikker til undersøgelse af neuropatier</t>
  </si>
  <si>
    <t>Basiskursus for anlægsgartnere</t>
  </si>
  <si>
    <t>23-10-2013</t>
  </si>
  <si>
    <t>Salg og service i gæstebetjening</t>
  </si>
  <si>
    <t>Service og værtskab på hotel og restaurant</t>
  </si>
  <si>
    <t>03-07-2013</t>
  </si>
  <si>
    <t>ADR Grund- og Specialiseringskursus - Klasse 1</t>
  </si>
  <si>
    <t>27-06-2013</t>
  </si>
  <si>
    <t>ADR Grund- og Specialiseringskursus - Klasse 1 + 7</t>
  </si>
  <si>
    <t>ADR Grund- og Specialiseringskursus - Tank + Kl. 1</t>
  </si>
  <si>
    <t>Kirkegårdens planter</t>
  </si>
  <si>
    <t>ADR Grund- og Specialiseringskursus - Klasse 7</t>
  </si>
  <si>
    <t>ADR Grund- og Specialiseringskursus - Tank</t>
  </si>
  <si>
    <t>ADR Grund- og Specialiseringskursus Kl. 7+Tank</t>
  </si>
  <si>
    <t>ADR Specialiseringskursus - Klasse 1</t>
  </si>
  <si>
    <t>ADR Specialiseringskursus - Klasse 7</t>
  </si>
  <si>
    <t>ADR Specialiseringskursus - Tank</t>
  </si>
  <si>
    <t>ADR Repetition - Grundkursus</t>
  </si>
  <si>
    <t>ADR Repetition - Grundkursus + Klasse 1</t>
  </si>
  <si>
    <t>ADR Repetition - Grundkursus + Klasse 1 + Klasse 7</t>
  </si>
  <si>
    <t>ADR Repetition - Grundkursus + Klasse 7</t>
  </si>
  <si>
    <t>Klimastyring ved produktion i gartnerier</t>
  </si>
  <si>
    <t>ADR Repetition - Grundkursus + Tank</t>
  </si>
  <si>
    <t>ADR Repetition - Grundkursus + Tank + Klasse 1</t>
  </si>
  <si>
    <t>Logistik og organisation i transporterhvervene</t>
  </si>
  <si>
    <t>Økonomi inden for transporterhvervene</t>
  </si>
  <si>
    <t>Love og regler i vejtransporten</t>
  </si>
  <si>
    <t>Trafiksikkerhedspolitik i virksomheden</t>
  </si>
  <si>
    <t>Kvalitetslodning, loddeteknik efter IPC standard</t>
  </si>
  <si>
    <t>28-06-2013</t>
  </si>
  <si>
    <t>Kvalitetslodning, inspektion efter IPC standard</t>
  </si>
  <si>
    <t>Leg og læring med digitale medier i dagtilbud</t>
  </si>
  <si>
    <t>12-08-2013</t>
  </si>
  <si>
    <t>Klinisk observation, refleksion og handling</t>
  </si>
  <si>
    <t>Vedligeholdelse af "grønne" maskiner</t>
  </si>
  <si>
    <t>Ajourføring, vandbassiner i haveanlæg</t>
  </si>
  <si>
    <t>18-03-2014</t>
  </si>
  <si>
    <t>Koordinering og instruktionsteknik - bjærgning</t>
  </si>
  <si>
    <t>Kloakering - Montering af rottespærrer</t>
  </si>
  <si>
    <t>Assistenten som nøgleperson</t>
  </si>
  <si>
    <t>01-10-2013</t>
  </si>
  <si>
    <t>Samarbejde med frivillige i velfærdsarbejdet</t>
  </si>
  <si>
    <t>Montage og tilpasning af værktøjskomponenter</t>
  </si>
  <si>
    <t>Service og vedligehold af personbiler med gasmotor</t>
  </si>
  <si>
    <t>Hydraulik og diagramlæsning, styring af tryk/flow</t>
  </si>
  <si>
    <t>Hydraulik, modulventilstyrede anlæg og vedligehold</t>
  </si>
  <si>
    <t>Hydraulik, energioptimering af regulerede anlæg</t>
  </si>
  <si>
    <t>Eventlyd; systemer, dimensionering og simulering</t>
  </si>
  <si>
    <t>31-03-2014</t>
  </si>
  <si>
    <t>Eventlyd; systemkobling, tuning og vedligehold</t>
  </si>
  <si>
    <t>Eventlyd; produktion, hørelse og psykoakustik</t>
  </si>
  <si>
    <t>Eventlyd; afvikling og organisation</t>
  </si>
  <si>
    <t>Eventlys; virtuelt avanceret eventlysdesign</t>
  </si>
  <si>
    <t>Eventlys; dimensionering og systemopbygning</t>
  </si>
  <si>
    <t>Eventlys; etik, design og lovgivning</t>
  </si>
  <si>
    <t>Eventlys; lys, vinkler og farvelære</t>
  </si>
  <si>
    <t>Eventlys; sammenkobling og vedligehold af anlæg</t>
  </si>
  <si>
    <t>Eventlys; afvikling og organisation</t>
  </si>
  <si>
    <t>Effektiv kørsel med udrykningskøretøjer</t>
  </si>
  <si>
    <t>Vejen som arbejdsplads, autohjælp</t>
  </si>
  <si>
    <t>04-02-2014</t>
  </si>
  <si>
    <t>Grundlæggende anlægsteknik</t>
  </si>
  <si>
    <t>Emnemodning af stanseemner</t>
  </si>
  <si>
    <t>Konstruktionsprincipper for stanseværktøjer</t>
  </si>
  <si>
    <t>Tværfaglig restaurering af bindingsværk</t>
  </si>
  <si>
    <t>22-01-2014</t>
  </si>
  <si>
    <t xml:space="preserve">Grandækning grundlæggende </t>
  </si>
  <si>
    <t>26-11-2013</t>
  </si>
  <si>
    <t>Borgernær forløbskoordination</t>
  </si>
  <si>
    <t>Opbygning, service &amp; indregulering af træpilleovne</t>
  </si>
  <si>
    <t>03-02-2014</t>
  </si>
  <si>
    <t>Diagnosticering af skadegører, gartneri</t>
  </si>
  <si>
    <t>18-11-2013</t>
  </si>
  <si>
    <t>Planteernæring af kulturer under glas</t>
  </si>
  <si>
    <t>Teknologisk ajourføring audio/video-systemer</t>
  </si>
  <si>
    <t>3D print - print af modeller på 3D printer</t>
  </si>
  <si>
    <t>18-02-2014</t>
  </si>
  <si>
    <t>Innovation og kreativ idégenerering</t>
  </si>
  <si>
    <t>14-01-2014</t>
  </si>
  <si>
    <t>Godstransport med lastbil</t>
  </si>
  <si>
    <t>24-01-2014</t>
  </si>
  <si>
    <t xml:space="preserve">Intensiv grundlæggende kval.uddannelse - lastbil </t>
  </si>
  <si>
    <t>Grundlæggende kvalifikationsuddannelse - lastbil</t>
  </si>
  <si>
    <t>Godstransport med lastbil samt grundl. kval.uddan.</t>
  </si>
  <si>
    <t>Lufthavnenes it-systemer, ajour</t>
  </si>
  <si>
    <t>Aflæsning af data i lufthavnens it-systemer</t>
  </si>
  <si>
    <t>Registrering af data i lufthavnens it-systemer</t>
  </si>
  <si>
    <t>Vejgodstransport for buschauffører</t>
  </si>
  <si>
    <t>Grandækning udvidet</t>
  </si>
  <si>
    <t>Færdselsregulering i forbindelse med særtransport</t>
  </si>
  <si>
    <t>25-08-2014</t>
  </si>
  <si>
    <t>Finsnitter: Opbygning, funktion og reparation</t>
  </si>
  <si>
    <t>11-02-2014</t>
  </si>
  <si>
    <t>Finsnitter: Fejlfinding og reparation</t>
  </si>
  <si>
    <t>Affaldsdeponering - Teknik og myndighedsforhold</t>
  </si>
  <si>
    <t>Branchekorrespondance i receptionen</t>
  </si>
  <si>
    <t>Anbragte børn og unge med rusmiddelmisbrug</t>
  </si>
  <si>
    <t>Arbejdet som familieplejer</t>
  </si>
  <si>
    <t>Introduktion til offentlig servicetrafik</t>
  </si>
  <si>
    <t>22-05-2015</t>
  </si>
  <si>
    <t>Duelighedsprøve i sejlads for fiskere</t>
  </si>
  <si>
    <t>Pleje af den svært overvægtige borger</t>
  </si>
  <si>
    <t>31-12-2013</t>
  </si>
  <si>
    <t>Materialevalg til stanseværktøjer</t>
  </si>
  <si>
    <t>Kirkegårdsanlæg, etablering og pleje</t>
  </si>
  <si>
    <t>29-01-2014</t>
  </si>
  <si>
    <t>Direkte prøve gaffeltruckcertifikat A eller B</t>
  </si>
  <si>
    <t>Mindre dampked. maks. 32 bar, st hedtvandsk 120 gr</t>
  </si>
  <si>
    <t>Materialevalg til støbeforme</t>
  </si>
  <si>
    <t>Emnemodning af støbeemner</t>
  </si>
  <si>
    <t>Lagerstyring med it - grundlæggende funktioner</t>
  </si>
  <si>
    <t>Planteproduktion i gartneri, ajourføring</t>
  </si>
  <si>
    <t>19-02-2014</t>
  </si>
  <si>
    <t>Sikkerhed på automatiske maskiner og anlæg</t>
  </si>
  <si>
    <t>Sikkerhed på komplekse automatiske maskiner</t>
  </si>
  <si>
    <t>Konstruktionsprincipper for støbeværktøjer</t>
  </si>
  <si>
    <t>Vakuum infusion i komposit bådebygning</t>
  </si>
  <si>
    <t>05-12-2016</t>
  </si>
  <si>
    <t>Brug af evakueringsstol</t>
  </si>
  <si>
    <t>26-08-2020</t>
  </si>
  <si>
    <t>Søsikkerhed for befarne erhvervsfiskere</t>
  </si>
  <si>
    <t xml:space="preserve">Søsikkerhed for erhvervsfiskere - ambulerende </t>
  </si>
  <si>
    <t>Sikkerhedseftersyn af maskiner i jordbruget</t>
  </si>
  <si>
    <t>12-01-2017</t>
  </si>
  <si>
    <t>Smykker, fra idé til færdigt emne</t>
  </si>
  <si>
    <t>25-02-2014</t>
  </si>
  <si>
    <t>Store dampkedler højst 120 grader</t>
  </si>
  <si>
    <t>27-11-2015</t>
  </si>
  <si>
    <t>Vand - service på fly</t>
  </si>
  <si>
    <t>07-04-2014</t>
  </si>
  <si>
    <t>Toilet - service på fly</t>
  </si>
  <si>
    <t>Lufthavnslogistik, proces og samarbejde</t>
  </si>
  <si>
    <t>Lufthavnslogistik, ajourføring</t>
  </si>
  <si>
    <t>Skubning af fly</t>
  </si>
  <si>
    <t>Skubning af fly, ajourføring</t>
  </si>
  <si>
    <t>specialkøretøjer, grundlæggende ground handling</t>
  </si>
  <si>
    <t>Manøvrering af specialkøretøjer, ground handling</t>
  </si>
  <si>
    <t>Manøvrering,specialkøretøjer flytrafik områder</t>
  </si>
  <si>
    <t>Manøvrering,ajour specialkøretøj flytrafikområder</t>
  </si>
  <si>
    <t>Operatør, basis PLC programmering</t>
  </si>
  <si>
    <t>10-08-2017</t>
  </si>
  <si>
    <t>Observation og dokumentation til myndighedsbrug</t>
  </si>
  <si>
    <t>30-06-2017</t>
  </si>
  <si>
    <t>Borgervendt formidling i myndighedsrollen</t>
  </si>
  <si>
    <t>Myndighedsudøvelse - ift sårbare og stærke grupper</t>
  </si>
  <si>
    <t>31-07-2017</t>
  </si>
  <si>
    <t>Myndighedsrollen - vilkår og rammer</t>
  </si>
  <si>
    <t>Pasning og fodring af husdyr 1</t>
  </si>
  <si>
    <t>08-08-2017</t>
  </si>
  <si>
    <t>Pasning og fodring af husdyr 2</t>
  </si>
  <si>
    <t>Introduktion til pædagogisk arbejde F/I</t>
  </si>
  <si>
    <t>Didaktik og læring i pædagogisk arbejde</t>
  </si>
  <si>
    <t>16-06-2017</t>
  </si>
  <si>
    <t>Pers. sikkerhed v arbejde med epoxy og isocyanater</t>
  </si>
  <si>
    <t>12-01-2018</t>
  </si>
  <si>
    <t>Miljørigtig anvendelse af biobrændsel</t>
  </si>
  <si>
    <t>22-06-2017</t>
  </si>
  <si>
    <t>Åmand-1</t>
  </si>
  <si>
    <t>06-12-2017</t>
  </si>
  <si>
    <t>Åmand-2</t>
  </si>
  <si>
    <t>Åmand-3</t>
  </si>
  <si>
    <t>23-01-2018</t>
  </si>
  <si>
    <t>Offentlig administration 1</t>
  </si>
  <si>
    <t>09-07-2018</t>
  </si>
  <si>
    <t>Offentlig administration 2</t>
  </si>
  <si>
    <t>Offentlig administration 3</t>
  </si>
  <si>
    <t>Køleisolering - Foamglas</t>
  </si>
  <si>
    <t>19-03-2014</t>
  </si>
  <si>
    <t>Skilteteknikerens brug af typografi ved skiltning</t>
  </si>
  <si>
    <t>20-05-2014</t>
  </si>
  <si>
    <t>Energiøkonomisk kørsel for erhvervschauffører</t>
  </si>
  <si>
    <t>01-04-2014</t>
  </si>
  <si>
    <t>Akutte Klovproblemer</t>
  </si>
  <si>
    <t>Økologisk Landbrugsproduktion, ajourføring</t>
  </si>
  <si>
    <t>09-05-2014</t>
  </si>
  <si>
    <t>Reproduktion i dyrehold, ajourføring</t>
  </si>
  <si>
    <t>Operatør ved CNC-styret laserskærer</t>
  </si>
  <si>
    <t>20-06-2014</t>
  </si>
  <si>
    <t>Injektion af medicin</t>
  </si>
  <si>
    <t>25-04-2014</t>
  </si>
  <si>
    <t>Vejl. og rådg. i dialog med borger/patient</t>
  </si>
  <si>
    <t>Pt. med demens på somatisk sygehus</t>
  </si>
  <si>
    <t>IT-Service, implementering og drift</t>
  </si>
  <si>
    <t>03-06-2014</t>
  </si>
  <si>
    <t>Netteknik, cloud, install. og konfig.</t>
  </si>
  <si>
    <t>Netteknik, databaseserver, install. og konfig.</t>
  </si>
  <si>
    <t>Netteknik, mailserver, install. og konfig.</t>
  </si>
  <si>
    <t>Programmering, mobile Enterprise applikationer</t>
  </si>
  <si>
    <t>Mennesker med udviklings- og adfærdsforstyrrelser</t>
  </si>
  <si>
    <t>17-11-2016</t>
  </si>
  <si>
    <t>Understøttende undervisning i folkeskolen</t>
  </si>
  <si>
    <t>IPM - greenkeeper</t>
  </si>
  <si>
    <t>09-01-2017</t>
  </si>
  <si>
    <t>Forsuringsanlæg, ajourføring</t>
  </si>
  <si>
    <t>Rørmontage vandinstallationer - plastrør</t>
  </si>
  <si>
    <t>02-05-2016</t>
  </si>
  <si>
    <t>Rørmontage vandinstallationer - stål- og kobberrør</t>
  </si>
  <si>
    <t>Rørmontør, overdragelse</t>
  </si>
  <si>
    <t>Ajourføring L-AUS/AUS for operatører i elforsyning</t>
  </si>
  <si>
    <t>24-10-2014</t>
  </si>
  <si>
    <t>Avanceret rework teknik for operatører</t>
  </si>
  <si>
    <t>Udbringning af næringsstoffer i jordbruget</t>
  </si>
  <si>
    <t>04-07-2014</t>
  </si>
  <si>
    <t>Håndtering af næringsstoffer</t>
  </si>
  <si>
    <t>Digital ansøgning i bygge- og miljøsager</t>
  </si>
  <si>
    <t>27-06-2014</t>
  </si>
  <si>
    <t>Industriel produktion af avancerede kompositter</t>
  </si>
  <si>
    <t>25-06-2014</t>
  </si>
  <si>
    <t>Jobinstruktion, oplæring af produktionsmedarbejder</t>
  </si>
  <si>
    <t>10-01-2017</t>
  </si>
  <si>
    <t>Receptionens innovative serviceydelser</t>
  </si>
  <si>
    <t>Instruktører og elever i praktikcentret</t>
  </si>
  <si>
    <t>Mål og læring i praktikcentret</t>
  </si>
  <si>
    <t>Emballering og etikettering af kødprodukter</t>
  </si>
  <si>
    <t>02-02-2015</t>
  </si>
  <si>
    <t>Grundlæggende brug af montageværktøj i industrien</t>
  </si>
  <si>
    <t>25-09-2020</t>
  </si>
  <si>
    <t>Kommunikation og konfliktløsning på tandklinikken</t>
  </si>
  <si>
    <t>26-06-2015</t>
  </si>
  <si>
    <t>Tækning af mansardtage og lodrette flader</t>
  </si>
  <si>
    <t>Næringsrige retter med fuldkorn</t>
  </si>
  <si>
    <t>Restaurering - Anvendelse af stilhistorie</t>
  </si>
  <si>
    <t>20-01-2015</t>
  </si>
  <si>
    <t>Moderne frugttærter</t>
  </si>
  <si>
    <t>Erhvervsproduktion af iscremer, parfait og sorbet</t>
  </si>
  <si>
    <t>Eftersyn CE-mærkede skorstene, aftræk &amp; ildsteder</t>
  </si>
  <si>
    <t>25-03-2015</t>
  </si>
  <si>
    <t>Rensning af ventilationsanlæg</t>
  </si>
  <si>
    <t>Samspil med kolleger med særlige behov</t>
  </si>
  <si>
    <t>12-02-2018</t>
  </si>
  <si>
    <t>Tandrensning</t>
  </si>
  <si>
    <t>23-02-2015</t>
  </si>
  <si>
    <t>Kloakering - Spuleoperatør</t>
  </si>
  <si>
    <t>24-02-2015</t>
  </si>
  <si>
    <t>Arbejdsmiljø 1 i faglærte og ufaglærte job</t>
  </si>
  <si>
    <t>20-04-2015</t>
  </si>
  <si>
    <t>Arbejdsmiljø 2 i faglærte og ufaglærte job</t>
  </si>
  <si>
    <t>Event sikkerhed</t>
  </si>
  <si>
    <t>Event sikkerhed - planlægning og ledelse</t>
  </si>
  <si>
    <t>Rørfatning el. forrivning af runde el. ovale sten</t>
  </si>
  <si>
    <t>19-04-2017</t>
  </si>
  <si>
    <t>Fatning med stikkel og grabefatninger</t>
  </si>
  <si>
    <t>27-06-2016</t>
  </si>
  <si>
    <t xml:space="preserve">Tekn. dok: Konstruktion af overflademodeller      </t>
  </si>
  <si>
    <t>08-07-2015</t>
  </si>
  <si>
    <t>Tekn. dok: Komplekse samlingskonstruktioner</t>
  </si>
  <si>
    <t>Beskæring 2</t>
  </si>
  <si>
    <t>25-06-2015</t>
  </si>
  <si>
    <t>Kirkefunktionærens møde med mennesker i sorg/krise</t>
  </si>
  <si>
    <t>09-04-2015</t>
  </si>
  <si>
    <t>Sekretær for menighedsrådet 2</t>
  </si>
  <si>
    <t>22-04-2015</t>
  </si>
  <si>
    <t>Sprøjteteknik og pesticider - greenkeeper</t>
  </si>
  <si>
    <t>06-01-2017</t>
  </si>
  <si>
    <t>Ajourføring for autohjælpschauffører</t>
  </si>
  <si>
    <t>02-09-2019</t>
  </si>
  <si>
    <t>Skadevoldere - greenkeeper</t>
  </si>
  <si>
    <t>Tek. elinstallation på lystbåde og mindre fartøjer</t>
  </si>
  <si>
    <t>19-07-2019</t>
  </si>
  <si>
    <t>Introduktion til arbejde iht. DS/EN 13814-2:2019</t>
  </si>
  <si>
    <t>08-07-2019</t>
  </si>
  <si>
    <t>Kommunikation om kvalitet i virksomheder</t>
  </si>
  <si>
    <t>Opfølgningskursus, sprøjtecertifikat skovbrug</t>
  </si>
  <si>
    <t>Droneteknologi: Systemforståelse</t>
  </si>
  <si>
    <t>10-10-2019</t>
  </si>
  <si>
    <t>Droneteknologi: Sensorteknologier til droner</t>
  </si>
  <si>
    <t>Arbejde på eller nær spænding - introduktion</t>
  </si>
  <si>
    <t>15-09-2017</t>
  </si>
  <si>
    <t>Sang &amp; musik i relationen med mennesker med demens</t>
  </si>
  <si>
    <t>25-05-2018</t>
  </si>
  <si>
    <t>Kliniske opgaver i almen praksis</t>
  </si>
  <si>
    <t>27-03-2015</t>
  </si>
  <si>
    <t>Fremstilling af karrosseridele 2</t>
  </si>
  <si>
    <t>06-07-2015</t>
  </si>
  <si>
    <t>Generel hygiejne i socialt og pædagogisk arbejde</t>
  </si>
  <si>
    <t>24-04-2015</t>
  </si>
  <si>
    <t>Opkvalificering af bilsynsmedarbejdere kat. 3 og 4</t>
  </si>
  <si>
    <t>13-08-2015</t>
  </si>
  <si>
    <t>Medicinadministration</t>
  </si>
  <si>
    <t>Farmakologi i psykiatrien</t>
  </si>
  <si>
    <t>Portørens og hosp.serv. ass. arbejde i FAM</t>
  </si>
  <si>
    <t>11-05-2015</t>
  </si>
  <si>
    <t>Befordring af sygdoms- og alderssvækkede pas.</t>
  </si>
  <si>
    <t>Grundlæggende testerkursus, autoområdet</t>
  </si>
  <si>
    <t>25-11-2015</t>
  </si>
  <si>
    <t>Grundlæggende motorstyring, autoområdet</t>
  </si>
  <si>
    <t>Grundlæggende fejlsøgning, autoområdet</t>
  </si>
  <si>
    <t>Hydraulik og diagramlæsning på offroad materiel</t>
  </si>
  <si>
    <t>Hydraulikteknik på offroad materiel</t>
  </si>
  <si>
    <t>Kontrol og udmåling af variabel transmission</t>
  </si>
  <si>
    <t>El-sikkerhed på offroad køretøjer</t>
  </si>
  <si>
    <t>Grundlæggende elektronik på mobile maskiner, 1</t>
  </si>
  <si>
    <t>Grundlæggende elektronik på mobile maskiner, 2</t>
  </si>
  <si>
    <t>Arbejdet som omsorgsmedhjælper</t>
  </si>
  <si>
    <t>19-08-2015</t>
  </si>
  <si>
    <t>Automatiske anlæg, basis automation</t>
  </si>
  <si>
    <t>09-07-2015</t>
  </si>
  <si>
    <t>Automatiske anlæg, basis elektrisk kendskab</t>
  </si>
  <si>
    <t>Automatiske anlæg, basis hydrauliske kredsløb</t>
  </si>
  <si>
    <t>PLC: Industriel Ethernet på PLC styrede anlæg</t>
  </si>
  <si>
    <t>Sterilisation og vedligehold af tandklinikudstyr</t>
  </si>
  <si>
    <t>Digital administration på tandklinikken</t>
  </si>
  <si>
    <t>Instrumentrørlægger OLF</t>
  </si>
  <si>
    <t>10-06-2015</t>
  </si>
  <si>
    <t>Personlig sikkerhed, avancerede træklatremetoder</t>
  </si>
  <si>
    <t>24-05-2016</t>
  </si>
  <si>
    <t>Praktisk plantekendskab i skov- og naturområder</t>
  </si>
  <si>
    <t>20-10-2015</t>
  </si>
  <si>
    <t>Betjening af maskiner, skovbrug og naturpleje</t>
  </si>
  <si>
    <t>16-03-2016</t>
  </si>
  <si>
    <t>Sikkerhed ved polyesterstøbning</t>
  </si>
  <si>
    <t>18-06-2015</t>
  </si>
  <si>
    <t>Opfølgningskursus, sprøjtecertifikat anlægsgartner</t>
  </si>
  <si>
    <t>Netteknik: Webserver, installation og konfig.</t>
  </si>
  <si>
    <t>Suppleringskursus færdselsregulering særtransport</t>
  </si>
  <si>
    <t>24-06-2015</t>
  </si>
  <si>
    <t>Service og gæstebetjening af turister</t>
  </si>
  <si>
    <t>24-08-2015</t>
  </si>
  <si>
    <t>Diæter og ernæringsterapi 1</t>
  </si>
  <si>
    <t>Råvarens egenskaber i madhåndværket 1</t>
  </si>
  <si>
    <t>Den gode læresvend i elbranchen</t>
  </si>
  <si>
    <t>25-08-2015</t>
  </si>
  <si>
    <t>Fremstilling af karrosseridele 1</t>
  </si>
  <si>
    <t>12-08-2015</t>
  </si>
  <si>
    <t>Stabilitetsovervågning på lastvognskraner</t>
  </si>
  <si>
    <t>07-09-2015</t>
  </si>
  <si>
    <t>Emissions nedsættende teknik på offroad Materiel</t>
  </si>
  <si>
    <t>Hånd- og rygsprøjtecertifikat</t>
  </si>
  <si>
    <t>03-08-2016</t>
  </si>
  <si>
    <t>Voksarbejde, gips og slyngestøb</t>
  </si>
  <si>
    <t>Store dampkedler over 120 grader</t>
  </si>
  <si>
    <t>Vandbehandling og analyser ved kedelanlæg</t>
  </si>
  <si>
    <t>06-11-2015</t>
  </si>
  <si>
    <t>Opfølgningskursus, sprøjtecertifikat landbrug</t>
  </si>
  <si>
    <t>09-08-2016</t>
  </si>
  <si>
    <t xml:space="preserve">Service af A/C anlæg o. 2,5 kg. på bus &amp; lastvogn </t>
  </si>
  <si>
    <t>14-08-2015</t>
  </si>
  <si>
    <t>Måling af termisk, atmosfærisk &amp; akustisk indeklim</t>
  </si>
  <si>
    <t>23-09-2015</t>
  </si>
  <si>
    <t>Modulvogntog sammenkobling og regler</t>
  </si>
  <si>
    <t>30-10-2015</t>
  </si>
  <si>
    <t xml:space="preserve">Operatør vedligehold, trykluft </t>
  </si>
  <si>
    <t>17-03-2017</t>
  </si>
  <si>
    <t>Operatør vedligehold, vakuum</t>
  </si>
  <si>
    <t>Motorcykel: avanceret motorstyring, sikkerhedssyst</t>
  </si>
  <si>
    <t>08-10-2015</t>
  </si>
  <si>
    <t>Motorcykel: motorstyring og sensorer</t>
  </si>
  <si>
    <t>Vedligehold og eftersyn af el-cykler</t>
  </si>
  <si>
    <t>Introduktion til transportarbejde i lufthavne</t>
  </si>
  <si>
    <t>29-10-2015</t>
  </si>
  <si>
    <t>Lufttæthed ved nye boliger</t>
  </si>
  <si>
    <t>02-12-2015</t>
  </si>
  <si>
    <t>3D-CAD:Parametrisk konstruktion og konfigurationer</t>
  </si>
  <si>
    <t>Erhvervsproduktion af iscreme, parfait og sorbet 2</t>
  </si>
  <si>
    <t>23-10-2015</t>
  </si>
  <si>
    <t>Aircargo Warehouse, stykgods</t>
  </si>
  <si>
    <t>13-11-2015</t>
  </si>
  <si>
    <t xml:space="preserve">Aircargo Warehouse, stykgods, ajourføring </t>
  </si>
  <si>
    <t>Aircargo Warehouse, Opbygning af ULD</t>
  </si>
  <si>
    <t>Aircargo Warehouse, ULD ajourføring</t>
  </si>
  <si>
    <t>Håndtering af tilskadekomne i fly, ajour</t>
  </si>
  <si>
    <t>18-12-2015</t>
  </si>
  <si>
    <t>Flybrand, indsatsteknikker og -taktikker, ajour</t>
  </si>
  <si>
    <t>Fly, køretøjer og brandslukningsmateriel, ajour</t>
  </si>
  <si>
    <t>Arbejdet med personer med autismespektertilstande</t>
  </si>
  <si>
    <t>26-11-2015</t>
  </si>
  <si>
    <t>Mennesker med funktionsnedsættelse og psyk. lidels</t>
  </si>
  <si>
    <t>Neuropædagogik og borgere med udviklingshæmning</t>
  </si>
  <si>
    <t>Energioptimering af bygningskonstruktioner</t>
  </si>
  <si>
    <t>Airside safety, ajourføring</t>
  </si>
  <si>
    <t>Apron Safety, ajourføring</t>
  </si>
  <si>
    <t>Mejerikemi med særlig fokus på problemløsning</t>
  </si>
  <si>
    <t>20-01-2016</t>
  </si>
  <si>
    <t>Lasteansvarlig på fly 1</t>
  </si>
  <si>
    <t>30-11-2015</t>
  </si>
  <si>
    <t>Lasteansvarlig på fly 2</t>
  </si>
  <si>
    <t>Lasteansvarlig på fly 1 - ajourføring</t>
  </si>
  <si>
    <t>Lasteansvarlig på fly 2 - ajourføring</t>
  </si>
  <si>
    <t>PRM håndtering og forflytning til og fra fly</t>
  </si>
  <si>
    <t>Flykendskab, awareness</t>
  </si>
  <si>
    <t>Produktionsgruppers udarbejdelse af eSOP</t>
  </si>
  <si>
    <t xml:space="preserve">IPC Inspektion </t>
  </si>
  <si>
    <t>Micro-elektronik, manuel og halvautomat montage</t>
  </si>
  <si>
    <t>Montage af stik og kabler i elektronikindustrien</t>
  </si>
  <si>
    <t>Købmandskab og forretningsforståelse i detail</t>
  </si>
  <si>
    <t>01-12-2015</t>
  </si>
  <si>
    <t>Salg og kundekommunikation i detailhandelen</t>
  </si>
  <si>
    <t>Fugtsikring af kældre</t>
  </si>
  <si>
    <t>29-01-2016</t>
  </si>
  <si>
    <t>Montage af murkonsoller/overliggere</t>
  </si>
  <si>
    <t>Kabelmontage - føringsveje</t>
  </si>
  <si>
    <t>Kabelmontage - kabler</t>
  </si>
  <si>
    <t>Kabelmontage - trækning, fastgørelse</t>
  </si>
  <si>
    <t>Kabelmontør - overdragelse</t>
  </si>
  <si>
    <t>installationstekniske tegninger og diagrammer</t>
  </si>
  <si>
    <t>Rørmontage vandinstallationer forberedende</t>
  </si>
  <si>
    <t>Prepreg støbning af fiber komposit emner</t>
  </si>
  <si>
    <t>27-04-2016</t>
  </si>
  <si>
    <t>RTM vakuum støbning af glasfiber-komposit-emner</t>
  </si>
  <si>
    <t>Valg af vine til menu og gæster</t>
  </si>
  <si>
    <t>31-03-2016</t>
  </si>
  <si>
    <t xml:space="preserve">Kuvert- og madbrød bagt i restauranten </t>
  </si>
  <si>
    <t>Tagdækning - Fugning ved tagdækkerarbejde</t>
  </si>
  <si>
    <t>Montage af sikringsdøre, -vinduer og sikringsglas</t>
  </si>
  <si>
    <t>Ajourføring af trafiksikkerhedspolitik i virksomhe</t>
  </si>
  <si>
    <t>25-01-2017</t>
  </si>
  <si>
    <t>Serviceorienteret betjening af gæster</t>
  </si>
  <si>
    <t>05-04-2016</t>
  </si>
  <si>
    <t>Økologi og bæredygtighed i restauranten</t>
  </si>
  <si>
    <t>Additiv Manufacturing (3D metalprint)</t>
  </si>
  <si>
    <t>26-08-2016</t>
  </si>
  <si>
    <t>Additive Manufacturing (3D metalprint) rev.enginee</t>
  </si>
  <si>
    <t>Voksenhandicap - omsorg, sundhed og pædagogik</t>
  </si>
  <si>
    <t>26-01-2016</t>
  </si>
  <si>
    <t>Industriel montage af pumper</t>
  </si>
  <si>
    <t>07-12-2020</t>
  </si>
  <si>
    <t>Betonteknologi</t>
  </si>
  <si>
    <t>18-08-2020</t>
  </si>
  <si>
    <t>El-cykel/el-scooter: fejlfinding, elektr. systemer</t>
  </si>
  <si>
    <t>30-03-2016</t>
  </si>
  <si>
    <t>Motorcykel: canbus, elektronisk fejlfinding</t>
  </si>
  <si>
    <t>Lovgivning og administration af dyreforsøg</t>
  </si>
  <si>
    <t>Velfærds- og smertevurdering</t>
  </si>
  <si>
    <t>17-03-2016</t>
  </si>
  <si>
    <t>Miljøfaktorers betydning for dyreforsøg</t>
  </si>
  <si>
    <t>Håndtering af blod, plasma og serum</t>
  </si>
  <si>
    <t>Nomenklatur, navngivning af forsøgsdyr</t>
  </si>
  <si>
    <t>Avl af forsøgsdyr</t>
  </si>
  <si>
    <t>Hold og salg af fisk til udendørs anlæg</t>
  </si>
  <si>
    <t>18-03-2016</t>
  </si>
  <si>
    <t>Nedrivning - PCB, bly o. lign. skadelige stoffer</t>
  </si>
  <si>
    <t>11-03-2016</t>
  </si>
  <si>
    <t>Byggelogistik og produktivitet</t>
  </si>
  <si>
    <t>13-04-2016</t>
  </si>
  <si>
    <t>Idrætspsykologi til personlig træning</t>
  </si>
  <si>
    <t>04-04-2016</t>
  </si>
  <si>
    <t>Træning og ernæring til fitnesskonkurrenceatleter</t>
  </si>
  <si>
    <t>Træning og ernæring til udholdenhedsatleter</t>
  </si>
  <si>
    <t>Forretningsforståelse og nøgletal i it-systemer</t>
  </si>
  <si>
    <t>Netteknik: Anvendelse af teknologier og begreber</t>
  </si>
  <si>
    <t>20-04-2016</t>
  </si>
  <si>
    <t>Datakommunikation:Netværksteknologier og -begreber</t>
  </si>
  <si>
    <t>Datakommunikation: Router og switch teknologi</t>
  </si>
  <si>
    <t>Datakommunikation: Skalering af netværk</t>
  </si>
  <si>
    <t>Datakommunikation: Konfiguration af WAN netværk</t>
  </si>
  <si>
    <t>Beskæring af træer og blandede beplantninger</t>
  </si>
  <si>
    <t>Butiksdrift - Bemandingsplaner og ressourcestyring</t>
  </si>
  <si>
    <t>12-05-2016</t>
  </si>
  <si>
    <t>Butiksdrift - Daglig drift og kampagner</t>
  </si>
  <si>
    <t>Butiksdrift - Lagerstyring og lagersammensætning</t>
  </si>
  <si>
    <t>Butiksdrift - Optimering</t>
  </si>
  <si>
    <t>Butiksdrift - Økonomi, ressourceforbrug, logistik</t>
  </si>
  <si>
    <t>Ajourføring af svejsekoordineringskompetencer</t>
  </si>
  <si>
    <t>04-11-2016</t>
  </si>
  <si>
    <t>CAD understøttet beregning og dimensionering</t>
  </si>
  <si>
    <t>19-08-2016</t>
  </si>
  <si>
    <t>Mikrobiologi med fokus på proces. og produktopt.</t>
  </si>
  <si>
    <t>14-07-2016</t>
  </si>
  <si>
    <t>Audit kvalitetssikring stålproducerende virks.</t>
  </si>
  <si>
    <t xml:space="preserve">Flammeretning af konstruktionsstål </t>
  </si>
  <si>
    <t xml:space="preserve">Svejser og CE-mærket bygningsstål </t>
  </si>
  <si>
    <t xml:space="preserve">Udarbejdelse af WPS </t>
  </si>
  <si>
    <t>18-08-2016</t>
  </si>
  <si>
    <t>Sondeernæring for social- og sundhedshjælpere</t>
  </si>
  <si>
    <t xml:space="preserve">Sondeernæring for social- og sundhedsassistenter </t>
  </si>
  <si>
    <t>Mekanisk indbrudssikring, projektering</t>
  </si>
  <si>
    <t>16-06-2016</t>
  </si>
  <si>
    <t>Mekanisk indbrudssikring</t>
  </si>
  <si>
    <t>Bagagehåndtering og kvalitet</t>
  </si>
  <si>
    <t>10-05-2016</t>
  </si>
  <si>
    <t>Bagagehåndtering og kvalitet - ajourføring</t>
  </si>
  <si>
    <t>Produktion af pølser, pålæg og røgvarer</t>
  </si>
  <si>
    <t>07-04-2021</t>
  </si>
  <si>
    <t>Sikker genåbning - sikker fremtid</t>
  </si>
  <si>
    <t>Produktets værdikæde</t>
  </si>
  <si>
    <t>Sortimentsoptimering og økonomiske nøgletal</t>
  </si>
  <si>
    <t>Branding og optimeret salg</t>
  </si>
  <si>
    <t>Afsætning i detailhandlen</t>
  </si>
  <si>
    <t>14-06-2016</t>
  </si>
  <si>
    <t>Diæt- og allergivenligt brød</t>
  </si>
  <si>
    <t>08-06-2016</t>
  </si>
  <si>
    <t>Manuel fremføring af førerløst tog</t>
  </si>
  <si>
    <t>10-06-2016</t>
  </si>
  <si>
    <t>Manuel fremføring af førerløst tog - ajourføring</t>
  </si>
  <si>
    <t>Praktikvejleder, PAU- og SOSU elever, Overbygning</t>
  </si>
  <si>
    <t>26-04-2016</t>
  </si>
  <si>
    <t>Praktikvejleder, PAU- og SOSU elever, Ajourføring</t>
  </si>
  <si>
    <t>Praktikvejleder, PAU- og SOSU elever, EUX, Talent</t>
  </si>
  <si>
    <t>Den styrkede pædagogiske læreplan</t>
  </si>
  <si>
    <t>Låseteknik, montage af sikringsenheder</t>
  </si>
  <si>
    <t>Montage af elektromekaniske låsekasser</t>
  </si>
  <si>
    <t>Rullegitter- og pladeskabsmontage</t>
  </si>
  <si>
    <t>Montage af låseenheder og dørlukkere</t>
  </si>
  <si>
    <t>Montage af værdiopbevaringsenheder</t>
  </si>
  <si>
    <t>Arbejdet med lavaffektive metoder - Low Arousal</t>
  </si>
  <si>
    <t>04-05-2016</t>
  </si>
  <si>
    <t>Elsikkerhedsloven, relevante love og standarder</t>
  </si>
  <si>
    <t>15-08-2016</t>
  </si>
  <si>
    <t>Etablering af teams</t>
  </si>
  <si>
    <t>17-12-2019</t>
  </si>
  <si>
    <t>Restaurering - Træspån - beklædn. af tag og facade</t>
  </si>
  <si>
    <t>13-05-2016</t>
  </si>
  <si>
    <t>Patogene mikroorganismer i risikoanalyse</t>
  </si>
  <si>
    <t>17-05-2016</t>
  </si>
  <si>
    <t>Personbefordring med lille bus</t>
  </si>
  <si>
    <t>01-06-2016</t>
  </si>
  <si>
    <t>Borgere med multisygdomme</t>
  </si>
  <si>
    <t>31-05-2016</t>
  </si>
  <si>
    <t xml:space="preserve">Grundlæggende el-lære for operatører - AC </t>
  </si>
  <si>
    <t>26-09-2016</t>
  </si>
  <si>
    <t>Opbygning af virksomhedens website I</t>
  </si>
  <si>
    <t>03-06-2016</t>
  </si>
  <si>
    <t>Videreudvikling af virksomhedens website II</t>
  </si>
  <si>
    <t xml:space="preserve">Hydrauliske forbindelser til off road materiel  </t>
  </si>
  <si>
    <t>Traktor/påhængsredsk: Test og justering af bremser</t>
  </si>
  <si>
    <t>Materialekendskab i gardinbranchen</t>
  </si>
  <si>
    <t>Tegningsfremstilling i 3D CAD, træ, 1</t>
  </si>
  <si>
    <t>Biokemiske processer ved fremstilling af brød</t>
  </si>
  <si>
    <t>30-06-2016</t>
  </si>
  <si>
    <t>Digital salgsoptimering</t>
  </si>
  <si>
    <t>13-09-2021</t>
  </si>
  <si>
    <t>Voksenhandicap - aldring og demens</t>
  </si>
  <si>
    <t>Tekniske installationer, teltmontage</t>
  </si>
  <si>
    <t>Letbanefører grunduddannelse</t>
  </si>
  <si>
    <t>21-12-2016</t>
  </si>
  <si>
    <t>Letbanefører litrauddannelse</t>
  </si>
  <si>
    <t>Netteknik: Deployment i servermiljø</t>
  </si>
  <si>
    <t>10-10-2016</t>
  </si>
  <si>
    <t xml:space="preserve">Netteknik: Opdatering i netværksteknologi </t>
  </si>
  <si>
    <t>FUEL, produktkendskab - ajourføring.</t>
  </si>
  <si>
    <t>FUEL tankningsenhedens udstyr - ajourføring</t>
  </si>
  <si>
    <t>FUEL, produktkontrol og tankning af fly - ajourfør</t>
  </si>
  <si>
    <t>Kørsel og manøvrering med landbrugsmaskiner</t>
  </si>
  <si>
    <t>05-09-2016</t>
  </si>
  <si>
    <t xml:space="preserve">Grundlæggende el-lære for operatører - DC </t>
  </si>
  <si>
    <t>Grundlæggende pneumatik for operatører</t>
  </si>
  <si>
    <t>El/hybride motorcykler diagnose og fejlfinding</t>
  </si>
  <si>
    <t>06-10-2016</t>
  </si>
  <si>
    <t>Dokumentation og handleplaner - pæd. målgrupper</t>
  </si>
  <si>
    <t>16-09-2016</t>
  </si>
  <si>
    <t>Digital læring og samarbejde i pædagogisk arbejde</t>
  </si>
  <si>
    <t>Robotteknologi, sikkerhed på robotanlæg</t>
  </si>
  <si>
    <t>05-01-2017</t>
  </si>
  <si>
    <t>Inspektion og fejlfinding iht DS/EN 13814-2:2019</t>
  </si>
  <si>
    <t>10-07-2020</t>
  </si>
  <si>
    <t>Procesteknik - Procesinstrumentering</t>
  </si>
  <si>
    <t>10-03-2017</t>
  </si>
  <si>
    <t xml:space="preserve">Procesteknik - Maskin og udstyrs effektivitet </t>
  </si>
  <si>
    <t>Procesteknik - Hygiejne f. reparatør/tekniker</t>
  </si>
  <si>
    <t>Cad, teori og scanning til dental - del 1</t>
  </si>
  <si>
    <t>07-12-2016</t>
  </si>
  <si>
    <t xml:space="preserve">Cad/cam design, fræsning til dental - del 2 </t>
  </si>
  <si>
    <t>Kloakering - Funktionen fagligt ansvarlig</t>
  </si>
  <si>
    <t>10-01-2018</t>
  </si>
  <si>
    <t xml:space="preserve">Egenkontrol af svejsearbejde og svejseprocedurer </t>
  </si>
  <si>
    <t>16-01-2017</t>
  </si>
  <si>
    <t>MIG lodning af tyndplade</t>
  </si>
  <si>
    <t>26-01-2017</t>
  </si>
  <si>
    <t>Planlægning og gennemførsel af svejseopgaver</t>
  </si>
  <si>
    <t>09-02-2017</t>
  </si>
  <si>
    <t>Ballepresser: Fejlfinding og reparation</t>
  </si>
  <si>
    <t>12-09-2017</t>
  </si>
  <si>
    <t xml:space="preserve">Betjening af udendørs maskiner, ejendomsservice </t>
  </si>
  <si>
    <t>04-09-2017</t>
  </si>
  <si>
    <t>Indretning og vedligeholdelse af legepladser</t>
  </si>
  <si>
    <t xml:space="preserve">Ejendomsdrift, forebyggelse af skader og eftersyn </t>
  </si>
  <si>
    <t>Ejendomsdrift, budgettering, ejendomsservice</t>
  </si>
  <si>
    <t>Byggesagsforløb, ejendomsservice</t>
  </si>
  <si>
    <t xml:space="preserve">Syn af boliger, ejendomsservice </t>
  </si>
  <si>
    <t>Kommunikation, ejendomsservice</t>
  </si>
  <si>
    <t>Grundlæggende detailhandel</t>
  </si>
  <si>
    <t>29-03-2017</t>
  </si>
  <si>
    <t>Grundlæggende handel</t>
  </si>
  <si>
    <t>Grundlæggende administration</t>
  </si>
  <si>
    <t>Køreteknik for erhvervschauffører - trin 1</t>
  </si>
  <si>
    <t>20-03-2017</t>
  </si>
  <si>
    <t>Køreteknik for erhvervschauffører - ajourføring</t>
  </si>
  <si>
    <t>Blokvognskørsel tung transport</t>
  </si>
  <si>
    <t>24-04-2017</t>
  </si>
  <si>
    <t>Dimensionering, særlige områder</t>
  </si>
  <si>
    <t>23-05-2017</t>
  </si>
  <si>
    <t>Dimensionering, industriinstallationer TN-systemer</t>
  </si>
  <si>
    <t>01-05-2017</t>
  </si>
  <si>
    <t>Dimensionering, bolig/mindre erhverv TT-systemer</t>
  </si>
  <si>
    <t>Opdatering af HACCP/egenkontrol</t>
  </si>
  <si>
    <t>23-01-2019</t>
  </si>
  <si>
    <t>Samspil med mennesker med ændret adfærd og demens</t>
  </si>
  <si>
    <t>23-01-2020</t>
  </si>
  <si>
    <t>Produktion i biotekindustri</t>
  </si>
  <si>
    <t>08-01-2019</t>
  </si>
  <si>
    <t>Servicering af brydere og batterianlæg</t>
  </si>
  <si>
    <t>30-01-2018</t>
  </si>
  <si>
    <t>Skadestop for erhvervschauffører</t>
  </si>
  <si>
    <t>Arbejdet med børnemiljø i dagtilbud</t>
  </si>
  <si>
    <t>18-01-2017</t>
  </si>
  <si>
    <t>Netteknik: serversystemer, teknisk administration</t>
  </si>
  <si>
    <t>Personlift: Lovpl. eftersyn, faldhindrende udstyr</t>
  </si>
  <si>
    <t>Kvalitetsvurdering af fisk</t>
  </si>
  <si>
    <t>10-02-2017</t>
  </si>
  <si>
    <t>Forædling af fisk</t>
  </si>
  <si>
    <t>Maskinbetjening i fiskeindustrien</t>
  </si>
  <si>
    <t>Håndfiletering af fisk</t>
  </si>
  <si>
    <t>Partnering i byggeriet</t>
  </si>
  <si>
    <t>07-02-2017</t>
  </si>
  <si>
    <t>Hybridteknologi på offroad køretøjer</t>
  </si>
  <si>
    <t>Kørende have/parkmask, just. og enkel reparation 1</t>
  </si>
  <si>
    <t xml:space="preserve">Håndholdt have/parkmask, fejlfinding og rep. 2 </t>
  </si>
  <si>
    <t>Kørende have/parkmask, fejlfinding og reparation 2</t>
  </si>
  <si>
    <t xml:space="preserve">Håndholdt have/parkmask, just. og enkel rep. 1 </t>
  </si>
  <si>
    <t>CIP inden for medicinalindustri</t>
  </si>
  <si>
    <t>14-02-2017</t>
  </si>
  <si>
    <t>Sikkerhed og grundlæggende opgaver i et støberi</t>
  </si>
  <si>
    <t>27-10-2017</t>
  </si>
  <si>
    <t>Modelfremstilling, støberibranchen</t>
  </si>
  <si>
    <t>Kernefremstilling, støberibranchen</t>
  </si>
  <si>
    <t>Håndformning 1, Støberibranchen</t>
  </si>
  <si>
    <t>Håndformning 2, støberibranchen</t>
  </si>
  <si>
    <t>Maskinformning, støberibranchen</t>
  </si>
  <si>
    <t>25-10-2017</t>
  </si>
  <si>
    <t>Kokillestøbning 1, støberibranchen</t>
  </si>
  <si>
    <t>Kokillestøbning 2, støberibranchen</t>
  </si>
  <si>
    <t>Opstilling og værktøjsklargøring, støberi</t>
  </si>
  <si>
    <t>Smelteprocesser, aluminium</t>
  </si>
  <si>
    <t>Smelteprocesser, jern og kobberlegeringer</t>
  </si>
  <si>
    <t xml:space="preserve">Efterbehandling, støberibranchen </t>
  </si>
  <si>
    <t>Karrosseriteknisk sammenføjning i stål</t>
  </si>
  <si>
    <t>18-06-2019</t>
  </si>
  <si>
    <t>Karrosseriteknisk MAG/MIG sammenføjning</t>
  </si>
  <si>
    <t>Karrosseriteknisk lim- og nitteteknik</t>
  </si>
  <si>
    <t>Græs, pleje - ajourføring</t>
  </si>
  <si>
    <t>07-03-2017</t>
  </si>
  <si>
    <t>Sikkerhed kabelmontage - højspænding</t>
  </si>
  <si>
    <t>21-08-2019</t>
  </si>
  <si>
    <t xml:space="preserve">Kvalitetssikring/mærkning af skånsomt fanget fisk </t>
  </si>
  <si>
    <t>Funktionskontrol af AEBS og Lane guard systemer</t>
  </si>
  <si>
    <t>21-03-2017</t>
  </si>
  <si>
    <t>Commonrail motorstyring emission</t>
  </si>
  <si>
    <t>Commonrail motorstyring</t>
  </si>
  <si>
    <t>Diagnosticering af person- og lastvogne</t>
  </si>
  <si>
    <t>Vakuum støb</t>
  </si>
  <si>
    <t>29-05-2018</t>
  </si>
  <si>
    <t>Håndgravering med trykluftsværktøj</t>
  </si>
  <si>
    <t>24-04-2018</t>
  </si>
  <si>
    <t>Opsætn. og fugning af fliser m. epoxyhold. produkt</t>
  </si>
  <si>
    <t>23-02-2017</t>
  </si>
  <si>
    <t>Bedre anvendelse af kirkens tekniske anlæg</t>
  </si>
  <si>
    <t>03-09-2019</t>
  </si>
  <si>
    <t>Fejlsøgning i digitale lydsystemer</t>
  </si>
  <si>
    <t>03-07-2017</t>
  </si>
  <si>
    <t>Gummiforme - simple modeller</t>
  </si>
  <si>
    <t>14-12-2017</t>
  </si>
  <si>
    <t>Eventtekniske IT-netværk</t>
  </si>
  <si>
    <t>Støbeprocesser, støberibranchen</t>
  </si>
  <si>
    <t>06-02-2019</t>
  </si>
  <si>
    <t>Kasse- og kundebetjening</t>
  </si>
  <si>
    <t>28-04-2017</t>
  </si>
  <si>
    <t xml:space="preserve">Lufttæthed 2020 for byggepladsansvarlige </t>
  </si>
  <si>
    <t>Gummiforme - kokonforme</t>
  </si>
  <si>
    <t>Parametrisk CNC programmering, træ</t>
  </si>
  <si>
    <t>12-06-2017</t>
  </si>
  <si>
    <t>Fremstilling af CNC-programmer i ISO-koder træ</t>
  </si>
  <si>
    <t>Anvendelse af produktionsdata</t>
  </si>
  <si>
    <t>20-12-2017</t>
  </si>
  <si>
    <t>Neuropædagogisk indsats i pædagogisk arbejde</t>
  </si>
  <si>
    <t>04-03-2019</t>
  </si>
  <si>
    <t>1-komponent vådlakering - operatører</t>
  </si>
  <si>
    <t>Pulverlakering - materialer og processer</t>
  </si>
  <si>
    <t>Manuel pulverlakering</t>
  </si>
  <si>
    <t>Arbejde på eller nær spænding - ajourf. &amp; 1.hjælp</t>
  </si>
  <si>
    <t>Arbejde på eller nær spænding - ajourf. &amp; praksis</t>
  </si>
  <si>
    <t>Introduktion til det danske arbejdsmarked (F/I)</t>
  </si>
  <si>
    <t>29-06-2017</t>
  </si>
  <si>
    <t>Faglig styring og dokumentation i FS III</t>
  </si>
  <si>
    <t>27-06-2017</t>
  </si>
  <si>
    <t>Arbejdet som netværksplejefamilie</t>
  </si>
  <si>
    <t>14-08-2017</t>
  </si>
  <si>
    <t>Basis maskinforståelse for operatører</t>
  </si>
  <si>
    <t>11-08-2017</t>
  </si>
  <si>
    <t>2- og 4-taktsmotor, rep. af have/parkmaskiner 1</t>
  </si>
  <si>
    <t>05-07-2017</t>
  </si>
  <si>
    <t>Tryghedsskabende aktiviteter, ejendomsservice</t>
  </si>
  <si>
    <t xml:space="preserve">Ejendommens installationer, ejendomsservice </t>
  </si>
  <si>
    <t>Ejendommens installationer, el</t>
  </si>
  <si>
    <t>Ejendommens installationer, vvs</t>
  </si>
  <si>
    <t>08-10-2019</t>
  </si>
  <si>
    <t xml:space="preserve">Fællesvaskerier og hvidevarer, ejendomsservice </t>
  </si>
  <si>
    <t>El-låse og overvågning, ejendomsservice</t>
  </si>
  <si>
    <t>Teknisk service, konferenceudstyr, ejendomsservice</t>
  </si>
  <si>
    <t>Drift af varmeanlæg, ejendomsservice</t>
  </si>
  <si>
    <t>Miljø- og energioptimering 1, ejendomsservice</t>
  </si>
  <si>
    <t>Miljø- og energioptimering 2, ejendomsservice</t>
  </si>
  <si>
    <t>Indeklima og ventilationsanlæg, ejendomsservice</t>
  </si>
  <si>
    <t>Arbejde med og på stiger, ejendomsservice</t>
  </si>
  <si>
    <t>Arbejdsmiljø og sikkerhed, svejsning/termisk (F/I)</t>
  </si>
  <si>
    <t>Kranbasis, suppleret med samløft med kraner</t>
  </si>
  <si>
    <t>18-12-2017</t>
  </si>
  <si>
    <t>Vagt- og elevplanlægning på hotel og restaurant</t>
  </si>
  <si>
    <t>26-06-2018</t>
  </si>
  <si>
    <t>Trivsel og sikkerhed på hotel og restaurant - 1</t>
  </si>
  <si>
    <t>20-03-2018</t>
  </si>
  <si>
    <t>Trivsel og sikkerhed på hotel og restaurant - 2</t>
  </si>
  <si>
    <t>Generel introduktion til målinger og kalibrering</t>
  </si>
  <si>
    <t>01-11-2017</t>
  </si>
  <si>
    <t>Betjening af 8 akset CNC kantbukker</t>
  </si>
  <si>
    <t>15-11-2017</t>
  </si>
  <si>
    <t>Specielle forflytninger i det præhospitale miljø</t>
  </si>
  <si>
    <t>04-01-2018</t>
  </si>
  <si>
    <t>Svejseteknisk introduktion (F/I)</t>
  </si>
  <si>
    <t>Ergonomi inden for ufaglærte og faglærte job (F/I)</t>
  </si>
  <si>
    <t>20-04-2018</t>
  </si>
  <si>
    <t>Introduktion til aluminiumsindustrien</t>
  </si>
  <si>
    <t>06-12-2018</t>
  </si>
  <si>
    <t>Sikkerhed og arbejdsmiljø</t>
  </si>
  <si>
    <t>18-03-2019</t>
  </si>
  <si>
    <t>Materialekendskab og egenskaber</t>
  </si>
  <si>
    <t>Herkomst håndtering og miljøeffekter</t>
  </si>
  <si>
    <t>Materialetilstande og test</t>
  </si>
  <si>
    <t>Sammenføjning, bearbejdning og overflader</t>
  </si>
  <si>
    <t>Adfærd i togtunnel, lokomotivfører, ajourføring</t>
  </si>
  <si>
    <t>16-10-2017</t>
  </si>
  <si>
    <t>Anbragte børn og unge med anden etnisk baggrund</t>
  </si>
  <si>
    <t>09-10-2017</t>
  </si>
  <si>
    <t>Transport af sikkerhedskontrolleret luftfragt</t>
  </si>
  <si>
    <t>Køleteknik, termodynamik &amp; lovgivning køleanlæg</t>
  </si>
  <si>
    <t>07-05-2018</t>
  </si>
  <si>
    <t>Køletek., dim af køleanlæg &amp; anvendelse af lovgivn</t>
  </si>
  <si>
    <t>Køleteknisk dokumentation, styring &amp; automatik</t>
  </si>
  <si>
    <t>Køleteknik, opbygning og funktion af køleanlæg</t>
  </si>
  <si>
    <t>08-05-2018</t>
  </si>
  <si>
    <t>Køleteknik, opbygning af enkle el-relæstyringer</t>
  </si>
  <si>
    <t>Ajourføring af lovgivning for køleanlæg</t>
  </si>
  <si>
    <t>05-12-2017</t>
  </si>
  <si>
    <t>Varmegenvinding på kommercielle CO2-køleanlæg</t>
  </si>
  <si>
    <t>Autohjælp - ajourføring</t>
  </si>
  <si>
    <t>08-11-2017</t>
  </si>
  <si>
    <t>Bjærgning, storvogn - ajourføring</t>
  </si>
  <si>
    <t>Ajourføring for stykgods- og distributionschauffør</t>
  </si>
  <si>
    <t>Recertificering af svejsning af polymermembraner</t>
  </si>
  <si>
    <t>Basis maskinforståelse for operatører (F/I)</t>
  </si>
  <si>
    <t>08-01-2018</t>
  </si>
  <si>
    <t>Arbejdsmiljø og sikkerhed i industrien (F/I)</t>
  </si>
  <si>
    <t>21-02-2018</t>
  </si>
  <si>
    <t>Plantebeskyttelse i jordbruget, ajourføring</t>
  </si>
  <si>
    <t xml:space="preserve">EU-efteruddannelse for buschauffører - obl. del   </t>
  </si>
  <si>
    <t>08-12-2017</t>
  </si>
  <si>
    <t>Ajourføring for rutebuschauffører</t>
  </si>
  <si>
    <t>Ajourføring for turistbuschauffører</t>
  </si>
  <si>
    <t xml:space="preserve">Ajourføring for buschauffører i OST/Flextrafik    </t>
  </si>
  <si>
    <t>Faglig opdatering af elektronikoperatør 1</t>
  </si>
  <si>
    <t>Faglig opdatering af elektronikoperatør 2</t>
  </si>
  <si>
    <t>Ajourføring for kølevognschauffører</t>
  </si>
  <si>
    <t>Ajourføring for renovationschauffører</t>
  </si>
  <si>
    <t>Ajourføring for særtransportchauffører</t>
  </si>
  <si>
    <t xml:space="preserve">Ajourføring for tankbilchauffører </t>
  </si>
  <si>
    <t>Ajourføring for dyretransportchauffører</t>
  </si>
  <si>
    <t>Ajourføring for entreprenørchauffører</t>
  </si>
  <si>
    <t>Ajourføring for chauffører af mejeriprodukter</t>
  </si>
  <si>
    <t>Ajourføring mejeriteknologi</t>
  </si>
  <si>
    <t>23-02-2018</t>
  </si>
  <si>
    <t>Operatørarbejde med mobile generatoranlæg</t>
  </si>
  <si>
    <t>28-05-2018</t>
  </si>
  <si>
    <t xml:space="preserve">Mobile kraner &gt;8-30 tonsmeter </t>
  </si>
  <si>
    <t>Mobile kraner &gt;8-30 tm_med integreret kranbasis</t>
  </si>
  <si>
    <t>Mobile kraner &gt;30 tm - med ballast</t>
  </si>
  <si>
    <t>Mobile kraner &gt;30 tonsmeter</t>
  </si>
  <si>
    <t>Udvidelse kran D til Mob. kraner &gt;8-30 tm. basis</t>
  </si>
  <si>
    <t>Udvidelse kran E til Mob. kraner &gt;30 tonsmeter</t>
  </si>
  <si>
    <t>Arbejdsplatforme - Anvendelse og sikkerhed</t>
  </si>
  <si>
    <t>20-11-2019</t>
  </si>
  <si>
    <t>Dørmandsuddannelsen - grundlag for autorisation</t>
  </si>
  <si>
    <t>21-04-2020</t>
  </si>
  <si>
    <t>Svejsning i bronzealuminiumslegeringer</t>
  </si>
  <si>
    <t>Kvalifikation til persontransport i mindre køretøj</t>
  </si>
  <si>
    <t>Håndtering af personoplysninger</t>
  </si>
  <si>
    <t>Fremstilling af skabeloner til polstermøbler, 1</t>
  </si>
  <si>
    <t>Fremstilling af skabeloner til polstermøbler, 2</t>
  </si>
  <si>
    <t>02-01-2018</t>
  </si>
  <si>
    <t>Tilskæring af betræk til siddemøbler</t>
  </si>
  <si>
    <t>22-12-2017</t>
  </si>
  <si>
    <t>Betjening af symaskiner</t>
  </si>
  <si>
    <t>Digital købsadfærd</t>
  </si>
  <si>
    <t>Digital kundefastholdelse og kundeloyalitet</t>
  </si>
  <si>
    <t>13-10-2021</t>
  </si>
  <si>
    <t>EU-Efteruddannelse for godschauffører - oblig.del</t>
  </si>
  <si>
    <t>15-12-2017</t>
  </si>
  <si>
    <t>Borgerkommunikation</t>
  </si>
  <si>
    <t>11-07-2018</t>
  </si>
  <si>
    <t>Borgervejleder</t>
  </si>
  <si>
    <t>Budget og regnskab i det offentlige</t>
  </si>
  <si>
    <t>Forløbskoordinering</t>
  </si>
  <si>
    <t>Sundhedsdata og DRG</t>
  </si>
  <si>
    <t>Offentlig økonomi og styring</t>
  </si>
  <si>
    <t>Mad og måltiders muligheder i dagtilbud</t>
  </si>
  <si>
    <t>07-12-2017</t>
  </si>
  <si>
    <t>Tidlig opsporing - børn i udsatte positioner</t>
  </si>
  <si>
    <t>Vurdering af autoskader 2</t>
  </si>
  <si>
    <t>01-11-2018</t>
  </si>
  <si>
    <t>Mentalisering i omsorgs- og relationsarbejde</t>
  </si>
  <si>
    <t>Teleskoplæsser - Certifikat</t>
  </si>
  <si>
    <t>Udvidelse kran D til Mob. kraner &gt; 30 tonsmeter</t>
  </si>
  <si>
    <t>Karrosseriteknik ifm. aircondition og klimaanlæg</t>
  </si>
  <si>
    <t>Røgning og saltning i tilberedning af mad 1</t>
  </si>
  <si>
    <t>Røgning og saltning i tilberedning af mad 2</t>
  </si>
  <si>
    <t>19-06-2018</t>
  </si>
  <si>
    <t>Six Sigma for produktionsmedarbejdere 1</t>
  </si>
  <si>
    <t>Six Sigma for produktionsmedarbejdere 2</t>
  </si>
  <si>
    <t>Kranbasis - Teleskoplæsser m. kranløft over 8 tm</t>
  </si>
  <si>
    <t>22-01-2018</t>
  </si>
  <si>
    <t>Frugtfri diæter til primater i zoologiske anlæg</t>
  </si>
  <si>
    <t>08-02-2018</t>
  </si>
  <si>
    <t xml:space="preserve">Brug af UV-lys ved dyrehold </t>
  </si>
  <si>
    <t>Nye pålægstyper af sæsonens råvarer</t>
  </si>
  <si>
    <t>Syltning og fermentering af sæsonens råvarer</t>
  </si>
  <si>
    <t xml:space="preserve">Vandkvalitet hos vandlevende dyr </t>
  </si>
  <si>
    <t>Fritrækning af fastkørte maskiner i landbruget</t>
  </si>
  <si>
    <t>16-03-2020</t>
  </si>
  <si>
    <t>Planlægning og fremstilling af måltider</t>
  </si>
  <si>
    <t>20-09-2018</t>
  </si>
  <si>
    <t>Tagdækning - Svejsn. af bromembraner - Ajourføring</t>
  </si>
  <si>
    <t>20-02-2018</t>
  </si>
  <si>
    <t>Traktor enkel, indstilling og udmåling 1</t>
  </si>
  <si>
    <t>13-08-2018</t>
  </si>
  <si>
    <t>Glas til interiør - UV limning</t>
  </si>
  <si>
    <t>24-01-2018</t>
  </si>
  <si>
    <t>Traktor enkel, fejlfinding og reparation 2</t>
  </si>
  <si>
    <t>Traktor enkel, opdatering og nye teknologier 3</t>
  </si>
  <si>
    <t>Traktor avanceret, indstilling og udmåling 1</t>
  </si>
  <si>
    <t>Traktor avanceret, fejlfinding og reparation 2</t>
  </si>
  <si>
    <t>Traktor avanceret, opdatering og nye teknologier 3</t>
  </si>
  <si>
    <t>Unge i udsatte positioner</t>
  </si>
  <si>
    <t>07-02-2018</t>
  </si>
  <si>
    <t>Etab. af intensive taghaver</t>
  </si>
  <si>
    <t>31-01-2018</t>
  </si>
  <si>
    <t>Etabl. af nedsivningsanlæg/faskiner i grønne anlæg</t>
  </si>
  <si>
    <t>Mødet med andre begravelsesskikke</t>
  </si>
  <si>
    <t>Hygiejne og kvalitetskontrol på tandklinikken</t>
  </si>
  <si>
    <t>20-08-2019</t>
  </si>
  <si>
    <t>Deeskalerende kommunikation</t>
  </si>
  <si>
    <t>Materielsikkerhed på jernbanemateriel, bogi p-tog</t>
  </si>
  <si>
    <t>Helhedspleje af borgere med kroniske smerter</t>
  </si>
  <si>
    <t>09-03-2018</t>
  </si>
  <si>
    <t xml:space="preserve">Farligt Arbejde i lukkede rum, Modul 1 Lugevagt </t>
  </si>
  <si>
    <t>21-10-2019</t>
  </si>
  <si>
    <t>Convenience food i bagerier/konditorier</t>
  </si>
  <si>
    <t>Kundevejledning i specialbestillinger</t>
  </si>
  <si>
    <t>Tyndpuds - Microtopping</t>
  </si>
  <si>
    <t>22-08-2018</t>
  </si>
  <si>
    <t>Entreprenørmaskiner enkel, indstil/udmål 1</t>
  </si>
  <si>
    <t>15-06-2018</t>
  </si>
  <si>
    <t>Entreprenørmaskiner enkel, fejlfind/reparer 2</t>
  </si>
  <si>
    <t>Entreprenørmaskiner avanceret, indstil/udmål 1</t>
  </si>
  <si>
    <t>Entreprenørmaskiner avanceret, fejlfind/reparer 2</t>
  </si>
  <si>
    <t>Klinisk psykiatrisk praksis</t>
  </si>
  <si>
    <t>Montage af HV-kabler i offshore installationer</t>
  </si>
  <si>
    <t>03-07-2018</t>
  </si>
  <si>
    <t>Arbejdet med børn i udsatte positioner</t>
  </si>
  <si>
    <t>Refleksionsmetoder i den pædagogiske praksis</t>
  </si>
  <si>
    <t>08-06-2018</t>
  </si>
  <si>
    <t>Forældreinddragelse i pædagogiske dagtilbud</t>
  </si>
  <si>
    <t>Børns sproglige udvikling 1</t>
  </si>
  <si>
    <t>Børns kommunikation og sprog 2</t>
  </si>
  <si>
    <t>Børn med sproglige udfordringer 3</t>
  </si>
  <si>
    <t>Børns motorik, sansning og bevægelse 1</t>
  </si>
  <si>
    <t>14-06-2018</t>
  </si>
  <si>
    <t>Læringsmiljø, børns motorik, sanser og bevægelse 2</t>
  </si>
  <si>
    <t>Branche- og forretningsforståelse i Flextrafik</t>
  </si>
  <si>
    <t>04-09-2018</t>
  </si>
  <si>
    <t>IT- og økonomiforståelse i Flextrafik</t>
  </si>
  <si>
    <t>04-10-2018</t>
  </si>
  <si>
    <t>Formidling og samarbejde i Flextrafik</t>
  </si>
  <si>
    <t>17-12-2018</t>
  </si>
  <si>
    <t>Service og kvalitet i Flextrafik</t>
  </si>
  <si>
    <t xml:space="preserve">Reparationssvejsning </t>
  </si>
  <si>
    <t>28-01-2019</t>
  </si>
  <si>
    <t>Lasersvejsning, metalindustri</t>
  </si>
  <si>
    <t>20-10-2020</t>
  </si>
  <si>
    <t>Grundlæggende lasersvejsning, metalindustri</t>
  </si>
  <si>
    <t>09-11-2020</t>
  </si>
  <si>
    <t>Montagesvejsning</t>
  </si>
  <si>
    <t>Pulversvejsning, Proces 121 i plade og rør</t>
  </si>
  <si>
    <t>Pulversvejsning af plade</t>
  </si>
  <si>
    <t>Lysbuesvejsning, Proces 111 af svære knudepunkter</t>
  </si>
  <si>
    <t>11-02-2019</t>
  </si>
  <si>
    <t>Lysbuesvejsning, Proces 111 af pladeknudepunkter</t>
  </si>
  <si>
    <t>14-03-2019</t>
  </si>
  <si>
    <t>Lysbuesvejsning af rør på plade og bjælke på plade</t>
  </si>
  <si>
    <t>Lysbuesvejsning af Y-joints</t>
  </si>
  <si>
    <t>P111/136 eller P138/136 svejs: asymmetriske fuger</t>
  </si>
  <si>
    <t>Anvendt svejseteknisk beregning og måling</t>
  </si>
  <si>
    <t xml:space="preserve">Skadedyr i ejendomme, ejendomsservice </t>
  </si>
  <si>
    <t>07-08-2018</t>
  </si>
  <si>
    <t>MAG-svejsning af rustfri stål proces 135 eller 136</t>
  </si>
  <si>
    <t>MAG-svejs rustfri, svær plade Proces 135 eller 136</t>
  </si>
  <si>
    <t xml:space="preserve">CNC drejning, klargøring og maskinbetjening </t>
  </si>
  <si>
    <t>14-12-2018</t>
  </si>
  <si>
    <t>Grundlæggende videooptagelse og redigering</t>
  </si>
  <si>
    <t>18-12-2020</t>
  </si>
  <si>
    <t>Grundlæggende bearbejdning før og efter svejsning</t>
  </si>
  <si>
    <t>Safety Passport - industri- og procesanlæg</t>
  </si>
  <si>
    <t>04-07-2019</t>
  </si>
  <si>
    <t>Supplerende viden om den nye ferielov</t>
  </si>
  <si>
    <t>01-10-2019</t>
  </si>
  <si>
    <t>Nonoperativ behandling på tandklinikken</t>
  </si>
  <si>
    <t>27-11-2018</t>
  </si>
  <si>
    <t>Sundhedsfremme i tandklinikken</t>
  </si>
  <si>
    <t xml:space="preserve">Supragingival tandrensning avanceret </t>
  </si>
  <si>
    <t>13-11-2018</t>
  </si>
  <si>
    <t>Omskoling ny infrastruktur-ny litra, førerløst tog</t>
  </si>
  <si>
    <t>10-09-2018</t>
  </si>
  <si>
    <t>Iværksætteri - ny forretningside</t>
  </si>
  <si>
    <t>08-02-2019</t>
  </si>
  <si>
    <t>Ny forretningside - fra ide til forretningsplan</t>
  </si>
  <si>
    <t>Slap armering - trin 1</t>
  </si>
  <si>
    <t>21-12-2018</t>
  </si>
  <si>
    <t>Børn og unge med angst</t>
  </si>
  <si>
    <t>Praktikvejledning af ernæringsassistentelever</t>
  </si>
  <si>
    <t>31-08-2018</t>
  </si>
  <si>
    <t>Dyrkning af cannabis til medicinsk brug</t>
  </si>
  <si>
    <t>11-09-2018</t>
  </si>
  <si>
    <t>Fremstilling af cannabis til medicinsk brug</t>
  </si>
  <si>
    <t xml:space="preserve">Biologisk bekæmpelse i gartnerier </t>
  </si>
  <si>
    <t>30-08-2019</t>
  </si>
  <si>
    <t xml:space="preserve">Bæredygtighed i storkøkkener </t>
  </si>
  <si>
    <t>Kalkulation ved produktion af mad</t>
  </si>
  <si>
    <t>25-01-2019</t>
  </si>
  <si>
    <t xml:space="preserve">Driftsoptimering i madproduktion </t>
  </si>
  <si>
    <t>06-03-2019</t>
  </si>
  <si>
    <t>Bæredygtige mærkningsordninger i detailhandel</t>
  </si>
  <si>
    <t>25-10-2022</t>
  </si>
  <si>
    <t>Take-away koncept i daglig madproduktion</t>
  </si>
  <si>
    <t>Tilberedningsmetoder i madproduktion</t>
  </si>
  <si>
    <t xml:space="preserve">Mad til vegetarer og veganere </t>
  </si>
  <si>
    <t>Mellemmåltider til store brugergrupper</t>
  </si>
  <si>
    <t>Sundere smørrebrød</t>
  </si>
  <si>
    <t>Grundlæggende ernæring og sundhed</t>
  </si>
  <si>
    <t xml:space="preserve">Brugerdreven måltidsudvikling </t>
  </si>
  <si>
    <t>Mad til børn - sunde børn</t>
  </si>
  <si>
    <t>Diæter ved velfærdssygdomme</t>
  </si>
  <si>
    <t>07-03-2019</t>
  </si>
  <si>
    <t>Diæter ved allergi og fødevareintolerance</t>
  </si>
  <si>
    <t>Gæstevejledning om vinens dyrkning &amp; fremstilling</t>
  </si>
  <si>
    <t xml:space="preserve">Service og brugerbetjening omkring måltidet </t>
  </si>
  <si>
    <t>Sensorisk anretning</t>
  </si>
  <si>
    <t>Salg og markedsføring inden for madproduktion</t>
  </si>
  <si>
    <t>Optimering i madproduktion</t>
  </si>
  <si>
    <t>Råvarens egenskaber i madhåndværket 2</t>
  </si>
  <si>
    <t>Måltidsplanlægning 2</t>
  </si>
  <si>
    <t>Måltider til småtspisende 1</t>
  </si>
  <si>
    <t>Måltider til småtspisende 2</t>
  </si>
  <si>
    <t>Bagning med surdej i køkkener</t>
  </si>
  <si>
    <t>Måltidsplanlægning - småbørn</t>
  </si>
  <si>
    <t>Råvarernes madlavningstekniske egenskaber</t>
  </si>
  <si>
    <t xml:space="preserve">Sundere kager og desserter i køkkener </t>
  </si>
  <si>
    <t>Syn af mark- og tågesprøjter - opdateringskursus</t>
  </si>
  <si>
    <t>01-10-2018</t>
  </si>
  <si>
    <t>Dokumentation af svejste stålemner jf. EN 1090</t>
  </si>
  <si>
    <t>Anretning</t>
  </si>
  <si>
    <t>08-03-2019</t>
  </si>
  <si>
    <t>Anretningsteknik til retter og menuer</t>
  </si>
  <si>
    <t>Præsentation af retter og menuer</t>
  </si>
  <si>
    <t>Grundlæggende brød, kager, desserter i køkkenet 1</t>
  </si>
  <si>
    <t>Køkkenets produktion af dej til brød og kager</t>
  </si>
  <si>
    <t>Køkkenets kolde og varme desserter</t>
  </si>
  <si>
    <t>Grundlæggende brød, kager, desserter i køkkenet 2</t>
  </si>
  <si>
    <t>09-04-2019</t>
  </si>
  <si>
    <t>Fremstilling af kuvert og madbrød</t>
  </si>
  <si>
    <t>28-10-2019</t>
  </si>
  <si>
    <t>Fremstilling af dekorative kager og desserter</t>
  </si>
  <si>
    <t>Tilberedning af det varme og kolde køkken - trin 1</t>
  </si>
  <si>
    <t>Tilberedning af det varme og kolde køkken - trin 2</t>
  </si>
  <si>
    <t>Information og deklaration for mad og retter</t>
  </si>
  <si>
    <t>Kalkulation i køkkenet - trin 1</t>
  </si>
  <si>
    <t>Kalkulation i køkkenet - trin 2</t>
  </si>
  <si>
    <t>Madfremstilling uden fødevareallergi</t>
  </si>
  <si>
    <t>Forarbejdning af råvaretyper</t>
  </si>
  <si>
    <t>Råvarer i køkkenet - trin 1</t>
  </si>
  <si>
    <t>Råvarer i køkkenet - trin 2</t>
  </si>
  <si>
    <t>Smørrebrødskøkken - trin 1</t>
  </si>
  <si>
    <t>Smørrebrødskøkken - trin 2</t>
  </si>
  <si>
    <t>Fremstilling af supper og saucer - trin 1</t>
  </si>
  <si>
    <t>Fremstilling af supper og saucer - trin 2</t>
  </si>
  <si>
    <t>Det nordiske køkken i madfremstilling</t>
  </si>
  <si>
    <t xml:space="preserve">Vejledning om fødevareallergi </t>
  </si>
  <si>
    <t>Danske egnsretter</t>
  </si>
  <si>
    <t>Danske tapas</t>
  </si>
  <si>
    <t>Grundtilberedning</t>
  </si>
  <si>
    <t>Udvikling af nye retter</t>
  </si>
  <si>
    <t>Insekter i madlavning</t>
  </si>
  <si>
    <t>Menusammensætning</t>
  </si>
  <si>
    <t>25-11-2019</t>
  </si>
  <si>
    <t>Planlægning af menu</t>
  </si>
  <si>
    <t>Sushi - krav og kreativitet</t>
  </si>
  <si>
    <t>Produktion af smoothies, greenies og juices To Go</t>
  </si>
  <si>
    <t>Træets vækst,opbygning,svind,opskæring og tørring</t>
  </si>
  <si>
    <t>19-11-2018</t>
  </si>
  <si>
    <t>Avanc. rep. af fly-komposit, PART 66, Lev III</t>
  </si>
  <si>
    <t>Pudsning og slibning i træindustri</t>
  </si>
  <si>
    <t>20-11-2018</t>
  </si>
  <si>
    <t xml:space="preserve">Grundlæggende kvalifikation for varebilschauffør </t>
  </si>
  <si>
    <t xml:space="preserve">Efteruddannelse for varebilschauffører </t>
  </si>
  <si>
    <t xml:space="preserve">Overfladebehandling møbelporoduktion </t>
  </si>
  <si>
    <t>04-01-2019</t>
  </si>
  <si>
    <t>Overfladebehandling af vinduer og døre</t>
  </si>
  <si>
    <t xml:space="preserve">Fly-aluminium struktur rep., PART 66, Level II </t>
  </si>
  <si>
    <t>Bearbejdning på kehlemaskiner, træ</t>
  </si>
  <si>
    <t>Kantlimer, opstilling og betjening</t>
  </si>
  <si>
    <t>29-01-2019</t>
  </si>
  <si>
    <t>Tegningsforståelse i træ-og møbelindustri</t>
  </si>
  <si>
    <t>Værktøjer i træindustrien</t>
  </si>
  <si>
    <t>26-11-2018</t>
  </si>
  <si>
    <t>3D kant - og overfladebehandling på CNC,træ</t>
  </si>
  <si>
    <t>Tegningsfremstilling i 3D CAD, træ 2</t>
  </si>
  <si>
    <t>Maskinelle møbel-og bygningssamlinger</t>
  </si>
  <si>
    <t>Beslåning,systembeslag og isætning af termoruder</t>
  </si>
  <si>
    <t>Renovering af ældre møbler</t>
  </si>
  <si>
    <t>Maskinsikkerhed og arbejdsmiljø i træindustrien</t>
  </si>
  <si>
    <t>Barista-, kaffe- og theoplevelser</t>
  </si>
  <si>
    <t>Håndtering af konflikter og klager fra gæsten 1</t>
  </si>
  <si>
    <t>11-01-2019</t>
  </si>
  <si>
    <t>Ajourføring Mobil kran - simulator</t>
  </si>
  <si>
    <t>11-12-2020</t>
  </si>
  <si>
    <t>Håndtering af konflikter og klager fra gæsten 2</t>
  </si>
  <si>
    <t>Værtskab og oplevelser på hotel og restaurant 1</t>
  </si>
  <si>
    <t>Værtskab og oplevelser på hotel og restaurant 2</t>
  </si>
  <si>
    <t>Kommunikation og serviceorienteret gæstebetjening</t>
  </si>
  <si>
    <t>Servering og service i restauranten</t>
  </si>
  <si>
    <t>Vinoplevelser 1</t>
  </si>
  <si>
    <t>Vinoplevelser 2</t>
  </si>
  <si>
    <t>Servering og betjening ved selskab og konference</t>
  </si>
  <si>
    <t>Data- og bookingsystemer i receptionen</t>
  </si>
  <si>
    <t>Fuel tank safety level II</t>
  </si>
  <si>
    <t>Velfærdsteknologi i det daglige omsorgsarbejde I</t>
  </si>
  <si>
    <t>26-10-2018</t>
  </si>
  <si>
    <t>Velfærdsteknologi i det daglige omsorgsarbejde II</t>
  </si>
  <si>
    <t>Sundhed for operatører i industrien</t>
  </si>
  <si>
    <t>15-08-2019</t>
  </si>
  <si>
    <t>TIG-svejs-stumps tynd rustfri rør alle pos</t>
  </si>
  <si>
    <t>Belysning - lyskilder og kvalitet</t>
  </si>
  <si>
    <t>10-12-2018</t>
  </si>
  <si>
    <t>Belysning - design og dimensionering</t>
  </si>
  <si>
    <t>Belysningsanlæg - energieffektivisering og komfort</t>
  </si>
  <si>
    <t>Fiberkabling - grundlæggende</t>
  </si>
  <si>
    <t>Fiberkabling - installation</t>
  </si>
  <si>
    <t>Fiberkabling - udendørs håndtering</t>
  </si>
  <si>
    <t>09-01-2019</t>
  </si>
  <si>
    <t>Fiber - fejlfinding og reparation</t>
  </si>
  <si>
    <t xml:space="preserve">Solceller og husstandsvindmøller </t>
  </si>
  <si>
    <t>Solceller - installation &amp; service</t>
  </si>
  <si>
    <t>Husstandsvindmøller - installation</t>
  </si>
  <si>
    <t>Varmepumper - installation og service</t>
  </si>
  <si>
    <t>04-12-2018</t>
  </si>
  <si>
    <t>Energitjek &amp; -besparelse - tekniske installationer</t>
  </si>
  <si>
    <t>Håndtering med industrirobotter for operatører</t>
  </si>
  <si>
    <t>Håndtering med industrirobotter for operatører 1</t>
  </si>
  <si>
    <t>Håndtering med industrirobotter for operatører 2</t>
  </si>
  <si>
    <t>Varmeanlæg - installation, drift og service</t>
  </si>
  <si>
    <t>07-12-2018</t>
  </si>
  <si>
    <t>Varme - ændring &amp; optimering af eksisterende anlæg</t>
  </si>
  <si>
    <t>Styringsautomatik i varmefordelende energianlæg</t>
  </si>
  <si>
    <t>Fjernvarme - introduktion</t>
  </si>
  <si>
    <t>15-01-2019</t>
  </si>
  <si>
    <t>Kendskab til fjernvarmeinstallationer</t>
  </si>
  <si>
    <t>Optimal funktion af fjernvarmeinstallationer</t>
  </si>
  <si>
    <t>Fjernvarmeanlæg - certifikat mindre ejendomme</t>
  </si>
  <si>
    <t>Fjernvarmes Serviceordning Certifikatprøve</t>
  </si>
  <si>
    <t>Trafikselskabet, kundeservice og billettering</t>
  </si>
  <si>
    <t>Trafikselskabets organisering og kundebetjening</t>
  </si>
  <si>
    <t>Billettering og kvalitetskrav</t>
  </si>
  <si>
    <t>Fjernvarme recertificering - mindre ejendomme</t>
  </si>
  <si>
    <t>Rutebuschauffør</t>
  </si>
  <si>
    <t>Rutebuschaufførens arbejdsopgaver</t>
  </si>
  <si>
    <t>Ren- og vedligeholdelse af busser</t>
  </si>
  <si>
    <t>Robot, periferiudstyr for operatører</t>
  </si>
  <si>
    <t>Robot, periferiudstyr for operatører, trin 1</t>
  </si>
  <si>
    <t>Robot, periferiudstyr for operatører, trin 2</t>
  </si>
  <si>
    <t>Robotbetjening for operatører</t>
  </si>
  <si>
    <t>Robotbetjening for operatører, trin 1</t>
  </si>
  <si>
    <t>Robotbetjening for operatører, trin 2</t>
  </si>
  <si>
    <t>Afslibning og efterbehandling af trægulve</t>
  </si>
  <si>
    <t>18-12-2018</t>
  </si>
  <si>
    <t>Diamantskærer - Vægskæring</t>
  </si>
  <si>
    <t>Klargøring og tilberedning i konceptrestauranter</t>
  </si>
  <si>
    <t xml:space="preserve">Basisuddannelse for P-vagter </t>
  </si>
  <si>
    <t>08-10-2018</t>
  </si>
  <si>
    <t>Elteknik i vvs-installationer</t>
  </si>
  <si>
    <t>CNC drejning, 1-sidet bearbejdning</t>
  </si>
  <si>
    <t>Opstilling til 1-sidet bearbejdning</t>
  </si>
  <si>
    <t>CNC fræsning, klargøring og maskinbetjening</t>
  </si>
  <si>
    <t xml:space="preserve">Introduktion til gulvbelægning      </t>
  </si>
  <si>
    <t>Fugefri gulve</t>
  </si>
  <si>
    <t>Udlægning af fugefri gulve</t>
  </si>
  <si>
    <t>Reparation af overflader på fugefri gulve</t>
  </si>
  <si>
    <t xml:space="preserve">GVK-godkendt vinylsvejsning </t>
  </si>
  <si>
    <t>04-04-2019</t>
  </si>
  <si>
    <t>Kvalitetssikring af GVK-godkendt vinylbelægning</t>
  </si>
  <si>
    <t>Grundlæggende GVK-godkendt Vinylbelægning</t>
  </si>
  <si>
    <t>Vådrumssikring</t>
  </si>
  <si>
    <t>Operatør ved CNC-styret kantpresse, trin 2</t>
  </si>
  <si>
    <t>03-12-2018</t>
  </si>
  <si>
    <t>Pladebearbejdning, trin 1</t>
  </si>
  <si>
    <t>Operatør ved klippe-, bukke- og valsemaskiner</t>
  </si>
  <si>
    <t>Operatør ved CNC-styret kantpresse, trin 1</t>
  </si>
  <si>
    <t>Pladebearbejdning, trin 2</t>
  </si>
  <si>
    <t>Måleteknik for operatører</t>
  </si>
  <si>
    <t>Kontrolmåling med fast og stilbart måleværktøj</t>
  </si>
  <si>
    <t>Præcisionsmåling med stilbart kontrolværktøj</t>
  </si>
  <si>
    <t>Fristråleblæsning og metallisering</t>
  </si>
  <si>
    <t>Fristråleblæsning af stålkonstruktioner</t>
  </si>
  <si>
    <t>CNC fræsning, 1-sidet bearbejdning</t>
  </si>
  <si>
    <t>1-sidet bearbejdning</t>
  </si>
  <si>
    <t>Grundlæggende CAD</t>
  </si>
  <si>
    <t>Emnetegning i CAD, introduktion</t>
  </si>
  <si>
    <t>Emnetegning i CAD, assembly</t>
  </si>
  <si>
    <t>Grundlæggende maskintegning</t>
  </si>
  <si>
    <t>Avanceret rep., hærdeplast kompositter</t>
  </si>
  <si>
    <t>Anvendelse af nye og avancerede plastmaterialer</t>
  </si>
  <si>
    <t>Hærdeplast komposit produktionsteknikker trin 1</t>
  </si>
  <si>
    <t>Hærdeplast komposit produktionsteknikker trin 2</t>
  </si>
  <si>
    <t>Hærdeplast komposit produktionsteknikker trin 3</t>
  </si>
  <si>
    <t>CNC styr. bearbejdningsmaskiner i smedeindustr.</t>
  </si>
  <si>
    <t>31-01-2019</t>
  </si>
  <si>
    <t>Hydraulik - Offshore</t>
  </si>
  <si>
    <t>Streaming for teater-, event- og AV-branchen</t>
  </si>
  <si>
    <t>Sp1. Betjening af plast sprøjtestøbemaskiner</t>
  </si>
  <si>
    <t>Sp2. Mont. og indst. af plast sprøjtestøbeforme</t>
  </si>
  <si>
    <t>Sp3a. Opti. af drift, plast sprøjtestøbning</t>
  </si>
  <si>
    <t>Sp3b system. indkøring nye plastsprøjtestøbeforme</t>
  </si>
  <si>
    <t>Ekstrud1, betjening af plast ekstruderingsanlæg</t>
  </si>
  <si>
    <t>Ekstrud2, drift af plast ekstruderingsanlæg</t>
  </si>
  <si>
    <t>Ekstrud3, indkøring af plast ekstruderingsanlæg</t>
  </si>
  <si>
    <t>Termoform1, betjening af plast termoformmaskiner</t>
  </si>
  <si>
    <t>Inspiration til nyeste frisuredesign</t>
  </si>
  <si>
    <t xml:space="preserve">IBI - funktion og montage </t>
  </si>
  <si>
    <t>CTS-anlæg og BMS - systemkendskab</t>
  </si>
  <si>
    <t>CTS-anlæg - systemkendskab</t>
  </si>
  <si>
    <t>07-01-2019</t>
  </si>
  <si>
    <t>BMS - vejledning og energioptimering</t>
  </si>
  <si>
    <t>CTS-anlæg - Programmering og fejlfinding</t>
  </si>
  <si>
    <t>Termografering</t>
  </si>
  <si>
    <t>Drikkevandsinstallationer - kvalitet og hygiejne</t>
  </si>
  <si>
    <t>KNX-installationer, programmering &amp; systemkendskab</t>
  </si>
  <si>
    <t>KNX-installationer, systemkendskab</t>
  </si>
  <si>
    <t>KNX-programmering</t>
  </si>
  <si>
    <t>Netværk - grundlæggende</t>
  </si>
  <si>
    <t>Netværk - konfiguration</t>
  </si>
  <si>
    <t>Trådløst netværk - opsætning og konfiguration</t>
  </si>
  <si>
    <t>Netværk - switch</t>
  </si>
  <si>
    <t>Boringer på land - Ledelse af boreopgaver</t>
  </si>
  <si>
    <t>Ajourføring for tømrerbranchen</t>
  </si>
  <si>
    <t>12-12-2018</t>
  </si>
  <si>
    <t>Fyringsanlæg</t>
  </si>
  <si>
    <t>Fyringsanlæg - Mekaniske og elektriske komponenter</t>
  </si>
  <si>
    <t>Fyringsanlæg - Kombinationsløsninger</t>
  </si>
  <si>
    <t>Grundlæggende produktionsteknik, elektronik</t>
  </si>
  <si>
    <t>Produktionsstyring</t>
  </si>
  <si>
    <t>Produktionsoptimering</t>
  </si>
  <si>
    <t>Introduktion til montering af vådrumsvinyl</t>
  </si>
  <si>
    <t>Brancherettet kørsel, m. high fidelity simulator</t>
  </si>
  <si>
    <t>Arbmiljø - Sikkerhed, sundhed og APV på byggeplads</t>
  </si>
  <si>
    <t>11-12-2018</t>
  </si>
  <si>
    <t>Bæredygtig byggeri - cirkulær økonomi</t>
  </si>
  <si>
    <t>Uren del af vaskeprocessen, grundmodul 1</t>
  </si>
  <si>
    <t>21-11-2018</t>
  </si>
  <si>
    <t>Ren del af vaskeprocessen, grundmodul 2</t>
  </si>
  <si>
    <t>IT på byggepladsen</t>
  </si>
  <si>
    <t>Sjakbajs - planlægning og styring</t>
  </si>
  <si>
    <t>Udvikling af sjakbajsen som leder</t>
  </si>
  <si>
    <t>Ny i rollen som sjakbajs</t>
  </si>
  <si>
    <t>Sjakbajsen som leder</t>
  </si>
  <si>
    <t>Sjakbajs - service og kundepleje</t>
  </si>
  <si>
    <t>Sjakbajs - kvalitetssikring og dokumentation i byg</t>
  </si>
  <si>
    <t>Bygningsreglement - konstr/fugt/brand/klima/energi</t>
  </si>
  <si>
    <t>Vask, afvanding og tørring i vaskeribranchen</t>
  </si>
  <si>
    <t>Tekstilkundskab i vaskeribranchen</t>
  </si>
  <si>
    <t>Kvalitetssikring og -kontrol i vaskeribranchen</t>
  </si>
  <si>
    <t>Sjakbajs - Trimmet byggeri og økonomi</t>
  </si>
  <si>
    <t>Professionalisering af faglige relationer</t>
  </si>
  <si>
    <t>Projektforståelse - bygge og anlæg</t>
  </si>
  <si>
    <t>Arkitektoniske linjer i byggeriet</t>
  </si>
  <si>
    <t>Planlægning i bygge- og anlægsbranchen</t>
  </si>
  <si>
    <t>Byggeledelse - tilbudsgivning v. bygge-/anlægsopg.</t>
  </si>
  <si>
    <t>Bygningsreglementet - anvendelse</t>
  </si>
  <si>
    <t>Sjakbajs - Jura, lov og regler i byggeriet</t>
  </si>
  <si>
    <t>Opstart af varmeproducerende gasfyrede kedelanlæg</t>
  </si>
  <si>
    <t>Indregulering af varmeproducerende gasfyrede kedel</t>
  </si>
  <si>
    <t>Service og eftersyn på varmeproduc. gasfyrede kede</t>
  </si>
  <si>
    <t>Fejlfinding og -retning af varmeprod. gasfyr kedel</t>
  </si>
  <si>
    <t>Certificering inden for gasområdet under 135 kW</t>
  </si>
  <si>
    <t>Tekniske Installationer - Kundeservice og salg</t>
  </si>
  <si>
    <t>Boringer på land - Miljøbor. og geoteknisk. metode</t>
  </si>
  <si>
    <t>Ombrydning - Planlægning og layout</t>
  </si>
  <si>
    <t>Priskalkulation i Detailvirksomheder</t>
  </si>
  <si>
    <t>Kranløft med entreprenørmaskiner under 8 t/m</t>
  </si>
  <si>
    <t>Materialevalg v. beklædnings- og tekstilproduktion</t>
  </si>
  <si>
    <t>Fiber og garnvalg til fremstilling af tekstiler</t>
  </si>
  <si>
    <t>Stof konstruktion og egenskaber</t>
  </si>
  <si>
    <t>Bæredygtighed i tekstil- og beklædningsprodukter</t>
  </si>
  <si>
    <t>Inspiration til det lange hår</t>
  </si>
  <si>
    <t>Langthårsfriering</t>
  </si>
  <si>
    <t>Aktuel klipning og frisuredesign</t>
  </si>
  <si>
    <t>Trend herre/damemode</t>
  </si>
  <si>
    <t>Farve- og finishprodukter i frisørsalonen</t>
  </si>
  <si>
    <t>Arbejdstegninger til produktion af beklædning</t>
  </si>
  <si>
    <t>Arbejdstegninger til produktion af beklædning 1</t>
  </si>
  <si>
    <t>Arbejdstegninger til produktion af beklædning 2</t>
  </si>
  <si>
    <t>Arbejdstegninger til produktion af beklædning 3</t>
  </si>
  <si>
    <t>Reparation af arbejdstøj</t>
  </si>
  <si>
    <t>Reparation af arbejdstøj 1</t>
  </si>
  <si>
    <t>Reparation af arbejdstøj 2</t>
  </si>
  <si>
    <t>Prøvning og mærkning af tekstiler</t>
  </si>
  <si>
    <t>Tekstilprøvning</t>
  </si>
  <si>
    <t>Mærkning af tekstiler</t>
  </si>
  <si>
    <t>Kørsel med specielle busser</t>
  </si>
  <si>
    <t>16-12-2019</t>
  </si>
  <si>
    <t xml:space="preserve">Basisuddannelse Airport Security </t>
  </si>
  <si>
    <t>15-11-2018</t>
  </si>
  <si>
    <t>Basisuddannelse 13.1</t>
  </si>
  <si>
    <t>10-01-2019</t>
  </si>
  <si>
    <t>Basisuddannelse 13.2</t>
  </si>
  <si>
    <t xml:space="preserve">Securityudstyr til personeftersyn </t>
  </si>
  <si>
    <t xml:space="preserve">Screening med røntgen </t>
  </si>
  <si>
    <t>Røntgen - intraorale billeder</t>
  </si>
  <si>
    <t>19-12-2018</t>
  </si>
  <si>
    <t>Fremstilling af provisorier</t>
  </si>
  <si>
    <t>Aftryk til fast protetik</t>
  </si>
  <si>
    <t>Operationshygiejne på tandklinikken</t>
  </si>
  <si>
    <t>Ajourføring koblingsperson</t>
  </si>
  <si>
    <t>Grundlæggende kompetencer koblingsperson</t>
  </si>
  <si>
    <t>Kabelfejlfinding på distributionsnet op til 72.5kV</t>
  </si>
  <si>
    <t>Kabelfejlfinding praktisk udstyr</t>
  </si>
  <si>
    <t>Praktisk fejlfinding 400/230 V</t>
  </si>
  <si>
    <t>Operatørarbejde på el-forsyningsanlæg off-shore</t>
  </si>
  <si>
    <t>Introduktion til loddeteknik</t>
  </si>
  <si>
    <t>Skab unikke gæsteoplevelser sammen med gæsten</t>
  </si>
  <si>
    <t>PLC-systemer - opbygning og installation</t>
  </si>
  <si>
    <t>PLC - sekventiel programmering og netværk</t>
  </si>
  <si>
    <t>PLC - programmering af PLC &amp; regulering: opsætning</t>
  </si>
  <si>
    <t>Analog PLC</t>
  </si>
  <si>
    <t>Regulering: Opsætning af regulatorer</t>
  </si>
  <si>
    <t>Regulering - Indreguleringsmetoder og fejlfinding</t>
  </si>
  <si>
    <t>Pneumatiske anlæg - installation og fejlfinding</t>
  </si>
  <si>
    <t>Pneumatiske anlæg - installation</t>
  </si>
  <si>
    <t>Pneumatiske anlæg - fejlfinding</t>
  </si>
  <si>
    <t>Motorregulering - frekvensomformere</t>
  </si>
  <si>
    <t>Motorregulering - Avancerede motortyper</t>
  </si>
  <si>
    <t>Materialestyring i virksomheder vha ERP system</t>
  </si>
  <si>
    <t>Billedbehandling - Import af billeddata</t>
  </si>
  <si>
    <t>Controlling af kreditor, indkøb og lager</t>
  </si>
  <si>
    <t>Indkøbsprocessen i et ERP system</t>
  </si>
  <si>
    <t>Billedbehandling - Billedlige udtryk</t>
  </si>
  <si>
    <t>Billedbehandling - Manipulation og sammenkopiering</t>
  </si>
  <si>
    <t>Interaktiv publicering-Produktion til mobilenheder</t>
  </si>
  <si>
    <t>Udarbejdelse af rapporter i et ERP system</t>
  </si>
  <si>
    <t>Produktionsplanlægning af kommunikationsløsninger</t>
  </si>
  <si>
    <t>Dokumenter og værktøjer - Ombrydning og produktion</t>
  </si>
  <si>
    <t>Inddækninger og falsninger</t>
  </si>
  <si>
    <t>Inddækning af karnapper.</t>
  </si>
  <si>
    <t>Inddækning af kviste</t>
  </si>
  <si>
    <t>Inddækning af ovenlysvinduer</t>
  </si>
  <si>
    <t>Skotrender, murkroner og sålbænke.</t>
  </si>
  <si>
    <t>Tagrender, nedløb og hætter</t>
  </si>
  <si>
    <t>Tagrender og nedløb</t>
  </si>
  <si>
    <t>Udluftningshætter</t>
  </si>
  <si>
    <t>Blik - bevaringsværdige bygninger</t>
  </si>
  <si>
    <t>Bevaringsværdige bygninger, udsmykning</t>
  </si>
  <si>
    <t>Bevaringsværdige bygninger, inddækning</t>
  </si>
  <si>
    <t>Maskinanlæg - fejlfinding</t>
  </si>
  <si>
    <t>Maskinanlæg - sikkerhed - maskindirektiv</t>
  </si>
  <si>
    <t>Risikovurdering  af maskinanlæg</t>
  </si>
  <si>
    <t>Sikkerhedsbestemmelser for aut. anlæg</t>
  </si>
  <si>
    <t>Elektrisk støj - EMC</t>
  </si>
  <si>
    <t>Kodebaseret produktion af digital kommunikation</t>
  </si>
  <si>
    <t>Anvendelse af hyperlinkteknik</t>
  </si>
  <si>
    <t>Digital efterbehandling/videofilformater og workfl</t>
  </si>
  <si>
    <t>Opsætning af systemer ifm. web-to-print løsninger</t>
  </si>
  <si>
    <t>Robotteknik - idriftsættelse</t>
  </si>
  <si>
    <t>Robotteknik for el-faglige - avanceret</t>
  </si>
  <si>
    <t>Ombrydning - Skabeloner</t>
  </si>
  <si>
    <t>Ombrydning - Typografisk æstetik</t>
  </si>
  <si>
    <t>Ombrydning - Typografiske forme</t>
  </si>
  <si>
    <t>Ombrydning - Automatiseret ombrydning</t>
  </si>
  <si>
    <t>Teknisk isolering af flader og tanke</t>
  </si>
  <si>
    <t>Teknisk rør- og kanalisolering, pap og lærred</t>
  </si>
  <si>
    <t>Teknisk isolering - PVC folie trin 1</t>
  </si>
  <si>
    <t>Teknisk isolering - PVC folie trin 2</t>
  </si>
  <si>
    <t>Køleisolering/cellegummislanger</t>
  </si>
  <si>
    <t>Køleisolering/cellegummiplader</t>
  </si>
  <si>
    <t>Pladeudfoldning - trin 2</t>
  </si>
  <si>
    <t>Pladeudfoldning - trin 3</t>
  </si>
  <si>
    <t>Pladeudfoldning - trin 1</t>
  </si>
  <si>
    <t>Teknisk Isolering - Termiske anlæg</t>
  </si>
  <si>
    <t>Teknisk Brandisolering - ventilation og brandlukn</t>
  </si>
  <si>
    <t>Pladeisolering i Offshore- og olieindustri</t>
  </si>
  <si>
    <t>Hvidevarer - service og teknologi</t>
  </si>
  <si>
    <t>Installation og service på hvidevarer</t>
  </si>
  <si>
    <t>Mikrobølgeovne</t>
  </si>
  <si>
    <t>Komfurer, ovne og emhætter</t>
  </si>
  <si>
    <t>Vaskemaskiner, opvaskemaskiner og tørretumblere</t>
  </si>
  <si>
    <t>Nedrivning - Anv. af skærebrænder og plasmaskæring</t>
  </si>
  <si>
    <t>Nedrivning - produktionsanlæg</t>
  </si>
  <si>
    <t>Nedrivning - ustabile konstruktioner og stabilitet</t>
  </si>
  <si>
    <t>Nedrivning - Ajourføring</t>
  </si>
  <si>
    <t>Slap armering - trin 2</t>
  </si>
  <si>
    <t>Slap armering - trin 3</t>
  </si>
  <si>
    <t>Beton- blanding og udstøbning</t>
  </si>
  <si>
    <t>Montering af betonelementer</t>
  </si>
  <si>
    <t>Forskalling - intro til traditionel forskalling</t>
  </si>
  <si>
    <t>Forskalling - Introduktion til enkle løsninger</t>
  </si>
  <si>
    <t>Forskalling - Introduktion til specielle løsninger</t>
  </si>
  <si>
    <t>Bundsystemer til siddemøbler</t>
  </si>
  <si>
    <t>Syning af betræk til siddemøbler</t>
  </si>
  <si>
    <t>Opbygning og polstring af siddemøbler</t>
  </si>
  <si>
    <t>Traditionel polstring i håndværksvirksomheder</t>
  </si>
  <si>
    <t>Professionelt indkøb i virksomheden</t>
  </si>
  <si>
    <t>Anvendelse af LEAN værktøjer i produktionen</t>
  </si>
  <si>
    <t>Rep/vedligehold på procesfødevare anlæg 1</t>
  </si>
  <si>
    <t>30-04-2019</t>
  </si>
  <si>
    <t>Rep/vedligehold på procesfødevareanlæg hygiejne</t>
  </si>
  <si>
    <t>Rep/vedligehold på procesfødevare hjælpeanlæg 2</t>
  </si>
  <si>
    <t xml:space="preserve">Rep/vedligehold procesfødevareanlæg mejeriproces  </t>
  </si>
  <si>
    <t>Systemforskalling - intro til systemforskalling</t>
  </si>
  <si>
    <t>Systemforskalling - opstilling af vægforskalling</t>
  </si>
  <si>
    <t>Systemforskalling - udfør. af specielle løsninger</t>
  </si>
  <si>
    <t>Forskalling - opstilling til vibreringsfri beton</t>
  </si>
  <si>
    <t>Sygepleje til den akut syge indlagte patient</t>
  </si>
  <si>
    <t>Vejasfaltarbejde - Materialer og maskinudlægning</t>
  </si>
  <si>
    <t>Vejasfaltarbejde - Arbejdsmetoder og udlægning</t>
  </si>
  <si>
    <t>Vejasfaltarbejde - Arbejdsmiljø og ydre miljø</t>
  </si>
  <si>
    <t>Vejasfaltarbejde - Mask.udlæg. af bære- og slidlag</t>
  </si>
  <si>
    <t>Vejasfaltarbejde - Opbyg. og betj. af asfaltudlæg.</t>
  </si>
  <si>
    <t>Vejasfaltarbejde - Produktion af vejasfalt</t>
  </si>
  <si>
    <t>Asfaltlapning</t>
  </si>
  <si>
    <t>Beton - Industriel produktion</t>
  </si>
  <si>
    <t>Standarder for betonfremstilling</t>
  </si>
  <si>
    <t>Formbygning til betonstøbning - enkle løsninger</t>
  </si>
  <si>
    <t>Fremstilling af forspændt betonelementer</t>
  </si>
  <si>
    <t>Tynde fiberarmerede betonelementer</t>
  </si>
  <si>
    <t>Betonoverflader - udførelse af afslutninger</t>
  </si>
  <si>
    <t>Formbygning til betonstøbning - specialløsninger</t>
  </si>
  <si>
    <t>Innovation i produktionen</t>
  </si>
  <si>
    <t>Kvalitets kontrol af betonvarer og betonelementer</t>
  </si>
  <si>
    <t>Finisharbejde på hærdet beton</t>
  </si>
  <si>
    <t>Armering - placering af indstøbningsdele</t>
  </si>
  <si>
    <t>Vægkonstruktion - opstilling og beklædning</t>
  </si>
  <si>
    <t>Undertage - Montering af undertage</t>
  </si>
  <si>
    <t>Tagkonstruktioner- beregning af vinkler og længder</t>
  </si>
  <si>
    <t>Vindue, dør og skydedør - montering og justering</t>
  </si>
  <si>
    <t>Gulvkonstruktioner i træ eller stål</t>
  </si>
  <si>
    <t>Termografering af bygninger</t>
  </si>
  <si>
    <t>Udførelse af tagbeklædning</t>
  </si>
  <si>
    <t>Anvendelse af hånd- og maskinværktøj i Byggeriet</t>
  </si>
  <si>
    <t>Råd og svamp - udbedring af råd, svamp og insekt</t>
  </si>
  <si>
    <t>Råd og svamp - udbedring af skimmelsvampeskader</t>
  </si>
  <si>
    <t>Vægkonstruktioner - præfabrikerede træelementer</t>
  </si>
  <si>
    <t>03-01-2019</t>
  </si>
  <si>
    <t>Tagkonstr. - Opstilling, afstivning og montering</t>
  </si>
  <si>
    <t>Lasernivellering</t>
  </si>
  <si>
    <t>Energi-/klimavejleder i byggebranchen</t>
  </si>
  <si>
    <t>Montering af solpaneler og - fangere på tag</t>
  </si>
  <si>
    <t>Efterisolering af kælder, krybekælder og terrændæk</t>
  </si>
  <si>
    <t>Kvalitetsudvikling af administrative arbejdsgange</t>
  </si>
  <si>
    <t>Det meningsfulde liv - mennesker med demens</t>
  </si>
  <si>
    <t>Beton- og teglstenstage - oplægning og reparation</t>
  </si>
  <si>
    <t>Udvendig isolering - sokkel og kreativ udsmykning</t>
  </si>
  <si>
    <t>Armeret hånd- og sprøjtepuds</t>
  </si>
  <si>
    <t>Murede trapper</t>
  </si>
  <si>
    <t>Murede overlukninger - konstruktion og udførelse</t>
  </si>
  <si>
    <t>Murede skorstene, ildsteder, pejse og indsatser</t>
  </si>
  <si>
    <t>Isolering - Energirigtige løsninger ved isolering</t>
  </si>
  <si>
    <t>Isolering - BR og varmetabsberegning</t>
  </si>
  <si>
    <t>Isolering - energirigtige løsninger</t>
  </si>
  <si>
    <t>Lav GWP kølemiddel</t>
  </si>
  <si>
    <t>Kvalitetsmodeller i industrien</t>
  </si>
  <si>
    <t>Håndtering af ensidigt gentaget arbejde</t>
  </si>
  <si>
    <t>Behandlingsopbygning og lakering af træværk</t>
  </si>
  <si>
    <t>Vægbeklædning - tapetopsætning</t>
  </si>
  <si>
    <t>Forebyggelse af fejl i produktionen</t>
  </si>
  <si>
    <t>Bygningsmaler - kreative farvesammensætninger</t>
  </si>
  <si>
    <t>Kreative farver i bygningsmaleropgaver</t>
  </si>
  <si>
    <t>Kreative farveudtryk i bygningsmaleropgaver</t>
  </si>
  <si>
    <t>Marmorspartling</t>
  </si>
  <si>
    <t>Bygningsmaler - Spartling af overflader</t>
  </si>
  <si>
    <t xml:space="preserve">Bygningsmaler - Spartling af gipsplader </t>
  </si>
  <si>
    <t>Bygningsmaler - spartling af vanskelige overflader</t>
  </si>
  <si>
    <t>Bygningsmaler - håndtering af fugt og skimmelvækst</t>
  </si>
  <si>
    <t>Kommunikation i teams</t>
  </si>
  <si>
    <t>Kvalitetssikring og planlægning af malearbejde</t>
  </si>
  <si>
    <t>Bygningsmaler - Rens og malerbehandling af facader</t>
  </si>
  <si>
    <t>Bygningsmaler - Rensning af facade</t>
  </si>
  <si>
    <t>Bygningsmaler - Malebehandling af facader</t>
  </si>
  <si>
    <t>Brug af lean i teams</t>
  </si>
  <si>
    <t>Tavlemøder</t>
  </si>
  <si>
    <t>Håndtering af uheld og ulykker</t>
  </si>
  <si>
    <t>Forretningsforståelse i produktionen</t>
  </si>
  <si>
    <t xml:space="preserve">Ajourføring af præhospitalt personale </t>
  </si>
  <si>
    <t>24-03-2020</t>
  </si>
  <si>
    <t>Bygningsmaler - Anvendelse af Airless</t>
  </si>
  <si>
    <t>Forgyldning - dekora, poler, træ og metal</t>
  </si>
  <si>
    <t>Forgyldning på træ og metal</t>
  </si>
  <si>
    <t>Forgyldning - Dekorativ forgyldning</t>
  </si>
  <si>
    <t>Forgyldning - Polerforgyldning</t>
  </si>
  <si>
    <t>Bygningsmalers opmåling, arbejds/aftaleforhold - 1</t>
  </si>
  <si>
    <t>Bygningsmalers opmåling</t>
  </si>
  <si>
    <t>Bygningsmalers arbejds-/aftaleforhold</t>
  </si>
  <si>
    <t>Bygningsmalers opmåling, arbejds/aftaleforhold - 2</t>
  </si>
  <si>
    <t>Interviewteknik v. afdækning af et hændelsesforløb</t>
  </si>
  <si>
    <t>Kloakering - Ajorføring for TV-operatører</t>
  </si>
  <si>
    <t>Kloakering - Ajourføring for kloakmestre</t>
  </si>
  <si>
    <t>Kloakering - Ajourføring for rørlæggere</t>
  </si>
  <si>
    <t>Kloakering - Arbejdsmiljø</t>
  </si>
  <si>
    <t>Kloakering - Anvendelse af lægningsbestemmelser</t>
  </si>
  <si>
    <t>Kloakering - Afløbssystemers formål og indretning</t>
  </si>
  <si>
    <t>Kloakering - Afløbsplan for småhuse</t>
  </si>
  <si>
    <t>Kloakering - digital tegning af afløbsplaner</t>
  </si>
  <si>
    <t>Kloakering - Udførelse af afløbsinstallationer</t>
  </si>
  <si>
    <t>Kloakering - Ved landbrugets driftsbygninger</t>
  </si>
  <si>
    <t>Medicinalindustriel produktion GMP1</t>
  </si>
  <si>
    <t>Operatør vedligehold, regulering avanceret</t>
  </si>
  <si>
    <t>Murerbranchen - Ajourføring i murerbranchen</t>
  </si>
  <si>
    <t>Kloakering - Pumpeanlæg mv.</t>
  </si>
  <si>
    <t>Kloakering - Projektering og dimensionering</t>
  </si>
  <si>
    <t>Kloakering - Aut. Kloakmesterarbejde i praksis</t>
  </si>
  <si>
    <t>Kloakering - Anvendelse af lovgrundlaget</t>
  </si>
  <si>
    <t>Kloakering - anv. og lokal afledning af regnvand</t>
  </si>
  <si>
    <t>GMP i praksis, GMP2</t>
  </si>
  <si>
    <t>Ventilationsautomatik - styring og regulering</t>
  </si>
  <si>
    <t>Ventilationsanlæg - Brandnormen</t>
  </si>
  <si>
    <t>Ventilationsanlæg - Energioptimering</t>
  </si>
  <si>
    <t>24-01-2019</t>
  </si>
  <si>
    <t>Ventilationssystemer - Lyd- og luftkvalitet</t>
  </si>
  <si>
    <t>Anlægsarbejde - underlagsopbygning og komprimering</t>
  </si>
  <si>
    <t>Brolægning - mønsterbrolægning</t>
  </si>
  <si>
    <t>Brolægning - udførelse af støttemure og trapper</t>
  </si>
  <si>
    <t>Kabelarbejde - etablering af nyanlæg</t>
  </si>
  <si>
    <t>Kabelarbejde - tegningslæsning og kabelsøgning</t>
  </si>
  <si>
    <t>Nivellering</t>
  </si>
  <si>
    <t>GMP brush up - medicinalindustri, GMP3</t>
  </si>
  <si>
    <t>Butiksindretning</t>
  </si>
  <si>
    <t>Dialogbaseret markedsføring</t>
  </si>
  <si>
    <t>Operatør vedligehold, PLC med analog IO og SRO</t>
  </si>
  <si>
    <t>Betjening af procesanlæg under GMP og ISOregler</t>
  </si>
  <si>
    <t xml:space="preserve">Daglig erhvervsrengøring </t>
  </si>
  <si>
    <t>Anvendelse af database i jobbet</t>
  </si>
  <si>
    <t>Grundlæggende eventkoordinering</t>
  </si>
  <si>
    <t>Affald - fraktioner</t>
  </si>
  <si>
    <t>Autoruder - systemgenkendelse og udskiftning</t>
  </si>
  <si>
    <t>Brandglas - Anvendelse, vejl. og dokumentation</t>
  </si>
  <si>
    <t>Bygningsglas og funktionsruder - Håndtering og anv</t>
  </si>
  <si>
    <t>Grundlæggende skadeservicearbejde modul 1</t>
  </si>
  <si>
    <t>Middelkemi og materialekendskab</t>
  </si>
  <si>
    <t>07-05-2019</t>
  </si>
  <si>
    <t>Redskaber og metoder</t>
  </si>
  <si>
    <t>Maskiner</t>
  </si>
  <si>
    <t>Entreprenørmaskiner - økonomikørsel</t>
  </si>
  <si>
    <t>Tagdækning - Mekanisk fastgørelse af tagdækning</t>
  </si>
  <si>
    <t>Tagdækning - fugtisolering v. grønne tage, terrass</t>
  </si>
  <si>
    <t>Tagfolie - lægning på skrå eller flade tage</t>
  </si>
  <si>
    <t>Tagdækning - APP-tagpap på flade eller skrå tage</t>
  </si>
  <si>
    <t>Tagdækning - APP-tagpap på flade tage</t>
  </si>
  <si>
    <t>Tagdækning - APP-tagpap på skrå tage</t>
  </si>
  <si>
    <t>Tagdækning - Svejseteknikker</t>
  </si>
  <si>
    <t>Lægning af SBS-tagpap</t>
  </si>
  <si>
    <t>Industristillads offshore</t>
  </si>
  <si>
    <t>Totalinddækning med plader og skinnebaserede syste</t>
  </si>
  <si>
    <t xml:space="preserve">Præhospital genoplivning </t>
  </si>
  <si>
    <t>26-01-2020</t>
  </si>
  <si>
    <t>Opstilling skorsten- og rygningsstillads</t>
  </si>
  <si>
    <t>Tryktelte med stilladskonstruktioner offshore</t>
  </si>
  <si>
    <t>Daglig erhvervsrengøring for F/I</t>
  </si>
  <si>
    <t>Kampagneoptimering i detailhandel</t>
  </si>
  <si>
    <t xml:space="preserve">Grundlæggende rengøringshygiejne </t>
  </si>
  <si>
    <t xml:space="preserve">Materialekendskab og rengøringskemi </t>
  </si>
  <si>
    <t>Materialekendskab</t>
  </si>
  <si>
    <t>29-10-2019</t>
  </si>
  <si>
    <t>Rengøringskemi</t>
  </si>
  <si>
    <t>Batteriværktøj, robotplæneklipper, ejendomsservice</t>
  </si>
  <si>
    <t>Batteridrevet værktøj, ejendomsservice</t>
  </si>
  <si>
    <t>27-11-2019</t>
  </si>
  <si>
    <t>Robotplæneklippere, ejendomsservice</t>
  </si>
  <si>
    <t>Rengøringsudstyr og -metoder</t>
  </si>
  <si>
    <t>Rengøringsudstyr</t>
  </si>
  <si>
    <t>Rengøringsmaskiner</t>
  </si>
  <si>
    <t>Hygiejne på skoler og institutioner</t>
  </si>
  <si>
    <t xml:space="preserve">Hospitalshygiejne </t>
  </si>
  <si>
    <t>Personlig planlægning af rengøringsarbejdet</t>
  </si>
  <si>
    <t>Laboratoriearbejde for operatører</t>
  </si>
  <si>
    <t>16-01-2019</t>
  </si>
  <si>
    <t>Betjening af fly med selvkørende løfteenhed</t>
  </si>
  <si>
    <t>Arbejde i og omkring fly på standplads-ajour</t>
  </si>
  <si>
    <t>Destillationsteknik</t>
  </si>
  <si>
    <t>Måling og vurdering af rengøringskvalitet</t>
  </si>
  <si>
    <t>Rengøringskvalitet</t>
  </si>
  <si>
    <t>14-08-2019</t>
  </si>
  <si>
    <t>Måling og vurdering af rengøringshygiejne</t>
  </si>
  <si>
    <t>Anti- og deicing af fly</t>
  </si>
  <si>
    <t>Anti- og deicing af fly-ajour</t>
  </si>
  <si>
    <t>Lastning, losning af stykgods og bagage fly</t>
  </si>
  <si>
    <t>Lastning, losning og lastsikring af ULD i fly</t>
  </si>
  <si>
    <t>Arbejdsmiljø og førstehjælp ved rengøringsarbejdet</t>
  </si>
  <si>
    <t>Ergonomi ved rengøringsarbejdet</t>
  </si>
  <si>
    <t xml:space="preserve">Service i rengøringsarbejdet </t>
  </si>
  <si>
    <t>Grundlæggende skadeservicearbejde modul 2</t>
  </si>
  <si>
    <t>Skadestedet og skadedokumentation</t>
  </si>
  <si>
    <t>25-06-2020</t>
  </si>
  <si>
    <t>Følgeskadestop og akutindsats</t>
  </si>
  <si>
    <t>Rengøring og skadeservice: Løsøre</t>
  </si>
  <si>
    <t>Operatør vedligehold, produktionsanlæg/automatik</t>
  </si>
  <si>
    <t>Service til gæster med funktionsnedsættelse</t>
  </si>
  <si>
    <t>Rengøring og skadeservice: Fugtteknik</t>
  </si>
  <si>
    <t>Vandskader</t>
  </si>
  <si>
    <t>Skimmel</t>
  </si>
  <si>
    <t>Det professionelle møde med kirkens brugere</t>
  </si>
  <si>
    <t>Samarbejde i teams</t>
  </si>
  <si>
    <t>Sikker adfærd i produktionen</t>
  </si>
  <si>
    <t>Teamkoordinator rollen</t>
  </si>
  <si>
    <t>Udvikling af sikkerhedskultur i industrien</t>
  </si>
  <si>
    <t>Graffiti-fjernelse</t>
  </si>
  <si>
    <t>Højderengøring og industriservice</t>
  </si>
  <si>
    <t>Udvikling af teams</t>
  </si>
  <si>
    <t>Operatørstyret optimering af vedligeholdet</t>
  </si>
  <si>
    <t>Uddannelsesplanlægning for medarbejdere</t>
  </si>
  <si>
    <t>Adfærd i togtunnel, togfører, ajour</t>
  </si>
  <si>
    <t>Olie og polishbehandlede gulve</t>
  </si>
  <si>
    <t>Oliebehandlede gulve</t>
  </si>
  <si>
    <t>29-11-2019</t>
  </si>
  <si>
    <t>Polishbehandlede gulve</t>
  </si>
  <si>
    <t>Rengøring af boligtekstiler</t>
  </si>
  <si>
    <t xml:space="preserve">Optimering af rengøringsmetoder og arbejdsgange </t>
  </si>
  <si>
    <t>Rengøring i renrum - metoder og procedure</t>
  </si>
  <si>
    <t>Brush up - rengøring i renrum</t>
  </si>
  <si>
    <t xml:space="preserve">Rengøring i fødevarevirksomheder </t>
  </si>
  <si>
    <t>Introduktion til rengøring i private hjem</t>
  </si>
  <si>
    <t>Trappevask</t>
  </si>
  <si>
    <t xml:space="preserve">Rengøring af lokaler og inventar med særlig snavs </t>
  </si>
  <si>
    <t>Periodisk rengøring</t>
  </si>
  <si>
    <t>Konceptudvikling for gourmetslagtere</t>
  </si>
  <si>
    <t>Kvalitetssikring af produkter for gourmetslagtere</t>
  </si>
  <si>
    <t>El-introduktion for reparatører 1, el-lære</t>
  </si>
  <si>
    <t>El-introduktion for reparatører 2, relæteknik</t>
  </si>
  <si>
    <t>Automatiske anlæg 1-1, el-lære og relæteknik</t>
  </si>
  <si>
    <t>Automatiske anlæg 1-2, pneumatik og fejlfinding</t>
  </si>
  <si>
    <t>Automatiske anlæg 1-3, hydraulik og fejlfinding</t>
  </si>
  <si>
    <t>Automatiske anlæg 2-1, fejlf. relæstyringer, motor</t>
  </si>
  <si>
    <t>Automatiske anlæg 2-2, El-pneumatik og fejlfinding</t>
  </si>
  <si>
    <t>Automatiske anlæg 3-1, PLC, følere og vision</t>
  </si>
  <si>
    <t>Automatiske anlæg 3-2, PLC montage og fejlfinding</t>
  </si>
  <si>
    <t>Automatiske anlæg 4-1, idriftsætning PLC styringer</t>
  </si>
  <si>
    <t>Automatiske anlæg 4-2, PLC og fejlfinding</t>
  </si>
  <si>
    <t>Ældre maleteknikker - ådring/marmorering</t>
  </si>
  <si>
    <t>Ældre maleteknikker - limfarveteknik/kalkning</t>
  </si>
  <si>
    <t>Omstillingseffektivisering for operatører</t>
  </si>
  <si>
    <t>Kvalitetsstyring i virksomheder</t>
  </si>
  <si>
    <t>Beskæring 1</t>
  </si>
  <si>
    <t>Kloakering - KS i Autoriseret virksomhed</t>
  </si>
  <si>
    <t>Fremstilling af desserter og festkager</t>
  </si>
  <si>
    <t>02-04-2019</t>
  </si>
  <si>
    <t>Tolke eksisterende regneark til analyse</t>
  </si>
  <si>
    <t>Virksomhedens digitale profilering</t>
  </si>
  <si>
    <t>Virksomhedens budgetter</t>
  </si>
  <si>
    <t>Værdi og kvalitet i oplevelser og events</t>
  </si>
  <si>
    <t>Indendørsbeplantning</t>
  </si>
  <si>
    <t>25-11-2020</t>
  </si>
  <si>
    <t>Indendørsbeplantning, plantekendskab</t>
  </si>
  <si>
    <t>Indendørsbeplantning, plantesammensætning</t>
  </si>
  <si>
    <t>Indendørsbeplantning, plantesundhed</t>
  </si>
  <si>
    <t>Indendørsbeplantning, pleje og pasning</t>
  </si>
  <si>
    <t>Indendørsbeplantning, transport og løft</t>
  </si>
  <si>
    <t>Indendørsbeplantning - Vækstfaktorer</t>
  </si>
  <si>
    <t>Indendørsbeplantning - kundebetjening</t>
  </si>
  <si>
    <t>Inden- og udendørs Eventrigning</t>
  </si>
  <si>
    <t>Eventrigningspraksis</t>
  </si>
  <si>
    <t>Eventrigningsteori</t>
  </si>
  <si>
    <t>Udendørs eventrigningspraksis</t>
  </si>
  <si>
    <t>Udendørs eventrigningsteori</t>
  </si>
  <si>
    <t>Arbejdsmiljøledelse</t>
  </si>
  <si>
    <t>Lederens værktøjer til at forebygge stress</t>
  </si>
  <si>
    <t>Sikring og evakuering i højden</t>
  </si>
  <si>
    <t>Sikring i højden</t>
  </si>
  <si>
    <t xml:space="preserve">Evakuering i højden </t>
  </si>
  <si>
    <t>Lederens redskaber til kompetenceudvikling</t>
  </si>
  <si>
    <t>Projektledelse</t>
  </si>
  <si>
    <t>Økonomi og databehandling for ledere</t>
  </si>
  <si>
    <t>Budget som ledelsesværktøj</t>
  </si>
  <si>
    <t>Tolkning af årsregnskab som ledelsesværktøj</t>
  </si>
  <si>
    <t>Nøgletal og kalkulationer som ledelsesværktøj</t>
  </si>
  <si>
    <t xml:space="preserve">Sikkerhed i receptionen </t>
  </si>
  <si>
    <t xml:space="preserve">Brød med surdej  </t>
  </si>
  <si>
    <t>Somatisk sygdom hos mennesker med sindslidelse.</t>
  </si>
  <si>
    <t>Grundlæggende elektronik på mobile maskiner, 3</t>
  </si>
  <si>
    <t>05-02-2019</t>
  </si>
  <si>
    <t>Aircondition og klimaanlæg</t>
  </si>
  <si>
    <t>Praktikvejleder i hotel- og restaurationsbranchen</t>
  </si>
  <si>
    <t>Maskinteknologi - ajourføring inden for grøn pleje</t>
  </si>
  <si>
    <t>Plejeteknik - ajourføring</t>
  </si>
  <si>
    <t>19-10-2020</t>
  </si>
  <si>
    <t>Beskæringsprincipper prydtræer/buske - ajourføring</t>
  </si>
  <si>
    <t>Beskæring i bynære områder, vejtræer -ajourføring</t>
  </si>
  <si>
    <t xml:space="preserve">Betjening af travers og portalkraner under 8 tons </t>
  </si>
  <si>
    <t>06-05-2019</t>
  </si>
  <si>
    <t>Kvalitet og produktivitet robotsvejsning</t>
  </si>
  <si>
    <t>Off-line programmering af svejserobot</t>
  </si>
  <si>
    <t>Udvikling og optimering af robotsvejsefiksturer</t>
  </si>
  <si>
    <t>Svejsning med fleksibel svejserobot</t>
  </si>
  <si>
    <t>Bæredygtighed på hotel og restaurant</t>
  </si>
  <si>
    <t>26-10-2021</t>
  </si>
  <si>
    <t>Faglig opdatering af plastmagere 1</t>
  </si>
  <si>
    <t>Faglig opdatering af Plastmagere 2</t>
  </si>
  <si>
    <t>Medvirken ved medicinadministration</t>
  </si>
  <si>
    <t>Termoform 2, Drift af plast termoformanlæg</t>
  </si>
  <si>
    <t>Opfølgningskursus, hånd- og rygsprøjtecertifikat</t>
  </si>
  <si>
    <t>20-02-2019</t>
  </si>
  <si>
    <t>De retlige rammers betydning for plejefamilien</t>
  </si>
  <si>
    <t>Elektr. vejledningslitt. inkl. elektr. servicebog</t>
  </si>
  <si>
    <t>18-02-2019</t>
  </si>
  <si>
    <t>Kontrol og fejlfinding på netværkssystemer</t>
  </si>
  <si>
    <t>Avanceret benzinmotorstyring &amp; emissionssystemer</t>
  </si>
  <si>
    <t>Reparation &amp; fejlfinding på undervogn &amp; affjedring</t>
  </si>
  <si>
    <t>Programmering: Databaseprogrammering</t>
  </si>
  <si>
    <t>12-03-2019</t>
  </si>
  <si>
    <t>Programmering: GUI-programmering</t>
  </si>
  <si>
    <t>Clientside programmering</t>
  </si>
  <si>
    <t>Programmering: Objektorienteret programmering</t>
  </si>
  <si>
    <t>App programmering: Udvikling til mobil platform</t>
  </si>
  <si>
    <t>App programmering: Udvikling af responsive apps</t>
  </si>
  <si>
    <t>App programmering: Netværksintegrerede løsninger</t>
  </si>
  <si>
    <t>Programmering: Linux rettet mod server og embedded</t>
  </si>
  <si>
    <t>Programmering: Versionering og dokumentation</t>
  </si>
  <si>
    <t>Programmering: Softwaresikkerhed</t>
  </si>
  <si>
    <t>Programmering: Begreber og programstruktur</t>
  </si>
  <si>
    <t>Programmering: Serverside programmering</t>
  </si>
  <si>
    <t>Arbejde med tyndplade i rustfast stål og aluminium</t>
  </si>
  <si>
    <t>Mejetærsker: Fejlfinding og reparation</t>
  </si>
  <si>
    <t>Slutopretning og klargøring af karrosseri</t>
  </si>
  <si>
    <t>Rep. og udskiftning af aluminium karrosseridele</t>
  </si>
  <si>
    <t>Præhospital håndtering af gravide og fødende</t>
  </si>
  <si>
    <t>Håndtering af ambulancemateriel i præhos. indsats</t>
  </si>
  <si>
    <t>Håndt. af psykiske belast. i den præhosp. indsats</t>
  </si>
  <si>
    <t>Præhospital håndtering af akut syge børn</t>
  </si>
  <si>
    <t>Præhospital håndtering af den geriatriske patient</t>
  </si>
  <si>
    <t>Præhos. håndtering af patienter med psyk. lidelser</t>
  </si>
  <si>
    <t>12-09-2019</t>
  </si>
  <si>
    <t>Præhospitale instrukser, love og vejledninger</t>
  </si>
  <si>
    <t>Anvendelse af Ferieloven</t>
  </si>
  <si>
    <t>Offshore onboarding</t>
  </si>
  <si>
    <t>Præhos. skader relateret til centralnervesystemet</t>
  </si>
  <si>
    <t>Præhos. skader relateret til kredsløbet</t>
  </si>
  <si>
    <t>Præhos. skader relateret til luftveje</t>
  </si>
  <si>
    <t>Præhos. relateret til organer i abdomen</t>
  </si>
  <si>
    <t>27-01-2020</t>
  </si>
  <si>
    <t>Præhospital håndtering af patienter med traumer</t>
  </si>
  <si>
    <t>07-02-2020</t>
  </si>
  <si>
    <t>Præhospital medicinhåndtering og farmakologi</t>
  </si>
  <si>
    <t>Præhos skadestedsorg.,sikkerhed og opgavefordeling</t>
  </si>
  <si>
    <t xml:space="preserve">Produktion af fedtender </t>
  </si>
  <si>
    <t>27-09-2019</t>
  </si>
  <si>
    <t>Klovpleje og klovbeskæring, ajourføring</t>
  </si>
  <si>
    <t>Verifikation af elektriske installationer</t>
  </si>
  <si>
    <t>21-11-2019</t>
  </si>
  <si>
    <t>Betjening af udstyr i fiskemels og -olieindustri1</t>
  </si>
  <si>
    <t>11-11-2019</t>
  </si>
  <si>
    <t>Betjening af udstyr i fiskemels og -olieindustri1A</t>
  </si>
  <si>
    <t>Betjening af udstyr i fiskemels og -olieindustri1B</t>
  </si>
  <si>
    <t>Betjening af udstyr i fiskemels og -olieindustri2</t>
  </si>
  <si>
    <t>Betjening af udstyr i fiskemels og -olieindustri2A</t>
  </si>
  <si>
    <t>Betjening af udstyr i fiskemels og -olieindustri2B</t>
  </si>
  <si>
    <t>GMP regler, pharma og fødevarer</t>
  </si>
  <si>
    <t>15-05-2020</t>
  </si>
  <si>
    <t>GMP facility design og kontrol af GMP</t>
  </si>
  <si>
    <t>Laboratoriekendskab, pharma og fødevarer</t>
  </si>
  <si>
    <t>11-06-2020</t>
  </si>
  <si>
    <t>Maskinkendskab og -betjening, pharma og fødevarer</t>
  </si>
  <si>
    <t>Kvalificering og validering, pharma og fødevarer</t>
  </si>
  <si>
    <t>Produktionshygiejne, pharma og fødevarer</t>
  </si>
  <si>
    <t>ATEX - for operatører i procesindustri</t>
  </si>
  <si>
    <t>Teknisk design i 3D CAD</t>
  </si>
  <si>
    <t>Praktikvejleder i tværprofessionelle læreprocesser</t>
  </si>
  <si>
    <t>10-11-2020</t>
  </si>
  <si>
    <t>Procesindustri Intro 3D-produktionsenheder/-udstyr</t>
  </si>
  <si>
    <t>17-11-2020</t>
  </si>
  <si>
    <t>PMS maritime hovedfordelingssystemer</t>
  </si>
  <si>
    <t>29-01-2021</t>
  </si>
  <si>
    <t>Fejlfinding på maritime el-hovedfordelingssystemer</t>
  </si>
  <si>
    <t>12-10-2020</t>
  </si>
  <si>
    <t>Bæredygtig produktion</t>
  </si>
  <si>
    <t>02-04-2020</t>
  </si>
  <si>
    <t>Procesindustri, Intro digitaliseret automation</t>
  </si>
  <si>
    <t>22-04-2020</t>
  </si>
  <si>
    <t>Anvendelse af sociale medier i virksomheden</t>
  </si>
  <si>
    <t>Kvalitetssikring af elevers praktik i landbruget</t>
  </si>
  <si>
    <t>12-11-2019</t>
  </si>
  <si>
    <t>IoT/IIoT: Begreber, teknikker og processer</t>
  </si>
  <si>
    <t>24-06-2020</t>
  </si>
  <si>
    <t>IoT/IIoT:Enheder, infrastruktur, sikkerhed, design</t>
  </si>
  <si>
    <t>IoT/IIoT: Sensorteknologier og måleteknik</t>
  </si>
  <si>
    <t>07-07-2020</t>
  </si>
  <si>
    <t>IoT/IIoT: Datakommunikationsteknologi og sikkerhed</t>
  </si>
  <si>
    <t>IoT/IIoT: Design af løsning</t>
  </si>
  <si>
    <t>IoT/IIoT: Embeddede systemer og embedprogrammering</t>
  </si>
  <si>
    <t>IoT/IIoT: Embedded system og programmering</t>
  </si>
  <si>
    <t>IoT/IIoT: Embed-programudvikling og databehandling</t>
  </si>
  <si>
    <t>Big Data: Begreber, teknikker og processer</t>
  </si>
  <si>
    <t>Big Data: Databegreber, model, analyse, behandling</t>
  </si>
  <si>
    <t>02-07-2020</t>
  </si>
  <si>
    <t>Big Data: Datamodeller og datamodellering</t>
  </si>
  <si>
    <t>Big Data: Dataanalyse og databehandling</t>
  </si>
  <si>
    <t>Power over Ethernet (PoE)</t>
  </si>
  <si>
    <t>08-01-2020</t>
  </si>
  <si>
    <t>Ajourføring for flyttechauffører</t>
  </si>
  <si>
    <t>02-12-2019</t>
  </si>
  <si>
    <t>Velfærdsteknologisk ressourceperson i omsorgsarb.</t>
  </si>
  <si>
    <t>26-11-2019</t>
  </si>
  <si>
    <t>Mejetærsker: nye teknologier - ajourføring</t>
  </si>
  <si>
    <t>04-03-2020</t>
  </si>
  <si>
    <t>Traktor: nye teknologier - ajourføring</t>
  </si>
  <si>
    <t>Opmåling, beregning og udlægning af vejasfalt</t>
  </si>
  <si>
    <t>13-12-2019</t>
  </si>
  <si>
    <t>Elevatorteknik 1-1, intro, begreber og sikkerhed</t>
  </si>
  <si>
    <t>04-02-2020</t>
  </si>
  <si>
    <t>Elevatorteknik 1-2, skakt, stol og drivmaskinrum</t>
  </si>
  <si>
    <t>Elevatorteknik 2-1, hydrauliske elevatorer</t>
  </si>
  <si>
    <t>Elevatorteknik 2-2, tovbårne elevatorer</t>
  </si>
  <si>
    <t>Elevatorteknik 2-3, rulletrappe og specialelevator</t>
  </si>
  <si>
    <t>Robotteknologi for reparatører</t>
  </si>
  <si>
    <t>Robotteknologi programmering for reparatører</t>
  </si>
  <si>
    <t>Dialog og samarbejde i den offentlig forvaltning</t>
  </si>
  <si>
    <t>19-12-2019</t>
  </si>
  <si>
    <t>Velkommen på slagteriet - brancheintroduktion</t>
  </si>
  <si>
    <t>20-02-2020</t>
  </si>
  <si>
    <t>Introduktion til opskæring af gris</t>
  </si>
  <si>
    <t>Introduktion til opskæring af kalv- og oksekød</t>
  </si>
  <si>
    <t xml:space="preserve">Introduktion til forædling af kød </t>
  </si>
  <si>
    <t>Anvendt bryggeriteknik for operatører</t>
  </si>
  <si>
    <t>Grundlæggende hydraulik for operatører</t>
  </si>
  <si>
    <t>Planlægning af elevers praktikuddannelse på maskin</t>
  </si>
  <si>
    <t>15-01-2020</t>
  </si>
  <si>
    <t>Diamantskærer - Anvendelse af love og regler</t>
  </si>
  <si>
    <t>21-01-2020</t>
  </si>
  <si>
    <t>Intro til Lean</t>
  </si>
  <si>
    <t xml:space="preserve">Adfærd i tunnel, togfører, grunduddannelse </t>
  </si>
  <si>
    <t xml:space="preserve">Adfærd i tunnel, lokomotivfører, grunduddannelse </t>
  </si>
  <si>
    <t>Klimasikring af bygge- og anlægskonstruktioner</t>
  </si>
  <si>
    <t>19-02-2020</t>
  </si>
  <si>
    <t>Planlægning af teltopstilling</t>
  </si>
  <si>
    <t>Instrumentering-objektorienteret programmering</t>
  </si>
  <si>
    <t>Microcomputer: Programudvikling på Linux-platform</t>
  </si>
  <si>
    <t>Instrumentrørlægn. og isometrisk tegning, offshore</t>
  </si>
  <si>
    <t>21-02-2020</t>
  </si>
  <si>
    <t>Diamantskærer -  Kerneboring med stativ</t>
  </si>
  <si>
    <t>14-04-2020</t>
  </si>
  <si>
    <t>Diamantskærer - Gulv- og vejbaneskæring med sav</t>
  </si>
  <si>
    <t>27-03-2020</t>
  </si>
  <si>
    <t>Diamantskærer - Vedligehold af værktøj og maskiner</t>
  </si>
  <si>
    <t>Grundlæggende kørsel med el-lastbiler</t>
  </si>
  <si>
    <t>15-06-2023</t>
  </si>
  <si>
    <t>Styringsmedarbejder OCC letbane, urban rail</t>
  </si>
  <si>
    <t xml:space="preserve">Industriel fremstilling af bloksten </t>
  </si>
  <si>
    <t>Ny teknologi i produktionen</t>
  </si>
  <si>
    <t>20-08-2020</t>
  </si>
  <si>
    <t>Forankring af en LEAN kultur i produktionen</t>
  </si>
  <si>
    <t>05-02-2021</t>
  </si>
  <si>
    <t>Efterbehandling og polering i rustfast stål</t>
  </si>
  <si>
    <t>08-01-2021</t>
  </si>
  <si>
    <t>Indgreb på proces- og røranlæg i rustfast stål 1</t>
  </si>
  <si>
    <t>CNC-drejning Programdokumentation 1</t>
  </si>
  <si>
    <t>24-04-2020</t>
  </si>
  <si>
    <t>CNC -drejning Programdokumentation 2</t>
  </si>
  <si>
    <t>CNC-drejning C-akse programmering</t>
  </si>
  <si>
    <t>Ergonomi i landbruget</t>
  </si>
  <si>
    <t>23-06-2020</t>
  </si>
  <si>
    <t>Ergonomi i gartnerier</t>
  </si>
  <si>
    <t>Lysbuesvejsning</t>
  </si>
  <si>
    <t>30-10-2020</t>
  </si>
  <si>
    <t>TIG-svejsning proces 141</t>
  </si>
  <si>
    <t>GDPR og IT-sikkerhed</t>
  </si>
  <si>
    <t>12-02-2021</t>
  </si>
  <si>
    <t>Eftersyn på personløftere</t>
  </si>
  <si>
    <t>Autostyring: Opbygning og funktion</t>
  </si>
  <si>
    <t>Eftersyn på Entreprenør og landbrugsmaskiner</t>
  </si>
  <si>
    <t>Regler for certificering af telte</t>
  </si>
  <si>
    <t>Introduktion til TIG-, MAG- og Lysbuesvejsning</t>
  </si>
  <si>
    <t>16-04-2020</t>
  </si>
  <si>
    <t>Dyrs anatomi og fysiologi</t>
  </si>
  <si>
    <t>Tilrettelæggelse af arbejdet i kirken</t>
  </si>
  <si>
    <t>03-06-2020</t>
  </si>
  <si>
    <t>Diamantskærer - Bygge- og anlægskonstruktioner</t>
  </si>
  <si>
    <t>Palliativ omsorg for mennesker med demens</t>
  </si>
  <si>
    <t>Styring af aktiver for operatører i industrien</t>
  </si>
  <si>
    <t>02-09-2020</t>
  </si>
  <si>
    <t>Diamantskærer - Stabilitet</t>
  </si>
  <si>
    <t>Diamantskærer - Håndholdt skæring og boring</t>
  </si>
  <si>
    <t>Power Elektronik: Elsikkerhed ved reparationsarb.</t>
  </si>
  <si>
    <t>18-05-2020</t>
  </si>
  <si>
    <t>Digitalisering i produktionen 2</t>
  </si>
  <si>
    <t>18-11-2020</t>
  </si>
  <si>
    <t>Introduktion til tavlebygning</t>
  </si>
  <si>
    <t>16-11-2020</t>
  </si>
  <si>
    <t>Introduktion til tavlebygning for elektrikere</t>
  </si>
  <si>
    <t>10-12-2020</t>
  </si>
  <si>
    <t xml:space="preserve">Installation og service af lavspændingstavler </t>
  </si>
  <si>
    <t>Installation og service af maskintavler</t>
  </si>
  <si>
    <t>Filmhåndværker - for frisører</t>
  </si>
  <si>
    <t>Autostyring: Nye teknologier - ajourføring</t>
  </si>
  <si>
    <t>Fremmedlegemer i fødevareproduktion</t>
  </si>
  <si>
    <t>Mejetærsker: Opbygning og funktion</t>
  </si>
  <si>
    <t>Ballepresser: Opbygning og funktion</t>
  </si>
  <si>
    <t>MAG-svejsning proces 135</t>
  </si>
  <si>
    <t>Procedurer og praktiske forhold ved dødsfald</t>
  </si>
  <si>
    <t>14-12-2020</t>
  </si>
  <si>
    <t>Dokumentation via digitale enheder i primærsektor</t>
  </si>
  <si>
    <t>13-08-2020</t>
  </si>
  <si>
    <t>Finish og reparation af kompositemner</t>
  </si>
  <si>
    <t>10-09-2020</t>
  </si>
  <si>
    <t>Epoxy</t>
  </si>
  <si>
    <t>Polyester</t>
  </si>
  <si>
    <t>Anvendt tegningsforståelse</t>
  </si>
  <si>
    <t>22-06-2023</t>
  </si>
  <si>
    <t>Brand - Tætning af installationsgennemføringer</t>
  </si>
  <si>
    <t>26-11-2020</t>
  </si>
  <si>
    <t>Brand 1 - Enkeltstående brandtekn. installationer</t>
  </si>
  <si>
    <t>Brand 2 - ABA og integrerede brandanlæg</t>
  </si>
  <si>
    <t>Brand - Installation af brandventilationsanlæg</t>
  </si>
  <si>
    <t>Brand - tone/talevarslingsanlæg</t>
  </si>
  <si>
    <t>08-12-2020</t>
  </si>
  <si>
    <t>Brand - projektering af Automatiske Brand Anlæg</t>
  </si>
  <si>
    <t>Nød-, flugt- og panikbelysning</t>
  </si>
  <si>
    <t>Sikringsanlæg - grundlæggende AIA, TVO, ADK</t>
  </si>
  <si>
    <t>02-12-2020</t>
  </si>
  <si>
    <t xml:space="preserve">Sikringsanlæg - grundlæggende elteknik </t>
  </si>
  <si>
    <t>Sikringsanlæg - grundlæggende alarm og sikring</t>
  </si>
  <si>
    <t>AIA 1 - Design og installation af anlæg</t>
  </si>
  <si>
    <t>AIA videregående - objekt- og perimeterovervågning</t>
  </si>
  <si>
    <t xml:space="preserve">AIA videregående - Bus- og IP-baserede anlæg </t>
  </si>
  <si>
    <t>AIA - projektering af installationer</t>
  </si>
  <si>
    <t>Alarm, sikring og overvågning - ajourføring</t>
  </si>
  <si>
    <t>Sikringsanlæg - IP-teknik</t>
  </si>
  <si>
    <t>ADK 1 - Adgangskontrol installation</t>
  </si>
  <si>
    <t>ADK 2 - Adgangskontrol BUS- og IP-baserede anlæg</t>
  </si>
  <si>
    <t>TVO 1 - TV-overvågning grundlæggende</t>
  </si>
  <si>
    <t>TVO 2 - TV-overvågning netværksbaseret</t>
  </si>
  <si>
    <t>TVO - TV-overvågning projektering</t>
  </si>
  <si>
    <t>Etablering og pleje af specielbeplantninger</t>
  </si>
  <si>
    <t>Optimering af brugen af eksisterende CRM</t>
  </si>
  <si>
    <t>26-08-2021</t>
  </si>
  <si>
    <t>Diamantskærer - Praktisk tilrettelæggelse</t>
  </si>
  <si>
    <t>Biodiversitet i anlægsgartnerfaget</t>
  </si>
  <si>
    <t>28-09-2020</t>
  </si>
  <si>
    <t>Bæredygtigt indkøb</t>
  </si>
  <si>
    <t>18-01-2021</t>
  </si>
  <si>
    <t>Forebyggelse af svind og tab i detailhandlen</t>
  </si>
  <si>
    <t>Konflikthåndtering for vagter</t>
  </si>
  <si>
    <t>24-11-2020</t>
  </si>
  <si>
    <t xml:space="preserve">Diamantskærer - Betonklip og skær m. entrep.mask. </t>
  </si>
  <si>
    <t>Kulturmødet i vagt- og sikkerhedsarbejdet</t>
  </si>
  <si>
    <t>Kundeservice og kommunikation for vagter</t>
  </si>
  <si>
    <t>15-12-2020</t>
  </si>
  <si>
    <t>Magtanvendelse under konflikter for vagter</t>
  </si>
  <si>
    <t>Security Awareness for vagter</t>
  </si>
  <si>
    <t xml:space="preserve">Sikkerhedsreceptionist </t>
  </si>
  <si>
    <t>Vagtens opg. ved st.ulykker og alvorlige hændelser</t>
  </si>
  <si>
    <t xml:space="preserve">Vagtens møde med psykisk udfordrede </t>
  </si>
  <si>
    <t xml:space="preserve">Gerningsstedsbevaring for vagter </t>
  </si>
  <si>
    <t>Ajourføring af retsregler og beredskabsopg. vagter</t>
  </si>
  <si>
    <t>Teknisk opdatering i alarmsystemer for vagter</t>
  </si>
  <si>
    <t>Grundlæggende Vagt</t>
  </si>
  <si>
    <t>Ajourføring om regler på tavleområdet</t>
  </si>
  <si>
    <t>Polyurethanstøbning (PUR 1)</t>
  </si>
  <si>
    <t>27-08-2021</t>
  </si>
  <si>
    <t>Ajourføring Polyurethanstøbning (PUR 2)</t>
  </si>
  <si>
    <t>Genanvendelse af plast i praksis</t>
  </si>
  <si>
    <t>IoT i el-branchen - introduktion</t>
  </si>
  <si>
    <t>03-05-2021</t>
  </si>
  <si>
    <t>IoT i vvs-branchen - introduktion</t>
  </si>
  <si>
    <t>IoT i inst.branchen 2 - sammenkobling af systemer</t>
  </si>
  <si>
    <t>IoT i installationsbranchen 3 - systemintegration</t>
  </si>
  <si>
    <t>Kemisk rensning af ventilation</t>
  </si>
  <si>
    <t>Eftersyn af elværktøj</t>
  </si>
  <si>
    <t>Tagdækning - Speciel tagdækning 2</t>
  </si>
  <si>
    <t>Skovningsmaskinfører 1</t>
  </si>
  <si>
    <t>Skovningsmaskinfører 2</t>
  </si>
  <si>
    <t>Skovningsmaskinfører 3</t>
  </si>
  <si>
    <t>Ladestandere til elbiler - installation</t>
  </si>
  <si>
    <t>23-06-2021</t>
  </si>
  <si>
    <t>Fugemontør - Materialehåndtering</t>
  </si>
  <si>
    <t>Fugemontør - Grundlæggende fugeteori</t>
  </si>
  <si>
    <t>Fugemontør - Anvendelse af love og regler</t>
  </si>
  <si>
    <t>Malerbehandling af gulve m. epoxyholdige produkter</t>
  </si>
  <si>
    <t>Cybersikkerhed grundlæggende</t>
  </si>
  <si>
    <t>18-09-2023</t>
  </si>
  <si>
    <t>Cybersikkerhed videregående</t>
  </si>
  <si>
    <t>Grundlæggende skovforståelse for maskinførere</t>
  </si>
  <si>
    <t xml:space="preserve">HEAT - service på store fjernvarmeanlæg </t>
  </si>
  <si>
    <t>Vand- og kemiflow i vaskeribranchen</t>
  </si>
  <si>
    <t>Økologi og bæredygtighed</t>
  </si>
  <si>
    <t>11-01-2021</t>
  </si>
  <si>
    <t>Datakommunikation: Routing og netværkssikkerhed</t>
  </si>
  <si>
    <t>Komplicerede anlæg for anlægsgartnere</t>
  </si>
  <si>
    <t>Græsflader - kvalitetsmål, praksis og bedre baner</t>
  </si>
  <si>
    <t>Udgravning og afstivning i haver og lign. arealer</t>
  </si>
  <si>
    <t>Betjening af selvkørende robotter for operatører</t>
  </si>
  <si>
    <t>Ledelse og det personlige lederskab</t>
  </si>
  <si>
    <t>Kommunikation som ledelsesværktøj</t>
  </si>
  <si>
    <t xml:space="preserve">Mødeledelse </t>
  </si>
  <si>
    <t>Værdiskabende optimering af arbejdsprocesser</t>
  </si>
  <si>
    <t>Lederens konflikthåndtering og vanskelige samtaler</t>
  </si>
  <si>
    <t>Situationsbestemt ledelse</t>
  </si>
  <si>
    <t>Forandringsledelse</t>
  </si>
  <si>
    <t>Serveradministration og sikkerhed</t>
  </si>
  <si>
    <t>Digital ædelmetal formgiver</t>
  </si>
  <si>
    <t>Fra model til produktion for ædelsmede</t>
  </si>
  <si>
    <t>Automatiske anlæg, AC servosystem</t>
  </si>
  <si>
    <t>Kørsel med turistliftbus</t>
  </si>
  <si>
    <t>Energirigtig kørsel</t>
  </si>
  <si>
    <t>09-12-2020</t>
  </si>
  <si>
    <t>Forebyggelse af uheld for erhvervschauffører</t>
  </si>
  <si>
    <t>01-12-2020</t>
  </si>
  <si>
    <t>Cybersecurity operations</t>
  </si>
  <si>
    <t>Industri 4.0: Predictive maintenance dataopsamling</t>
  </si>
  <si>
    <t>01-11-2023</t>
  </si>
  <si>
    <t>Driftsoptimering systematisk anvendelse big data</t>
  </si>
  <si>
    <t>Stenhugger - Natursten, hugning af sandsten</t>
  </si>
  <si>
    <t>Anvendelse af jura i bygge-anlægsbranchen</t>
  </si>
  <si>
    <t>Pandemiforholdsregler ved cleaning i fly</t>
  </si>
  <si>
    <t>03-02-2023</t>
  </si>
  <si>
    <t>Pandemiforholdsregler ved cleaning i fly, ajour</t>
  </si>
  <si>
    <t>Datahåndtering for administrative medarbejdere</t>
  </si>
  <si>
    <t>Anvendelse af skærerobotter i byggebranchen</t>
  </si>
  <si>
    <t>CNC Fræsning programdokumentation I</t>
  </si>
  <si>
    <t>Naturpleje med græssende dyr</t>
  </si>
  <si>
    <t>Sygepleje i den palliative indsats - Niveau 1</t>
  </si>
  <si>
    <t>15-02-2021</t>
  </si>
  <si>
    <t>Etiske krav i forbindelse med begravelseshandling</t>
  </si>
  <si>
    <t>18-08-2021</t>
  </si>
  <si>
    <t>Sygepleje i den palliative indsats - Niveau 2</t>
  </si>
  <si>
    <t>Naturforvaltning 1, biodiversitet</t>
  </si>
  <si>
    <t>Naturforvaltning 2, organisering og management</t>
  </si>
  <si>
    <t>22-01-2021</t>
  </si>
  <si>
    <t>Naturforvaltning 3, strategi</t>
  </si>
  <si>
    <t>Veteranisering af træer</t>
  </si>
  <si>
    <t>Drift af biodiversitetsskov</t>
  </si>
  <si>
    <t>Råvareanalyse og udnyttelse af råvarer</t>
  </si>
  <si>
    <t>Søg og anvend informationer fra internettet</t>
  </si>
  <si>
    <t>28-01-2021</t>
  </si>
  <si>
    <t>Møde- og webinartilrettelæggelse</t>
  </si>
  <si>
    <t>Ressourcefokus i det pædagogiske arbejde</t>
  </si>
  <si>
    <t>Børns sociale udvikling</t>
  </si>
  <si>
    <t>Børns alsidige personlige udvikling</t>
  </si>
  <si>
    <t>Pædagogmedhjælper i dagtilbud</t>
  </si>
  <si>
    <t>22-02-2021</t>
  </si>
  <si>
    <t>Diamantskærer - Wireskæring</t>
  </si>
  <si>
    <t>06-01-2021</t>
  </si>
  <si>
    <t>Innovationsprocesser i jordbrugsvirksomheder</t>
  </si>
  <si>
    <t>Pårørendeinddragelse i special-socialpæd. arbejde</t>
  </si>
  <si>
    <t>Hygiejnefokuseret servering &amp; service i restaurant</t>
  </si>
  <si>
    <t>Mad til take away</t>
  </si>
  <si>
    <t xml:space="preserve">Anretningsformer under en epidemi </t>
  </si>
  <si>
    <t>Selskabs- og konferenceplanlægning under epidemier</t>
  </si>
  <si>
    <t>Introduktion til bæredygtig omstilling</t>
  </si>
  <si>
    <t>04-06-2021</t>
  </si>
  <si>
    <t>Sociale medier som markedsføringskanal</t>
  </si>
  <si>
    <t>30-11-2021</t>
  </si>
  <si>
    <t>Digital kundeservice</t>
  </si>
  <si>
    <t>09-12-2021</t>
  </si>
  <si>
    <t>Restaurering - Udarbejdelse af løsningsforslag</t>
  </si>
  <si>
    <t>Grundlæggende Rengøringshygiejne, del 2</t>
  </si>
  <si>
    <t>Kultur, æstetik og fællesskab</t>
  </si>
  <si>
    <t>16-03-2021</t>
  </si>
  <si>
    <t>Daglig økonomi i servicevirksomheden</t>
  </si>
  <si>
    <t>Hygiejne i kunde- og gæstebetjening</t>
  </si>
  <si>
    <t>19-02-2021</t>
  </si>
  <si>
    <t>Børn, natur og udeliv</t>
  </si>
  <si>
    <t>09-03-2021</t>
  </si>
  <si>
    <t>Airport Security - Eftersyn af køretøjer</t>
  </si>
  <si>
    <t xml:space="preserve"> Airport Security - Adgangskontrol i en lufthavn </t>
  </si>
  <si>
    <t>Innovative cocktails</t>
  </si>
  <si>
    <t>06-07-2021</t>
  </si>
  <si>
    <t>Vedligeholdelse af udstyr til overfladebehandling</t>
  </si>
  <si>
    <t>11-11-2021</t>
  </si>
  <si>
    <t>Udarbejdelse af publikationer i et dtp-program</t>
  </si>
  <si>
    <t>Renovering af mekaniske ure</t>
  </si>
  <si>
    <t>Sterilassistent</t>
  </si>
  <si>
    <t>Ventilerede facadesystemer m. puds el. beklædning</t>
  </si>
  <si>
    <t>09-04-2021</t>
  </si>
  <si>
    <t>Fugemontør -Vandtæt fugning af bassiner og kanaler</t>
  </si>
  <si>
    <t>11-03-2021</t>
  </si>
  <si>
    <t>Sikkerhed ved indsats på el- og hybridbiler</t>
  </si>
  <si>
    <t>20-01-2022</t>
  </si>
  <si>
    <t>Omnichannel</t>
  </si>
  <si>
    <t>Introduktion til belægningsarbejde</t>
  </si>
  <si>
    <t>21-12-2021</t>
  </si>
  <si>
    <t xml:space="preserve">CNC Fræsning - programdokumentation II </t>
  </si>
  <si>
    <t>07-09-2022</t>
  </si>
  <si>
    <t>CNC Fræsning - programdokumentation III</t>
  </si>
  <si>
    <t xml:space="preserve">Transmission: Nye teknologier - ajourføring </t>
  </si>
  <si>
    <t>05-07-2021</t>
  </si>
  <si>
    <t xml:space="preserve">Motor: Nye teknologier på motorer - ajourføring </t>
  </si>
  <si>
    <t xml:space="preserve">Truck enkel, fejlfinding og reparation </t>
  </si>
  <si>
    <t>Mobilhydrauliske anlæg: Sammenkobl og indregul. 1</t>
  </si>
  <si>
    <t>Mobilhydrauliske anlæg, Sammenkobl og indregul.2</t>
  </si>
  <si>
    <t>01-10-2021</t>
  </si>
  <si>
    <t>Lastsikring og stuvning af gods til søtransport</t>
  </si>
  <si>
    <t>16-09-2021</t>
  </si>
  <si>
    <t>Højvolt-batteriteknologi i El-Hybride køretøjer</t>
  </si>
  <si>
    <t>13-08-2021</t>
  </si>
  <si>
    <t>Varmepumpeteknologi på El-Hybride køretøjer</t>
  </si>
  <si>
    <t>Vådrum - montering af hård vinylbeklædning</t>
  </si>
  <si>
    <t>28-10-2021</t>
  </si>
  <si>
    <t xml:space="preserve">Grundlæggende konflikthåndtering </t>
  </si>
  <si>
    <t>25-10-2021</t>
  </si>
  <si>
    <t>Konflikthåndtering og grundlæggende kommunikation</t>
  </si>
  <si>
    <t xml:space="preserve">Konflikthåndtering, kommunikation og adfærd </t>
  </si>
  <si>
    <t>Oprette og anvende regneark</t>
  </si>
  <si>
    <t>16-02-2022</t>
  </si>
  <si>
    <t>Anvende regneark til beregninger og præsentation</t>
  </si>
  <si>
    <t>Sociale medier som salgskanal</t>
  </si>
  <si>
    <t>Digitalt salg</t>
  </si>
  <si>
    <t>Datasikkerhed og kundens rettigheder i e-handel</t>
  </si>
  <si>
    <t>Bæredygtighed ift. fødevarer, service &amp; oplevelser</t>
  </si>
  <si>
    <t>08-10-2021</t>
  </si>
  <si>
    <t>Opsætning af ladestandere for operatører</t>
  </si>
  <si>
    <t>15-07-2021</t>
  </si>
  <si>
    <t>Gulve - CNC overfræser til intarsia og mønster</t>
  </si>
  <si>
    <t>07-10-2021</t>
  </si>
  <si>
    <t>Børneaudiologi og kommunikation</t>
  </si>
  <si>
    <t>Datadrevet markedsføring</t>
  </si>
  <si>
    <t>Digital kommunikation i e-handel</t>
  </si>
  <si>
    <t>Neurofysiologisk monitorering</t>
  </si>
  <si>
    <t>30-09-2021</t>
  </si>
  <si>
    <t>Tekst og grafik til digital kommunikation</t>
  </si>
  <si>
    <t>Ressourcestyring i virksomheder vha. ERP-system</t>
  </si>
  <si>
    <t>18-03-2022</t>
  </si>
  <si>
    <t>Fugemontør - Dilatationsfuger</t>
  </si>
  <si>
    <t>Digitalt indkøb</t>
  </si>
  <si>
    <t>Digital driftsoptimering</t>
  </si>
  <si>
    <t>Betonbestilling</t>
  </si>
  <si>
    <t xml:space="preserve">Bæredygtig produktion af mad og fødevarer </t>
  </si>
  <si>
    <t>Bæredygtighed i værtskab, service og oplevelser</t>
  </si>
  <si>
    <t>Bæredygtig koncept for bager- og slagterbutik</t>
  </si>
  <si>
    <t>Børns leg og den legende tilgang</t>
  </si>
  <si>
    <t>Kølemetoder og teknikker i fiskeskibe</t>
  </si>
  <si>
    <t>Arbejdet som dagplejer</t>
  </si>
  <si>
    <t>Praktikvejleder i bager- og konditorbranchen</t>
  </si>
  <si>
    <t>25-11-2021</t>
  </si>
  <si>
    <t>Design af hjemmesider med CMS</t>
  </si>
  <si>
    <t>Det klimavenlige køkken</t>
  </si>
  <si>
    <t>Bæredygtig fisk og skaldyr</t>
  </si>
  <si>
    <t>09-06-2022</t>
  </si>
  <si>
    <t>Brug af takograf og takografkort</t>
  </si>
  <si>
    <t>Fugemontør - Fugning af køre- og landingsbaner</t>
  </si>
  <si>
    <t>Pædagogisk arbejde i skolefritidsordninger</t>
  </si>
  <si>
    <t>29-11-2021</t>
  </si>
  <si>
    <t>Evaluering og pædagogisk læringsmiljø i dagtilbud</t>
  </si>
  <si>
    <t>Asfaltarbejde - sikkerhed og sundhed</t>
  </si>
  <si>
    <t>29-10-2021</t>
  </si>
  <si>
    <t>Lufttæthed ved renovering af tagkonstruktioner</t>
  </si>
  <si>
    <t>Lufttæthed ved renovering af ydervægge</t>
  </si>
  <si>
    <t>Nedrivning - anvendelse af droner</t>
  </si>
  <si>
    <t>13-01-2022</t>
  </si>
  <si>
    <t>Montage af kabler højspænding 10-36 kV</t>
  </si>
  <si>
    <t>Montage af kabler højspænding fra 50 kV</t>
  </si>
  <si>
    <t>Operatørarbejde på el-forsyningsanlæg</t>
  </si>
  <si>
    <t>Ajourføring i kørsel med el-busser</t>
  </si>
  <si>
    <t>17-12-2021</t>
  </si>
  <si>
    <t>Intro til beregningskrævende stilladser, trin 1</t>
  </si>
  <si>
    <t>Bygningsmaler - grøn omstilling</t>
  </si>
  <si>
    <t>God forvaltningsskik og administrativ praksis</t>
  </si>
  <si>
    <t>Fugemontør - Drift og vedligehold af fuger</t>
  </si>
  <si>
    <t>Armeret puds på facadeisolering</t>
  </si>
  <si>
    <t>28-04-2022</t>
  </si>
  <si>
    <t>Automatiske maskiner - teknisk dokumentation</t>
  </si>
  <si>
    <t>PLC programmering 3-1, Højniveausprog</t>
  </si>
  <si>
    <t>PLC programmering 1-1, Introduktion</t>
  </si>
  <si>
    <t>PLC programmering 1-2, Kombinatorisk</t>
  </si>
  <si>
    <t>PLC programmering 1-3, Sekventiel</t>
  </si>
  <si>
    <t>PLC programmering 2-1, Analoge signaler</t>
  </si>
  <si>
    <t>PLC programmering 2-2, HMI og kommunikation</t>
  </si>
  <si>
    <t>Miljø og biologiske forhold i grønne anlæg</t>
  </si>
  <si>
    <t>02-01-2022</t>
  </si>
  <si>
    <t>Etablering af regnbede</t>
  </si>
  <si>
    <t>Fugning af betonelementer</t>
  </si>
  <si>
    <t>15-11-2021</t>
  </si>
  <si>
    <t>Beregningskrævende stilladser, trin 2</t>
  </si>
  <si>
    <t>Inddækning, trin 3</t>
  </si>
  <si>
    <t>Grundlæggende procesforståelse på lagerområdet</t>
  </si>
  <si>
    <t>22-12-2021</t>
  </si>
  <si>
    <t>Rør-, koblings-, fritstå. og facadestill., trin 4</t>
  </si>
  <si>
    <t>Fugemontør - Håndholdt skæring af fuger</t>
  </si>
  <si>
    <t>Rør-, koblings- og hængestillads, trin 5</t>
  </si>
  <si>
    <t>Drejebog for events</t>
  </si>
  <si>
    <t>01-02-2022</t>
  </si>
  <si>
    <t>Kommunikation om og ifm. events</t>
  </si>
  <si>
    <t>Bæredygtighed og miljø ved afvikling af events</t>
  </si>
  <si>
    <t>Vagten på byggepladsen</t>
  </si>
  <si>
    <t>Cirkulær forretningsforståelse - adm. medarbejdere</t>
  </si>
  <si>
    <t>04-03-2022</t>
  </si>
  <si>
    <t>Grundlæggende teknologiforståelse på lagerområdet</t>
  </si>
  <si>
    <t>18-01-2022</t>
  </si>
  <si>
    <t>Koordineret samarbejde i socialpsykiatrien</t>
  </si>
  <si>
    <t>Opsætning af gadebelysning</t>
  </si>
  <si>
    <t>Opbygning og installation af DSO</t>
  </si>
  <si>
    <t>Programmering af DSO</t>
  </si>
  <si>
    <t>Måleteknik og instrumenter i elforsyningsanlæg</t>
  </si>
  <si>
    <t>Fugemontør - Brandsikring</t>
  </si>
  <si>
    <t>21-02-2022</t>
  </si>
  <si>
    <t>Fugemontør - Lufttæthed, isolering og akustik</t>
  </si>
  <si>
    <t>Grundlæggende bæredygtighed i bygge- og anlægsbra.</t>
  </si>
  <si>
    <t>Recovery gennem deltagelse i samfundslivet</t>
  </si>
  <si>
    <t>Stenhugger - Restaurering af natursten</t>
  </si>
  <si>
    <t>Stenhugger - Geologi</t>
  </si>
  <si>
    <t>Ombrydning - Fremstilling af mindre tryksager</t>
  </si>
  <si>
    <t>Betonblander - Drift og vedligehold</t>
  </si>
  <si>
    <t>Industriel fremstilling af bloksten - Avanceret</t>
  </si>
  <si>
    <t>Duelighedsprøve i sejlads for fiskere - niveau 3</t>
  </si>
  <si>
    <t xml:space="preserve">Intro snerydning og glatførebekæmpelse sti/fortov </t>
  </si>
  <si>
    <t>Dataanalyse i digital handel</t>
  </si>
  <si>
    <t>16-03-2022</t>
  </si>
  <si>
    <t>Introduktion til digital forretningsforståelse</t>
  </si>
  <si>
    <t>Søgemaskiner og søgemaskineoptimering</t>
  </si>
  <si>
    <t>Intro sneryd og glatførebekæmpelse på vejbaner</t>
  </si>
  <si>
    <t>IT læringsplatforme, lufthavn</t>
  </si>
  <si>
    <t>IT læringsplatforme, lufthavn, ajour</t>
  </si>
  <si>
    <t>Barnets første 1000 dage</t>
  </si>
  <si>
    <t>Gæstevejledning om franske vine og vinområder</t>
  </si>
  <si>
    <t>Gæstevejledning om andre europæiske vine &amp; områder</t>
  </si>
  <si>
    <t>Gæstevejledning om amerikanske vine og vinområder</t>
  </si>
  <si>
    <t>Gæstevejledning om oversøiske vine og vinlande</t>
  </si>
  <si>
    <t>Gastronomisk forståelse i vinsammensætning</t>
  </si>
  <si>
    <t>Rådgiverrollen indenfor B2B-handel</t>
  </si>
  <si>
    <t>Emissionskontrol af fyringsanlæg</t>
  </si>
  <si>
    <t>E-handel og CMS-systemer</t>
  </si>
  <si>
    <t>Projekt- og kvalitetsudvikling i sundhedsvæsenet</t>
  </si>
  <si>
    <t>22-02-2022</t>
  </si>
  <si>
    <t>Sund kollega i industriel produktion</t>
  </si>
  <si>
    <t>Valg af printmetode til jobbet</t>
  </si>
  <si>
    <t>Naturforvaltning, ajourføring</t>
  </si>
  <si>
    <t>26-01-2022</t>
  </si>
  <si>
    <t>Grundlæggende Mejerihygiejne</t>
  </si>
  <si>
    <t>Tryk - Bæredygtighed i grafisk produktion</t>
  </si>
  <si>
    <t xml:space="preserve">Betonkontrol - Vedligeholdelse og kalibrering </t>
  </si>
  <si>
    <t>31-03-2022</t>
  </si>
  <si>
    <t>Betonprøvning - konstruktionsbeton</t>
  </si>
  <si>
    <t>15-03-2022</t>
  </si>
  <si>
    <t>Betonteknologi - fremstil., kontrol, levering m.m.</t>
  </si>
  <si>
    <t>22-03-2022</t>
  </si>
  <si>
    <t>Levering af tilslag til betonfabrik</t>
  </si>
  <si>
    <t>Tårnkran og fast opstil. kraner + kranbasis</t>
  </si>
  <si>
    <t>Maskinsikkerhed i produktionen 1</t>
  </si>
  <si>
    <t>02-09-2022</t>
  </si>
  <si>
    <t>Maskinsikkerhed i produktionen 2</t>
  </si>
  <si>
    <t>23-08-2022</t>
  </si>
  <si>
    <t>Håndtering af farligt affald industriel produktion</t>
  </si>
  <si>
    <t>Spot repair</t>
  </si>
  <si>
    <t>24-05-2022</t>
  </si>
  <si>
    <t>07-06-2022</t>
  </si>
  <si>
    <t>Operatør vedligeh. L-AUS arbejde i produktionen 1</t>
  </si>
  <si>
    <t>15-08-2022</t>
  </si>
  <si>
    <t>Operatør vedligeh. L-AUS arbejde i produktionen 2</t>
  </si>
  <si>
    <t xml:space="preserve">Veludført stråtag </t>
  </si>
  <si>
    <t>Grilltilberedning i restaurant og køkken</t>
  </si>
  <si>
    <t>Tårnkran og fastopstillede kraner</t>
  </si>
  <si>
    <t>17-08-2022</t>
  </si>
  <si>
    <t>Porebeton - Grundlæggende husbygning</t>
  </si>
  <si>
    <t>10-05-2022</t>
  </si>
  <si>
    <t>Anvendelse af AR-briller i produktionen</t>
  </si>
  <si>
    <t>Brug af AR-brille i forbindelse med E-SOP</t>
  </si>
  <si>
    <t>Porebeton - Anvendelse af love og regler</t>
  </si>
  <si>
    <t>Plastreparation på karrosserier</t>
  </si>
  <si>
    <t>Fugemontør - Praktisk tilrettelæggelse</t>
  </si>
  <si>
    <t>12-05-2022</t>
  </si>
  <si>
    <t>El drevne off road køretøjer, fejlfinding og rep.</t>
  </si>
  <si>
    <t>14-06-2022</t>
  </si>
  <si>
    <t>Truck avanceret, fejlfinding og reparation</t>
  </si>
  <si>
    <t>01-08-2022</t>
  </si>
  <si>
    <t>Produkt- og kundevejledning i handelsvirksomheden</t>
  </si>
  <si>
    <t>Oplæringsvejleder, PAU- og SOSU-elever, basis</t>
  </si>
  <si>
    <t>02-08-2022</t>
  </si>
  <si>
    <t>Detailudskæring af delstykker af kød</t>
  </si>
  <si>
    <t>Porebeton - Materialehåndtering</t>
  </si>
  <si>
    <t>Medspiller til grøn omstilling i produktionen</t>
  </si>
  <si>
    <t>Befordring af fysisk handicappede med liftbil</t>
  </si>
  <si>
    <t>Befordring af fysisk handicappede med trappemaskin</t>
  </si>
  <si>
    <t>Fejlfinding og rep. af dæk, off the road køretøjer</t>
  </si>
  <si>
    <t>Løft af off the road køretøjer ved reparation</t>
  </si>
  <si>
    <t>Lovpligtigt syn af sprøjteudstyr</t>
  </si>
  <si>
    <t>16-08-2022</t>
  </si>
  <si>
    <t>Salt- og røgmetoder for kødprodukter</t>
  </si>
  <si>
    <t>Intro til arbejde på plejecentre og i hjemmepleje</t>
  </si>
  <si>
    <t>Ajourf. af chauffører i offentlig servicetrafik</t>
  </si>
  <si>
    <t>10-05-2023</t>
  </si>
  <si>
    <t>Brandbare kølemidler inkl. farlig gods bevis</t>
  </si>
  <si>
    <t>10-10-2022</t>
  </si>
  <si>
    <t>Farvestyring med ICC-profiler i grafisk produktion</t>
  </si>
  <si>
    <t>Letbanefører, supplerende kørsel på fri bane</t>
  </si>
  <si>
    <t>Tværfaglig og tværsektoriel koord. i socialpsykiat</t>
  </si>
  <si>
    <t xml:space="preserve">Energiudnyttelse og -omstilling i produktionen </t>
  </si>
  <si>
    <t>Tagdækning - Projektering og udfør. af tagdækning</t>
  </si>
  <si>
    <t>Introduktion til ESG og ESG-rapportering</t>
  </si>
  <si>
    <t>REM- og lydfeltsmålinger</t>
  </si>
  <si>
    <t>11-10-2022</t>
  </si>
  <si>
    <t>EUD-Oplæringsvejledning for den uddannelsesansvarl</t>
  </si>
  <si>
    <t>Introduktion til pølsemageri</t>
  </si>
  <si>
    <t>EUD-Oplæringsvejledning for den daglige oplærer</t>
  </si>
  <si>
    <t>CØSA formål</t>
  </si>
  <si>
    <t>GVU-tillæg</t>
  </si>
  <si>
    <t>EUD enkeltfag, tekniske udd</t>
  </si>
  <si>
    <t>GVU - Praktisk fagligt forløb, merk.</t>
  </si>
  <si>
    <t>EUD-enkeltfag, tekniske udd., grund- og valgfag</t>
  </si>
  <si>
    <t>EUD-enkeltfag, tekniske område- og specialefag</t>
  </si>
  <si>
    <t>EUD enkeltfag, tekniske udd.</t>
  </si>
  <si>
    <t>EUD-enkeltfag, merkantile uddannelser</t>
  </si>
  <si>
    <t>EUD-enkeltfag, merkantile uddannelser.</t>
  </si>
  <si>
    <t>GVU - merkantile fag og grundfag</t>
  </si>
  <si>
    <t>Social- og sundhedshjælperuddannelsen (EVE)</t>
  </si>
  <si>
    <t>Pædagogisk assistentuddannelse, EVE</t>
  </si>
  <si>
    <t>GVU - tekniske fag</t>
  </si>
  <si>
    <t>Eud enkeltfag (ej GVU)</t>
  </si>
  <si>
    <t>Kursus f/ledere af håndværksvirk.</t>
  </si>
  <si>
    <t>Modul 1/ledere af håndværksvirksomheder</t>
  </si>
  <si>
    <t>Modul 2/ledere af håndværksvirksomheder</t>
  </si>
  <si>
    <t>Modul 3/ledere af håndværksvirksomheder</t>
  </si>
  <si>
    <t>Modul 4/ledere af håndværksvirksomheder</t>
  </si>
  <si>
    <t>Økonomi</t>
  </si>
  <si>
    <t>Retlige forhold</t>
  </si>
  <si>
    <t>Virksomhedsorganisation og ledelse</t>
  </si>
  <si>
    <t>Driftsteknik</t>
  </si>
  <si>
    <t>Indkøb og lagerstyring</t>
  </si>
  <si>
    <t>Iværksætteren og forudsætninger for etablering</t>
  </si>
  <si>
    <t>Virksomhedslære</t>
  </si>
  <si>
    <t>Etablering og drift af egen virksomhed</t>
  </si>
  <si>
    <t>Pc-bruger</t>
  </si>
  <si>
    <t>Databaser</t>
  </si>
  <si>
    <t>IT-administrator</t>
  </si>
  <si>
    <t>Datanom</t>
  </si>
  <si>
    <t>IT i praksis</t>
  </si>
  <si>
    <t>IT-udvikling</t>
  </si>
  <si>
    <t>IT-kommunikation</t>
  </si>
  <si>
    <t>Tekstbehandling, avanceret brug</t>
  </si>
  <si>
    <t>Regneark, avanceret brug</t>
  </si>
  <si>
    <t>Database, avanceret brug</t>
  </si>
  <si>
    <t>IT i virksomheden, økonomistyring</t>
  </si>
  <si>
    <t>Brugersupport</t>
  </si>
  <si>
    <t>Systeminstallation og drift</t>
  </si>
  <si>
    <t>Netværk</t>
  </si>
  <si>
    <t>Operativsystemer</t>
  </si>
  <si>
    <t>Database-applikationsudvikling</t>
  </si>
  <si>
    <t>Grafisk præsentation</t>
  </si>
  <si>
    <t>Konstruktion af hjemmeside</t>
  </si>
  <si>
    <t>Web-kommunikation</t>
  </si>
  <si>
    <t>Afsluttende projekt</t>
  </si>
  <si>
    <t>Blomsterbinder og Driftslederkursus for gartnere</t>
  </si>
  <si>
    <t>Blomsterbinderi</t>
  </si>
  <si>
    <t>Praktisk og teoretisk binderi</t>
  </si>
  <si>
    <t>Plantekundskab</t>
  </si>
  <si>
    <t>Branchekendskab</t>
  </si>
  <si>
    <t>Blomsterbinderikursus</t>
  </si>
  <si>
    <t>Mikrobiologi og parasitologi</t>
  </si>
  <si>
    <t>Anatomi og fysiologi</t>
  </si>
  <si>
    <t>Fødevaresikkerhed på produktionsvirksomheder</t>
  </si>
  <si>
    <t>Dyrevelfærd og beskyttelse</t>
  </si>
  <si>
    <t>Kødproduktion og forædling</t>
  </si>
  <si>
    <t>Arbejdsmiljø</t>
  </si>
  <si>
    <t>Introduktion til studieteknik</t>
  </si>
  <si>
    <t>Sygdomslære</t>
  </si>
  <si>
    <t>Kødkontrol</t>
  </si>
  <si>
    <t>Fællesudgifttakst</t>
  </si>
  <si>
    <t>Vedligeholdelsestakst</t>
  </si>
  <si>
    <t xml:space="preserve">Bygningstakst </t>
  </si>
  <si>
    <t>Receptionsledelse 1</t>
  </si>
  <si>
    <t>Montageteknik 1</t>
  </si>
  <si>
    <t>Montageteknik 2</t>
  </si>
  <si>
    <t>Innovativt smørrebrød</t>
  </si>
  <si>
    <t>Smørrebrødsværkstedet</t>
  </si>
  <si>
    <t>Gourmetbrød til maden bagt i restauranten</t>
  </si>
  <si>
    <t>Produktion af smoothie, greenie og juice</t>
  </si>
  <si>
    <t>Nordisk gastronomi, tradition og fornyelse</t>
  </si>
  <si>
    <t>Måltidsudvikling: Strategi og brugerkommunikation</t>
  </si>
  <si>
    <t xml:space="preserve">Arbejdsrelateret kommunikation om kost og sundhed </t>
  </si>
  <si>
    <t xml:space="preserve">Forny måltidet med sundere råvarer </t>
  </si>
  <si>
    <t>Brødbagning for gastronomer</t>
  </si>
  <si>
    <t>Sundere kager og desserter i køkkener</t>
  </si>
  <si>
    <t>Mellemmåltider til ældre</t>
  </si>
  <si>
    <t>Energi og produktion, Bio- og termisk energi</t>
  </si>
  <si>
    <t>Energi og produktion, Bio- og termisk energi 1</t>
  </si>
  <si>
    <t>Energi og produktion, Bio- og termisk energi 2</t>
  </si>
  <si>
    <t xml:space="preserve">Energi og produktion, CO2 Neutral </t>
  </si>
  <si>
    <t>Energi og produktion, CO2 Neutral 1</t>
  </si>
  <si>
    <t>Energi og produktion, CO2 Neutral 2</t>
  </si>
  <si>
    <t>Energi og produktion, Elektrificering</t>
  </si>
  <si>
    <t>Energi og produktion, Elektrificering 1</t>
  </si>
  <si>
    <t>Energi og produktion, Elektrificering 2</t>
  </si>
  <si>
    <t>Energi og produktion, Energioptimeret produktion</t>
  </si>
  <si>
    <t>Grøn energi &amp; produktion, Power-to-X</t>
  </si>
  <si>
    <t>PTP teknik, træ</t>
  </si>
  <si>
    <t>Kontrol af energiforbrug på produktionsanlæg</t>
  </si>
  <si>
    <t>Tegningsfremstilling i 3D CAD, træ 1</t>
  </si>
  <si>
    <t>Basis brug af tekstbehandling, regneark og filer</t>
  </si>
  <si>
    <t>CNC-styret overfræser, maskinlære, træ</t>
  </si>
  <si>
    <t>Adfærdsændrende kommunikation ift. bæredygtighed</t>
  </si>
  <si>
    <t>Skafteværktøjer til CNC, træ</t>
  </si>
  <si>
    <t>Introduktion til RPA i administrative funktioner</t>
  </si>
  <si>
    <t>Afdækning af administrative processer til RPA</t>
  </si>
  <si>
    <t>Udvikling af administrative processer med RPA</t>
  </si>
  <si>
    <t>Sjakbajs - Grøn planlægning og styring</t>
  </si>
  <si>
    <t>Fuger - fugning ved vinduer og døre mv.</t>
  </si>
  <si>
    <t>Udstyr og metoder ved vinduespudsning</t>
  </si>
  <si>
    <t>Professionel deltagelse i online møder</t>
  </si>
  <si>
    <t>AI-systemer til merkantile arbejdsopgaver, basal</t>
  </si>
  <si>
    <t>Bæredygtigt salg i detail- og handelserhvervet</t>
  </si>
  <si>
    <t>Bæredygtig butiksdrift</t>
  </si>
  <si>
    <t>Materialekendskab &amp; reng. kemi v/vinduespudsning</t>
  </si>
  <si>
    <t>Førsteindsats ved sikkerhedshændelser</t>
  </si>
  <si>
    <t>Præhospital ambulanceledelse</t>
  </si>
  <si>
    <t>Nye økologiske landmænd</t>
  </si>
  <si>
    <t>Skovlandbrug</t>
  </si>
  <si>
    <t>Patienter med demens på somatisk sygehus</t>
  </si>
  <si>
    <t>AI i trykt og digital produktion</t>
  </si>
  <si>
    <t xml:space="preserve">Intro, specialiserede socialområde, samarbejde </t>
  </si>
  <si>
    <t>Plænegræs, vækstforhold og gødning</t>
  </si>
  <si>
    <t>Kundeservice ved vinduespudsning</t>
  </si>
  <si>
    <t xml:space="preserve">Tilbudsgivning ved vinduespudsning </t>
  </si>
  <si>
    <t>Voksenhandicap og demens</t>
  </si>
  <si>
    <t>Intro, specialiserede socialområde: funktionsneds.</t>
  </si>
  <si>
    <t>Intro specialiserede socialområde: sundhedsindsats</t>
  </si>
  <si>
    <t>Mark- og tågesprøjter, fejlfinding og reparation</t>
  </si>
  <si>
    <t>Machine Learning i praksis</t>
  </si>
  <si>
    <t>Kognitive indsatser i anbringelsen</t>
  </si>
  <si>
    <t>Sjakbajs - Service og kundepleje</t>
  </si>
  <si>
    <t>MAG-svejs 135 kants plade/rør i tyndere mat.</t>
  </si>
  <si>
    <t>Praktisk anvendelse af jura i byggeriet</t>
  </si>
  <si>
    <t>Personer med demens, sygdomskendskab; overbygning</t>
  </si>
  <si>
    <t>Personer med demens, sygdomskendskab; basis</t>
  </si>
  <si>
    <t>Skolestøtte og det anbragte barn/anbragte unge</t>
  </si>
  <si>
    <t>Mødet med borgeren med demenssygdom - FSSH5a</t>
  </si>
  <si>
    <t>Relation, livskvalitet, ensomhed - FSSH5b</t>
  </si>
  <si>
    <t>Støtte til borgeren med psykisk sygdom - FSSH5c</t>
  </si>
  <si>
    <t xml:space="preserve">Relation og kommunikation med borgeren - FSSH1 </t>
  </si>
  <si>
    <t>Grundlæggende behov, pleje og omsorg - FSSH3</t>
  </si>
  <si>
    <t>Praktisk hjælp og professionelle relationer -FSSH2</t>
  </si>
  <si>
    <t>Helhedsorienteret pleje og omsorg - FSSH4</t>
  </si>
  <si>
    <t>Isometrisk tegningslæsning, offshore</t>
  </si>
  <si>
    <t>Terrazzo - udførelse af gulve og plader</t>
  </si>
  <si>
    <t xml:space="preserve">Støbning med sten, vakuum og slyngestøb </t>
  </si>
  <si>
    <t xml:space="preserve">Ergonomi ved vinduespudsning </t>
  </si>
  <si>
    <t xml:space="preserve">Airport Security - Adgangskontrol i en lufthavn </t>
  </si>
  <si>
    <t>10-01-2024</t>
  </si>
  <si>
    <t>01-02-2024</t>
  </si>
  <si>
    <t>24-01-2024</t>
  </si>
  <si>
    <t>26-01-2024</t>
  </si>
  <si>
    <t>29-01-2024</t>
  </si>
  <si>
    <t>08-01-2024</t>
  </si>
  <si>
    <t>08-02-2024</t>
  </si>
  <si>
    <t>11-01-2024</t>
  </si>
  <si>
    <t>05-02-2024</t>
  </si>
  <si>
    <t>23-01-2024</t>
  </si>
  <si>
    <t>09-01-2024</t>
  </si>
  <si>
    <t>14-02-2024</t>
  </si>
  <si>
    <t>18-01-2024</t>
  </si>
  <si>
    <t>19-01-2024</t>
  </si>
  <si>
    <t>06-02-2024</t>
  </si>
  <si>
    <t>30-06-2024</t>
  </si>
  <si>
    <t xml:space="preserve">Det fremgår også, at VUC må tilbageholde 400 kr. (2017-PL) pr. tilskudsudløsende deltager på OBU og 190 (2017-PL) pr. tilskudsudløsende deltager på FVU. Satserne PL-reguleres. I 2024 må VUC'er tilbageholde følgende beløb pr. tilskudsudløsende deltager på OBU og FVU: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</si>
</sst>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quot;kr.&quot;#,##0_);[Red]\(&quot;kr.&quot;#,##0\)"/>
    <numFmt numFmtId="165" formatCode="_(* #,##0.00_);_(* \(#,##0.00\);_(* &quot;-&quot;??_);_(@_)"/>
    <numFmt numFmtId="166" formatCode="_ * #,##0.00_ ;_ * \-#,##0.00_ ;_ * &quot;-&quot;??_ ;_ @_ "/>
    <numFmt numFmtId="167" formatCode="_(* #,##0_);_(* \(#,##0\);_(* &quot;-&quot;??_);_(@_)"/>
    <numFmt numFmtId="168" formatCode="_ * #,##0_ ;_ * \-#,##0_ ;_ * &quot;-&quot;??_ ;_ @_ "/>
    <numFmt numFmtId="169" formatCode="#,##0_ &quot;kr&quot;\.;[Red]\-#,##0\ &quot;kr&quot;\."/>
    <numFmt numFmtId="170" formatCode="_ * #,##0.0_ ;_ * \-#,##0.0_ ;_ * &quot;-&quot;??_ ;_ @_ "/>
    <numFmt numFmtId="171" formatCode="_-* #,##0_-;\-* #,##0_-;_-* &quot;-&quot;????_-;_-@_-"/>
    <numFmt numFmtId="172" formatCode="_-* #,##0_-;\-* #,##0_-;_-* &quot;-&quot;??_-;_-@_-"/>
    <numFmt numFmtId="173" formatCode="0.0%"/>
  </numFmts>
  <fonts count="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0"/>
      <color indexed="8"/>
      <name val="Verdana"/>
      <family val="2"/>
    </font>
    <font>
      <sz val="11"/>
      <color theme="1"/>
      <name val="Calibri"/>
      <family val="2"/>
      <scheme val="minor"/>
    </font>
    <font>
      <sz val="10"/>
      <color theme="1"/>
      <name val="Verdana"/>
      <family val="2"/>
    </font>
    <font>
      <sz val="10"/>
      <name val="Arial"/>
      <family val="2"/>
    </font>
    <font>
      <b/>
      <sz val="10"/>
      <name val="Arial"/>
      <family val="2"/>
    </font>
    <font>
      <b/>
      <sz val="12"/>
      <name val="Arial"/>
      <family val="2"/>
    </font>
    <font>
      <i/>
      <sz val="10"/>
      <name val="Arial"/>
      <family val="2"/>
    </font>
    <font>
      <b/>
      <sz val="16"/>
      <name val="Arial"/>
      <family val="2"/>
    </font>
    <font>
      <sz val="10"/>
      <name val="Arial"/>
      <family val="2"/>
    </font>
    <font>
      <b/>
      <sz val="10"/>
      <color indexed="12"/>
      <name val="Arial"/>
      <family val="2"/>
    </font>
    <font>
      <b/>
      <i/>
      <sz val="10"/>
      <name val="Arial"/>
      <family val="2"/>
    </font>
    <font>
      <b/>
      <sz val="8"/>
      <name val="Arial"/>
      <family val="2"/>
    </font>
    <font>
      <sz val="10"/>
      <color theme="1"/>
      <name val="Calibri"/>
      <family val="2"/>
      <scheme val="minor"/>
    </font>
    <font>
      <b/>
      <sz val="8"/>
      <color indexed="12"/>
      <name val="Arial"/>
      <family val="2"/>
    </font>
    <font>
      <b/>
      <sz val="10"/>
      <color indexed="10"/>
      <name val="Arial"/>
      <family val="2"/>
    </font>
    <font>
      <sz val="10"/>
      <name val="Arial"/>
      <family val="2"/>
    </font>
    <font>
      <b/>
      <sz val="10"/>
      <color indexed="48"/>
      <name val="Arial"/>
      <family val="2"/>
    </font>
    <font>
      <b/>
      <sz val="10"/>
      <color indexed="57"/>
      <name val="Arial"/>
      <family val="2"/>
    </font>
    <font>
      <sz val="10"/>
      <color indexed="12"/>
      <name val="Arial"/>
      <family val="2"/>
    </font>
    <font>
      <b/>
      <sz val="10"/>
      <color indexed="8"/>
      <name val="Arial"/>
      <family val="2"/>
    </font>
    <font>
      <b/>
      <i/>
      <sz val="14"/>
      <color indexed="12"/>
      <name val="Courier New"/>
      <family val="3"/>
    </font>
    <font>
      <sz val="10"/>
      <color indexed="8"/>
      <name val="Arial"/>
      <family val="2"/>
    </font>
    <font>
      <b/>
      <i/>
      <sz val="10"/>
      <color indexed="20"/>
      <name val="Arial"/>
      <family val="2"/>
    </font>
    <font>
      <b/>
      <sz val="8"/>
      <color theme="1"/>
      <name val="Times New Roman"/>
      <family val="1"/>
    </font>
    <font>
      <b/>
      <sz val="12"/>
      <color indexed="12"/>
      <name val="Arial"/>
      <family val="2"/>
    </font>
    <font>
      <sz val="10"/>
      <color theme="1"/>
      <name val="Arial"/>
      <family val="2"/>
    </font>
    <font>
      <sz val="10"/>
      <color indexed="10"/>
      <name val="Arial"/>
      <family val="2"/>
    </font>
    <font>
      <sz val="11"/>
      <color indexed="10"/>
      <name val="Calibri"/>
      <family val="2"/>
    </font>
    <font>
      <b/>
      <u/>
      <sz val="10"/>
      <name val="Arial"/>
      <family val="2"/>
    </font>
    <font>
      <i/>
      <sz val="10"/>
      <name val="Times New Roman"/>
      <family val="1"/>
    </font>
    <font>
      <b/>
      <sz val="8"/>
      <name val="Times New Roman"/>
      <family val="1"/>
    </font>
    <font>
      <b/>
      <sz val="8"/>
      <color rgb="FF000000"/>
      <name val="Times New Roman"/>
      <family val="1"/>
    </font>
    <font>
      <u/>
      <sz val="10"/>
      <color indexed="12"/>
      <name val="Arial"/>
      <family val="2"/>
    </font>
    <font>
      <sz val="11"/>
      <color indexed="9"/>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b/>
      <sz val="16"/>
      <color rgb="FFFF0000"/>
      <name val="Arial"/>
      <family val="2"/>
    </font>
    <font>
      <sz val="10"/>
      <color indexed="57"/>
      <name val="Arial"/>
      <family val="2"/>
    </font>
    <font>
      <b/>
      <i/>
      <sz val="12"/>
      <color indexed="20"/>
      <name val="Courier New"/>
      <family val="3"/>
    </font>
    <font>
      <sz val="10"/>
      <color indexed="48"/>
      <name val="Arial"/>
      <family val="2"/>
    </font>
    <font>
      <sz val="10"/>
      <color indexed="30"/>
      <name val="Arial"/>
      <family val="2"/>
    </font>
    <font>
      <sz val="12"/>
      <name val="Arial"/>
      <family val="2"/>
    </font>
    <font>
      <u/>
      <sz val="10"/>
      <color theme="10"/>
      <name val="Arial"/>
      <family val="2"/>
    </font>
    <font>
      <b/>
      <sz val="8"/>
      <color indexed="8"/>
      <name val="Arial"/>
      <family val="2"/>
    </font>
    <font>
      <sz val="10"/>
      <color rgb="FFFF0000"/>
      <name val="Arial"/>
      <family val="2"/>
    </font>
    <font>
      <b/>
      <i/>
      <sz val="10"/>
      <color theme="1"/>
      <name val="Arial"/>
      <family val="2"/>
    </font>
    <font>
      <u/>
      <sz val="10"/>
      <name val="Arial"/>
      <family val="2"/>
    </font>
    <font>
      <sz val="10"/>
      <name val="Calibri"/>
      <family val="2"/>
      <scheme val="minor"/>
    </font>
    <font>
      <sz val="9"/>
      <color theme="1"/>
      <name val="Arial"/>
      <family val="2"/>
    </font>
    <font>
      <sz val="10"/>
      <name val="Arial"/>
      <family val="2"/>
    </font>
    <font>
      <b/>
      <sz val="10"/>
      <color rgb="FF0000FF"/>
      <name val="Arial"/>
      <family val="2"/>
    </font>
    <font>
      <sz val="11"/>
      <name val="Dialog"/>
    </font>
    <font>
      <sz val="8"/>
      <name val="Times New Roman"/>
      <family val="1"/>
    </font>
    <font>
      <b/>
      <sz val="11"/>
      <color theme="1"/>
      <name val="Calibri"/>
      <family val="2"/>
      <scheme val="minor"/>
    </font>
    <font>
      <sz val="10"/>
      <color rgb="FFFF0000"/>
      <name val="Calibri"/>
      <family val="2"/>
      <scheme val="minor"/>
    </font>
    <font>
      <sz val="10"/>
      <name val="Arial"/>
      <family val="2"/>
    </font>
    <font>
      <u/>
      <sz val="10"/>
      <color rgb="FF0000FF"/>
      <name val="Arial"/>
      <family val="2"/>
    </font>
    <font>
      <b/>
      <sz val="10"/>
      <color theme="1"/>
      <name val="Arial"/>
      <family val="2"/>
    </font>
    <font>
      <b/>
      <i/>
      <sz val="14"/>
      <name val="Courier New"/>
      <family val="3"/>
    </font>
    <font>
      <b/>
      <sz val="12"/>
      <color rgb="FF0000FF"/>
      <name val="Arial"/>
      <family val="2"/>
    </font>
    <font>
      <sz val="12"/>
      <name val="Garamond"/>
      <family val="1"/>
    </font>
    <font>
      <i/>
      <sz val="10"/>
      <name val="Arial"/>
    </font>
  </fonts>
  <fills count="31">
    <fill>
      <patternFill patternType="none"/>
    </fill>
    <fill>
      <patternFill patternType="gray125"/>
    </fill>
    <fill>
      <patternFill patternType="solid">
        <fgColor indexed="31"/>
      </patternFill>
    </fill>
    <fill>
      <patternFill patternType="solid">
        <fgColor indexed="26"/>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rgb="FFD8E3FC"/>
        <bgColor indexed="64"/>
      </patternFill>
    </fill>
    <fill>
      <patternFill patternType="solid">
        <fgColor indexed="22"/>
        <bgColor indexed="64"/>
      </patternFill>
    </fill>
    <fill>
      <patternFill patternType="solid">
        <fgColor rgb="FFC0C0C0"/>
        <bgColor rgb="FF000000"/>
      </patternFill>
    </fill>
  </fills>
  <borders count="7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diagonal/>
    </border>
    <border>
      <left/>
      <right/>
      <top/>
      <bottom style="thin">
        <color indexed="8"/>
      </bottom>
      <diagonal/>
    </border>
    <border>
      <left style="thin">
        <color indexed="64"/>
      </left>
      <right/>
      <top/>
      <bottom style="thin">
        <color indexed="8"/>
      </bottom>
      <diagonal/>
    </border>
    <border>
      <left/>
      <right style="thin">
        <color indexed="8"/>
      </right>
      <top/>
      <bottom/>
      <diagonal/>
    </border>
    <border>
      <left/>
      <right/>
      <top style="thin">
        <color indexed="8"/>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style="medium">
        <color indexed="64"/>
      </top>
      <bottom/>
      <diagonal/>
    </border>
    <border>
      <left/>
      <right style="thin">
        <color indexed="64"/>
      </right>
      <top style="thin">
        <color indexed="8"/>
      </top>
      <bottom style="thin">
        <color indexed="64"/>
      </bottom>
      <diagonal/>
    </border>
    <border>
      <left style="thin">
        <color indexed="64"/>
      </left>
      <right/>
      <top style="thin">
        <color indexed="64"/>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8"/>
      </top>
      <bottom/>
      <diagonal/>
    </border>
    <border>
      <left style="thin">
        <color indexed="8"/>
      </left>
      <right style="thin">
        <color indexed="64"/>
      </right>
      <top style="thin">
        <color indexed="8"/>
      </top>
      <bottom/>
      <diagonal/>
    </border>
    <border>
      <left/>
      <right style="thin">
        <color indexed="64"/>
      </right>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8"/>
      </bottom>
      <diagonal/>
    </border>
    <border>
      <left/>
      <right style="medium">
        <color indexed="64"/>
      </right>
      <top/>
      <bottom style="thin">
        <color indexed="8"/>
      </bottom>
      <diagonal/>
    </border>
    <border>
      <left style="medium">
        <color indexed="64"/>
      </left>
      <right/>
      <top/>
      <bottom style="thin">
        <color indexed="64"/>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medium">
        <color indexed="64"/>
      </left>
      <right/>
      <top style="thin">
        <color indexed="64"/>
      </top>
      <bottom style="thin">
        <color indexed="64"/>
      </bottom>
      <diagonal/>
    </border>
    <border>
      <left/>
      <right style="medium">
        <color indexed="64"/>
      </right>
      <top style="thin">
        <color indexed="8"/>
      </top>
      <bottom/>
      <diagonal/>
    </border>
    <border>
      <left/>
      <right/>
      <top style="medium">
        <color indexed="64"/>
      </top>
      <bottom style="thin">
        <color indexed="8"/>
      </bottom>
      <diagonal/>
    </border>
    <border>
      <left style="thin">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top/>
      <bottom style="thin">
        <color auto="1"/>
      </bottom>
      <diagonal/>
    </border>
    <border>
      <left/>
      <right style="medium">
        <color indexed="64"/>
      </right>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s>
  <cellStyleXfs count="28375">
    <xf numFmtId="0" fontId="0" fillId="0" borderId="0"/>
    <xf numFmtId="165" fontId="7" fillId="0" borderId="0" applyFont="0" applyFill="0" applyBorder="0" applyAlignment="0" applyProtection="0"/>
    <xf numFmtId="0" fontId="9" fillId="2"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2" fillId="3" borderId="0" applyNumberFormat="0" applyBorder="0" applyAlignment="0" applyProtection="0"/>
    <xf numFmtId="0" fontId="11" fillId="3" borderId="0" applyNumberFormat="0" applyBorder="0" applyAlignment="0" applyProtection="0"/>
    <xf numFmtId="0" fontId="10" fillId="2" borderId="0" applyNumberFormat="0" applyBorder="0" applyAlignment="0" applyProtection="0"/>
    <xf numFmtId="0" fontId="6" fillId="2" borderId="0" applyNumberFormat="0" applyBorder="0" applyAlignment="0" applyProtection="0"/>
    <xf numFmtId="0" fontId="12"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9" borderId="0" applyNumberFormat="0" applyBorder="0" applyAlignment="0" applyProtection="0"/>
    <xf numFmtId="0" fontId="11" fillId="9" borderId="0" applyNumberFormat="0" applyBorder="0" applyAlignment="0" applyProtection="0"/>
    <xf numFmtId="0" fontId="10" fillId="4" borderId="0" applyNumberFormat="0" applyBorder="0" applyAlignment="0" applyProtection="0"/>
    <xf numFmtId="0" fontId="6" fillId="4" borderId="0" applyNumberFormat="0" applyBorder="0" applyAlignment="0" applyProtection="0"/>
    <xf numFmtId="0" fontId="12"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9" fillId="5"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10" borderId="0" applyNumberFormat="0" applyBorder="0" applyAlignment="0" applyProtection="0"/>
    <xf numFmtId="0" fontId="11" fillId="10" borderId="0" applyNumberFormat="0" applyBorder="0" applyAlignment="0" applyProtection="0"/>
    <xf numFmtId="0" fontId="10" fillId="5" borderId="0" applyNumberFormat="0" applyBorder="0" applyAlignment="0" applyProtection="0"/>
    <xf numFmtId="0" fontId="6" fillId="5" borderId="0" applyNumberFormat="0" applyBorder="0" applyAlignment="0" applyProtection="0"/>
    <xf numFmtId="0" fontId="12"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2" fillId="11" borderId="0" applyNumberFormat="0" applyBorder="0" applyAlignment="0" applyProtection="0"/>
    <xf numFmtId="0" fontId="11" fillId="11" borderId="0" applyNumberFormat="0" applyBorder="0" applyAlignment="0" applyProtection="0"/>
    <xf numFmtId="0" fontId="10" fillId="6" borderId="0" applyNumberFormat="0" applyBorder="0" applyAlignment="0" applyProtection="0"/>
    <xf numFmtId="0" fontId="6" fillId="6" borderId="0" applyNumberFormat="0" applyBorder="0" applyAlignment="0" applyProtection="0"/>
    <xf numFmtId="0" fontId="12"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7"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2" fillId="8" borderId="0" applyNumberFormat="0" applyBorder="0" applyAlignment="0" applyProtection="0"/>
    <xf numFmtId="0" fontId="11" fillId="8" borderId="0" applyNumberFormat="0" applyBorder="0" applyAlignment="0" applyProtection="0"/>
    <xf numFmtId="0" fontId="10" fillId="7" borderId="0" applyNumberFormat="0" applyBorder="0" applyAlignment="0" applyProtection="0"/>
    <xf numFmtId="0" fontId="6" fillId="7" borderId="0" applyNumberFormat="0" applyBorder="0" applyAlignment="0" applyProtection="0"/>
    <xf numFmtId="0" fontId="12"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9" fillId="8"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2"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6" fillId="8"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6" fontId="18"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37" fillId="0" borderId="0" applyNumberFormat="0" applyFill="0" applyBorder="0" applyAlignment="0" applyProtection="0"/>
    <xf numFmtId="0" fontId="57" fillId="4" borderId="0" applyNumberFormat="0" applyBorder="0" applyAlignment="0" applyProtection="0"/>
    <xf numFmtId="0" fontId="31" fillId="3" borderId="29" applyNumberFormat="0" applyFont="0" applyAlignment="0" applyProtection="0"/>
    <xf numFmtId="0" fontId="44" fillId="25" borderId="30" applyNumberFormat="0" applyAlignment="0" applyProtection="0"/>
    <xf numFmtId="0" fontId="44" fillId="25" borderId="30" applyNumberFormat="0" applyAlignment="0" applyProtection="0"/>
    <xf numFmtId="0" fontId="48" fillId="26" borderId="31" applyNumberFormat="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5" borderId="0" applyNumberFormat="0" applyBorder="0" applyAlignment="0" applyProtection="0"/>
    <xf numFmtId="0" fontId="46" fillId="5" borderId="0" applyNumberFormat="0" applyBorder="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0" fontId="42" fillId="0" borderId="0" applyNumberFormat="0" applyFill="0" applyBorder="0" applyAlignment="0" applyProtection="0">
      <alignment vertical="top"/>
      <protection locked="0"/>
    </xf>
    <xf numFmtId="0" fontId="47" fillId="8" borderId="30"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5" fillId="0" borderId="0" applyFont="0" applyFill="0" applyBorder="0" applyAlignment="0" applyProtection="0"/>
    <xf numFmtId="165" fontId="7" fillId="0" borderId="0" applyFont="0" applyFill="0" applyBorder="0" applyAlignment="0" applyProtection="0"/>
    <xf numFmtId="0" fontId="48" fillId="26" borderId="31" applyNumberFormat="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4" fillId="0" borderId="35" applyNumberFormat="0" applyFill="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4" borderId="0" applyNumberFormat="0" applyBorder="0" applyAlignment="0" applyProtection="0"/>
    <xf numFmtId="0" fontId="49" fillId="27" borderId="0" applyNumberFormat="0" applyBorder="0" applyAlignment="0" applyProtection="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5" fillId="0" borderId="0"/>
    <xf numFmtId="0" fontId="31" fillId="3" borderId="29" applyNumberFormat="0" applyFont="0" applyAlignment="0" applyProtection="0"/>
    <xf numFmtId="0" fontId="50" fillId="25" borderId="36" applyNumberFormat="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9" fontId="7" fillId="0" borderId="0" applyFont="0" applyFill="0" applyBorder="0" applyAlignment="0" applyProtection="0"/>
    <xf numFmtId="0" fontId="54" fillId="0" borderId="35"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37" applyNumberFormat="0" applyFill="0" applyAlignment="0" applyProtection="0"/>
    <xf numFmtId="0" fontId="57" fillId="4" borderId="0" applyNumberFormat="0" applyBorder="0" applyAlignment="0" applyProtection="0"/>
    <xf numFmtId="0" fontId="37" fillId="0" borderId="0" applyNumberFormat="0" applyFill="0" applyBorder="0" applyAlignment="0" applyProtection="0"/>
    <xf numFmtId="0" fontId="64" fillId="0" borderId="0" applyNumberFormat="0" applyFill="0" applyBorder="0" applyAlignment="0" applyProtection="0"/>
    <xf numFmtId="0" fontId="25" fillId="0" borderId="0"/>
    <xf numFmtId="166" fontId="7" fillId="0" borderId="0" applyFont="0" applyFill="0" applyBorder="0" applyAlignment="0" applyProtection="0"/>
    <xf numFmtId="0" fontId="25" fillId="0" borderId="0"/>
    <xf numFmtId="0" fontId="25" fillId="0" borderId="0"/>
    <xf numFmtId="0" fontId="7" fillId="0" borderId="0"/>
    <xf numFmtId="0" fontId="7" fillId="0" borderId="0" applyFont="0" applyFill="0" applyBorder="0" applyAlignment="0" applyProtection="0"/>
    <xf numFmtId="166" fontId="4" fillId="0" borderId="0" applyFont="0" applyFill="0" applyBorder="0" applyAlignment="0" applyProtection="0"/>
    <xf numFmtId="165" fontId="7" fillId="0" borderId="0" applyFont="0" applyFill="0" applyBorder="0" applyAlignment="0" applyProtection="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3" fillId="0" borderId="0" applyFont="0" applyFill="0" applyBorder="0" applyAlignment="0" applyProtection="0"/>
    <xf numFmtId="166" fontId="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applyFont="0" applyFill="0" applyBorder="0" applyAlignment="0" applyProtection="0"/>
    <xf numFmtId="0" fontId="7" fillId="0" borderId="0"/>
    <xf numFmtId="0" fontId="2" fillId="0" borderId="0"/>
    <xf numFmtId="165" fontId="71" fillId="0" borderId="0" applyFont="0" applyFill="0" applyBorder="0" applyAlignment="0" applyProtection="0"/>
    <xf numFmtId="0" fontId="71" fillId="0" borderId="0" applyFont="0" applyFill="0" applyBorder="0" applyAlignment="0" applyProtection="0"/>
    <xf numFmtId="165" fontId="7" fillId="0" borderId="0" applyFont="0" applyFill="0" applyBorder="0" applyAlignment="0" applyProtection="0"/>
    <xf numFmtId="0" fontId="6"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6"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166" fontId="1" fillId="0" borderId="0" applyFont="0" applyFill="0" applyBorder="0" applyAlignment="0" applyProtection="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1" fillId="0" borderId="0" applyFont="0" applyFill="0" applyBorder="0" applyAlignment="0" applyProtection="0"/>
    <xf numFmtId="165" fontId="7" fillId="0" borderId="0" applyFont="0" applyFill="0" applyBorder="0" applyAlignment="0" applyProtection="0"/>
    <xf numFmtId="9" fontId="77" fillId="0" borderId="0" applyFont="0" applyFill="0" applyBorder="0" applyAlignment="0" applyProtection="0"/>
    <xf numFmtId="0" fontId="82" fillId="0" borderId="0"/>
  </cellStyleXfs>
  <cellXfs count="1089">
    <xf numFmtId="0" fontId="0" fillId="0" borderId="0" xfId="0"/>
    <xf numFmtId="0" fontId="0" fillId="0" borderId="0" xfId="0"/>
    <xf numFmtId="0" fontId="0" fillId="0" borderId="2" xfId="0" applyBorder="1"/>
    <xf numFmtId="0" fontId="0" fillId="0" borderId="7" xfId="0" applyBorder="1"/>
    <xf numFmtId="0" fontId="16" fillId="0" borderId="10" xfId="0" applyFont="1" applyBorder="1"/>
    <xf numFmtId="0" fontId="16" fillId="0" borderId="11" xfId="0" applyFont="1" applyBorder="1"/>
    <xf numFmtId="0" fontId="0" fillId="0" borderId="0" xfId="0" applyAlignment="1">
      <alignment horizontal="right"/>
    </xf>
    <xf numFmtId="3" fontId="0" fillId="0" borderId="0" xfId="0" applyNumberFormat="1"/>
    <xf numFmtId="3" fontId="7" fillId="0" borderId="0" xfId="0" applyNumberFormat="1" applyFont="1" applyFill="1" applyBorder="1"/>
    <xf numFmtId="3" fontId="7" fillId="0" borderId="0" xfId="0" applyNumberFormat="1" applyFont="1" applyFill="1" applyBorder="1" applyAlignment="1">
      <alignment horizontal="right"/>
    </xf>
    <xf numFmtId="0" fontId="0" fillId="0" borderId="10" xfId="0" applyFill="1" applyBorder="1"/>
    <xf numFmtId="0" fontId="16" fillId="0" borderId="11" xfId="0" applyFont="1" applyFill="1" applyBorder="1"/>
    <xf numFmtId="0" fontId="7" fillId="0" borderId="4" xfId="0" applyFont="1" applyFill="1" applyBorder="1" applyAlignment="1">
      <alignment horizontal="left" vertical="center" wrapText="1"/>
    </xf>
    <xf numFmtId="0" fontId="7" fillId="0" borderId="0" xfId="0" applyFont="1" applyFill="1" applyBorder="1" applyAlignment="1">
      <alignment horizontal="right" wrapText="1"/>
    </xf>
    <xf numFmtId="0" fontId="8" fillId="0" borderId="0" xfId="0" applyFont="1" applyFill="1" applyBorder="1" applyAlignment="1">
      <alignment horizontal="center" wrapText="1"/>
    </xf>
    <xf numFmtId="0" fontId="23" fillId="0" borderId="0" xfId="0" applyFont="1" applyFill="1" applyBorder="1" applyAlignment="1">
      <alignment horizontal="right"/>
    </xf>
    <xf numFmtId="0" fontId="23" fillId="0" borderId="5" xfId="0" applyFont="1" applyFill="1" applyBorder="1" applyAlignment="1">
      <alignment horizontal="right"/>
    </xf>
    <xf numFmtId="0" fontId="14" fillId="0" borderId="4" xfId="0" applyFont="1" applyBorder="1"/>
    <xf numFmtId="0" fontId="7" fillId="0" borderId="0" xfId="0" applyFont="1" applyBorder="1" applyAlignment="1">
      <alignment horizontal="left"/>
    </xf>
    <xf numFmtId="0" fontId="8" fillId="0" borderId="0" xfId="0" applyFont="1" applyBorder="1"/>
    <xf numFmtId="0" fontId="8" fillId="0" borderId="5" xfId="0" applyFont="1" applyBorder="1"/>
    <xf numFmtId="0" fontId="7" fillId="0" borderId="4" xfId="0" applyFont="1" applyBorder="1"/>
    <xf numFmtId="167" fontId="8" fillId="0" borderId="5" xfId="0" applyNumberFormat="1" applyFont="1" applyFill="1" applyBorder="1"/>
    <xf numFmtId="167" fontId="0" fillId="0" borderId="0" xfId="0" applyNumberFormat="1" applyBorder="1"/>
    <xf numFmtId="0" fontId="0" fillId="0" borderId="5" xfId="0" applyBorder="1"/>
    <xf numFmtId="0" fontId="7" fillId="0" borderId="6" xfId="0" applyFont="1" applyBorder="1" applyAlignment="1">
      <alignment wrapText="1"/>
    </xf>
    <xf numFmtId="0" fontId="7" fillId="0" borderId="7" xfId="0" applyFont="1" applyBorder="1"/>
    <xf numFmtId="0" fontId="8" fillId="0" borderId="7" xfId="0" applyFont="1" applyBorder="1"/>
    <xf numFmtId="0" fontId="8" fillId="0" borderId="8" xfId="0" applyFont="1" applyBorder="1"/>
    <xf numFmtId="0" fontId="21" fillId="0" borderId="13" xfId="0" applyFont="1" applyBorder="1"/>
    <xf numFmtId="0" fontId="7" fillId="0" borderId="13" xfId="0" applyFont="1" applyBorder="1"/>
    <xf numFmtId="0" fontId="14" fillId="0" borderId="23" xfId="0" applyFont="1" applyBorder="1" applyAlignment="1">
      <alignment wrapText="1"/>
    </xf>
    <xf numFmtId="0" fontId="14" fillId="0" borderId="0" xfId="0" applyFont="1" applyBorder="1" applyAlignment="1">
      <alignment horizontal="right"/>
    </xf>
    <xf numFmtId="0" fontId="7" fillId="0" borderId="0" xfId="0" applyFont="1" applyFill="1"/>
    <xf numFmtId="0" fontId="7" fillId="0" borderId="0" xfId="0" applyFont="1" applyFill="1" applyBorder="1"/>
    <xf numFmtId="0" fontId="0" fillId="0" borderId="0" xfId="0" applyFill="1"/>
    <xf numFmtId="0" fontId="0" fillId="0" borderId="0" xfId="0"/>
    <xf numFmtId="0" fontId="7" fillId="0" borderId="0" xfId="0" applyFont="1"/>
    <xf numFmtId="0" fontId="7" fillId="0" borderId="0" xfId="0" applyFont="1" applyBorder="1"/>
    <xf numFmtId="0" fontId="0" fillId="0" borderId="19" xfId="0" applyBorder="1"/>
    <xf numFmtId="0" fontId="0" fillId="0" borderId="13" xfId="0" applyBorder="1"/>
    <xf numFmtId="0" fontId="58" fillId="0" borderId="0" xfId="0" applyFont="1" applyBorder="1"/>
    <xf numFmtId="0" fontId="7" fillId="0" borderId="0" xfId="10380"/>
    <xf numFmtId="0" fontId="7" fillId="0" borderId="0" xfId="10380" applyAlignment="1">
      <alignment horizontal="left"/>
    </xf>
    <xf numFmtId="0" fontId="7" fillId="0" borderId="0" xfId="10380" applyAlignment="1">
      <alignment horizontal="right"/>
    </xf>
    <xf numFmtId="0" fontId="14" fillId="0" borderId="0" xfId="10380" applyFont="1" applyBorder="1" applyAlignment="1">
      <alignment horizontal="right"/>
    </xf>
    <xf numFmtId="0" fontId="7" fillId="0" borderId="38" xfId="10380" applyBorder="1" applyAlignment="1">
      <alignment horizontal="right"/>
    </xf>
    <xf numFmtId="0" fontId="7" fillId="0" borderId="2" xfId="10380" applyBorder="1" applyAlignment="1">
      <alignment horizontal="right"/>
    </xf>
    <xf numFmtId="0" fontId="7" fillId="0" borderId="19" xfId="10380" applyBorder="1"/>
    <xf numFmtId="0" fontId="7" fillId="0" borderId="19" xfId="10380" applyFont="1" applyBorder="1" applyAlignment="1">
      <alignment horizontal="center"/>
    </xf>
    <xf numFmtId="0" fontId="7" fillId="0" borderId="0" xfId="10380" applyBorder="1" applyAlignment="1">
      <alignment horizontal="right"/>
    </xf>
    <xf numFmtId="0" fontId="14" fillId="0" borderId="19" xfId="10380" applyFont="1" applyBorder="1"/>
    <xf numFmtId="0" fontId="14" fillId="0" borderId="19" xfId="10380" applyFont="1" applyFill="1" applyBorder="1" applyAlignment="1">
      <alignment horizontal="left" wrapText="1"/>
    </xf>
    <xf numFmtId="0" fontId="14" fillId="0" borderId="19" xfId="10380" applyFont="1" applyBorder="1" applyAlignment="1">
      <alignment wrapText="1"/>
    </xf>
    <xf numFmtId="0" fontId="14" fillId="0" borderId="39" xfId="10380" applyFont="1" applyBorder="1" applyAlignment="1">
      <alignment wrapText="1"/>
    </xf>
    <xf numFmtId="0" fontId="7" fillId="0" borderId="0" xfId="10380" applyBorder="1"/>
    <xf numFmtId="0" fontId="7" fillId="0" borderId="0" xfId="10380" applyFont="1"/>
    <xf numFmtId="0" fontId="7" fillId="0" borderId="0" xfId="10380" applyFill="1"/>
    <xf numFmtId="0" fontId="7" fillId="0" borderId="0" xfId="10380" applyFont="1" applyAlignment="1">
      <alignment horizontal="right"/>
    </xf>
    <xf numFmtId="0" fontId="0" fillId="0" borderId="0" xfId="0"/>
    <xf numFmtId="0" fontId="14" fillId="0" borderId="0" xfId="10383" applyFont="1" applyBorder="1"/>
    <xf numFmtId="0" fontId="7" fillId="0" borderId="14" xfId="10383" applyBorder="1"/>
    <xf numFmtId="0" fontId="7" fillId="0" borderId="0" xfId="10383" applyFont="1" applyBorder="1" applyAlignment="1">
      <alignment horizontal="center"/>
    </xf>
    <xf numFmtId="0" fontId="14" fillId="0" borderId="13" xfId="10383" applyFont="1" applyBorder="1"/>
    <xf numFmtId="0" fontId="14" fillId="0" borderId="19" xfId="10383" applyFont="1" applyBorder="1"/>
    <xf numFmtId="0" fontId="7" fillId="0" borderId="0" xfId="10383" applyFont="1" applyBorder="1"/>
    <xf numFmtId="167" fontId="7" fillId="0" borderId="0" xfId="10361" applyNumberFormat="1" applyFont="1" applyBorder="1"/>
    <xf numFmtId="0" fontId="0" fillId="0" borderId="0" xfId="0" applyAlignment="1">
      <alignment horizontal="left"/>
    </xf>
    <xf numFmtId="0" fontId="31" fillId="0" borderId="0" xfId="10380" applyFont="1"/>
    <xf numFmtId="0" fontId="14" fillId="0" borderId="13" xfId="10380" applyFont="1" applyBorder="1"/>
    <xf numFmtId="0" fontId="7" fillId="0" borderId="0" xfId="10380" applyFont="1" applyBorder="1" applyAlignment="1">
      <alignment horizontal="right"/>
    </xf>
    <xf numFmtId="0" fontId="19" fillId="0" borderId="0" xfId="10380" applyFont="1" applyBorder="1"/>
    <xf numFmtId="3" fontId="7" fillId="0" borderId="0" xfId="10380" applyNumberFormat="1" applyFont="1" applyBorder="1" applyAlignment="1">
      <alignment horizontal="right"/>
    </xf>
    <xf numFmtId="3" fontId="7" fillId="0" borderId="0" xfId="10380" applyNumberFormat="1" applyFont="1" applyFill="1" applyBorder="1" applyAlignment="1">
      <alignment horizontal="right"/>
    </xf>
    <xf numFmtId="3" fontId="14" fillId="0" borderId="0" xfId="10380" applyNumberFormat="1" applyFont="1" applyFill="1" applyBorder="1" applyAlignment="1">
      <alignment horizontal="right"/>
    </xf>
    <xf numFmtId="3" fontId="36" fillId="0" borderId="0" xfId="10380" applyNumberFormat="1" applyFont="1" applyFill="1" applyBorder="1" applyAlignment="1">
      <alignment horizontal="right"/>
    </xf>
    <xf numFmtId="0" fontId="7" fillId="0" borderId="0" xfId="10380" applyFont="1" applyBorder="1"/>
    <xf numFmtId="0" fontId="19" fillId="0" borderId="0" xfId="10380" applyFont="1" applyFill="1" applyBorder="1"/>
    <xf numFmtId="0" fontId="0" fillId="0" borderId="0" xfId="0"/>
    <xf numFmtId="169" fontId="63" fillId="0" borderId="0" xfId="10282" quotePrefix="1" applyNumberFormat="1" applyFont="1" applyBorder="1" applyAlignment="1">
      <alignment horizontal="right" vertical="center"/>
    </xf>
    <xf numFmtId="3" fontId="7" fillId="0" borderId="0" xfId="10282" applyNumberFormat="1" applyBorder="1"/>
    <xf numFmtId="0" fontId="7" fillId="0" borderId="0" xfId="10282" applyBorder="1"/>
    <xf numFmtId="0" fontId="7" fillId="0" borderId="4" xfId="0" applyFont="1" applyBorder="1" applyAlignment="1">
      <alignment vertical="justify"/>
    </xf>
    <xf numFmtId="0" fontId="19" fillId="0" borderId="5" xfId="0" applyFont="1" applyFill="1" applyBorder="1" applyAlignment="1">
      <alignment horizontal="center"/>
    </xf>
    <xf numFmtId="3" fontId="7" fillId="0" borderId="0" xfId="0" applyNumberFormat="1" applyFont="1" applyBorder="1" applyAlignment="1">
      <alignment horizontal="right" vertical="justify"/>
    </xf>
    <xf numFmtId="171" fontId="31" fillId="0" borderId="5" xfId="0" applyNumberFormat="1" applyFont="1" applyBorder="1" applyAlignment="1">
      <alignment vertical="justify"/>
    </xf>
    <xf numFmtId="0" fontId="7" fillId="0" borderId="4" xfId="0" applyFont="1" applyBorder="1" applyAlignment="1">
      <alignment horizontal="left" vertical="justify"/>
    </xf>
    <xf numFmtId="3" fontId="65" fillId="0" borderId="5" xfId="0" applyNumberFormat="1" applyFont="1" applyBorder="1"/>
    <xf numFmtId="0" fontId="7" fillId="0" borderId="4" xfId="0" applyFont="1" applyBorder="1" applyAlignment="1">
      <alignment vertical="center" wrapText="1"/>
    </xf>
    <xf numFmtId="0" fontId="7" fillId="0" borderId="4" xfId="0" applyFont="1" applyBorder="1" applyAlignment="1">
      <alignment horizontal="right" vertical="justify"/>
    </xf>
    <xf numFmtId="167" fontId="7" fillId="0" borderId="0" xfId="10357" applyNumberFormat="1" applyFont="1" applyBorder="1" applyAlignment="1">
      <alignment horizontal="right"/>
    </xf>
    <xf numFmtId="0" fontId="7" fillId="0" borderId="5" xfId="0" applyFont="1" applyBorder="1"/>
    <xf numFmtId="171" fontId="14" fillId="0" borderId="0" xfId="0" applyNumberFormat="1" applyFont="1" applyBorder="1" applyAlignment="1">
      <alignment horizontal="center" vertical="justify"/>
    </xf>
    <xf numFmtId="0" fontId="7" fillId="0" borderId="5" xfId="0" applyFont="1" applyBorder="1" applyAlignment="1">
      <alignment horizontal="right"/>
    </xf>
    <xf numFmtId="0" fontId="7" fillId="0" borderId="0" xfId="0" applyFont="1" applyBorder="1" applyAlignment="1">
      <alignment horizontal="right"/>
    </xf>
    <xf numFmtId="3" fontId="29" fillId="0" borderId="0" xfId="0" applyNumberFormat="1" applyFont="1" applyBorder="1" applyAlignment="1">
      <alignment horizontal="right" vertical="top" wrapText="1"/>
    </xf>
    <xf numFmtId="167" fontId="7" fillId="0" borderId="5" xfId="10357" applyNumberFormat="1" applyFont="1" applyBorder="1" applyAlignment="1">
      <alignment horizontal="right"/>
    </xf>
    <xf numFmtId="0" fontId="7" fillId="0" borderId="4" xfId="0" applyFont="1" applyBorder="1" applyAlignment="1">
      <alignment horizontal="right"/>
    </xf>
    <xf numFmtId="0" fontId="14" fillId="0" borderId="4" xfId="0" applyFont="1" applyBorder="1" applyAlignment="1"/>
    <xf numFmtId="0" fontId="0" fillId="0" borderId="4" xfId="0" applyBorder="1"/>
    <xf numFmtId="0" fontId="7" fillId="0" borderId="4" xfId="0" applyFont="1" applyFill="1" applyBorder="1" applyAlignment="1">
      <alignment vertical="center" wrapText="1"/>
    </xf>
    <xf numFmtId="0" fontId="7" fillId="0" borderId="6" xfId="0" applyFont="1" applyFill="1" applyBorder="1" applyAlignment="1">
      <alignment vertical="center" wrapText="1"/>
    </xf>
    <xf numFmtId="0" fontId="0" fillId="0" borderId="8" xfId="0" applyBorder="1"/>
    <xf numFmtId="167" fontId="8" fillId="0" borderId="0" xfId="10357" applyNumberFormat="1" applyFont="1" applyBorder="1"/>
    <xf numFmtId="3" fontId="21" fillId="0" borderId="0" xfId="10357" applyNumberFormat="1" applyFont="1" applyBorder="1"/>
    <xf numFmtId="0" fontId="0" fillId="0" borderId="0" xfId="0"/>
    <xf numFmtId="3" fontId="7" fillId="0" borderId="0" xfId="9219" applyNumberFormat="1" applyFont="1" applyFill="1" applyBorder="1"/>
    <xf numFmtId="3" fontId="7" fillId="0" borderId="0" xfId="9219" applyNumberFormat="1" applyFont="1" applyFill="1" applyBorder="1" applyAlignment="1">
      <alignment horizontal="right"/>
    </xf>
    <xf numFmtId="0" fontId="14" fillId="0" borderId="0" xfId="10401" applyFont="1" applyBorder="1"/>
    <xf numFmtId="0" fontId="25" fillId="0" borderId="21" xfId="10401" applyBorder="1"/>
    <xf numFmtId="0" fontId="25" fillId="0" borderId="0" xfId="10401" applyBorder="1"/>
    <xf numFmtId="3" fontId="25" fillId="0" borderId="20" xfId="10401" applyNumberFormat="1" applyBorder="1"/>
    <xf numFmtId="0" fontId="7" fillId="0" borderId="0" xfId="10381" applyBorder="1"/>
    <xf numFmtId="0" fontId="7" fillId="0" borderId="0" xfId="10381"/>
    <xf numFmtId="0" fontId="14" fillId="0" borderId="0" xfId="10381" applyFont="1" applyBorder="1"/>
    <xf numFmtId="0" fontId="31" fillId="0" borderId="0" xfId="10381" applyFont="1" applyBorder="1" applyAlignment="1"/>
    <xf numFmtId="3" fontId="7" fillId="0" borderId="0" xfId="10381" applyNumberFormat="1" applyFont="1" applyBorder="1"/>
    <xf numFmtId="0" fontId="7" fillId="0" borderId="0" xfId="10381" applyFont="1" applyBorder="1"/>
    <xf numFmtId="0" fontId="24" fillId="0" borderId="15" xfId="10380" applyFont="1" applyFill="1" applyBorder="1"/>
    <xf numFmtId="0" fontId="14" fillId="0" borderId="13" xfId="10380" applyFont="1" applyBorder="1" applyAlignment="1">
      <alignment wrapText="1"/>
    </xf>
    <xf numFmtId="0" fontId="14" fillId="0" borderId="0" xfId="10380" applyFont="1" applyBorder="1" applyAlignment="1">
      <alignment wrapText="1"/>
    </xf>
    <xf numFmtId="0" fontId="28" fillId="0" borderId="0" xfId="10380" applyFont="1" applyBorder="1"/>
    <xf numFmtId="3" fontId="7" fillId="0" borderId="0" xfId="10380" applyNumberFormat="1" applyFont="1" applyBorder="1"/>
    <xf numFmtId="3" fontId="7" fillId="0" borderId="22" xfId="10380" applyNumberFormat="1" applyFont="1" applyBorder="1"/>
    <xf numFmtId="0" fontId="21" fillId="0" borderId="0" xfId="10380" applyFont="1" applyBorder="1"/>
    <xf numFmtId="3" fontId="7" fillId="0" borderId="0" xfId="10380" applyNumberFormat="1" applyBorder="1"/>
    <xf numFmtId="0" fontId="7" fillId="0" borderId="22" xfId="10380" applyBorder="1"/>
    <xf numFmtId="0" fontId="24" fillId="0" borderId="0" xfId="10380" applyFont="1" applyBorder="1"/>
    <xf numFmtId="0" fontId="7" fillId="0" borderId="0" xfId="10380" applyFill="1" applyBorder="1"/>
    <xf numFmtId="3" fontId="7" fillId="0" borderId="22" xfId="10380" applyNumberFormat="1" applyFill="1" applyBorder="1" applyAlignment="1">
      <alignment horizontal="right"/>
    </xf>
    <xf numFmtId="0" fontId="7" fillId="0" borderId="25" xfId="10380" applyBorder="1"/>
    <xf numFmtId="0" fontId="7" fillId="0" borderId="19" xfId="10380" applyFont="1" applyFill="1" applyBorder="1"/>
    <xf numFmtId="0" fontId="14" fillId="0" borderId="0" xfId="10380" applyFont="1"/>
    <xf numFmtId="168" fontId="0" fillId="0" borderId="0" xfId="10402" applyNumberFormat="1" applyFont="1"/>
    <xf numFmtId="0" fontId="0" fillId="0" borderId="0" xfId="0" applyFill="1" applyBorder="1"/>
    <xf numFmtId="167" fontId="7" fillId="0" borderId="0" xfId="10402" applyNumberFormat="1" applyFont="1" applyFill="1" applyBorder="1"/>
    <xf numFmtId="167" fontId="7" fillId="0" borderId="0" xfId="10402" applyNumberFormat="1" applyFont="1" applyBorder="1"/>
    <xf numFmtId="167" fontId="7" fillId="0" borderId="21" xfId="10402" applyNumberFormat="1" applyFont="1" applyFill="1" applyBorder="1"/>
    <xf numFmtId="0" fontId="0" fillId="0" borderId="0" xfId="0"/>
    <xf numFmtId="0" fontId="7" fillId="0" borderId="0" xfId="10380" applyFill="1" applyBorder="1" applyAlignment="1"/>
    <xf numFmtId="0" fontId="14" fillId="0" borderId="0" xfId="10380" applyFont="1" applyFill="1" applyBorder="1"/>
    <xf numFmtId="1" fontId="7" fillId="0" borderId="0" xfId="10380" applyNumberFormat="1" applyFill="1"/>
    <xf numFmtId="0" fontId="7" fillId="0" borderId="0" xfId="10380" applyFont="1" applyFill="1" applyBorder="1"/>
    <xf numFmtId="167" fontId="7" fillId="0" borderId="0" xfId="19171" applyNumberFormat="1" applyFill="1" applyBorder="1"/>
    <xf numFmtId="167" fontId="7" fillId="0" borderId="0" xfId="19171" applyNumberFormat="1" applyFont="1" applyFill="1" applyBorder="1"/>
    <xf numFmtId="0" fontId="0" fillId="0" borderId="0" xfId="10380" applyFont="1" applyFill="1" applyBorder="1" applyAlignment="1">
      <alignment wrapText="1"/>
    </xf>
    <xf numFmtId="0" fontId="28" fillId="0" borderId="0" xfId="10380" applyFont="1" applyFill="1" applyBorder="1"/>
    <xf numFmtId="0" fontId="34" fillId="0" borderId="0" xfId="10380" applyFont="1" applyFill="1" applyBorder="1"/>
    <xf numFmtId="0" fontId="7" fillId="0" borderId="0" xfId="10380" applyFill="1" applyAlignment="1">
      <alignment wrapText="1"/>
    </xf>
    <xf numFmtId="3" fontId="7" fillId="0" borderId="0" xfId="10380" applyNumberFormat="1" applyFont="1" applyFill="1"/>
    <xf numFmtId="0" fontId="0" fillId="0" borderId="0" xfId="10380" applyFont="1" applyFill="1"/>
    <xf numFmtId="49" fontId="0" fillId="0" borderId="0" xfId="10380" applyNumberFormat="1" applyFont="1" applyFill="1" applyBorder="1" applyAlignment="1">
      <alignment horizontal="left" wrapText="1"/>
    </xf>
    <xf numFmtId="0" fontId="7" fillId="0" borderId="0" xfId="10380" applyFont="1" applyFill="1"/>
    <xf numFmtId="3" fontId="7" fillId="0" borderId="0" xfId="10416" applyNumberFormat="1" applyFont="1" applyFill="1" applyBorder="1" applyAlignment="1">
      <alignment horizontal="right"/>
    </xf>
    <xf numFmtId="3" fontId="7" fillId="0" borderId="0" xfId="10416" applyNumberFormat="1" applyFont="1" applyFill="1" applyAlignment="1">
      <alignment horizontal="center"/>
    </xf>
    <xf numFmtId="0" fontId="14" fillId="0" borderId="26" xfId="10380" applyFont="1" applyBorder="1" applyAlignment="1">
      <alignment wrapText="1"/>
    </xf>
    <xf numFmtId="168" fontId="0" fillId="0" borderId="0" xfId="10402" applyNumberFormat="1" applyFont="1" applyFill="1"/>
    <xf numFmtId="0" fontId="7" fillId="0" borderId="0" xfId="10405" applyFont="1" applyFill="1"/>
    <xf numFmtId="0" fontId="7" fillId="0" borderId="0" xfId="10405" applyFill="1" applyBorder="1"/>
    <xf numFmtId="0" fontId="39" fillId="0" borderId="0" xfId="10405" applyFont="1" applyBorder="1" applyAlignment="1">
      <alignment vertical="center"/>
    </xf>
    <xf numFmtId="0" fontId="7" fillId="0" borderId="0" xfId="10405" applyBorder="1" applyAlignment="1">
      <alignment horizontal="right"/>
    </xf>
    <xf numFmtId="0" fontId="41" fillId="0" borderId="0" xfId="10405" applyFont="1" applyBorder="1" applyAlignment="1">
      <alignment vertical="center"/>
    </xf>
    <xf numFmtId="168" fontId="7" fillId="0" borderId="0" xfId="19205" applyNumberFormat="1" applyFont="1" applyFill="1" applyBorder="1"/>
    <xf numFmtId="168" fontId="7" fillId="0" borderId="0" xfId="19199" applyNumberFormat="1" applyFont="1" applyFill="1" applyBorder="1"/>
    <xf numFmtId="168" fontId="31" fillId="0" borderId="21" xfId="19205" applyNumberFormat="1" applyFont="1" applyFill="1" applyBorder="1"/>
    <xf numFmtId="167" fontId="31" fillId="0" borderId="0" xfId="10402" applyNumberFormat="1" applyFont="1" applyFill="1" applyBorder="1"/>
    <xf numFmtId="168" fontId="31" fillId="0" borderId="0" xfId="19205" applyNumberFormat="1" applyFont="1" applyFill="1" applyBorder="1"/>
    <xf numFmtId="1" fontId="7" fillId="0" borderId="0" xfId="0" applyNumberFormat="1" applyFont="1" applyBorder="1"/>
    <xf numFmtId="168" fontId="7" fillId="0" borderId="21" xfId="10402" applyNumberFormat="1" applyFont="1" applyFill="1" applyBorder="1"/>
    <xf numFmtId="168" fontId="7" fillId="0" borderId="0" xfId="10402" applyNumberFormat="1" applyFont="1" applyFill="1" applyBorder="1"/>
    <xf numFmtId="0" fontId="7" fillId="0" borderId="0" xfId="19444"/>
    <xf numFmtId="0" fontId="7" fillId="0" borderId="0" xfId="19444" applyFont="1"/>
    <xf numFmtId="0" fontId="14" fillId="0" borderId="0" xfId="19444" applyFont="1"/>
    <xf numFmtId="0" fontId="7" fillId="0" borderId="20" xfId="0" applyFont="1" applyBorder="1"/>
    <xf numFmtId="0" fontId="19" fillId="0" borderId="10" xfId="19444" applyFont="1" applyFill="1" applyBorder="1" applyAlignment="1">
      <alignment horizontal="left"/>
    </xf>
    <xf numFmtId="0" fontId="14" fillId="0" borderId="10" xfId="19444" applyFont="1" applyFill="1" applyBorder="1" applyAlignment="1">
      <alignment horizontal="center"/>
    </xf>
    <xf numFmtId="167" fontId="7" fillId="0" borderId="0" xfId="19171" applyNumberFormat="1" applyFont="1" applyBorder="1"/>
    <xf numFmtId="3" fontId="7" fillId="0" borderId="0" xfId="19444" applyNumberFormat="1" applyFont="1" applyFill="1" applyBorder="1"/>
    <xf numFmtId="0" fontId="7" fillId="0" borderId="0" xfId="19444" applyBorder="1"/>
    <xf numFmtId="3" fontId="8" fillId="0" borderId="0" xfId="19444" applyNumberFormat="1" applyFont="1" applyFill="1" applyBorder="1"/>
    <xf numFmtId="0" fontId="22" fillId="0" borderId="0" xfId="19444" applyFont="1" applyBorder="1"/>
    <xf numFmtId="3" fontId="7" fillId="0" borderId="0" xfId="19171" applyNumberFormat="1" applyBorder="1"/>
    <xf numFmtId="3" fontId="14" fillId="0" borderId="0" xfId="19444" applyNumberFormat="1" applyFont="1" applyBorder="1"/>
    <xf numFmtId="3" fontId="7" fillId="0" borderId="0" xfId="19171" applyNumberFormat="1" applyFont="1" applyBorder="1"/>
    <xf numFmtId="0" fontId="21" fillId="0" borderId="0" xfId="19444" applyFont="1" applyBorder="1"/>
    <xf numFmtId="0" fontId="21" fillId="0" borderId="7" xfId="19444" applyFont="1" applyBorder="1"/>
    <xf numFmtId="0" fontId="14" fillId="0" borderId="2" xfId="19444" applyFont="1" applyBorder="1" applyAlignment="1">
      <alignment vertical="top" wrapText="1"/>
    </xf>
    <xf numFmtId="0" fontId="7" fillId="0" borderId="0" xfId="19444" applyFont="1" applyBorder="1" applyAlignment="1">
      <alignment horizontal="center" vertical="top" wrapText="1"/>
    </xf>
    <xf numFmtId="0" fontId="7" fillId="0" borderId="10" xfId="19444" applyFont="1" applyBorder="1" applyAlignment="1">
      <alignment horizontal="center" vertical="top" wrapText="1"/>
    </xf>
    <xf numFmtId="3" fontId="7" fillId="0" borderId="2" xfId="19444" applyNumberFormat="1" applyFont="1" applyBorder="1" applyAlignment="1">
      <alignment vertical="top" wrapText="1"/>
    </xf>
    <xf numFmtId="3" fontId="7" fillId="0" borderId="0" xfId="19171" applyNumberFormat="1" applyFont="1" applyFill="1" applyBorder="1"/>
    <xf numFmtId="0" fontId="14" fillId="0" borderId="0" xfId="19444" applyFont="1" applyFill="1" applyBorder="1" applyAlignment="1">
      <alignment horizontal="right"/>
    </xf>
    <xf numFmtId="3" fontId="14" fillId="0" borderId="0" xfId="19444" applyNumberFormat="1" applyFont="1" applyFill="1" applyBorder="1" applyAlignment="1">
      <alignment horizontal="center"/>
    </xf>
    <xf numFmtId="3" fontId="7" fillId="0" borderId="0" xfId="19444" applyNumberFormat="1" applyFont="1" applyFill="1" applyBorder="1" applyAlignment="1">
      <alignment horizontal="right"/>
    </xf>
    <xf numFmtId="3" fontId="7" fillId="0" borderId="0" xfId="19444" applyNumberFormat="1" applyFont="1" applyFill="1" applyBorder="1" applyAlignment="1">
      <alignment horizontal="center"/>
    </xf>
    <xf numFmtId="0" fontId="14" fillId="0" borderId="0" xfId="19444" applyFont="1" applyBorder="1"/>
    <xf numFmtId="0" fontId="7" fillId="0" borderId="0" xfId="19444" applyFont="1" applyFill="1" applyBorder="1"/>
    <xf numFmtId="3" fontId="7" fillId="0" borderId="0" xfId="19444" applyNumberFormat="1" applyBorder="1"/>
    <xf numFmtId="167" fontId="7" fillId="0" borderId="7" xfId="19171" applyNumberFormat="1" applyFont="1" applyBorder="1"/>
    <xf numFmtId="3" fontId="16" fillId="0" borderId="0" xfId="19171" applyNumberFormat="1" applyFont="1" applyBorder="1" applyAlignment="1">
      <alignment horizontal="center"/>
    </xf>
    <xf numFmtId="1" fontId="7" fillId="0" borderId="0" xfId="19444" applyNumberFormat="1" applyFont="1" applyBorder="1" applyAlignment="1">
      <alignment horizontal="right" vertical="top" wrapText="1"/>
    </xf>
    <xf numFmtId="0" fontId="7" fillId="0" borderId="0" xfId="19444" applyNumberFormat="1" applyFont="1" applyBorder="1" applyAlignment="1">
      <alignment horizontal="right" vertical="top" wrapText="1"/>
    </xf>
    <xf numFmtId="3" fontId="7" fillId="0" borderId="21" xfId="20139" applyNumberFormat="1" applyFont="1" applyFill="1" applyBorder="1"/>
    <xf numFmtId="3" fontId="7" fillId="0" borderId="0" xfId="20139" applyNumberFormat="1" applyFont="1" applyFill="1" applyBorder="1"/>
    <xf numFmtId="0" fontId="7" fillId="0" borderId="0" xfId="10380" applyFont="1" applyFill="1" applyAlignment="1">
      <alignment vertical="top"/>
    </xf>
    <xf numFmtId="0" fontId="0" fillId="0" borderId="0" xfId="0"/>
    <xf numFmtId="3" fontId="69" fillId="0" borderId="21" xfId="20139" applyNumberFormat="1" applyFont="1" applyFill="1" applyBorder="1"/>
    <xf numFmtId="3" fontId="69" fillId="0" borderId="0" xfId="20139" applyNumberFormat="1" applyFont="1" applyFill="1" applyBorder="1"/>
    <xf numFmtId="0" fontId="7" fillId="0" borderId="0" xfId="0" applyFont="1" applyFill="1" applyBorder="1" applyAlignment="1">
      <alignment horizontal="right"/>
    </xf>
    <xf numFmtId="167" fontId="7" fillId="0" borderId="0" xfId="10402" applyNumberFormat="1" applyFont="1" applyFill="1" applyBorder="1" applyAlignment="1">
      <alignment horizontal="right"/>
    </xf>
    <xf numFmtId="0" fontId="7" fillId="0" borderId="19" xfId="10380" applyFont="1" applyFill="1" applyBorder="1" applyAlignment="1">
      <alignment horizontal="right"/>
    </xf>
    <xf numFmtId="0" fontId="7" fillId="0" borderId="0" xfId="10380" applyFont="1" applyFill="1" applyBorder="1" applyAlignment="1">
      <alignment horizontal="center"/>
    </xf>
    <xf numFmtId="0" fontId="14" fillId="0" borderId="13" xfId="10380" applyFont="1" applyFill="1" applyBorder="1"/>
    <xf numFmtId="0" fontId="14" fillId="0" borderId="0" xfId="10380" applyFont="1" applyFill="1" applyBorder="1" applyAlignment="1">
      <alignment horizontal="left" wrapText="1"/>
    </xf>
    <xf numFmtId="0" fontId="14" fillId="0" borderId="21" xfId="10380" applyFont="1" applyFill="1" applyBorder="1" applyAlignment="1">
      <alignment horizontal="left" wrapText="1"/>
    </xf>
    <xf numFmtId="0" fontId="14" fillId="0" borderId="19" xfId="10380" applyFont="1" applyFill="1" applyBorder="1"/>
    <xf numFmtId="0" fontId="7" fillId="0" borderId="21" xfId="10380" applyFont="1" applyFill="1" applyBorder="1" applyAlignment="1">
      <alignment horizontal="right"/>
    </xf>
    <xf numFmtId="0" fontId="7" fillId="0" borderId="0" xfId="10380" applyFont="1" applyFill="1" applyBorder="1" applyAlignment="1">
      <alignment horizontal="right"/>
    </xf>
    <xf numFmtId="0" fontId="7" fillId="0" borderId="21" xfId="20139" applyFont="1" applyFill="1" applyBorder="1"/>
    <xf numFmtId="167" fontId="7" fillId="0" borderId="0" xfId="19205" applyNumberFormat="1" applyFont="1" applyFill="1" applyBorder="1" applyAlignment="1">
      <alignment horizontal="right"/>
    </xf>
    <xf numFmtId="3" fontId="14" fillId="0" borderId="19" xfId="10380" applyNumberFormat="1" applyFont="1" applyFill="1" applyBorder="1" applyAlignment="1">
      <alignment horizontal="right"/>
    </xf>
    <xf numFmtId="0" fontId="14" fillId="0" borderId="0" xfId="10380" applyFont="1" applyFill="1" applyBorder="1" applyAlignment="1">
      <alignment horizontal="right"/>
    </xf>
    <xf numFmtId="0" fontId="14" fillId="0" borderId="0" xfId="10383" applyFont="1" applyBorder="1" applyAlignment="1">
      <alignment horizontal="center" vertical="top" wrapText="1"/>
    </xf>
    <xf numFmtId="0" fontId="14" fillId="0" borderId="18" xfId="10383" applyFont="1" applyBorder="1" applyAlignment="1">
      <alignment horizontal="center" vertical="top" wrapText="1"/>
    </xf>
    <xf numFmtId="0" fontId="14" fillId="0" borderId="27" xfId="10383" applyFont="1" applyBorder="1" applyAlignment="1">
      <alignment horizontal="center" vertical="top" wrapText="1"/>
    </xf>
    <xf numFmtId="3" fontId="7" fillId="0" borderId="0" xfId="10383" applyNumberFormat="1" applyFont="1" applyFill="1" applyBorder="1" applyAlignment="1">
      <alignment horizontal="center" vertical="center"/>
    </xf>
    <xf numFmtId="3" fontId="7" fillId="0" borderId="21" xfId="10383" applyNumberFormat="1" applyFont="1" applyFill="1" applyBorder="1" applyAlignment="1">
      <alignment horizontal="center" vertical="center"/>
    </xf>
    <xf numFmtId="3" fontId="7" fillId="0" borderId="0" xfId="10383" applyNumberFormat="1" applyFont="1" applyFill="1" applyBorder="1" applyAlignment="1">
      <alignment horizontal="right" vertical="center"/>
    </xf>
    <xf numFmtId="3" fontId="7" fillId="0" borderId="21" xfId="10383" applyNumberFormat="1" applyFont="1" applyFill="1" applyBorder="1" applyAlignment="1">
      <alignment horizontal="right" vertical="center"/>
    </xf>
    <xf numFmtId="3" fontId="7" fillId="0" borderId="19" xfId="10383" applyNumberFormat="1" applyFont="1" applyFill="1" applyBorder="1" applyAlignment="1">
      <alignment horizontal="right" vertical="center"/>
    </xf>
    <xf numFmtId="3" fontId="7" fillId="0" borderId="19" xfId="10383" applyNumberFormat="1" applyFont="1" applyFill="1" applyBorder="1" applyAlignment="1">
      <alignment horizontal="center" vertical="center"/>
    </xf>
    <xf numFmtId="3" fontId="7" fillId="0" borderId="19" xfId="10383" applyNumberFormat="1" applyFont="1" applyFill="1" applyBorder="1" applyAlignment="1">
      <alignment horizontal="right"/>
    </xf>
    <xf numFmtId="0" fontId="7" fillId="0" borderId="7" xfId="19444" applyBorder="1"/>
    <xf numFmtId="0" fontId="7" fillId="0" borderId="7" xfId="19444" applyFont="1" applyBorder="1"/>
    <xf numFmtId="0" fontId="7" fillId="0" borderId="0" xfId="19444" applyFont="1" applyBorder="1"/>
    <xf numFmtId="0" fontId="0" fillId="0" borderId="0" xfId="0"/>
    <xf numFmtId="3" fontId="7" fillId="0" borderId="24" xfId="10383" applyNumberFormat="1" applyFont="1" applyFill="1" applyBorder="1" applyAlignment="1">
      <alignment horizontal="right" vertical="center"/>
    </xf>
    <xf numFmtId="3" fontId="7" fillId="0" borderId="13" xfId="10383" applyNumberFormat="1" applyFont="1" applyFill="1" applyBorder="1" applyAlignment="1">
      <alignment horizontal="right" vertical="center"/>
    </xf>
    <xf numFmtId="0" fontId="7" fillId="0" borderId="13" xfId="19444" applyBorder="1" applyAlignment="1">
      <alignment horizontal="right" vertical="center"/>
    </xf>
    <xf numFmtId="3" fontId="7" fillId="0" borderId="13" xfId="10383" applyNumberFormat="1" applyFont="1" applyFill="1" applyBorder="1" applyAlignment="1">
      <alignment horizontal="center" vertical="center"/>
    </xf>
    <xf numFmtId="0" fontId="7" fillId="0" borderId="21" xfId="19444" applyBorder="1" applyAlignment="1">
      <alignment horizontal="right" vertical="center"/>
    </xf>
    <xf numFmtId="3" fontId="7" fillId="0" borderId="20" xfId="10383" applyNumberFormat="1" applyFont="1" applyFill="1" applyBorder="1" applyAlignment="1">
      <alignment horizontal="center" vertical="center"/>
    </xf>
    <xf numFmtId="0" fontId="0" fillId="0" borderId="0" xfId="0"/>
    <xf numFmtId="0" fontId="0" fillId="0" borderId="0" xfId="0"/>
    <xf numFmtId="0" fontId="40" fillId="0" borderId="0" xfId="10405" applyFont="1" applyBorder="1" applyAlignment="1">
      <alignment vertical="center" wrapText="1"/>
    </xf>
    <xf numFmtId="0" fontId="0" fillId="0" borderId="0" xfId="0"/>
    <xf numFmtId="0" fontId="36" fillId="0" borderId="0" xfId="0" applyFont="1" applyFill="1" applyBorder="1" applyAlignment="1">
      <alignment horizontal="center"/>
    </xf>
    <xf numFmtId="167" fontId="36" fillId="0" borderId="0" xfId="10357" applyNumberFormat="1" applyFont="1" applyFill="1" applyBorder="1" applyAlignment="1">
      <alignment horizontal="right"/>
    </xf>
    <xf numFmtId="0" fontId="36" fillId="0" borderId="0" xfId="0" applyFont="1" applyFill="1" applyBorder="1" applyAlignment="1">
      <alignment horizontal="right"/>
    </xf>
    <xf numFmtId="0" fontId="7" fillId="0" borderId="0" xfId="19444" applyNumberFormat="1" applyFont="1" applyFill="1" applyBorder="1" applyAlignment="1">
      <alignment horizontal="right"/>
    </xf>
    <xf numFmtId="0" fontId="21" fillId="0" borderId="0" xfId="19444" applyFont="1"/>
    <xf numFmtId="167" fontId="7" fillId="0" borderId="0" xfId="10358" applyNumberFormat="1" applyFont="1" applyBorder="1"/>
    <xf numFmtId="0" fontId="0" fillId="0" borderId="10" xfId="0" applyBorder="1"/>
    <xf numFmtId="0" fontId="0" fillId="0" borderId="0" xfId="0" applyBorder="1"/>
    <xf numFmtId="0" fontId="14" fillId="0" borderId="0" xfId="0" applyFont="1" applyBorder="1"/>
    <xf numFmtId="0" fontId="0" fillId="0" borderId="14" xfId="0" applyBorder="1"/>
    <xf numFmtId="0" fontId="31" fillId="0" borderId="0" xfId="0" applyFont="1"/>
    <xf numFmtId="3" fontId="7" fillId="0" borderId="0" xfId="0" applyNumberFormat="1" applyFont="1"/>
    <xf numFmtId="0" fontId="14" fillId="0" borderId="13" xfId="0" applyFont="1" applyBorder="1"/>
    <xf numFmtId="0" fontId="14" fillId="0" borderId="17" xfId="0" applyFont="1" applyBorder="1" applyAlignment="1">
      <alignment wrapText="1"/>
    </xf>
    <xf numFmtId="0" fontId="71" fillId="0" borderId="0" xfId="0" applyFont="1" applyBorder="1" applyAlignment="1">
      <alignment horizontal="center"/>
    </xf>
    <xf numFmtId="0" fontId="14" fillId="0" borderId="20" xfId="0" applyFont="1" applyBorder="1"/>
    <xf numFmtId="0" fontId="71" fillId="0" borderId="0" xfId="0" applyFont="1" applyBorder="1"/>
    <xf numFmtId="0" fontId="71" fillId="0" borderId="0" xfId="0" applyFont="1"/>
    <xf numFmtId="167" fontId="71" fillId="0" borderId="0" xfId="10281" applyNumberFormat="1" applyFont="1"/>
    <xf numFmtId="167" fontId="71" fillId="0" borderId="0" xfId="10281" applyNumberFormat="1" applyFont="1" applyBorder="1"/>
    <xf numFmtId="0" fontId="7" fillId="0" borderId="0" xfId="19444" applyFill="1" applyAlignment="1">
      <alignment horizontal="right"/>
    </xf>
    <xf numFmtId="0" fontId="7" fillId="0" borderId="0" xfId="19444" applyFont="1" applyFill="1" applyBorder="1" applyAlignment="1">
      <alignment horizontal="center"/>
    </xf>
    <xf numFmtId="0" fontId="14" fillId="0" borderId="13" xfId="19444" applyFont="1" applyFill="1" applyBorder="1"/>
    <xf numFmtId="0" fontId="14" fillId="0" borderId="0" xfId="19444" applyFont="1" applyFill="1" applyBorder="1" applyAlignment="1">
      <alignment horizontal="left" wrapText="1"/>
    </xf>
    <xf numFmtId="0" fontId="14" fillId="0" borderId="19" xfId="19444" applyFont="1" applyFill="1" applyBorder="1"/>
    <xf numFmtId="3" fontId="7" fillId="0" borderId="0" xfId="19444" applyNumberFormat="1" applyFont="1" applyFill="1" applyAlignment="1">
      <alignment horizontal="center"/>
    </xf>
    <xf numFmtId="0" fontId="14" fillId="0" borderId="0" xfId="19444" applyFont="1" applyFill="1" applyBorder="1"/>
    <xf numFmtId="0" fontId="14" fillId="0" borderId="0" xfId="19444" applyFont="1" applyFill="1" applyBorder="1" applyAlignment="1">
      <alignment horizontal="left"/>
    </xf>
    <xf numFmtId="0" fontId="7" fillId="0" borderId="0" xfId="19444" applyFont="1" applyFill="1" applyBorder="1" applyAlignment="1">
      <alignment horizontal="right"/>
    </xf>
    <xf numFmtId="0" fontId="7" fillId="0" borderId="19" xfId="19444" applyFont="1" applyFill="1" applyBorder="1" applyAlignment="1">
      <alignment horizontal="right"/>
    </xf>
    <xf numFmtId="3" fontId="14" fillId="0" borderId="19" xfId="19444" applyNumberFormat="1" applyFont="1" applyFill="1" applyBorder="1" applyAlignment="1">
      <alignment horizontal="right"/>
    </xf>
    <xf numFmtId="3" fontId="14" fillId="0" borderId="0" xfId="19444" applyNumberFormat="1" applyFont="1" applyFill="1" applyBorder="1" applyAlignment="1">
      <alignment horizontal="right"/>
    </xf>
    <xf numFmtId="0" fontId="7" fillId="0" borderId="0" xfId="19444" applyFont="1" applyFill="1" applyAlignment="1">
      <alignment horizontal="right"/>
    </xf>
    <xf numFmtId="0" fontId="8" fillId="0" borderId="0" xfId="19444" applyFont="1" applyFill="1" applyBorder="1"/>
    <xf numFmtId="0" fontId="14" fillId="0" borderId="0" xfId="19444" applyFont="1" applyFill="1" applyAlignment="1">
      <alignment horizontal="right"/>
    </xf>
    <xf numFmtId="167" fontId="24" fillId="0" borderId="0" xfId="10357" applyNumberFormat="1" applyFont="1" applyFill="1" applyBorder="1" applyAlignment="1">
      <alignment horizontal="right"/>
    </xf>
    <xf numFmtId="0" fontId="0" fillId="0" borderId="0" xfId="0"/>
    <xf numFmtId="0" fontId="0" fillId="0" borderId="0" xfId="0"/>
    <xf numFmtId="3" fontId="7" fillId="0" borderId="0" xfId="19171" applyNumberFormat="1" applyFont="1" applyBorder="1" applyAlignment="1">
      <alignment horizontal="right"/>
    </xf>
    <xf numFmtId="0" fontId="14" fillId="0" borderId="0" xfId="0" applyFont="1" applyFill="1" applyBorder="1"/>
    <xf numFmtId="0" fontId="71" fillId="0" borderId="19" xfId="0" applyFont="1" applyFill="1" applyBorder="1" applyAlignment="1">
      <alignment horizontal="center"/>
    </xf>
    <xf numFmtId="0" fontId="0" fillId="0" borderId="19" xfId="0" applyFill="1" applyBorder="1"/>
    <xf numFmtId="0" fontId="14" fillId="0" borderId="0" xfId="0" applyFont="1" applyFill="1" applyBorder="1" applyAlignment="1">
      <alignment wrapText="1"/>
    </xf>
    <xf numFmtId="0" fontId="14" fillId="0" borderId="21" xfId="0" applyFont="1" applyFill="1" applyBorder="1" applyAlignment="1">
      <alignment wrapText="1"/>
    </xf>
    <xf numFmtId="0" fontId="14" fillId="0" borderId="19" xfId="0" applyFont="1" applyFill="1" applyBorder="1"/>
    <xf numFmtId="168" fontId="7" fillId="0" borderId="0" xfId="10402" applyNumberFormat="1" applyFont="1" applyBorder="1"/>
    <xf numFmtId="0" fontId="71" fillId="0" borderId="0" xfId="0" applyFont="1" applyFill="1" applyBorder="1"/>
    <xf numFmtId="3" fontId="0" fillId="0" borderId="0" xfId="0" applyNumberFormat="1" applyFill="1" applyBorder="1"/>
    <xf numFmtId="167" fontId="71" fillId="0" borderId="0" xfId="10402" applyNumberFormat="1" applyFont="1" applyFill="1" applyBorder="1"/>
    <xf numFmtId="0" fontId="31" fillId="0" borderId="21" xfId="0" applyFont="1" applyFill="1" applyBorder="1"/>
    <xf numFmtId="3" fontId="7" fillId="0" borderId="22" xfId="0" applyNumberFormat="1" applyFont="1" applyFill="1" applyBorder="1"/>
    <xf numFmtId="0" fontId="31" fillId="0" borderId="20" xfId="0" applyFont="1" applyFill="1" applyBorder="1"/>
    <xf numFmtId="3" fontId="7" fillId="0" borderId="25" xfId="0" applyNumberFormat="1" applyFont="1" applyFill="1" applyBorder="1"/>
    <xf numFmtId="0" fontId="31" fillId="0" borderId="0" xfId="0" applyFont="1" applyFill="1" applyBorder="1"/>
    <xf numFmtId="0" fontId="14" fillId="0" borderId="13" xfId="0" applyFont="1" applyBorder="1" applyAlignment="1">
      <alignment wrapText="1"/>
    </xf>
    <xf numFmtId="0" fontId="7" fillId="0" borderId="0" xfId="0" applyFont="1" applyBorder="1" applyAlignment="1">
      <alignment horizontal="center"/>
    </xf>
    <xf numFmtId="0" fontId="7" fillId="0" borderId="19" xfId="0" applyFont="1" applyBorder="1"/>
    <xf numFmtId="0" fontId="0" fillId="0" borderId="7" xfId="0" applyFill="1" applyBorder="1"/>
    <xf numFmtId="3" fontId="14" fillId="0" borderId="0" xfId="0" applyNumberFormat="1" applyFont="1" applyFill="1" applyBorder="1" applyAlignment="1">
      <alignment horizontal="right"/>
    </xf>
    <xf numFmtId="3" fontId="36" fillId="0" borderId="0" xfId="0" applyNumberFormat="1" applyFont="1" applyFill="1" applyBorder="1" applyAlignment="1">
      <alignment horizontal="right"/>
    </xf>
    <xf numFmtId="0" fontId="0" fillId="0" borderId="0" xfId="0"/>
    <xf numFmtId="0" fontId="0" fillId="0" borderId="0" xfId="0"/>
    <xf numFmtId="167" fontId="7" fillId="0" borderId="13" xfId="10402" applyNumberFormat="1" applyFont="1" applyBorder="1"/>
    <xf numFmtId="0" fontId="14" fillId="0" borderId="0" xfId="0" applyFont="1" applyFill="1"/>
    <xf numFmtId="3" fontId="0" fillId="0" borderId="0" xfId="0" applyNumberFormat="1" applyFill="1"/>
    <xf numFmtId="0" fontId="7" fillId="0" borderId="19" xfId="0" applyFont="1" applyBorder="1" applyAlignment="1">
      <alignment horizontal="center"/>
    </xf>
    <xf numFmtId="0" fontId="7" fillId="0" borderId="25" xfId="0" applyFont="1" applyBorder="1"/>
    <xf numFmtId="0" fontId="0" fillId="0" borderId="0" xfId="0"/>
    <xf numFmtId="3" fontId="7" fillId="0" borderId="0" xfId="10282" applyNumberFormat="1" applyFill="1" applyBorder="1"/>
    <xf numFmtId="0" fontId="7" fillId="0" borderId="0" xfId="10282" applyFill="1" applyBorder="1"/>
    <xf numFmtId="0" fontId="7" fillId="0" borderId="0" xfId="0" applyFont="1" applyAlignment="1">
      <alignment horizontal="right"/>
    </xf>
    <xf numFmtId="3" fontId="7" fillId="0" borderId="0" xfId="0" applyNumberFormat="1" applyFont="1" applyAlignment="1">
      <alignment horizontal="right"/>
    </xf>
    <xf numFmtId="0" fontId="14" fillId="0" borderId="0" xfId="19444" applyFont="1" applyBorder="1" applyAlignment="1">
      <alignment wrapText="1"/>
    </xf>
    <xf numFmtId="0" fontId="14" fillId="0" borderId="22" xfId="19444" applyFont="1" applyBorder="1"/>
    <xf numFmtId="0" fontId="28" fillId="0" borderId="22" xfId="19444" applyFont="1" applyBorder="1"/>
    <xf numFmtId="0" fontId="28" fillId="0" borderId="0" xfId="19444" applyFont="1" applyBorder="1"/>
    <xf numFmtId="0" fontId="28" fillId="0" borderId="0" xfId="19444" applyFont="1" applyFill="1" applyBorder="1"/>
    <xf numFmtId="3" fontId="36" fillId="0" borderId="0" xfId="19444" applyNumberFormat="1" applyFont="1" applyFill="1" applyBorder="1"/>
    <xf numFmtId="3" fontId="7" fillId="0" borderId="21" xfId="19444" applyNumberFormat="1" applyFont="1" applyFill="1" applyBorder="1"/>
    <xf numFmtId="1" fontId="7" fillId="0" borderId="0" xfId="19444" applyNumberFormat="1" applyFont="1" applyBorder="1"/>
    <xf numFmtId="3" fontId="36" fillId="0" borderId="22" xfId="19444" applyNumberFormat="1" applyFont="1" applyFill="1" applyBorder="1"/>
    <xf numFmtId="0" fontId="7" fillId="0" borderId="21" xfId="19444" applyFont="1" applyFill="1" applyBorder="1"/>
    <xf numFmtId="0" fontId="19" fillId="0" borderId="21" xfId="19444" applyFont="1" applyFill="1" applyBorder="1"/>
    <xf numFmtId="0" fontId="14" fillId="0" borderId="19" xfId="19444" applyFont="1" applyBorder="1"/>
    <xf numFmtId="0" fontId="7" fillId="0" borderId="19" xfId="19444" applyBorder="1"/>
    <xf numFmtId="0" fontId="14" fillId="0" borderId="19" xfId="19444" applyFont="1" applyBorder="1" applyAlignment="1">
      <alignment horizontal="right"/>
    </xf>
    <xf numFmtId="0" fontId="0" fillId="0" borderId="0" xfId="0"/>
    <xf numFmtId="3" fontId="0" fillId="0" borderId="0" xfId="0" applyNumberFormat="1"/>
    <xf numFmtId="0" fontId="19" fillId="0" borderId="10" xfId="0" applyFont="1" applyFill="1" applyBorder="1" applyAlignment="1"/>
    <xf numFmtId="0" fontId="7" fillId="0" borderId="0" xfId="0" applyFont="1"/>
    <xf numFmtId="0" fontId="19" fillId="0" borderId="10" xfId="0" applyFont="1" applyFill="1" applyBorder="1" applyAlignment="1">
      <alignment horizontal="center"/>
    </xf>
    <xf numFmtId="0" fontId="7" fillId="0" borderId="0" xfId="19444"/>
    <xf numFmtId="0" fontId="14" fillId="0" borderId="0" xfId="0" applyFont="1" applyBorder="1" applyAlignment="1">
      <alignment wrapText="1"/>
    </xf>
    <xf numFmtId="0" fontId="19" fillId="0" borderId="15" xfId="0" applyFont="1" applyFill="1" applyBorder="1"/>
    <xf numFmtId="0" fontId="14" fillId="0" borderId="18" xfId="0" applyFont="1" applyBorder="1" applyAlignment="1">
      <alignment wrapText="1"/>
    </xf>
    <xf numFmtId="0" fontId="14" fillId="0" borderId="19" xfId="0" applyFont="1" applyBorder="1"/>
    <xf numFmtId="0" fontId="29" fillId="0" borderId="19" xfId="0" applyFont="1" applyBorder="1" applyAlignment="1">
      <alignment horizontal="left"/>
    </xf>
    <xf numFmtId="0" fontId="14" fillId="0" borderId="13" xfId="0" applyFont="1" applyBorder="1" applyAlignment="1">
      <alignment horizontal="left" wrapText="1"/>
    </xf>
    <xf numFmtId="0" fontId="0" fillId="0" borderId="0" xfId="0"/>
    <xf numFmtId="0" fontId="0" fillId="0" borderId="0" xfId="0" applyAlignment="1">
      <alignment wrapText="1"/>
    </xf>
    <xf numFmtId="3" fontId="7" fillId="0" borderId="0" xfId="10380" applyNumberFormat="1" applyFont="1" applyBorder="1" applyAlignment="1">
      <alignment vertical="top" wrapText="1"/>
    </xf>
    <xf numFmtId="3" fontId="7" fillId="0" borderId="22" xfId="10380" applyNumberFormat="1" applyFont="1" applyBorder="1" applyAlignment="1">
      <alignment vertical="top" wrapText="1"/>
    </xf>
    <xf numFmtId="0" fontId="74" fillId="0" borderId="0" xfId="10380" applyFont="1" applyFill="1" applyBorder="1"/>
    <xf numFmtId="0" fontId="0" fillId="0" borderId="0" xfId="0"/>
    <xf numFmtId="0" fontId="7" fillId="0" borderId="0" xfId="24441" applyBorder="1"/>
    <xf numFmtId="0" fontId="7" fillId="0" borderId="21" xfId="24441" applyFont="1" applyFill="1" applyBorder="1"/>
    <xf numFmtId="0" fontId="7" fillId="0" borderId="21" xfId="24441" applyFill="1" applyBorder="1"/>
    <xf numFmtId="0" fontId="0" fillId="0" borderId="0" xfId="0"/>
    <xf numFmtId="0" fontId="7" fillId="0" borderId="0" xfId="19444" applyFill="1" applyBorder="1" applyAlignment="1">
      <alignment horizontal="right"/>
    </xf>
    <xf numFmtId="0" fontId="14" fillId="0" borderId="44" xfId="19444" applyFont="1" applyFill="1" applyBorder="1" applyAlignment="1">
      <alignment horizontal="left" wrapText="1"/>
    </xf>
    <xf numFmtId="0" fontId="69" fillId="0" borderId="0" xfId="0" applyFont="1" applyAlignment="1">
      <alignment horizontal="right"/>
    </xf>
    <xf numFmtId="0" fontId="75" fillId="0" borderId="0" xfId="0" applyFont="1"/>
    <xf numFmtId="0" fontId="0" fillId="0" borderId="0" xfId="0"/>
    <xf numFmtId="0" fontId="38" fillId="0" borderId="0" xfId="10400" applyFont="1" applyFill="1"/>
    <xf numFmtId="0" fontId="66" fillId="0" borderId="0" xfId="0" applyFont="1"/>
    <xf numFmtId="0" fontId="76" fillId="0" borderId="0" xfId="0" applyFont="1" applyAlignment="1">
      <alignment horizontal="right"/>
    </xf>
    <xf numFmtId="0" fontId="0" fillId="0" borderId="0" xfId="0"/>
    <xf numFmtId="0" fontId="0" fillId="0" borderId="6" xfId="0" applyBorder="1"/>
    <xf numFmtId="0" fontId="7" fillId="0" borderId="4" xfId="10380" applyBorder="1"/>
    <xf numFmtId="0" fontId="14" fillId="0" borderId="0" xfId="10380" applyFont="1" applyBorder="1"/>
    <xf numFmtId="165" fontId="0" fillId="0" borderId="0" xfId="1" applyFont="1"/>
    <xf numFmtId="0" fontId="16" fillId="0" borderId="0" xfId="10380" applyFont="1" applyFill="1" applyBorder="1"/>
    <xf numFmtId="0" fontId="7" fillId="0" borderId="0" xfId="20486" applyBorder="1"/>
    <xf numFmtId="0" fontId="7" fillId="0" borderId="19" xfId="20486" applyBorder="1"/>
    <xf numFmtId="0" fontId="16" fillId="0" borderId="7" xfId="0" applyFont="1" applyBorder="1"/>
    <xf numFmtId="0" fontId="0" fillId="0" borderId="1" xfId="0" applyBorder="1"/>
    <xf numFmtId="168" fontId="0" fillId="0" borderId="7" xfId="10402" applyNumberFormat="1" applyFont="1" applyFill="1" applyBorder="1"/>
    <xf numFmtId="0" fontId="0" fillId="0" borderId="0" xfId="0"/>
    <xf numFmtId="168" fontId="0" fillId="0" borderId="0" xfId="10281" applyNumberFormat="1" applyFont="1"/>
    <xf numFmtId="0" fontId="14" fillId="0" borderId="26" xfId="0" applyFont="1" applyBorder="1" applyAlignment="1">
      <alignment wrapText="1"/>
    </xf>
    <xf numFmtId="0" fontId="14" fillId="0" borderId="25" xfId="0" applyFont="1" applyBorder="1"/>
    <xf numFmtId="0" fontId="14" fillId="0" borderId="24" xfId="0" applyFont="1" applyBorder="1"/>
    <xf numFmtId="0" fontId="31" fillId="0" borderId="22" xfId="0" applyFont="1" applyBorder="1"/>
    <xf numFmtId="0" fontId="14" fillId="0" borderId="45" xfId="0" applyFont="1" applyBorder="1" applyAlignment="1">
      <alignment wrapText="1"/>
    </xf>
    <xf numFmtId="0" fontId="0" fillId="0" borderId="0" xfId="0"/>
    <xf numFmtId="172" fontId="0" fillId="0" borderId="0" xfId="20490" applyNumberFormat="1" applyFont="1" applyBorder="1"/>
    <xf numFmtId="2" fontId="69" fillId="0" borderId="0" xfId="0" applyNumberFormat="1" applyFont="1" applyAlignment="1">
      <alignment horizontal="right"/>
    </xf>
    <xf numFmtId="0" fontId="0" fillId="0" borderId="20" xfId="0" applyBorder="1"/>
    <xf numFmtId="0" fontId="0" fillId="0" borderId="21" xfId="0" applyBorder="1"/>
    <xf numFmtId="0" fontId="0" fillId="0" borderId="22" xfId="0" applyBorder="1"/>
    <xf numFmtId="0" fontId="14" fillId="0" borderId="21" xfId="0" applyFont="1" applyBorder="1"/>
    <xf numFmtId="3" fontId="0" fillId="0" borderId="25" xfId="0" applyNumberFormat="1" applyBorder="1"/>
    <xf numFmtId="3" fontId="0" fillId="0" borderId="0" xfId="0" applyNumberFormat="1" applyBorder="1"/>
    <xf numFmtId="3" fontId="0" fillId="0" borderId="19" xfId="0" applyNumberFormat="1" applyBorder="1"/>
    <xf numFmtId="3" fontId="7" fillId="0" borderId="21" xfId="19444" applyNumberFormat="1" applyFont="1" applyFill="1" applyBorder="1" applyAlignment="1">
      <alignment horizontal="center"/>
    </xf>
    <xf numFmtId="166" fontId="7" fillId="0" borderId="0" xfId="10281" applyFont="1" applyFill="1" applyBorder="1" applyAlignment="1">
      <alignment horizontal="right"/>
    </xf>
    <xf numFmtId="166" fontId="0" fillId="0" borderId="0" xfId="10281" applyFont="1"/>
    <xf numFmtId="168" fontId="7" fillId="0" borderId="21" xfId="19205" applyNumberFormat="1" applyFont="1" applyFill="1" applyBorder="1"/>
    <xf numFmtId="3" fontId="7" fillId="0" borderId="21" xfId="10416" applyNumberFormat="1" applyFont="1" applyFill="1" applyBorder="1"/>
    <xf numFmtId="0" fontId="14" fillId="0" borderId="22" xfId="19444" applyFont="1" applyBorder="1" applyAlignment="1">
      <alignment wrapText="1"/>
    </xf>
    <xf numFmtId="0" fontId="27" fillId="0" borderId="19" xfId="19444" applyFont="1" applyBorder="1"/>
    <xf numFmtId="0" fontId="7" fillId="0" borderId="19" xfId="19444" applyFont="1" applyBorder="1"/>
    <xf numFmtId="0" fontId="30" fillId="0" borderId="19" xfId="19444" applyFont="1" applyBorder="1"/>
    <xf numFmtId="3" fontId="7" fillId="0" borderId="19" xfId="19444" applyNumberFormat="1" applyFont="1" applyBorder="1"/>
    <xf numFmtId="3" fontId="7" fillId="0" borderId="25" xfId="19444" applyNumberFormat="1" applyFont="1" applyBorder="1"/>
    <xf numFmtId="0" fontId="28" fillId="0" borderId="19" xfId="19444" applyFont="1" applyBorder="1"/>
    <xf numFmtId="168" fontId="7" fillId="0" borderId="19" xfId="19199" applyNumberFormat="1" applyFont="1" applyFill="1" applyBorder="1"/>
    <xf numFmtId="0" fontId="28" fillId="0" borderId="25" xfId="19444" applyFont="1" applyFill="1" applyBorder="1"/>
    <xf numFmtId="0" fontId="28" fillId="0" borderId="19" xfId="19444" applyFont="1" applyFill="1" applyBorder="1"/>
    <xf numFmtId="0" fontId="7" fillId="0" borderId="19" xfId="19444" applyFont="1" applyFill="1" applyBorder="1" applyAlignment="1">
      <alignment horizontal="left" vertical="top"/>
    </xf>
    <xf numFmtId="167" fontId="7" fillId="0" borderId="19" xfId="10402" applyNumberFormat="1" applyFont="1" applyFill="1" applyBorder="1"/>
    <xf numFmtId="167" fontId="7" fillId="0" borderId="19" xfId="10402" applyNumberFormat="1" applyFont="1" applyBorder="1"/>
    <xf numFmtId="0" fontId="7" fillId="0" borderId="21" xfId="19444" applyFill="1" applyBorder="1"/>
    <xf numFmtId="3" fontId="7" fillId="0" borderId="20" xfId="19444" applyNumberFormat="1" applyFont="1" applyBorder="1"/>
    <xf numFmtId="0" fontId="7" fillId="0" borderId="14" xfId="19444" applyFont="1" applyBorder="1"/>
    <xf numFmtId="168" fontId="7" fillId="0" borderId="19" xfId="10402" applyNumberFormat="1" applyFont="1" applyFill="1" applyBorder="1"/>
    <xf numFmtId="0" fontId="7" fillId="0" borderId="19" xfId="19444" applyFont="1" applyFill="1" applyBorder="1"/>
    <xf numFmtId="0" fontId="7" fillId="0" borderId="19" xfId="0" applyFont="1" applyFill="1" applyBorder="1"/>
    <xf numFmtId="0" fontId="7" fillId="0" borderId="20" xfId="19444" applyFont="1" applyFill="1" applyBorder="1"/>
    <xf numFmtId="0" fontId="7" fillId="0" borderId="21" xfId="19444" applyFont="1" applyBorder="1"/>
    <xf numFmtId="168" fontId="7" fillId="0" borderId="0" xfId="10402" applyNumberFormat="1" applyFont="1" applyBorder="1" applyAlignment="1">
      <alignment horizontal="right"/>
    </xf>
    <xf numFmtId="0" fontId="73" fillId="0" borderId="0" xfId="0" applyFont="1" applyBorder="1" applyAlignment="1">
      <alignment horizontal="right"/>
    </xf>
    <xf numFmtId="3" fontId="73" fillId="0" borderId="0" xfId="0" applyNumberFormat="1" applyFont="1" applyBorder="1" applyAlignment="1">
      <alignment horizontal="right"/>
    </xf>
    <xf numFmtId="0" fontId="0" fillId="0" borderId="0" xfId="0"/>
    <xf numFmtId="173" fontId="71" fillId="0" borderId="0" xfId="28373" applyNumberFormat="1" applyFont="1" applyFill="1" applyBorder="1"/>
    <xf numFmtId="0" fontId="0" fillId="0" borderId="0" xfId="0"/>
    <xf numFmtId="3" fontId="73" fillId="0" borderId="0" xfId="0" applyNumberFormat="1" applyFont="1" applyFill="1" applyBorder="1" applyAlignment="1">
      <alignment horizontal="right"/>
    </xf>
    <xf numFmtId="0" fontId="0" fillId="0" borderId="0" xfId="0"/>
    <xf numFmtId="3" fontId="7" fillId="0" borderId="0" xfId="10380" applyNumberFormat="1" applyFont="1" applyFill="1" applyBorder="1"/>
    <xf numFmtId="0" fontId="0" fillId="0" borderId="0" xfId="0"/>
    <xf numFmtId="0" fontId="78" fillId="0" borderId="10" xfId="10400" applyFont="1" applyFill="1" applyBorder="1"/>
    <xf numFmtId="0" fontId="0" fillId="0" borderId="0" xfId="0"/>
    <xf numFmtId="0" fontId="17" fillId="0" borderId="10" xfId="0" applyFont="1" applyBorder="1" applyAlignment="1">
      <alignment horizontal="center" vertical="center"/>
    </xf>
    <xf numFmtId="0" fontId="0" fillId="0" borderId="0" xfId="0" applyAlignment="1"/>
    <xf numFmtId="0" fontId="0" fillId="0" borderId="0" xfId="0"/>
    <xf numFmtId="0" fontId="14" fillId="0" borderId="4" xfId="0" applyFont="1" applyFill="1" applyBorder="1" applyAlignment="1">
      <alignment vertical="center"/>
    </xf>
    <xf numFmtId="0" fontId="14" fillId="0" borderId="11" xfId="19444" applyFont="1" applyFill="1" applyBorder="1" applyAlignment="1">
      <alignment horizontal="center"/>
    </xf>
    <xf numFmtId="0" fontId="7" fillId="0" borderId="5" xfId="19444" applyBorder="1"/>
    <xf numFmtId="3" fontId="7" fillId="0" borderId="5" xfId="19444" applyNumberFormat="1" applyFont="1" applyFill="1" applyBorder="1"/>
    <xf numFmtId="3" fontId="7" fillId="0" borderId="5" xfId="19171" applyNumberFormat="1" applyFont="1" applyBorder="1"/>
    <xf numFmtId="0" fontId="21" fillId="0" borderId="5" xfId="19444" applyFont="1" applyBorder="1"/>
    <xf numFmtId="0" fontId="21" fillId="0" borderId="8" xfId="19444" applyFont="1" applyBorder="1"/>
    <xf numFmtId="0" fontId="7" fillId="0" borderId="11" xfId="19444" applyFont="1" applyBorder="1" applyAlignment="1">
      <alignment horizontal="center" vertical="top" wrapText="1"/>
    </xf>
    <xf numFmtId="0" fontId="17" fillId="0" borderId="7" xfId="0" applyFont="1" applyBorder="1" applyAlignment="1">
      <alignment horizontal="center" vertical="center"/>
    </xf>
    <xf numFmtId="0" fontId="17" fillId="0" borderId="0" xfId="0" applyFont="1" applyBorder="1" applyAlignment="1">
      <alignment horizontal="center" vertical="center"/>
    </xf>
    <xf numFmtId="0" fontId="16" fillId="0" borderId="0" xfId="0" applyFont="1" applyBorder="1"/>
    <xf numFmtId="0" fontId="0" fillId="0" borderId="11" xfId="0" applyBorder="1"/>
    <xf numFmtId="0" fontId="16" fillId="0" borderId="1" xfId="19444" applyFont="1" applyBorder="1" applyAlignment="1">
      <alignment vertical="top" wrapText="1"/>
    </xf>
    <xf numFmtId="0" fontId="7" fillId="0" borderId="2" xfId="19444" applyFont="1" applyBorder="1" applyAlignment="1">
      <alignment vertical="top" wrapText="1"/>
    </xf>
    <xf numFmtId="3" fontId="7" fillId="0" borderId="3" xfId="19444" applyNumberFormat="1" applyFont="1" applyBorder="1" applyAlignment="1">
      <alignment vertical="top" wrapText="1"/>
    </xf>
    <xf numFmtId="168" fontId="0" fillId="0" borderId="0" xfId="10402" applyNumberFormat="1" applyFont="1" applyBorder="1"/>
    <xf numFmtId="168" fontId="0" fillId="0" borderId="7" xfId="10402" applyNumberFormat="1" applyFont="1" applyBorder="1"/>
    <xf numFmtId="0" fontId="14" fillId="0" borderId="0" xfId="19444" applyFont="1" applyFill="1" applyBorder="1" applyAlignment="1">
      <alignment horizontal="center"/>
    </xf>
    <xf numFmtId="0" fontId="14" fillId="0" borderId="5" xfId="19444" applyFont="1" applyFill="1" applyBorder="1" applyAlignment="1">
      <alignment horizontal="center"/>
    </xf>
    <xf numFmtId="3" fontId="7" fillId="0" borderId="4" xfId="19444" applyNumberFormat="1" applyFont="1" applyFill="1" applyBorder="1"/>
    <xf numFmtId="0" fontId="14" fillId="0" borderId="5" xfId="19444" applyFont="1" applyFill="1" applyBorder="1" applyAlignment="1">
      <alignment horizontal="right"/>
    </xf>
    <xf numFmtId="3" fontId="7" fillId="0" borderId="6" xfId="19444" applyNumberFormat="1" applyFont="1" applyFill="1" applyBorder="1"/>
    <xf numFmtId="3" fontId="7" fillId="0" borderId="7" xfId="19444" applyNumberFormat="1" applyFont="1" applyFill="1" applyBorder="1"/>
    <xf numFmtId="0" fontId="7" fillId="0" borderId="4" xfId="10282" applyFont="1" applyBorder="1" applyAlignment="1">
      <alignment wrapText="1"/>
    </xf>
    <xf numFmtId="0" fontId="7" fillId="0" borderId="4" xfId="10282" applyFont="1" applyFill="1" applyBorder="1" applyAlignment="1">
      <alignment wrapText="1"/>
    </xf>
    <xf numFmtId="0" fontId="0" fillId="0" borderId="5" xfId="0" applyFill="1" applyBorder="1"/>
    <xf numFmtId="0" fontId="7" fillId="0" borderId="4" xfId="19444" applyFont="1" applyBorder="1"/>
    <xf numFmtId="0" fontId="14" fillId="0" borderId="4" xfId="10282" applyFont="1" applyFill="1" applyBorder="1"/>
    <xf numFmtId="0" fontId="0" fillId="0" borderId="48" xfId="0" applyBorder="1"/>
    <xf numFmtId="3" fontId="14" fillId="0" borderId="5" xfId="19444" applyNumberFormat="1" applyFont="1" applyFill="1" applyBorder="1" applyAlignment="1">
      <alignment horizontal="center"/>
    </xf>
    <xf numFmtId="3" fontId="7" fillId="0" borderId="4" xfId="9219" applyNumberFormat="1" applyFont="1" applyFill="1" applyBorder="1"/>
    <xf numFmtId="3" fontId="7" fillId="0" borderId="6" xfId="9219" applyNumberFormat="1" applyFont="1" applyFill="1" applyBorder="1"/>
    <xf numFmtId="3" fontId="7" fillId="0" borderId="7" xfId="9219" applyNumberFormat="1" applyFont="1" applyFill="1" applyBorder="1"/>
    <xf numFmtId="0" fontId="17" fillId="0" borderId="6" xfId="0" applyFont="1" applyBorder="1" applyAlignment="1">
      <alignment horizontal="center" vertical="center"/>
    </xf>
    <xf numFmtId="0" fontId="78" fillId="0" borderId="7" xfId="10400" applyFont="1" applyFill="1" applyBorder="1"/>
    <xf numFmtId="0" fontId="0" fillId="0" borderId="3" xfId="0" applyBorder="1"/>
    <xf numFmtId="0" fontId="7" fillId="0" borderId="4" xfId="19444" applyBorder="1"/>
    <xf numFmtId="0" fontId="14" fillId="0" borderId="5" xfId="19444" applyFont="1" applyBorder="1"/>
    <xf numFmtId="3" fontId="14" fillId="0" borderId="5" xfId="19444" applyNumberFormat="1" applyFont="1" applyBorder="1"/>
    <xf numFmtId="0" fontId="7" fillId="0" borderId="4" xfId="19444" applyFont="1" applyFill="1" applyBorder="1"/>
    <xf numFmtId="3" fontId="7" fillId="0" borderId="5" xfId="19171" applyNumberFormat="1" applyBorder="1"/>
    <xf numFmtId="3" fontId="20" fillId="0" borderId="4" xfId="19444" applyNumberFormat="1" applyFont="1" applyFill="1" applyBorder="1"/>
    <xf numFmtId="3" fontId="7" fillId="0" borderId="4" xfId="19444" applyNumberFormat="1" applyFont="1" applyFill="1" applyBorder="1" applyAlignment="1">
      <alignment horizontal="left"/>
    </xf>
    <xf numFmtId="0" fontId="67" fillId="0" borderId="4" xfId="19444" applyFont="1" applyBorder="1" applyAlignment="1">
      <alignment horizontal="justify" vertical="center" wrapText="1"/>
    </xf>
    <xf numFmtId="0" fontId="22" fillId="0" borderId="4" xfId="19444" applyFont="1" applyBorder="1"/>
    <xf numFmtId="0" fontId="67" fillId="0" borderId="4" xfId="19444" applyFont="1" applyBorder="1" applyAlignment="1">
      <alignment vertical="center" wrapText="1"/>
    </xf>
    <xf numFmtId="0" fontId="7" fillId="0" borderId="4" xfId="19444" applyBorder="1" applyAlignment="1">
      <alignment horizontal="right"/>
    </xf>
    <xf numFmtId="0" fontId="21" fillId="0" borderId="49" xfId="19444" applyFont="1" applyBorder="1"/>
    <xf numFmtId="167" fontId="7" fillId="0" borderId="5" xfId="19171" applyNumberFormat="1" applyFont="1" applyBorder="1"/>
    <xf numFmtId="167" fontId="7" fillId="0" borderId="8" xfId="19171" applyNumberFormat="1" applyFont="1" applyBorder="1"/>
    <xf numFmtId="0" fontId="14" fillId="0" borderId="9" xfId="19444" applyFont="1" applyBorder="1" applyAlignment="1">
      <alignment vertical="top" wrapText="1"/>
    </xf>
    <xf numFmtId="0" fontId="7" fillId="0" borderId="4" xfId="19444" applyFont="1" applyBorder="1" applyAlignment="1">
      <alignment vertical="top" wrapText="1"/>
    </xf>
    <xf numFmtId="0" fontId="7" fillId="0" borderId="3" xfId="19444" applyBorder="1"/>
    <xf numFmtId="3" fontId="16" fillId="0" borderId="4" xfId="19171" applyNumberFormat="1" applyFont="1" applyBorder="1"/>
    <xf numFmtId="3" fontId="7" fillId="0" borderId="4" xfId="19171" applyNumberFormat="1" applyFont="1" applyBorder="1"/>
    <xf numFmtId="3" fontId="7" fillId="0" borderId="6" xfId="19171" applyNumberFormat="1" applyFont="1" applyBorder="1"/>
    <xf numFmtId="0" fontId="7" fillId="0" borderId="8" xfId="19444" applyBorder="1"/>
    <xf numFmtId="0" fontId="7" fillId="0" borderId="6" xfId="19444" applyBorder="1"/>
    <xf numFmtId="0" fontId="7" fillId="0" borderId="6" xfId="19444" applyFont="1" applyBorder="1" applyAlignment="1">
      <alignment vertical="top" wrapText="1"/>
    </xf>
    <xf numFmtId="1" fontId="7" fillId="0" borderId="7" xfId="19444" applyNumberFormat="1" applyFont="1" applyBorder="1" applyAlignment="1">
      <alignment horizontal="right" vertical="top" wrapText="1"/>
    </xf>
    <xf numFmtId="0" fontId="7" fillId="0" borderId="7" xfId="19444" applyNumberFormat="1" applyFont="1" applyBorder="1" applyAlignment="1">
      <alignment horizontal="right" vertical="top" wrapText="1"/>
    </xf>
    <xf numFmtId="0" fontId="16" fillId="0" borderId="0" xfId="0" applyFont="1" applyBorder="1" applyAlignment="1">
      <alignment horizontal="center"/>
    </xf>
    <xf numFmtId="0" fontId="7" fillId="0" borderId="19" xfId="19444" applyFont="1" applyFill="1" applyBorder="1" applyAlignment="1">
      <alignment horizontal="left"/>
    </xf>
    <xf numFmtId="0" fontId="7" fillId="0" borderId="20" xfId="19444" applyFont="1" applyFill="1" applyBorder="1" applyAlignment="1">
      <alignment horizontal="left"/>
    </xf>
    <xf numFmtId="0" fontId="7" fillId="0" borderId="4" xfId="19444" applyFill="1" applyBorder="1" applyAlignment="1">
      <alignment horizontal="left"/>
    </xf>
    <xf numFmtId="0" fontId="7" fillId="0" borderId="0" xfId="19444" applyFill="1" applyBorder="1"/>
    <xf numFmtId="0" fontId="7" fillId="0" borderId="5" xfId="19444" applyFill="1" applyBorder="1" applyAlignment="1">
      <alignment horizontal="right"/>
    </xf>
    <xf numFmtId="0" fontId="27" fillId="0" borderId="4" xfId="19444" applyFont="1" applyFill="1" applyBorder="1" applyAlignment="1">
      <alignment horizontal="left"/>
    </xf>
    <xf numFmtId="0" fontId="14" fillId="0" borderId="48" xfId="19444" applyFont="1" applyFill="1" applyBorder="1" applyAlignment="1">
      <alignment horizontal="left" wrapText="1"/>
    </xf>
    <xf numFmtId="0" fontId="14" fillId="0" borderId="5" xfId="19444" applyFont="1" applyFill="1" applyBorder="1" applyAlignment="1">
      <alignment horizontal="left" wrapText="1"/>
    </xf>
    <xf numFmtId="0" fontId="29" fillId="0" borderId="52" xfId="19444" applyFont="1" applyFill="1" applyBorder="1" applyAlignment="1">
      <alignment horizontal="left"/>
    </xf>
    <xf numFmtId="0" fontId="7" fillId="0" borderId="47" xfId="19444" applyFont="1" applyFill="1" applyBorder="1" applyAlignment="1">
      <alignment horizontal="left"/>
    </xf>
    <xf numFmtId="0" fontId="73" fillId="0" borderId="4" xfId="0" applyFont="1" applyBorder="1" applyAlignment="1">
      <alignment horizontal="right"/>
    </xf>
    <xf numFmtId="0" fontId="73" fillId="0" borderId="4" xfId="0" applyFont="1" applyFill="1" applyBorder="1" applyAlignment="1">
      <alignment horizontal="right"/>
    </xf>
    <xf numFmtId="3" fontId="0" fillId="0" borderId="5" xfId="0" applyNumberFormat="1" applyFill="1" applyBorder="1"/>
    <xf numFmtId="0" fontId="7" fillId="0" borderId="4" xfId="19444" applyFont="1" applyFill="1" applyBorder="1" applyAlignment="1">
      <alignment horizontal="left" vertical="top"/>
    </xf>
    <xf numFmtId="0" fontId="14" fillId="0" borderId="0" xfId="19444" applyFont="1" applyFill="1" applyBorder="1" applyAlignment="1">
      <alignment wrapText="1"/>
    </xf>
    <xf numFmtId="3" fontId="7" fillId="0" borderId="0" xfId="10416" applyNumberFormat="1" applyFont="1" applyFill="1" applyBorder="1" applyAlignment="1">
      <alignment horizontal="center"/>
    </xf>
    <xf numFmtId="3" fontId="7" fillId="0" borderId="5" xfId="10416" applyNumberFormat="1" applyFont="1" applyFill="1" applyBorder="1" applyAlignment="1">
      <alignment horizontal="right"/>
    </xf>
    <xf numFmtId="0" fontId="31" fillId="0" borderId="4" xfId="19444" applyFont="1" applyFill="1" applyBorder="1" applyAlignment="1">
      <alignment horizontal="left" vertical="top"/>
    </xf>
    <xf numFmtId="0" fontId="31" fillId="0" borderId="0" xfId="19444" applyFont="1" applyFill="1" applyBorder="1"/>
    <xf numFmtId="3" fontId="7" fillId="0" borderId="5" xfId="19444" applyNumberFormat="1" applyFont="1" applyFill="1" applyBorder="1" applyAlignment="1">
      <alignment horizontal="right"/>
    </xf>
    <xf numFmtId="0" fontId="14" fillId="0" borderId="4" xfId="10416" applyFont="1" applyFill="1" applyBorder="1" applyAlignment="1">
      <alignment horizontal="right"/>
    </xf>
    <xf numFmtId="0" fontId="31" fillId="0" borderId="0" xfId="10416" applyFont="1" applyFill="1" applyBorder="1" applyAlignment="1"/>
    <xf numFmtId="0" fontId="7" fillId="0" borderId="0" xfId="10416" applyFont="1" applyFill="1" applyBorder="1" applyAlignment="1">
      <alignment horizontal="right"/>
    </xf>
    <xf numFmtId="0" fontId="7" fillId="0" borderId="4" xfId="10416" applyFont="1" applyFill="1" applyBorder="1" applyAlignment="1">
      <alignment horizontal="left"/>
    </xf>
    <xf numFmtId="0" fontId="7" fillId="0" borderId="0" xfId="10416" applyFont="1" applyFill="1" applyBorder="1"/>
    <xf numFmtId="0" fontId="7" fillId="0" borderId="0" xfId="10385" applyFont="1" applyFill="1" applyBorder="1" applyAlignment="1">
      <alignment horizontal="right"/>
    </xf>
    <xf numFmtId="0" fontId="7" fillId="0" borderId="0" xfId="10385" applyFont="1" applyFill="1" applyBorder="1"/>
    <xf numFmtId="0" fontId="7" fillId="0" borderId="4" xfId="10380" applyFill="1" applyBorder="1" applyAlignment="1">
      <alignment horizontal="right"/>
    </xf>
    <xf numFmtId="0" fontId="31" fillId="0" borderId="0" xfId="10380" applyFont="1" applyFill="1" applyBorder="1" applyAlignment="1"/>
    <xf numFmtId="0" fontId="7" fillId="0" borderId="0" xfId="10380" applyFill="1" applyBorder="1" applyAlignment="1">
      <alignment horizontal="right"/>
    </xf>
    <xf numFmtId="0" fontId="7" fillId="0" borderId="4" xfId="10380" applyFont="1" applyFill="1" applyBorder="1" applyAlignment="1">
      <alignment horizontal="left"/>
    </xf>
    <xf numFmtId="0" fontId="14" fillId="0" borderId="4" xfId="10380" applyFont="1" applyFill="1" applyBorder="1" applyAlignment="1">
      <alignment horizontal="right"/>
    </xf>
    <xf numFmtId="0" fontId="14" fillId="0" borderId="5" xfId="19444" applyFont="1" applyFill="1" applyBorder="1" applyAlignment="1">
      <alignment horizontal="left"/>
    </xf>
    <xf numFmtId="0" fontId="7" fillId="0" borderId="4" xfId="19444" applyFont="1" applyFill="1" applyBorder="1" applyAlignment="1">
      <alignment horizontal="left"/>
    </xf>
    <xf numFmtId="0" fontId="7" fillId="0" borderId="5" xfId="19444" applyFont="1" applyFill="1" applyBorder="1" applyAlignment="1">
      <alignment horizontal="right"/>
    </xf>
    <xf numFmtId="167" fontId="66" fillId="0" borderId="0" xfId="10402" applyNumberFormat="1" applyFont="1" applyFill="1" applyBorder="1" applyAlignment="1">
      <alignment horizontal="right"/>
    </xf>
    <xf numFmtId="0" fontId="31" fillId="0" borderId="0" xfId="19444" applyFont="1" applyFill="1" applyBorder="1" applyAlignment="1">
      <alignment horizontal="left"/>
    </xf>
    <xf numFmtId="3" fontId="66" fillId="0" borderId="0" xfId="19444" applyNumberFormat="1" applyFont="1" applyFill="1" applyBorder="1" applyAlignment="1">
      <alignment horizontal="right"/>
    </xf>
    <xf numFmtId="3" fontId="36" fillId="0" borderId="0" xfId="19444" applyNumberFormat="1" applyFont="1" applyFill="1" applyBorder="1" applyAlignment="1">
      <alignment horizontal="right"/>
    </xf>
    <xf numFmtId="0" fontId="7" fillId="0" borderId="52" xfId="19444" applyFill="1" applyBorder="1" applyAlignment="1">
      <alignment horizontal="left"/>
    </xf>
    <xf numFmtId="0" fontId="7" fillId="0" borderId="0" xfId="10380" applyFont="1" applyFill="1" applyBorder="1" applyProtection="1"/>
    <xf numFmtId="0" fontId="7" fillId="0" borderId="0" xfId="10380" applyFont="1" applyFill="1" applyBorder="1" applyAlignment="1" applyProtection="1">
      <alignment horizontal="right"/>
    </xf>
    <xf numFmtId="0" fontId="7" fillId="0" borderId="0" xfId="20139" applyFont="1" applyFill="1" applyBorder="1"/>
    <xf numFmtId="0" fontId="14" fillId="0" borderId="0" xfId="20139" applyFont="1" applyFill="1" applyBorder="1"/>
    <xf numFmtId="0" fontId="7" fillId="0" borderId="0" xfId="20139" applyFill="1" applyBorder="1"/>
    <xf numFmtId="0" fontId="7" fillId="0" borderId="0" xfId="10380" applyFont="1" applyFill="1" applyBorder="1" applyAlignment="1" applyProtection="1">
      <alignment horizontal="left"/>
    </xf>
    <xf numFmtId="0" fontId="14" fillId="0" borderId="4" xfId="19444" applyFont="1" applyFill="1" applyBorder="1" applyAlignment="1">
      <alignment horizontal="left"/>
    </xf>
    <xf numFmtId="0" fontId="31" fillId="0" borderId="0" xfId="10380" applyFont="1" applyFill="1" applyBorder="1"/>
    <xf numFmtId="0" fontId="0" fillId="0" borderId="4" xfId="0" applyBorder="1" applyAlignment="1">
      <alignment horizontal="left"/>
    </xf>
    <xf numFmtId="0" fontId="0" fillId="0" borderId="0" xfId="0" applyBorder="1" applyAlignment="1">
      <alignment horizontal="right"/>
    </xf>
    <xf numFmtId="0" fontId="0" fillId="0" borderId="5" xfId="0" applyBorder="1" applyAlignment="1">
      <alignment horizontal="right"/>
    </xf>
    <xf numFmtId="0" fontId="0" fillId="0" borderId="6" xfId="0" applyBorder="1" applyAlignment="1">
      <alignment horizontal="left"/>
    </xf>
    <xf numFmtId="0" fontId="31" fillId="0" borderId="7" xfId="10380" applyFont="1" applyBorder="1"/>
    <xf numFmtId="3" fontId="7" fillId="0" borderId="7" xfId="10380" applyNumberFormat="1" applyFont="1" applyBorder="1" applyAlignment="1">
      <alignment horizontal="right"/>
    </xf>
    <xf numFmtId="0" fontId="7" fillId="0" borderId="7" xfId="10380" applyFont="1" applyBorder="1" applyAlignment="1">
      <alignment horizontal="right"/>
    </xf>
    <xf numFmtId="3" fontId="7" fillId="0" borderId="7" xfId="10380" applyNumberFormat="1" applyFont="1" applyFill="1"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14" fillId="0" borderId="0" xfId="10385" applyFont="1" applyFill="1" applyBorder="1"/>
    <xf numFmtId="0" fontId="15" fillId="0" borderId="0" xfId="19444" applyFont="1" applyFill="1" applyBorder="1"/>
    <xf numFmtId="0" fontId="15" fillId="0" borderId="19" xfId="10380" applyFont="1" applyFill="1" applyBorder="1"/>
    <xf numFmtId="0" fontId="7" fillId="0" borderId="19" xfId="10380" applyFont="1" applyFill="1" applyBorder="1" applyAlignment="1">
      <alignment horizontal="left"/>
    </xf>
    <xf numFmtId="0" fontId="7" fillId="0" borderId="20" xfId="10380" applyFont="1" applyFill="1" applyBorder="1" applyAlignment="1">
      <alignment horizontal="left"/>
    </xf>
    <xf numFmtId="0" fontId="14" fillId="0" borderId="0" xfId="10380" applyFont="1" applyFill="1" applyBorder="1" applyAlignment="1">
      <alignment horizontal="left"/>
    </xf>
    <xf numFmtId="0" fontId="15" fillId="0" borderId="0" xfId="10380" applyFont="1" applyFill="1" applyBorder="1"/>
    <xf numFmtId="0" fontId="73" fillId="0" borderId="52" xfId="0" applyFont="1" applyFill="1" applyBorder="1" applyAlignment="1">
      <alignment horizontal="right"/>
    </xf>
    <xf numFmtId="3" fontId="73" fillId="0" borderId="19" xfId="0" applyNumberFormat="1" applyFont="1" applyFill="1" applyBorder="1" applyAlignment="1">
      <alignment horizontal="right"/>
    </xf>
    <xf numFmtId="3" fontId="0" fillId="0" borderId="19" xfId="0" applyNumberFormat="1" applyFill="1" applyBorder="1"/>
    <xf numFmtId="3" fontId="0" fillId="0" borderId="47" xfId="0" applyNumberFormat="1" applyFill="1" applyBorder="1"/>
    <xf numFmtId="0" fontId="7" fillId="0" borderId="19" xfId="10380" applyFont="1" applyBorder="1" applyAlignment="1">
      <alignment horizontal="left"/>
    </xf>
    <xf numFmtId="0" fontId="7" fillId="0" borderId="0" xfId="10380" applyBorder="1" applyAlignment="1">
      <alignment horizontal="left"/>
    </xf>
    <xf numFmtId="0" fontId="7" fillId="0" borderId="5" xfId="10380" applyBorder="1" applyAlignment="1">
      <alignment horizontal="right"/>
    </xf>
    <xf numFmtId="0" fontId="7" fillId="0" borderId="52" xfId="10380" applyBorder="1"/>
    <xf numFmtId="0" fontId="7" fillId="0" borderId="55" xfId="10380" applyBorder="1"/>
    <xf numFmtId="0" fontId="14" fillId="0" borderId="47" xfId="10380" applyFont="1" applyBorder="1" applyAlignment="1">
      <alignment wrapText="1"/>
    </xf>
    <xf numFmtId="172" fontId="7" fillId="0" borderId="0" xfId="10402" applyNumberFormat="1" applyFont="1" applyBorder="1"/>
    <xf numFmtId="168" fontId="7" fillId="0" borderId="5" xfId="19205" applyNumberFormat="1" applyFont="1" applyFill="1" applyBorder="1"/>
    <xf numFmtId="168" fontId="7" fillId="0" borderId="0" xfId="19205" applyNumberFormat="1" applyFont="1" applyBorder="1" applyAlignment="1">
      <alignment horizontal="right"/>
    </xf>
    <xf numFmtId="0" fontId="7" fillId="0" borderId="5" xfId="10380" applyBorder="1"/>
    <xf numFmtId="168" fontId="35" fillId="0" borderId="0" xfId="10402" applyNumberFormat="1" applyFont="1" applyBorder="1"/>
    <xf numFmtId="168" fontId="7" fillId="0" borderId="0" xfId="10380" applyNumberFormat="1" applyBorder="1"/>
    <xf numFmtId="168" fontId="7" fillId="0" borderId="5" xfId="10380" applyNumberFormat="1" applyBorder="1"/>
    <xf numFmtId="172" fontId="7" fillId="0" borderId="0" xfId="19444" applyNumberFormat="1" applyBorder="1"/>
    <xf numFmtId="172" fontId="7" fillId="0" borderId="0" xfId="10281" applyNumberFormat="1" applyFont="1" applyBorder="1"/>
    <xf numFmtId="172" fontId="7" fillId="0" borderId="5" xfId="10281" applyNumberFormat="1" applyFont="1" applyBorder="1"/>
    <xf numFmtId="0" fontId="19" fillId="0" borderId="11" xfId="0" applyFont="1" applyFill="1" applyBorder="1" applyAlignment="1">
      <alignment horizontal="center"/>
    </xf>
    <xf numFmtId="0" fontId="15" fillId="0" borderId="4" xfId="19444" applyFont="1" applyFill="1" applyBorder="1"/>
    <xf numFmtId="0" fontId="59" fillId="0" borderId="0" xfId="0" applyFont="1" applyBorder="1"/>
    <xf numFmtId="0" fontId="59" fillId="0" borderId="5" xfId="0" applyFont="1" applyBorder="1"/>
    <xf numFmtId="0" fontId="60" fillId="0" borderId="4" xfId="19444" applyFont="1" applyBorder="1"/>
    <xf numFmtId="3" fontId="35" fillId="0" borderId="0" xfId="19444" applyNumberFormat="1" applyFont="1" applyBorder="1"/>
    <xf numFmtId="0" fontId="15" fillId="0" borderId="4" xfId="19444" applyFont="1" applyBorder="1"/>
    <xf numFmtId="0" fontId="21" fillId="0" borderId="4" xfId="19444" applyFont="1" applyBorder="1"/>
    <xf numFmtId="0" fontId="21" fillId="0" borderId="5" xfId="0" applyFont="1" applyBorder="1"/>
    <xf numFmtId="0" fontId="61" fillId="0" borderId="0" xfId="0" applyFont="1" applyBorder="1" applyAlignment="1">
      <alignment horizontal="center"/>
    </xf>
    <xf numFmtId="0" fontId="62" fillId="0" borderId="0" xfId="0" applyFont="1" applyBorder="1" applyAlignment="1">
      <alignment horizontal="center"/>
    </xf>
    <xf numFmtId="0" fontId="7" fillId="0" borderId="6" xfId="19444" applyFont="1" applyBorder="1"/>
    <xf numFmtId="3" fontId="0" fillId="0" borderId="7" xfId="0" applyNumberFormat="1" applyBorder="1"/>
    <xf numFmtId="0" fontId="14" fillId="0" borderId="0" xfId="19444" applyFont="1" applyBorder="1" applyAlignment="1">
      <alignment horizontal="right"/>
    </xf>
    <xf numFmtId="0" fontId="7" fillId="0" borderId="5" xfId="19444" applyFont="1" applyBorder="1"/>
    <xf numFmtId="3" fontId="7" fillId="0" borderId="5" xfId="19444" applyNumberFormat="1" applyFont="1" applyBorder="1"/>
    <xf numFmtId="3" fontId="7" fillId="0" borderId="8" xfId="19444" applyNumberFormat="1" applyFont="1" applyBorder="1"/>
    <xf numFmtId="0" fontId="14" fillId="0" borderId="5" xfId="19444" applyFont="1" applyBorder="1" applyAlignment="1">
      <alignment horizontal="right"/>
    </xf>
    <xf numFmtId="0" fontId="7" fillId="0" borderId="14" xfId="0" applyFont="1" applyBorder="1"/>
    <xf numFmtId="0" fontId="27" fillId="0" borderId="4" xfId="0" applyFont="1" applyBorder="1"/>
    <xf numFmtId="0" fontId="14" fillId="0" borderId="48" xfId="0" applyFont="1" applyBorder="1" applyAlignment="1">
      <alignment horizontal="left" wrapText="1"/>
    </xf>
    <xf numFmtId="0" fontId="14" fillId="0" borderId="56" xfId="0" applyFont="1" applyBorder="1" applyAlignment="1">
      <alignment wrapText="1"/>
    </xf>
    <xf numFmtId="0" fontId="29" fillId="0" borderId="52" xfId="0" applyFont="1" applyBorder="1" applyAlignment="1">
      <alignment horizontal="left"/>
    </xf>
    <xf numFmtId="0" fontId="7" fillId="0" borderId="47" xfId="0" applyFont="1" applyBorder="1"/>
    <xf numFmtId="3" fontId="7" fillId="0" borderId="0" xfId="0" applyNumberFormat="1" applyFont="1" applyBorder="1" applyAlignment="1">
      <alignment horizontal="right"/>
    </xf>
    <xf numFmtId="3" fontId="7" fillId="0" borderId="5" xfId="0" applyNumberFormat="1" applyFont="1" applyBorder="1" applyAlignment="1">
      <alignment horizontal="right"/>
    </xf>
    <xf numFmtId="0" fontId="7" fillId="0" borderId="6" xfId="0" applyFont="1" applyBorder="1" applyAlignment="1">
      <alignment horizontal="right"/>
    </xf>
    <xf numFmtId="3" fontId="7" fillId="0" borderId="7" xfId="0" applyNumberFormat="1" applyFont="1" applyBorder="1" applyAlignment="1">
      <alignment horizontal="right"/>
    </xf>
    <xf numFmtId="3" fontId="7" fillId="0" borderId="8" xfId="0" applyNumberFormat="1" applyFont="1" applyBorder="1" applyAlignment="1">
      <alignment horizontal="right"/>
    </xf>
    <xf numFmtId="3" fontId="7" fillId="0" borderId="21" xfId="0" applyNumberFormat="1" applyFont="1" applyBorder="1" applyAlignment="1">
      <alignment horizontal="right"/>
    </xf>
    <xf numFmtId="0" fontId="7" fillId="0" borderId="15" xfId="0" applyFont="1" applyBorder="1"/>
    <xf numFmtId="0" fontId="14" fillId="0" borderId="22" xfId="0" applyFont="1" applyBorder="1" applyAlignment="1">
      <alignment wrapText="1"/>
    </xf>
    <xf numFmtId="0" fontId="14" fillId="0" borderId="5" xfId="0" applyFont="1" applyBorder="1" applyAlignment="1">
      <alignment wrapText="1"/>
    </xf>
    <xf numFmtId="0" fontId="31" fillId="0" borderId="4" xfId="0" applyFont="1" applyBorder="1" applyAlignment="1">
      <alignment horizontal="left" vertical="top"/>
    </xf>
    <xf numFmtId="0" fontId="7" fillId="0" borderId="6" xfId="0" applyFont="1" applyBorder="1"/>
    <xf numFmtId="0" fontId="7" fillId="0" borderId="46" xfId="0" applyFont="1" applyBorder="1"/>
    <xf numFmtId="0" fontId="7" fillId="0" borderId="8" xfId="0" applyFont="1" applyBorder="1"/>
    <xf numFmtId="0" fontId="26" fillId="0" borderId="0" xfId="0" applyFont="1" applyFill="1" applyBorder="1" applyAlignment="1">
      <alignment horizontal="center"/>
    </xf>
    <xf numFmtId="0" fontId="19" fillId="0" borderId="0" xfId="0" applyFont="1" applyFill="1" applyBorder="1" applyAlignment="1">
      <alignment horizontal="center"/>
    </xf>
    <xf numFmtId="0" fontId="19" fillId="0" borderId="0" xfId="0" applyFont="1" applyFill="1" applyBorder="1" applyAlignment="1"/>
    <xf numFmtId="0" fontId="26" fillId="0" borderId="0" xfId="0" applyFont="1" applyFill="1" applyBorder="1" applyAlignment="1"/>
    <xf numFmtId="0" fontId="27" fillId="0" borderId="1" xfId="0" applyFont="1" applyBorder="1"/>
    <xf numFmtId="0" fontId="7" fillId="0" borderId="2" xfId="0" applyFont="1" applyBorder="1" applyAlignment="1">
      <alignment horizontal="center"/>
    </xf>
    <xf numFmtId="0" fontId="14" fillId="0" borderId="57" xfId="0" applyFont="1" applyFill="1" applyBorder="1"/>
    <xf numFmtId="0" fontId="7" fillId="0" borderId="57" xfId="0" applyFont="1" applyBorder="1"/>
    <xf numFmtId="0" fontId="14" fillId="0" borderId="58" xfId="0" applyFont="1" applyBorder="1"/>
    <xf numFmtId="0" fontId="7" fillId="0" borderId="59" xfId="0" applyFont="1" applyBorder="1"/>
    <xf numFmtId="3" fontId="73" fillId="0" borderId="5" xfId="0" applyNumberFormat="1" applyFont="1" applyBorder="1" applyAlignment="1">
      <alignment horizontal="right"/>
    </xf>
    <xf numFmtId="0" fontId="7" fillId="0" borderId="43" xfId="0" applyFont="1" applyBorder="1"/>
    <xf numFmtId="0" fontId="14" fillId="0" borderId="44" xfId="0" applyFont="1" applyBorder="1" applyAlignment="1">
      <alignment wrapText="1"/>
    </xf>
    <xf numFmtId="0" fontId="14" fillId="0" borderId="47" xfId="0" applyFont="1" applyBorder="1"/>
    <xf numFmtId="0" fontId="7" fillId="0" borderId="19" xfId="10383" applyFont="1" applyBorder="1" applyAlignment="1">
      <alignment horizontal="center"/>
    </xf>
    <xf numFmtId="0" fontId="7" fillId="0" borderId="28" xfId="10383" applyFont="1" applyBorder="1" applyAlignment="1">
      <alignment horizontal="center"/>
    </xf>
    <xf numFmtId="0" fontId="7" fillId="0" borderId="4" xfId="10383" applyBorder="1"/>
    <xf numFmtId="0" fontId="7" fillId="0" borderId="0" xfId="10383" applyBorder="1"/>
    <xf numFmtId="0" fontId="7" fillId="0" borderId="5" xfId="10383" applyBorder="1"/>
    <xf numFmtId="0" fontId="27" fillId="0" borderId="4" xfId="10383" applyFont="1" applyBorder="1"/>
    <xf numFmtId="0" fontId="14" fillId="0" borderId="48" xfId="10383" applyFont="1" applyBorder="1" applyAlignment="1">
      <alignment horizontal="left" wrapText="1"/>
    </xf>
    <xf numFmtId="0" fontId="29" fillId="0" borderId="52" xfId="10383" applyFont="1" applyBorder="1" applyAlignment="1">
      <alignment horizontal="left"/>
    </xf>
    <xf numFmtId="0" fontId="7" fillId="0" borderId="47" xfId="10383" applyFont="1" applyBorder="1" applyAlignment="1">
      <alignment horizontal="center"/>
    </xf>
    <xf numFmtId="0" fontId="35" fillId="0" borderId="4" xfId="10383" applyFont="1" applyBorder="1" applyAlignment="1">
      <alignment horizontal="left" vertical="center"/>
    </xf>
    <xf numFmtId="0" fontId="7" fillId="0" borderId="0" xfId="19444" applyBorder="1" applyAlignment="1">
      <alignment horizontal="right" vertical="center"/>
    </xf>
    <xf numFmtId="3" fontId="7" fillId="0" borderId="5" xfId="10383" applyNumberFormat="1" applyFont="1" applyFill="1" applyBorder="1" applyAlignment="1">
      <alignment horizontal="right" vertical="center"/>
    </xf>
    <xf numFmtId="3" fontId="7" fillId="0" borderId="5" xfId="10383" applyNumberFormat="1" applyFont="1" applyFill="1" applyBorder="1" applyAlignment="1">
      <alignment horizontal="center" vertical="center"/>
    </xf>
    <xf numFmtId="0" fontId="35" fillId="0" borderId="48" xfId="10383" applyFont="1" applyBorder="1" applyAlignment="1">
      <alignment horizontal="left" vertical="center"/>
    </xf>
    <xf numFmtId="3" fontId="7" fillId="0" borderId="60" xfId="10383" applyNumberFormat="1" applyFont="1" applyFill="1" applyBorder="1" applyAlignment="1">
      <alignment horizontal="right"/>
    </xf>
    <xf numFmtId="0" fontId="7" fillId="0" borderId="52" xfId="10383" applyFont="1" applyBorder="1" applyAlignment="1">
      <alignment horizontal="left"/>
    </xf>
    <xf numFmtId="3" fontId="7" fillId="0" borderId="47" xfId="10383" applyNumberFormat="1" applyFont="1" applyFill="1" applyBorder="1" applyAlignment="1">
      <alignment horizontal="right" vertical="center"/>
    </xf>
    <xf numFmtId="0" fontId="31" fillId="0" borderId="0" xfId="10383" applyFont="1" applyBorder="1"/>
    <xf numFmtId="0" fontId="7" fillId="0" borderId="5" xfId="10383" applyFont="1" applyBorder="1"/>
    <xf numFmtId="167" fontId="7" fillId="0" borderId="5" xfId="10361" applyNumberFormat="1" applyFont="1" applyBorder="1"/>
    <xf numFmtId="0" fontId="21" fillId="0" borderId="0" xfId="10383" applyFont="1" applyBorder="1"/>
    <xf numFmtId="0" fontId="7" fillId="0" borderId="7" xfId="10383" applyFont="1" applyBorder="1"/>
    <xf numFmtId="0" fontId="14" fillId="0" borderId="5" xfId="10383" applyFont="1" applyBorder="1" applyAlignment="1">
      <alignment horizontal="center" vertical="top" wrapText="1"/>
    </xf>
    <xf numFmtId="0" fontId="7" fillId="0" borderId="23" xfId="0" applyFont="1" applyBorder="1" applyAlignment="1"/>
    <xf numFmtId="0" fontId="7" fillId="0" borderId="21" xfId="0" applyFont="1" applyBorder="1" applyAlignment="1"/>
    <xf numFmtId="0" fontId="14" fillId="0" borderId="0" xfId="0" applyFont="1" applyBorder="1" applyAlignment="1"/>
    <xf numFmtId="0" fontId="7" fillId="0" borderId="0" xfId="0" applyFont="1" applyBorder="1" applyAlignment="1"/>
    <xf numFmtId="0" fontId="7" fillId="0" borderId="5" xfId="0" applyFont="1" applyBorder="1" applyAlignment="1"/>
    <xf numFmtId="0" fontId="32" fillId="0" borderId="0" xfId="0" applyFont="1" applyBorder="1"/>
    <xf numFmtId="0" fontId="14" fillId="0" borderId="5" xfId="0" applyFont="1" applyBorder="1"/>
    <xf numFmtId="0" fontId="7" fillId="0" borderId="48" xfId="0" applyFont="1" applyBorder="1"/>
    <xf numFmtId="0" fontId="7" fillId="0" borderId="60" xfId="0" applyFont="1" applyBorder="1"/>
    <xf numFmtId="1" fontId="0" fillId="0" borderId="0" xfId="0" applyNumberFormat="1" applyBorder="1"/>
    <xf numFmtId="0" fontId="0" fillId="0" borderId="0" xfId="0" applyBorder="1" applyAlignment="1"/>
    <xf numFmtId="0" fontId="0" fillId="0" borderId="5" xfId="0" applyBorder="1" applyAlignment="1"/>
    <xf numFmtId="0" fontId="7" fillId="0" borderId="16" xfId="0" applyFont="1" applyBorder="1"/>
    <xf numFmtId="0" fontId="27" fillId="0" borderId="52" xfId="0" applyFont="1" applyBorder="1"/>
    <xf numFmtId="0" fontId="14" fillId="0" borderId="60" xfId="0" applyFont="1" applyBorder="1" applyAlignment="1">
      <alignment wrapText="1"/>
    </xf>
    <xf numFmtId="0" fontId="7" fillId="0" borderId="51" xfId="0" applyFont="1" applyBorder="1"/>
    <xf numFmtId="0" fontId="73" fillId="0" borderId="52" xfId="0" applyFont="1" applyBorder="1" applyAlignment="1">
      <alignment horizontal="right"/>
    </xf>
    <xf numFmtId="170" fontId="0" fillId="0" borderId="0" xfId="10402" applyNumberFormat="1" applyFont="1" applyBorder="1"/>
    <xf numFmtId="170" fontId="0" fillId="0" borderId="5" xfId="10402" applyNumberFormat="1" applyFont="1" applyBorder="1"/>
    <xf numFmtId="166" fontId="0" fillId="0" borderId="0" xfId="10402" applyNumberFormat="1" applyFont="1" applyBorder="1"/>
    <xf numFmtId="166" fontId="0" fillId="0" borderId="5" xfId="10402" applyNumberFormat="1" applyFont="1" applyBorder="1"/>
    <xf numFmtId="0" fontId="0" fillId="0" borderId="0" xfId="0" applyFont="1" applyBorder="1"/>
    <xf numFmtId="0" fontId="14" fillId="0" borderId="19" xfId="0" applyFont="1" applyBorder="1" applyAlignment="1">
      <alignment wrapText="1"/>
    </xf>
    <xf numFmtId="0" fontId="14" fillId="0" borderId="52" xfId="0" applyFont="1" applyBorder="1" applyAlignment="1">
      <alignment wrapText="1"/>
    </xf>
    <xf numFmtId="0" fontId="14" fillId="0" borderId="20" xfId="0" applyFont="1" applyBorder="1" applyAlignment="1">
      <alignment wrapText="1"/>
    </xf>
    <xf numFmtId="168" fontId="0" fillId="0" borderId="21" xfId="10402" applyNumberFormat="1" applyFont="1" applyBorder="1"/>
    <xf numFmtId="168" fontId="0" fillId="0" borderId="21" xfId="10402" applyNumberFormat="1" applyFont="1" applyFill="1" applyBorder="1"/>
    <xf numFmtId="168" fontId="0" fillId="0" borderId="43" xfId="10402" applyNumberFormat="1" applyFont="1" applyFill="1" applyBorder="1"/>
    <xf numFmtId="168" fontId="0" fillId="0" borderId="0" xfId="10402" applyNumberFormat="1" applyFont="1" applyFill="1" applyBorder="1"/>
    <xf numFmtId="0" fontId="72" fillId="0" borderId="2" xfId="0" applyFont="1" applyBorder="1"/>
    <xf numFmtId="0" fontId="14" fillId="0" borderId="47" xfId="0" applyFont="1" applyBorder="1" applyAlignment="1">
      <alignment wrapText="1"/>
    </xf>
    <xf numFmtId="168" fontId="0" fillId="0" borderId="5" xfId="10402" applyNumberFormat="1" applyFont="1" applyBorder="1"/>
    <xf numFmtId="0" fontId="0" fillId="0" borderId="4" xfId="0" applyFill="1" applyBorder="1"/>
    <xf numFmtId="168" fontId="0" fillId="0" borderId="5" xfId="10402" applyNumberFormat="1" applyFont="1" applyFill="1" applyBorder="1"/>
    <xf numFmtId="0" fontId="0" fillId="0" borderId="6" xfId="0" applyFill="1" applyBorder="1"/>
    <xf numFmtId="168" fontId="0" fillId="0" borderId="8" xfId="10402" applyNumberFormat="1" applyFont="1" applyFill="1" applyBorder="1"/>
    <xf numFmtId="0" fontId="7" fillId="0" borderId="15" xfId="0" applyFont="1" applyFill="1" applyBorder="1"/>
    <xf numFmtId="0" fontId="27" fillId="0" borderId="52" xfId="0" applyFont="1" applyFill="1" applyBorder="1"/>
    <xf numFmtId="0" fontId="14" fillId="0" borderId="4" xfId="0" applyFont="1" applyFill="1" applyBorder="1" applyAlignment="1">
      <alignment horizontal="left" wrapText="1"/>
    </xf>
    <xf numFmtId="0" fontId="14" fillId="0" borderId="5" xfId="0" applyFont="1" applyFill="1" applyBorder="1" applyAlignment="1">
      <alignment wrapText="1"/>
    </xf>
    <xf numFmtId="0" fontId="29" fillId="0" borderId="52" xfId="0" applyFont="1" applyFill="1" applyBorder="1" applyAlignment="1">
      <alignment horizontal="left"/>
    </xf>
    <xf numFmtId="0" fontId="7" fillId="0" borderId="51" xfId="0" applyFont="1" applyFill="1" applyBorder="1"/>
    <xf numFmtId="0" fontId="7" fillId="0" borderId="4" xfId="24441" applyBorder="1"/>
    <xf numFmtId="0" fontId="7" fillId="0" borderId="5" xfId="0" applyFont="1" applyFill="1" applyBorder="1"/>
    <xf numFmtId="0" fontId="71" fillId="0" borderId="4" xfId="0" applyFont="1" applyFill="1" applyBorder="1"/>
    <xf numFmtId="0" fontId="71" fillId="0" borderId="5" xfId="0" applyFont="1" applyFill="1" applyBorder="1"/>
    <xf numFmtId="0" fontId="14" fillId="0" borderId="4" xfId="0" applyFont="1" applyFill="1" applyBorder="1" applyAlignment="1">
      <alignment horizontal="right"/>
    </xf>
    <xf numFmtId="0" fontId="29" fillId="0" borderId="0" xfId="0" applyFont="1" applyFill="1" applyBorder="1"/>
    <xf numFmtId="0" fontId="7" fillId="0" borderId="4" xfId="24441" applyFill="1" applyBorder="1"/>
    <xf numFmtId="0" fontId="7" fillId="0" borderId="0" xfId="24441" applyFill="1" applyBorder="1"/>
    <xf numFmtId="0" fontId="7" fillId="0" borderId="5" xfId="24441" applyFill="1" applyBorder="1"/>
    <xf numFmtId="0" fontId="7" fillId="0" borderId="0" xfId="24441" applyFont="1" applyFill="1" applyBorder="1"/>
    <xf numFmtId="168" fontId="35" fillId="0" borderId="0" xfId="20487" applyNumberFormat="1" applyFont="1" applyBorder="1"/>
    <xf numFmtId="168" fontId="7" fillId="0" borderId="0" xfId="19444" applyNumberFormat="1" applyBorder="1"/>
    <xf numFmtId="0" fontId="7" fillId="0" borderId="4" xfId="10380" applyFill="1" applyBorder="1"/>
    <xf numFmtId="0" fontId="16" fillId="0" borderId="4" xfId="10380" applyFont="1" applyFill="1" applyBorder="1"/>
    <xf numFmtId="3" fontId="7" fillId="0" borderId="0" xfId="10380" applyNumberFormat="1" applyFill="1" applyBorder="1" applyAlignment="1">
      <alignment horizontal="right"/>
    </xf>
    <xf numFmtId="0" fontId="0" fillId="0" borderId="4" xfId="10380" applyFont="1" applyFill="1" applyBorder="1"/>
    <xf numFmtId="0" fontId="7" fillId="0" borderId="4" xfId="10380" applyFont="1" applyFill="1" applyBorder="1"/>
    <xf numFmtId="0" fontId="7" fillId="0" borderId="6" xfId="10380" applyFill="1" applyBorder="1"/>
    <xf numFmtId="3" fontId="7" fillId="0" borderId="7" xfId="10380" applyNumberFormat="1" applyFont="1" applyFill="1" applyBorder="1"/>
    <xf numFmtId="0" fontId="7" fillId="0" borderId="7" xfId="10380" applyFont="1" applyFill="1" applyBorder="1"/>
    <xf numFmtId="0" fontId="7" fillId="0" borderId="7" xfId="10380" applyBorder="1"/>
    <xf numFmtId="0" fontId="34" fillId="0" borderId="4" xfId="10380" applyFont="1" applyFill="1" applyBorder="1"/>
    <xf numFmtId="0" fontId="33" fillId="0" borderId="0" xfId="10380" applyFont="1" applyFill="1" applyBorder="1" applyAlignment="1">
      <alignment horizontal="right" vertical="center"/>
    </xf>
    <xf numFmtId="0" fontId="0" fillId="0" borderId="6" xfId="10380" applyFont="1" applyFill="1" applyBorder="1"/>
    <xf numFmtId="0" fontId="33" fillId="0" borderId="7" xfId="10380" applyFont="1" applyBorder="1" applyAlignment="1">
      <alignment horizontal="right" vertical="center" wrapText="1"/>
    </xf>
    <xf numFmtId="49" fontId="14" fillId="0" borderId="4" xfId="10380" applyNumberFormat="1" applyFont="1" applyFill="1" applyBorder="1" applyAlignment="1">
      <alignment horizontal="left" wrapText="1"/>
    </xf>
    <xf numFmtId="49" fontId="7" fillId="0" borderId="4" xfId="10380" applyNumberFormat="1" applyFont="1" applyFill="1" applyBorder="1" applyAlignment="1">
      <alignment horizontal="left" wrapText="1"/>
    </xf>
    <xf numFmtId="0" fontId="74" fillId="0" borderId="0" xfId="0" applyFont="1" applyBorder="1"/>
    <xf numFmtId="0" fontId="38" fillId="0" borderId="6" xfId="10400" applyFont="1" applyFill="1" applyBorder="1"/>
    <xf numFmtId="0" fontId="7" fillId="0" borderId="7" xfId="10380" applyFill="1" applyBorder="1"/>
    <xf numFmtId="1" fontId="7" fillId="0" borderId="7" xfId="10380" applyNumberFormat="1" applyFill="1" applyBorder="1"/>
    <xf numFmtId="0" fontId="14" fillId="0" borderId="4" xfId="10380" applyFont="1" applyFill="1" applyBorder="1"/>
    <xf numFmtId="0" fontId="0" fillId="0" borderId="4" xfId="10380" applyFont="1" applyFill="1" applyBorder="1" applyAlignment="1"/>
    <xf numFmtId="0" fontId="7" fillId="0" borderId="4" xfId="10380" applyFont="1" applyFill="1" applyBorder="1" applyAlignment="1">
      <alignment vertical="top"/>
    </xf>
    <xf numFmtId="0" fontId="0" fillId="0" borderId="0" xfId="10380" applyFont="1" applyFill="1" applyBorder="1" applyAlignment="1">
      <alignment vertical="top"/>
    </xf>
    <xf numFmtId="1" fontId="7" fillId="0" borderId="0" xfId="10380" applyNumberFormat="1" applyFill="1" applyBorder="1"/>
    <xf numFmtId="0" fontId="7" fillId="0" borderId="4" xfId="10380" applyFill="1" applyBorder="1" applyAlignment="1">
      <alignment wrapText="1"/>
    </xf>
    <xf numFmtId="0" fontId="0" fillId="0" borderId="7" xfId="10380" applyFont="1" applyFill="1" applyBorder="1" applyAlignment="1">
      <alignment vertical="top"/>
    </xf>
    <xf numFmtId="0" fontId="0" fillId="0" borderId="4" xfId="10380" applyFont="1" applyFill="1" applyBorder="1" applyAlignment="1">
      <alignment vertical="top"/>
    </xf>
    <xf numFmtId="0" fontId="0" fillId="0" borderId="52" xfId="0" applyBorder="1"/>
    <xf numFmtId="0" fontId="14" fillId="0" borderId="48" xfId="0" applyFont="1" applyBorder="1"/>
    <xf numFmtId="0" fontId="0" fillId="0" borderId="60" xfId="0" applyBorder="1"/>
    <xf numFmtId="0" fontId="7" fillId="0" borderId="1" xfId="0" applyFont="1" applyBorder="1"/>
    <xf numFmtId="0" fontId="38" fillId="0" borderId="4" xfId="10401" applyFont="1" applyBorder="1" applyAlignment="1">
      <alignment horizontal="center"/>
    </xf>
    <xf numFmtId="0" fontId="25" fillId="0" borderId="5" xfId="10401" applyBorder="1"/>
    <xf numFmtId="0" fontId="25" fillId="0" borderId="4" xfId="10401" applyBorder="1"/>
    <xf numFmtId="0" fontId="14" fillId="0" borderId="4" xfId="10401" applyFont="1" applyBorder="1"/>
    <xf numFmtId="3" fontId="25" fillId="0" borderId="61" xfId="10401" applyNumberFormat="1" applyBorder="1"/>
    <xf numFmtId="3" fontId="25" fillId="0" borderId="0" xfId="10401" applyNumberFormat="1" applyBorder="1"/>
    <xf numFmtId="3" fontId="25" fillId="0" borderId="5" xfId="10401" applyNumberFormat="1" applyBorder="1"/>
    <xf numFmtId="0" fontId="14" fillId="0" borderId="21" xfId="10401" applyFont="1" applyBorder="1" applyAlignment="1">
      <alignment wrapText="1"/>
    </xf>
    <xf numFmtId="0" fontId="14" fillId="0" borderId="0" xfId="10401" applyFont="1" applyBorder="1" applyAlignment="1">
      <alignment wrapText="1"/>
    </xf>
    <xf numFmtId="0" fontId="14" fillId="0" borderId="22" xfId="10401" applyFont="1" applyBorder="1" applyAlignment="1">
      <alignment wrapText="1"/>
    </xf>
    <xf numFmtId="0" fontId="14" fillId="0" borderId="5" xfId="10401" applyFont="1" applyBorder="1" applyAlignment="1">
      <alignment wrapText="1"/>
    </xf>
    <xf numFmtId="0" fontId="7" fillId="0" borderId="20" xfId="10401" applyFont="1" applyBorder="1"/>
    <xf numFmtId="0" fontId="7" fillId="0" borderId="19" xfId="10401" applyFont="1" applyBorder="1"/>
    <xf numFmtId="0" fontId="7" fillId="0" borderId="25" xfId="10401" applyFont="1" applyBorder="1"/>
    <xf numFmtId="0" fontId="7" fillId="0" borderId="47" xfId="10401" applyFont="1" applyBorder="1"/>
    <xf numFmtId="0" fontId="80" fillId="0" borderId="19" xfId="19444" applyFont="1" applyBorder="1"/>
    <xf numFmtId="0" fontId="20" fillId="0" borderId="19" xfId="19444" applyFont="1" applyBorder="1"/>
    <xf numFmtId="0" fontId="14" fillId="0" borderId="20" xfId="19444" applyFont="1" applyFill="1" applyBorder="1"/>
    <xf numFmtId="0" fontId="26" fillId="0" borderId="9" xfId="19444" applyFont="1" applyFill="1" applyBorder="1" applyAlignment="1">
      <alignment horizontal="center"/>
    </xf>
    <xf numFmtId="0" fontId="27" fillId="0" borderId="52" xfId="19444" applyFont="1" applyBorder="1"/>
    <xf numFmtId="0" fontId="14" fillId="0" borderId="4" xfId="19444" applyFont="1" applyBorder="1" applyAlignment="1">
      <alignment horizontal="left" wrapText="1"/>
    </xf>
    <xf numFmtId="0" fontId="29" fillId="0" borderId="4" xfId="19444" applyFont="1" applyBorder="1" applyAlignment="1">
      <alignment horizontal="left"/>
    </xf>
    <xf numFmtId="0" fontId="19" fillId="0" borderId="4" xfId="19444" applyFont="1" applyBorder="1"/>
    <xf numFmtId="0" fontId="30" fillId="0" borderId="0" xfId="19444" applyFont="1" applyBorder="1"/>
    <xf numFmtId="0" fontId="28" fillId="0" borderId="5" xfId="0" applyFont="1" applyBorder="1"/>
    <xf numFmtId="0" fontId="31" fillId="0" borderId="4" xfId="19444" applyFont="1" applyBorder="1" applyAlignment="1">
      <alignment horizontal="right" vertical="top"/>
    </xf>
    <xf numFmtId="0" fontId="31" fillId="0" borderId="0" xfId="19444" applyFont="1" applyBorder="1"/>
    <xf numFmtId="0" fontId="37" fillId="0" borderId="5" xfId="20324" applyFont="1" applyFill="1" applyBorder="1"/>
    <xf numFmtId="168" fontId="37" fillId="0" borderId="5" xfId="19205" applyNumberFormat="1" applyFont="1" applyFill="1" applyBorder="1"/>
    <xf numFmtId="0" fontId="31" fillId="0" borderId="4" xfId="19444" applyFont="1" applyBorder="1"/>
    <xf numFmtId="0" fontId="7" fillId="0" borderId="52" xfId="19444" applyFont="1" applyBorder="1"/>
    <xf numFmtId="0" fontId="0" fillId="0" borderId="47" xfId="0" applyBorder="1"/>
    <xf numFmtId="0" fontId="19" fillId="0" borderId="52" xfId="19444" applyFont="1" applyBorder="1"/>
    <xf numFmtId="0" fontId="28" fillId="0" borderId="47" xfId="0" applyFont="1" applyBorder="1"/>
    <xf numFmtId="168" fontId="7" fillId="0" borderId="0" xfId="19199" applyNumberFormat="1" applyFont="1" applyFill="1" applyBorder="1" applyAlignment="1">
      <alignment horizontal="right"/>
    </xf>
    <xf numFmtId="0" fontId="70" fillId="0" borderId="0" xfId="19444" applyFont="1" applyBorder="1"/>
    <xf numFmtId="0" fontId="31" fillId="0" borderId="4" xfId="10416" applyFont="1" applyFill="1" applyBorder="1"/>
    <xf numFmtId="0" fontId="31" fillId="0" borderId="0" xfId="10416" applyFont="1" applyFill="1" applyBorder="1"/>
    <xf numFmtId="167" fontId="7" fillId="0" borderId="5" xfId="10402" applyNumberFormat="1" applyFont="1" applyBorder="1"/>
    <xf numFmtId="0" fontId="14" fillId="0" borderId="52" xfId="19444" applyFont="1" applyBorder="1"/>
    <xf numFmtId="167" fontId="7" fillId="0" borderId="47" xfId="10402" applyNumberFormat="1" applyFont="1" applyBorder="1"/>
    <xf numFmtId="0" fontId="7" fillId="0" borderId="0" xfId="19444" applyFont="1" applyBorder="1" applyAlignment="1">
      <alignment wrapText="1"/>
    </xf>
    <xf numFmtId="0" fontId="66" fillId="0" borderId="0" xfId="19444" applyFont="1" applyFill="1" applyBorder="1"/>
    <xf numFmtId="0" fontId="7" fillId="0" borderId="52" xfId="19444" applyFont="1" applyFill="1" applyBorder="1"/>
    <xf numFmtId="0" fontId="7" fillId="0" borderId="47" xfId="0" applyFont="1" applyFill="1" applyBorder="1"/>
    <xf numFmtId="0" fontId="7" fillId="0" borderId="6" xfId="19444" applyFont="1" applyFill="1" applyBorder="1"/>
    <xf numFmtId="0" fontId="7" fillId="0" borderId="7" xfId="19444" applyFill="1" applyBorder="1"/>
    <xf numFmtId="0" fontId="7" fillId="0" borderId="7" xfId="19444" applyFont="1" applyFill="1" applyBorder="1"/>
    <xf numFmtId="0" fontId="7" fillId="0" borderId="43" xfId="19444" applyFont="1" applyFill="1" applyBorder="1"/>
    <xf numFmtId="0" fontId="7" fillId="0" borderId="8" xfId="0" applyFont="1" applyFill="1" applyBorder="1"/>
    <xf numFmtId="0" fontId="20" fillId="0" borderId="0" xfId="19444" applyFont="1" applyBorder="1"/>
    <xf numFmtId="0" fontId="35" fillId="0" borderId="0" xfId="19444" applyFont="1" applyBorder="1"/>
    <xf numFmtId="0" fontId="7" fillId="0" borderId="0" xfId="19444" applyFont="1" applyBorder="1" applyAlignment="1">
      <alignment horizontal="left" vertical="top"/>
    </xf>
    <xf numFmtId="0" fontId="7" fillId="0" borderId="0" xfId="19444" applyFont="1" applyBorder="1" applyAlignment="1">
      <alignment horizontal="left" vertical="top" wrapText="1"/>
    </xf>
    <xf numFmtId="0" fontId="35" fillId="0" borderId="0" xfId="19444" applyFont="1" applyBorder="1" applyAlignment="1">
      <alignment horizontal="left" vertical="top"/>
    </xf>
    <xf numFmtId="168" fontId="35" fillId="0" borderId="0" xfId="10402" applyNumberFormat="1" applyFont="1" applyBorder="1" applyAlignment="1">
      <alignment horizontal="right" vertical="top"/>
    </xf>
    <xf numFmtId="168" fontId="7" fillId="0" borderId="0" xfId="10402" applyNumberFormat="1" applyFont="1" applyBorder="1" applyAlignment="1">
      <alignment horizontal="right" vertical="top"/>
    </xf>
    <xf numFmtId="0" fontId="7" fillId="0" borderId="0" xfId="19444" applyFont="1" applyBorder="1" applyAlignment="1">
      <alignment vertical="top"/>
    </xf>
    <xf numFmtId="0" fontId="7" fillId="0" borderId="2" xfId="19444" applyFont="1" applyBorder="1"/>
    <xf numFmtId="0" fontId="14" fillId="0" borderId="13" xfId="10381" applyFont="1" applyBorder="1" applyAlignment="1">
      <alignment wrapText="1"/>
    </xf>
    <xf numFmtId="0" fontId="7" fillId="0" borderId="19" xfId="10381" applyFont="1" applyBorder="1" applyAlignment="1">
      <alignment wrapText="1"/>
    </xf>
    <xf numFmtId="0" fontId="14" fillId="0" borderId="0" xfId="10381" applyFont="1" applyBorder="1" applyAlignment="1"/>
    <xf numFmtId="0" fontId="7" fillId="0" borderId="0" xfId="10381" applyFont="1" applyBorder="1" applyAlignment="1"/>
    <xf numFmtId="0" fontId="7" fillId="0" borderId="4" xfId="10381" applyBorder="1"/>
    <xf numFmtId="0" fontId="7" fillId="0" borderId="5" xfId="10381" applyBorder="1"/>
    <xf numFmtId="0" fontId="7" fillId="0" borderId="19" xfId="10380" applyFont="1" applyBorder="1"/>
    <xf numFmtId="0" fontId="7" fillId="0" borderId="25" xfId="10380" applyFont="1" applyBorder="1"/>
    <xf numFmtId="0" fontId="27" fillId="0" borderId="4" xfId="10380" applyFont="1" applyBorder="1"/>
    <xf numFmtId="0" fontId="27" fillId="0" borderId="0" xfId="10380" applyFont="1" applyBorder="1"/>
    <xf numFmtId="0" fontId="14" fillId="0" borderId="48" xfId="10380" applyFont="1" applyBorder="1" applyAlignment="1">
      <alignment horizontal="left" wrapText="1"/>
    </xf>
    <xf numFmtId="0" fontId="14" fillId="0" borderId="56" xfId="10380" applyFont="1" applyBorder="1" applyAlignment="1">
      <alignment wrapText="1"/>
    </xf>
    <xf numFmtId="0" fontId="29" fillId="0" borderId="52" xfId="10380" applyFont="1" applyBorder="1" applyAlignment="1">
      <alignment horizontal="left"/>
    </xf>
    <xf numFmtId="0" fontId="7" fillId="0" borderId="47" xfId="10380" applyFont="1" applyBorder="1"/>
    <xf numFmtId="0" fontId="28" fillId="0" borderId="5" xfId="10380" applyFont="1" applyBorder="1"/>
    <xf numFmtId="0" fontId="31" fillId="0" borderId="4" xfId="10380" applyFont="1" applyBorder="1" applyAlignment="1">
      <alignment horizontal="right" vertical="top"/>
    </xf>
    <xf numFmtId="0" fontId="31" fillId="0" borderId="0" xfId="10380" applyFont="1" applyBorder="1"/>
    <xf numFmtId="3" fontId="7" fillId="0" borderId="5" xfId="10380" applyNumberFormat="1" applyFont="1" applyBorder="1"/>
    <xf numFmtId="0" fontId="7" fillId="0" borderId="47" xfId="10380" applyBorder="1"/>
    <xf numFmtId="0" fontId="7" fillId="0" borderId="4" xfId="10380" applyFont="1" applyBorder="1"/>
    <xf numFmtId="0" fontId="16" fillId="0" borderId="0" xfId="10380" applyFont="1" applyBorder="1"/>
    <xf numFmtId="0" fontId="16" fillId="0" borderId="5" xfId="10380" applyFont="1" applyFill="1" applyBorder="1"/>
    <xf numFmtId="0" fontId="7" fillId="0" borderId="6" xfId="10380" applyBorder="1" applyAlignment="1">
      <alignment horizontal="left"/>
    </xf>
    <xf numFmtId="0" fontId="14" fillId="0" borderId="7" xfId="10380" applyFont="1" applyBorder="1"/>
    <xf numFmtId="0" fontId="7" fillId="0" borderId="8" xfId="10380" applyFill="1" applyBorder="1"/>
    <xf numFmtId="0" fontId="7" fillId="0" borderId="4" xfId="10380" applyFont="1" applyBorder="1" applyAlignment="1">
      <alignment horizontal="right" vertical="top"/>
    </xf>
    <xf numFmtId="0" fontId="7" fillId="0" borderId="4" xfId="10380" applyFont="1" applyBorder="1" applyAlignment="1">
      <alignment horizontal="right" vertical="top" wrapText="1"/>
    </xf>
    <xf numFmtId="0" fontId="7" fillId="0" borderId="0" xfId="10380" applyFont="1" applyBorder="1" applyAlignment="1">
      <alignment vertical="top" wrapText="1"/>
    </xf>
    <xf numFmtId="0" fontId="7" fillId="0" borderId="0" xfId="20486" applyBorder="1" applyAlignment="1">
      <alignment wrapText="1"/>
    </xf>
    <xf numFmtId="3" fontId="7" fillId="0" borderId="5" xfId="10380" applyNumberFormat="1" applyFont="1" applyBorder="1" applyAlignment="1">
      <alignment vertical="top" wrapText="1"/>
    </xf>
    <xf numFmtId="0" fontId="7" fillId="0" borderId="6" xfId="10380" applyBorder="1"/>
    <xf numFmtId="0" fontId="16" fillId="0" borderId="7" xfId="10380" applyFont="1" applyBorder="1"/>
    <xf numFmtId="0" fontId="16" fillId="0" borderId="8" xfId="10380" applyFont="1" applyFill="1" applyBorder="1"/>
    <xf numFmtId="0" fontId="0" fillId="0" borderId="9" xfId="0" applyBorder="1"/>
    <xf numFmtId="0" fontId="72" fillId="0" borderId="10" xfId="0" applyFont="1" applyBorder="1"/>
    <xf numFmtId="0" fontId="0" fillId="0" borderId="51" xfId="0" applyBorder="1"/>
    <xf numFmtId="3" fontId="7" fillId="0" borderId="5" xfId="0" applyNumberFormat="1" applyFont="1" applyBorder="1" applyAlignment="1">
      <alignment horizontal="center"/>
    </xf>
    <xf numFmtId="0" fontId="71" fillId="0" borderId="6" xfId="0" applyFont="1" applyBorder="1"/>
    <xf numFmtId="0" fontId="71" fillId="0" borderId="7" xfId="0" applyFont="1" applyBorder="1"/>
    <xf numFmtId="0" fontId="14" fillId="0" borderId="21" xfId="0" applyFont="1" applyBorder="1" applyAlignment="1">
      <alignment wrapText="1"/>
    </xf>
    <xf numFmtId="3" fontId="7" fillId="0" borderId="21" xfId="0" applyNumberFormat="1" applyFont="1" applyFill="1" applyBorder="1" applyAlignment="1">
      <alignment horizontal="right"/>
    </xf>
    <xf numFmtId="3" fontId="7" fillId="0" borderId="5" xfId="0" applyNumberFormat="1" applyFont="1" applyFill="1" applyBorder="1" applyAlignment="1">
      <alignment horizontal="right"/>
    </xf>
    <xf numFmtId="3" fontId="7" fillId="0" borderId="19" xfId="0" applyNumberFormat="1" applyFont="1" applyBorder="1" applyAlignment="1">
      <alignment horizontal="right"/>
    </xf>
    <xf numFmtId="3" fontId="7" fillId="0" borderId="20" xfId="0" applyNumberFormat="1" applyFont="1" applyBorder="1" applyAlignment="1">
      <alignment horizontal="right"/>
    </xf>
    <xf numFmtId="3" fontId="7" fillId="0" borderId="47" xfId="0" applyNumberFormat="1" applyFont="1" applyBorder="1" applyAlignment="1">
      <alignment horizontal="right"/>
    </xf>
    <xf numFmtId="0" fontId="0" fillId="0" borderId="0" xfId="0"/>
    <xf numFmtId="0" fontId="0" fillId="0" borderId="0" xfId="0" applyBorder="1"/>
    <xf numFmtId="0" fontId="7" fillId="0" borderId="6" xfId="10380" applyFont="1" applyFill="1" applyBorder="1" applyAlignment="1">
      <alignment vertical="top"/>
    </xf>
    <xf numFmtId="0" fontId="0" fillId="0" borderId="0" xfId="0" applyAlignment="1">
      <alignment horizontal="center"/>
    </xf>
    <xf numFmtId="3" fontId="0" fillId="0" borderId="7" xfId="0" applyNumberFormat="1" applyFill="1" applyBorder="1"/>
    <xf numFmtId="3" fontId="25" fillId="0" borderId="0" xfId="10401" applyNumberFormat="1" applyFill="1" applyBorder="1"/>
    <xf numFmtId="0" fontId="0" fillId="0" borderId="0" xfId="0" applyBorder="1"/>
    <xf numFmtId="0" fontId="0" fillId="0" borderId="5" xfId="0" applyBorder="1"/>
    <xf numFmtId="0" fontId="14" fillId="0" borderId="0" xfId="10380" applyFont="1" applyBorder="1" applyAlignment="1">
      <alignment wrapText="1"/>
    </xf>
    <xf numFmtId="3" fontId="0" fillId="0" borderId="8" xfId="0" applyNumberFormat="1" applyBorder="1"/>
    <xf numFmtId="3" fontId="7" fillId="0" borderId="1" xfId="19444" applyNumberFormat="1" applyFont="1" applyFill="1" applyBorder="1"/>
    <xf numFmtId="0" fontId="7" fillId="0" borderId="2" xfId="19444" applyBorder="1"/>
    <xf numFmtId="3" fontId="0" fillId="0" borderId="5" xfId="0" applyNumberFormat="1" applyBorder="1"/>
    <xf numFmtId="0" fontId="79" fillId="0" borderId="4" xfId="19444" applyFont="1" applyBorder="1" applyAlignment="1">
      <alignment horizontal="justify" vertical="center" wrapText="1"/>
    </xf>
    <xf numFmtId="0" fontId="79" fillId="0" borderId="4" xfId="19444" applyFont="1" applyBorder="1" applyAlignment="1">
      <alignment vertical="center" wrapText="1"/>
    </xf>
    <xf numFmtId="3" fontId="8" fillId="0" borderId="4" xfId="19444" applyNumberFormat="1" applyFont="1" applyFill="1" applyBorder="1"/>
    <xf numFmtId="0" fontId="21" fillId="0" borderId="6" xfId="19444" applyFont="1" applyBorder="1"/>
    <xf numFmtId="164" fontId="0" fillId="0" borderId="0" xfId="0" applyNumberFormat="1" applyBorder="1"/>
    <xf numFmtId="164" fontId="7" fillId="0" borderId="0" xfId="0" applyNumberFormat="1" applyFont="1" applyBorder="1"/>
    <xf numFmtId="164" fontId="7" fillId="0" borderId="5" xfId="0" applyNumberFormat="1" applyFont="1" applyBorder="1"/>
    <xf numFmtId="168" fontId="7" fillId="0" borderId="23" xfId="19205" applyNumberFormat="1" applyFont="1" applyFill="1" applyBorder="1"/>
    <xf numFmtId="3" fontId="7" fillId="0" borderId="23" xfId="0" applyNumberFormat="1" applyFont="1" applyBorder="1" applyAlignment="1">
      <alignment horizontal="right"/>
    </xf>
    <xf numFmtId="3" fontId="73" fillId="0" borderId="23" xfId="0" applyNumberFormat="1" applyFont="1" applyBorder="1" applyAlignment="1">
      <alignment horizontal="right"/>
    </xf>
    <xf numFmtId="3" fontId="73" fillId="0" borderId="21" xfId="0" applyNumberFormat="1" applyFont="1" applyBorder="1" applyAlignment="1">
      <alignment horizontal="right"/>
    </xf>
    <xf numFmtId="3" fontId="0" fillId="0" borderId="13" xfId="0" applyNumberFormat="1" applyBorder="1"/>
    <xf numFmtId="0" fontId="7" fillId="0" borderId="19" xfId="19444" applyBorder="1" applyAlignment="1">
      <alignment horizontal="right" vertical="center"/>
    </xf>
    <xf numFmtId="0" fontId="7" fillId="0" borderId="52" xfId="24441" applyBorder="1"/>
    <xf numFmtId="0" fontId="7" fillId="0" borderId="19" xfId="24441" applyBorder="1"/>
    <xf numFmtId="168" fontId="7" fillId="0" borderId="19" xfId="10402" applyNumberFormat="1" applyFont="1" applyBorder="1" applyAlignment="1">
      <alignment horizontal="right"/>
    </xf>
    <xf numFmtId="3" fontId="0" fillId="0" borderId="20" xfId="0" applyNumberFormat="1" applyBorder="1"/>
    <xf numFmtId="3" fontId="0" fillId="0" borderId="24" xfId="0" applyNumberFormat="1" applyBorder="1"/>
    <xf numFmtId="0" fontId="25" fillId="0" borderId="23" xfId="10401" applyBorder="1"/>
    <xf numFmtId="0" fontId="25" fillId="0" borderId="13" xfId="10401" applyBorder="1"/>
    <xf numFmtId="0" fontId="25" fillId="0" borderId="24" xfId="10401" applyBorder="1"/>
    <xf numFmtId="0" fontId="7" fillId="0" borderId="0" xfId="19444" applyFont="1" applyFill="1" applyBorder="1" applyAlignment="1">
      <alignment wrapText="1"/>
    </xf>
    <xf numFmtId="0" fontId="14" fillId="0" borderId="13" xfId="10381" applyFont="1" applyBorder="1"/>
    <xf numFmtId="0" fontId="7" fillId="0" borderId="19" xfId="10381" applyBorder="1"/>
    <xf numFmtId="0" fontId="27" fillId="0" borderId="4" xfId="10381" applyFont="1" applyBorder="1"/>
    <xf numFmtId="0" fontId="14" fillId="0" borderId="23" xfId="10381" applyFont="1" applyBorder="1" applyAlignment="1">
      <alignment horizontal="left" wrapText="1"/>
    </xf>
    <xf numFmtId="0" fontId="14" fillId="0" borderId="24" xfId="10381" applyFont="1" applyBorder="1" applyAlignment="1">
      <alignment wrapText="1"/>
    </xf>
    <xf numFmtId="0" fontId="29" fillId="0" borderId="21" xfId="10381" applyFont="1" applyBorder="1" applyAlignment="1">
      <alignment horizontal="left"/>
    </xf>
    <xf numFmtId="0" fontId="7" fillId="0" borderId="25" xfId="10381" applyFont="1" applyBorder="1" applyAlignment="1">
      <alignment wrapText="1"/>
    </xf>
    <xf numFmtId="0" fontId="31" fillId="0" borderId="21" xfId="10381" applyFont="1" applyBorder="1" applyAlignment="1">
      <alignment horizontal="right" vertical="top"/>
    </xf>
    <xf numFmtId="0" fontId="7" fillId="0" borderId="22" xfId="10381" applyFont="1" applyBorder="1" applyAlignment="1"/>
    <xf numFmtId="3" fontId="7" fillId="0" borderId="22" xfId="10381" applyNumberFormat="1" applyFont="1" applyBorder="1"/>
    <xf numFmtId="0" fontId="7" fillId="0" borderId="20" xfId="10381" applyFont="1" applyBorder="1"/>
    <xf numFmtId="0" fontId="7" fillId="0" borderId="19" xfId="10381" applyFont="1" applyBorder="1"/>
    <xf numFmtId="0" fontId="7" fillId="0" borderId="19" xfId="10381" applyFont="1" applyBorder="1" applyProtection="1"/>
    <xf numFmtId="0" fontId="7" fillId="0" borderId="25" xfId="10381" applyFont="1" applyBorder="1"/>
    <xf numFmtId="0" fontId="28" fillId="0" borderId="23" xfId="10380" applyFont="1" applyBorder="1"/>
    <xf numFmtId="0" fontId="28" fillId="0" borderId="13" xfId="10380" applyFont="1" applyBorder="1"/>
    <xf numFmtId="3" fontId="7" fillId="0" borderId="21" xfId="10380" applyNumberFormat="1" applyFont="1" applyBorder="1"/>
    <xf numFmtId="0" fontId="24" fillId="0" borderId="21" xfId="10380" applyFont="1" applyBorder="1"/>
    <xf numFmtId="0" fontId="7" fillId="0" borderId="21" xfId="10380" applyBorder="1"/>
    <xf numFmtId="0" fontId="7" fillId="0" borderId="20" xfId="10380" applyBorder="1"/>
    <xf numFmtId="0" fontId="28" fillId="0" borderId="60" xfId="10380" applyFont="1" applyBorder="1"/>
    <xf numFmtId="0" fontId="0" fillId="28" borderId="0" xfId="0" applyFill="1"/>
    <xf numFmtId="0" fontId="15" fillId="28" borderId="0" xfId="0" applyFont="1" applyFill="1"/>
    <xf numFmtId="0" fontId="16" fillId="28" borderId="0" xfId="0" applyFont="1" applyFill="1" applyAlignment="1">
      <alignment horizontal="right"/>
    </xf>
    <xf numFmtId="0" fontId="14" fillId="28" borderId="0" xfId="0" applyFont="1" applyFill="1" applyAlignment="1">
      <alignment vertical="center"/>
    </xf>
    <xf numFmtId="0" fontId="16" fillId="28" borderId="0" xfId="0" applyFont="1" applyFill="1" applyAlignment="1">
      <alignment vertical="center"/>
    </xf>
    <xf numFmtId="0" fontId="68" fillId="28" borderId="2" xfId="0" applyFont="1" applyFill="1" applyBorder="1"/>
    <xf numFmtId="0" fontId="68" fillId="28" borderId="0" xfId="0" applyFont="1" applyFill="1" applyBorder="1"/>
    <xf numFmtId="0" fontId="68" fillId="28" borderId="4" xfId="0" applyFont="1" applyFill="1" applyBorder="1"/>
    <xf numFmtId="0" fontId="68" fillId="28" borderId="5" xfId="0" applyFont="1" applyFill="1" applyBorder="1"/>
    <xf numFmtId="0" fontId="68" fillId="28" borderId="7" xfId="0" applyFont="1" applyFill="1" applyBorder="1"/>
    <xf numFmtId="0" fontId="7" fillId="28" borderId="0" xfId="0" applyFont="1" applyFill="1" applyBorder="1"/>
    <xf numFmtId="0" fontId="68" fillId="28" borderId="0" xfId="10400" applyFont="1" applyFill="1" applyBorder="1"/>
    <xf numFmtId="0" fontId="78" fillId="28" borderId="0" xfId="10400" applyFont="1" applyFill="1"/>
    <xf numFmtId="0" fontId="7" fillId="28" borderId="0" xfId="0" applyFont="1" applyFill="1"/>
    <xf numFmtId="0" fontId="7" fillId="0" borderId="21" xfId="0" applyFont="1" applyFill="1" applyBorder="1"/>
    <xf numFmtId="3" fontId="0" fillId="0" borderId="64" xfId="0" applyNumberFormat="1" applyBorder="1"/>
    <xf numFmtId="3" fontId="0" fillId="0" borderId="65" xfId="0" applyNumberFormat="1" applyBorder="1"/>
    <xf numFmtId="3" fontId="0" fillId="0" borderId="66" xfId="0" applyNumberFormat="1" applyBorder="1"/>
    <xf numFmtId="0" fontId="0" fillId="0" borderId="0" xfId="0"/>
    <xf numFmtId="0" fontId="0" fillId="0" borderId="0" xfId="0" applyBorder="1"/>
    <xf numFmtId="0" fontId="0" fillId="0" borderId="0" xfId="0"/>
    <xf numFmtId="0" fontId="0" fillId="0" borderId="0" xfId="0" applyBorder="1"/>
    <xf numFmtId="0" fontId="0" fillId="0" borderId="5" xfId="0" applyBorder="1"/>
    <xf numFmtId="0" fontId="16" fillId="0" borderId="10" xfId="0" applyFont="1" applyBorder="1" applyAlignment="1"/>
    <xf numFmtId="0" fontId="14" fillId="0" borderId="67" xfId="0" applyFont="1" applyBorder="1"/>
    <xf numFmtId="0" fontId="14" fillId="0" borderId="68" xfId="0" applyFont="1" applyBorder="1"/>
    <xf numFmtId="0" fontId="14" fillId="0" borderId="69" xfId="0" applyFont="1" applyBorder="1"/>
    <xf numFmtId="0" fontId="81" fillId="0" borderId="0" xfId="0" applyFont="1" applyBorder="1" applyAlignment="1"/>
    <xf numFmtId="0" fontId="58" fillId="0" borderId="21" xfId="0" applyFont="1" applyBorder="1"/>
    <xf numFmtId="0" fontId="81" fillId="0" borderId="0" xfId="10416" applyFont="1" applyBorder="1"/>
    <xf numFmtId="0" fontId="7" fillId="0" borderId="21" xfId="10416" applyBorder="1"/>
    <xf numFmtId="0" fontId="7" fillId="0" borderId="0" xfId="10416" applyBorder="1"/>
    <xf numFmtId="0" fontId="7" fillId="0" borderId="0" xfId="10416"/>
    <xf numFmtId="0" fontId="7" fillId="0" borderId="20" xfId="10416" applyBorder="1"/>
    <xf numFmtId="0" fontId="7" fillId="0" borderId="65" xfId="10416" applyBorder="1"/>
    <xf numFmtId="3" fontId="7" fillId="0" borderId="0" xfId="10380" applyNumberFormat="1" applyFont="1" applyBorder="1" applyAlignment="1">
      <alignment horizontal="right" vertical="top" wrapText="1"/>
    </xf>
    <xf numFmtId="0" fontId="7" fillId="29" borderId="71" xfId="10380" applyFill="1" applyBorder="1" applyAlignment="1">
      <alignment horizontal="center" wrapText="1"/>
    </xf>
    <xf numFmtId="0" fontId="7" fillId="29" borderId="72" xfId="10380" applyFill="1" applyBorder="1" applyAlignment="1">
      <alignment horizontal="center" wrapText="1"/>
    </xf>
    <xf numFmtId="0" fontId="7" fillId="29" borderId="73" xfId="10380" applyFill="1" applyBorder="1" applyAlignment="1">
      <alignment horizontal="center" wrapText="1"/>
    </xf>
    <xf numFmtId="3" fontId="0" fillId="0" borderId="22" xfId="0" applyNumberFormat="1" applyBorder="1" applyAlignment="1">
      <alignment horizontal="right"/>
    </xf>
    <xf numFmtId="0" fontId="0" fillId="0" borderId="22" xfId="0" applyBorder="1" applyAlignment="1">
      <alignment horizontal="right"/>
    </xf>
    <xf numFmtId="0" fontId="0" fillId="0" borderId="70" xfId="0" applyBorder="1" applyAlignment="1">
      <alignment horizontal="right"/>
    </xf>
    <xf numFmtId="0" fontId="31" fillId="0" borderId="9" xfId="10380" applyFont="1" applyBorder="1"/>
    <xf numFmtId="0" fontId="7" fillId="0" borderId="10" xfId="10380" applyFont="1" applyBorder="1" applyAlignment="1">
      <alignment horizontal="right" wrapText="1"/>
    </xf>
    <xf numFmtId="0" fontId="31" fillId="0" borderId="10" xfId="10380" applyFont="1" applyBorder="1"/>
    <xf numFmtId="3" fontId="0" fillId="0" borderId="72" xfId="0" applyNumberFormat="1" applyBorder="1" applyAlignment="1">
      <alignment horizontal="right"/>
    </xf>
    <xf numFmtId="3" fontId="0" fillId="0" borderId="73" xfId="0" applyNumberFormat="1" applyBorder="1" applyAlignment="1">
      <alignment horizontal="right"/>
    </xf>
    <xf numFmtId="0" fontId="83" fillId="0" borderId="0" xfId="0" applyFont="1"/>
    <xf numFmtId="0" fontId="0" fillId="29" borderId="63" xfId="0" applyFill="1" applyBorder="1" applyAlignment="1">
      <alignment horizontal="center" wrapText="1"/>
    </xf>
    <xf numFmtId="0" fontId="0" fillId="29" borderId="49" xfId="0" applyFill="1" applyBorder="1" applyAlignment="1">
      <alignment horizontal="center" wrapText="1"/>
    </xf>
    <xf numFmtId="0" fontId="0" fillId="29" borderId="74" xfId="0" applyFill="1" applyBorder="1" applyAlignment="1">
      <alignment horizontal="center" wrapText="1"/>
    </xf>
    <xf numFmtId="0" fontId="0" fillId="0" borderId="0" xfId="0"/>
    <xf numFmtId="0" fontId="7" fillId="28" borderId="1" xfId="0" applyFont="1" applyFill="1" applyBorder="1"/>
    <xf numFmtId="0" fontId="7" fillId="28" borderId="3" xfId="0" applyFont="1" applyFill="1" applyBorder="1"/>
    <xf numFmtId="0" fontId="7" fillId="28" borderId="4" xfId="0" applyFont="1" applyFill="1" applyBorder="1"/>
    <xf numFmtId="0" fontId="7" fillId="28" borderId="5" xfId="0" applyFont="1" applyFill="1" applyBorder="1"/>
    <xf numFmtId="0" fontId="68" fillId="28" borderId="4" xfId="10400" applyFont="1" applyFill="1" applyBorder="1"/>
    <xf numFmtId="0" fontId="68" fillId="28" borderId="5" xfId="10400" applyFont="1" applyFill="1" applyBorder="1"/>
    <xf numFmtId="0" fontId="7" fillId="28" borderId="6" xfId="0" applyFont="1" applyFill="1" applyBorder="1"/>
    <xf numFmtId="0" fontId="7" fillId="28" borderId="8" xfId="0" applyFont="1" applyFill="1" applyBorder="1"/>
    <xf numFmtId="0" fontId="0" fillId="30" borderId="63" xfId="0" applyFill="1" applyBorder="1" applyAlignment="1">
      <alignment horizontal="center" wrapText="1"/>
    </xf>
    <xf numFmtId="14" fontId="0" fillId="0" borderId="0" xfId="0" applyNumberFormat="1"/>
    <xf numFmtId="0" fontId="17" fillId="28" borderId="9" xfId="0" applyFont="1" applyFill="1" applyBorder="1" applyAlignment="1">
      <alignment horizontal="center" vertical="center"/>
    </xf>
    <xf numFmtId="0" fontId="17" fillId="28" borderId="10" xfId="0" applyFont="1" applyFill="1" applyBorder="1" applyAlignment="1">
      <alignment horizontal="center" vertical="center"/>
    </xf>
    <xf numFmtId="0" fontId="17" fillId="28" borderId="11" xfId="0" applyFont="1" applyFill="1" applyBorder="1" applyAlignment="1">
      <alignment horizontal="center" vertical="center"/>
    </xf>
    <xf numFmtId="0" fontId="0" fillId="0" borderId="0" xfId="0"/>
    <xf numFmtId="0" fontId="19" fillId="0" borderId="9" xfId="0" applyFont="1" applyFill="1" applyBorder="1" applyAlignment="1">
      <alignment horizontal="center"/>
    </xf>
    <xf numFmtId="0" fontId="0" fillId="0" borderId="10" xfId="0" applyBorder="1" applyAlignment="1"/>
    <xf numFmtId="0" fontId="0" fillId="0" borderId="11" xfId="0" applyBorder="1" applyAlignment="1"/>
    <xf numFmtId="0" fontId="17" fillId="0" borderId="9" xfId="0" applyFont="1" applyFill="1" applyBorder="1" applyAlignment="1">
      <alignment horizontal="center" vertical="center"/>
    </xf>
    <xf numFmtId="0" fontId="17" fillId="0" borderId="10" xfId="0" applyFont="1" applyFill="1" applyBorder="1" applyAlignment="1">
      <alignment horizontal="center" vertical="center"/>
    </xf>
    <xf numFmtId="3" fontId="7" fillId="0" borderId="19" xfId="19444" applyNumberFormat="1" applyFont="1" applyFill="1" applyBorder="1" applyAlignment="1">
      <alignment horizontal="center"/>
    </xf>
    <xf numFmtId="3" fontId="7" fillId="0" borderId="47" xfId="19444" applyNumberFormat="1" applyFont="1" applyFill="1" applyBorder="1" applyAlignment="1">
      <alignment horizontal="center"/>
    </xf>
    <xf numFmtId="0" fontId="19" fillId="0" borderId="9" xfId="19444" applyFont="1" applyFill="1" applyBorder="1" applyAlignment="1">
      <alignment horizontal="center"/>
    </xf>
    <xf numFmtId="0" fontId="19" fillId="0" borderId="10" xfId="19444" applyFont="1" applyFill="1" applyBorder="1" applyAlignment="1">
      <alignment horizontal="center"/>
    </xf>
    <xf numFmtId="0" fontId="19" fillId="0" borderId="11" xfId="19444" applyFont="1" applyFill="1" applyBorder="1" applyAlignment="1">
      <alignment horizontal="center"/>
    </xf>
    <xf numFmtId="0" fontId="19" fillId="0" borderId="1" xfId="19444" applyFont="1" applyFill="1" applyBorder="1" applyAlignment="1">
      <alignment horizontal="center"/>
    </xf>
    <xf numFmtId="0" fontId="19" fillId="0" borderId="2" xfId="19444" applyFont="1" applyFill="1" applyBorder="1" applyAlignment="1">
      <alignment horizontal="center"/>
    </xf>
    <xf numFmtId="0" fontId="19" fillId="0" borderId="3" xfId="19444" applyFont="1" applyFill="1" applyBorder="1" applyAlignment="1">
      <alignment horizontal="center"/>
    </xf>
    <xf numFmtId="0" fontId="16" fillId="0" borderId="10" xfId="0" applyFont="1" applyBorder="1" applyAlignment="1">
      <alignment horizontal="center"/>
    </xf>
    <xf numFmtId="0" fontId="16" fillId="0" borderId="11" xfId="0" applyFont="1" applyBorder="1" applyAlignment="1">
      <alignment horizont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0" fillId="0" borderId="10" xfId="0" applyBorder="1" applyAlignment="1">
      <alignment horizontal="center"/>
    </xf>
    <xf numFmtId="0" fontId="0" fillId="0" borderId="11" xfId="0" applyBorder="1" applyAlignment="1">
      <alignment horizontal="center"/>
    </xf>
    <xf numFmtId="0" fontId="16" fillId="0" borderId="10" xfId="0" applyFont="1" applyBorder="1" applyAlignment="1">
      <alignment horizontal="left"/>
    </xf>
    <xf numFmtId="0" fontId="16" fillId="0" borderId="11" xfId="0" applyFont="1" applyBorder="1" applyAlignment="1">
      <alignment horizontal="left"/>
    </xf>
    <xf numFmtId="0" fontId="14" fillId="0" borderId="15" xfId="19444" applyFont="1" applyFill="1" applyBorder="1" applyAlignment="1">
      <alignment horizontal="center"/>
    </xf>
    <xf numFmtId="0" fontId="14" fillId="0" borderId="50" xfId="19444" applyFont="1" applyFill="1" applyBorder="1" applyAlignment="1">
      <alignment horizontal="center"/>
    </xf>
    <xf numFmtId="0" fontId="14" fillId="0" borderId="16" xfId="19444" applyFont="1" applyFill="1" applyBorder="1" applyAlignment="1">
      <alignment horizontal="center"/>
    </xf>
    <xf numFmtId="0" fontId="14" fillId="0" borderId="51" xfId="19444" applyFont="1" applyFill="1" applyBorder="1" applyAlignment="1">
      <alignment horizontal="center"/>
    </xf>
    <xf numFmtId="0" fontId="14" fillId="0" borderId="53" xfId="10380" applyFont="1" applyFill="1" applyBorder="1" applyAlignment="1">
      <alignment horizontal="center"/>
    </xf>
    <xf numFmtId="0" fontId="14" fillId="0" borderId="54" xfId="10380" applyFont="1" applyFill="1" applyBorder="1" applyAlignment="1">
      <alignment horizontal="center"/>
    </xf>
    <xf numFmtId="0" fontId="14" fillId="0" borderId="40" xfId="10380" applyFont="1" applyFill="1" applyBorder="1" applyAlignment="1">
      <alignment horizontal="center"/>
    </xf>
    <xf numFmtId="0" fontId="19" fillId="0" borderId="9" xfId="10380" applyFont="1" applyFill="1" applyBorder="1" applyAlignment="1">
      <alignment horizontal="center"/>
    </xf>
    <xf numFmtId="0" fontId="19" fillId="0" borderId="10" xfId="10380" applyFont="1" applyFill="1" applyBorder="1" applyAlignment="1">
      <alignment horizontal="center"/>
    </xf>
    <xf numFmtId="0" fontId="19" fillId="0" borderId="11" xfId="10380" applyFont="1" applyFill="1" applyBorder="1" applyAlignment="1">
      <alignment horizontal="center"/>
    </xf>
    <xf numFmtId="0" fontId="14" fillId="0" borderId="15" xfId="10380" applyFont="1" applyFill="1" applyBorder="1" applyAlignment="1">
      <alignment horizontal="center"/>
    </xf>
    <xf numFmtId="0" fontId="14" fillId="0" borderId="50" xfId="10380" applyFont="1" applyFill="1" applyBorder="1" applyAlignment="1">
      <alignment horizontal="center"/>
    </xf>
    <xf numFmtId="0" fontId="14" fillId="0" borderId="16" xfId="10380" applyFont="1" applyBorder="1" applyAlignment="1">
      <alignment horizontal="center"/>
    </xf>
    <xf numFmtId="0" fontId="14" fillId="0" borderId="15" xfId="10380" applyFont="1" applyBorder="1" applyAlignment="1">
      <alignment horizontal="center"/>
    </xf>
    <xf numFmtId="0" fontId="14" fillId="0" borderId="51" xfId="10380" applyFont="1" applyBorder="1" applyAlignment="1">
      <alignment horizontal="center"/>
    </xf>
    <xf numFmtId="0" fontId="26" fillId="0" borderId="9" xfId="19444" applyFont="1" applyBorder="1" applyAlignment="1">
      <alignment horizontal="center"/>
    </xf>
    <xf numFmtId="0" fontId="26" fillId="0" borderId="11" xfId="19444" applyFont="1" applyBorder="1" applyAlignment="1">
      <alignment horizontal="center"/>
    </xf>
    <xf numFmtId="0" fontId="14" fillId="0" borderId="16" xfId="0" applyFont="1" applyBorder="1" applyAlignment="1">
      <alignment horizontal="center"/>
    </xf>
    <xf numFmtId="0" fontId="14" fillId="0" borderId="15" xfId="0" applyFont="1" applyBorder="1" applyAlignment="1">
      <alignment horizontal="center"/>
    </xf>
    <xf numFmtId="0" fontId="14" fillId="0" borderId="51" xfId="0" applyFont="1" applyBorder="1" applyAlignment="1">
      <alignment horizontal="center"/>
    </xf>
    <xf numFmtId="0" fontId="14" fillId="0" borderId="15" xfId="0" applyFont="1" applyFill="1" applyBorder="1" applyAlignment="1">
      <alignment horizontal="center"/>
    </xf>
    <xf numFmtId="0" fontId="14" fillId="0" borderId="50" xfId="0" applyFont="1" applyFill="1" applyBorder="1" applyAlignment="1">
      <alignment horizontal="center"/>
    </xf>
    <xf numFmtId="0" fontId="19" fillId="0" borderId="10" xfId="0" applyFont="1" applyFill="1" applyBorder="1" applyAlignment="1">
      <alignment horizontal="center"/>
    </xf>
    <xf numFmtId="0" fontId="19" fillId="0" borderId="11" xfId="0" applyFont="1" applyFill="1" applyBorder="1" applyAlignment="1">
      <alignment horizontal="center"/>
    </xf>
    <xf numFmtId="0" fontId="14" fillId="0" borderId="20" xfId="0" applyFont="1" applyFill="1" applyBorder="1" applyAlignment="1">
      <alignment horizontal="center"/>
    </xf>
    <xf numFmtId="0" fontId="14" fillId="0" borderId="19" xfId="0" applyFont="1" applyFill="1" applyBorder="1" applyAlignment="1">
      <alignment horizontal="center"/>
    </xf>
    <xf numFmtId="0" fontId="14" fillId="0" borderId="25" xfId="0" applyFont="1" applyFill="1" applyBorder="1" applyAlignment="1">
      <alignment horizontal="center"/>
    </xf>
    <xf numFmtId="0" fontId="14" fillId="0" borderId="20" xfId="0" applyFont="1" applyBorder="1" applyAlignment="1">
      <alignment horizontal="center"/>
    </xf>
    <xf numFmtId="0" fontId="14" fillId="0" borderId="19" xfId="0" applyFont="1" applyBorder="1" applyAlignment="1">
      <alignment horizontal="center"/>
    </xf>
    <xf numFmtId="0" fontId="14" fillId="0" borderId="47" xfId="0" applyFont="1" applyBorder="1" applyAlignment="1">
      <alignment horizontal="center"/>
    </xf>
    <xf numFmtId="0" fontId="31" fillId="0" borderId="13" xfId="10383" applyFont="1" applyBorder="1" applyAlignment="1">
      <alignment vertical="center" wrapText="1"/>
    </xf>
    <xf numFmtId="0" fontId="31" fillId="0" borderId="0" xfId="10383" applyFont="1" applyBorder="1" applyAlignment="1">
      <alignment vertical="center" wrapText="1"/>
    </xf>
    <xf numFmtId="0" fontId="31" fillId="0" borderId="13" xfId="10383" applyFont="1" applyBorder="1" applyAlignment="1">
      <alignment vertical="center"/>
    </xf>
    <xf numFmtId="0" fontId="31" fillId="0" borderId="0" xfId="10383" applyFont="1" applyBorder="1" applyAlignment="1">
      <alignment vertical="center"/>
    </xf>
    <xf numFmtId="0" fontId="31" fillId="0" borderId="19" xfId="10383" applyFont="1" applyBorder="1" applyAlignment="1">
      <alignment vertical="center"/>
    </xf>
    <xf numFmtId="0" fontId="19" fillId="0" borderId="9" xfId="10383" applyFont="1" applyFill="1" applyBorder="1" applyAlignment="1">
      <alignment horizontal="center"/>
    </xf>
    <xf numFmtId="0" fontId="19" fillId="0" borderId="10" xfId="10383" applyFont="1" applyFill="1" applyBorder="1" applyAlignment="1">
      <alignment horizontal="center"/>
    </xf>
    <xf numFmtId="0" fontId="19" fillId="0" borderId="11" xfId="10383" applyFont="1" applyFill="1" applyBorder="1" applyAlignment="1">
      <alignment horizontal="center"/>
    </xf>
    <xf numFmtId="0" fontId="14" fillId="0" borderId="15" xfId="10383" applyFont="1" applyFill="1" applyBorder="1" applyAlignment="1">
      <alignment horizontal="center"/>
    </xf>
    <xf numFmtId="0" fontId="14" fillId="0" borderId="50" xfId="10383" applyFont="1" applyFill="1" applyBorder="1" applyAlignment="1">
      <alignment horizontal="center"/>
    </xf>
    <xf numFmtId="0" fontId="14" fillId="0" borderId="20" xfId="10383" applyFont="1" applyBorder="1" applyAlignment="1">
      <alignment horizontal="center"/>
    </xf>
    <xf numFmtId="0" fontId="14" fillId="0" borderId="19" xfId="10383" applyFont="1" applyBorder="1" applyAlignment="1">
      <alignment horizontal="center"/>
    </xf>
    <xf numFmtId="0" fontId="14" fillId="0" borderId="47" xfId="10383" applyFont="1" applyBorder="1" applyAlignment="1">
      <alignment horizontal="center"/>
    </xf>
    <xf numFmtId="0" fontId="72" fillId="0" borderId="9" xfId="0" applyFont="1" applyBorder="1" applyAlignment="1">
      <alignment horizontal="center"/>
    </xf>
    <xf numFmtId="0" fontId="72" fillId="0" borderId="10" xfId="0" applyFont="1" applyBorder="1" applyAlignment="1">
      <alignment horizontal="center"/>
    </xf>
    <xf numFmtId="0" fontId="72" fillId="0" borderId="11" xfId="0" applyFont="1" applyBorder="1" applyAlignment="1">
      <alignment horizontal="center"/>
    </xf>
    <xf numFmtId="0" fontId="0" fillId="0" borderId="0" xfId="0" applyBorder="1"/>
    <xf numFmtId="0" fontId="0" fillId="0" borderId="5" xfId="0" applyBorder="1"/>
    <xf numFmtId="0" fontId="14" fillId="0" borderId="14"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72" fillId="0" borderId="1" xfId="0" applyFont="1" applyBorder="1" applyAlignment="1">
      <alignment horizontal="center"/>
    </xf>
    <xf numFmtId="0" fontId="72" fillId="0" borderId="2" xfId="0" applyFont="1" applyBorder="1" applyAlignment="1">
      <alignment horizontal="center"/>
    </xf>
    <xf numFmtId="0" fontId="72" fillId="0" borderId="3" xfId="0" applyFont="1" applyBorder="1" applyAlignment="1">
      <alignment horizontal="center"/>
    </xf>
    <xf numFmtId="0" fontId="72" fillId="0" borderId="6" xfId="0" applyFont="1" applyBorder="1" applyAlignment="1">
      <alignment horizontal="center"/>
    </xf>
    <xf numFmtId="0" fontId="72" fillId="0" borderId="7" xfId="0" applyFont="1" applyBorder="1" applyAlignment="1">
      <alignment horizontal="center"/>
    </xf>
    <xf numFmtId="0" fontId="72" fillId="0" borderId="8" xfId="0" applyFont="1" applyBorder="1" applyAlignment="1">
      <alignment horizontal="center"/>
    </xf>
    <xf numFmtId="0" fontId="31" fillId="0" borderId="41" xfId="0" applyFont="1" applyFill="1" applyBorder="1" applyAlignment="1">
      <alignment wrapText="1"/>
    </xf>
    <xf numFmtId="0" fontId="0" fillId="0" borderId="42" xfId="0" applyFill="1" applyBorder="1" applyAlignment="1">
      <alignment wrapText="1"/>
    </xf>
    <xf numFmtId="0" fontId="14" fillId="0" borderId="47" xfId="0" applyFont="1" applyFill="1" applyBorder="1" applyAlignment="1">
      <alignment horizontal="center"/>
    </xf>
    <xf numFmtId="0" fontId="72" fillId="0" borderId="9" xfId="0" applyFont="1" applyFill="1" applyBorder="1" applyAlignment="1">
      <alignment horizontal="center"/>
    </xf>
    <xf numFmtId="0" fontId="72" fillId="0" borderId="10" xfId="0" applyFont="1" applyFill="1" applyBorder="1" applyAlignment="1">
      <alignment horizontal="center"/>
    </xf>
    <xf numFmtId="0" fontId="72" fillId="0" borderId="11" xfId="0" applyFont="1" applyFill="1" applyBorder="1" applyAlignment="1">
      <alignment horizontal="center"/>
    </xf>
    <xf numFmtId="0" fontId="72" fillId="0" borderId="9" xfId="19444" applyFont="1" applyBorder="1" applyAlignment="1">
      <alignment horizontal="center"/>
    </xf>
    <xf numFmtId="0" fontId="72" fillId="0" borderId="10" xfId="19444" applyFont="1" applyBorder="1" applyAlignment="1">
      <alignment horizontal="center"/>
    </xf>
    <xf numFmtId="0" fontId="72" fillId="0" borderId="11" xfId="19444" applyFont="1" applyBorder="1" applyAlignment="1">
      <alignment horizontal="center"/>
    </xf>
    <xf numFmtId="0" fontId="72" fillId="0" borderId="9" xfId="10416" applyFont="1" applyBorder="1" applyAlignment="1">
      <alignment horizontal="center"/>
    </xf>
    <xf numFmtId="0" fontId="72" fillId="0" borderId="10" xfId="10416" applyFont="1" applyBorder="1" applyAlignment="1">
      <alignment horizontal="center"/>
    </xf>
    <xf numFmtId="0" fontId="72" fillId="0" borderId="11" xfId="10416" applyFont="1" applyBorder="1" applyAlignment="1">
      <alignment horizontal="center"/>
    </xf>
    <xf numFmtId="0" fontId="72" fillId="0" borderId="9" xfId="10401" applyFont="1" applyBorder="1" applyAlignment="1">
      <alignment horizontal="center"/>
    </xf>
    <xf numFmtId="0" fontId="72" fillId="0" borderId="10" xfId="10401" applyFont="1" applyBorder="1" applyAlignment="1">
      <alignment horizontal="center"/>
    </xf>
    <xf numFmtId="0" fontId="72" fillId="0" borderId="11" xfId="10401" applyFont="1" applyBorder="1" applyAlignment="1">
      <alignment horizontal="center"/>
    </xf>
    <xf numFmtId="0" fontId="14" fillId="0" borderId="41" xfId="10401" applyFont="1" applyBorder="1" applyAlignment="1">
      <alignment horizontal="center"/>
    </xf>
    <xf numFmtId="0" fontId="14" fillId="0" borderId="12" xfId="10401" applyFont="1" applyBorder="1" applyAlignment="1">
      <alignment horizontal="center"/>
    </xf>
    <xf numFmtId="0" fontId="14" fillId="0" borderId="42" xfId="10401" applyFont="1" applyBorder="1" applyAlignment="1">
      <alignment horizontal="center"/>
    </xf>
    <xf numFmtId="0" fontId="7" fillId="0" borderId="0" xfId="19444" applyFont="1" applyBorder="1" applyAlignment="1">
      <alignment horizontal="left" vertical="top" wrapText="1"/>
    </xf>
    <xf numFmtId="0" fontId="14" fillId="0" borderId="19" xfId="19444" applyFont="1" applyBorder="1" applyAlignment="1">
      <alignment horizontal="left" vertical="top" wrapText="1"/>
    </xf>
    <xf numFmtId="0" fontId="14" fillId="0" borderId="19" xfId="19444" applyFont="1" applyFill="1" applyBorder="1" applyAlignment="1">
      <alignment horizontal="left" vertical="top" wrapText="1"/>
    </xf>
    <xf numFmtId="0" fontId="14" fillId="0" borderId="19" xfId="19444" applyFont="1" applyFill="1" applyBorder="1" applyAlignment="1">
      <alignment horizontal="center"/>
    </xf>
    <xf numFmtId="0" fontId="14" fillId="0" borderId="25" xfId="19444" applyFont="1" applyFill="1" applyBorder="1" applyAlignment="1">
      <alignment horizontal="center"/>
    </xf>
    <xf numFmtId="0" fontId="14" fillId="0" borderId="20" xfId="19444" applyFont="1" applyBorder="1" applyAlignment="1">
      <alignment horizontal="center"/>
    </xf>
    <xf numFmtId="0" fontId="14" fillId="0" borderId="19" xfId="19444" applyFont="1" applyBorder="1" applyAlignment="1">
      <alignment horizontal="center"/>
    </xf>
    <xf numFmtId="0" fontId="14" fillId="0" borderId="47" xfId="19444" applyFont="1" applyBorder="1" applyAlignment="1">
      <alignment horizontal="center"/>
    </xf>
    <xf numFmtId="0" fontId="14" fillId="0" borderId="0" xfId="10381" applyFont="1" applyFill="1" applyBorder="1" applyAlignment="1">
      <alignment horizontal="center"/>
    </xf>
    <xf numFmtId="0" fontId="14" fillId="0" borderId="22" xfId="10381" applyFont="1" applyFill="1" applyBorder="1" applyAlignment="1">
      <alignment horizontal="center"/>
    </xf>
    <xf numFmtId="0" fontId="14" fillId="0" borderId="21" xfId="10381" applyFont="1" applyBorder="1" applyAlignment="1">
      <alignment horizontal="center"/>
    </xf>
    <xf numFmtId="0" fontId="14" fillId="0" borderId="5" xfId="10381" applyFont="1" applyBorder="1" applyAlignment="1">
      <alignment horizontal="center"/>
    </xf>
    <xf numFmtId="0" fontId="19" fillId="0" borderId="9" xfId="10381" applyFont="1" applyFill="1" applyBorder="1" applyAlignment="1">
      <alignment horizontal="center"/>
    </xf>
    <xf numFmtId="0" fontId="19" fillId="0" borderId="10" xfId="10381" applyFont="1" applyFill="1" applyBorder="1" applyAlignment="1">
      <alignment horizontal="center"/>
    </xf>
    <xf numFmtId="0" fontId="19" fillId="0" borderId="11" xfId="10381" applyFont="1" applyFill="1" applyBorder="1" applyAlignment="1">
      <alignment horizontal="center"/>
    </xf>
    <xf numFmtId="0" fontId="14" fillId="0" borderId="4" xfId="10380" applyFont="1" applyBorder="1" applyAlignment="1">
      <alignment wrapText="1"/>
    </xf>
    <xf numFmtId="0" fontId="7" fillId="0" borderId="0" xfId="20486" applyFont="1" applyBorder="1" applyAlignment="1">
      <alignment wrapText="1"/>
    </xf>
    <xf numFmtId="0" fontId="14" fillId="0" borderId="2" xfId="10380" applyFont="1" applyFill="1" applyBorder="1" applyAlignment="1">
      <alignment horizontal="center"/>
    </xf>
    <xf numFmtId="0" fontId="14" fillId="0" borderId="62" xfId="10380" applyFont="1" applyFill="1" applyBorder="1" applyAlignment="1">
      <alignment horizontal="center"/>
    </xf>
    <xf numFmtId="0" fontId="14" fillId="0" borderId="58" xfId="10380" applyFont="1" applyBorder="1" applyAlignment="1">
      <alignment horizontal="center"/>
    </xf>
    <xf numFmtId="0" fontId="14" fillId="0" borderId="57" xfId="10380" applyFont="1" applyBorder="1" applyAlignment="1">
      <alignment horizontal="center"/>
    </xf>
    <xf numFmtId="0" fontId="14" fillId="0" borderId="59" xfId="10380" applyFont="1" applyBorder="1" applyAlignment="1">
      <alignment horizontal="center"/>
    </xf>
    <xf numFmtId="0" fontId="14" fillId="0" borderId="4" xfId="10380" applyFont="1" applyBorder="1" applyAlignment="1">
      <alignment vertical="top" wrapText="1"/>
    </xf>
    <xf numFmtId="0" fontId="14" fillId="0" borderId="0" xfId="10380" applyFont="1" applyBorder="1" applyAlignment="1">
      <alignment vertical="top" wrapText="1"/>
    </xf>
    <xf numFmtId="0" fontId="14" fillId="0" borderId="22" xfId="10380" applyFont="1" applyBorder="1" applyAlignment="1">
      <alignment vertical="top" wrapText="1"/>
    </xf>
    <xf numFmtId="0" fontId="14" fillId="0" borderId="0" xfId="10380" applyFont="1" applyBorder="1" applyAlignment="1">
      <alignment wrapText="1"/>
    </xf>
    <xf numFmtId="0" fontId="14" fillId="0" borderId="22" xfId="10380" applyFont="1" applyBorder="1" applyAlignment="1">
      <alignment wrapText="1"/>
    </xf>
    <xf numFmtId="0" fontId="72" fillId="0" borderId="9" xfId="10380" applyFont="1" applyFill="1" applyBorder="1" applyAlignment="1">
      <alignment horizontal="center"/>
    </xf>
    <xf numFmtId="0" fontId="72" fillId="0" borderId="10" xfId="10380" applyFont="1" applyFill="1" applyBorder="1" applyAlignment="1">
      <alignment horizontal="center"/>
    </xf>
    <xf numFmtId="0" fontId="72" fillId="0" borderId="11" xfId="10380" applyFont="1" applyFill="1" applyBorder="1" applyAlignment="1">
      <alignment horizontal="center"/>
    </xf>
  </cellXfs>
  <cellStyles count="28375">
    <cellStyle name="1000-sep (2 dec) 2" xfId="1"/>
    <cellStyle name="1000-sep (2 dec) 2 2" xfId="20492"/>
    <cellStyle name="20 % - Farve1" xfId="2" builtinId="30" customBuiltin="1"/>
    <cellStyle name="20 % - Farve1 2" xfId="20493"/>
    <cellStyle name="20 % - Farve2" xfId="716" builtinId="34" customBuiltin="1"/>
    <cellStyle name="20 % - Farve2 2" xfId="21186"/>
    <cellStyle name="20 % - Farve3" xfId="1430" builtinId="38" customBuiltin="1"/>
    <cellStyle name="20 % - Farve3 2" xfId="21879"/>
    <cellStyle name="20 % - Farve4" xfId="2144" builtinId="42" customBuiltin="1"/>
    <cellStyle name="20 % - Farve4 2" xfId="22572"/>
    <cellStyle name="20 % - Farve5" xfId="2858" builtinId="46" customBuiltin="1"/>
    <cellStyle name="20 % - Farve5 2" xfId="23265"/>
    <cellStyle name="20 % - Farve6" xfId="3572" builtinId="50" customBuiltin="1"/>
    <cellStyle name="20 % - Farve6 2" xfId="23958"/>
    <cellStyle name="20 % - Markeringsfarve1 10" xfId="3"/>
    <cellStyle name="20 % - Markeringsfarve1 11" xfId="4"/>
    <cellStyle name="20 % - Markeringsfarve1 11 2" xfId="5"/>
    <cellStyle name="20 % - Markeringsfarve1 11 2 2" xfId="10418"/>
    <cellStyle name="20 % - Markeringsfarve1 11 2 2 2" xfId="24449"/>
    <cellStyle name="20 % - Markeringsfarve1 11 2 3" xfId="20495"/>
    <cellStyle name="20 % - Markeringsfarve1 11 3" xfId="10417"/>
    <cellStyle name="20 % - Markeringsfarve1 11 3 2" xfId="24448"/>
    <cellStyle name="20 % - Markeringsfarve1 11 4" xfId="20494"/>
    <cellStyle name="20 % - Markeringsfarve1 12" xfId="6"/>
    <cellStyle name="20 % - Markeringsfarve1 12 2" xfId="10419"/>
    <cellStyle name="20 % - Markeringsfarve1 12 2 2" xfId="24450"/>
    <cellStyle name="20 % - Markeringsfarve1 12 3" xfId="20496"/>
    <cellStyle name="20 % - Markeringsfarve1 13" xfId="7"/>
    <cellStyle name="20 % - Markeringsfarve1 13 2" xfId="10420"/>
    <cellStyle name="20 % - Markeringsfarve1 13 2 2" xfId="24451"/>
    <cellStyle name="20 % - Markeringsfarve1 13 3" xfId="20497"/>
    <cellStyle name="20 % - Markeringsfarve1 14" xfId="8"/>
    <cellStyle name="20 % - Markeringsfarve1 15" xfId="9"/>
    <cellStyle name="20 % - Markeringsfarve1 16" xfId="10"/>
    <cellStyle name="20 % - Markeringsfarve1 17" xfId="11"/>
    <cellStyle name="20 % - Markeringsfarve1 18" xfId="12"/>
    <cellStyle name="20 % - Markeringsfarve1 18 2" xfId="10421"/>
    <cellStyle name="20 % - Markeringsfarve1 18 2 2" xfId="24452"/>
    <cellStyle name="20 % - Markeringsfarve1 18 3" xfId="20498"/>
    <cellStyle name="20 % - Markeringsfarve1 19" xfId="13"/>
    <cellStyle name="20 % - Markeringsfarve1 19 2" xfId="10422"/>
    <cellStyle name="20 % - Markeringsfarve1 19 2 2" xfId="24453"/>
    <cellStyle name="20 % - Markeringsfarve1 19 3" xfId="20499"/>
    <cellStyle name="20 % - Markeringsfarve1 2" xfId="14"/>
    <cellStyle name="20 % - Markeringsfarve1 2 10" xfId="15"/>
    <cellStyle name="20 % - Markeringsfarve1 2 10 2" xfId="10423"/>
    <cellStyle name="20 % - Markeringsfarve1 2 10 2 2" xfId="24454"/>
    <cellStyle name="20 % - Markeringsfarve1 2 10 3" xfId="20500"/>
    <cellStyle name="20 % - Markeringsfarve1 2 11" xfId="16"/>
    <cellStyle name="20 % - Markeringsfarve1 2 11 2" xfId="10424"/>
    <cellStyle name="20 % - Markeringsfarve1 2 11 2 2" xfId="24455"/>
    <cellStyle name="20 % - Markeringsfarve1 2 11 3" xfId="20501"/>
    <cellStyle name="20 % - Markeringsfarve1 2 12" xfId="17"/>
    <cellStyle name="20 % - Markeringsfarve1 2 12 2" xfId="10425"/>
    <cellStyle name="20 % - Markeringsfarve1 2 12 2 2" xfId="24456"/>
    <cellStyle name="20 % - Markeringsfarve1 2 12 3" xfId="20502"/>
    <cellStyle name="20 % - Markeringsfarve1 2 13" xfId="18"/>
    <cellStyle name="20 % - Markeringsfarve1 2 13 2" xfId="10426"/>
    <cellStyle name="20 % - Markeringsfarve1 2 13 2 2" xfId="24457"/>
    <cellStyle name="20 % - Markeringsfarve1 2 13 3" xfId="20503"/>
    <cellStyle name="20 % - Markeringsfarve1 2 14" xfId="19"/>
    <cellStyle name="20 % - Markeringsfarve1 2 14 2" xfId="10427"/>
    <cellStyle name="20 % - Markeringsfarve1 2 14 2 2" xfId="24458"/>
    <cellStyle name="20 % - Markeringsfarve1 2 14 3" xfId="20504"/>
    <cellStyle name="20 % - Markeringsfarve1 2 15" xfId="20"/>
    <cellStyle name="20 % - Markeringsfarve1 2 15 2" xfId="10428"/>
    <cellStyle name="20 % - Markeringsfarve1 2 15 2 2" xfId="24459"/>
    <cellStyle name="20 % - Markeringsfarve1 2 15 3" xfId="20505"/>
    <cellStyle name="20 % - Markeringsfarve1 2 16" xfId="21"/>
    <cellStyle name="20 % - Markeringsfarve1 2 17" xfId="22"/>
    <cellStyle name="20 % - Markeringsfarve1 2 17 2" xfId="10429"/>
    <cellStyle name="20 % - Markeringsfarve1 2 17 2 2" xfId="24460"/>
    <cellStyle name="20 % - Markeringsfarve1 2 17 3" xfId="20506"/>
    <cellStyle name="20 % - Markeringsfarve1 2 2" xfId="23"/>
    <cellStyle name="20 % - Markeringsfarve1 2 2 10" xfId="24"/>
    <cellStyle name="20 % - Markeringsfarve1 2 2 10 2" xfId="10431"/>
    <cellStyle name="20 % - Markeringsfarve1 2 2 10 2 2" xfId="24462"/>
    <cellStyle name="20 % - Markeringsfarve1 2 2 10 3" xfId="20508"/>
    <cellStyle name="20 % - Markeringsfarve1 2 2 11" xfId="25"/>
    <cellStyle name="20 % - Markeringsfarve1 2 2 11 2" xfId="10432"/>
    <cellStyle name="20 % - Markeringsfarve1 2 2 11 2 2" xfId="24463"/>
    <cellStyle name="20 % - Markeringsfarve1 2 2 11 3" xfId="20509"/>
    <cellStyle name="20 % - Markeringsfarve1 2 2 12" xfId="26"/>
    <cellStyle name="20 % - Markeringsfarve1 2 2 12 2" xfId="10433"/>
    <cellStyle name="20 % - Markeringsfarve1 2 2 12 2 2" xfId="24464"/>
    <cellStyle name="20 % - Markeringsfarve1 2 2 12 3" xfId="20510"/>
    <cellStyle name="20 % - Markeringsfarve1 2 2 13" xfId="27"/>
    <cellStyle name="20 % - Markeringsfarve1 2 2 13 2" xfId="10434"/>
    <cellStyle name="20 % - Markeringsfarve1 2 2 13 2 2" xfId="24465"/>
    <cellStyle name="20 % - Markeringsfarve1 2 2 13 3" xfId="20511"/>
    <cellStyle name="20 % - Markeringsfarve1 2 2 14" xfId="28"/>
    <cellStyle name="20 % - Markeringsfarve1 2 2 15" xfId="10430"/>
    <cellStyle name="20 % - Markeringsfarve1 2 2 15 2" xfId="24461"/>
    <cellStyle name="20 % - Markeringsfarve1 2 2 16" xfId="20507"/>
    <cellStyle name="20 % - Markeringsfarve1 2 2 2" xfId="29"/>
    <cellStyle name="20 % - Markeringsfarve1 2 2 2 10" xfId="30"/>
    <cellStyle name="20 % - Markeringsfarve1 2 2 2 10 2" xfId="10436"/>
    <cellStyle name="20 % - Markeringsfarve1 2 2 2 10 2 2" xfId="24467"/>
    <cellStyle name="20 % - Markeringsfarve1 2 2 2 10 3" xfId="20513"/>
    <cellStyle name="20 % - Markeringsfarve1 2 2 2 11" xfId="31"/>
    <cellStyle name="20 % - Markeringsfarve1 2 2 2 11 2" xfId="10437"/>
    <cellStyle name="20 % - Markeringsfarve1 2 2 2 11 2 2" xfId="24468"/>
    <cellStyle name="20 % - Markeringsfarve1 2 2 2 11 3" xfId="20514"/>
    <cellStyle name="20 % - Markeringsfarve1 2 2 2 12" xfId="32"/>
    <cellStyle name="20 % - Markeringsfarve1 2 2 2 12 2" xfId="10438"/>
    <cellStyle name="20 % - Markeringsfarve1 2 2 2 12 2 2" xfId="24469"/>
    <cellStyle name="20 % - Markeringsfarve1 2 2 2 12 3" xfId="20515"/>
    <cellStyle name="20 % - Markeringsfarve1 2 2 2 13" xfId="10435"/>
    <cellStyle name="20 % - Markeringsfarve1 2 2 2 13 2" xfId="24466"/>
    <cellStyle name="20 % - Markeringsfarve1 2 2 2 14" xfId="20512"/>
    <cellStyle name="20 % - Markeringsfarve1 2 2 2 2" xfId="33"/>
    <cellStyle name="20 % - Markeringsfarve1 2 2 2 2 10" xfId="34"/>
    <cellStyle name="20 % - Markeringsfarve1 2 2 2 2 10 2" xfId="10440"/>
    <cellStyle name="20 % - Markeringsfarve1 2 2 2 2 10 2 2" xfId="24471"/>
    <cellStyle name="20 % - Markeringsfarve1 2 2 2 2 10 3" xfId="20517"/>
    <cellStyle name="20 % - Markeringsfarve1 2 2 2 2 11" xfId="35"/>
    <cellStyle name="20 % - Markeringsfarve1 2 2 2 2 11 2" xfId="10441"/>
    <cellStyle name="20 % - Markeringsfarve1 2 2 2 2 11 2 2" xfId="24472"/>
    <cellStyle name="20 % - Markeringsfarve1 2 2 2 2 11 3" xfId="20518"/>
    <cellStyle name="20 % - Markeringsfarve1 2 2 2 2 12" xfId="10439"/>
    <cellStyle name="20 % - Markeringsfarve1 2 2 2 2 12 2" xfId="24470"/>
    <cellStyle name="20 % - Markeringsfarve1 2 2 2 2 13" xfId="20516"/>
    <cellStyle name="20 % - Markeringsfarve1 2 2 2 2 2" xfId="36"/>
    <cellStyle name="20 % - Markeringsfarve1 2 2 2 2 2 10" xfId="37"/>
    <cellStyle name="20 % - Markeringsfarve1 2 2 2 2 2 10 2" xfId="10443"/>
    <cellStyle name="20 % - Markeringsfarve1 2 2 2 2 2 10 2 2" xfId="24474"/>
    <cellStyle name="20 % - Markeringsfarve1 2 2 2 2 2 10 3" xfId="20520"/>
    <cellStyle name="20 % - Markeringsfarve1 2 2 2 2 2 11" xfId="10442"/>
    <cellStyle name="20 % - Markeringsfarve1 2 2 2 2 2 11 2" xfId="24473"/>
    <cellStyle name="20 % - Markeringsfarve1 2 2 2 2 2 12" xfId="20519"/>
    <cellStyle name="20 % - Markeringsfarve1 2 2 2 2 2 2" xfId="38"/>
    <cellStyle name="20 % - Markeringsfarve1 2 2 2 2 2 2 2" xfId="39"/>
    <cellStyle name="20 % - Markeringsfarve1 2 2 2 2 2 2 2 2" xfId="10445"/>
    <cellStyle name="20 % - Markeringsfarve1 2 2 2 2 2 2 2 2 2" xfId="24476"/>
    <cellStyle name="20 % - Markeringsfarve1 2 2 2 2 2 2 2 3" xfId="20522"/>
    <cellStyle name="20 % - Markeringsfarve1 2 2 2 2 2 2 3" xfId="40"/>
    <cellStyle name="20 % - Markeringsfarve1 2 2 2 2 2 2 3 2" xfId="10446"/>
    <cellStyle name="20 % - Markeringsfarve1 2 2 2 2 2 2 3 2 2" xfId="24477"/>
    <cellStyle name="20 % - Markeringsfarve1 2 2 2 2 2 2 3 3" xfId="20523"/>
    <cellStyle name="20 % - Markeringsfarve1 2 2 2 2 2 2 4" xfId="41"/>
    <cellStyle name="20 % - Markeringsfarve1 2 2 2 2 2 2 4 2" xfId="10447"/>
    <cellStyle name="20 % - Markeringsfarve1 2 2 2 2 2 2 4 2 2" xfId="24478"/>
    <cellStyle name="20 % - Markeringsfarve1 2 2 2 2 2 2 4 3" xfId="20524"/>
    <cellStyle name="20 % - Markeringsfarve1 2 2 2 2 2 2 5" xfId="42"/>
    <cellStyle name="20 % - Markeringsfarve1 2 2 2 2 2 2 5 2" xfId="10448"/>
    <cellStyle name="20 % - Markeringsfarve1 2 2 2 2 2 2 5 2 2" xfId="24479"/>
    <cellStyle name="20 % - Markeringsfarve1 2 2 2 2 2 2 5 3" xfId="20525"/>
    <cellStyle name="20 % - Markeringsfarve1 2 2 2 2 2 2 6" xfId="43"/>
    <cellStyle name="20 % - Markeringsfarve1 2 2 2 2 2 2 6 2" xfId="10449"/>
    <cellStyle name="20 % - Markeringsfarve1 2 2 2 2 2 2 6 2 2" xfId="24480"/>
    <cellStyle name="20 % - Markeringsfarve1 2 2 2 2 2 2 6 3" xfId="20526"/>
    <cellStyle name="20 % - Markeringsfarve1 2 2 2 2 2 2 7" xfId="10444"/>
    <cellStyle name="20 % - Markeringsfarve1 2 2 2 2 2 2 7 2" xfId="24475"/>
    <cellStyle name="20 % - Markeringsfarve1 2 2 2 2 2 2 8" xfId="20521"/>
    <cellStyle name="20 % - Markeringsfarve1 2 2 2 2 2 3" xfId="44"/>
    <cellStyle name="20 % - Markeringsfarve1 2 2 2 2 2 3 2" xfId="45"/>
    <cellStyle name="20 % - Markeringsfarve1 2 2 2 2 2 3 2 2" xfId="10451"/>
    <cellStyle name="20 % - Markeringsfarve1 2 2 2 2 2 3 2 2 2" xfId="24482"/>
    <cellStyle name="20 % - Markeringsfarve1 2 2 2 2 2 3 2 3" xfId="20528"/>
    <cellStyle name="20 % - Markeringsfarve1 2 2 2 2 2 3 3" xfId="46"/>
    <cellStyle name="20 % - Markeringsfarve1 2 2 2 2 2 3 3 2" xfId="10452"/>
    <cellStyle name="20 % - Markeringsfarve1 2 2 2 2 2 3 3 2 2" xfId="24483"/>
    <cellStyle name="20 % - Markeringsfarve1 2 2 2 2 2 3 3 3" xfId="20529"/>
    <cellStyle name="20 % - Markeringsfarve1 2 2 2 2 2 3 4" xfId="47"/>
    <cellStyle name="20 % - Markeringsfarve1 2 2 2 2 2 3 4 2" xfId="10453"/>
    <cellStyle name="20 % - Markeringsfarve1 2 2 2 2 2 3 4 2 2" xfId="24484"/>
    <cellStyle name="20 % - Markeringsfarve1 2 2 2 2 2 3 4 3" xfId="20530"/>
    <cellStyle name="20 % - Markeringsfarve1 2 2 2 2 2 3 5" xfId="48"/>
    <cellStyle name="20 % - Markeringsfarve1 2 2 2 2 2 3 5 2" xfId="10454"/>
    <cellStyle name="20 % - Markeringsfarve1 2 2 2 2 2 3 5 2 2" xfId="24485"/>
    <cellStyle name="20 % - Markeringsfarve1 2 2 2 2 2 3 5 3" xfId="20531"/>
    <cellStyle name="20 % - Markeringsfarve1 2 2 2 2 2 3 6" xfId="49"/>
    <cellStyle name="20 % - Markeringsfarve1 2 2 2 2 2 3 6 2" xfId="10455"/>
    <cellStyle name="20 % - Markeringsfarve1 2 2 2 2 2 3 6 2 2" xfId="24486"/>
    <cellStyle name="20 % - Markeringsfarve1 2 2 2 2 2 3 6 3" xfId="20532"/>
    <cellStyle name="20 % - Markeringsfarve1 2 2 2 2 2 3 7" xfId="10450"/>
    <cellStyle name="20 % - Markeringsfarve1 2 2 2 2 2 3 7 2" xfId="24481"/>
    <cellStyle name="20 % - Markeringsfarve1 2 2 2 2 2 3 8" xfId="20527"/>
    <cellStyle name="20 % - Markeringsfarve1 2 2 2 2 2 4" xfId="50"/>
    <cellStyle name="20 % - Markeringsfarve1 2 2 2 2 2 4 2" xfId="51"/>
    <cellStyle name="20 % - Markeringsfarve1 2 2 2 2 2 4 2 2" xfId="10457"/>
    <cellStyle name="20 % - Markeringsfarve1 2 2 2 2 2 4 2 2 2" xfId="24488"/>
    <cellStyle name="20 % - Markeringsfarve1 2 2 2 2 2 4 2 3" xfId="20534"/>
    <cellStyle name="20 % - Markeringsfarve1 2 2 2 2 2 4 3" xfId="52"/>
    <cellStyle name="20 % - Markeringsfarve1 2 2 2 2 2 4 3 2" xfId="10458"/>
    <cellStyle name="20 % - Markeringsfarve1 2 2 2 2 2 4 3 2 2" xfId="24489"/>
    <cellStyle name="20 % - Markeringsfarve1 2 2 2 2 2 4 3 3" xfId="20535"/>
    <cellStyle name="20 % - Markeringsfarve1 2 2 2 2 2 4 4" xfId="53"/>
    <cellStyle name="20 % - Markeringsfarve1 2 2 2 2 2 4 4 2" xfId="10459"/>
    <cellStyle name="20 % - Markeringsfarve1 2 2 2 2 2 4 4 2 2" xfId="24490"/>
    <cellStyle name="20 % - Markeringsfarve1 2 2 2 2 2 4 4 3" xfId="20536"/>
    <cellStyle name="20 % - Markeringsfarve1 2 2 2 2 2 4 5" xfId="54"/>
    <cellStyle name="20 % - Markeringsfarve1 2 2 2 2 2 4 5 2" xfId="10460"/>
    <cellStyle name="20 % - Markeringsfarve1 2 2 2 2 2 4 5 2 2" xfId="24491"/>
    <cellStyle name="20 % - Markeringsfarve1 2 2 2 2 2 4 5 3" xfId="20537"/>
    <cellStyle name="20 % - Markeringsfarve1 2 2 2 2 2 4 6" xfId="55"/>
    <cellStyle name="20 % - Markeringsfarve1 2 2 2 2 2 4 6 2" xfId="10461"/>
    <cellStyle name="20 % - Markeringsfarve1 2 2 2 2 2 4 6 2 2" xfId="24492"/>
    <cellStyle name="20 % - Markeringsfarve1 2 2 2 2 2 4 6 3" xfId="20538"/>
    <cellStyle name="20 % - Markeringsfarve1 2 2 2 2 2 4 7" xfId="10456"/>
    <cellStyle name="20 % - Markeringsfarve1 2 2 2 2 2 4 7 2" xfId="24487"/>
    <cellStyle name="20 % - Markeringsfarve1 2 2 2 2 2 4 8" xfId="20533"/>
    <cellStyle name="20 % - Markeringsfarve1 2 2 2 2 2 5" xfId="56"/>
    <cellStyle name="20 % - Markeringsfarve1 2 2 2 2 2 5 2" xfId="57"/>
    <cellStyle name="20 % - Markeringsfarve1 2 2 2 2 2 5 2 2" xfId="10463"/>
    <cellStyle name="20 % - Markeringsfarve1 2 2 2 2 2 5 2 2 2" xfId="24494"/>
    <cellStyle name="20 % - Markeringsfarve1 2 2 2 2 2 5 2 3" xfId="20540"/>
    <cellStyle name="20 % - Markeringsfarve1 2 2 2 2 2 5 3" xfId="58"/>
    <cellStyle name="20 % - Markeringsfarve1 2 2 2 2 2 5 3 2" xfId="10464"/>
    <cellStyle name="20 % - Markeringsfarve1 2 2 2 2 2 5 3 2 2" xfId="24495"/>
    <cellStyle name="20 % - Markeringsfarve1 2 2 2 2 2 5 3 3" xfId="20541"/>
    <cellStyle name="20 % - Markeringsfarve1 2 2 2 2 2 5 4" xfId="59"/>
    <cellStyle name="20 % - Markeringsfarve1 2 2 2 2 2 5 4 2" xfId="10465"/>
    <cellStyle name="20 % - Markeringsfarve1 2 2 2 2 2 5 4 2 2" xfId="24496"/>
    <cellStyle name="20 % - Markeringsfarve1 2 2 2 2 2 5 4 3" xfId="20542"/>
    <cellStyle name="20 % - Markeringsfarve1 2 2 2 2 2 5 5" xfId="60"/>
    <cellStyle name="20 % - Markeringsfarve1 2 2 2 2 2 5 5 2" xfId="10466"/>
    <cellStyle name="20 % - Markeringsfarve1 2 2 2 2 2 5 5 2 2" xfId="24497"/>
    <cellStyle name="20 % - Markeringsfarve1 2 2 2 2 2 5 5 3" xfId="20543"/>
    <cellStyle name="20 % - Markeringsfarve1 2 2 2 2 2 5 6" xfId="61"/>
    <cellStyle name="20 % - Markeringsfarve1 2 2 2 2 2 5 6 2" xfId="10467"/>
    <cellStyle name="20 % - Markeringsfarve1 2 2 2 2 2 5 6 2 2" xfId="24498"/>
    <cellStyle name="20 % - Markeringsfarve1 2 2 2 2 2 5 6 3" xfId="20544"/>
    <cellStyle name="20 % - Markeringsfarve1 2 2 2 2 2 5 7" xfId="10462"/>
    <cellStyle name="20 % - Markeringsfarve1 2 2 2 2 2 5 7 2" xfId="24493"/>
    <cellStyle name="20 % - Markeringsfarve1 2 2 2 2 2 5 8" xfId="20539"/>
    <cellStyle name="20 % - Markeringsfarve1 2 2 2 2 2 6" xfId="62"/>
    <cellStyle name="20 % - Markeringsfarve1 2 2 2 2 2 6 2" xfId="10468"/>
    <cellStyle name="20 % - Markeringsfarve1 2 2 2 2 2 6 2 2" xfId="24499"/>
    <cellStyle name="20 % - Markeringsfarve1 2 2 2 2 2 6 3" xfId="20545"/>
    <cellStyle name="20 % - Markeringsfarve1 2 2 2 2 2 7" xfId="63"/>
    <cellStyle name="20 % - Markeringsfarve1 2 2 2 2 2 7 2" xfId="10469"/>
    <cellStyle name="20 % - Markeringsfarve1 2 2 2 2 2 7 2 2" xfId="24500"/>
    <cellStyle name="20 % - Markeringsfarve1 2 2 2 2 2 7 3" xfId="20546"/>
    <cellStyle name="20 % - Markeringsfarve1 2 2 2 2 2 8" xfId="64"/>
    <cellStyle name="20 % - Markeringsfarve1 2 2 2 2 2 8 2" xfId="10470"/>
    <cellStyle name="20 % - Markeringsfarve1 2 2 2 2 2 8 2 2" xfId="24501"/>
    <cellStyle name="20 % - Markeringsfarve1 2 2 2 2 2 8 3" xfId="20547"/>
    <cellStyle name="20 % - Markeringsfarve1 2 2 2 2 2 9" xfId="65"/>
    <cellStyle name="20 % - Markeringsfarve1 2 2 2 2 2 9 2" xfId="10471"/>
    <cellStyle name="20 % - Markeringsfarve1 2 2 2 2 2 9 2 2" xfId="24502"/>
    <cellStyle name="20 % - Markeringsfarve1 2 2 2 2 2 9 3" xfId="20548"/>
    <cellStyle name="20 % - Markeringsfarve1 2 2 2 2 3" xfId="66"/>
    <cellStyle name="20 % - Markeringsfarve1 2 2 2 2 3 2" xfId="67"/>
    <cellStyle name="20 % - Markeringsfarve1 2 2 2 2 3 2 2" xfId="10473"/>
    <cellStyle name="20 % - Markeringsfarve1 2 2 2 2 3 2 2 2" xfId="24504"/>
    <cellStyle name="20 % - Markeringsfarve1 2 2 2 2 3 2 3" xfId="20550"/>
    <cellStyle name="20 % - Markeringsfarve1 2 2 2 2 3 3" xfId="68"/>
    <cellStyle name="20 % - Markeringsfarve1 2 2 2 2 3 3 2" xfId="10474"/>
    <cellStyle name="20 % - Markeringsfarve1 2 2 2 2 3 3 2 2" xfId="24505"/>
    <cellStyle name="20 % - Markeringsfarve1 2 2 2 2 3 3 3" xfId="20551"/>
    <cellStyle name="20 % - Markeringsfarve1 2 2 2 2 3 4" xfId="69"/>
    <cellStyle name="20 % - Markeringsfarve1 2 2 2 2 3 4 2" xfId="10475"/>
    <cellStyle name="20 % - Markeringsfarve1 2 2 2 2 3 4 2 2" xfId="24506"/>
    <cellStyle name="20 % - Markeringsfarve1 2 2 2 2 3 4 3" xfId="20552"/>
    <cellStyle name="20 % - Markeringsfarve1 2 2 2 2 3 5" xfId="70"/>
    <cellStyle name="20 % - Markeringsfarve1 2 2 2 2 3 5 2" xfId="10476"/>
    <cellStyle name="20 % - Markeringsfarve1 2 2 2 2 3 5 2 2" xfId="24507"/>
    <cellStyle name="20 % - Markeringsfarve1 2 2 2 2 3 5 3" xfId="20553"/>
    <cellStyle name="20 % - Markeringsfarve1 2 2 2 2 3 6" xfId="71"/>
    <cellStyle name="20 % - Markeringsfarve1 2 2 2 2 3 6 2" xfId="10477"/>
    <cellStyle name="20 % - Markeringsfarve1 2 2 2 2 3 6 2 2" xfId="24508"/>
    <cellStyle name="20 % - Markeringsfarve1 2 2 2 2 3 6 3" xfId="20554"/>
    <cellStyle name="20 % - Markeringsfarve1 2 2 2 2 3 7" xfId="10472"/>
    <cellStyle name="20 % - Markeringsfarve1 2 2 2 2 3 7 2" xfId="24503"/>
    <cellStyle name="20 % - Markeringsfarve1 2 2 2 2 3 8" xfId="20549"/>
    <cellStyle name="20 % - Markeringsfarve1 2 2 2 2 4" xfId="72"/>
    <cellStyle name="20 % - Markeringsfarve1 2 2 2 2 4 2" xfId="73"/>
    <cellStyle name="20 % - Markeringsfarve1 2 2 2 2 4 2 2" xfId="10479"/>
    <cellStyle name="20 % - Markeringsfarve1 2 2 2 2 4 2 2 2" xfId="24510"/>
    <cellStyle name="20 % - Markeringsfarve1 2 2 2 2 4 2 3" xfId="20556"/>
    <cellStyle name="20 % - Markeringsfarve1 2 2 2 2 4 3" xfId="74"/>
    <cellStyle name="20 % - Markeringsfarve1 2 2 2 2 4 3 2" xfId="10480"/>
    <cellStyle name="20 % - Markeringsfarve1 2 2 2 2 4 3 2 2" xfId="24511"/>
    <cellStyle name="20 % - Markeringsfarve1 2 2 2 2 4 3 3" xfId="20557"/>
    <cellStyle name="20 % - Markeringsfarve1 2 2 2 2 4 4" xfId="75"/>
    <cellStyle name="20 % - Markeringsfarve1 2 2 2 2 4 4 2" xfId="10481"/>
    <cellStyle name="20 % - Markeringsfarve1 2 2 2 2 4 4 2 2" xfId="24512"/>
    <cellStyle name="20 % - Markeringsfarve1 2 2 2 2 4 4 3" xfId="20558"/>
    <cellStyle name="20 % - Markeringsfarve1 2 2 2 2 4 5" xfId="76"/>
    <cellStyle name="20 % - Markeringsfarve1 2 2 2 2 4 5 2" xfId="10482"/>
    <cellStyle name="20 % - Markeringsfarve1 2 2 2 2 4 5 2 2" xfId="24513"/>
    <cellStyle name="20 % - Markeringsfarve1 2 2 2 2 4 5 3" xfId="20559"/>
    <cellStyle name="20 % - Markeringsfarve1 2 2 2 2 4 6" xfId="77"/>
    <cellStyle name="20 % - Markeringsfarve1 2 2 2 2 4 6 2" xfId="10483"/>
    <cellStyle name="20 % - Markeringsfarve1 2 2 2 2 4 6 2 2" xfId="24514"/>
    <cellStyle name="20 % - Markeringsfarve1 2 2 2 2 4 6 3" xfId="20560"/>
    <cellStyle name="20 % - Markeringsfarve1 2 2 2 2 4 7" xfId="10478"/>
    <cellStyle name="20 % - Markeringsfarve1 2 2 2 2 4 7 2" xfId="24509"/>
    <cellStyle name="20 % - Markeringsfarve1 2 2 2 2 4 8" xfId="20555"/>
    <cellStyle name="20 % - Markeringsfarve1 2 2 2 2 5" xfId="78"/>
    <cellStyle name="20 % - Markeringsfarve1 2 2 2 2 5 2" xfId="79"/>
    <cellStyle name="20 % - Markeringsfarve1 2 2 2 2 5 2 2" xfId="10485"/>
    <cellStyle name="20 % - Markeringsfarve1 2 2 2 2 5 2 2 2" xfId="24516"/>
    <cellStyle name="20 % - Markeringsfarve1 2 2 2 2 5 2 3" xfId="20562"/>
    <cellStyle name="20 % - Markeringsfarve1 2 2 2 2 5 3" xfId="80"/>
    <cellStyle name="20 % - Markeringsfarve1 2 2 2 2 5 3 2" xfId="10486"/>
    <cellStyle name="20 % - Markeringsfarve1 2 2 2 2 5 3 2 2" xfId="24517"/>
    <cellStyle name="20 % - Markeringsfarve1 2 2 2 2 5 3 3" xfId="20563"/>
    <cellStyle name="20 % - Markeringsfarve1 2 2 2 2 5 4" xfId="81"/>
    <cellStyle name="20 % - Markeringsfarve1 2 2 2 2 5 4 2" xfId="10487"/>
    <cellStyle name="20 % - Markeringsfarve1 2 2 2 2 5 4 2 2" xfId="24518"/>
    <cellStyle name="20 % - Markeringsfarve1 2 2 2 2 5 4 3" xfId="20564"/>
    <cellStyle name="20 % - Markeringsfarve1 2 2 2 2 5 5" xfId="82"/>
    <cellStyle name="20 % - Markeringsfarve1 2 2 2 2 5 5 2" xfId="10488"/>
    <cellStyle name="20 % - Markeringsfarve1 2 2 2 2 5 5 2 2" xfId="24519"/>
    <cellStyle name="20 % - Markeringsfarve1 2 2 2 2 5 5 3" xfId="20565"/>
    <cellStyle name="20 % - Markeringsfarve1 2 2 2 2 5 6" xfId="83"/>
    <cellStyle name="20 % - Markeringsfarve1 2 2 2 2 5 6 2" xfId="10489"/>
    <cellStyle name="20 % - Markeringsfarve1 2 2 2 2 5 6 2 2" xfId="24520"/>
    <cellStyle name="20 % - Markeringsfarve1 2 2 2 2 5 6 3" xfId="20566"/>
    <cellStyle name="20 % - Markeringsfarve1 2 2 2 2 5 7" xfId="10484"/>
    <cellStyle name="20 % - Markeringsfarve1 2 2 2 2 5 7 2" xfId="24515"/>
    <cellStyle name="20 % - Markeringsfarve1 2 2 2 2 5 8" xfId="20561"/>
    <cellStyle name="20 % - Markeringsfarve1 2 2 2 2 6" xfId="84"/>
    <cellStyle name="20 % - Markeringsfarve1 2 2 2 2 6 2" xfId="85"/>
    <cellStyle name="20 % - Markeringsfarve1 2 2 2 2 6 2 2" xfId="10491"/>
    <cellStyle name="20 % - Markeringsfarve1 2 2 2 2 6 2 2 2" xfId="24522"/>
    <cellStyle name="20 % - Markeringsfarve1 2 2 2 2 6 2 3" xfId="20568"/>
    <cellStyle name="20 % - Markeringsfarve1 2 2 2 2 6 3" xfId="86"/>
    <cellStyle name="20 % - Markeringsfarve1 2 2 2 2 6 3 2" xfId="10492"/>
    <cellStyle name="20 % - Markeringsfarve1 2 2 2 2 6 3 2 2" xfId="24523"/>
    <cellStyle name="20 % - Markeringsfarve1 2 2 2 2 6 3 3" xfId="20569"/>
    <cellStyle name="20 % - Markeringsfarve1 2 2 2 2 6 4" xfId="87"/>
    <cellStyle name="20 % - Markeringsfarve1 2 2 2 2 6 4 2" xfId="10493"/>
    <cellStyle name="20 % - Markeringsfarve1 2 2 2 2 6 4 2 2" xfId="24524"/>
    <cellStyle name="20 % - Markeringsfarve1 2 2 2 2 6 4 3" xfId="20570"/>
    <cellStyle name="20 % - Markeringsfarve1 2 2 2 2 6 5" xfId="88"/>
    <cellStyle name="20 % - Markeringsfarve1 2 2 2 2 6 5 2" xfId="10494"/>
    <cellStyle name="20 % - Markeringsfarve1 2 2 2 2 6 5 2 2" xfId="24525"/>
    <cellStyle name="20 % - Markeringsfarve1 2 2 2 2 6 5 3" xfId="20571"/>
    <cellStyle name="20 % - Markeringsfarve1 2 2 2 2 6 6" xfId="89"/>
    <cellStyle name="20 % - Markeringsfarve1 2 2 2 2 6 6 2" xfId="10495"/>
    <cellStyle name="20 % - Markeringsfarve1 2 2 2 2 6 6 2 2" xfId="24526"/>
    <cellStyle name="20 % - Markeringsfarve1 2 2 2 2 6 6 3" xfId="20572"/>
    <cellStyle name="20 % - Markeringsfarve1 2 2 2 2 6 7" xfId="10490"/>
    <cellStyle name="20 % - Markeringsfarve1 2 2 2 2 6 7 2" xfId="24521"/>
    <cellStyle name="20 % - Markeringsfarve1 2 2 2 2 6 8" xfId="20567"/>
    <cellStyle name="20 % - Markeringsfarve1 2 2 2 2 7" xfId="90"/>
    <cellStyle name="20 % - Markeringsfarve1 2 2 2 2 7 2" xfId="10496"/>
    <cellStyle name="20 % - Markeringsfarve1 2 2 2 2 7 2 2" xfId="24527"/>
    <cellStyle name="20 % - Markeringsfarve1 2 2 2 2 7 3" xfId="20573"/>
    <cellStyle name="20 % - Markeringsfarve1 2 2 2 2 8" xfId="91"/>
    <cellStyle name="20 % - Markeringsfarve1 2 2 2 2 8 2" xfId="10497"/>
    <cellStyle name="20 % - Markeringsfarve1 2 2 2 2 8 2 2" xfId="24528"/>
    <cellStyle name="20 % - Markeringsfarve1 2 2 2 2 8 3" xfId="20574"/>
    <cellStyle name="20 % - Markeringsfarve1 2 2 2 2 9" xfId="92"/>
    <cellStyle name="20 % - Markeringsfarve1 2 2 2 2 9 2" xfId="10498"/>
    <cellStyle name="20 % - Markeringsfarve1 2 2 2 2 9 2 2" xfId="24529"/>
    <cellStyle name="20 % - Markeringsfarve1 2 2 2 2 9 3" xfId="20575"/>
    <cellStyle name="20 % - Markeringsfarve1 2 2 2 3" xfId="93"/>
    <cellStyle name="20 % - Markeringsfarve1 2 2 2 3 10" xfId="94"/>
    <cellStyle name="20 % - Markeringsfarve1 2 2 2 3 10 2" xfId="10500"/>
    <cellStyle name="20 % - Markeringsfarve1 2 2 2 3 10 2 2" xfId="24531"/>
    <cellStyle name="20 % - Markeringsfarve1 2 2 2 3 10 3" xfId="20577"/>
    <cellStyle name="20 % - Markeringsfarve1 2 2 2 3 11" xfId="10499"/>
    <cellStyle name="20 % - Markeringsfarve1 2 2 2 3 11 2" xfId="24530"/>
    <cellStyle name="20 % - Markeringsfarve1 2 2 2 3 12" xfId="20576"/>
    <cellStyle name="20 % - Markeringsfarve1 2 2 2 3 2" xfId="95"/>
    <cellStyle name="20 % - Markeringsfarve1 2 2 2 3 2 2" xfId="96"/>
    <cellStyle name="20 % - Markeringsfarve1 2 2 2 3 2 2 2" xfId="10502"/>
    <cellStyle name="20 % - Markeringsfarve1 2 2 2 3 2 2 2 2" xfId="24533"/>
    <cellStyle name="20 % - Markeringsfarve1 2 2 2 3 2 2 3" xfId="20579"/>
    <cellStyle name="20 % - Markeringsfarve1 2 2 2 3 2 3" xfId="97"/>
    <cellStyle name="20 % - Markeringsfarve1 2 2 2 3 2 3 2" xfId="10503"/>
    <cellStyle name="20 % - Markeringsfarve1 2 2 2 3 2 3 2 2" xfId="24534"/>
    <cellStyle name="20 % - Markeringsfarve1 2 2 2 3 2 3 3" xfId="20580"/>
    <cellStyle name="20 % - Markeringsfarve1 2 2 2 3 2 4" xfId="98"/>
    <cellStyle name="20 % - Markeringsfarve1 2 2 2 3 2 4 2" xfId="10504"/>
    <cellStyle name="20 % - Markeringsfarve1 2 2 2 3 2 4 2 2" xfId="24535"/>
    <cellStyle name="20 % - Markeringsfarve1 2 2 2 3 2 4 3" xfId="20581"/>
    <cellStyle name="20 % - Markeringsfarve1 2 2 2 3 2 5" xfId="99"/>
    <cellStyle name="20 % - Markeringsfarve1 2 2 2 3 2 5 2" xfId="10505"/>
    <cellStyle name="20 % - Markeringsfarve1 2 2 2 3 2 5 2 2" xfId="24536"/>
    <cellStyle name="20 % - Markeringsfarve1 2 2 2 3 2 5 3" xfId="20582"/>
    <cellStyle name="20 % - Markeringsfarve1 2 2 2 3 2 6" xfId="100"/>
    <cellStyle name="20 % - Markeringsfarve1 2 2 2 3 2 6 2" xfId="10506"/>
    <cellStyle name="20 % - Markeringsfarve1 2 2 2 3 2 6 2 2" xfId="24537"/>
    <cellStyle name="20 % - Markeringsfarve1 2 2 2 3 2 6 3" xfId="20583"/>
    <cellStyle name="20 % - Markeringsfarve1 2 2 2 3 2 7" xfId="10501"/>
    <cellStyle name="20 % - Markeringsfarve1 2 2 2 3 2 7 2" xfId="24532"/>
    <cellStyle name="20 % - Markeringsfarve1 2 2 2 3 2 8" xfId="20578"/>
    <cellStyle name="20 % - Markeringsfarve1 2 2 2 3 3" xfId="101"/>
    <cellStyle name="20 % - Markeringsfarve1 2 2 2 3 3 2" xfId="102"/>
    <cellStyle name="20 % - Markeringsfarve1 2 2 2 3 3 2 2" xfId="10508"/>
    <cellStyle name="20 % - Markeringsfarve1 2 2 2 3 3 2 2 2" xfId="24539"/>
    <cellStyle name="20 % - Markeringsfarve1 2 2 2 3 3 2 3" xfId="20585"/>
    <cellStyle name="20 % - Markeringsfarve1 2 2 2 3 3 3" xfId="103"/>
    <cellStyle name="20 % - Markeringsfarve1 2 2 2 3 3 3 2" xfId="10509"/>
    <cellStyle name="20 % - Markeringsfarve1 2 2 2 3 3 3 2 2" xfId="24540"/>
    <cellStyle name="20 % - Markeringsfarve1 2 2 2 3 3 3 3" xfId="20586"/>
    <cellStyle name="20 % - Markeringsfarve1 2 2 2 3 3 4" xfId="104"/>
    <cellStyle name="20 % - Markeringsfarve1 2 2 2 3 3 4 2" xfId="10510"/>
    <cellStyle name="20 % - Markeringsfarve1 2 2 2 3 3 4 2 2" xfId="24541"/>
    <cellStyle name="20 % - Markeringsfarve1 2 2 2 3 3 4 3" xfId="20587"/>
    <cellStyle name="20 % - Markeringsfarve1 2 2 2 3 3 5" xfId="105"/>
    <cellStyle name="20 % - Markeringsfarve1 2 2 2 3 3 5 2" xfId="10511"/>
    <cellStyle name="20 % - Markeringsfarve1 2 2 2 3 3 5 2 2" xfId="24542"/>
    <cellStyle name="20 % - Markeringsfarve1 2 2 2 3 3 5 3" xfId="20588"/>
    <cellStyle name="20 % - Markeringsfarve1 2 2 2 3 3 6" xfId="106"/>
    <cellStyle name="20 % - Markeringsfarve1 2 2 2 3 3 6 2" xfId="10512"/>
    <cellStyle name="20 % - Markeringsfarve1 2 2 2 3 3 6 2 2" xfId="24543"/>
    <cellStyle name="20 % - Markeringsfarve1 2 2 2 3 3 6 3" xfId="20589"/>
    <cellStyle name="20 % - Markeringsfarve1 2 2 2 3 3 7" xfId="10507"/>
    <cellStyle name="20 % - Markeringsfarve1 2 2 2 3 3 7 2" xfId="24538"/>
    <cellStyle name="20 % - Markeringsfarve1 2 2 2 3 3 8" xfId="20584"/>
    <cellStyle name="20 % - Markeringsfarve1 2 2 2 3 4" xfId="107"/>
    <cellStyle name="20 % - Markeringsfarve1 2 2 2 3 4 2" xfId="108"/>
    <cellStyle name="20 % - Markeringsfarve1 2 2 2 3 4 2 2" xfId="10514"/>
    <cellStyle name="20 % - Markeringsfarve1 2 2 2 3 4 2 2 2" xfId="24545"/>
    <cellStyle name="20 % - Markeringsfarve1 2 2 2 3 4 2 3" xfId="20591"/>
    <cellStyle name="20 % - Markeringsfarve1 2 2 2 3 4 3" xfId="109"/>
    <cellStyle name="20 % - Markeringsfarve1 2 2 2 3 4 3 2" xfId="10515"/>
    <cellStyle name="20 % - Markeringsfarve1 2 2 2 3 4 3 2 2" xfId="24546"/>
    <cellStyle name="20 % - Markeringsfarve1 2 2 2 3 4 3 3" xfId="20592"/>
    <cellStyle name="20 % - Markeringsfarve1 2 2 2 3 4 4" xfId="110"/>
    <cellStyle name="20 % - Markeringsfarve1 2 2 2 3 4 4 2" xfId="10516"/>
    <cellStyle name="20 % - Markeringsfarve1 2 2 2 3 4 4 2 2" xfId="24547"/>
    <cellStyle name="20 % - Markeringsfarve1 2 2 2 3 4 4 3" xfId="20593"/>
    <cellStyle name="20 % - Markeringsfarve1 2 2 2 3 4 5" xfId="111"/>
    <cellStyle name="20 % - Markeringsfarve1 2 2 2 3 4 5 2" xfId="10517"/>
    <cellStyle name="20 % - Markeringsfarve1 2 2 2 3 4 5 2 2" xfId="24548"/>
    <cellStyle name="20 % - Markeringsfarve1 2 2 2 3 4 5 3" xfId="20594"/>
    <cellStyle name="20 % - Markeringsfarve1 2 2 2 3 4 6" xfId="112"/>
    <cellStyle name="20 % - Markeringsfarve1 2 2 2 3 4 6 2" xfId="10518"/>
    <cellStyle name="20 % - Markeringsfarve1 2 2 2 3 4 6 2 2" xfId="24549"/>
    <cellStyle name="20 % - Markeringsfarve1 2 2 2 3 4 6 3" xfId="20595"/>
    <cellStyle name="20 % - Markeringsfarve1 2 2 2 3 4 7" xfId="10513"/>
    <cellStyle name="20 % - Markeringsfarve1 2 2 2 3 4 7 2" xfId="24544"/>
    <cellStyle name="20 % - Markeringsfarve1 2 2 2 3 4 8" xfId="20590"/>
    <cellStyle name="20 % - Markeringsfarve1 2 2 2 3 5" xfId="113"/>
    <cellStyle name="20 % - Markeringsfarve1 2 2 2 3 5 2" xfId="114"/>
    <cellStyle name="20 % - Markeringsfarve1 2 2 2 3 5 2 2" xfId="10520"/>
    <cellStyle name="20 % - Markeringsfarve1 2 2 2 3 5 2 2 2" xfId="24551"/>
    <cellStyle name="20 % - Markeringsfarve1 2 2 2 3 5 2 3" xfId="20597"/>
    <cellStyle name="20 % - Markeringsfarve1 2 2 2 3 5 3" xfId="115"/>
    <cellStyle name="20 % - Markeringsfarve1 2 2 2 3 5 3 2" xfId="10521"/>
    <cellStyle name="20 % - Markeringsfarve1 2 2 2 3 5 3 2 2" xfId="24552"/>
    <cellStyle name="20 % - Markeringsfarve1 2 2 2 3 5 3 3" xfId="20598"/>
    <cellStyle name="20 % - Markeringsfarve1 2 2 2 3 5 4" xfId="116"/>
    <cellStyle name="20 % - Markeringsfarve1 2 2 2 3 5 4 2" xfId="10522"/>
    <cellStyle name="20 % - Markeringsfarve1 2 2 2 3 5 4 2 2" xfId="24553"/>
    <cellStyle name="20 % - Markeringsfarve1 2 2 2 3 5 4 3" xfId="20599"/>
    <cellStyle name="20 % - Markeringsfarve1 2 2 2 3 5 5" xfId="117"/>
    <cellStyle name="20 % - Markeringsfarve1 2 2 2 3 5 5 2" xfId="10523"/>
    <cellStyle name="20 % - Markeringsfarve1 2 2 2 3 5 5 2 2" xfId="24554"/>
    <cellStyle name="20 % - Markeringsfarve1 2 2 2 3 5 5 3" xfId="20600"/>
    <cellStyle name="20 % - Markeringsfarve1 2 2 2 3 5 6" xfId="118"/>
    <cellStyle name="20 % - Markeringsfarve1 2 2 2 3 5 6 2" xfId="10524"/>
    <cellStyle name="20 % - Markeringsfarve1 2 2 2 3 5 6 2 2" xfId="24555"/>
    <cellStyle name="20 % - Markeringsfarve1 2 2 2 3 5 6 3" xfId="20601"/>
    <cellStyle name="20 % - Markeringsfarve1 2 2 2 3 5 7" xfId="10519"/>
    <cellStyle name="20 % - Markeringsfarve1 2 2 2 3 5 7 2" xfId="24550"/>
    <cellStyle name="20 % - Markeringsfarve1 2 2 2 3 5 8" xfId="20596"/>
    <cellStyle name="20 % - Markeringsfarve1 2 2 2 3 6" xfId="119"/>
    <cellStyle name="20 % - Markeringsfarve1 2 2 2 3 6 2" xfId="10525"/>
    <cellStyle name="20 % - Markeringsfarve1 2 2 2 3 6 2 2" xfId="24556"/>
    <cellStyle name="20 % - Markeringsfarve1 2 2 2 3 6 3" xfId="20602"/>
    <cellStyle name="20 % - Markeringsfarve1 2 2 2 3 7" xfId="120"/>
    <cellStyle name="20 % - Markeringsfarve1 2 2 2 3 7 2" xfId="10526"/>
    <cellStyle name="20 % - Markeringsfarve1 2 2 2 3 7 2 2" xfId="24557"/>
    <cellStyle name="20 % - Markeringsfarve1 2 2 2 3 7 3" xfId="20603"/>
    <cellStyle name="20 % - Markeringsfarve1 2 2 2 3 8" xfId="121"/>
    <cellStyle name="20 % - Markeringsfarve1 2 2 2 3 8 2" xfId="10527"/>
    <cellStyle name="20 % - Markeringsfarve1 2 2 2 3 8 2 2" xfId="24558"/>
    <cellStyle name="20 % - Markeringsfarve1 2 2 2 3 8 3" xfId="20604"/>
    <cellStyle name="20 % - Markeringsfarve1 2 2 2 3 9" xfId="122"/>
    <cellStyle name="20 % - Markeringsfarve1 2 2 2 3 9 2" xfId="10528"/>
    <cellStyle name="20 % - Markeringsfarve1 2 2 2 3 9 2 2" xfId="24559"/>
    <cellStyle name="20 % - Markeringsfarve1 2 2 2 3 9 3" xfId="20605"/>
    <cellStyle name="20 % - Markeringsfarve1 2 2 2 4" xfId="123"/>
    <cellStyle name="20 % - Markeringsfarve1 2 2 2 4 2" xfId="124"/>
    <cellStyle name="20 % - Markeringsfarve1 2 2 2 4 2 2" xfId="10530"/>
    <cellStyle name="20 % - Markeringsfarve1 2 2 2 4 2 2 2" xfId="24561"/>
    <cellStyle name="20 % - Markeringsfarve1 2 2 2 4 2 3" xfId="20607"/>
    <cellStyle name="20 % - Markeringsfarve1 2 2 2 4 3" xfId="125"/>
    <cellStyle name="20 % - Markeringsfarve1 2 2 2 4 3 2" xfId="10531"/>
    <cellStyle name="20 % - Markeringsfarve1 2 2 2 4 3 2 2" xfId="24562"/>
    <cellStyle name="20 % - Markeringsfarve1 2 2 2 4 3 3" xfId="20608"/>
    <cellStyle name="20 % - Markeringsfarve1 2 2 2 4 4" xfId="126"/>
    <cellStyle name="20 % - Markeringsfarve1 2 2 2 4 4 2" xfId="10532"/>
    <cellStyle name="20 % - Markeringsfarve1 2 2 2 4 4 2 2" xfId="24563"/>
    <cellStyle name="20 % - Markeringsfarve1 2 2 2 4 4 3" xfId="20609"/>
    <cellStyle name="20 % - Markeringsfarve1 2 2 2 4 5" xfId="127"/>
    <cellStyle name="20 % - Markeringsfarve1 2 2 2 4 5 2" xfId="10533"/>
    <cellStyle name="20 % - Markeringsfarve1 2 2 2 4 5 2 2" xfId="24564"/>
    <cellStyle name="20 % - Markeringsfarve1 2 2 2 4 5 3" xfId="20610"/>
    <cellStyle name="20 % - Markeringsfarve1 2 2 2 4 6" xfId="128"/>
    <cellStyle name="20 % - Markeringsfarve1 2 2 2 4 6 2" xfId="10534"/>
    <cellStyle name="20 % - Markeringsfarve1 2 2 2 4 6 2 2" xfId="24565"/>
    <cellStyle name="20 % - Markeringsfarve1 2 2 2 4 6 3" xfId="20611"/>
    <cellStyle name="20 % - Markeringsfarve1 2 2 2 4 7" xfId="10529"/>
    <cellStyle name="20 % - Markeringsfarve1 2 2 2 4 7 2" xfId="24560"/>
    <cellStyle name="20 % - Markeringsfarve1 2 2 2 4 8" xfId="20606"/>
    <cellStyle name="20 % - Markeringsfarve1 2 2 2 5" xfId="129"/>
    <cellStyle name="20 % - Markeringsfarve1 2 2 2 5 2" xfId="130"/>
    <cellStyle name="20 % - Markeringsfarve1 2 2 2 5 2 2" xfId="10536"/>
    <cellStyle name="20 % - Markeringsfarve1 2 2 2 5 2 2 2" xfId="24567"/>
    <cellStyle name="20 % - Markeringsfarve1 2 2 2 5 2 3" xfId="20613"/>
    <cellStyle name="20 % - Markeringsfarve1 2 2 2 5 3" xfId="131"/>
    <cellStyle name="20 % - Markeringsfarve1 2 2 2 5 3 2" xfId="10537"/>
    <cellStyle name="20 % - Markeringsfarve1 2 2 2 5 3 2 2" xfId="24568"/>
    <cellStyle name="20 % - Markeringsfarve1 2 2 2 5 3 3" xfId="20614"/>
    <cellStyle name="20 % - Markeringsfarve1 2 2 2 5 4" xfId="132"/>
    <cellStyle name="20 % - Markeringsfarve1 2 2 2 5 4 2" xfId="10538"/>
    <cellStyle name="20 % - Markeringsfarve1 2 2 2 5 4 2 2" xfId="24569"/>
    <cellStyle name="20 % - Markeringsfarve1 2 2 2 5 4 3" xfId="20615"/>
    <cellStyle name="20 % - Markeringsfarve1 2 2 2 5 5" xfId="133"/>
    <cellStyle name="20 % - Markeringsfarve1 2 2 2 5 5 2" xfId="10539"/>
    <cellStyle name="20 % - Markeringsfarve1 2 2 2 5 5 2 2" xfId="24570"/>
    <cellStyle name="20 % - Markeringsfarve1 2 2 2 5 5 3" xfId="20616"/>
    <cellStyle name="20 % - Markeringsfarve1 2 2 2 5 6" xfId="134"/>
    <cellStyle name="20 % - Markeringsfarve1 2 2 2 5 6 2" xfId="10540"/>
    <cellStyle name="20 % - Markeringsfarve1 2 2 2 5 6 2 2" xfId="24571"/>
    <cellStyle name="20 % - Markeringsfarve1 2 2 2 5 6 3" xfId="20617"/>
    <cellStyle name="20 % - Markeringsfarve1 2 2 2 5 7" xfId="10535"/>
    <cellStyle name="20 % - Markeringsfarve1 2 2 2 5 7 2" xfId="24566"/>
    <cellStyle name="20 % - Markeringsfarve1 2 2 2 5 8" xfId="20612"/>
    <cellStyle name="20 % - Markeringsfarve1 2 2 2 6" xfId="135"/>
    <cellStyle name="20 % - Markeringsfarve1 2 2 2 6 2" xfId="136"/>
    <cellStyle name="20 % - Markeringsfarve1 2 2 2 6 2 2" xfId="10542"/>
    <cellStyle name="20 % - Markeringsfarve1 2 2 2 6 2 2 2" xfId="24573"/>
    <cellStyle name="20 % - Markeringsfarve1 2 2 2 6 2 3" xfId="20619"/>
    <cellStyle name="20 % - Markeringsfarve1 2 2 2 6 3" xfId="137"/>
    <cellStyle name="20 % - Markeringsfarve1 2 2 2 6 3 2" xfId="10543"/>
    <cellStyle name="20 % - Markeringsfarve1 2 2 2 6 3 2 2" xfId="24574"/>
    <cellStyle name="20 % - Markeringsfarve1 2 2 2 6 3 3" xfId="20620"/>
    <cellStyle name="20 % - Markeringsfarve1 2 2 2 6 4" xfId="138"/>
    <cellStyle name="20 % - Markeringsfarve1 2 2 2 6 4 2" xfId="10544"/>
    <cellStyle name="20 % - Markeringsfarve1 2 2 2 6 4 2 2" xfId="24575"/>
    <cellStyle name="20 % - Markeringsfarve1 2 2 2 6 4 3" xfId="20621"/>
    <cellStyle name="20 % - Markeringsfarve1 2 2 2 6 5" xfId="139"/>
    <cellStyle name="20 % - Markeringsfarve1 2 2 2 6 5 2" xfId="10545"/>
    <cellStyle name="20 % - Markeringsfarve1 2 2 2 6 5 2 2" xfId="24576"/>
    <cellStyle name="20 % - Markeringsfarve1 2 2 2 6 5 3" xfId="20622"/>
    <cellStyle name="20 % - Markeringsfarve1 2 2 2 6 6" xfId="140"/>
    <cellStyle name="20 % - Markeringsfarve1 2 2 2 6 6 2" xfId="10546"/>
    <cellStyle name="20 % - Markeringsfarve1 2 2 2 6 6 2 2" xfId="24577"/>
    <cellStyle name="20 % - Markeringsfarve1 2 2 2 6 6 3" xfId="20623"/>
    <cellStyle name="20 % - Markeringsfarve1 2 2 2 6 7" xfId="10541"/>
    <cellStyle name="20 % - Markeringsfarve1 2 2 2 6 7 2" xfId="24572"/>
    <cellStyle name="20 % - Markeringsfarve1 2 2 2 6 8" xfId="20618"/>
    <cellStyle name="20 % - Markeringsfarve1 2 2 2 7" xfId="141"/>
    <cellStyle name="20 % - Markeringsfarve1 2 2 2 7 2" xfId="142"/>
    <cellStyle name="20 % - Markeringsfarve1 2 2 2 7 2 2" xfId="10548"/>
    <cellStyle name="20 % - Markeringsfarve1 2 2 2 7 2 2 2" xfId="24579"/>
    <cellStyle name="20 % - Markeringsfarve1 2 2 2 7 2 3" xfId="20625"/>
    <cellStyle name="20 % - Markeringsfarve1 2 2 2 7 3" xfId="143"/>
    <cellStyle name="20 % - Markeringsfarve1 2 2 2 7 3 2" xfId="10549"/>
    <cellStyle name="20 % - Markeringsfarve1 2 2 2 7 3 2 2" xfId="24580"/>
    <cellStyle name="20 % - Markeringsfarve1 2 2 2 7 3 3" xfId="20626"/>
    <cellStyle name="20 % - Markeringsfarve1 2 2 2 7 4" xfId="144"/>
    <cellStyle name="20 % - Markeringsfarve1 2 2 2 7 4 2" xfId="10550"/>
    <cellStyle name="20 % - Markeringsfarve1 2 2 2 7 4 2 2" xfId="24581"/>
    <cellStyle name="20 % - Markeringsfarve1 2 2 2 7 4 3" xfId="20627"/>
    <cellStyle name="20 % - Markeringsfarve1 2 2 2 7 5" xfId="145"/>
    <cellStyle name="20 % - Markeringsfarve1 2 2 2 7 5 2" xfId="10551"/>
    <cellStyle name="20 % - Markeringsfarve1 2 2 2 7 5 2 2" xfId="24582"/>
    <cellStyle name="20 % - Markeringsfarve1 2 2 2 7 5 3" xfId="20628"/>
    <cellStyle name="20 % - Markeringsfarve1 2 2 2 7 6" xfId="146"/>
    <cellStyle name="20 % - Markeringsfarve1 2 2 2 7 6 2" xfId="10552"/>
    <cellStyle name="20 % - Markeringsfarve1 2 2 2 7 6 2 2" xfId="24583"/>
    <cellStyle name="20 % - Markeringsfarve1 2 2 2 7 6 3" xfId="20629"/>
    <cellStyle name="20 % - Markeringsfarve1 2 2 2 7 7" xfId="10547"/>
    <cellStyle name="20 % - Markeringsfarve1 2 2 2 7 7 2" xfId="24578"/>
    <cellStyle name="20 % - Markeringsfarve1 2 2 2 7 8" xfId="20624"/>
    <cellStyle name="20 % - Markeringsfarve1 2 2 2 8" xfId="147"/>
    <cellStyle name="20 % - Markeringsfarve1 2 2 2 8 2" xfId="10553"/>
    <cellStyle name="20 % - Markeringsfarve1 2 2 2 8 2 2" xfId="24584"/>
    <cellStyle name="20 % - Markeringsfarve1 2 2 2 8 3" xfId="20630"/>
    <cellStyle name="20 % - Markeringsfarve1 2 2 2 9" xfId="148"/>
    <cellStyle name="20 % - Markeringsfarve1 2 2 2 9 2" xfId="10554"/>
    <cellStyle name="20 % - Markeringsfarve1 2 2 2 9 2 2" xfId="24585"/>
    <cellStyle name="20 % - Markeringsfarve1 2 2 2 9 3" xfId="20631"/>
    <cellStyle name="20 % - Markeringsfarve1 2 2 3" xfId="149"/>
    <cellStyle name="20 % - Markeringsfarve1 2 2 3 10" xfId="150"/>
    <cellStyle name="20 % - Markeringsfarve1 2 2 3 10 2" xfId="10556"/>
    <cellStyle name="20 % - Markeringsfarve1 2 2 3 10 2 2" xfId="24587"/>
    <cellStyle name="20 % - Markeringsfarve1 2 2 3 10 3" xfId="20633"/>
    <cellStyle name="20 % - Markeringsfarve1 2 2 3 11" xfId="151"/>
    <cellStyle name="20 % - Markeringsfarve1 2 2 3 11 2" xfId="10557"/>
    <cellStyle name="20 % - Markeringsfarve1 2 2 3 11 2 2" xfId="24588"/>
    <cellStyle name="20 % - Markeringsfarve1 2 2 3 11 3" xfId="20634"/>
    <cellStyle name="20 % - Markeringsfarve1 2 2 3 12" xfId="10555"/>
    <cellStyle name="20 % - Markeringsfarve1 2 2 3 12 2" xfId="24586"/>
    <cellStyle name="20 % - Markeringsfarve1 2 2 3 13" xfId="20632"/>
    <cellStyle name="20 % - Markeringsfarve1 2 2 3 2" xfId="152"/>
    <cellStyle name="20 % - Markeringsfarve1 2 2 3 2 10" xfId="153"/>
    <cellStyle name="20 % - Markeringsfarve1 2 2 3 2 10 2" xfId="10559"/>
    <cellStyle name="20 % - Markeringsfarve1 2 2 3 2 10 2 2" xfId="24590"/>
    <cellStyle name="20 % - Markeringsfarve1 2 2 3 2 10 3" xfId="20636"/>
    <cellStyle name="20 % - Markeringsfarve1 2 2 3 2 11" xfId="10558"/>
    <cellStyle name="20 % - Markeringsfarve1 2 2 3 2 11 2" xfId="24589"/>
    <cellStyle name="20 % - Markeringsfarve1 2 2 3 2 12" xfId="20635"/>
    <cellStyle name="20 % - Markeringsfarve1 2 2 3 2 2" xfId="154"/>
    <cellStyle name="20 % - Markeringsfarve1 2 2 3 2 2 10" xfId="10560"/>
    <cellStyle name="20 % - Markeringsfarve1 2 2 3 2 2 10 2" xfId="24591"/>
    <cellStyle name="20 % - Markeringsfarve1 2 2 3 2 2 11" xfId="20637"/>
    <cellStyle name="20 % - Markeringsfarve1 2 2 3 2 2 2" xfId="155"/>
    <cellStyle name="20 % - Markeringsfarve1 2 2 3 2 2 2 2" xfId="156"/>
    <cellStyle name="20 % - Markeringsfarve1 2 2 3 2 2 2 2 2" xfId="10562"/>
    <cellStyle name="20 % - Markeringsfarve1 2 2 3 2 2 2 2 2 2" xfId="24593"/>
    <cellStyle name="20 % - Markeringsfarve1 2 2 3 2 2 2 2 3" xfId="20639"/>
    <cellStyle name="20 % - Markeringsfarve1 2 2 3 2 2 2 3" xfId="157"/>
    <cellStyle name="20 % - Markeringsfarve1 2 2 3 2 2 2 3 2" xfId="10563"/>
    <cellStyle name="20 % - Markeringsfarve1 2 2 3 2 2 2 3 2 2" xfId="24594"/>
    <cellStyle name="20 % - Markeringsfarve1 2 2 3 2 2 2 3 3" xfId="20640"/>
    <cellStyle name="20 % - Markeringsfarve1 2 2 3 2 2 2 4" xfId="158"/>
    <cellStyle name="20 % - Markeringsfarve1 2 2 3 2 2 2 4 2" xfId="10564"/>
    <cellStyle name="20 % - Markeringsfarve1 2 2 3 2 2 2 4 2 2" xfId="24595"/>
    <cellStyle name="20 % - Markeringsfarve1 2 2 3 2 2 2 4 3" xfId="20641"/>
    <cellStyle name="20 % - Markeringsfarve1 2 2 3 2 2 2 5" xfId="159"/>
    <cellStyle name="20 % - Markeringsfarve1 2 2 3 2 2 2 5 2" xfId="10565"/>
    <cellStyle name="20 % - Markeringsfarve1 2 2 3 2 2 2 5 2 2" xfId="24596"/>
    <cellStyle name="20 % - Markeringsfarve1 2 2 3 2 2 2 5 3" xfId="20642"/>
    <cellStyle name="20 % - Markeringsfarve1 2 2 3 2 2 2 6" xfId="160"/>
    <cellStyle name="20 % - Markeringsfarve1 2 2 3 2 2 2 6 2" xfId="10566"/>
    <cellStyle name="20 % - Markeringsfarve1 2 2 3 2 2 2 6 2 2" xfId="24597"/>
    <cellStyle name="20 % - Markeringsfarve1 2 2 3 2 2 2 6 3" xfId="20643"/>
    <cellStyle name="20 % - Markeringsfarve1 2 2 3 2 2 2 7" xfId="10561"/>
    <cellStyle name="20 % - Markeringsfarve1 2 2 3 2 2 2 7 2" xfId="24592"/>
    <cellStyle name="20 % - Markeringsfarve1 2 2 3 2 2 2 8" xfId="20638"/>
    <cellStyle name="20 % - Markeringsfarve1 2 2 3 2 2 3" xfId="161"/>
    <cellStyle name="20 % - Markeringsfarve1 2 2 3 2 2 3 2" xfId="162"/>
    <cellStyle name="20 % - Markeringsfarve1 2 2 3 2 2 3 2 2" xfId="10568"/>
    <cellStyle name="20 % - Markeringsfarve1 2 2 3 2 2 3 2 2 2" xfId="24599"/>
    <cellStyle name="20 % - Markeringsfarve1 2 2 3 2 2 3 2 3" xfId="20645"/>
    <cellStyle name="20 % - Markeringsfarve1 2 2 3 2 2 3 3" xfId="163"/>
    <cellStyle name="20 % - Markeringsfarve1 2 2 3 2 2 3 3 2" xfId="10569"/>
    <cellStyle name="20 % - Markeringsfarve1 2 2 3 2 2 3 3 2 2" xfId="24600"/>
    <cellStyle name="20 % - Markeringsfarve1 2 2 3 2 2 3 3 3" xfId="20646"/>
    <cellStyle name="20 % - Markeringsfarve1 2 2 3 2 2 3 4" xfId="164"/>
    <cellStyle name="20 % - Markeringsfarve1 2 2 3 2 2 3 4 2" xfId="10570"/>
    <cellStyle name="20 % - Markeringsfarve1 2 2 3 2 2 3 4 2 2" xfId="24601"/>
    <cellStyle name="20 % - Markeringsfarve1 2 2 3 2 2 3 4 3" xfId="20647"/>
    <cellStyle name="20 % - Markeringsfarve1 2 2 3 2 2 3 5" xfId="165"/>
    <cellStyle name="20 % - Markeringsfarve1 2 2 3 2 2 3 5 2" xfId="10571"/>
    <cellStyle name="20 % - Markeringsfarve1 2 2 3 2 2 3 5 2 2" xfId="24602"/>
    <cellStyle name="20 % - Markeringsfarve1 2 2 3 2 2 3 5 3" xfId="20648"/>
    <cellStyle name="20 % - Markeringsfarve1 2 2 3 2 2 3 6" xfId="166"/>
    <cellStyle name="20 % - Markeringsfarve1 2 2 3 2 2 3 6 2" xfId="10572"/>
    <cellStyle name="20 % - Markeringsfarve1 2 2 3 2 2 3 6 2 2" xfId="24603"/>
    <cellStyle name="20 % - Markeringsfarve1 2 2 3 2 2 3 6 3" xfId="20649"/>
    <cellStyle name="20 % - Markeringsfarve1 2 2 3 2 2 3 7" xfId="10567"/>
    <cellStyle name="20 % - Markeringsfarve1 2 2 3 2 2 3 7 2" xfId="24598"/>
    <cellStyle name="20 % - Markeringsfarve1 2 2 3 2 2 3 8" xfId="20644"/>
    <cellStyle name="20 % - Markeringsfarve1 2 2 3 2 2 4" xfId="167"/>
    <cellStyle name="20 % - Markeringsfarve1 2 2 3 2 2 4 2" xfId="168"/>
    <cellStyle name="20 % - Markeringsfarve1 2 2 3 2 2 4 2 2" xfId="10574"/>
    <cellStyle name="20 % - Markeringsfarve1 2 2 3 2 2 4 2 2 2" xfId="24605"/>
    <cellStyle name="20 % - Markeringsfarve1 2 2 3 2 2 4 2 3" xfId="20651"/>
    <cellStyle name="20 % - Markeringsfarve1 2 2 3 2 2 4 3" xfId="169"/>
    <cellStyle name="20 % - Markeringsfarve1 2 2 3 2 2 4 3 2" xfId="10575"/>
    <cellStyle name="20 % - Markeringsfarve1 2 2 3 2 2 4 3 2 2" xfId="24606"/>
    <cellStyle name="20 % - Markeringsfarve1 2 2 3 2 2 4 3 3" xfId="20652"/>
    <cellStyle name="20 % - Markeringsfarve1 2 2 3 2 2 4 4" xfId="170"/>
    <cellStyle name="20 % - Markeringsfarve1 2 2 3 2 2 4 4 2" xfId="10576"/>
    <cellStyle name="20 % - Markeringsfarve1 2 2 3 2 2 4 4 2 2" xfId="24607"/>
    <cellStyle name="20 % - Markeringsfarve1 2 2 3 2 2 4 4 3" xfId="20653"/>
    <cellStyle name="20 % - Markeringsfarve1 2 2 3 2 2 4 5" xfId="171"/>
    <cellStyle name="20 % - Markeringsfarve1 2 2 3 2 2 4 5 2" xfId="10577"/>
    <cellStyle name="20 % - Markeringsfarve1 2 2 3 2 2 4 5 2 2" xfId="24608"/>
    <cellStyle name="20 % - Markeringsfarve1 2 2 3 2 2 4 5 3" xfId="20654"/>
    <cellStyle name="20 % - Markeringsfarve1 2 2 3 2 2 4 6" xfId="172"/>
    <cellStyle name="20 % - Markeringsfarve1 2 2 3 2 2 4 6 2" xfId="10578"/>
    <cellStyle name="20 % - Markeringsfarve1 2 2 3 2 2 4 6 2 2" xfId="24609"/>
    <cellStyle name="20 % - Markeringsfarve1 2 2 3 2 2 4 6 3" xfId="20655"/>
    <cellStyle name="20 % - Markeringsfarve1 2 2 3 2 2 4 7" xfId="10573"/>
    <cellStyle name="20 % - Markeringsfarve1 2 2 3 2 2 4 7 2" xfId="24604"/>
    <cellStyle name="20 % - Markeringsfarve1 2 2 3 2 2 4 8" xfId="20650"/>
    <cellStyle name="20 % - Markeringsfarve1 2 2 3 2 2 5" xfId="173"/>
    <cellStyle name="20 % - Markeringsfarve1 2 2 3 2 2 5 2" xfId="10579"/>
    <cellStyle name="20 % - Markeringsfarve1 2 2 3 2 2 5 2 2" xfId="24610"/>
    <cellStyle name="20 % - Markeringsfarve1 2 2 3 2 2 5 3" xfId="20656"/>
    <cellStyle name="20 % - Markeringsfarve1 2 2 3 2 2 6" xfId="174"/>
    <cellStyle name="20 % - Markeringsfarve1 2 2 3 2 2 6 2" xfId="10580"/>
    <cellStyle name="20 % - Markeringsfarve1 2 2 3 2 2 6 2 2" xfId="24611"/>
    <cellStyle name="20 % - Markeringsfarve1 2 2 3 2 2 6 3" xfId="20657"/>
    <cellStyle name="20 % - Markeringsfarve1 2 2 3 2 2 7" xfId="175"/>
    <cellStyle name="20 % - Markeringsfarve1 2 2 3 2 2 7 2" xfId="10581"/>
    <cellStyle name="20 % - Markeringsfarve1 2 2 3 2 2 7 2 2" xfId="24612"/>
    <cellStyle name="20 % - Markeringsfarve1 2 2 3 2 2 7 3" xfId="20658"/>
    <cellStyle name="20 % - Markeringsfarve1 2 2 3 2 2 8" xfId="176"/>
    <cellStyle name="20 % - Markeringsfarve1 2 2 3 2 2 8 2" xfId="10582"/>
    <cellStyle name="20 % - Markeringsfarve1 2 2 3 2 2 8 2 2" xfId="24613"/>
    <cellStyle name="20 % - Markeringsfarve1 2 2 3 2 2 8 3" xfId="20659"/>
    <cellStyle name="20 % - Markeringsfarve1 2 2 3 2 2 9" xfId="177"/>
    <cellStyle name="20 % - Markeringsfarve1 2 2 3 2 2 9 2" xfId="10583"/>
    <cellStyle name="20 % - Markeringsfarve1 2 2 3 2 2 9 2 2" xfId="24614"/>
    <cellStyle name="20 % - Markeringsfarve1 2 2 3 2 2 9 3" xfId="20660"/>
    <cellStyle name="20 % - Markeringsfarve1 2 2 3 2 3" xfId="178"/>
    <cellStyle name="20 % - Markeringsfarve1 2 2 3 2 3 2" xfId="179"/>
    <cellStyle name="20 % - Markeringsfarve1 2 2 3 2 3 2 2" xfId="10585"/>
    <cellStyle name="20 % - Markeringsfarve1 2 2 3 2 3 2 2 2" xfId="24616"/>
    <cellStyle name="20 % - Markeringsfarve1 2 2 3 2 3 2 3" xfId="20662"/>
    <cellStyle name="20 % - Markeringsfarve1 2 2 3 2 3 3" xfId="180"/>
    <cellStyle name="20 % - Markeringsfarve1 2 2 3 2 3 3 2" xfId="10586"/>
    <cellStyle name="20 % - Markeringsfarve1 2 2 3 2 3 3 2 2" xfId="24617"/>
    <cellStyle name="20 % - Markeringsfarve1 2 2 3 2 3 3 3" xfId="20663"/>
    <cellStyle name="20 % - Markeringsfarve1 2 2 3 2 3 4" xfId="181"/>
    <cellStyle name="20 % - Markeringsfarve1 2 2 3 2 3 4 2" xfId="10587"/>
    <cellStyle name="20 % - Markeringsfarve1 2 2 3 2 3 4 2 2" xfId="24618"/>
    <cellStyle name="20 % - Markeringsfarve1 2 2 3 2 3 4 3" xfId="20664"/>
    <cellStyle name="20 % - Markeringsfarve1 2 2 3 2 3 5" xfId="182"/>
    <cellStyle name="20 % - Markeringsfarve1 2 2 3 2 3 5 2" xfId="10588"/>
    <cellStyle name="20 % - Markeringsfarve1 2 2 3 2 3 5 2 2" xfId="24619"/>
    <cellStyle name="20 % - Markeringsfarve1 2 2 3 2 3 5 3" xfId="20665"/>
    <cellStyle name="20 % - Markeringsfarve1 2 2 3 2 3 6" xfId="183"/>
    <cellStyle name="20 % - Markeringsfarve1 2 2 3 2 3 6 2" xfId="10589"/>
    <cellStyle name="20 % - Markeringsfarve1 2 2 3 2 3 6 2 2" xfId="24620"/>
    <cellStyle name="20 % - Markeringsfarve1 2 2 3 2 3 6 3" xfId="20666"/>
    <cellStyle name="20 % - Markeringsfarve1 2 2 3 2 3 7" xfId="10584"/>
    <cellStyle name="20 % - Markeringsfarve1 2 2 3 2 3 7 2" xfId="24615"/>
    <cellStyle name="20 % - Markeringsfarve1 2 2 3 2 3 8" xfId="20661"/>
    <cellStyle name="20 % - Markeringsfarve1 2 2 3 2 4" xfId="184"/>
    <cellStyle name="20 % - Markeringsfarve1 2 2 3 2 4 2" xfId="185"/>
    <cellStyle name="20 % - Markeringsfarve1 2 2 3 2 4 2 2" xfId="10591"/>
    <cellStyle name="20 % - Markeringsfarve1 2 2 3 2 4 2 2 2" xfId="24622"/>
    <cellStyle name="20 % - Markeringsfarve1 2 2 3 2 4 2 3" xfId="20668"/>
    <cellStyle name="20 % - Markeringsfarve1 2 2 3 2 4 3" xfId="186"/>
    <cellStyle name="20 % - Markeringsfarve1 2 2 3 2 4 3 2" xfId="10592"/>
    <cellStyle name="20 % - Markeringsfarve1 2 2 3 2 4 3 2 2" xfId="24623"/>
    <cellStyle name="20 % - Markeringsfarve1 2 2 3 2 4 3 3" xfId="20669"/>
    <cellStyle name="20 % - Markeringsfarve1 2 2 3 2 4 4" xfId="187"/>
    <cellStyle name="20 % - Markeringsfarve1 2 2 3 2 4 4 2" xfId="10593"/>
    <cellStyle name="20 % - Markeringsfarve1 2 2 3 2 4 4 2 2" xfId="24624"/>
    <cellStyle name="20 % - Markeringsfarve1 2 2 3 2 4 4 3" xfId="20670"/>
    <cellStyle name="20 % - Markeringsfarve1 2 2 3 2 4 5" xfId="188"/>
    <cellStyle name="20 % - Markeringsfarve1 2 2 3 2 4 5 2" xfId="10594"/>
    <cellStyle name="20 % - Markeringsfarve1 2 2 3 2 4 5 2 2" xfId="24625"/>
    <cellStyle name="20 % - Markeringsfarve1 2 2 3 2 4 5 3" xfId="20671"/>
    <cellStyle name="20 % - Markeringsfarve1 2 2 3 2 4 6" xfId="189"/>
    <cellStyle name="20 % - Markeringsfarve1 2 2 3 2 4 6 2" xfId="10595"/>
    <cellStyle name="20 % - Markeringsfarve1 2 2 3 2 4 6 2 2" xfId="24626"/>
    <cellStyle name="20 % - Markeringsfarve1 2 2 3 2 4 6 3" xfId="20672"/>
    <cellStyle name="20 % - Markeringsfarve1 2 2 3 2 4 7" xfId="10590"/>
    <cellStyle name="20 % - Markeringsfarve1 2 2 3 2 4 7 2" xfId="24621"/>
    <cellStyle name="20 % - Markeringsfarve1 2 2 3 2 4 8" xfId="20667"/>
    <cellStyle name="20 % - Markeringsfarve1 2 2 3 2 5" xfId="190"/>
    <cellStyle name="20 % - Markeringsfarve1 2 2 3 2 5 2" xfId="191"/>
    <cellStyle name="20 % - Markeringsfarve1 2 2 3 2 5 2 2" xfId="10597"/>
    <cellStyle name="20 % - Markeringsfarve1 2 2 3 2 5 2 2 2" xfId="24628"/>
    <cellStyle name="20 % - Markeringsfarve1 2 2 3 2 5 2 3" xfId="20674"/>
    <cellStyle name="20 % - Markeringsfarve1 2 2 3 2 5 3" xfId="192"/>
    <cellStyle name="20 % - Markeringsfarve1 2 2 3 2 5 3 2" xfId="10598"/>
    <cellStyle name="20 % - Markeringsfarve1 2 2 3 2 5 3 2 2" xfId="24629"/>
    <cellStyle name="20 % - Markeringsfarve1 2 2 3 2 5 3 3" xfId="20675"/>
    <cellStyle name="20 % - Markeringsfarve1 2 2 3 2 5 4" xfId="193"/>
    <cellStyle name="20 % - Markeringsfarve1 2 2 3 2 5 4 2" xfId="10599"/>
    <cellStyle name="20 % - Markeringsfarve1 2 2 3 2 5 4 2 2" xfId="24630"/>
    <cellStyle name="20 % - Markeringsfarve1 2 2 3 2 5 4 3" xfId="20676"/>
    <cellStyle name="20 % - Markeringsfarve1 2 2 3 2 5 5" xfId="194"/>
    <cellStyle name="20 % - Markeringsfarve1 2 2 3 2 5 5 2" xfId="10600"/>
    <cellStyle name="20 % - Markeringsfarve1 2 2 3 2 5 5 2 2" xfId="24631"/>
    <cellStyle name="20 % - Markeringsfarve1 2 2 3 2 5 5 3" xfId="20677"/>
    <cellStyle name="20 % - Markeringsfarve1 2 2 3 2 5 6" xfId="195"/>
    <cellStyle name="20 % - Markeringsfarve1 2 2 3 2 5 6 2" xfId="10601"/>
    <cellStyle name="20 % - Markeringsfarve1 2 2 3 2 5 6 2 2" xfId="24632"/>
    <cellStyle name="20 % - Markeringsfarve1 2 2 3 2 5 6 3" xfId="20678"/>
    <cellStyle name="20 % - Markeringsfarve1 2 2 3 2 5 7" xfId="10596"/>
    <cellStyle name="20 % - Markeringsfarve1 2 2 3 2 5 7 2" xfId="24627"/>
    <cellStyle name="20 % - Markeringsfarve1 2 2 3 2 5 8" xfId="20673"/>
    <cellStyle name="20 % - Markeringsfarve1 2 2 3 2 6" xfId="196"/>
    <cellStyle name="20 % - Markeringsfarve1 2 2 3 2 6 2" xfId="10602"/>
    <cellStyle name="20 % - Markeringsfarve1 2 2 3 2 6 2 2" xfId="24633"/>
    <cellStyle name="20 % - Markeringsfarve1 2 2 3 2 6 3" xfId="20679"/>
    <cellStyle name="20 % - Markeringsfarve1 2 2 3 2 7" xfId="197"/>
    <cellStyle name="20 % - Markeringsfarve1 2 2 3 2 7 2" xfId="10603"/>
    <cellStyle name="20 % - Markeringsfarve1 2 2 3 2 7 2 2" xfId="24634"/>
    <cellStyle name="20 % - Markeringsfarve1 2 2 3 2 7 3" xfId="20680"/>
    <cellStyle name="20 % - Markeringsfarve1 2 2 3 2 8" xfId="198"/>
    <cellStyle name="20 % - Markeringsfarve1 2 2 3 2 8 2" xfId="10604"/>
    <cellStyle name="20 % - Markeringsfarve1 2 2 3 2 8 2 2" xfId="24635"/>
    <cellStyle name="20 % - Markeringsfarve1 2 2 3 2 8 3" xfId="20681"/>
    <cellStyle name="20 % - Markeringsfarve1 2 2 3 2 9" xfId="199"/>
    <cellStyle name="20 % - Markeringsfarve1 2 2 3 2 9 2" xfId="10605"/>
    <cellStyle name="20 % - Markeringsfarve1 2 2 3 2 9 2 2" xfId="24636"/>
    <cellStyle name="20 % - Markeringsfarve1 2 2 3 2 9 3" xfId="20682"/>
    <cellStyle name="20 % - Markeringsfarve1 2 2 3 3" xfId="200"/>
    <cellStyle name="20 % - Markeringsfarve1 2 2 3 3 10" xfId="10606"/>
    <cellStyle name="20 % - Markeringsfarve1 2 2 3 3 10 2" xfId="24637"/>
    <cellStyle name="20 % - Markeringsfarve1 2 2 3 3 11" xfId="20683"/>
    <cellStyle name="20 % - Markeringsfarve1 2 2 3 3 2" xfId="201"/>
    <cellStyle name="20 % - Markeringsfarve1 2 2 3 3 2 2" xfId="202"/>
    <cellStyle name="20 % - Markeringsfarve1 2 2 3 3 2 2 2" xfId="10608"/>
    <cellStyle name="20 % - Markeringsfarve1 2 2 3 3 2 2 2 2" xfId="24639"/>
    <cellStyle name="20 % - Markeringsfarve1 2 2 3 3 2 2 3" xfId="20685"/>
    <cellStyle name="20 % - Markeringsfarve1 2 2 3 3 2 3" xfId="203"/>
    <cellStyle name="20 % - Markeringsfarve1 2 2 3 3 2 3 2" xfId="10609"/>
    <cellStyle name="20 % - Markeringsfarve1 2 2 3 3 2 3 2 2" xfId="24640"/>
    <cellStyle name="20 % - Markeringsfarve1 2 2 3 3 2 3 3" xfId="20686"/>
    <cellStyle name="20 % - Markeringsfarve1 2 2 3 3 2 4" xfId="204"/>
    <cellStyle name="20 % - Markeringsfarve1 2 2 3 3 2 4 2" xfId="10610"/>
    <cellStyle name="20 % - Markeringsfarve1 2 2 3 3 2 4 2 2" xfId="24641"/>
    <cellStyle name="20 % - Markeringsfarve1 2 2 3 3 2 4 3" xfId="20687"/>
    <cellStyle name="20 % - Markeringsfarve1 2 2 3 3 2 5" xfId="205"/>
    <cellStyle name="20 % - Markeringsfarve1 2 2 3 3 2 5 2" xfId="10611"/>
    <cellStyle name="20 % - Markeringsfarve1 2 2 3 3 2 5 2 2" xfId="24642"/>
    <cellStyle name="20 % - Markeringsfarve1 2 2 3 3 2 5 3" xfId="20688"/>
    <cellStyle name="20 % - Markeringsfarve1 2 2 3 3 2 6" xfId="206"/>
    <cellStyle name="20 % - Markeringsfarve1 2 2 3 3 2 6 2" xfId="10612"/>
    <cellStyle name="20 % - Markeringsfarve1 2 2 3 3 2 6 2 2" xfId="24643"/>
    <cellStyle name="20 % - Markeringsfarve1 2 2 3 3 2 6 3" xfId="20689"/>
    <cellStyle name="20 % - Markeringsfarve1 2 2 3 3 2 7" xfId="10607"/>
    <cellStyle name="20 % - Markeringsfarve1 2 2 3 3 2 7 2" xfId="24638"/>
    <cellStyle name="20 % - Markeringsfarve1 2 2 3 3 2 8" xfId="20684"/>
    <cellStyle name="20 % - Markeringsfarve1 2 2 3 3 3" xfId="207"/>
    <cellStyle name="20 % - Markeringsfarve1 2 2 3 3 3 2" xfId="208"/>
    <cellStyle name="20 % - Markeringsfarve1 2 2 3 3 3 2 2" xfId="10614"/>
    <cellStyle name="20 % - Markeringsfarve1 2 2 3 3 3 2 2 2" xfId="24645"/>
    <cellStyle name="20 % - Markeringsfarve1 2 2 3 3 3 2 3" xfId="20691"/>
    <cellStyle name="20 % - Markeringsfarve1 2 2 3 3 3 3" xfId="209"/>
    <cellStyle name="20 % - Markeringsfarve1 2 2 3 3 3 3 2" xfId="10615"/>
    <cellStyle name="20 % - Markeringsfarve1 2 2 3 3 3 3 2 2" xfId="24646"/>
    <cellStyle name="20 % - Markeringsfarve1 2 2 3 3 3 3 3" xfId="20692"/>
    <cellStyle name="20 % - Markeringsfarve1 2 2 3 3 3 4" xfId="210"/>
    <cellStyle name="20 % - Markeringsfarve1 2 2 3 3 3 4 2" xfId="10616"/>
    <cellStyle name="20 % - Markeringsfarve1 2 2 3 3 3 4 2 2" xfId="24647"/>
    <cellStyle name="20 % - Markeringsfarve1 2 2 3 3 3 4 3" xfId="20693"/>
    <cellStyle name="20 % - Markeringsfarve1 2 2 3 3 3 5" xfId="211"/>
    <cellStyle name="20 % - Markeringsfarve1 2 2 3 3 3 5 2" xfId="10617"/>
    <cellStyle name="20 % - Markeringsfarve1 2 2 3 3 3 5 2 2" xfId="24648"/>
    <cellStyle name="20 % - Markeringsfarve1 2 2 3 3 3 5 3" xfId="20694"/>
    <cellStyle name="20 % - Markeringsfarve1 2 2 3 3 3 6" xfId="212"/>
    <cellStyle name="20 % - Markeringsfarve1 2 2 3 3 3 6 2" xfId="10618"/>
    <cellStyle name="20 % - Markeringsfarve1 2 2 3 3 3 6 2 2" xfId="24649"/>
    <cellStyle name="20 % - Markeringsfarve1 2 2 3 3 3 6 3" xfId="20695"/>
    <cellStyle name="20 % - Markeringsfarve1 2 2 3 3 3 7" xfId="10613"/>
    <cellStyle name="20 % - Markeringsfarve1 2 2 3 3 3 7 2" xfId="24644"/>
    <cellStyle name="20 % - Markeringsfarve1 2 2 3 3 3 8" xfId="20690"/>
    <cellStyle name="20 % - Markeringsfarve1 2 2 3 3 4" xfId="213"/>
    <cellStyle name="20 % - Markeringsfarve1 2 2 3 3 4 2" xfId="214"/>
    <cellStyle name="20 % - Markeringsfarve1 2 2 3 3 4 2 2" xfId="10620"/>
    <cellStyle name="20 % - Markeringsfarve1 2 2 3 3 4 2 2 2" xfId="24651"/>
    <cellStyle name="20 % - Markeringsfarve1 2 2 3 3 4 2 3" xfId="20697"/>
    <cellStyle name="20 % - Markeringsfarve1 2 2 3 3 4 3" xfId="215"/>
    <cellStyle name="20 % - Markeringsfarve1 2 2 3 3 4 3 2" xfId="10621"/>
    <cellStyle name="20 % - Markeringsfarve1 2 2 3 3 4 3 2 2" xfId="24652"/>
    <cellStyle name="20 % - Markeringsfarve1 2 2 3 3 4 3 3" xfId="20698"/>
    <cellStyle name="20 % - Markeringsfarve1 2 2 3 3 4 4" xfId="216"/>
    <cellStyle name="20 % - Markeringsfarve1 2 2 3 3 4 4 2" xfId="10622"/>
    <cellStyle name="20 % - Markeringsfarve1 2 2 3 3 4 4 2 2" xfId="24653"/>
    <cellStyle name="20 % - Markeringsfarve1 2 2 3 3 4 4 3" xfId="20699"/>
    <cellStyle name="20 % - Markeringsfarve1 2 2 3 3 4 5" xfId="217"/>
    <cellStyle name="20 % - Markeringsfarve1 2 2 3 3 4 5 2" xfId="10623"/>
    <cellStyle name="20 % - Markeringsfarve1 2 2 3 3 4 5 2 2" xfId="24654"/>
    <cellStyle name="20 % - Markeringsfarve1 2 2 3 3 4 5 3" xfId="20700"/>
    <cellStyle name="20 % - Markeringsfarve1 2 2 3 3 4 6" xfId="218"/>
    <cellStyle name="20 % - Markeringsfarve1 2 2 3 3 4 6 2" xfId="10624"/>
    <cellStyle name="20 % - Markeringsfarve1 2 2 3 3 4 6 2 2" xfId="24655"/>
    <cellStyle name="20 % - Markeringsfarve1 2 2 3 3 4 6 3" xfId="20701"/>
    <cellStyle name="20 % - Markeringsfarve1 2 2 3 3 4 7" xfId="10619"/>
    <cellStyle name="20 % - Markeringsfarve1 2 2 3 3 4 7 2" xfId="24650"/>
    <cellStyle name="20 % - Markeringsfarve1 2 2 3 3 4 8" xfId="20696"/>
    <cellStyle name="20 % - Markeringsfarve1 2 2 3 3 5" xfId="219"/>
    <cellStyle name="20 % - Markeringsfarve1 2 2 3 3 5 2" xfId="10625"/>
    <cellStyle name="20 % - Markeringsfarve1 2 2 3 3 5 2 2" xfId="24656"/>
    <cellStyle name="20 % - Markeringsfarve1 2 2 3 3 5 3" xfId="20702"/>
    <cellStyle name="20 % - Markeringsfarve1 2 2 3 3 6" xfId="220"/>
    <cellStyle name="20 % - Markeringsfarve1 2 2 3 3 6 2" xfId="10626"/>
    <cellStyle name="20 % - Markeringsfarve1 2 2 3 3 6 2 2" xfId="24657"/>
    <cellStyle name="20 % - Markeringsfarve1 2 2 3 3 6 3" xfId="20703"/>
    <cellStyle name="20 % - Markeringsfarve1 2 2 3 3 7" xfId="221"/>
    <cellStyle name="20 % - Markeringsfarve1 2 2 3 3 7 2" xfId="10627"/>
    <cellStyle name="20 % - Markeringsfarve1 2 2 3 3 7 2 2" xfId="24658"/>
    <cellStyle name="20 % - Markeringsfarve1 2 2 3 3 7 3" xfId="20704"/>
    <cellStyle name="20 % - Markeringsfarve1 2 2 3 3 8" xfId="222"/>
    <cellStyle name="20 % - Markeringsfarve1 2 2 3 3 8 2" xfId="10628"/>
    <cellStyle name="20 % - Markeringsfarve1 2 2 3 3 8 2 2" xfId="24659"/>
    <cellStyle name="20 % - Markeringsfarve1 2 2 3 3 8 3" xfId="20705"/>
    <cellStyle name="20 % - Markeringsfarve1 2 2 3 3 9" xfId="223"/>
    <cellStyle name="20 % - Markeringsfarve1 2 2 3 3 9 2" xfId="10629"/>
    <cellStyle name="20 % - Markeringsfarve1 2 2 3 3 9 2 2" xfId="24660"/>
    <cellStyle name="20 % - Markeringsfarve1 2 2 3 3 9 3" xfId="20706"/>
    <cellStyle name="20 % - Markeringsfarve1 2 2 3 4" xfId="224"/>
    <cellStyle name="20 % - Markeringsfarve1 2 2 3 4 2" xfId="225"/>
    <cellStyle name="20 % - Markeringsfarve1 2 2 3 4 2 2" xfId="10631"/>
    <cellStyle name="20 % - Markeringsfarve1 2 2 3 4 2 2 2" xfId="24662"/>
    <cellStyle name="20 % - Markeringsfarve1 2 2 3 4 2 3" xfId="20708"/>
    <cellStyle name="20 % - Markeringsfarve1 2 2 3 4 3" xfId="226"/>
    <cellStyle name="20 % - Markeringsfarve1 2 2 3 4 3 2" xfId="10632"/>
    <cellStyle name="20 % - Markeringsfarve1 2 2 3 4 3 2 2" xfId="24663"/>
    <cellStyle name="20 % - Markeringsfarve1 2 2 3 4 3 3" xfId="20709"/>
    <cellStyle name="20 % - Markeringsfarve1 2 2 3 4 4" xfId="227"/>
    <cellStyle name="20 % - Markeringsfarve1 2 2 3 4 4 2" xfId="10633"/>
    <cellStyle name="20 % - Markeringsfarve1 2 2 3 4 4 2 2" xfId="24664"/>
    <cellStyle name="20 % - Markeringsfarve1 2 2 3 4 4 3" xfId="20710"/>
    <cellStyle name="20 % - Markeringsfarve1 2 2 3 4 5" xfId="228"/>
    <cellStyle name="20 % - Markeringsfarve1 2 2 3 4 5 2" xfId="10634"/>
    <cellStyle name="20 % - Markeringsfarve1 2 2 3 4 5 2 2" xfId="24665"/>
    <cellStyle name="20 % - Markeringsfarve1 2 2 3 4 5 3" xfId="20711"/>
    <cellStyle name="20 % - Markeringsfarve1 2 2 3 4 6" xfId="229"/>
    <cellStyle name="20 % - Markeringsfarve1 2 2 3 4 6 2" xfId="10635"/>
    <cellStyle name="20 % - Markeringsfarve1 2 2 3 4 6 2 2" xfId="24666"/>
    <cellStyle name="20 % - Markeringsfarve1 2 2 3 4 6 3" xfId="20712"/>
    <cellStyle name="20 % - Markeringsfarve1 2 2 3 4 7" xfId="10630"/>
    <cellStyle name="20 % - Markeringsfarve1 2 2 3 4 7 2" xfId="24661"/>
    <cellStyle name="20 % - Markeringsfarve1 2 2 3 4 8" xfId="20707"/>
    <cellStyle name="20 % - Markeringsfarve1 2 2 3 5" xfId="230"/>
    <cellStyle name="20 % - Markeringsfarve1 2 2 3 5 2" xfId="231"/>
    <cellStyle name="20 % - Markeringsfarve1 2 2 3 5 2 2" xfId="10637"/>
    <cellStyle name="20 % - Markeringsfarve1 2 2 3 5 2 2 2" xfId="24668"/>
    <cellStyle name="20 % - Markeringsfarve1 2 2 3 5 2 3" xfId="20714"/>
    <cellStyle name="20 % - Markeringsfarve1 2 2 3 5 3" xfId="232"/>
    <cellStyle name="20 % - Markeringsfarve1 2 2 3 5 3 2" xfId="10638"/>
    <cellStyle name="20 % - Markeringsfarve1 2 2 3 5 3 2 2" xfId="24669"/>
    <cellStyle name="20 % - Markeringsfarve1 2 2 3 5 3 3" xfId="20715"/>
    <cellStyle name="20 % - Markeringsfarve1 2 2 3 5 4" xfId="233"/>
    <cellStyle name="20 % - Markeringsfarve1 2 2 3 5 4 2" xfId="10639"/>
    <cellStyle name="20 % - Markeringsfarve1 2 2 3 5 4 2 2" xfId="24670"/>
    <cellStyle name="20 % - Markeringsfarve1 2 2 3 5 4 3" xfId="20716"/>
    <cellStyle name="20 % - Markeringsfarve1 2 2 3 5 5" xfId="234"/>
    <cellStyle name="20 % - Markeringsfarve1 2 2 3 5 5 2" xfId="10640"/>
    <cellStyle name="20 % - Markeringsfarve1 2 2 3 5 5 2 2" xfId="24671"/>
    <cellStyle name="20 % - Markeringsfarve1 2 2 3 5 5 3" xfId="20717"/>
    <cellStyle name="20 % - Markeringsfarve1 2 2 3 5 6" xfId="235"/>
    <cellStyle name="20 % - Markeringsfarve1 2 2 3 5 6 2" xfId="10641"/>
    <cellStyle name="20 % - Markeringsfarve1 2 2 3 5 6 2 2" xfId="24672"/>
    <cellStyle name="20 % - Markeringsfarve1 2 2 3 5 6 3" xfId="20718"/>
    <cellStyle name="20 % - Markeringsfarve1 2 2 3 5 7" xfId="10636"/>
    <cellStyle name="20 % - Markeringsfarve1 2 2 3 5 7 2" xfId="24667"/>
    <cellStyle name="20 % - Markeringsfarve1 2 2 3 5 8" xfId="20713"/>
    <cellStyle name="20 % - Markeringsfarve1 2 2 3 6" xfId="236"/>
    <cellStyle name="20 % - Markeringsfarve1 2 2 3 6 2" xfId="237"/>
    <cellStyle name="20 % - Markeringsfarve1 2 2 3 6 2 2" xfId="10643"/>
    <cellStyle name="20 % - Markeringsfarve1 2 2 3 6 2 2 2" xfId="24674"/>
    <cellStyle name="20 % - Markeringsfarve1 2 2 3 6 2 3" xfId="20720"/>
    <cellStyle name="20 % - Markeringsfarve1 2 2 3 6 3" xfId="238"/>
    <cellStyle name="20 % - Markeringsfarve1 2 2 3 6 3 2" xfId="10644"/>
    <cellStyle name="20 % - Markeringsfarve1 2 2 3 6 3 2 2" xfId="24675"/>
    <cellStyle name="20 % - Markeringsfarve1 2 2 3 6 3 3" xfId="20721"/>
    <cellStyle name="20 % - Markeringsfarve1 2 2 3 6 4" xfId="239"/>
    <cellStyle name="20 % - Markeringsfarve1 2 2 3 6 4 2" xfId="10645"/>
    <cellStyle name="20 % - Markeringsfarve1 2 2 3 6 4 2 2" xfId="24676"/>
    <cellStyle name="20 % - Markeringsfarve1 2 2 3 6 4 3" xfId="20722"/>
    <cellStyle name="20 % - Markeringsfarve1 2 2 3 6 5" xfId="240"/>
    <cellStyle name="20 % - Markeringsfarve1 2 2 3 6 5 2" xfId="10646"/>
    <cellStyle name="20 % - Markeringsfarve1 2 2 3 6 5 2 2" xfId="24677"/>
    <cellStyle name="20 % - Markeringsfarve1 2 2 3 6 5 3" xfId="20723"/>
    <cellStyle name="20 % - Markeringsfarve1 2 2 3 6 6" xfId="241"/>
    <cellStyle name="20 % - Markeringsfarve1 2 2 3 6 6 2" xfId="10647"/>
    <cellStyle name="20 % - Markeringsfarve1 2 2 3 6 6 2 2" xfId="24678"/>
    <cellStyle name="20 % - Markeringsfarve1 2 2 3 6 6 3" xfId="20724"/>
    <cellStyle name="20 % - Markeringsfarve1 2 2 3 6 7" xfId="10642"/>
    <cellStyle name="20 % - Markeringsfarve1 2 2 3 6 7 2" xfId="24673"/>
    <cellStyle name="20 % - Markeringsfarve1 2 2 3 6 8" xfId="20719"/>
    <cellStyle name="20 % - Markeringsfarve1 2 2 3 7" xfId="242"/>
    <cellStyle name="20 % - Markeringsfarve1 2 2 3 7 2" xfId="10648"/>
    <cellStyle name="20 % - Markeringsfarve1 2 2 3 7 2 2" xfId="24679"/>
    <cellStyle name="20 % - Markeringsfarve1 2 2 3 7 3" xfId="20725"/>
    <cellStyle name="20 % - Markeringsfarve1 2 2 3 8" xfId="243"/>
    <cellStyle name="20 % - Markeringsfarve1 2 2 3 8 2" xfId="10649"/>
    <cellStyle name="20 % - Markeringsfarve1 2 2 3 8 2 2" xfId="24680"/>
    <cellStyle name="20 % - Markeringsfarve1 2 2 3 8 3" xfId="20726"/>
    <cellStyle name="20 % - Markeringsfarve1 2 2 3 9" xfId="244"/>
    <cellStyle name="20 % - Markeringsfarve1 2 2 3 9 2" xfId="10650"/>
    <cellStyle name="20 % - Markeringsfarve1 2 2 3 9 2 2" xfId="24681"/>
    <cellStyle name="20 % - Markeringsfarve1 2 2 3 9 3" xfId="20727"/>
    <cellStyle name="20 % - Markeringsfarve1 2 2 4" xfId="245"/>
    <cellStyle name="20 % - Markeringsfarve1 2 2 4 10" xfId="246"/>
    <cellStyle name="20 % - Markeringsfarve1 2 2 4 10 2" xfId="10652"/>
    <cellStyle name="20 % - Markeringsfarve1 2 2 4 10 2 2" xfId="24683"/>
    <cellStyle name="20 % - Markeringsfarve1 2 2 4 10 3" xfId="20729"/>
    <cellStyle name="20 % - Markeringsfarve1 2 2 4 11" xfId="10651"/>
    <cellStyle name="20 % - Markeringsfarve1 2 2 4 11 2" xfId="24682"/>
    <cellStyle name="20 % - Markeringsfarve1 2 2 4 12" xfId="20728"/>
    <cellStyle name="20 % - Markeringsfarve1 2 2 4 2" xfId="247"/>
    <cellStyle name="20 % - Markeringsfarve1 2 2 4 2 10" xfId="10653"/>
    <cellStyle name="20 % - Markeringsfarve1 2 2 4 2 10 2" xfId="24684"/>
    <cellStyle name="20 % - Markeringsfarve1 2 2 4 2 11" xfId="20730"/>
    <cellStyle name="20 % - Markeringsfarve1 2 2 4 2 2" xfId="248"/>
    <cellStyle name="20 % - Markeringsfarve1 2 2 4 2 2 2" xfId="249"/>
    <cellStyle name="20 % - Markeringsfarve1 2 2 4 2 2 2 2" xfId="10655"/>
    <cellStyle name="20 % - Markeringsfarve1 2 2 4 2 2 2 2 2" xfId="24686"/>
    <cellStyle name="20 % - Markeringsfarve1 2 2 4 2 2 2 3" xfId="20732"/>
    <cellStyle name="20 % - Markeringsfarve1 2 2 4 2 2 3" xfId="250"/>
    <cellStyle name="20 % - Markeringsfarve1 2 2 4 2 2 3 2" xfId="10656"/>
    <cellStyle name="20 % - Markeringsfarve1 2 2 4 2 2 3 2 2" xfId="24687"/>
    <cellStyle name="20 % - Markeringsfarve1 2 2 4 2 2 3 3" xfId="20733"/>
    <cellStyle name="20 % - Markeringsfarve1 2 2 4 2 2 4" xfId="251"/>
    <cellStyle name="20 % - Markeringsfarve1 2 2 4 2 2 4 2" xfId="10657"/>
    <cellStyle name="20 % - Markeringsfarve1 2 2 4 2 2 4 2 2" xfId="24688"/>
    <cellStyle name="20 % - Markeringsfarve1 2 2 4 2 2 4 3" xfId="20734"/>
    <cellStyle name="20 % - Markeringsfarve1 2 2 4 2 2 5" xfId="252"/>
    <cellStyle name="20 % - Markeringsfarve1 2 2 4 2 2 5 2" xfId="10658"/>
    <cellStyle name="20 % - Markeringsfarve1 2 2 4 2 2 5 2 2" xfId="24689"/>
    <cellStyle name="20 % - Markeringsfarve1 2 2 4 2 2 5 3" xfId="20735"/>
    <cellStyle name="20 % - Markeringsfarve1 2 2 4 2 2 6" xfId="253"/>
    <cellStyle name="20 % - Markeringsfarve1 2 2 4 2 2 6 2" xfId="10659"/>
    <cellStyle name="20 % - Markeringsfarve1 2 2 4 2 2 6 2 2" xfId="24690"/>
    <cellStyle name="20 % - Markeringsfarve1 2 2 4 2 2 6 3" xfId="20736"/>
    <cellStyle name="20 % - Markeringsfarve1 2 2 4 2 2 7" xfId="10654"/>
    <cellStyle name="20 % - Markeringsfarve1 2 2 4 2 2 7 2" xfId="24685"/>
    <cellStyle name="20 % - Markeringsfarve1 2 2 4 2 2 8" xfId="20731"/>
    <cellStyle name="20 % - Markeringsfarve1 2 2 4 2 3" xfId="254"/>
    <cellStyle name="20 % - Markeringsfarve1 2 2 4 2 3 2" xfId="255"/>
    <cellStyle name="20 % - Markeringsfarve1 2 2 4 2 3 2 2" xfId="10661"/>
    <cellStyle name="20 % - Markeringsfarve1 2 2 4 2 3 2 2 2" xfId="24692"/>
    <cellStyle name="20 % - Markeringsfarve1 2 2 4 2 3 2 3" xfId="20738"/>
    <cellStyle name="20 % - Markeringsfarve1 2 2 4 2 3 3" xfId="256"/>
    <cellStyle name="20 % - Markeringsfarve1 2 2 4 2 3 3 2" xfId="10662"/>
    <cellStyle name="20 % - Markeringsfarve1 2 2 4 2 3 3 2 2" xfId="24693"/>
    <cellStyle name="20 % - Markeringsfarve1 2 2 4 2 3 3 3" xfId="20739"/>
    <cellStyle name="20 % - Markeringsfarve1 2 2 4 2 3 4" xfId="257"/>
    <cellStyle name="20 % - Markeringsfarve1 2 2 4 2 3 4 2" xfId="10663"/>
    <cellStyle name="20 % - Markeringsfarve1 2 2 4 2 3 4 2 2" xfId="24694"/>
    <cellStyle name="20 % - Markeringsfarve1 2 2 4 2 3 4 3" xfId="20740"/>
    <cellStyle name="20 % - Markeringsfarve1 2 2 4 2 3 5" xfId="258"/>
    <cellStyle name="20 % - Markeringsfarve1 2 2 4 2 3 5 2" xfId="10664"/>
    <cellStyle name="20 % - Markeringsfarve1 2 2 4 2 3 5 2 2" xfId="24695"/>
    <cellStyle name="20 % - Markeringsfarve1 2 2 4 2 3 5 3" xfId="20741"/>
    <cellStyle name="20 % - Markeringsfarve1 2 2 4 2 3 6" xfId="259"/>
    <cellStyle name="20 % - Markeringsfarve1 2 2 4 2 3 6 2" xfId="10665"/>
    <cellStyle name="20 % - Markeringsfarve1 2 2 4 2 3 6 2 2" xfId="24696"/>
    <cellStyle name="20 % - Markeringsfarve1 2 2 4 2 3 6 3" xfId="20742"/>
    <cellStyle name="20 % - Markeringsfarve1 2 2 4 2 3 7" xfId="10660"/>
    <cellStyle name="20 % - Markeringsfarve1 2 2 4 2 3 7 2" xfId="24691"/>
    <cellStyle name="20 % - Markeringsfarve1 2 2 4 2 3 8" xfId="20737"/>
    <cellStyle name="20 % - Markeringsfarve1 2 2 4 2 4" xfId="260"/>
    <cellStyle name="20 % - Markeringsfarve1 2 2 4 2 4 2" xfId="261"/>
    <cellStyle name="20 % - Markeringsfarve1 2 2 4 2 4 2 2" xfId="10667"/>
    <cellStyle name="20 % - Markeringsfarve1 2 2 4 2 4 2 2 2" xfId="24698"/>
    <cellStyle name="20 % - Markeringsfarve1 2 2 4 2 4 2 3" xfId="20744"/>
    <cellStyle name="20 % - Markeringsfarve1 2 2 4 2 4 3" xfId="262"/>
    <cellStyle name="20 % - Markeringsfarve1 2 2 4 2 4 3 2" xfId="10668"/>
    <cellStyle name="20 % - Markeringsfarve1 2 2 4 2 4 3 2 2" xfId="24699"/>
    <cellStyle name="20 % - Markeringsfarve1 2 2 4 2 4 3 3" xfId="20745"/>
    <cellStyle name="20 % - Markeringsfarve1 2 2 4 2 4 4" xfId="263"/>
    <cellStyle name="20 % - Markeringsfarve1 2 2 4 2 4 4 2" xfId="10669"/>
    <cellStyle name="20 % - Markeringsfarve1 2 2 4 2 4 4 2 2" xfId="24700"/>
    <cellStyle name="20 % - Markeringsfarve1 2 2 4 2 4 4 3" xfId="20746"/>
    <cellStyle name="20 % - Markeringsfarve1 2 2 4 2 4 5" xfId="264"/>
    <cellStyle name="20 % - Markeringsfarve1 2 2 4 2 4 5 2" xfId="10670"/>
    <cellStyle name="20 % - Markeringsfarve1 2 2 4 2 4 5 2 2" xfId="24701"/>
    <cellStyle name="20 % - Markeringsfarve1 2 2 4 2 4 5 3" xfId="20747"/>
    <cellStyle name="20 % - Markeringsfarve1 2 2 4 2 4 6" xfId="265"/>
    <cellStyle name="20 % - Markeringsfarve1 2 2 4 2 4 6 2" xfId="10671"/>
    <cellStyle name="20 % - Markeringsfarve1 2 2 4 2 4 6 2 2" xfId="24702"/>
    <cellStyle name="20 % - Markeringsfarve1 2 2 4 2 4 6 3" xfId="20748"/>
    <cellStyle name="20 % - Markeringsfarve1 2 2 4 2 4 7" xfId="10666"/>
    <cellStyle name="20 % - Markeringsfarve1 2 2 4 2 4 7 2" xfId="24697"/>
    <cellStyle name="20 % - Markeringsfarve1 2 2 4 2 4 8" xfId="20743"/>
    <cellStyle name="20 % - Markeringsfarve1 2 2 4 2 5" xfId="266"/>
    <cellStyle name="20 % - Markeringsfarve1 2 2 4 2 5 2" xfId="10672"/>
    <cellStyle name="20 % - Markeringsfarve1 2 2 4 2 5 2 2" xfId="24703"/>
    <cellStyle name="20 % - Markeringsfarve1 2 2 4 2 5 3" xfId="20749"/>
    <cellStyle name="20 % - Markeringsfarve1 2 2 4 2 6" xfId="267"/>
    <cellStyle name="20 % - Markeringsfarve1 2 2 4 2 6 2" xfId="10673"/>
    <cellStyle name="20 % - Markeringsfarve1 2 2 4 2 6 2 2" xfId="24704"/>
    <cellStyle name="20 % - Markeringsfarve1 2 2 4 2 6 3" xfId="20750"/>
    <cellStyle name="20 % - Markeringsfarve1 2 2 4 2 7" xfId="268"/>
    <cellStyle name="20 % - Markeringsfarve1 2 2 4 2 7 2" xfId="10674"/>
    <cellStyle name="20 % - Markeringsfarve1 2 2 4 2 7 2 2" xfId="24705"/>
    <cellStyle name="20 % - Markeringsfarve1 2 2 4 2 7 3" xfId="20751"/>
    <cellStyle name="20 % - Markeringsfarve1 2 2 4 2 8" xfId="269"/>
    <cellStyle name="20 % - Markeringsfarve1 2 2 4 2 8 2" xfId="10675"/>
    <cellStyle name="20 % - Markeringsfarve1 2 2 4 2 8 2 2" xfId="24706"/>
    <cellStyle name="20 % - Markeringsfarve1 2 2 4 2 8 3" xfId="20752"/>
    <cellStyle name="20 % - Markeringsfarve1 2 2 4 2 9" xfId="270"/>
    <cellStyle name="20 % - Markeringsfarve1 2 2 4 2 9 2" xfId="10676"/>
    <cellStyle name="20 % - Markeringsfarve1 2 2 4 2 9 2 2" xfId="24707"/>
    <cellStyle name="20 % - Markeringsfarve1 2 2 4 2 9 3" xfId="20753"/>
    <cellStyle name="20 % - Markeringsfarve1 2 2 4 3" xfId="271"/>
    <cellStyle name="20 % - Markeringsfarve1 2 2 4 3 2" xfId="272"/>
    <cellStyle name="20 % - Markeringsfarve1 2 2 4 3 2 2" xfId="10678"/>
    <cellStyle name="20 % - Markeringsfarve1 2 2 4 3 2 2 2" xfId="24709"/>
    <cellStyle name="20 % - Markeringsfarve1 2 2 4 3 2 3" xfId="20755"/>
    <cellStyle name="20 % - Markeringsfarve1 2 2 4 3 3" xfId="273"/>
    <cellStyle name="20 % - Markeringsfarve1 2 2 4 3 3 2" xfId="10679"/>
    <cellStyle name="20 % - Markeringsfarve1 2 2 4 3 3 2 2" xfId="24710"/>
    <cellStyle name="20 % - Markeringsfarve1 2 2 4 3 3 3" xfId="20756"/>
    <cellStyle name="20 % - Markeringsfarve1 2 2 4 3 4" xfId="274"/>
    <cellStyle name="20 % - Markeringsfarve1 2 2 4 3 4 2" xfId="10680"/>
    <cellStyle name="20 % - Markeringsfarve1 2 2 4 3 4 2 2" xfId="24711"/>
    <cellStyle name="20 % - Markeringsfarve1 2 2 4 3 4 3" xfId="20757"/>
    <cellStyle name="20 % - Markeringsfarve1 2 2 4 3 5" xfId="275"/>
    <cellStyle name="20 % - Markeringsfarve1 2 2 4 3 5 2" xfId="10681"/>
    <cellStyle name="20 % - Markeringsfarve1 2 2 4 3 5 2 2" xfId="24712"/>
    <cellStyle name="20 % - Markeringsfarve1 2 2 4 3 5 3" xfId="20758"/>
    <cellStyle name="20 % - Markeringsfarve1 2 2 4 3 6" xfId="276"/>
    <cellStyle name="20 % - Markeringsfarve1 2 2 4 3 6 2" xfId="10682"/>
    <cellStyle name="20 % - Markeringsfarve1 2 2 4 3 6 2 2" xfId="24713"/>
    <cellStyle name="20 % - Markeringsfarve1 2 2 4 3 6 3" xfId="20759"/>
    <cellStyle name="20 % - Markeringsfarve1 2 2 4 3 7" xfId="10677"/>
    <cellStyle name="20 % - Markeringsfarve1 2 2 4 3 7 2" xfId="24708"/>
    <cellStyle name="20 % - Markeringsfarve1 2 2 4 3 8" xfId="20754"/>
    <cellStyle name="20 % - Markeringsfarve1 2 2 4 4" xfId="277"/>
    <cellStyle name="20 % - Markeringsfarve1 2 2 4 4 2" xfId="278"/>
    <cellStyle name="20 % - Markeringsfarve1 2 2 4 4 2 2" xfId="10684"/>
    <cellStyle name="20 % - Markeringsfarve1 2 2 4 4 2 2 2" xfId="24715"/>
    <cellStyle name="20 % - Markeringsfarve1 2 2 4 4 2 3" xfId="20761"/>
    <cellStyle name="20 % - Markeringsfarve1 2 2 4 4 3" xfId="279"/>
    <cellStyle name="20 % - Markeringsfarve1 2 2 4 4 3 2" xfId="10685"/>
    <cellStyle name="20 % - Markeringsfarve1 2 2 4 4 3 2 2" xfId="24716"/>
    <cellStyle name="20 % - Markeringsfarve1 2 2 4 4 3 3" xfId="20762"/>
    <cellStyle name="20 % - Markeringsfarve1 2 2 4 4 4" xfId="280"/>
    <cellStyle name="20 % - Markeringsfarve1 2 2 4 4 4 2" xfId="10686"/>
    <cellStyle name="20 % - Markeringsfarve1 2 2 4 4 4 2 2" xfId="24717"/>
    <cellStyle name="20 % - Markeringsfarve1 2 2 4 4 4 3" xfId="20763"/>
    <cellStyle name="20 % - Markeringsfarve1 2 2 4 4 5" xfId="281"/>
    <cellStyle name="20 % - Markeringsfarve1 2 2 4 4 5 2" xfId="10687"/>
    <cellStyle name="20 % - Markeringsfarve1 2 2 4 4 5 2 2" xfId="24718"/>
    <cellStyle name="20 % - Markeringsfarve1 2 2 4 4 5 3" xfId="20764"/>
    <cellStyle name="20 % - Markeringsfarve1 2 2 4 4 6" xfId="282"/>
    <cellStyle name="20 % - Markeringsfarve1 2 2 4 4 6 2" xfId="10688"/>
    <cellStyle name="20 % - Markeringsfarve1 2 2 4 4 6 2 2" xfId="24719"/>
    <cellStyle name="20 % - Markeringsfarve1 2 2 4 4 6 3" xfId="20765"/>
    <cellStyle name="20 % - Markeringsfarve1 2 2 4 4 7" xfId="10683"/>
    <cellStyle name="20 % - Markeringsfarve1 2 2 4 4 7 2" xfId="24714"/>
    <cellStyle name="20 % - Markeringsfarve1 2 2 4 4 8" xfId="20760"/>
    <cellStyle name="20 % - Markeringsfarve1 2 2 4 5" xfId="283"/>
    <cellStyle name="20 % - Markeringsfarve1 2 2 4 5 2" xfId="284"/>
    <cellStyle name="20 % - Markeringsfarve1 2 2 4 5 2 2" xfId="10690"/>
    <cellStyle name="20 % - Markeringsfarve1 2 2 4 5 2 2 2" xfId="24721"/>
    <cellStyle name="20 % - Markeringsfarve1 2 2 4 5 2 3" xfId="20767"/>
    <cellStyle name="20 % - Markeringsfarve1 2 2 4 5 3" xfId="285"/>
    <cellStyle name="20 % - Markeringsfarve1 2 2 4 5 3 2" xfId="10691"/>
    <cellStyle name="20 % - Markeringsfarve1 2 2 4 5 3 2 2" xfId="24722"/>
    <cellStyle name="20 % - Markeringsfarve1 2 2 4 5 3 3" xfId="20768"/>
    <cellStyle name="20 % - Markeringsfarve1 2 2 4 5 4" xfId="286"/>
    <cellStyle name="20 % - Markeringsfarve1 2 2 4 5 4 2" xfId="10692"/>
    <cellStyle name="20 % - Markeringsfarve1 2 2 4 5 4 2 2" xfId="24723"/>
    <cellStyle name="20 % - Markeringsfarve1 2 2 4 5 4 3" xfId="20769"/>
    <cellStyle name="20 % - Markeringsfarve1 2 2 4 5 5" xfId="287"/>
    <cellStyle name="20 % - Markeringsfarve1 2 2 4 5 5 2" xfId="10693"/>
    <cellStyle name="20 % - Markeringsfarve1 2 2 4 5 5 2 2" xfId="24724"/>
    <cellStyle name="20 % - Markeringsfarve1 2 2 4 5 5 3" xfId="20770"/>
    <cellStyle name="20 % - Markeringsfarve1 2 2 4 5 6" xfId="288"/>
    <cellStyle name="20 % - Markeringsfarve1 2 2 4 5 6 2" xfId="10694"/>
    <cellStyle name="20 % - Markeringsfarve1 2 2 4 5 6 2 2" xfId="24725"/>
    <cellStyle name="20 % - Markeringsfarve1 2 2 4 5 6 3" xfId="20771"/>
    <cellStyle name="20 % - Markeringsfarve1 2 2 4 5 7" xfId="10689"/>
    <cellStyle name="20 % - Markeringsfarve1 2 2 4 5 7 2" xfId="24720"/>
    <cellStyle name="20 % - Markeringsfarve1 2 2 4 5 8" xfId="20766"/>
    <cellStyle name="20 % - Markeringsfarve1 2 2 4 6" xfId="289"/>
    <cellStyle name="20 % - Markeringsfarve1 2 2 4 6 2" xfId="10695"/>
    <cellStyle name="20 % - Markeringsfarve1 2 2 4 6 2 2" xfId="24726"/>
    <cellStyle name="20 % - Markeringsfarve1 2 2 4 6 3" xfId="20772"/>
    <cellStyle name="20 % - Markeringsfarve1 2 2 4 7" xfId="290"/>
    <cellStyle name="20 % - Markeringsfarve1 2 2 4 7 2" xfId="10696"/>
    <cellStyle name="20 % - Markeringsfarve1 2 2 4 7 2 2" xfId="24727"/>
    <cellStyle name="20 % - Markeringsfarve1 2 2 4 7 3" xfId="20773"/>
    <cellStyle name="20 % - Markeringsfarve1 2 2 4 8" xfId="291"/>
    <cellStyle name="20 % - Markeringsfarve1 2 2 4 8 2" xfId="10697"/>
    <cellStyle name="20 % - Markeringsfarve1 2 2 4 8 2 2" xfId="24728"/>
    <cellStyle name="20 % - Markeringsfarve1 2 2 4 8 3" xfId="20774"/>
    <cellStyle name="20 % - Markeringsfarve1 2 2 4 9" xfId="292"/>
    <cellStyle name="20 % - Markeringsfarve1 2 2 4 9 2" xfId="10698"/>
    <cellStyle name="20 % - Markeringsfarve1 2 2 4 9 2 2" xfId="24729"/>
    <cellStyle name="20 % - Markeringsfarve1 2 2 4 9 3" xfId="20775"/>
    <cellStyle name="20 % - Markeringsfarve1 2 2 5" xfId="293"/>
    <cellStyle name="20 % - Markeringsfarve1 2 2 5 10" xfId="10699"/>
    <cellStyle name="20 % - Markeringsfarve1 2 2 5 10 2" xfId="24730"/>
    <cellStyle name="20 % - Markeringsfarve1 2 2 5 11" xfId="20776"/>
    <cellStyle name="20 % - Markeringsfarve1 2 2 5 2" xfId="294"/>
    <cellStyle name="20 % - Markeringsfarve1 2 2 5 2 2" xfId="295"/>
    <cellStyle name="20 % - Markeringsfarve1 2 2 5 2 2 2" xfId="10701"/>
    <cellStyle name="20 % - Markeringsfarve1 2 2 5 2 2 2 2" xfId="24732"/>
    <cellStyle name="20 % - Markeringsfarve1 2 2 5 2 2 3" xfId="20778"/>
    <cellStyle name="20 % - Markeringsfarve1 2 2 5 2 3" xfId="296"/>
    <cellStyle name="20 % - Markeringsfarve1 2 2 5 2 3 2" xfId="10702"/>
    <cellStyle name="20 % - Markeringsfarve1 2 2 5 2 3 2 2" xfId="24733"/>
    <cellStyle name="20 % - Markeringsfarve1 2 2 5 2 3 3" xfId="20779"/>
    <cellStyle name="20 % - Markeringsfarve1 2 2 5 2 4" xfId="297"/>
    <cellStyle name="20 % - Markeringsfarve1 2 2 5 2 4 2" xfId="10703"/>
    <cellStyle name="20 % - Markeringsfarve1 2 2 5 2 4 2 2" xfId="24734"/>
    <cellStyle name="20 % - Markeringsfarve1 2 2 5 2 4 3" xfId="20780"/>
    <cellStyle name="20 % - Markeringsfarve1 2 2 5 2 5" xfId="298"/>
    <cellStyle name="20 % - Markeringsfarve1 2 2 5 2 5 2" xfId="10704"/>
    <cellStyle name="20 % - Markeringsfarve1 2 2 5 2 5 2 2" xfId="24735"/>
    <cellStyle name="20 % - Markeringsfarve1 2 2 5 2 5 3" xfId="20781"/>
    <cellStyle name="20 % - Markeringsfarve1 2 2 5 2 6" xfId="299"/>
    <cellStyle name="20 % - Markeringsfarve1 2 2 5 2 6 2" xfId="10705"/>
    <cellStyle name="20 % - Markeringsfarve1 2 2 5 2 6 2 2" xfId="24736"/>
    <cellStyle name="20 % - Markeringsfarve1 2 2 5 2 6 3" xfId="20782"/>
    <cellStyle name="20 % - Markeringsfarve1 2 2 5 2 7" xfId="10700"/>
    <cellStyle name="20 % - Markeringsfarve1 2 2 5 2 7 2" xfId="24731"/>
    <cellStyle name="20 % - Markeringsfarve1 2 2 5 2 8" xfId="20777"/>
    <cellStyle name="20 % - Markeringsfarve1 2 2 5 3" xfId="300"/>
    <cellStyle name="20 % - Markeringsfarve1 2 2 5 3 2" xfId="301"/>
    <cellStyle name="20 % - Markeringsfarve1 2 2 5 3 2 2" xfId="10707"/>
    <cellStyle name="20 % - Markeringsfarve1 2 2 5 3 2 2 2" xfId="24738"/>
    <cellStyle name="20 % - Markeringsfarve1 2 2 5 3 2 3" xfId="20784"/>
    <cellStyle name="20 % - Markeringsfarve1 2 2 5 3 3" xfId="302"/>
    <cellStyle name="20 % - Markeringsfarve1 2 2 5 3 3 2" xfId="10708"/>
    <cellStyle name="20 % - Markeringsfarve1 2 2 5 3 3 2 2" xfId="24739"/>
    <cellStyle name="20 % - Markeringsfarve1 2 2 5 3 3 3" xfId="20785"/>
    <cellStyle name="20 % - Markeringsfarve1 2 2 5 3 4" xfId="303"/>
    <cellStyle name="20 % - Markeringsfarve1 2 2 5 3 4 2" xfId="10709"/>
    <cellStyle name="20 % - Markeringsfarve1 2 2 5 3 4 2 2" xfId="24740"/>
    <cellStyle name="20 % - Markeringsfarve1 2 2 5 3 4 3" xfId="20786"/>
    <cellStyle name="20 % - Markeringsfarve1 2 2 5 3 5" xfId="304"/>
    <cellStyle name="20 % - Markeringsfarve1 2 2 5 3 5 2" xfId="10710"/>
    <cellStyle name="20 % - Markeringsfarve1 2 2 5 3 5 2 2" xfId="24741"/>
    <cellStyle name="20 % - Markeringsfarve1 2 2 5 3 5 3" xfId="20787"/>
    <cellStyle name="20 % - Markeringsfarve1 2 2 5 3 6" xfId="305"/>
    <cellStyle name="20 % - Markeringsfarve1 2 2 5 3 6 2" xfId="10711"/>
    <cellStyle name="20 % - Markeringsfarve1 2 2 5 3 6 2 2" xfId="24742"/>
    <cellStyle name="20 % - Markeringsfarve1 2 2 5 3 6 3" xfId="20788"/>
    <cellStyle name="20 % - Markeringsfarve1 2 2 5 3 7" xfId="10706"/>
    <cellStyle name="20 % - Markeringsfarve1 2 2 5 3 7 2" xfId="24737"/>
    <cellStyle name="20 % - Markeringsfarve1 2 2 5 3 8" xfId="20783"/>
    <cellStyle name="20 % - Markeringsfarve1 2 2 5 4" xfId="306"/>
    <cellStyle name="20 % - Markeringsfarve1 2 2 5 4 2" xfId="307"/>
    <cellStyle name="20 % - Markeringsfarve1 2 2 5 4 2 2" xfId="10713"/>
    <cellStyle name="20 % - Markeringsfarve1 2 2 5 4 2 2 2" xfId="24744"/>
    <cellStyle name="20 % - Markeringsfarve1 2 2 5 4 2 3" xfId="20790"/>
    <cellStyle name="20 % - Markeringsfarve1 2 2 5 4 3" xfId="308"/>
    <cellStyle name="20 % - Markeringsfarve1 2 2 5 4 3 2" xfId="10714"/>
    <cellStyle name="20 % - Markeringsfarve1 2 2 5 4 3 2 2" xfId="24745"/>
    <cellStyle name="20 % - Markeringsfarve1 2 2 5 4 3 3" xfId="20791"/>
    <cellStyle name="20 % - Markeringsfarve1 2 2 5 4 4" xfId="309"/>
    <cellStyle name="20 % - Markeringsfarve1 2 2 5 4 4 2" xfId="10715"/>
    <cellStyle name="20 % - Markeringsfarve1 2 2 5 4 4 2 2" xfId="24746"/>
    <cellStyle name="20 % - Markeringsfarve1 2 2 5 4 4 3" xfId="20792"/>
    <cellStyle name="20 % - Markeringsfarve1 2 2 5 4 5" xfId="310"/>
    <cellStyle name="20 % - Markeringsfarve1 2 2 5 4 5 2" xfId="10716"/>
    <cellStyle name="20 % - Markeringsfarve1 2 2 5 4 5 2 2" xfId="24747"/>
    <cellStyle name="20 % - Markeringsfarve1 2 2 5 4 5 3" xfId="20793"/>
    <cellStyle name="20 % - Markeringsfarve1 2 2 5 4 6" xfId="311"/>
    <cellStyle name="20 % - Markeringsfarve1 2 2 5 4 6 2" xfId="10717"/>
    <cellStyle name="20 % - Markeringsfarve1 2 2 5 4 6 2 2" xfId="24748"/>
    <cellStyle name="20 % - Markeringsfarve1 2 2 5 4 6 3" xfId="20794"/>
    <cellStyle name="20 % - Markeringsfarve1 2 2 5 4 7" xfId="10712"/>
    <cellStyle name="20 % - Markeringsfarve1 2 2 5 4 7 2" xfId="24743"/>
    <cellStyle name="20 % - Markeringsfarve1 2 2 5 4 8" xfId="20789"/>
    <cellStyle name="20 % - Markeringsfarve1 2 2 5 5" xfId="312"/>
    <cellStyle name="20 % - Markeringsfarve1 2 2 5 5 2" xfId="10718"/>
    <cellStyle name="20 % - Markeringsfarve1 2 2 5 5 2 2" xfId="24749"/>
    <cellStyle name="20 % - Markeringsfarve1 2 2 5 5 3" xfId="20795"/>
    <cellStyle name="20 % - Markeringsfarve1 2 2 5 6" xfId="313"/>
    <cellStyle name="20 % - Markeringsfarve1 2 2 5 6 2" xfId="10719"/>
    <cellStyle name="20 % - Markeringsfarve1 2 2 5 6 2 2" xfId="24750"/>
    <cellStyle name="20 % - Markeringsfarve1 2 2 5 6 3" xfId="20796"/>
    <cellStyle name="20 % - Markeringsfarve1 2 2 5 7" xfId="314"/>
    <cellStyle name="20 % - Markeringsfarve1 2 2 5 7 2" xfId="10720"/>
    <cellStyle name="20 % - Markeringsfarve1 2 2 5 7 2 2" xfId="24751"/>
    <cellStyle name="20 % - Markeringsfarve1 2 2 5 7 3" xfId="20797"/>
    <cellStyle name="20 % - Markeringsfarve1 2 2 5 8" xfId="315"/>
    <cellStyle name="20 % - Markeringsfarve1 2 2 5 8 2" xfId="10721"/>
    <cellStyle name="20 % - Markeringsfarve1 2 2 5 8 2 2" xfId="24752"/>
    <cellStyle name="20 % - Markeringsfarve1 2 2 5 8 3" xfId="20798"/>
    <cellStyle name="20 % - Markeringsfarve1 2 2 5 9" xfId="316"/>
    <cellStyle name="20 % - Markeringsfarve1 2 2 5 9 2" xfId="10722"/>
    <cellStyle name="20 % - Markeringsfarve1 2 2 5 9 2 2" xfId="24753"/>
    <cellStyle name="20 % - Markeringsfarve1 2 2 5 9 3" xfId="20799"/>
    <cellStyle name="20 % - Markeringsfarve1 2 2 6" xfId="317"/>
    <cellStyle name="20 % - Markeringsfarve1 2 2 6 2" xfId="318"/>
    <cellStyle name="20 % - Markeringsfarve1 2 2 6 2 2" xfId="10724"/>
    <cellStyle name="20 % - Markeringsfarve1 2 2 6 2 2 2" xfId="24755"/>
    <cellStyle name="20 % - Markeringsfarve1 2 2 6 2 3" xfId="20801"/>
    <cellStyle name="20 % - Markeringsfarve1 2 2 6 3" xfId="319"/>
    <cellStyle name="20 % - Markeringsfarve1 2 2 6 3 2" xfId="10725"/>
    <cellStyle name="20 % - Markeringsfarve1 2 2 6 3 2 2" xfId="24756"/>
    <cellStyle name="20 % - Markeringsfarve1 2 2 6 3 3" xfId="20802"/>
    <cellStyle name="20 % - Markeringsfarve1 2 2 6 4" xfId="320"/>
    <cellStyle name="20 % - Markeringsfarve1 2 2 6 4 2" xfId="10726"/>
    <cellStyle name="20 % - Markeringsfarve1 2 2 6 4 2 2" xfId="24757"/>
    <cellStyle name="20 % - Markeringsfarve1 2 2 6 4 3" xfId="20803"/>
    <cellStyle name="20 % - Markeringsfarve1 2 2 6 5" xfId="321"/>
    <cellStyle name="20 % - Markeringsfarve1 2 2 6 5 2" xfId="10727"/>
    <cellStyle name="20 % - Markeringsfarve1 2 2 6 5 2 2" xfId="24758"/>
    <cellStyle name="20 % - Markeringsfarve1 2 2 6 5 3" xfId="20804"/>
    <cellStyle name="20 % - Markeringsfarve1 2 2 6 6" xfId="322"/>
    <cellStyle name="20 % - Markeringsfarve1 2 2 6 6 2" xfId="10728"/>
    <cellStyle name="20 % - Markeringsfarve1 2 2 6 6 2 2" xfId="24759"/>
    <cellStyle name="20 % - Markeringsfarve1 2 2 6 6 3" xfId="20805"/>
    <cellStyle name="20 % - Markeringsfarve1 2 2 6 7" xfId="10723"/>
    <cellStyle name="20 % - Markeringsfarve1 2 2 6 7 2" xfId="24754"/>
    <cellStyle name="20 % - Markeringsfarve1 2 2 6 8" xfId="20800"/>
    <cellStyle name="20 % - Markeringsfarve1 2 2 7" xfId="323"/>
    <cellStyle name="20 % - Markeringsfarve1 2 2 7 2" xfId="324"/>
    <cellStyle name="20 % - Markeringsfarve1 2 2 7 2 2" xfId="10730"/>
    <cellStyle name="20 % - Markeringsfarve1 2 2 7 2 2 2" xfId="24761"/>
    <cellStyle name="20 % - Markeringsfarve1 2 2 7 2 3" xfId="20807"/>
    <cellStyle name="20 % - Markeringsfarve1 2 2 7 3" xfId="325"/>
    <cellStyle name="20 % - Markeringsfarve1 2 2 7 3 2" xfId="10731"/>
    <cellStyle name="20 % - Markeringsfarve1 2 2 7 3 2 2" xfId="24762"/>
    <cellStyle name="20 % - Markeringsfarve1 2 2 7 3 3" xfId="20808"/>
    <cellStyle name="20 % - Markeringsfarve1 2 2 7 4" xfId="326"/>
    <cellStyle name="20 % - Markeringsfarve1 2 2 7 4 2" xfId="10732"/>
    <cellStyle name="20 % - Markeringsfarve1 2 2 7 4 2 2" xfId="24763"/>
    <cellStyle name="20 % - Markeringsfarve1 2 2 7 4 3" xfId="20809"/>
    <cellStyle name="20 % - Markeringsfarve1 2 2 7 5" xfId="327"/>
    <cellStyle name="20 % - Markeringsfarve1 2 2 7 5 2" xfId="10733"/>
    <cellStyle name="20 % - Markeringsfarve1 2 2 7 5 2 2" xfId="24764"/>
    <cellStyle name="20 % - Markeringsfarve1 2 2 7 5 3" xfId="20810"/>
    <cellStyle name="20 % - Markeringsfarve1 2 2 7 6" xfId="328"/>
    <cellStyle name="20 % - Markeringsfarve1 2 2 7 6 2" xfId="10734"/>
    <cellStyle name="20 % - Markeringsfarve1 2 2 7 6 2 2" xfId="24765"/>
    <cellStyle name="20 % - Markeringsfarve1 2 2 7 6 3" xfId="20811"/>
    <cellStyle name="20 % - Markeringsfarve1 2 2 7 7" xfId="10729"/>
    <cellStyle name="20 % - Markeringsfarve1 2 2 7 7 2" xfId="24760"/>
    <cellStyle name="20 % - Markeringsfarve1 2 2 7 8" xfId="20806"/>
    <cellStyle name="20 % - Markeringsfarve1 2 2 8" xfId="329"/>
    <cellStyle name="20 % - Markeringsfarve1 2 2 8 2" xfId="330"/>
    <cellStyle name="20 % - Markeringsfarve1 2 2 8 2 2" xfId="10736"/>
    <cellStyle name="20 % - Markeringsfarve1 2 2 8 2 2 2" xfId="24767"/>
    <cellStyle name="20 % - Markeringsfarve1 2 2 8 2 3" xfId="20813"/>
    <cellStyle name="20 % - Markeringsfarve1 2 2 8 3" xfId="331"/>
    <cellStyle name="20 % - Markeringsfarve1 2 2 8 3 2" xfId="10737"/>
    <cellStyle name="20 % - Markeringsfarve1 2 2 8 3 2 2" xfId="24768"/>
    <cellStyle name="20 % - Markeringsfarve1 2 2 8 3 3" xfId="20814"/>
    <cellStyle name="20 % - Markeringsfarve1 2 2 8 4" xfId="332"/>
    <cellStyle name="20 % - Markeringsfarve1 2 2 8 4 2" xfId="10738"/>
    <cellStyle name="20 % - Markeringsfarve1 2 2 8 4 2 2" xfId="24769"/>
    <cellStyle name="20 % - Markeringsfarve1 2 2 8 4 3" xfId="20815"/>
    <cellStyle name="20 % - Markeringsfarve1 2 2 8 5" xfId="333"/>
    <cellStyle name="20 % - Markeringsfarve1 2 2 8 5 2" xfId="10739"/>
    <cellStyle name="20 % - Markeringsfarve1 2 2 8 5 2 2" xfId="24770"/>
    <cellStyle name="20 % - Markeringsfarve1 2 2 8 5 3" xfId="20816"/>
    <cellStyle name="20 % - Markeringsfarve1 2 2 8 6" xfId="334"/>
    <cellStyle name="20 % - Markeringsfarve1 2 2 8 6 2" xfId="10740"/>
    <cellStyle name="20 % - Markeringsfarve1 2 2 8 6 2 2" xfId="24771"/>
    <cellStyle name="20 % - Markeringsfarve1 2 2 8 6 3" xfId="20817"/>
    <cellStyle name="20 % - Markeringsfarve1 2 2 8 7" xfId="10735"/>
    <cellStyle name="20 % - Markeringsfarve1 2 2 8 7 2" xfId="24766"/>
    <cellStyle name="20 % - Markeringsfarve1 2 2 8 8" xfId="20812"/>
    <cellStyle name="20 % - Markeringsfarve1 2 2 9" xfId="335"/>
    <cellStyle name="20 % - Markeringsfarve1 2 2 9 2" xfId="10741"/>
    <cellStyle name="20 % - Markeringsfarve1 2 2 9 2 2" xfId="24772"/>
    <cellStyle name="20 % - Markeringsfarve1 2 2 9 3" xfId="20818"/>
    <cellStyle name="20 % - Markeringsfarve1 2 2_Budget" xfId="336"/>
    <cellStyle name="20 % - Markeringsfarve1 2 3" xfId="337"/>
    <cellStyle name="20 % - Markeringsfarve1 2 3 10" xfId="338"/>
    <cellStyle name="20 % - Markeringsfarve1 2 3 10 2" xfId="10743"/>
    <cellStyle name="20 % - Markeringsfarve1 2 3 10 2 2" xfId="24774"/>
    <cellStyle name="20 % - Markeringsfarve1 2 3 10 3" xfId="20820"/>
    <cellStyle name="20 % - Markeringsfarve1 2 3 11" xfId="339"/>
    <cellStyle name="20 % - Markeringsfarve1 2 3 11 2" xfId="10744"/>
    <cellStyle name="20 % - Markeringsfarve1 2 3 11 2 2" xfId="24775"/>
    <cellStyle name="20 % - Markeringsfarve1 2 3 11 3" xfId="20821"/>
    <cellStyle name="20 % - Markeringsfarve1 2 3 12" xfId="340"/>
    <cellStyle name="20 % - Markeringsfarve1 2 3 12 2" xfId="10745"/>
    <cellStyle name="20 % - Markeringsfarve1 2 3 12 2 2" xfId="24776"/>
    <cellStyle name="20 % - Markeringsfarve1 2 3 12 3" xfId="20822"/>
    <cellStyle name="20 % - Markeringsfarve1 2 3 13" xfId="341"/>
    <cellStyle name="20 % - Markeringsfarve1 2 3 14" xfId="10742"/>
    <cellStyle name="20 % - Markeringsfarve1 2 3 14 2" xfId="24773"/>
    <cellStyle name="20 % - Markeringsfarve1 2 3 15" xfId="20819"/>
    <cellStyle name="20 % - Markeringsfarve1 2 3 2" xfId="342"/>
    <cellStyle name="20 % - Markeringsfarve1 2 3 2 10" xfId="343"/>
    <cellStyle name="20 % - Markeringsfarve1 2 3 2 10 2" xfId="10747"/>
    <cellStyle name="20 % - Markeringsfarve1 2 3 2 10 2 2" xfId="24778"/>
    <cellStyle name="20 % - Markeringsfarve1 2 3 2 10 3" xfId="20824"/>
    <cellStyle name="20 % - Markeringsfarve1 2 3 2 11" xfId="344"/>
    <cellStyle name="20 % - Markeringsfarve1 2 3 2 11 2" xfId="10748"/>
    <cellStyle name="20 % - Markeringsfarve1 2 3 2 11 2 2" xfId="24779"/>
    <cellStyle name="20 % - Markeringsfarve1 2 3 2 11 3" xfId="20825"/>
    <cellStyle name="20 % - Markeringsfarve1 2 3 2 12" xfId="10746"/>
    <cellStyle name="20 % - Markeringsfarve1 2 3 2 12 2" xfId="24777"/>
    <cellStyle name="20 % - Markeringsfarve1 2 3 2 13" xfId="20823"/>
    <cellStyle name="20 % - Markeringsfarve1 2 3 2 2" xfId="345"/>
    <cellStyle name="20 % - Markeringsfarve1 2 3 2 2 10" xfId="346"/>
    <cellStyle name="20 % - Markeringsfarve1 2 3 2 2 10 2" xfId="10750"/>
    <cellStyle name="20 % - Markeringsfarve1 2 3 2 2 10 2 2" xfId="24781"/>
    <cellStyle name="20 % - Markeringsfarve1 2 3 2 2 10 3" xfId="20827"/>
    <cellStyle name="20 % - Markeringsfarve1 2 3 2 2 11" xfId="10749"/>
    <cellStyle name="20 % - Markeringsfarve1 2 3 2 2 11 2" xfId="24780"/>
    <cellStyle name="20 % - Markeringsfarve1 2 3 2 2 12" xfId="20826"/>
    <cellStyle name="20 % - Markeringsfarve1 2 3 2 2 2" xfId="347"/>
    <cellStyle name="20 % - Markeringsfarve1 2 3 2 2 2 2" xfId="348"/>
    <cellStyle name="20 % - Markeringsfarve1 2 3 2 2 2 2 2" xfId="10752"/>
    <cellStyle name="20 % - Markeringsfarve1 2 3 2 2 2 2 2 2" xfId="24783"/>
    <cellStyle name="20 % - Markeringsfarve1 2 3 2 2 2 2 3" xfId="20829"/>
    <cellStyle name="20 % - Markeringsfarve1 2 3 2 2 2 3" xfId="349"/>
    <cellStyle name="20 % - Markeringsfarve1 2 3 2 2 2 3 2" xfId="10753"/>
    <cellStyle name="20 % - Markeringsfarve1 2 3 2 2 2 3 2 2" xfId="24784"/>
    <cellStyle name="20 % - Markeringsfarve1 2 3 2 2 2 3 3" xfId="20830"/>
    <cellStyle name="20 % - Markeringsfarve1 2 3 2 2 2 4" xfId="350"/>
    <cellStyle name="20 % - Markeringsfarve1 2 3 2 2 2 4 2" xfId="10754"/>
    <cellStyle name="20 % - Markeringsfarve1 2 3 2 2 2 4 2 2" xfId="24785"/>
    <cellStyle name="20 % - Markeringsfarve1 2 3 2 2 2 4 3" xfId="20831"/>
    <cellStyle name="20 % - Markeringsfarve1 2 3 2 2 2 5" xfId="351"/>
    <cellStyle name="20 % - Markeringsfarve1 2 3 2 2 2 5 2" xfId="10755"/>
    <cellStyle name="20 % - Markeringsfarve1 2 3 2 2 2 5 2 2" xfId="24786"/>
    <cellStyle name="20 % - Markeringsfarve1 2 3 2 2 2 5 3" xfId="20832"/>
    <cellStyle name="20 % - Markeringsfarve1 2 3 2 2 2 6" xfId="352"/>
    <cellStyle name="20 % - Markeringsfarve1 2 3 2 2 2 6 2" xfId="10756"/>
    <cellStyle name="20 % - Markeringsfarve1 2 3 2 2 2 6 2 2" xfId="24787"/>
    <cellStyle name="20 % - Markeringsfarve1 2 3 2 2 2 6 3" xfId="20833"/>
    <cellStyle name="20 % - Markeringsfarve1 2 3 2 2 2 7" xfId="10751"/>
    <cellStyle name="20 % - Markeringsfarve1 2 3 2 2 2 7 2" xfId="24782"/>
    <cellStyle name="20 % - Markeringsfarve1 2 3 2 2 2 8" xfId="20828"/>
    <cellStyle name="20 % - Markeringsfarve1 2 3 2 2 3" xfId="353"/>
    <cellStyle name="20 % - Markeringsfarve1 2 3 2 2 3 2" xfId="354"/>
    <cellStyle name="20 % - Markeringsfarve1 2 3 2 2 3 2 2" xfId="10758"/>
    <cellStyle name="20 % - Markeringsfarve1 2 3 2 2 3 2 2 2" xfId="24789"/>
    <cellStyle name="20 % - Markeringsfarve1 2 3 2 2 3 2 3" xfId="20835"/>
    <cellStyle name="20 % - Markeringsfarve1 2 3 2 2 3 3" xfId="355"/>
    <cellStyle name="20 % - Markeringsfarve1 2 3 2 2 3 3 2" xfId="10759"/>
    <cellStyle name="20 % - Markeringsfarve1 2 3 2 2 3 3 2 2" xfId="24790"/>
    <cellStyle name="20 % - Markeringsfarve1 2 3 2 2 3 3 3" xfId="20836"/>
    <cellStyle name="20 % - Markeringsfarve1 2 3 2 2 3 4" xfId="356"/>
    <cellStyle name="20 % - Markeringsfarve1 2 3 2 2 3 4 2" xfId="10760"/>
    <cellStyle name="20 % - Markeringsfarve1 2 3 2 2 3 4 2 2" xfId="24791"/>
    <cellStyle name="20 % - Markeringsfarve1 2 3 2 2 3 4 3" xfId="20837"/>
    <cellStyle name="20 % - Markeringsfarve1 2 3 2 2 3 5" xfId="357"/>
    <cellStyle name="20 % - Markeringsfarve1 2 3 2 2 3 5 2" xfId="10761"/>
    <cellStyle name="20 % - Markeringsfarve1 2 3 2 2 3 5 2 2" xfId="24792"/>
    <cellStyle name="20 % - Markeringsfarve1 2 3 2 2 3 5 3" xfId="20838"/>
    <cellStyle name="20 % - Markeringsfarve1 2 3 2 2 3 6" xfId="358"/>
    <cellStyle name="20 % - Markeringsfarve1 2 3 2 2 3 6 2" xfId="10762"/>
    <cellStyle name="20 % - Markeringsfarve1 2 3 2 2 3 6 2 2" xfId="24793"/>
    <cellStyle name="20 % - Markeringsfarve1 2 3 2 2 3 6 3" xfId="20839"/>
    <cellStyle name="20 % - Markeringsfarve1 2 3 2 2 3 7" xfId="10757"/>
    <cellStyle name="20 % - Markeringsfarve1 2 3 2 2 3 7 2" xfId="24788"/>
    <cellStyle name="20 % - Markeringsfarve1 2 3 2 2 3 8" xfId="20834"/>
    <cellStyle name="20 % - Markeringsfarve1 2 3 2 2 4" xfId="359"/>
    <cellStyle name="20 % - Markeringsfarve1 2 3 2 2 4 2" xfId="360"/>
    <cellStyle name="20 % - Markeringsfarve1 2 3 2 2 4 2 2" xfId="10764"/>
    <cellStyle name="20 % - Markeringsfarve1 2 3 2 2 4 2 2 2" xfId="24795"/>
    <cellStyle name="20 % - Markeringsfarve1 2 3 2 2 4 2 3" xfId="20841"/>
    <cellStyle name="20 % - Markeringsfarve1 2 3 2 2 4 3" xfId="361"/>
    <cellStyle name="20 % - Markeringsfarve1 2 3 2 2 4 3 2" xfId="10765"/>
    <cellStyle name="20 % - Markeringsfarve1 2 3 2 2 4 3 2 2" xfId="24796"/>
    <cellStyle name="20 % - Markeringsfarve1 2 3 2 2 4 3 3" xfId="20842"/>
    <cellStyle name="20 % - Markeringsfarve1 2 3 2 2 4 4" xfId="362"/>
    <cellStyle name="20 % - Markeringsfarve1 2 3 2 2 4 4 2" xfId="10766"/>
    <cellStyle name="20 % - Markeringsfarve1 2 3 2 2 4 4 2 2" xfId="24797"/>
    <cellStyle name="20 % - Markeringsfarve1 2 3 2 2 4 4 3" xfId="20843"/>
    <cellStyle name="20 % - Markeringsfarve1 2 3 2 2 4 5" xfId="363"/>
    <cellStyle name="20 % - Markeringsfarve1 2 3 2 2 4 5 2" xfId="10767"/>
    <cellStyle name="20 % - Markeringsfarve1 2 3 2 2 4 5 2 2" xfId="24798"/>
    <cellStyle name="20 % - Markeringsfarve1 2 3 2 2 4 5 3" xfId="20844"/>
    <cellStyle name="20 % - Markeringsfarve1 2 3 2 2 4 6" xfId="364"/>
    <cellStyle name="20 % - Markeringsfarve1 2 3 2 2 4 6 2" xfId="10768"/>
    <cellStyle name="20 % - Markeringsfarve1 2 3 2 2 4 6 2 2" xfId="24799"/>
    <cellStyle name="20 % - Markeringsfarve1 2 3 2 2 4 6 3" xfId="20845"/>
    <cellStyle name="20 % - Markeringsfarve1 2 3 2 2 4 7" xfId="10763"/>
    <cellStyle name="20 % - Markeringsfarve1 2 3 2 2 4 7 2" xfId="24794"/>
    <cellStyle name="20 % - Markeringsfarve1 2 3 2 2 4 8" xfId="20840"/>
    <cellStyle name="20 % - Markeringsfarve1 2 3 2 2 5" xfId="365"/>
    <cellStyle name="20 % - Markeringsfarve1 2 3 2 2 5 2" xfId="366"/>
    <cellStyle name="20 % - Markeringsfarve1 2 3 2 2 5 2 2" xfId="10770"/>
    <cellStyle name="20 % - Markeringsfarve1 2 3 2 2 5 2 2 2" xfId="24801"/>
    <cellStyle name="20 % - Markeringsfarve1 2 3 2 2 5 2 3" xfId="20847"/>
    <cellStyle name="20 % - Markeringsfarve1 2 3 2 2 5 3" xfId="367"/>
    <cellStyle name="20 % - Markeringsfarve1 2 3 2 2 5 3 2" xfId="10771"/>
    <cellStyle name="20 % - Markeringsfarve1 2 3 2 2 5 3 2 2" xfId="24802"/>
    <cellStyle name="20 % - Markeringsfarve1 2 3 2 2 5 3 3" xfId="20848"/>
    <cellStyle name="20 % - Markeringsfarve1 2 3 2 2 5 4" xfId="368"/>
    <cellStyle name="20 % - Markeringsfarve1 2 3 2 2 5 4 2" xfId="10772"/>
    <cellStyle name="20 % - Markeringsfarve1 2 3 2 2 5 4 2 2" xfId="24803"/>
    <cellStyle name="20 % - Markeringsfarve1 2 3 2 2 5 4 3" xfId="20849"/>
    <cellStyle name="20 % - Markeringsfarve1 2 3 2 2 5 5" xfId="369"/>
    <cellStyle name="20 % - Markeringsfarve1 2 3 2 2 5 5 2" xfId="10773"/>
    <cellStyle name="20 % - Markeringsfarve1 2 3 2 2 5 5 2 2" xfId="24804"/>
    <cellStyle name="20 % - Markeringsfarve1 2 3 2 2 5 5 3" xfId="20850"/>
    <cellStyle name="20 % - Markeringsfarve1 2 3 2 2 5 6" xfId="370"/>
    <cellStyle name="20 % - Markeringsfarve1 2 3 2 2 5 6 2" xfId="10774"/>
    <cellStyle name="20 % - Markeringsfarve1 2 3 2 2 5 6 2 2" xfId="24805"/>
    <cellStyle name="20 % - Markeringsfarve1 2 3 2 2 5 6 3" xfId="20851"/>
    <cellStyle name="20 % - Markeringsfarve1 2 3 2 2 5 7" xfId="10769"/>
    <cellStyle name="20 % - Markeringsfarve1 2 3 2 2 5 7 2" xfId="24800"/>
    <cellStyle name="20 % - Markeringsfarve1 2 3 2 2 5 8" xfId="20846"/>
    <cellStyle name="20 % - Markeringsfarve1 2 3 2 2 6" xfId="371"/>
    <cellStyle name="20 % - Markeringsfarve1 2 3 2 2 6 2" xfId="10775"/>
    <cellStyle name="20 % - Markeringsfarve1 2 3 2 2 6 2 2" xfId="24806"/>
    <cellStyle name="20 % - Markeringsfarve1 2 3 2 2 6 3" xfId="20852"/>
    <cellStyle name="20 % - Markeringsfarve1 2 3 2 2 7" xfId="372"/>
    <cellStyle name="20 % - Markeringsfarve1 2 3 2 2 7 2" xfId="10776"/>
    <cellStyle name="20 % - Markeringsfarve1 2 3 2 2 7 2 2" xfId="24807"/>
    <cellStyle name="20 % - Markeringsfarve1 2 3 2 2 7 3" xfId="20853"/>
    <cellStyle name="20 % - Markeringsfarve1 2 3 2 2 8" xfId="373"/>
    <cellStyle name="20 % - Markeringsfarve1 2 3 2 2 8 2" xfId="10777"/>
    <cellStyle name="20 % - Markeringsfarve1 2 3 2 2 8 2 2" xfId="24808"/>
    <cellStyle name="20 % - Markeringsfarve1 2 3 2 2 8 3" xfId="20854"/>
    <cellStyle name="20 % - Markeringsfarve1 2 3 2 2 9" xfId="374"/>
    <cellStyle name="20 % - Markeringsfarve1 2 3 2 2 9 2" xfId="10778"/>
    <cellStyle name="20 % - Markeringsfarve1 2 3 2 2 9 2 2" xfId="24809"/>
    <cellStyle name="20 % - Markeringsfarve1 2 3 2 2 9 3" xfId="20855"/>
    <cellStyle name="20 % - Markeringsfarve1 2 3 2 3" xfId="375"/>
    <cellStyle name="20 % - Markeringsfarve1 2 3 2 3 2" xfId="376"/>
    <cellStyle name="20 % - Markeringsfarve1 2 3 2 3 2 2" xfId="10780"/>
    <cellStyle name="20 % - Markeringsfarve1 2 3 2 3 2 2 2" xfId="24811"/>
    <cellStyle name="20 % - Markeringsfarve1 2 3 2 3 2 3" xfId="20857"/>
    <cellStyle name="20 % - Markeringsfarve1 2 3 2 3 3" xfId="377"/>
    <cellStyle name="20 % - Markeringsfarve1 2 3 2 3 3 2" xfId="10781"/>
    <cellStyle name="20 % - Markeringsfarve1 2 3 2 3 3 2 2" xfId="24812"/>
    <cellStyle name="20 % - Markeringsfarve1 2 3 2 3 3 3" xfId="20858"/>
    <cellStyle name="20 % - Markeringsfarve1 2 3 2 3 4" xfId="378"/>
    <cellStyle name="20 % - Markeringsfarve1 2 3 2 3 4 2" xfId="10782"/>
    <cellStyle name="20 % - Markeringsfarve1 2 3 2 3 4 2 2" xfId="24813"/>
    <cellStyle name="20 % - Markeringsfarve1 2 3 2 3 4 3" xfId="20859"/>
    <cellStyle name="20 % - Markeringsfarve1 2 3 2 3 5" xfId="379"/>
    <cellStyle name="20 % - Markeringsfarve1 2 3 2 3 5 2" xfId="10783"/>
    <cellStyle name="20 % - Markeringsfarve1 2 3 2 3 5 2 2" xfId="24814"/>
    <cellStyle name="20 % - Markeringsfarve1 2 3 2 3 5 3" xfId="20860"/>
    <cellStyle name="20 % - Markeringsfarve1 2 3 2 3 6" xfId="380"/>
    <cellStyle name="20 % - Markeringsfarve1 2 3 2 3 6 2" xfId="10784"/>
    <cellStyle name="20 % - Markeringsfarve1 2 3 2 3 6 2 2" xfId="24815"/>
    <cellStyle name="20 % - Markeringsfarve1 2 3 2 3 6 3" xfId="20861"/>
    <cellStyle name="20 % - Markeringsfarve1 2 3 2 3 7" xfId="10779"/>
    <cellStyle name="20 % - Markeringsfarve1 2 3 2 3 7 2" xfId="24810"/>
    <cellStyle name="20 % - Markeringsfarve1 2 3 2 3 8" xfId="20856"/>
    <cellStyle name="20 % - Markeringsfarve1 2 3 2 4" xfId="381"/>
    <cellStyle name="20 % - Markeringsfarve1 2 3 2 4 2" xfId="382"/>
    <cellStyle name="20 % - Markeringsfarve1 2 3 2 4 2 2" xfId="10786"/>
    <cellStyle name="20 % - Markeringsfarve1 2 3 2 4 2 2 2" xfId="24817"/>
    <cellStyle name="20 % - Markeringsfarve1 2 3 2 4 2 3" xfId="20863"/>
    <cellStyle name="20 % - Markeringsfarve1 2 3 2 4 3" xfId="383"/>
    <cellStyle name="20 % - Markeringsfarve1 2 3 2 4 3 2" xfId="10787"/>
    <cellStyle name="20 % - Markeringsfarve1 2 3 2 4 3 2 2" xfId="24818"/>
    <cellStyle name="20 % - Markeringsfarve1 2 3 2 4 3 3" xfId="20864"/>
    <cellStyle name="20 % - Markeringsfarve1 2 3 2 4 4" xfId="384"/>
    <cellStyle name="20 % - Markeringsfarve1 2 3 2 4 4 2" xfId="10788"/>
    <cellStyle name="20 % - Markeringsfarve1 2 3 2 4 4 2 2" xfId="24819"/>
    <cellStyle name="20 % - Markeringsfarve1 2 3 2 4 4 3" xfId="20865"/>
    <cellStyle name="20 % - Markeringsfarve1 2 3 2 4 5" xfId="385"/>
    <cellStyle name="20 % - Markeringsfarve1 2 3 2 4 5 2" xfId="10789"/>
    <cellStyle name="20 % - Markeringsfarve1 2 3 2 4 5 2 2" xfId="24820"/>
    <cellStyle name="20 % - Markeringsfarve1 2 3 2 4 5 3" xfId="20866"/>
    <cellStyle name="20 % - Markeringsfarve1 2 3 2 4 6" xfId="386"/>
    <cellStyle name="20 % - Markeringsfarve1 2 3 2 4 6 2" xfId="10790"/>
    <cellStyle name="20 % - Markeringsfarve1 2 3 2 4 6 2 2" xfId="24821"/>
    <cellStyle name="20 % - Markeringsfarve1 2 3 2 4 6 3" xfId="20867"/>
    <cellStyle name="20 % - Markeringsfarve1 2 3 2 4 7" xfId="10785"/>
    <cellStyle name="20 % - Markeringsfarve1 2 3 2 4 7 2" xfId="24816"/>
    <cellStyle name="20 % - Markeringsfarve1 2 3 2 4 8" xfId="20862"/>
    <cellStyle name="20 % - Markeringsfarve1 2 3 2 5" xfId="387"/>
    <cellStyle name="20 % - Markeringsfarve1 2 3 2 5 2" xfId="388"/>
    <cellStyle name="20 % - Markeringsfarve1 2 3 2 5 2 2" xfId="10792"/>
    <cellStyle name="20 % - Markeringsfarve1 2 3 2 5 2 2 2" xfId="24823"/>
    <cellStyle name="20 % - Markeringsfarve1 2 3 2 5 2 3" xfId="20869"/>
    <cellStyle name="20 % - Markeringsfarve1 2 3 2 5 3" xfId="389"/>
    <cellStyle name="20 % - Markeringsfarve1 2 3 2 5 3 2" xfId="10793"/>
    <cellStyle name="20 % - Markeringsfarve1 2 3 2 5 3 2 2" xfId="24824"/>
    <cellStyle name="20 % - Markeringsfarve1 2 3 2 5 3 3" xfId="20870"/>
    <cellStyle name="20 % - Markeringsfarve1 2 3 2 5 4" xfId="390"/>
    <cellStyle name="20 % - Markeringsfarve1 2 3 2 5 4 2" xfId="10794"/>
    <cellStyle name="20 % - Markeringsfarve1 2 3 2 5 4 2 2" xfId="24825"/>
    <cellStyle name="20 % - Markeringsfarve1 2 3 2 5 4 3" xfId="20871"/>
    <cellStyle name="20 % - Markeringsfarve1 2 3 2 5 5" xfId="391"/>
    <cellStyle name="20 % - Markeringsfarve1 2 3 2 5 5 2" xfId="10795"/>
    <cellStyle name="20 % - Markeringsfarve1 2 3 2 5 5 2 2" xfId="24826"/>
    <cellStyle name="20 % - Markeringsfarve1 2 3 2 5 5 3" xfId="20872"/>
    <cellStyle name="20 % - Markeringsfarve1 2 3 2 5 6" xfId="392"/>
    <cellStyle name="20 % - Markeringsfarve1 2 3 2 5 6 2" xfId="10796"/>
    <cellStyle name="20 % - Markeringsfarve1 2 3 2 5 6 2 2" xfId="24827"/>
    <cellStyle name="20 % - Markeringsfarve1 2 3 2 5 6 3" xfId="20873"/>
    <cellStyle name="20 % - Markeringsfarve1 2 3 2 5 7" xfId="10791"/>
    <cellStyle name="20 % - Markeringsfarve1 2 3 2 5 7 2" xfId="24822"/>
    <cellStyle name="20 % - Markeringsfarve1 2 3 2 5 8" xfId="20868"/>
    <cellStyle name="20 % - Markeringsfarve1 2 3 2 6" xfId="393"/>
    <cellStyle name="20 % - Markeringsfarve1 2 3 2 6 2" xfId="394"/>
    <cellStyle name="20 % - Markeringsfarve1 2 3 2 6 2 2" xfId="10798"/>
    <cellStyle name="20 % - Markeringsfarve1 2 3 2 6 2 2 2" xfId="24829"/>
    <cellStyle name="20 % - Markeringsfarve1 2 3 2 6 2 3" xfId="20875"/>
    <cellStyle name="20 % - Markeringsfarve1 2 3 2 6 3" xfId="395"/>
    <cellStyle name="20 % - Markeringsfarve1 2 3 2 6 3 2" xfId="10799"/>
    <cellStyle name="20 % - Markeringsfarve1 2 3 2 6 3 2 2" xfId="24830"/>
    <cellStyle name="20 % - Markeringsfarve1 2 3 2 6 3 3" xfId="20876"/>
    <cellStyle name="20 % - Markeringsfarve1 2 3 2 6 4" xfId="396"/>
    <cellStyle name="20 % - Markeringsfarve1 2 3 2 6 4 2" xfId="10800"/>
    <cellStyle name="20 % - Markeringsfarve1 2 3 2 6 4 2 2" xfId="24831"/>
    <cellStyle name="20 % - Markeringsfarve1 2 3 2 6 4 3" xfId="20877"/>
    <cellStyle name="20 % - Markeringsfarve1 2 3 2 6 5" xfId="397"/>
    <cellStyle name="20 % - Markeringsfarve1 2 3 2 6 5 2" xfId="10801"/>
    <cellStyle name="20 % - Markeringsfarve1 2 3 2 6 5 2 2" xfId="24832"/>
    <cellStyle name="20 % - Markeringsfarve1 2 3 2 6 5 3" xfId="20878"/>
    <cellStyle name="20 % - Markeringsfarve1 2 3 2 6 6" xfId="398"/>
    <cellStyle name="20 % - Markeringsfarve1 2 3 2 6 6 2" xfId="10802"/>
    <cellStyle name="20 % - Markeringsfarve1 2 3 2 6 6 2 2" xfId="24833"/>
    <cellStyle name="20 % - Markeringsfarve1 2 3 2 6 6 3" xfId="20879"/>
    <cellStyle name="20 % - Markeringsfarve1 2 3 2 6 7" xfId="10797"/>
    <cellStyle name="20 % - Markeringsfarve1 2 3 2 6 7 2" xfId="24828"/>
    <cellStyle name="20 % - Markeringsfarve1 2 3 2 6 8" xfId="20874"/>
    <cellStyle name="20 % - Markeringsfarve1 2 3 2 7" xfId="399"/>
    <cellStyle name="20 % - Markeringsfarve1 2 3 2 7 2" xfId="10803"/>
    <cellStyle name="20 % - Markeringsfarve1 2 3 2 7 2 2" xfId="24834"/>
    <cellStyle name="20 % - Markeringsfarve1 2 3 2 7 3" xfId="20880"/>
    <cellStyle name="20 % - Markeringsfarve1 2 3 2 8" xfId="400"/>
    <cellStyle name="20 % - Markeringsfarve1 2 3 2 8 2" xfId="10804"/>
    <cellStyle name="20 % - Markeringsfarve1 2 3 2 8 2 2" xfId="24835"/>
    <cellStyle name="20 % - Markeringsfarve1 2 3 2 8 3" xfId="20881"/>
    <cellStyle name="20 % - Markeringsfarve1 2 3 2 9" xfId="401"/>
    <cellStyle name="20 % - Markeringsfarve1 2 3 2 9 2" xfId="10805"/>
    <cellStyle name="20 % - Markeringsfarve1 2 3 2 9 2 2" xfId="24836"/>
    <cellStyle name="20 % - Markeringsfarve1 2 3 2 9 3" xfId="20882"/>
    <cellStyle name="20 % - Markeringsfarve1 2 3 3" xfId="402"/>
    <cellStyle name="20 % - Markeringsfarve1 2 3 3 10" xfId="403"/>
    <cellStyle name="20 % - Markeringsfarve1 2 3 3 10 2" xfId="10807"/>
    <cellStyle name="20 % - Markeringsfarve1 2 3 3 10 2 2" xfId="24838"/>
    <cellStyle name="20 % - Markeringsfarve1 2 3 3 10 3" xfId="20884"/>
    <cellStyle name="20 % - Markeringsfarve1 2 3 3 11" xfId="10806"/>
    <cellStyle name="20 % - Markeringsfarve1 2 3 3 11 2" xfId="24837"/>
    <cellStyle name="20 % - Markeringsfarve1 2 3 3 12" xfId="20883"/>
    <cellStyle name="20 % - Markeringsfarve1 2 3 3 2" xfId="404"/>
    <cellStyle name="20 % - Markeringsfarve1 2 3 3 2 2" xfId="405"/>
    <cellStyle name="20 % - Markeringsfarve1 2 3 3 2 2 2" xfId="10809"/>
    <cellStyle name="20 % - Markeringsfarve1 2 3 3 2 2 2 2" xfId="24840"/>
    <cellStyle name="20 % - Markeringsfarve1 2 3 3 2 2 3" xfId="20886"/>
    <cellStyle name="20 % - Markeringsfarve1 2 3 3 2 3" xfId="406"/>
    <cellStyle name="20 % - Markeringsfarve1 2 3 3 2 3 2" xfId="10810"/>
    <cellStyle name="20 % - Markeringsfarve1 2 3 3 2 3 2 2" xfId="24841"/>
    <cellStyle name="20 % - Markeringsfarve1 2 3 3 2 3 3" xfId="20887"/>
    <cellStyle name="20 % - Markeringsfarve1 2 3 3 2 4" xfId="407"/>
    <cellStyle name="20 % - Markeringsfarve1 2 3 3 2 4 2" xfId="10811"/>
    <cellStyle name="20 % - Markeringsfarve1 2 3 3 2 4 2 2" xfId="24842"/>
    <cellStyle name="20 % - Markeringsfarve1 2 3 3 2 4 3" xfId="20888"/>
    <cellStyle name="20 % - Markeringsfarve1 2 3 3 2 5" xfId="408"/>
    <cellStyle name="20 % - Markeringsfarve1 2 3 3 2 5 2" xfId="10812"/>
    <cellStyle name="20 % - Markeringsfarve1 2 3 3 2 5 2 2" xfId="24843"/>
    <cellStyle name="20 % - Markeringsfarve1 2 3 3 2 5 3" xfId="20889"/>
    <cellStyle name="20 % - Markeringsfarve1 2 3 3 2 6" xfId="409"/>
    <cellStyle name="20 % - Markeringsfarve1 2 3 3 2 6 2" xfId="10813"/>
    <cellStyle name="20 % - Markeringsfarve1 2 3 3 2 6 2 2" xfId="24844"/>
    <cellStyle name="20 % - Markeringsfarve1 2 3 3 2 6 3" xfId="20890"/>
    <cellStyle name="20 % - Markeringsfarve1 2 3 3 2 7" xfId="10808"/>
    <cellStyle name="20 % - Markeringsfarve1 2 3 3 2 7 2" xfId="24839"/>
    <cellStyle name="20 % - Markeringsfarve1 2 3 3 2 8" xfId="20885"/>
    <cellStyle name="20 % - Markeringsfarve1 2 3 3 3" xfId="410"/>
    <cellStyle name="20 % - Markeringsfarve1 2 3 3 3 2" xfId="411"/>
    <cellStyle name="20 % - Markeringsfarve1 2 3 3 3 2 2" xfId="10815"/>
    <cellStyle name="20 % - Markeringsfarve1 2 3 3 3 2 2 2" xfId="24846"/>
    <cellStyle name="20 % - Markeringsfarve1 2 3 3 3 2 3" xfId="20892"/>
    <cellStyle name="20 % - Markeringsfarve1 2 3 3 3 3" xfId="412"/>
    <cellStyle name="20 % - Markeringsfarve1 2 3 3 3 3 2" xfId="10816"/>
    <cellStyle name="20 % - Markeringsfarve1 2 3 3 3 3 2 2" xfId="24847"/>
    <cellStyle name="20 % - Markeringsfarve1 2 3 3 3 3 3" xfId="20893"/>
    <cellStyle name="20 % - Markeringsfarve1 2 3 3 3 4" xfId="413"/>
    <cellStyle name="20 % - Markeringsfarve1 2 3 3 3 4 2" xfId="10817"/>
    <cellStyle name="20 % - Markeringsfarve1 2 3 3 3 4 2 2" xfId="24848"/>
    <cellStyle name="20 % - Markeringsfarve1 2 3 3 3 4 3" xfId="20894"/>
    <cellStyle name="20 % - Markeringsfarve1 2 3 3 3 5" xfId="414"/>
    <cellStyle name="20 % - Markeringsfarve1 2 3 3 3 5 2" xfId="10818"/>
    <cellStyle name="20 % - Markeringsfarve1 2 3 3 3 5 2 2" xfId="24849"/>
    <cellStyle name="20 % - Markeringsfarve1 2 3 3 3 5 3" xfId="20895"/>
    <cellStyle name="20 % - Markeringsfarve1 2 3 3 3 6" xfId="415"/>
    <cellStyle name="20 % - Markeringsfarve1 2 3 3 3 6 2" xfId="10819"/>
    <cellStyle name="20 % - Markeringsfarve1 2 3 3 3 6 2 2" xfId="24850"/>
    <cellStyle name="20 % - Markeringsfarve1 2 3 3 3 6 3" xfId="20896"/>
    <cellStyle name="20 % - Markeringsfarve1 2 3 3 3 7" xfId="10814"/>
    <cellStyle name="20 % - Markeringsfarve1 2 3 3 3 7 2" xfId="24845"/>
    <cellStyle name="20 % - Markeringsfarve1 2 3 3 3 8" xfId="20891"/>
    <cellStyle name="20 % - Markeringsfarve1 2 3 3 4" xfId="416"/>
    <cellStyle name="20 % - Markeringsfarve1 2 3 3 4 2" xfId="417"/>
    <cellStyle name="20 % - Markeringsfarve1 2 3 3 4 2 2" xfId="10821"/>
    <cellStyle name="20 % - Markeringsfarve1 2 3 3 4 2 2 2" xfId="24852"/>
    <cellStyle name="20 % - Markeringsfarve1 2 3 3 4 2 3" xfId="20898"/>
    <cellStyle name="20 % - Markeringsfarve1 2 3 3 4 3" xfId="418"/>
    <cellStyle name="20 % - Markeringsfarve1 2 3 3 4 3 2" xfId="10822"/>
    <cellStyle name="20 % - Markeringsfarve1 2 3 3 4 3 2 2" xfId="24853"/>
    <cellStyle name="20 % - Markeringsfarve1 2 3 3 4 3 3" xfId="20899"/>
    <cellStyle name="20 % - Markeringsfarve1 2 3 3 4 4" xfId="419"/>
    <cellStyle name="20 % - Markeringsfarve1 2 3 3 4 4 2" xfId="10823"/>
    <cellStyle name="20 % - Markeringsfarve1 2 3 3 4 4 2 2" xfId="24854"/>
    <cellStyle name="20 % - Markeringsfarve1 2 3 3 4 4 3" xfId="20900"/>
    <cellStyle name="20 % - Markeringsfarve1 2 3 3 4 5" xfId="420"/>
    <cellStyle name="20 % - Markeringsfarve1 2 3 3 4 5 2" xfId="10824"/>
    <cellStyle name="20 % - Markeringsfarve1 2 3 3 4 5 2 2" xfId="24855"/>
    <cellStyle name="20 % - Markeringsfarve1 2 3 3 4 5 3" xfId="20901"/>
    <cellStyle name="20 % - Markeringsfarve1 2 3 3 4 6" xfId="421"/>
    <cellStyle name="20 % - Markeringsfarve1 2 3 3 4 6 2" xfId="10825"/>
    <cellStyle name="20 % - Markeringsfarve1 2 3 3 4 6 2 2" xfId="24856"/>
    <cellStyle name="20 % - Markeringsfarve1 2 3 3 4 6 3" xfId="20902"/>
    <cellStyle name="20 % - Markeringsfarve1 2 3 3 4 7" xfId="10820"/>
    <cellStyle name="20 % - Markeringsfarve1 2 3 3 4 7 2" xfId="24851"/>
    <cellStyle name="20 % - Markeringsfarve1 2 3 3 4 8" xfId="20897"/>
    <cellStyle name="20 % - Markeringsfarve1 2 3 3 5" xfId="422"/>
    <cellStyle name="20 % - Markeringsfarve1 2 3 3 5 2" xfId="423"/>
    <cellStyle name="20 % - Markeringsfarve1 2 3 3 5 2 2" xfId="10827"/>
    <cellStyle name="20 % - Markeringsfarve1 2 3 3 5 2 2 2" xfId="24858"/>
    <cellStyle name="20 % - Markeringsfarve1 2 3 3 5 2 3" xfId="20904"/>
    <cellStyle name="20 % - Markeringsfarve1 2 3 3 5 3" xfId="424"/>
    <cellStyle name="20 % - Markeringsfarve1 2 3 3 5 3 2" xfId="10828"/>
    <cellStyle name="20 % - Markeringsfarve1 2 3 3 5 3 2 2" xfId="24859"/>
    <cellStyle name="20 % - Markeringsfarve1 2 3 3 5 3 3" xfId="20905"/>
    <cellStyle name="20 % - Markeringsfarve1 2 3 3 5 4" xfId="425"/>
    <cellStyle name="20 % - Markeringsfarve1 2 3 3 5 4 2" xfId="10829"/>
    <cellStyle name="20 % - Markeringsfarve1 2 3 3 5 4 2 2" xfId="24860"/>
    <cellStyle name="20 % - Markeringsfarve1 2 3 3 5 4 3" xfId="20906"/>
    <cellStyle name="20 % - Markeringsfarve1 2 3 3 5 5" xfId="426"/>
    <cellStyle name="20 % - Markeringsfarve1 2 3 3 5 5 2" xfId="10830"/>
    <cellStyle name="20 % - Markeringsfarve1 2 3 3 5 5 2 2" xfId="24861"/>
    <cellStyle name="20 % - Markeringsfarve1 2 3 3 5 5 3" xfId="20907"/>
    <cellStyle name="20 % - Markeringsfarve1 2 3 3 5 6" xfId="427"/>
    <cellStyle name="20 % - Markeringsfarve1 2 3 3 5 6 2" xfId="10831"/>
    <cellStyle name="20 % - Markeringsfarve1 2 3 3 5 6 2 2" xfId="24862"/>
    <cellStyle name="20 % - Markeringsfarve1 2 3 3 5 6 3" xfId="20908"/>
    <cellStyle name="20 % - Markeringsfarve1 2 3 3 5 7" xfId="10826"/>
    <cellStyle name="20 % - Markeringsfarve1 2 3 3 5 7 2" xfId="24857"/>
    <cellStyle name="20 % - Markeringsfarve1 2 3 3 5 8" xfId="20903"/>
    <cellStyle name="20 % - Markeringsfarve1 2 3 3 6" xfId="428"/>
    <cellStyle name="20 % - Markeringsfarve1 2 3 3 6 2" xfId="10832"/>
    <cellStyle name="20 % - Markeringsfarve1 2 3 3 6 2 2" xfId="24863"/>
    <cellStyle name="20 % - Markeringsfarve1 2 3 3 6 3" xfId="20909"/>
    <cellStyle name="20 % - Markeringsfarve1 2 3 3 7" xfId="429"/>
    <cellStyle name="20 % - Markeringsfarve1 2 3 3 7 2" xfId="10833"/>
    <cellStyle name="20 % - Markeringsfarve1 2 3 3 7 2 2" xfId="24864"/>
    <cellStyle name="20 % - Markeringsfarve1 2 3 3 7 3" xfId="20910"/>
    <cellStyle name="20 % - Markeringsfarve1 2 3 3 8" xfId="430"/>
    <cellStyle name="20 % - Markeringsfarve1 2 3 3 8 2" xfId="10834"/>
    <cellStyle name="20 % - Markeringsfarve1 2 3 3 8 2 2" xfId="24865"/>
    <cellStyle name="20 % - Markeringsfarve1 2 3 3 8 3" xfId="20911"/>
    <cellStyle name="20 % - Markeringsfarve1 2 3 3 9" xfId="431"/>
    <cellStyle name="20 % - Markeringsfarve1 2 3 3 9 2" xfId="10835"/>
    <cellStyle name="20 % - Markeringsfarve1 2 3 3 9 2 2" xfId="24866"/>
    <cellStyle name="20 % - Markeringsfarve1 2 3 3 9 3" xfId="20912"/>
    <cellStyle name="20 % - Markeringsfarve1 2 3 4" xfId="432"/>
    <cellStyle name="20 % - Markeringsfarve1 2 3 4 2" xfId="433"/>
    <cellStyle name="20 % - Markeringsfarve1 2 3 4 2 2" xfId="10837"/>
    <cellStyle name="20 % - Markeringsfarve1 2 3 4 2 2 2" xfId="24868"/>
    <cellStyle name="20 % - Markeringsfarve1 2 3 4 2 3" xfId="20914"/>
    <cellStyle name="20 % - Markeringsfarve1 2 3 4 3" xfId="434"/>
    <cellStyle name="20 % - Markeringsfarve1 2 3 4 3 2" xfId="10838"/>
    <cellStyle name="20 % - Markeringsfarve1 2 3 4 3 2 2" xfId="24869"/>
    <cellStyle name="20 % - Markeringsfarve1 2 3 4 3 3" xfId="20915"/>
    <cellStyle name="20 % - Markeringsfarve1 2 3 4 4" xfId="435"/>
    <cellStyle name="20 % - Markeringsfarve1 2 3 4 4 2" xfId="10839"/>
    <cellStyle name="20 % - Markeringsfarve1 2 3 4 4 2 2" xfId="24870"/>
    <cellStyle name="20 % - Markeringsfarve1 2 3 4 4 3" xfId="20916"/>
    <cellStyle name="20 % - Markeringsfarve1 2 3 4 5" xfId="436"/>
    <cellStyle name="20 % - Markeringsfarve1 2 3 4 5 2" xfId="10840"/>
    <cellStyle name="20 % - Markeringsfarve1 2 3 4 5 2 2" xfId="24871"/>
    <cellStyle name="20 % - Markeringsfarve1 2 3 4 5 3" xfId="20917"/>
    <cellStyle name="20 % - Markeringsfarve1 2 3 4 6" xfId="437"/>
    <cellStyle name="20 % - Markeringsfarve1 2 3 4 6 2" xfId="10841"/>
    <cellStyle name="20 % - Markeringsfarve1 2 3 4 6 2 2" xfId="24872"/>
    <cellStyle name="20 % - Markeringsfarve1 2 3 4 6 3" xfId="20918"/>
    <cellStyle name="20 % - Markeringsfarve1 2 3 4 7" xfId="10836"/>
    <cellStyle name="20 % - Markeringsfarve1 2 3 4 7 2" xfId="24867"/>
    <cellStyle name="20 % - Markeringsfarve1 2 3 4 8" xfId="20913"/>
    <cellStyle name="20 % - Markeringsfarve1 2 3 5" xfId="438"/>
    <cellStyle name="20 % - Markeringsfarve1 2 3 5 2" xfId="439"/>
    <cellStyle name="20 % - Markeringsfarve1 2 3 5 2 2" xfId="10843"/>
    <cellStyle name="20 % - Markeringsfarve1 2 3 5 2 2 2" xfId="24874"/>
    <cellStyle name="20 % - Markeringsfarve1 2 3 5 2 3" xfId="20920"/>
    <cellStyle name="20 % - Markeringsfarve1 2 3 5 3" xfId="440"/>
    <cellStyle name="20 % - Markeringsfarve1 2 3 5 3 2" xfId="10844"/>
    <cellStyle name="20 % - Markeringsfarve1 2 3 5 3 2 2" xfId="24875"/>
    <cellStyle name="20 % - Markeringsfarve1 2 3 5 3 3" xfId="20921"/>
    <cellStyle name="20 % - Markeringsfarve1 2 3 5 4" xfId="441"/>
    <cellStyle name="20 % - Markeringsfarve1 2 3 5 4 2" xfId="10845"/>
    <cellStyle name="20 % - Markeringsfarve1 2 3 5 4 2 2" xfId="24876"/>
    <cellStyle name="20 % - Markeringsfarve1 2 3 5 4 3" xfId="20922"/>
    <cellStyle name="20 % - Markeringsfarve1 2 3 5 5" xfId="442"/>
    <cellStyle name="20 % - Markeringsfarve1 2 3 5 5 2" xfId="10846"/>
    <cellStyle name="20 % - Markeringsfarve1 2 3 5 5 2 2" xfId="24877"/>
    <cellStyle name="20 % - Markeringsfarve1 2 3 5 5 3" xfId="20923"/>
    <cellStyle name="20 % - Markeringsfarve1 2 3 5 6" xfId="443"/>
    <cellStyle name="20 % - Markeringsfarve1 2 3 5 6 2" xfId="10847"/>
    <cellStyle name="20 % - Markeringsfarve1 2 3 5 6 2 2" xfId="24878"/>
    <cellStyle name="20 % - Markeringsfarve1 2 3 5 6 3" xfId="20924"/>
    <cellStyle name="20 % - Markeringsfarve1 2 3 5 7" xfId="10842"/>
    <cellStyle name="20 % - Markeringsfarve1 2 3 5 7 2" xfId="24873"/>
    <cellStyle name="20 % - Markeringsfarve1 2 3 5 8" xfId="20919"/>
    <cellStyle name="20 % - Markeringsfarve1 2 3 6" xfId="444"/>
    <cellStyle name="20 % - Markeringsfarve1 2 3 6 2" xfId="445"/>
    <cellStyle name="20 % - Markeringsfarve1 2 3 6 2 2" xfId="10849"/>
    <cellStyle name="20 % - Markeringsfarve1 2 3 6 2 2 2" xfId="24880"/>
    <cellStyle name="20 % - Markeringsfarve1 2 3 6 2 3" xfId="20926"/>
    <cellStyle name="20 % - Markeringsfarve1 2 3 6 3" xfId="446"/>
    <cellStyle name="20 % - Markeringsfarve1 2 3 6 3 2" xfId="10850"/>
    <cellStyle name="20 % - Markeringsfarve1 2 3 6 3 2 2" xfId="24881"/>
    <cellStyle name="20 % - Markeringsfarve1 2 3 6 3 3" xfId="20927"/>
    <cellStyle name="20 % - Markeringsfarve1 2 3 6 4" xfId="447"/>
    <cellStyle name="20 % - Markeringsfarve1 2 3 6 4 2" xfId="10851"/>
    <cellStyle name="20 % - Markeringsfarve1 2 3 6 4 2 2" xfId="24882"/>
    <cellStyle name="20 % - Markeringsfarve1 2 3 6 4 3" xfId="20928"/>
    <cellStyle name="20 % - Markeringsfarve1 2 3 6 5" xfId="448"/>
    <cellStyle name="20 % - Markeringsfarve1 2 3 6 5 2" xfId="10852"/>
    <cellStyle name="20 % - Markeringsfarve1 2 3 6 5 2 2" xfId="24883"/>
    <cellStyle name="20 % - Markeringsfarve1 2 3 6 5 3" xfId="20929"/>
    <cellStyle name="20 % - Markeringsfarve1 2 3 6 6" xfId="449"/>
    <cellStyle name="20 % - Markeringsfarve1 2 3 6 6 2" xfId="10853"/>
    <cellStyle name="20 % - Markeringsfarve1 2 3 6 6 2 2" xfId="24884"/>
    <cellStyle name="20 % - Markeringsfarve1 2 3 6 6 3" xfId="20930"/>
    <cellStyle name="20 % - Markeringsfarve1 2 3 6 7" xfId="10848"/>
    <cellStyle name="20 % - Markeringsfarve1 2 3 6 7 2" xfId="24879"/>
    <cellStyle name="20 % - Markeringsfarve1 2 3 6 8" xfId="20925"/>
    <cellStyle name="20 % - Markeringsfarve1 2 3 7" xfId="450"/>
    <cellStyle name="20 % - Markeringsfarve1 2 3 7 2" xfId="451"/>
    <cellStyle name="20 % - Markeringsfarve1 2 3 7 2 2" xfId="10855"/>
    <cellStyle name="20 % - Markeringsfarve1 2 3 7 2 2 2" xfId="24886"/>
    <cellStyle name="20 % - Markeringsfarve1 2 3 7 2 3" xfId="20932"/>
    <cellStyle name="20 % - Markeringsfarve1 2 3 7 3" xfId="452"/>
    <cellStyle name="20 % - Markeringsfarve1 2 3 7 3 2" xfId="10856"/>
    <cellStyle name="20 % - Markeringsfarve1 2 3 7 3 2 2" xfId="24887"/>
    <cellStyle name="20 % - Markeringsfarve1 2 3 7 3 3" xfId="20933"/>
    <cellStyle name="20 % - Markeringsfarve1 2 3 7 4" xfId="453"/>
    <cellStyle name="20 % - Markeringsfarve1 2 3 7 4 2" xfId="10857"/>
    <cellStyle name="20 % - Markeringsfarve1 2 3 7 4 2 2" xfId="24888"/>
    <cellStyle name="20 % - Markeringsfarve1 2 3 7 4 3" xfId="20934"/>
    <cellStyle name="20 % - Markeringsfarve1 2 3 7 5" xfId="454"/>
    <cellStyle name="20 % - Markeringsfarve1 2 3 7 5 2" xfId="10858"/>
    <cellStyle name="20 % - Markeringsfarve1 2 3 7 5 2 2" xfId="24889"/>
    <cellStyle name="20 % - Markeringsfarve1 2 3 7 5 3" xfId="20935"/>
    <cellStyle name="20 % - Markeringsfarve1 2 3 7 6" xfId="455"/>
    <cellStyle name="20 % - Markeringsfarve1 2 3 7 6 2" xfId="10859"/>
    <cellStyle name="20 % - Markeringsfarve1 2 3 7 6 2 2" xfId="24890"/>
    <cellStyle name="20 % - Markeringsfarve1 2 3 7 6 3" xfId="20936"/>
    <cellStyle name="20 % - Markeringsfarve1 2 3 7 7" xfId="10854"/>
    <cellStyle name="20 % - Markeringsfarve1 2 3 7 7 2" xfId="24885"/>
    <cellStyle name="20 % - Markeringsfarve1 2 3 7 8" xfId="20931"/>
    <cellStyle name="20 % - Markeringsfarve1 2 3 8" xfId="456"/>
    <cellStyle name="20 % - Markeringsfarve1 2 3 8 2" xfId="10860"/>
    <cellStyle name="20 % - Markeringsfarve1 2 3 8 2 2" xfId="24891"/>
    <cellStyle name="20 % - Markeringsfarve1 2 3 8 3" xfId="20937"/>
    <cellStyle name="20 % - Markeringsfarve1 2 3 9" xfId="457"/>
    <cellStyle name="20 % - Markeringsfarve1 2 3 9 2" xfId="10861"/>
    <cellStyle name="20 % - Markeringsfarve1 2 3 9 2 2" xfId="24892"/>
    <cellStyle name="20 % - Markeringsfarve1 2 3 9 3" xfId="20938"/>
    <cellStyle name="20 % - Markeringsfarve1 2 4" xfId="458"/>
    <cellStyle name="20 % - Markeringsfarve1 2 4 10" xfId="459"/>
    <cellStyle name="20 % - Markeringsfarve1 2 4 10 2" xfId="10863"/>
    <cellStyle name="20 % - Markeringsfarve1 2 4 10 2 2" xfId="24894"/>
    <cellStyle name="20 % - Markeringsfarve1 2 4 10 3" xfId="20940"/>
    <cellStyle name="20 % - Markeringsfarve1 2 4 11" xfId="460"/>
    <cellStyle name="20 % - Markeringsfarve1 2 4 11 2" xfId="10864"/>
    <cellStyle name="20 % - Markeringsfarve1 2 4 11 2 2" xfId="24895"/>
    <cellStyle name="20 % - Markeringsfarve1 2 4 11 3" xfId="20941"/>
    <cellStyle name="20 % - Markeringsfarve1 2 4 12" xfId="10862"/>
    <cellStyle name="20 % - Markeringsfarve1 2 4 12 2" xfId="24893"/>
    <cellStyle name="20 % - Markeringsfarve1 2 4 13" xfId="20939"/>
    <cellStyle name="20 % - Markeringsfarve1 2 4 2" xfId="461"/>
    <cellStyle name="20 % - Markeringsfarve1 2 4 2 10" xfId="462"/>
    <cellStyle name="20 % - Markeringsfarve1 2 4 2 10 2" xfId="10866"/>
    <cellStyle name="20 % - Markeringsfarve1 2 4 2 10 2 2" xfId="24897"/>
    <cellStyle name="20 % - Markeringsfarve1 2 4 2 10 3" xfId="20943"/>
    <cellStyle name="20 % - Markeringsfarve1 2 4 2 11" xfId="10865"/>
    <cellStyle name="20 % - Markeringsfarve1 2 4 2 11 2" xfId="24896"/>
    <cellStyle name="20 % - Markeringsfarve1 2 4 2 12" xfId="20942"/>
    <cellStyle name="20 % - Markeringsfarve1 2 4 2 2" xfId="463"/>
    <cellStyle name="20 % - Markeringsfarve1 2 4 2 2 10" xfId="10867"/>
    <cellStyle name="20 % - Markeringsfarve1 2 4 2 2 10 2" xfId="24898"/>
    <cellStyle name="20 % - Markeringsfarve1 2 4 2 2 11" xfId="20944"/>
    <cellStyle name="20 % - Markeringsfarve1 2 4 2 2 2" xfId="464"/>
    <cellStyle name="20 % - Markeringsfarve1 2 4 2 2 2 2" xfId="465"/>
    <cellStyle name="20 % - Markeringsfarve1 2 4 2 2 2 2 2" xfId="10869"/>
    <cellStyle name="20 % - Markeringsfarve1 2 4 2 2 2 2 2 2" xfId="24900"/>
    <cellStyle name="20 % - Markeringsfarve1 2 4 2 2 2 2 3" xfId="20946"/>
    <cellStyle name="20 % - Markeringsfarve1 2 4 2 2 2 3" xfId="466"/>
    <cellStyle name="20 % - Markeringsfarve1 2 4 2 2 2 3 2" xfId="10870"/>
    <cellStyle name="20 % - Markeringsfarve1 2 4 2 2 2 3 2 2" xfId="24901"/>
    <cellStyle name="20 % - Markeringsfarve1 2 4 2 2 2 3 3" xfId="20947"/>
    <cellStyle name="20 % - Markeringsfarve1 2 4 2 2 2 4" xfId="467"/>
    <cellStyle name="20 % - Markeringsfarve1 2 4 2 2 2 4 2" xfId="10871"/>
    <cellStyle name="20 % - Markeringsfarve1 2 4 2 2 2 4 2 2" xfId="24902"/>
    <cellStyle name="20 % - Markeringsfarve1 2 4 2 2 2 4 3" xfId="20948"/>
    <cellStyle name="20 % - Markeringsfarve1 2 4 2 2 2 5" xfId="468"/>
    <cellStyle name="20 % - Markeringsfarve1 2 4 2 2 2 5 2" xfId="10872"/>
    <cellStyle name="20 % - Markeringsfarve1 2 4 2 2 2 5 2 2" xfId="24903"/>
    <cellStyle name="20 % - Markeringsfarve1 2 4 2 2 2 5 3" xfId="20949"/>
    <cellStyle name="20 % - Markeringsfarve1 2 4 2 2 2 6" xfId="469"/>
    <cellStyle name="20 % - Markeringsfarve1 2 4 2 2 2 6 2" xfId="10873"/>
    <cellStyle name="20 % - Markeringsfarve1 2 4 2 2 2 6 2 2" xfId="24904"/>
    <cellStyle name="20 % - Markeringsfarve1 2 4 2 2 2 6 3" xfId="20950"/>
    <cellStyle name="20 % - Markeringsfarve1 2 4 2 2 2 7" xfId="10868"/>
    <cellStyle name="20 % - Markeringsfarve1 2 4 2 2 2 7 2" xfId="24899"/>
    <cellStyle name="20 % - Markeringsfarve1 2 4 2 2 2 8" xfId="20945"/>
    <cellStyle name="20 % - Markeringsfarve1 2 4 2 2 3" xfId="470"/>
    <cellStyle name="20 % - Markeringsfarve1 2 4 2 2 3 2" xfId="471"/>
    <cellStyle name="20 % - Markeringsfarve1 2 4 2 2 3 2 2" xfId="10875"/>
    <cellStyle name="20 % - Markeringsfarve1 2 4 2 2 3 2 2 2" xfId="24906"/>
    <cellStyle name="20 % - Markeringsfarve1 2 4 2 2 3 2 3" xfId="20952"/>
    <cellStyle name="20 % - Markeringsfarve1 2 4 2 2 3 3" xfId="472"/>
    <cellStyle name="20 % - Markeringsfarve1 2 4 2 2 3 3 2" xfId="10876"/>
    <cellStyle name="20 % - Markeringsfarve1 2 4 2 2 3 3 2 2" xfId="24907"/>
    <cellStyle name="20 % - Markeringsfarve1 2 4 2 2 3 3 3" xfId="20953"/>
    <cellStyle name="20 % - Markeringsfarve1 2 4 2 2 3 4" xfId="473"/>
    <cellStyle name="20 % - Markeringsfarve1 2 4 2 2 3 4 2" xfId="10877"/>
    <cellStyle name="20 % - Markeringsfarve1 2 4 2 2 3 4 2 2" xfId="24908"/>
    <cellStyle name="20 % - Markeringsfarve1 2 4 2 2 3 4 3" xfId="20954"/>
    <cellStyle name="20 % - Markeringsfarve1 2 4 2 2 3 5" xfId="474"/>
    <cellStyle name="20 % - Markeringsfarve1 2 4 2 2 3 5 2" xfId="10878"/>
    <cellStyle name="20 % - Markeringsfarve1 2 4 2 2 3 5 2 2" xfId="24909"/>
    <cellStyle name="20 % - Markeringsfarve1 2 4 2 2 3 5 3" xfId="20955"/>
    <cellStyle name="20 % - Markeringsfarve1 2 4 2 2 3 6" xfId="475"/>
    <cellStyle name="20 % - Markeringsfarve1 2 4 2 2 3 6 2" xfId="10879"/>
    <cellStyle name="20 % - Markeringsfarve1 2 4 2 2 3 6 2 2" xfId="24910"/>
    <cellStyle name="20 % - Markeringsfarve1 2 4 2 2 3 6 3" xfId="20956"/>
    <cellStyle name="20 % - Markeringsfarve1 2 4 2 2 3 7" xfId="10874"/>
    <cellStyle name="20 % - Markeringsfarve1 2 4 2 2 3 7 2" xfId="24905"/>
    <cellStyle name="20 % - Markeringsfarve1 2 4 2 2 3 8" xfId="20951"/>
    <cellStyle name="20 % - Markeringsfarve1 2 4 2 2 4" xfId="476"/>
    <cellStyle name="20 % - Markeringsfarve1 2 4 2 2 4 2" xfId="477"/>
    <cellStyle name="20 % - Markeringsfarve1 2 4 2 2 4 2 2" xfId="10881"/>
    <cellStyle name="20 % - Markeringsfarve1 2 4 2 2 4 2 2 2" xfId="24912"/>
    <cellStyle name="20 % - Markeringsfarve1 2 4 2 2 4 2 3" xfId="20958"/>
    <cellStyle name="20 % - Markeringsfarve1 2 4 2 2 4 3" xfId="478"/>
    <cellStyle name="20 % - Markeringsfarve1 2 4 2 2 4 3 2" xfId="10882"/>
    <cellStyle name="20 % - Markeringsfarve1 2 4 2 2 4 3 2 2" xfId="24913"/>
    <cellStyle name="20 % - Markeringsfarve1 2 4 2 2 4 3 3" xfId="20959"/>
    <cellStyle name="20 % - Markeringsfarve1 2 4 2 2 4 4" xfId="479"/>
    <cellStyle name="20 % - Markeringsfarve1 2 4 2 2 4 4 2" xfId="10883"/>
    <cellStyle name="20 % - Markeringsfarve1 2 4 2 2 4 4 2 2" xfId="24914"/>
    <cellStyle name="20 % - Markeringsfarve1 2 4 2 2 4 4 3" xfId="20960"/>
    <cellStyle name="20 % - Markeringsfarve1 2 4 2 2 4 5" xfId="480"/>
    <cellStyle name="20 % - Markeringsfarve1 2 4 2 2 4 5 2" xfId="10884"/>
    <cellStyle name="20 % - Markeringsfarve1 2 4 2 2 4 5 2 2" xfId="24915"/>
    <cellStyle name="20 % - Markeringsfarve1 2 4 2 2 4 5 3" xfId="20961"/>
    <cellStyle name="20 % - Markeringsfarve1 2 4 2 2 4 6" xfId="481"/>
    <cellStyle name="20 % - Markeringsfarve1 2 4 2 2 4 6 2" xfId="10885"/>
    <cellStyle name="20 % - Markeringsfarve1 2 4 2 2 4 6 2 2" xfId="24916"/>
    <cellStyle name="20 % - Markeringsfarve1 2 4 2 2 4 6 3" xfId="20962"/>
    <cellStyle name="20 % - Markeringsfarve1 2 4 2 2 4 7" xfId="10880"/>
    <cellStyle name="20 % - Markeringsfarve1 2 4 2 2 4 7 2" xfId="24911"/>
    <cellStyle name="20 % - Markeringsfarve1 2 4 2 2 4 8" xfId="20957"/>
    <cellStyle name="20 % - Markeringsfarve1 2 4 2 2 5" xfId="482"/>
    <cellStyle name="20 % - Markeringsfarve1 2 4 2 2 5 2" xfId="10886"/>
    <cellStyle name="20 % - Markeringsfarve1 2 4 2 2 5 2 2" xfId="24917"/>
    <cellStyle name="20 % - Markeringsfarve1 2 4 2 2 5 3" xfId="20963"/>
    <cellStyle name="20 % - Markeringsfarve1 2 4 2 2 6" xfId="483"/>
    <cellStyle name="20 % - Markeringsfarve1 2 4 2 2 6 2" xfId="10887"/>
    <cellStyle name="20 % - Markeringsfarve1 2 4 2 2 6 2 2" xfId="24918"/>
    <cellStyle name="20 % - Markeringsfarve1 2 4 2 2 6 3" xfId="20964"/>
    <cellStyle name="20 % - Markeringsfarve1 2 4 2 2 7" xfId="484"/>
    <cellStyle name="20 % - Markeringsfarve1 2 4 2 2 7 2" xfId="10888"/>
    <cellStyle name="20 % - Markeringsfarve1 2 4 2 2 7 2 2" xfId="24919"/>
    <cellStyle name="20 % - Markeringsfarve1 2 4 2 2 7 3" xfId="20965"/>
    <cellStyle name="20 % - Markeringsfarve1 2 4 2 2 8" xfId="485"/>
    <cellStyle name="20 % - Markeringsfarve1 2 4 2 2 8 2" xfId="10889"/>
    <cellStyle name="20 % - Markeringsfarve1 2 4 2 2 8 2 2" xfId="24920"/>
    <cellStyle name="20 % - Markeringsfarve1 2 4 2 2 8 3" xfId="20966"/>
    <cellStyle name="20 % - Markeringsfarve1 2 4 2 2 9" xfId="486"/>
    <cellStyle name="20 % - Markeringsfarve1 2 4 2 2 9 2" xfId="10890"/>
    <cellStyle name="20 % - Markeringsfarve1 2 4 2 2 9 2 2" xfId="24921"/>
    <cellStyle name="20 % - Markeringsfarve1 2 4 2 2 9 3" xfId="20967"/>
    <cellStyle name="20 % - Markeringsfarve1 2 4 2 3" xfId="487"/>
    <cellStyle name="20 % - Markeringsfarve1 2 4 2 3 2" xfId="488"/>
    <cellStyle name="20 % - Markeringsfarve1 2 4 2 3 2 2" xfId="10892"/>
    <cellStyle name="20 % - Markeringsfarve1 2 4 2 3 2 2 2" xfId="24923"/>
    <cellStyle name="20 % - Markeringsfarve1 2 4 2 3 2 3" xfId="20969"/>
    <cellStyle name="20 % - Markeringsfarve1 2 4 2 3 3" xfId="489"/>
    <cellStyle name="20 % - Markeringsfarve1 2 4 2 3 3 2" xfId="10893"/>
    <cellStyle name="20 % - Markeringsfarve1 2 4 2 3 3 2 2" xfId="24924"/>
    <cellStyle name="20 % - Markeringsfarve1 2 4 2 3 3 3" xfId="20970"/>
    <cellStyle name="20 % - Markeringsfarve1 2 4 2 3 4" xfId="490"/>
    <cellStyle name="20 % - Markeringsfarve1 2 4 2 3 4 2" xfId="10894"/>
    <cellStyle name="20 % - Markeringsfarve1 2 4 2 3 4 2 2" xfId="24925"/>
    <cellStyle name="20 % - Markeringsfarve1 2 4 2 3 4 3" xfId="20971"/>
    <cellStyle name="20 % - Markeringsfarve1 2 4 2 3 5" xfId="491"/>
    <cellStyle name="20 % - Markeringsfarve1 2 4 2 3 5 2" xfId="10895"/>
    <cellStyle name="20 % - Markeringsfarve1 2 4 2 3 5 2 2" xfId="24926"/>
    <cellStyle name="20 % - Markeringsfarve1 2 4 2 3 5 3" xfId="20972"/>
    <cellStyle name="20 % - Markeringsfarve1 2 4 2 3 6" xfId="492"/>
    <cellStyle name="20 % - Markeringsfarve1 2 4 2 3 6 2" xfId="10896"/>
    <cellStyle name="20 % - Markeringsfarve1 2 4 2 3 6 2 2" xfId="24927"/>
    <cellStyle name="20 % - Markeringsfarve1 2 4 2 3 6 3" xfId="20973"/>
    <cellStyle name="20 % - Markeringsfarve1 2 4 2 3 7" xfId="10891"/>
    <cellStyle name="20 % - Markeringsfarve1 2 4 2 3 7 2" xfId="24922"/>
    <cellStyle name="20 % - Markeringsfarve1 2 4 2 3 8" xfId="20968"/>
    <cellStyle name="20 % - Markeringsfarve1 2 4 2 4" xfId="493"/>
    <cellStyle name="20 % - Markeringsfarve1 2 4 2 4 2" xfId="494"/>
    <cellStyle name="20 % - Markeringsfarve1 2 4 2 4 2 2" xfId="10898"/>
    <cellStyle name="20 % - Markeringsfarve1 2 4 2 4 2 2 2" xfId="24929"/>
    <cellStyle name="20 % - Markeringsfarve1 2 4 2 4 2 3" xfId="20975"/>
    <cellStyle name="20 % - Markeringsfarve1 2 4 2 4 3" xfId="495"/>
    <cellStyle name="20 % - Markeringsfarve1 2 4 2 4 3 2" xfId="10899"/>
    <cellStyle name="20 % - Markeringsfarve1 2 4 2 4 3 2 2" xfId="24930"/>
    <cellStyle name="20 % - Markeringsfarve1 2 4 2 4 3 3" xfId="20976"/>
    <cellStyle name="20 % - Markeringsfarve1 2 4 2 4 4" xfId="496"/>
    <cellStyle name="20 % - Markeringsfarve1 2 4 2 4 4 2" xfId="10900"/>
    <cellStyle name="20 % - Markeringsfarve1 2 4 2 4 4 2 2" xfId="24931"/>
    <cellStyle name="20 % - Markeringsfarve1 2 4 2 4 4 3" xfId="20977"/>
    <cellStyle name="20 % - Markeringsfarve1 2 4 2 4 5" xfId="497"/>
    <cellStyle name="20 % - Markeringsfarve1 2 4 2 4 5 2" xfId="10901"/>
    <cellStyle name="20 % - Markeringsfarve1 2 4 2 4 5 2 2" xfId="24932"/>
    <cellStyle name="20 % - Markeringsfarve1 2 4 2 4 5 3" xfId="20978"/>
    <cellStyle name="20 % - Markeringsfarve1 2 4 2 4 6" xfId="498"/>
    <cellStyle name="20 % - Markeringsfarve1 2 4 2 4 6 2" xfId="10902"/>
    <cellStyle name="20 % - Markeringsfarve1 2 4 2 4 6 2 2" xfId="24933"/>
    <cellStyle name="20 % - Markeringsfarve1 2 4 2 4 6 3" xfId="20979"/>
    <cellStyle name="20 % - Markeringsfarve1 2 4 2 4 7" xfId="10897"/>
    <cellStyle name="20 % - Markeringsfarve1 2 4 2 4 7 2" xfId="24928"/>
    <cellStyle name="20 % - Markeringsfarve1 2 4 2 4 8" xfId="20974"/>
    <cellStyle name="20 % - Markeringsfarve1 2 4 2 5" xfId="499"/>
    <cellStyle name="20 % - Markeringsfarve1 2 4 2 5 2" xfId="500"/>
    <cellStyle name="20 % - Markeringsfarve1 2 4 2 5 2 2" xfId="10904"/>
    <cellStyle name="20 % - Markeringsfarve1 2 4 2 5 2 2 2" xfId="24935"/>
    <cellStyle name="20 % - Markeringsfarve1 2 4 2 5 2 3" xfId="20981"/>
    <cellStyle name="20 % - Markeringsfarve1 2 4 2 5 3" xfId="501"/>
    <cellStyle name="20 % - Markeringsfarve1 2 4 2 5 3 2" xfId="10905"/>
    <cellStyle name="20 % - Markeringsfarve1 2 4 2 5 3 2 2" xfId="24936"/>
    <cellStyle name="20 % - Markeringsfarve1 2 4 2 5 3 3" xfId="20982"/>
    <cellStyle name="20 % - Markeringsfarve1 2 4 2 5 4" xfId="502"/>
    <cellStyle name="20 % - Markeringsfarve1 2 4 2 5 4 2" xfId="10906"/>
    <cellStyle name="20 % - Markeringsfarve1 2 4 2 5 4 2 2" xfId="24937"/>
    <cellStyle name="20 % - Markeringsfarve1 2 4 2 5 4 3" xfId="20983"/>
    <cellStyle name="20 % - Markeringsfarve1 2 4 2 5 5" xfId="503"/>
    <cellStyle name="20 % - Markeringsfarve1 2 4 2 5 5 2" xfId="10907"/>
    <cellStyle name="20 % - Markeringsfarve1 2 4 2 5 5 2 2" xfId="24938"/>
    <cellStyle name="20 % - Markeringsfarve1 2 4 2 5 5 3" xfId="20984"/>
    <cellStyle name="20 % - Markeringsfarve1 2 4 2 5 6" xfId="504"/>
    <cellStyle name="20 % - Markeringsfarve1 2 4 2 5 6 2" xfId="10908"/>
    <cellStyle name="20 % - Markeringsfarve1 2 4 2 5 6 2 2" xfId="24939"/>
    <cellStyle name="20 % - Markeringsfarve1 2 4 2 5 6 3" xfId="20985"/>
    <cellStyle name="20 % - Markeringsfarve1 2 4 2 5 7" xfId="10903"/>
    <cellStyle name="20 % - Markeringsfarve1 2 4 2 5 7 2" xfId="24934"/>
    <cellStyle name="20 % - Markeringsfarve1 2 4 2 5 8" xfId="20980"/>
    <cellStyle name="20 % - Markeringsfarve1 2 4 2 6" xfId="505"/>
    <cellStyle name="20 % - Markeringsfarve1 2 4 2 6 2" xfId="10909"/>
    <cellStyle name="20 % - Markeringsfarve1 2 4 2 6 2 2" xfId="24940"/>
    <cellStyle name="20 % - Markeringsfarve1 2 4 2 6 3" xfId="20986"/>
    <cellStyle name="20 % - Markeringsfarve1 2 4 2 7" xfId="506"/>
    <cellStyle name="20 % - Markeringsfarve1 2 4 2 7 2" xfId="10910"/>
    <cellStyle name="20 % - Markeringsfarve1 2 4 2 7 2 2" xfId="24941"/>
    <cellStyle name="20 % - Markeringsfarve1 2 4 2 7 3" xfId="20987"/>
    <cellStyle name="20 % - Markeringsfarve1 2 4 2 8" xfId="507"/>
    <cellStyle name="20 % - Markeringsfarve1 2 4 2 8 2" xfId="10911"/>
    <cellStyle name="20 % - Markeringsfarve1 2 4 2 8 2 2" xfId="24942"/>
    <cellStyle name="20 % - Markeringsfarve1 2 4 2 8 3" xfId="20988"/>
    <cellStyle name="20 % - Markeringsfarve1 2 4 2 9" xfId="508"/>
    <cellStyle name="20 % - Markeringsfarve1 2 4 2 9 2" xfId="10912"/>
    <cellStyle name="20 % - Markeringsfarve1 2 4 2 9 2 2" xfId="24943"/>
    <cellStyle name="20 % - Markeringsfarve1 2 4 2 9 3" xfId="20989"/>
    <cellStyle name="20 % - Markeringsfarve1 2 4 3" xfId="509"/>
    <cellStyle name="20 % - Markeringsfarve1 2 4 3 10" xfId="10913"/>
    <cellStyle name="20 % - Markeringsfarve1 2 4 3 10 2" xfId="24944"/>
    <cellStyle name="20 % - Markeringsfarve1 2 4 3 11" xfId="20990"/>
    <cellStyle name="20 % - Markeringsfarve1 2 4 3 2" xfId="510"/>
    <cellStyle name="20 % - Markeringsfarve1 2 4 3 2 2" xfId="511"/>
    <cellStyle name="20 % - Markeringsfarve1 2 4 3 2 2 2" xfId="10915"/>
    <cellStyle name="20 % - Markeringsfarve1 2 4 3 2 2 2 2" xfId="24946"/>
    <cellStyle name="20 % - Markeringsfarve1 2 4 3 2 2 3" xfId="20992"/>
    <cellStyle name="20 % - Markeringsfarve1 2 4 3 2 3" xfId="512"/>
    <cellStyle name="20 % - Markeringsfarve1 2 4 3 2 3 2" xfId="10916"/>
    <cellStyle name="20 % - Markeringsfarve1 2 4 3 2 3 2 2" xfId="24947"/>
    <cellStyle name="20 % - Markeringsfarve1 2 4 3 2 3 3" xfId="20993"/>
    <cellStyle name="20 % - Markeringsfarve1 2 4 3 2 4" xfId="513"/>
    <cellStyle name="20 % - Markeringsfarve1 2 4 3 2 4 2" xfId="10917"/>
    <cellStyle name="20 % - Markeringsfarve1 2 4 3 2 4 2 2" xfId="24948"/>
    <cellStyle name="20 % - Markeringsfarve1 2 4 3 2 4 3" xfId="20994"/>
    <cellStyle name="20 % - Markeringsfarve1 2 4 3 2 5" xfId="514"/>
    <cellStyle name="20 % - Markeringsfarve1 2 4 3 2 5 2" xfId="10918"/>
    <cellStyle name="20 % - Markeringsfarve1 2 4 3 2 5 2 2" xfId="24949"/>
    <cellStyle name="20 % - Markeringsfarve1 2 4 3 2 5 3" xfId="20995"/>
    <cellStyle name="20 % - Markeringsfarve1 2 4 3 2 6" xfId="515"/>
    <cellStyle name="20 % - Markeringsfarve1 2 4 3 2 6 2" xfId="10919"/>
    <cellStyle name="20 % - Markeringsfarve1 2 4 3 2 6 2 2" xfId="24950"/>
    <cellStyle name="20 % - Markeringsfarve1 2 4 3 2 6 3" xfId="20996"/>
    <cellStyle name="20 % - Markeringsfarve1 2 4 3 2 7" xfId="10914"/>
    <cellStyle name="20 % - Markeringsfarve1 2 4 3 2 7 2" xfId="24945"/>
    <cellStyle name="20 % - Markeringsfarve1 2 4 3 2 8" xfId="20991"/>
    <cellStyle name="20 % - Markeringsfarve1 2 4 3 3" xfId="516"/>
    <cellStyle name="20 % - Markeringsfarve1 2 4 3 3 2" xfId="517"/>
    <cellStyle name="20 % - Markeringsfarve1 2 4 3 3 2 2" xfId="10921"/>
    <cellStyle name="20 % - Markeringsfarve1 2 4 3 3 2 2 2" xfId="24952"/>
    <cellStyle name="20 % - Markeringsfarve1 2 4 3 3 2 3" xfId="20998"/>
    <cellStyle name="20 % - Markeringsfarve1 2 4 3 3 3" xfId="518"/>
    <cellStyle name="20 % - Markeringsfarve1 2 4 3 3 3 2" xfId="10922"/>
    <cellStyle name="20 % - Markeringsfarve1 2 4 3 3 3 2 2" xfId="24953"/>
    <cellStyle name="20 % - Markeringsfarve1 2 4 3 3 3 3" xfId="20999"/>
    <cellStyle name="20 % - Markeringsfarve1 2 4 3 3 4" xfId="519"/>
    <cellStyle name="20 % - Markeringsfarve1 2 4 3 3 4 2" xfId="10923"/>
    <cellStyle name="20 % - Markeringsfarve1 2 4 3 3 4 2 2" xfId="24954"/>
    <cellStyle name="20 % - Markeringsfarve1 2 4 3 3 4 3" xfId="21000"/>
    <cellStyle name="20 % - Markeringsfarve1 2 4 3 3 5" xfId="520"/>
    <cellStyle name="20 % - Markeringsfarve1 2 4 3 3 5 2" xfId="10924"/>
    <cellStyle name="20 % - Markeringsfarve1 2 4 3 3 5 2 2" xfId="24955"/>
    <cellStyle name="20 % - Markeringsfarve1 2 4 3 3 5 3" xfId="21001"/>
    <cellStyle name="20 % - Markeringsfarve1 2 4 3 3 6" xfId="521"/>
    <cellStyle name="20 % - Markeringsfarve1 2 4 3 3 6 2" xfId="10925"/>
    <cellStyle name="20 % - Markeringsfarve1 2 4 3 3 6 2 2" xfId="24956"/>
    <cellStyle name="20 % - Markeringsfarve1 2 4 3 3 6 3" xfId="21002"/>
    <cellStyle name="20 % - Markeringsfarve1 2 4 3 3 7" xfId="10920"/>
    <cellStyle name="20 % - Markeringsfarve1 2 4 3 3 7 2" xfId="24951"/>
    <cellStyle name="20 % - Markeringsfarve1 2 4 3 3 8" xfId="20997"/>
    <cellStyle name="20 % - Markeringsfarve1 2 4 3 4" xfId="522"/>
    <cellStyle name="20 % - Markeringsfarve1 2 4 3 4 2" xfId="523"/>
    <cellStyle name="20 % - Markeringsfarve1 2 4 3 4 2 2" xfId="10927"/>
    <cellStyle name="20 % - Markeringsfarve1 2 4 3 4 2 2 2" xfId="24958"/>
    <cellStyle name="20 % - Markeringsfarve1 2 4 3 4 2 3" xfId="21004"/>
    <cellStyle name="20 % - Markeringsfarve1 2 4 3 4 3" xfId="524"/>
    <cellStyle name="20 % - Markeringsfarve1 2 4 3 4 3 2" xfId="10928"/>
    <cellStyle name="20 % - Markeringsfarve1 2 4 3 4 3 2 2" xfId="24959"/>
    <cellStyle name="20 % - Markeringsfarve1 2 4 3 4 3 3" xfId="21005"/>
    <cellStyle name="20 % - Markeringsfarve1 2 4 3 4 4" xfId="525"/>
    <cellStyle name="20 % - Markeringsfarve1 2 4 3 4 4 2" xfId="10929"/>
    <cellStyle name="20 % - Markeringsfarve1 2 4 3 4 4 2 2" xfId="24960"/>
    <cellStyle name="20 % - Markeringsfarve1 2 4 3 4 4 3" xfId="21006"/>
    <cellStyle name="20 % - Markeringsfarve1 2 4 3 4 5" xfId="526"/>
    <cellStyle name="20 % - Markeringsfarve1 2 4 3 4 5 2" xfId="10930"/>
    <cellStyle name="20 % - Markeringsfarve1 2 4 3 4 5 2 2" xfId="24961"/>
    <cellStyle name="20 % - Markeringsfarve1 2 4 3 4 5 3" xfId="21007"/>
    <cellStyle name="20 % - Markeringsfarve1 2 4 3 4 6" xfId="527"/>
    <cellStyle name="20 % - Markeringsfarve1 2 4 3 4 6 2" xfId="10931"/>
    <cellStyle name="20 % - Markeringsfarve1 2 4 3 4 6 2 2" xfId="24962"/>
    <cellStyle name="20 % - Markeringsfarve1 2 4 3 4 6 3" xfId="21008"/>
    <cellStyle name="20 % - Markeringsfarve1 2 4 3 4 7" xfId="10926"/>
    <cellStyle name="20 % - Markeringsfarve1 2 4 3 4 7 2" xfId="24957"/>
    <cellStyle name="20 % - Markeringsfarve1 2 4 3 4 8" xfId="21003"/>
    <cellStyle name="20 % - Markeringsfarve1 2 4 3 5" xfId="528"/>
    <cellStyle name="20 % - Markeringsfarve1 2 4 3 5 2" xfId="10932"/>
    <cellStyle name="20 % - Markeringsfarve1 2 4 3 5 2 2" xfId="24963"/>
    <cellStyle name="20 % - Markeringsfarve1 2 4 3 5 3" xfId="21009"/>
    <cellStyle name="20 % - Markeringsfarve1 2 4 3 6" xfId="529"/>
    <cellStyle name="20 % - Markeringsfarve1 2 4 3 6 2" xfId="10933"/>
    <cellStyle name="20 % - Markeringsfarve1 2 4 3 6 2 2" xfId="24964"/>
    <cellStyle name="20 % - Markeringsfarve1 2 4 3 6 3" xfId="21010"/>
    <cellStyle name="20 % - Markeringsfarve1 2 4 3 7" xfId="530"/>
    <cellStyle name="20 % - Markeringsfarve1 2 4 3 7 2" xfId="10934"/>
    <cellStyle name="20 % - Markeringsfarve1 2 4 3 7 2 2" xfId="24965"/>
    <cellStyle name="20 % - Markeringsfarve1 2 4 3 7 3" xfId="21011"/>
    <cellStyle name="20 % - Markeringsfarve1 2 4 3 8" xfId="531"/>
    <cellStyle name="20 % - Markeringsfarve1 2 4 3 8 2" xfId="10935"/>
    <cellStyle name="20 % - Markeringsfarve1 2 4 3 8 2 2" xfId="24966"/>
    <cellStyle name="20 % - Markeringsfarve1 2 4 3 8 3" xfId="21012"/>
    <cellStyle name="20 % - Markeringsfarve1 2 4 3 9" xfId="532"/>
    <cellStyle name="20 % - Markeringsfarve1 2 4 3 9 2" xfId="10936"/>
    <cellStyle name="20 % - Markeringsfarve1 2 4 3 9 2 2" xfId="24967"/>
    <cellStyle name="20 % - Markeringsfarve1 2 4 3 9 3" xfId="21013"/>
    <cellStyle name="20 % - Markeringsfarve1 2 4 4" xfId="533"/>
    <cellStyle name="20 % - Markeringsfarve1 2 4 4 2" xfId="534"/>
    <cellStyle name="20 % - Markeringsfarve1 2 4 4 2 2" xfId="10938"/>
    <cellStyle name="20 % - Markeringsfarve1 2 4 4 2 2 2" xfId="24969"/>
    <cellStyle name="20 % - Markeringsfarve1 2 4 4 2 3" xfId="21015"/>
    <cellStyle name="20 % - Markeringsfarve1 2 4 4 3" xfId="535"/>
    <cellStyle name="20 % - Markeringsfarve1 2 4 4 3 2" xfId="10939"/>
    <cellStyle name="20 % - Markeringsfarve1 2 4 4 3 2 2" xfId="24970"/>
    <cellStyle name="20 % - Markeringsfarve1 2 4 4 3 3" xfId="21016"/>
    <cellStyle name="20 % - Markeringsfarve1 2 4 4 4" xfId="536"/>
    <cellStyle name="20 % - Markeringsfarve1 2 4 4 4 2" xfId="10940"/>
    <cellStyle name="20 % - Markeringsfarve1 2 4 4 4 2 2" xfId="24971"/>
    <cellStyle name="20 % - Markeringsfarve1 2 4 4 4 3" xfId="21017"/>
    <cellStyle name="20 % - Markeringsfarve1 2 4 4 5" xfId="537"/>
    <cellStyle name="20 % - Markeringsfarve1 2 4 4 5 2" xfId="10941"/>
    <cellStyle name="20 % - Markeringsfarve1 2 4 4 5 2 2" xfId="24972"/>
    <cellStyle name="20 % - Markeringsfarve1 2 4 4 5 3" xfId="21018"/>
    <cellStyle name="20 % - Markeringsfarve1 2 4 4 6" xfId="538"/>
    <cellStyle name="20 % - Markeringsfarve1 2 4 4 6 2" xfId="10942"/>
    <cellStyle name="20 % - Markeringsfarve1 2 4 4 6 2 2" xfId="24973"/>
    <cellStyle name="20 % - Markeringsfarve1 2 4 4 6 3" xfId="21019"/>
    <cellStyle name="20 % - Markeringsfarve1 2 4 4 7" xfId="10937"/>
    <cellStyle name="20 % - Markeringsfarve1 2 4 4 7 2" xfId="24968"/>
    <cellStyle name="20 % - Markeringsfarve1 2 4 4 8" xfId="21014"/>
    <cellStyle name="20 % - Markeringsfarve1 2 4 5" xfId="539"/>
    <cellStyle name="20 % - Markeringsfarve1 2 4 5 2" xfId="540"/>
    <cellStyle name="20 % - Markeringsfarve1 2 4 5 2 2" xfId="10944"/>
    <cellStyle name="20 % - Markeringsfarve1 2 4 5 2 2 2" xfId="24975"/>
    <cellStyle name="20 % - Markeringsfarve1 2 4 5 2 3" xfId="21021"/>
    <cellStyle name="20 % - Markeringsfarve1 2 4 5 3" xfId="541"/>
    <cellStyle name="20 % - Markeringsfarve1 2 4 5 3 2" xfId="10945"/>
    <cellStyle name="20 % - Markeringsfarve1 2 4 5 3 2 2" xfId="24976"/>
    <cellStyle name="20 % - Markeringsfarve1 2 4 5 3 3" xfId="21022"/>
    <cellStyle name="20 % - Markeringsfarve1 2 4 5 4" xfId="542"/>
    <cellStyle name="20 % - Markeringsfarve1 2 4 5 4 2" xfId="10946"/>
    <cellStyle name="20 % - Markeringsfarve1 2 4 5 4 2 2" xfId="24977"/>
    <cellStyle name="20 % - Markeringsfarve1 2 4 5 4 3" xfId="21023"/>
    <cellStyle name="20 % - Markeringsfarve1 2 4 5 5" xfId="543"/>
    <cellStyle name="20 % - Markeringsfarve1 2 4 5 5 2" xfId="10947"/>
    <cellStyle name="20 % - Markeringsfarve1 2 4 5 5 2 2" xfId="24978"/>
    <cellStyle name="20 % - Markeringsfarve1 2 4 5 5 3" xfId="21024"/>
    <cellStyle name="20 % - Markeringsfarve1 2 4 5 6" xfId="544"/>
    <cellStyle name="20 % - Markeringsfarve1 2 4 5 6 2" xfId="10948"/>
    <cellStyle name="20 % - Markeringsfarve1 2 4 5 6 2 2" xfId="24979"/>
    <cellStyle name="20 % - Markeringsfarve1 2 4 5 6 3" xfId="21025"/>
    <cellStyle name="20 % - Markeringsfarve1 2 4 5 7" xfId="10943"/>
    <cellStyle name="20 % - Markeringsfarve1 2 4 5 7 2" xfId="24974"/>
    <cellStyle name="20 % - Markeringsfarve1 2 4 5 8" xfId="21020"/>
    <cellStyle name="20 % - Markeringsfarve1 2 4 6" xfId="545"/>
    <cellStyle name="20 % - Markeringsfarve1 2 4 6 2" xfId="546"/>
    <cellStyle name="20 % - Markeringsfarve1 2 4 6 2 2" xfId="10950"/>
    <cellStyle name="20 % - Markeringsfarve1 2 4 6 2 2 2" xfId="24981"/>
    <cellStyle name="20 % - Markeringsfarve1 2 4 6 2 3" xfId="21027"/>
    <cellStyle name="20 % - Markeringsfarve1 2 4 6 3" xfId="547"/>
    <cellStyle name="20 % - Markeringsfarve1 2 4 6 3 2" xfId="10951"/>
    <cellStyle name="20 % - Markeringsfarve1 2 4 6 3 2 2" xfId="24982"/>
    <cellStyle name="20 % - Markeringsfarve1 2 4 6 3 3" xfId="21028"/>
    <cellStyle name="20 % - Markeringsfarve1 2 4 6 4" xfId="548"/>
    <cellStyle name="20 % - Markeringsfarve1 2 4 6 4 2" xfId="10952"/>
    <cellStyle name="20 % - Markeringsfarve1 2 4 6 4 2 2" xfId="24983"/>
    <cellStyle name="20 % - Markeringsfarve1 2 4 6 4 3" xfId="21029"/>
    <cellStyle name="20 % - Markeringsfarve1 2 4 6 5" xfId="549"/>
    <cellStyle name="20 % - Markeringsfarve1 2 4 6 5 2" xfId="10953"/>
    <cellStyle name="20 % - Markeringsfarve1 2 4 6 5 2 2" xfId="24984"/>
    <cellStyle name="20 % - Markeringsfarve1 2 4 6 5 3" xfId="21030"/>
    <cellStyle name="20 % - Markeringsfarve1 2 4 6 6" xfId="550"/>
    <cellStyle name="20 % - Markeringsfarve1 2 4 6 6 2" xfId="10954"/>
    <cellStyle name="20 % - Markeringsfarve1 2 4 6 6 2 2" xfId="24985"/>
    <cellStyle name="20 % - Markeringsfarve1 2 4 6 6 3" xfId="21031"/>
    <cellStyle name="20 % - Markeringsfarve1 2 4 6 7" xfId="10949"/>
    <cellStyle name="20 % - Markeringsfarve1 2 4 6 7 2" xfId="24980"/>
    <cellStyle name="20 % - Markeringsfarve1 2 4 6 8" xfId="21026"/>
    <cellStyle name="20 % - Markeringsfarve1 2 4 7" xfId="551"/>
    <cellStyle name="20 % - Markeringsfarve1 2 4 7 2" xfId="10955"/>
    <cellStyle name="20 % - Markeringsfarve1 2 4 7 2 2" xfId="24986"/>
    <cellStyle name="20 % - Markeringsfarve1 2 4 7 3" xfId="21032"/>
    <cellStyle name="20 % - Markeringsfarve1 2 4 8" xfId="552"/>
    <cellStyle name="20 % - Markeringsfarve1 2 4 8 2" xfId="10956"/>
    <cellStyle name="20 % - Markeringsfarve1 2 4 8 2 2" xfId="24987"/>
    <cellStyle name="20 % - Markeringsfarve1 2 4 8 3" xfId="21033"/>
    <cellStyle name="20 % - Markeringsfarve1 2 4 9" xfId="553"/>
    <cellStyle name="20 % - Markeringsfarve1 2 4 9 2" xfId="10957"/>
    <cellStyle name="20 % - Markeringsfarve1 2 4 9 2 2" xfId="24988"/>
    <cellStyle name="20 % - Markeringsfarve1 2 4 9 3" xfId="21034"/>
    <cellStyle name="20 % - Markeringsfarve1 2 5" xfId="554"/>
    <cellStyle name="20 % - Markeringsfarve1 2 5 10" xfId="555"/>
    <cellStyle name="20 % - Markeringsfarve1 2 5 10 2" xfId="10959"/>
    <cellStyle name="20 % - Markeringsfarve1 2 5 10 2 2" xfId="24990"/>
    <cellStyle name="20 % - Markeringsfarve1 2 5 10 3" xfId="21036"/>
    <cellStyle name="20 % - Markeringsfarve1 2 5 11" xfId="10958"/>
    <cellStyle name="20 % - Markeringsfarve1 2 5 11 2" xfId="24989"/>
    <cellStyle name="20 % - Markeringsfarve1 2 5 12" xfId="21035"/>
    <cellStyle name="20 % - Markeringsfarve1 2 5 2" xfId="556"/>
    <cellStyle name="20 % - Markeringsfarve1 2 5 2 10" xfId="10960"/>
    <cellStyle name="20 % - Markeringsfarve1 2 5 2 10 2" xfId="24991"/>
    <cellStyle name="20 % - Markeringsfarve1 2 5 2 11" xfId="21037"/>
    <cellStyle name="20 % - Markeringsfarve1 2 5 2 2" xfId="557"/>
    <cellStyle name="20 % - Markeringsfarve1 2 5 2 2 2" xfId="558"/>
    <cellStyle name="20 % - Markeringsfarve1 2 5 2 2 2 2" xfId="10962"/>
    <cellStyle name="20 % - Markeringsfarve1 2 5 2 2 2 2 2" xfId="24993"/>
    <cellStyle name="20 % - Markeringsfarve1 2 5 2 2 2 3" xfId="21039"/>
    <cellStyle name="20 % - Markeringsfarve1 2 5 2 2 3" xfId="559"/>
    <cellStyle name="20 % - Markeringsfarve1 2 5 2 2 3 2" xfId="10963"/>
    <cellStyle name="20 % - Markeringsfarve1 2 5 2 2 3 2 2" xfId="24994"/>
    <cellStyle name="20 % - Markeringsfarve1 2 5 2 2 3 3" xfId="21040"/>
    <cellStyle name="20 % - Markeringsfarve1 2 5 2 2 4" xfId="560"/>
    <cellStyle name="20 % - Markeringsfarve1 2 5 2 2 4 2" xfId="10964"/>
    <cellStyle name="20 % - Markeringsfarve1 2 5 2 2 4 2 2" xfId="24995"/>
    <cellStyle name="20 % - Markeringsfarve1 2 5 2 2 4 3" xfId="21041"/>
    <cellStyle name="20 % - Markeringsfarve1 2 5 2 2 5" xfId="561"/>
    <cellStyle name="20 % - Markeringsfarve1 2 5 2 2 5 2" xfId="10965"/>
    <cellStyle name="20 % - Markeringsfarve1 2 5 2 2 5 2 2" xfId="24996"/>
    <cellStyle name="20 % - Markeringsfarve1 2 5 2 2 5 3" xfId="21042"/>
    <cellStyle name="20 % - Markeringsfarve1 2 5 2 2 6" xfId="562"/>
    <cellStyle name="20 % - Markeringsfarve1 2 5 2 2 6 2" xfId="10966"/>
    <cellStyle name="20 % - Markeringsfarve1 2 5 2 2 6 2 2" xfId="24997"/>
    <cellStyle name="20 % - Markeringsfarve1 2 5 2 2 6 3" xfId="21043"/>
    <cellStyle name="20 % - Markeringsfarve1 2 5 2 2 7" xfId="10961"/>
    <cellStyle name="20 % - Markeringsfarve1 2 5 2 2 7 2" xfId="24992"/>
    <cellStyle name="20 % - Markeringsfarve1 2 5 2 2 8" xfId="21038"/>
    <cellStyle name="20 % - Markeringsfarve1 2 5 2 3" xfId="563"/>
    <cellStyle name="20 % - Markeringsfarve1 2 5 2 3 2" xfId="564"/>
    <cellStyle name="20 % - Markeringsfarve1 2 5 2 3 2 2" xfId="10968"/>
    <cellStyle name="20 % - Markeringsfarve1 2 5 2 3 2 2 2" xfId="24999"/>
    <cellStyle name="20 % - Markeringsfarve1 2 5 2 3 2 3" xfId="21045"/>
    <cellStyle name="20 % - Markeringsfarve1 2 5 2 3 3" xfId="565"/>
    <cellStyle name="20 % - Markeringsfarve1 2 5 2 3 3 2" xfId="10969"/>
    <cellStyle name="20 % - Markeringsfarve1 2 5 2 3 3 2 2" xfId="25000"/>
    <cellStyle name="20 % - Markeringsfarve1 2 5 2 3 3 3" xfId="21046"/>
    <cellStyle name="20 % - Markeringsfarve1 2 5 2 3 4" xfId="566"/>
    <cellStyle name="20 % - Markeringsfarve1 2 5 2 3 4 2" xfId="10970"/>
    <cellStyle name="20 % - Markeringsfarve1 2 5 2 3 4 2 2" xfId="25001"/>
    <cellStyle name="20 % - Markeringsfarve1 2 5 2 3 4 3" xfId="21047"/>
    <cellStyle name="20 % - Markeringsfarve1 2 5 2 3 5" xfId="567"/>
    <cellStyle name="20 % - Markeringsfarve1 2 5 2 3 5 2" xfId="10971"/>
    <cellStyle name="20 % - Markeringsfarve1 2 5 2 3 5 2 2" xfId="25002"/>
    <cellStyle name="20 % - Markeringsfarve1 2 5 2 3 5 3" xfId="21048"/>
    <cellStyle name="20 % - Markeringsfarve1 2 5 2 3 6" xfId="568"/>
    <cellStyle name="20 % - Markeringsfarve1 2 5 2 3 6 2" xfId="10972"/>
    <cellStyle name="20 % - Markeringsfarve1 2 5 2 3 6 2 2" xfId="25003"/>
    <cellStyle name="20 % - Markeringsfarve1 2 5 2 3 6 3" xfId="21049"/>
    <cellStyle name="20 % - Markeringsfarve1 2 5 2 3 7" xfId="10967"/>
    <cellStyle name="20 % - Markeringsfarve1 2 5 2 3 7 2" xfId="24998"/>
    <cellStyle name="20 % - Markeringsfarve1 2 5 2 3 8" xfId="21044"/>
    <cellStyle name="20 % - Markeringsfarve1 2 5 2 4" xfId="569"/>
    <cellStyle name="20 % - Markeringsfarve1 2 5 2 4 2" xfId="570"/>
    <cellStyle name="20 % - Markeringsfarve1 2 5 2 4 2 2" xfId="10974"/>
    <cellStyle name="20 % - Markeringsfarve1 2 5 2 4 2 2 2" xfId="25005"/>
    <cellStyle name="20 % - Markeringsfarve1 2 5 2 4 2 3" xfId="21051"/>
    <cellStyle name="20 % - Markeringsfarve1 2 5 2 4 3" xfId="571"/>
    <cellStyle name="20 % - Markeringsfarve1 2 5 2 4 3 2" xfId="10975"/>
    <cellStyle name="20 % - Markeringsfarve1 2 5 2 4 3 2 2" xfId="25006"/>
    <cellStyle name="20 % - Markeringsfarve1 2 5 2 4 3 3" xfId="21052"/>
    <cellStyle name="20 % - Markeringsfarve1 2 5 2 4 4" xfId="572"/>
    <cellStyle name="20 % - Markeringsfarve1 2 5 2 4 4 2" xfId="10976"/>
    <cellStyle name="20 % - Markeringsfarve1 2 5 2 4 4 2 2" xfId="25007"/>
    <cellStyle name="20 % - Markeringsfarve1 2 5 2 4 4 3" xfId="21053"/>
    <cellStyle name="20 % - Markeringsfarve1 2 5 2 4 5" xfId="573"/>
    <cellStyle name="20 % - Markeringsfarve1 2 5 2 4 5 2" xfId="10977"/>
    <cellStyle name="20 % - Markeringsfarve1 2 5 2 4 5 2 2" xfId="25008"/>
    <cellStyle name="20 % - Markeringsfarve1 2 5 2 4 5 3" xfId="21054"/>
    <cellStyle name="20 % - Markeringsfarve1 2 5 2 4 6" xfId="574"/>
    <cellStyle name="20 % - Markeringsfarve1 2 5 2 4 6 2" xfId="10978"/>
    <cellStyle name="20 % - Markeringsfarve1 2 5 2 4 6 2 2" xfId="25009"/>
    <cellStyle name="20 % - Markeringsfarve1 2 5 2 4 6 3" xfId="21055"/>
    <cellStyle name="20 % - Markeringsfarve1 2 5 2 4 7" xfId="10973"/>
    <cellStyle name="20 % - Markeringsfarve1 2 5 2 4 7 2" xfId="25004"/>
    <cellStyle name="20 % - Markeringsfarve1 2 5 2 4 8" xfId="21050"/>
    <cellStyle name="20 % - Markeringsfarve1 2 5 2 5" xfId="575"/>
    <cellStyle name="20 % - Markeringsfarve1 2 5 2 5 2" xfId="10979"/>
    <cellStyle name="20 % - Markeringsfarve1 2 5 2 5 2 2" xfId="25010"/>
    <cellStyle name="20 % - Markeringsfarve1 2 5 2 5 3" xfId="21056"/>
    <cellStyle name="20 % - Markeringsfarve1 2 5 2 6" xfId="576"/>
    <cellStyle name="20 % - Markeringsfarve1 2 5 2 6 2" xfId="10980"/>
    <cellStyle name="20 % - Markeringsfarve1 2 5 2 6 2 2" xfId="25011"/>
    <cellStyle name="20 % - Markeringsfarve1 2 5 2 6 3" xfId="21057"/>
    <cellStyle name="20 % - Markeringsfarve1 2 5 2 7" xfId="577"/>
    <cellStyle name="20 % - Markeringsfarve1 2 5 2 7 2" xfId="10981"/>
    <cellStyle name="20 % - Markeringsfarve1 2 5 2 7 2 2" xfId="25012"/>
    <cellStyle name="20 % - Markeringsfarve1 2 5 2 7 3" xfId="21058"/>
    <cellStyle name="20 % - Markeringsfarve1 2 5 2 8" xfId="578"/>
    <cellStyle name="20 % - Markeringsfarve1 2 5 2 8 2" xfId="10982"/>
    <cellStyle name="20 % - Markeringsfarve1 2 5 2 8 2 2" xfId="25013"/>
    <cellStyle name="20 % - Markeringsfarve1 2 5 2 8 3" xfId="21059"/>
    <cellStyle name="20 % - Markeringsfarve1 2 5 2 9" xfId="579"/>
    <cellStyle name="20 % - Markeringsfarve1 2 5 2 9 2" xfId="10983"/>
    <cellStyle name="20 % - Markeringsfarve1 2 5 2 9 2 2" xfId="25014"/>
    <cellStyle name="20 % - Markeringsfarve1 2 5 2 9 3" xfId="21060"/>
    <cellStyle name="20 % - Markeringsfarve1 2 5 3" xfId="580"/>
    <cellStyle name="20 % - Markeringsfarve1 2 5 3 2" xfId="581"/>
    <cellStyle name="20 % - Markeringsfarve1 2 5 3 2 2" xfId="10985"/>
    <cellStyle name="20 % - Markeringsfarve1 2 5 3 2 2 2" xfId="25016"/>
    <cellStyle name="20 % - Markeringsfarve1 2 5 3 2 3" xfId="21062"/>
    <cellStyle name="20 % - Markeringsfarve1 2 5 3 3" xfId="582"/>
    <cellStyle name="20 % - Markeringsfarve1 2 5 3 3 2" xfId="10986"/>
    <cellStyle name="20 % - Markeringsfarve1 2 5 3 3 2 2" xfId="25017"/>
    <cellStyle name="20 % - Markeringsfarve1 2 5 3 3 3" xfId="21063"/>
    <cellStyle name="20 % - Markeringsfarve1 2 5 3 4" xfId="583"/>
    <cellStyle name="20 % - Markeringsfarve1 2 5 3 4 2" xfId="10987"/>
    <cellStyle name="20 % - Markeringsfarve1 2 5 3 4 2 2" xfId="25018"/>
    <cellStyle name="20 % - Markeringsfarve1 2 5 3 4 3" xfId="21064"/>
    <cellStyle name="20 % - Markeringsfarve1 2 5 3 5" xfId="584"/>
    <cellStyle name="20 % - Markeringsfarve1 2 5 3 5 2" xfId="10988"/>
    <cellStyle name="20 % - Markeringsfarve1 2 5 3 5 2 2" xfId="25019"/>
    <cellStyle name="20 % - Markeringsfarve1 2 5 3 5 3" xfId="21065"/>
    <cellStyle name="20 % - Markeringsfarve1 2 5 3 6" xfId="585"/>
    <cellStyle name="20 % - Markeringsfarve1 2 5 3 6 2" xfId="10989"/>
    <cellStyle name="20 % - Markeringsfarve1 2 5 3 6 2 2" xfId="25020"/>
    <cellStyle name="20 % - Markeringsfarve1 2 5 3 6 3" xfId="21066"/>
    <cellStyle name="20 % - Markeringsfarve1 2 5 3 7" xfId="10984"/>
    <cellStyle name="20 % - Markeringsfarve1 2 5 3 7 2" xfId="25015"/>
    <cellStyle name="20 % - Markeringsfarve1 2 5 3 8" xfId="21061"/>
    <cellStyle name="20 % - Markeringsfarve1 2 5 4" xfId="586"/>
    <cellStyle name="20 % - Markeringsfarve1 2 5 4 2" xfId="587"/>
    <cellStyle name="20 % - Markeringsfarve1 2 5 4 2 2" xfId="10991"/>
    <cellStyle name="20 % - Markeringsfarve1 2 5 4 2 2 2" xfId="25022"/>
    <cellStyle name="20 % - Markeringsfarve1 2 5 4 2 3" xfId="21068"/>
    <cellStyle name="20 % - Markeringsfarve1 2 5 4 3" xfId="588"/>
    <cellStyle name="20 % - Markeringsfarve1 2 5 4 3 2" xfId="10992"/>
    <cellStyle name="20 % - Markeringsfarve1 2 5 4 3 2 2" xfId="25023"/>
    <cellStyle name="20 % - Markeringsfarve1 2 5 4 3 3" xfId="21069"/>
    <cellStyle name="20 % - Markeringsfarve1 2 5 4 4" xfId="589"/>
    <cellStyle name="20 % - Markeringsfarve1 2 5 4 4 2" xfId="10993"/>
    <cellStyle name="20 % - Markeringsfarve1 2 5 4 4 2 2" xfId="25024"/>
    <cellStyle name="20 % - Markeringsfarve1 2 5 4 4 3" xfId="21070"/>
    <cellStyle name="20 % - Markeringsfarve1 2 5 4 5" xfId="590"/>
    <cellStyle name="20 % - Markeringsfarve1 2 5 4 5 2" xfId="10994"/>
    <cellStyle name="20 % - Markeringsfarve1 2 5 4 5 2 2" xfId="25025"/>
    <cellStyle name="20 % - Markeringsfarve1 2 5 4 5 3" xfId="21071"/>
    <cellStyle name="20 % - Markeringsfarve1 2 5 4 6" xfId="591"/>
    <cellStyle name="20 % - Markeringsfarve1 2 5 4 6 2" xfId="10995"/>
    <cellStyle name="20 % - Markeringsfarve1 2 5 4 6 2 2" xfId="25026"/>
    <cellStyle name="20 % - Markeringsfarve1 2 5 4 6 3" xfId="21072"/>
    <cellStyle name="20 % - Markeringsfarve1 2 5 4 7" xfId="10990"/>
    <cellStyle name="20 % - Markeringsfarve1 2 5 4 7 2" xfId="25021"/>
    <cellStyle name="20 % - Markeringsfarve1 2 5 4 8" xfId="21067"/>
    <cellStyle name="20 % - Markeringsfarve1 2 5 5" xfId="592"/>
    <cellStyle name="20 % - Markeringsfarve1 2 5 5 2" xfId="593"/>
    <cellStyle name="20 % - Markeringsfarve1 2 5 5 2 2" xfId="10997"/>
    <cellStyle name="20 % - Markeringsfarve1 2 5 5 2 2 2" xfId="25028"/>
    <cellStyle name="20 % - Markeringsfarve1 2 5 5 2 3" xfId="21074"/>
    <cellStyle name="20 % - Markeringsfarve1 2 5 5 3" xfId="594"/>
    <cellStyle name="20 % - Markeringsfarve1 2 5 5 3 2" xfId="10998"/>
    <cellStyle name="20 % - Markeringsfarve1 2 5 5 3 2 2" xfId="25029"/>
    <cellStyle name="20 % - Markeringsfarve1 2 5 5 3 3" xfId="21075"/>
    <cellStyle name="20 % - Markeringsfarve1 2 5 5 4" xfId="595"/>
    <cellStyle name="20 % - Markeringsfarve1 2 5 5 4 2" xfId="10999"/>
    <cellStyle name="20 % - Markeringsfarve1 2 5 5 4 2 2" xfId="25030"/>
    <cellStyle name="20 % - Markeringsfarve1 2 5 5 4 3" xfId="21076"/>
    <cellStyle name="20 % - Markeringsfarve1 2 5 5 5" xfId="596"/>
    <cellStyle name="20 % - Markeringsfarve1 2 5 5 5 2" xfId="11000"/>
    <cellStyle name="20 % - Markeringsfarve1 2 5 5 5 2 2" xfId="25031"/>
    <cellStyle name="20 % - Markeringsfarve1 2 5 5 5 3" xfId="21077"/>
    <cellStyle name="20 % - Markeringsfarve1 2 5 5 6" xfId="597"/>
    <cellStyle name="20 % - Markeringsfarve1 2 5 5 6 2" xfId="11001"/>
    <cellStyle name="20 % - Markeringsfarve1 2 5 5 6 2 2" xfId="25032"/>
    <cellStyle name="20 % - Markeringsfarve1 2 5 5 6 3" xfId="21078"/>
    <cellStyle name="20 % - Markeringsfarve1 2 5 5 7" xfId="10996"/>
    <cellStyle name="20 % - Markeringsfarve1 2 5 5 7 2" xfId="25027"/>
    <cellStyle name="20 % - Markeringsfarve1 2 5 5 8" xfId="21073"/>
    <cellStyle name="20 % - Markeringsfarve1 2 5 6" xfId="598"/>
    <cellStyle name="20 % - Markeringsfarve1 2 5 6 2" xfId="11002"/>
    <cellStyle name="20 % - Markeringsfarve1 2 5 6 2 2" xfId="25033"/>
    <cellStyle name="20 % - Markeringsfarve1 2 5 6 3" xfId="21079"/>
    <cellStyle name="20 % - Markeringsfarve1 2 5 7" xfId="599"/>
    <cellStyle name="20 % - Markeringsfarve1 2 5 7 2" xfId="11003"/>
    <cellStyle name="20 % - Markeringsfarve1 2 5 7 2 2" xfId="25034"/>
    <cellStyle name="20 % - Markeringsfarve1 2 5 7 3" xfId="21080"/>
    <cellStyle name="20 % - Markeringsfarve1 2 5 8" xfId="600"/>
    <cellStyle name="20 % - Markeringsfarve1 2 5 8 2" xfId="11004"/>
    <cellStyle name="20 % - Markeringsfarve1 2 5 8 2 2" xfId="25035"/>
    <cellStyle name="20 % - Markeringsfarve1 2 5 8 3" xfId="21081"/>
    <cellStyle name="20 % - Markeringsfarve1 2 5 9" xfId="601"/>
    <cellStyle name="20 % - Markeringsfarve1 2 5 9 2" xfId="11005"/>
    <cellStyle name="20 % - Markeringsfarve1 2 5 9 2 2" xfId="25036"/>
    <cellStyle name="20 % - Markeringsfarve1 2 5 9 3" xfId="21082"/>
    <cellStyle name="20 % - Markeringsfarve1 2 6" xfId="602"/>
    <cellStyle name="20 % - Markeringsfarve1 2 6 10" xfId="11006"/>
    <cellStyle name="20 % - Markeringsfarve1 2 6 10 2" xfId="25037"/>
    <cellStyle name="20 % - Markeringsfarve1 2 6 11" xfId="21083"/>
    <cellStyle name="20 % - Markeringsfarve1 2 6 2" xfId="603"/>
    <cellStyle name="20 % - Markeringsfarve1 2 6 2 2" xfId="604"/>
    <cellStyle name="20 % - Markeringsfarve1 2 6 2 2 2" xfId="11008"/>
    <cellStyle name="20 % - Markeringsfarve1 2 6 2 2 2 2" xfId="25039"/>
    <cellStyle name="20 % - Markeringsfarve1 2 6 2 2 3" xfId="21085"/>
    <cellStyle name="20 % - Markeringsfarve1 2 6 2 3" xfId="605"/>
    <cellStyle name="20 % - Markeringsfarve1 2 6 2 3 2" xfId="11009"/>
    <cellStyle name="20 % - Markeringsfarve1 2 6 2 3 2 2" xfId="25040"/>
    <cellStyle name="20 % - Markeringsfarve1 2 6 2 3 3" xfId="21086"/>
    <cellStyle name="20 % - Markeringsfarve1 2 6 2 4" xfId="606"/>
    <cellStyle name="20 % - Markeringsfarve1 2 6 2 4 2" xfId="11010"/>
    <cellStyle name="20 % - Markeringsfarve1 2 6 2 4 2 2" xfId="25041"/>
    <cellStyle name="20 % - Markeringsfarve1 2 6 2 4 3" xfId="21087"/>
    <cellStyle name="20 % - Markeringsfarve1 2 6 2 5" xfId="607"/>
    <cellStyle name="20 % - Markeringsfarve1 2 6 2 5 2" xfId="11011"/>
    <cellStyle name="20 % - Markeringsfarve1 2 6 2 5 2 2" xfId="25042"/>
    <cellStyle name="20 % - Markeringsfarve1 2 6 2 5 3" xfId="21088"/>
    <cellStyle name="20 % - Markeringsfarve1 2 6 2 6" xfId="608"/>
    <cellStyle name="20 % - Markeringsfarve1 2 6 2 6 2" xfId="11012"/>
    <cellStyle name="20 % - Markeringsfarve1 2 6 2 6 2 2" xfId="25043"/>
    <cellStyle name="20 % - Markeringsfarve1 2 6 2 6 3" xfId="21089"/>
    <cellStyle name="20 % - Markeringsfarve1 2 6 2 7" xfId="11007"/>
    <cellStyle name="20 % - Markeringsfarve1 2 6 2 7 2" xfId="25038"/>
    <cellStyle name="20 % - Markeringsfarve1 2 6 2 8" xfId="21084"/>
    <cellStyle name="20 % - Markeringsfarve1 2 6 3" xfId="609"/>
    <cellStyle name="20 % - Markeringsfarve1 2 6 3 2" xfId="610"/>
    <cellStyle name="20 % - Markeringsfarve1 2 6 3 2 2" xfId="11014"/>
    <cellStyle name="20 % - Markeringsfarve1 2 6 3 2 2 2" xfId="25045"/>
    <cellStyle name="20 % - Markeringsfarve1 2 6 3 2 3" xfId="21091"/>
    <cellStyle name="20 % - Markeringsfarve1 2 6 3 3" xfId="611"/>
    <cellStyle name="20 % - Markeringsfarve1 2 6 3 3 2" xfId="11015"/>
    <cellStyle name="20 % - Markeringsfarve1 2 6 3 3 2 2" xfId="25046"/>
    <cellStyle name="20 % - Markeringsfarve1 2 6 3 3 3" xfId="21092"/>
    <cellStyle name="20 % - Markeringsfarve1 2 6 3 4" xfId="612"/>
    <cellStyle name="20 % - Markeringsfarve1 2 6 3 4 2" xfId="11016"/>
    <cellStyle name="20 % - Markeringsfarve1 2 6 3 4 2 2" xfId="25047"/>
    <cellStyle name="20 % - Markeringsfarve1 2 6 3 4 3" xfId="21093"/>
    <cellStyle name="20 % - Markeringsfarve1 2 6 3 5" xfId="613"/>
    <cellStyle name="20 % - Markeringsfarve1 2 6 3 5 2" xfId="11017"/>
    <cellStyle name="20 % - Markeringsfarve1 2 6 3 5 2 2" xfId="25048"/>
    <cellStyle name="20 % - Markeringsfarve1 2 6 3 5 3" xfId="21094"/>
    <cellStyle name="20 % - Markeringsfarve1 2 6 3 6" xfId="614"/>
    <cellStyle name="20 % - Markeringsfarve1 2 6 3 6 2" xfId="11018"/>
    <cellStyle name="20 % - Markeringsfarve1 2 6 3 6 2 2" xfId="25049"/>
    <cellStyle name="20 % - Markeringsfarve1 2 6 3 6 3" xfId="21095"/>
    <cellStyle name="20 % - Markeringsfarve1 2 6 3 7" xfId="11013"/>
    <cellStyle name="20 % - Markeringsfarve1 2 6 3 7 2" xfId="25044"/>
    <cellStyle name="20 % - Markeringsfarve1 2 6 3 8" xfId="21090"/>
    <cellStyle name="20 % - Markeringsfarve1 2 6 4" xfId="615"/>
    <cellStyle name="20 % - Markeringsfarve1 2 6 4 2" xfId="616"/>
    <cellStyle name="20 % - Markeringsfarve1 2 6 4 2 2" xfId="11020"/>
    <cellStyle name="20 % - Markeringsfarve1 2 6 4 2 2 2" xfId="25051"/>
    <cellStyle name="20 % - Markeringsfarve1 2 6 4 2 3" xfId="21097"/>
    <cellStyle name="20 % - Markeringsfarve1 2 6 4 3" xfId="617"/>
    <cellStyle name="20 % - Markeringsfarve1 2 6 4 3 2" xfId="11021"/>
    <cellStyle name="20 % - Markeringsfarve1 2 6 4 3 2 2" xfId="25052"/>
    <cellStyle name="20 % - Markeringsfarve1 2 6 4 3 3" xfId="21098"/>
    <cellStyle name="20 % - Markeringsfarve1 2 6 4 4" xfId="618"/>
    <cellStyle name="20 % - Markeringsfarve1 2 6 4 4 2" xfId="11022"/>
    <cellStyle name="20 % - Markeringsfarve1 2 6 4 4 2 2" xfId="25053"/>
    <cellStyle name="20 % - Markeringsfarve1 2 6 4 4 3" xfId="21099"/>
    <cellStyle name="20 % - Markeringsfarve1 2 6 4 5" xfId="619"/>
    <cellStyle name="20 % - Markeringsfarve1 2 6 4 5 2" xfId="11023"/>
    <cellStyle name="20 % - Markeringsfarve1 2 6 4 5 2 2" xfId="25054"/>
    <cellStyle name="20 % - Markeringsfarve1 2 6 4 5 3" xfId="21100"/>
    <cellStyle name="20 % - Markeringsfarve1 2 6 4 6" xfId="620"/>
    <cellStyle name="20 % - Markeringsfarve1 2 6 4 6 2" xfId="11024"/>
    <cellStyle name="20 % - Markeringsfarve1 2 6 4 6 2 2" xfId="25055"/>
    <cellStyle name="20 % - Markeringsfarve1 2 6 4 6 3" xfId="21101"/>
    <cellStyle name="20 % - Markeringsfarve1 2 6 4 7" xfId="11019"/>
    <cellStyle name="20 % - Markeringsfarve1 2 6 4 7 2" xfId="25050"/>
    <cellStyle name="20 % - Markeringsfarve1 2 6 4 8" xfId="21096"/>
    <cellStyle name="20 % - Markeringsfarve1 2 6 5" xfId="621"/>
    <cellStyle name="20 % - Markeringsfarve1 2 6 5 2" xfId="11025"/>
    <cellStyle name="20 % - Markeringsfarve1 2 6 5 2 2" xfId="25056"/>
    <cellStyle name="20 % - Markeringsfarve1 2 6 5 3" xfId="21102"/>
    <cellStyle name="20 % - Markeringsfarve1 2 6 6" xfId="622"/>
    <cellStyle name="20 % - Markeringsfarve1 2 6 6 2" xfId="11026"/>
    <cellStyle name="20 % - Markeringsfarve1 2 6 6 2 2" xfId="25057"/>
    <cellStyle name="20 % - Markeringsfarve1 2 6 6 3" xfId="21103"/>
    <cellStyle name="20 % - Markeringsfarve1 2 6 7" xfId="623"/>
    <cellStyle name="20 % - Markeringsfarve1 2 6 7 2" xfId="11027"/>
    <cellStyle name="20 % - Markeringsfarve1 2 6 7 2 2" xfId="25058"/>
    <cellStyle name="20 % - Markeringsfarve1 2 6 7 3" xfId="21104"/>
    <cellStyle name="20 % - Markeringsfarve1 2 6 8" xfId="624"/>
    <cellStyle name="20 % - Markeringsfarve1 2 6 8 2" xfId="11028"/>
    <cellStyle name="20 % - Markeringsfarve1 2 6 8 2 2" xfId="25059"/>
    <cellStyle name="20 % - Markeringsfarve1 2 6 8 3" xfId="21105"/>
    <cellStyle name="20 % - Markeringsfarve1 2 6 9" xfId="625"/>
    <cellStyle name="20 % - Markeringsfarve1 2 6 9 2" xfId="11029"/>
    <cellStyle name="20 % - Markeringsfarve1 2 6 9 2 2" xfId="25060"/>
    <cellStyle name="20 % - Markeringsfarve1 2 6 9 3" xfId="21106"/>
    <cellStyle name="20 % - Markeringsfarve1 2 7" xfId="626"/>
    <cellStyle name="20 % - Markeringsfarve1 2 7 2" xfId="627"/>
    <cellStyle name="20 % - Markeringsfarve1 2 7 2 2" xfId="11031"/>
    <cellStyle name="20 % - Markeringsfarve1 2 7 2 2 2" xfId="25062"/>
    <cellStyle name="20 % - Markeringsfarve1 2 7 2 3" xfId="21108"/>
    <cellStyle name="20 % - Markeringsfarve1 2 7 3" xfId="628"/>
    <cellStyle name="20 % - Markeringsfarve1 2 7 3 2" xfId="11032"/>
    <cellStyle name="20 % - Markeringsfarve1 2 7 3 2 2" xfId="25063"/>
    <cellStyle name="20 % - Markeringsfarve1 2 7 3 3" xfId="21109"/>
    <cellStyle name="20 % - Markeringsfarve1 2 7 4" xfId="629"/>
    <cellStyle name="20 % - Markeringsfarve1 2 7 4 2" xfId="11033"/>
    <cellStyle name="20 % - Markeringsfarve1 2 7 4 2 2" xfId="25064"/>
    <cellStyle name="20 % - Markeringsfarve1 2 7 4 3" xfId="21110"/>
    <cellStyle name="20 % - Markeringsfarve1 2 7 5" xfId="630"/>
    <cellStyle name="20 % - Markeringsfarve1 2 7 5 2" xfId="11034"/>
    <cellStyle name="20 % - Markeringsfarve1 2 7 5 2 2" xfId="25065"/>
    <cellStyle name="20 % - Markeringsfarve1 2 7 5 3" xfId="21111"/>
    <cellStyle name="20 % - Markeringsfarve1 2 7 6" xfId="631"/>
    <cellStyle name="20 % - Markeringsfarve1 2 7 6 2" xfId="11035"/>
    <cellStyle name="20 % - Markeringsfarve1 2 7 6 2 2" xfId="25066"/>
    <cellStyle name="20 % - Markeringsfarve1 2 7 6 3" xfId="21112"/>
    <cellStyle name="20 % - Markeringsfarve1 2 7 7" xfId="11030"/>
    <cellStyle name="20 % - Markeringsfarve1 2 7 7 2" xfId="25061"/>
    <cellStyle name="20 % - Markeringsfarve1 2 7 8" xfId="21107"/>
    <cellStyle name="20 % - Markeringsfarve1 2 8" xfId="632"/>
    <cellStyle name="20 % - Markeringsfarve1 2 8 2" xfId="633"/>
    <cellStyle name="20 % - Markeringsfarve1 2 8 2 2" xfId="11037"/>
    <cellStyle name="20 % - Markeringsfarve1 2 8 2 2 2" xfId="25068"/>
    <cellStyle name="20 % - Markeringsfarve1 2 8 2 3" xfId="21114"/>
    <cellStyle name="20 % - Markeringsfarve1 2 8 3" xfId="634"/>
    <cellStyle name="20 % - Markeringsfarve1 2 8 3 2" xfId="11038"/>
    <cellStyle name="20 % - Markeringsfarve1 2 8 3 2 2" xfId="25069"/>
    <cellStyle name="20 % - Markeringsfarve1 2 8 3 3" xfId="21115"/>
    <cellStyle name="20 % - Markeringsfarve1 2 8 4" xfId="635"/>
    <cellStyle name="20 % - Markeringsfarve1 2 8 4 2" xfId="11039"/>
    <cellStyle name="20 % - Markeringsfarve1 2 8 4 2 2" xfId="25070"/>
    <cellStyle name="20 % - Markeringsfarve1 2 8 4 3" xfId="21116"/>
    <cellStyle name="20 % - Markeringsfarve1 2 8 5" xfId="636"/>
    <cellStyle name="20 % - Markeringsfarve1 2 8 5 2" xfId="11040"/>
    <cellStyle name="20 % - Markeringsfarve1 2 8 5 2 2" xfId="25071"/>
    <cellStyle name="20 % - Markeringsfarve1 2 8 5 3" xfId="21117"/>
    <cellStyle name="20 % - Markeringsfarve1 2 8 6" xfId="637"/>
    <cellStyle name="20 % - Markeringsfarve1 2 8 6 2" xfId="11041"/>
    <cellStyle name="20 % - Markeringsfarve1 2 8 6 2 2" xfId="25072"/>
    <cellStyle name="20 % - Markeringsfarve1 2 8 6 3" xfId="21118"/>
    <cellStyle name="20 % - Markeringsfarve1 2 8 7" xfId="11036"/>
    <cellStyle name="20 % - Markeringsfarve1 2 8 7 2" xfId="25067"/>
    <cellStyle name="20 % - Markeringsfarve1 2 8 8" xfId="21113"/>
    <cellStyle name="20 % - Markeringsfarve1 2 9" xfId="638"/>
    <cellStyle name="20 % - Markeringsfarve1 2 9 2" xfId="639"/>
    <cellStyle name="20 % - Markeringsfarve1 2 9 2 2" xfId="11043"/>
    <cellStyle name="20 % - Markeringsfarve1 2 9 2 2 2" xfId="25074"/>
    <cellStyle name="20 % - Markeringsfarve1 2 9 2 3" xfId="21120"/>
    <cellStyle name="20 % - Markeringsfarve1 2 9 3" xfId="640"/>
    <cellStyle name="20 % - Markeringsfarve1 2 9 3 2" xfId="11044"/>
    <cellStyle name="20 % - Markeringsfarve1 2 9 3 2 2" xfId="25075"/>
    <cellStyle name="20 % - Markeringsfarve1 2 9 3 3" xfId="21121"/>
    <cellStyle name="20 % - Markeringsfarve1 2 9 4" xfId="641"/>
    <cellStyle name="20 % - Markeringsfarve1 2 9 4 2" xfId="11045"/>
    <cellStyle name="20 % - Markeringsfarve1 2 9 4 2 2" xfId="25076"/>
    <cellStyle name="20 % - Markeringsfarve1 2 9 4 3" xfId="21122"/>
    <cellStyle name="20 % - Markeringsfarve1 2 9 5" xfId="642"/>
    <cellStyle name="20 % - Markeringsfarve1 2 9 5 2" xfId="11046"/>
    <cellStyle name="20 % - Markeringsfarve1 2 9 5 2 2" xfId="25077"/>
    <cellStyle name="20 % - Markeringsfarve1 2 9 5 3" xfId="21123"/>
    <cellStyle name="20 % - Markeringsfarve1 2 9 6" xfId="643"/>
    <cellStyle name="20 % - Markeringsfarve1 2 9 6 2" xfId="11047"/>
    <cellStyle name="20 % - Markeringsfarve1 2 9 6 2 2" xfId="25078"/>
    <cellStyle name="20 % - Markeringsfarve1 2 9 6 3" xfId="21124"/>
    <cellStyle name="20 % - Markeringsfarve1 2 9 7" xfId="11042"/>
    <cellStyle name="20 % - Markeringsfarve1 2 9 7 2" xfId="25073"/>
    <cellStyle name="20 % - Markeringsfarve1 2 9 8" xfId="21119"/>
    <cellStyle name="20 % - Markeringsfarve1 2_Budget" xfId="644"/>
    <cellStyle name="20 % - Markeringsfarve1 3" xfId="645"/>
    <cellStyle name="20 % - Markeringsfarve1 3 2" xfId="646"/>
    <cellStyle name="20 % - Markeringsfarve1 3 2 10" xfId="11048"/>
    <cellStyle name="20 % - Markeringsfarve1 3 2 10 2" xfId="25079"/>
    <cellStyle name="20 % - Markeringsfarve1 3 2 11" xfId="21125"/>
    <cellStyle name="20 % - Markeringsfarve1 3 2 2" xfId="647"/>
    <cellStyle name="20 % - Markeringsfarve1 3 2 2 2" xfId="648"/>
    <cellStyle name="20 % - Markeringsfarve1 3 2 2 2 2" xfId="649"/>
    <cellStyle name="20 % - Markeringsfarve1 3 2 2 2 2 2" xfId="11051"/>
    <cellStyle name="20 % - Markeringsfarve1 3 2 2 2 2 2 2" xfId="25082"/>
    <cellStyle name="20 % - Markeringsfarve1 3 2 2 2 2 3" xfId="21128"/>
    <cellStyle name="20 % - Markeringsfarve1 3 2 2 2 3" xfId="650"/>
    <cellStyle name="20 % - Markeringsfarve1 3 2 2 2 3 2" xfId="11052"/>
    <cellStyle name="20 % - Markeringsfarve1 3 2 2 2 3 2 2" xfId="25083"/>
    <cellStyle name="20 % - Markeringsfarve1 3 2 2 2 3 3" xfId="21129"/>
    <cellStyle name="20 % - Markeringsfarve1 3 2 2 2 4" xfId="651"/>
    <cellStyle name="20 % - Markeringsfarve1 3 2 2 2 4 2" xfId="11053"/>
    <cellStyle name="20 % - Markeringsfarve1 3 2 2 2 4 2 2" xfId="25084"/>
    <cellStyle name="20 % - Markeringsfarve1 3 2 2 2 4 3" xfId="21130"/>
    <cellStyle name="20 % - Markeringsfarve1 3 2 2 2 5" xfId="652"/>
    <cellStyle name="20 % - Markeringsfarve1 3 2 2 2 5 2" xfId="11054"/>
    <cellStyle name="20 % - Markeringsfarve1 3 2 2 2 5 2 2" xfId="25085"/>
    <cellStyle name="20 % - Markeringsfarve1 3 2 2 2 5 3" xfId="21131"/>
    <cellStyle name="20 % - Markeringsfarve1 3 2 2 2 6" xfId="653"/>
    <cellStyle name="20 % - Markeringsfarve1 3 2 2 2 6 2" xfId="11055"/>
    <cellStyle name="20 % - Markeringsfarve1 3 2 2 2 6 2 2" xfId="25086"/>
    <cellStyle name="20 % - Markeringsfarve1 3 2 2 2 6 3" xfId="21132"/>
    <cellStyle name="20 % - Markeringsfarve1 3 2 2 2 7" xfId="11050"/>
    <cellStyle name="20 % - Markeringsfarve1 3 2 2 2 7 2" xfId="25081"/>
    <cellStyle name="20 % - Markeringsfarve1 3 2 2 2 8" xfId="21127"/>
    <cellStyle name="20 % - Markeringsfarve1 3 2 2 3" xfId="654"/>
    <cellStyle name="20 % - Markeringsfarve1 3 2 2 3 2" xfId="11056"/>
    <cellStyle name="20 % - Markeringsfarve1 3 2 2 3 2 2" xfId="25087"/>
    <cellStyle name="20 % - Markeringsfarve1 3 2 2 3 3" xfId="21133"/>
    <cellStyle name="20 % - Markeringsfarve1 3 2 2 4" xfId="655"/>
    <cellStyle name="20 % - Markeringsfarve1 3 2 2 4 2" xfId="11057"/>
    <cellStyle name="20 % - Markeringsfarve1 3 2 2 4 2 2" xfId="25088"/>
    <cellStyle name="20 % - Markeringsfarve1 3 2 2 4 3" xfId="21134"/>
    <cellStyle name="20 % - Markeringsfarve1 3 2 2 5" xfId="656"/>
    <cellStyle name="20 % - Markeringsfarve1 3 2 2 5 2" xfId="11058"/>
    <cellStyle name="20 % - Markeringsfarve1 3 2 2 5 2 2" xfId="25089"/>
    <cellStyle name="20 % - Markeringsfarve1 3 2 2 5 3" xfId="21135"/>
    <cellStyle name="20 % - Markeringsfarve1 3 2 2 6" xfId="657"/>
    <cellStyle name="20 % - Markeringsfarve1 3 2 2 6 2" xfId="11059"/>
    <cellStyle name="20 % - Markeringsfarve1 3 2 2 6 2 2" xfId="25090"/>
    <cellStyle name="20 % - Markeringsfarve1 3 2 2 6 3" xfId="21136"/>
    <cellStyle name="20 % - Markeringsfarve1 3 2 2 7" xfId="658"/>
    <cellStyle name="20 % - Markeringsfarve1 3 2 2 7 2" xfId="11060"/>
    <cellStyle name="20 % - Markeringsfarve1 3 2 2 7 2 2" xfId="25091"/>
    <cellStyle name="20 % - Markeringsfarve1 3 2 2 7 3" xfId="21137"/>
    <cellStyle name="20 % - Markeringsfarve1 3 2 2 8" xfId="11049"/>
    <cellStyle name="20 % - Markeringsfarve1 3 2 2 8 2" xfId="25080"/>
    <cellStyle name="20 % - Markeringsfarve1 3 2 2 9" xfId="21126"/>
    <cellStyle name="20 % - Markeringsfarve1 3 2 3" xfId="659"/>
    <cellStyle name="20 % - Markeringsfarve1 3 2 3 2" xfId="660"/>
    <cellStyle name="20 % - Markeringsfarve1 3 2 3 2 2" xfId="11062"/>
    <cellStyle name="20 % - Markeringsfarve1 3 2 3 2 2 2" xfId="25093"/>
    <cellStyle name="20 % - Markeringsfarve1 3 2 3 2 3" xfId="21139"/>
    <cellStyle name="20 % - Markeringsfarve1 3 2 3 3" xfId="661"/>
    <cellStyle name="20 % - Markeringsfarve1 3 2 3 3 2" xfId="11063"/>
    <cellStyle name="20 % - Markeringsfarve1 3 2 3 3 2 2" xfId="25094"/>
    <cellStyle name="20 % - Markeringsfarve1 3 2 3 3 3" xfId="21140"/>
    <cellStyle name="20 % - Markeringsfarve1 3 2 3 4" xfId="662"/>
    <cellStyle name="20 % - Markeringsfarve1 3 2 3 4 2" xfId="11064"/>
    <cellStyle name="20 % - Markeringsfarve1 3 2 3 4 2 2" xfId="25095"/>
    <cellStyle name="20 % - Markeringsfarve1 3 2 3 4 3" xfId="21141"/>
    <cellStyle name="20 % - Markeringsfarve1 3 2 3 5" xfId="663"/>
    <cellStyle name="20 % - Markeringsfarve1 3 2 3 5 2" xfId="11065"/>
    <cellStyle name="20 % - Markeringsfarve1 3 2 3 5 2 2" xfId="25096"/>
    <cellStyle name="20 % - Markeringsfarve1 3 2 3 5 3" xfId="21142"/>
    <cellStyle name="20 % - Markeringsfarve1 3 2 3 6" xfId="664"/>
    <cellStyle name="20 % - Markeringsfarve1 3 2 3 6 2" xfId="11066"/>
    <cellStyle name="20 % - Markeringsfarve1 3 2 3 6 2 2" xfId="25097"/>
    <cellStyle name="20 % - Markeringsfarve1 3 2 3 6 3" xfId="21143"/>
    <cellStyle name="20 % - Markeringsfarve1 3 2 3 7" xfId="11061"/>
    <cellStyle name="20 % - Markeringsfarve1 3 2 3 7 2" xfId="25092"/>
    <cellStyle name="20 % - Markeringsfarve1 3 2 3 8" xfId="21138"/>
    <cellStyle name="20 % - Markeringsfarve1 3 2 4" xfId="665"/>
    <cellStyle name="20 % - Markeringsfarve1 3 2 4 2" xfId="11067"/>
    <cellStyle name="20 % - Markeringsfarve1 3 2 4 2 2" xfId="25098"/>
    <cellStyle name="20 % - Markeringsfarve1 3 2 4 3" xfId="21144"/>
    <cellStyle name="20 % - Markeringsfarve1 3 2 5" xfId="666"/>
    <cellStyle name="20 % - Markeringsfarve1 3 2 5 2" xfId="11068"/>
    <cellStyle name="20 % - Markeringsfarve1 3 2 5 2 2" xfId="25099"/>
    <cellStyle name="20 % - Markeringsfarve1 3 2 5 3" xfId="21145"/>
    <cellStyle name="20 % - Markeringsfarve1 3 2 6" xfId="667"/>
    <cellStyle name="20 % - Markeringsfarve1 3 2 6 2" xfId="11069"/>
    <cellStyle name="20 % - Markeringsfarve1 3 2 6 2 2" xfId="25100"/>
    <cellStyle name="20 % - Markeringsfarve1 3 2 6 3" xfId="21146"/>
    <cellStyle name="20 % - Markeringsfarve1 3 2 7" xfId="668"/>
    <cellStyle name="20 % - Markeringsfarve1 3 2 7 2" xfId="11070"/>
    <cellStyle name="20 % - Markeringsfarve1 3 2 7 2 2" xfId="25101"/>
    <cellStyle name="20 % - Markeringsfarve1 3 2 7 3" xfId="21147"/>
    <cellStyle name="20 % - Markeringsfarve1 3 2 8" xfId="669"/>
    <cellStyle name="20 % - Markeringsfarve1 3 2 8 2" xfId="11071"/>
    <cellStyle name="20 % - Markeringsfarve1 3 2 8 2 2" xfId="25102"/>
    <cellStyle name="20 % - Markeringsfarve1 3 2 8 3" xfId="21148"/>
    <cellStyle name="20 % - Markeringsfarve1 3 2 9" xfId="670"/>
    <cellStyle name="20 % - Markeringsfarve1 3 3" xfId="671"/>
    <cellStyle name="20 % - Markeringsfarve1 3 3 2" xfId="11072"/>
    <cellStyle name="20 % - Markeringsfarve1 3 3 2 2" xfId="25103"/>
    <cellStyle name="20 % - Markeringsfarve1 3 3 3" xfId="21149"/>
    <cellStyle name="20 % - Markeringsfarve1 3_Budget" xfId="672"/>
    <cellStyle name="20 % - Markeringsfarve1 4" xfId="673"/>
    <cellStyle name="20 % - Markeringsfarve1 4 2" xfId="674"/>
    <cellStyle name="20 % - Markeringsfarve1 5" xfId="675"/>
    <cellStyle name="20 % - Markeringsfarve1 6" xfId="676"/>
    <cellStyle name="20 % - Markeringsfarve1 6 10" xfId="677"/>
    <cellStyle name="20 % - Markeringsfarve1 6 10 2" xfId="11074"/>
    <cellStyle name="20 % - Markeringsfarve1 6 10 2 2" xfId="25105"/>
    <cellStyle name="20 % - Markeringsfarve1 6 10 3" xfId="21151"/>
    <cellStyle name="20 % - Markeringsfarve1 6 11" xfId="11073"/>
    <cellStyle name="20 % - Markeringsfarve1 6 11 2" xfId="25104"/>
    <cellStyle name="20 % - Markeringsfarve1 6 12" xfId="21150"/>
    <cellStyle name="20 % - Markeringsfarve1 6 2" xfId="678"/>
    <cellStyle name="20 % - Markeringsfarve1 6 2 10" xfId="21152"/>
    <cellStyle name="20 % - Markeringsfarve1 6 2 2" xfId="679"/>
    <cellStyle name="20 % - Markeringsfarve1 6 2 2 2" xfId="680"/>
    <cellStyle name="20 % - Markeringsfarve1 6 2 2 2 2" xfId="11077"/>
    <cellStyle name="20 % - Markeringsfarve1 6 2 2 2 2 2" xfId="25108"/>
    <cellStyle name="20 % - Markeringsfarve1 6 2 2 2 3" xfId="21154"/>
    <cellStyle name="20 % - Markeringsfarve1 6 2 2 3" xfId="681"/>
    <cellStyle name="20 % - Markeringsfarve1 6 2 2 3 2" xfId="11078"/>
    <cellStyle name="20 % - Markeringsfarve1 6 2 2 3 2 2" xfId="25109"/>
    <cellStyle name="20 % - Markeringsfarve1 6 2 2 3 3" xfId="21155"/>
    <cellStyle name="20 % - Markeringsfarve1 6 2 2 4" xfId="682"/>
    <cellStyle name="20 % - Markeringsfarve1 6 2 2 4 2" xfId="11079"/>
    <cellStyle name="20 % - Markeringsfarve1 6 2 2 4 2 2" xfId="25110"/>
    <cellStyle name="20 % - Markeringsfarve1 6 2 2 4 3" xfId="21156"/>
    <cellStyle name="20 % - Markeringsfarve1 6 2 2 5" xfId="683"/>
    <cellStyle name="20 % - Markeringsfarve1 6 2 2 5 2" xfId="11080"/>
    <cellStyle name="20 % - Markeringsfarve1 6 2 2 5 2 2" xfId="25111"/>
    <cellStyle name="20 % - Markeringsfarve1 6 2 2 5 3" xfId="21157"/>
    <cellStyle name="20 % - Markeringsfarve1 6 2 2 6" xfId="684"/>
    <cellStyle name="20 % - Markeringsfarve1 6 2 2 6 2" xfId="11081"/>
    <cellStyle name="20 % - Markeringsfarve1 6 2 2 6 2 2" xfId="25112"/>
    <cellStyle name="20 % - Markeringsfarve1 6 2 2 6 3" xfId="21158"/>
    <cellStyle name="20 % - Markeringsfarve1 6 2 2 7" xfId="11076"/>
    <cellStyle name="20 % - Markeringsfarve1 6 2 2 7 2" xfId="25107"/>
    <cellStyle name="20 % - Markeringsfarve1 6 2 2 8" xfId="21153"/>
    <cellStyle name="20 % - Markeringsfarve1 6 2 3" xfId="685"/>
    <cellStyle name="20 % - Markeringsfarve1 6 2 3 2" xfId="686"/>
    <cellStyle name="20 % - Markeringsfarve1 6 2 3 2 2" xfId="11083"/>
    <cellStyle name="20 % - Markeringsfarve1 6 2 3 2 2 2" xfId="25114"/>
    <cellStyle name="20 % - Markeringsfarve1 6 2 3 2 3" xfId="21160"/>
    <cellStyle name="20 % - Markeringsfarve1 6 2 3 3" xfId="687"/>
    <cellStyle name="20 % - Markeringsfarve1 6 2 3 3 2" xfId="11084"/>
    <cellStyle name="20 % - Markeringsfarve1 6 2 3 3 2 2" xfId="25115"/>
    <cellStyle name="20 % - Markeringsfarve1 6 2 3 3 3" xfId="21161"/>
    <cellStyle name="20 % - Markeringsfarve1 6 2 3 4" xfId="688"/>
    <cellStyle name="20 % - Markeringsfarve1 6 2 3 4 2" xfId="11085"/>
    <cellStyle name="20 % - Markeringsfarve1 6 2 3 4 2 2" xfId="25116"/>
    <cellStyle name="20 % - Markeringsfarve1 6 2 3 4 3" xfId="21162"/>
    <cellStyle name="20 % - Markeringsfarve1 6 2 3 5" xfId="689"/>
    <cellStyle name="20 % - Markeringsfarve1 6 2 3 5 2" xfId="11086"/>
    <cellStyle name="20 % - Markeringsfarve1 6 2 3 5 2 2" xfId="25117"/>
    <cellStyle name="20 % - Markeringsfarve1 6 2 3 5 3" xfId="21163"/>
    <cellStyle name="20 % - Markeringsfarve1 6 2 3 6" xfId="690"/>
    <cellStyle name="20 % - Markeringsfarve1 6 2 3 6 2" xfId="11087"/>
    <cellStyle name="20 % - Markeringsfarve1 6 2 3 6 2 2" xfId="25118"/>
    <cellStyle name="20 % - Markeringsfarve1 6 2 3 6 3" xfId="21164"/>
    <cellStyle name="20 % - Markeringsfarve1 6 2 3 7" xfId="11082"/>
    <cellStyle name="20 % - Markeringsfarve1 6 2 3 7 2" xfId="25113"/>
    <cellStyle name="20 % - Markeringsfarve1 6 2 3 8" xfId="21159"/>
    <cellStyle name="20 % - Markeringsfarve1 6 2 4" xfId="691"/>
    <cellStyle name="20 % - Markeringsfarve1 6 2 4 2" xfId="11088"/>
    <cellStyle name="20 % - Markeringsfarve1 6 2 4 2 2" xfId="25119"/>
    <cellStyle name="20 % - Markeringsfarve1 6 2 4 3" xfId="21165"/>
    <cellStyle name="20 % - Markeringsfarve1 6 2 5" xfId="692"/>
    <cellStyle name="20 % - Markeringsfarve1 6 2 5 2" xfId="11089"/>
    <cellStyle name="20 % - Markeringsfarve1 6 2 5 2 2" xfId="25120"/>
    <cellStyle name="20 % - Markeringsfarve1 6 2 5 3" xfId="21166"/>
    <cellStyle name="20 % - Markeringsfarve1 6 2 6" xfId="693"/>
    <cellStyle name="20 % - Markeringsfarve1 6 2 6 2" xfId="11090"/>
    <cellStyle name="20 % - Markeringsfarve1 6 2 6 2 2" xfId="25121"/>
    <cellStyle name="20 % - Markeringsfarve1 6 2 6 3" xfId="21167"/>
    <cellStyle name="20 % - Markeringsfarve1 6 2 7" xfId="694"/>
    <cellStyle name="20 % - Markeringsfarve1 6 2 7 2" xfId="11091"/>
    <cellStyle name="20 % - Markeringsfarve1 6 2 7 2 2" xfId="25122"/>
    <cellStyle name="20 % - Markeringsfarve1 6 2 7 3" xfId="21168"/>
    <cellStyle name="20 % - Markeringsfarve1 6 2 8" xfId="695"/>
    <cellStyle name="20 % - Markeringsfarve1 6 2 8 2" xfId="11092"/>
    <cellStyle name="20 % - Markeringsfarve1 6 2 8 2 2" xfId="25123"/>
    <cellStyle name="20 % - Markeringsfarve1 6 2 8 3" xfId="21169"/>
    <cellStyle name="20 % - Markeringsfarve1 6 2 9" xfId="11075"/>
    <cellStyle name="20 % - Markeringsfarve1 6 2 9 2" xfId="25106"/>
    <cellStyle name="20 % - Markeringsfarve1 6 3" xfId="696"/>
    <cellStyle name="20 % - Markeringsfarve1 6 4" xfId="697"/>
    <cellStyle name="20 % - Markeringsfarve1 6 4 2" xfId="698"/>
    <cellStyle name="20 % - Markeringsfarve1 6 4 2 2" xfId="11094"/>
    <cellStyle name="20 % - Markeringsfarve1 6 4 2 2 2" xfId="25125"/>
    <cellStyle name="20 % - Markeringsfarve1 6 4 2 3" xfId="21171"/>
    <cellStyle name="20 % - Markeringsfarve1 6 4 3" xfId="699"/>
    <cellStyle name="20 % - Markeringsfarve1 6 4 3 2" xfId="11095"/>
    <cellStyle name="20 % - Markeringsfarve1 6 4 3 2 2" xfId="25126"/>
    <cellStyle name="20 % - Markeringsfarve1 6 4 3 3" xfId="21172"/>
    <cellStyle name="20 % - Markeringsfarve1 6 4 4" xfId="700"/>
    <cellStyle name="20 % - Markeringsfarve1 6 4 4 2" xfId="11096"/>
    <cellStyle name="20 % - Markeringsfarve1 6 4 4 2 2" xfId="25127"/>
    <cellStyle name="20 % - Markeringsfarve1 6 4 4 3" xfId="21173"/>
    <cellStyle name="20 % - Markeringsfarve1 6 4 5" xfId="701"/>
    <cellStyle name="20 % - Markeringsfarve1 6 4 5 2" xfId="11097"/>
    <cellStyle name="20 % - Markeringsfarve1 6 4 5 2 2" xfId="25128"/>
    <cellStyle name="20 % - Markeringsfarve1 6 4 5 3" xfId="21174"/>
    <cellStyle name="20 % - Markeringsfarve1 6 4 6" xfId="702"/>
    <cellStyle name="20 % - Markeringsfarve1 6 4 6 2" xfId="11098"/>
    <cellStyle name="20 % - Markeringsfarve1 6 4 6 2 2" xfId="25129"/>
    <cellStyle name="20 % - Markeringsfarve1 6 4 6 3" xfId="21175"/>
    <cellStyle name="20 % - Markeringsfarve1 6 4 7" xfId="11093"/>
    <cellStyle name="20 % - Markeringsfarve1 6 4 7 2" xfId="25124"/>
    <cellStyle name="20 % - Markeringsfarve1 6 4 8" xfId="21170"/>
    <cellStyle name="20 % - Markeringsfarve1 6 5" xfId="703"/>
    <cellStyle name="20 % - Markeringsfarve1 6 5 2" xfId="704"/>
    <cellStyle name="20 % - Markeringsfarve1 6 5 2 2" xfId="11100"/>
    <cellStyle name="20 % - Markeringsfarve1 6 5 2 2 2" xfId="25131"/>
    <cellStyle name="20 % - Markeringsfarve1 6 5 2 3" xfId="21177"/>
    <cellStyle name="20 % - Markeringsfarve1 6 5 3" xfId="705"/>
    <cellStyle name="20 % - Markeringsfarve1 6 5 3 2" xfId="11101"/>
    <cellStyle name="20 % - Markeringsfarve1 6 5 3 2 2" xfId="25132"/>
    <cellStyle name="20 % - Markeringsfarve1 6 5 3 3" xfId="21178"/>
    <cellStyle name="20 % - Markeringsfarve1 6 5 4" xfId="706"/>
    <cellStyle name="20 % - Markeringsfarve1 6 5 4 2" xfId="11102"/>
    <cellStyle name="20 % - Markeringsfarve1 6 5 4 2 2" xfId="25133"/>
    <cellStyle name="20 % - Markeringsfarve1 6 5 4 3" xfId="21179"/>
    <cellStyle name="20 % - Markeringsfarve1 6 5 5" xfId="707"/>
    <cellStyle name="20 % - Markeringsfarve1 6 5 5 2" xfId="11103"/>
    <cellStyle name="20 % - Markeringsfarve1 6 5 5 2 2" xfId="25134"/>
    <cellStyle name="20 % - Markeringsfarve1 6 5 5 3" xfId="21180"/>
    <cellStyle name="20 % - Markeringsfarve1 6 5 6" xfId="708"/>
    <cellStyle name="20 % - Markeringsfarve1 6 5 6 2" xfId="11104"/>
    <cellStyle name="20 % - Markeringsfarve1 6 5 6 2 2" xfId="25135"/>
    <cellStyle name="20 % - Markeringsfarve1 6 5 6 3" xfId="21181"/>
    <cellStyle name="20 % - Markeringsfarve1 6 5 7" xfId="11099"/>
    <cellStyle name="20 % - Markeringsfarve1 6 5 7 2" xfId="25130"/>
    <cellStyle name="20 % - Markeringsfarve1 6 5 8" xfId="21176"/>
    <cellStyle name="20 % - Markeringsfarve1 6 6" xfId="709"/>
    <cellStyle name="20 % - Markeringsfarve1 6 6 2" xfId="11105"/>
    <cellStyle name="20 % - Markeringsfarve1 6 6 2 2" xfId="25136"/>
    <cellStyle name="20 % - Markeringsfarve1 6 6 3" xfId="21182"/>
    <cellStyle name="20 % - Markeringsfarve1 6 7" xfId="710"/>
    <cellStyle name="20 % - Markeringsfarve1 6 7 2" xfId="11106"/>
    <cellStyle name="20 % - Markeringsfarve1 6 7 2 2" xfId="25137"/>
    <cellStyle name="20 % - Markeringsfarve1 6 7 3" xfId="21183"/>
    <cellStyle name="20 % - Markeringsfarve1 6 8" xfId="711"/>
    <cellStyle name="20 % - Markeringsfarve1 6 8 2" xfId="11107"/>
    <cellStyle name="20 % - Markeringsfarve1 6 8 2 2" xfId="25138"/>
    <cellStyle name="20 % - Markeringsfarve1 6 8 3" xfId="21184"/>
    <cellStyle name="20 % - Markeringsfarve1 6 9" xfId="712"/>
    <cellStyle name="20 % - Markeringsfarve1 6 9 2" xfId="11108"/>
    <cellStyle name="20 % - Markeringsfarve1 6 9 2 2" xfId="25139"/>
    <cellStyle name="20 % - Markeringsfarve1 6 9 3" xfId="21185"/>
    <cellStyle name="20 % - Markeringsfarve1 7" xfId="713"/>
    <cellStyle name="20 % - Markeringsfarve1 8" xfId="714"/>
    <cellStyle name="20 % - Markeringsfarve1 9" xfId="715"/>
    <cellStyle name="20 % - Markeringsfarve2 10" xfId="717"/>
    <cellStyle name="20 % - Markeringsfarve2 11" xfId="718"/>
    <cellStyle name="20 % - Markeringsfarve2 11 2" xfId="719"/>
    <cellStyle name="20 % - Markeringsfarve2 11 2 2" xfId="11110"/>
    <cellStyle name="20 % - Markeringsfarve2 11 2 2 2" xfId="25141"/>
    <cellStyle name="20 % - Markeringsfarve2 11 2 3" xfId="21188"/>
    <cellStyle name="20 % - Markeringsfarve2 11 3" xfId="11109"/>
    <cellStyle name="20 % - Markeringsfarve2 11 3 2" xfId="25140"/>
    <cellStyle name="20 % - Markeringsfarve2 11 4" xfId="21187"/>
    <cellStyle name="20 % - Markeringsfarve2 12" xfId="720"/>
    <cellStyle name="20 % - Markeringsfarve2 12 2" xfId="11111"/>
    <cellStyle name="20 % - Markeringsfarve2 12 2 2" xfId="25142"/>
    <cellStyle name="20 % - Markeringsfarve2 12 3" xfId="21189"/>
    <cellStyle name="20 % - Markeringsfarve2 13" xfId="721"/>
    <cellStyle name="20 % - Markeringsfarve2 13 2" xfId="11112"/>
    <cellStyle name="20 % - Markeringsfarve2 13 2 2" xfId="25143"/>
    <cellStyle name="20 % - Markeringsfarve2 13 3" xfId="21190"/>
    <cellStyle name="20 % - Markeringsfarve2 14" xfId="722"/>
    <cellStyle name="20 % - Markeringsfarve2 15" xfId="723"/>
    <cellStyle name="20 % - Markeringsfarve2 16" xfId="724"/>
    <cellStyle name="20 % - Markeringsfarve2 17" xfId="725"/>
    <cellStyle name="20 % - Markeringsfarve2 18" xfId="726"/>
    <cellStyle name="20 % - Markeringsfarve2 18 2" xfId="11113"/>
    <cellStyle name="20 % - Markeringsfarve2 18 2 2" xfId="25144"/>
    <cellStyle name="20 % - Markeringsfarve2 18 3" xfId="21191"/>
    <cellStyle name="20 % - Markeringsfarve2 19" xfId="727"/>
    <cellStyle name="20 % - Markeringsfarve2 19 2" xfId="11114"/>
    <cellStyle name="20 % - Markeringsfarve2 19 2 2" xfId="25145"/>
    <cellStyle name="20 % - Markeringsfarve2 19 3" xfId="21192"/>
    <cellStyle name="20 % - Markeringsfarve2 2" xfId="728"/>
    <cellStyle name="20 % - Markeringsfarve2 2 10" xfId="729"/>
    <cellStyle name="20 % - Markeringsfarve2 2 10 2" xfId="11115"/>
    <cellStyle name="20 % - Markeringsfarve2 2 10 2 2" xfId="25146"/>
    <cellStyle name="20 % - Markeringsfarve2 2 10 3" xfId="21193"/>
    <cellStyle name="20 % - Markeringsfarve2 2 11" xfId="730"/>
    <cellStyle name="20 % - Markeringsfarve2 2 11 2" xfId="11116"/>
    <cellStyle name="20 % - Markeringsfarve2 2 11 2 2" xfId="25147"/>
    <cellStyle name="20 % - Markeringsfarve2 2 11 3" xfId="21194"/>
    <cellStyle name="20 % - Markeringsfarve2 2 12" xfId="731"/>
    <cellStyle name="20 % - Markeringsfarve2 2 12 2" xfId="11117"/>
    <cellStyle name="20 % - Markeringsfarve2 2 12 2 2" xfId="25148"/>
    <cellStyle name="20 % - Markeringsfarve2 2 12 3" xfId="21195"/>
    <cellStyle name="20 % - Markeringsfarve2 2 13" xfId="732"/>
    <cellStyle name="20 % - Markeringsfarve2 2 13 2" xfId="11118"/>
    <cellStyle name="20 % - Markeringsfarve2 2 13 2 2" xfId="25149"/>
    <cellStyle name="20 % - Markeringsfarve2 2 13 3" xfId="21196"/>
    <cellStyle name="20 % - Markeringsfarve2 2 14" xfId="733"/>
    <cellStyle name="20 % - Markeringsfarve2 2 14 2" xfId="11119"/>
    <cellStyle name="20 % - Markeringsfarve2 2 14 2 2" xfId="25150"/>
    <cellStyle name="20 % - Markeringsfarve2 2 14 3" xfId="21197"/>
    <cellStyle name="20 % - Markeringsfarve2 2 15" xfId="734"/>
    <cellStyle name="20 % - Markeringsfarve2 2 15 2" xfId="11120"/>
    <cellStyle name="20 % - Markeringsfarve2 2 15 2 2" xfId="25151"/>
    <cellStyle name="20 % - Markeringsfarve2 2 15 3" xfId="21198"/>
    <cellStyle name="20 % - Markeringsfarve2 2 16" xfId="735"/>
    <cellStyle name="20 % - Markeringsfarve2 2 17" xfId="736"/>
    <cellStyle name="20 % - Markeringsfarve2 2 17 2" xfId="11121"/>
    <cellStyle name="20 % - Markeringsfarve2 2 17 2 2" xfId="25152"/>
    <cellStyle name="20 % - Markeringsfarve2 2 17 3" xfId="21199"/>
    <cellStyle name="20 % - Markeringsfarve2 2 2" xfId="737"/>
    <cellStyle name="20 % - Markeringsfarve2 2 2 10" xfId="738"/>
    <cellStyle name="20 % - Markeringsfarve2 2 2 10 2" xfId="11123"/>
    <cellStyle name="20 % - Markeringsfarve2 2 2 10 2 2" xfId="25154"/>
    <cellStyle name="20 % - Markeringsfarve2 2 2 10 3" xfId="21201"/>
    <cellStyle name="20 % - Markeringsfarve2 2 2 11" xfId="739"/>
    <cellStyle name="20 % - Markeringsfarve2 2 2 11 2" xfId="11124"/>
    <cellStyle name="20 % - Markeringsfarve2 2 2 11 2 2" xfId="25155"/>
    <cellStyle name="20 % - Markeringsfarve2 2 2 11 3" xfId="21202"/>
    <cellStyle name="20 % - Markeringsfarve2 2 2 12" xfId="740"/>
    <cellStyle name="20 % - Markeringsfarve2 2 2 12 2" xfId="11125"/>
    <cellStyle name="20 % - Markeringsfarve2 2 2 12 2 2" xfId="25156"/>
    <cellStyle name="20 % - Markeringsfarve2 2 2 12 3" xfId="21203"/>
    <cellStyle name="20 % - Markeringsfarve2 2 2 13" xfId="741"/>
    <cellStyle name="20 % - Markeringsfarve2 2 2 13 2" xfId="11126"/>
    <cellStyle name="20 % - Markeringsfarve2 2 2 13 2 2" xfId="25157"/>
    <cellStyle name="20 % - Markeringsfarve2 2 2 13 3" xfId="21204"/>
    <cellStyle name="20 % - Markeringsfarve2 2 2 14" xfId="742"/>
    <cellStyle name="20 % - Markeringsfarve2 2 2 15" xfId="11122"/>
    <cellStyle name="20 % - Markeringsfarve2 2 2 15 2" xfId="25153"/>
    <cellStyle name="20 % - Markeringsfarve2 2 2 16" xfId="21200"/>
    <cellStyle name="20 % - Markeringsfarve2 2 2 2" xfId="743"/>
    <cellStyle name="20 % - Markeringsfarve2 2 2 2 10" xfId="744"/>
    <cellStyle name="20 % - Markeringsfarve2 2 2 2 10 2" xfId="11128"/>
    <cellStyle name="20 % - Markeringsfarve2 2 2 2 10 2 2" xfId="25159"/>
    <cellStyle name="20 % - Markeringsfarve2 2 2 2 10 3" xfId="21206"/>
    <cellStyle name="20 % - Markeringsfarve2 2 2 2 11" xfId="745"/>
    <cellStyle name="20 % - Markeringsfarve2 2 2 2 11 2" xfId="11129"/>
    <cellStyle name="20 % - Markeringsfarve2 2 2 2 11 2 2" xfId="25160"/>
    <cellStyle name="20 % - Markeringsfarve2 2 2 2 11 3" xfId="21207"/>
    <cellStyle name="20 % - Markeringsfarve2 2 2 2 12" xfId="746"/>
    <cellStyle name="20 % - Markeringsfarve2 2 2 2 12 2" xfId="11130"/>
    <cellStyle name="20 % - Markeringsfarve2 2 2 2 12 2 2" xfId="25161"/>
    <cellStyle name="20 % - Markeringsfarve2 2 2 2 12 3" xfId="21208"/>
    <cellStyle name="20 % - Markeringsfarve2 2 2 2 13" xfId="11127"/>
    <cellStyle name="20 % - Markeringsfarve2 2 2 2 13 2" xfId="25158"/>
    <cellStyle name="20 % - Markeringsfarve2 2 2 2 14" xfId="21205"/>
    <cellStyle name="20 % - Markeringsfarve2 2 2 2 2" xfId="747"/>
    <cellStyle name="20 % - Markeringsfarve2 2 2 2 2 10" xfId="748"/>
    <cellStyle name="20 % - Markeringsfarve2 2 2 2 2 10 2" xfId="11132"/>
    <cellStyle name="20 % - Markeringsfarve2 2 2 2 2 10 2 2" xfId="25163"/>
    <cellStyle name="20 % - Markeringsfarve2 2 2 2 2 10 3" xfId="21210"/>
    <cellStyle name="20 % - Markeringsfarve2 2 2 2 2 11" xfId="749"/>
    <cellStyle name="20 % - Markeringsfarve2 2 2 2 2 11 2" xfId="11133"/>
    <cellStyle name="20 % - Markeringsfarve2 2 2 2 2 11 2 2" xfId="25164"/>
    <cellStyle name="20 % - Markeringsfarve2 2 2 2 2 11 3" xfId="21211"/>
    <cellStyle name="20 % - Markeringsfarve2 2 2 2 2 12" xfId="11131"/>
    <cellStyle name="20 % - Markeringsfarve2 2 2 2 2 12 2" xfId="25162"/>
    <cellStyle name="20 % - Markeringsfarve2 2 2 2 2 13" xfId="21209"/>
    <cellStyle name="20 % - Markeringsfarve2 2 2 2 2 2" xfId="750"/>
    <cellStyle name="20 % - Markeringsfarve2 2 2 2 2 2 10" xfId="751"/>
    <cellStyle name="20 % - Markeringsfarve2 2 2 2 2 2 10 2" xfId="11135"/>
    <cellStyle name="20 % - Markeringsfarve2 2 2 2 2 2 10 2 2" xfId="25166"/>
    <cellStyle name="20 % - Markeringsfarve2 2 2 2 2 2 10 3" xfId="21213"/>
    <cellStyle name="20 % - Markeringsfarve2 2 2 2 2 2 11" xfId="11134"/>
    <cellStyle name="20 % - Markeringsfarve2 2 2 2 2 2 11 2" xfId="25165"/>
    <cellStyle name="20 % - Markeringsfarve2 2 2 2 2 2 12" xfId="21212"/>
    <cellStyle name="20 % - Markeringsfarve2 2 2 2 2 2 2" xfId="752"/>
    <cellStyle name="20 % - Markeringsfarve2 2 2 2 2 2 2 2" xfId="753"/>
    <cellStyle name="20 % - Markeringsfarve2 2 2 2 2 2 2 2 2" xfId="11137"/>
    <cellStyle name="20 % - Markeringsfarve2 2 2 2 2 2 2 2 2 2" xfId="25168"/>
    <cellStyle name="20 % - Markeringsfarve2 2 2 2 2 2 2 2 3" xfId="21215"/>
    <cellStyle name="20 % - Markeringsfarve2 2 2 2 2 2 2 3" xfId="754"/>
    <cellStyle name="20 % - Markeringsfarve2 2 2 2 2 2 2 3 2" xfId="11138"/>
    <cellStyle name="20 % - Markeringsfarve2 2 2 2 2 2 2 3 2 2" xfId="25169"/>
    <cellStyle name="20 % - Markeringsfarve2 2 2 2 2 2 2 3 3" xfId="21216"/>
    <cellStyle name="20 % - Markeringsfarve2 2 2 2 2 2 2 4" xfId="755"/>
    <cellStyle name="20 % - Markeringsfarve2 2 2 2 2 2 2 4 2" xfId="11139"/>
    <cellStyle name="20 % - Markeringsfarve2 2 2 2 2 2 2 4 2 2" xfId="25170"/>
    <cellStyle name="20 % - Markeringsfarve2 2 2 2 2 2 2 4 3" xfId="21217"/>
    <cellStyle name="20 % - Markeringsfarve2 2 2 2 2 2 2 5" xfId="756"/>
    <cellStyle name="20 % - Markeringsfarve2 2 2 2 2 2 2 5 2" xfId="11140"/>
    <cellStyle name="20 % - Markeringsfarve2 2 2 2 2 2 2 5 2 2" xfId="25171"/>
    <cellStyle name="20 % - Markeringsfarve2 2 2 2 2 2 2 5 3" xfId="21218"/>
    <cellStyle name="20 % - Markeringsfarve2 2 2 2 2 2 2 6" xfId="757"/>
    <cellStyle name="20 % - Markeringsfarve2 2 2 2 2 2 2 6 2" xfId="11141"/>
    <cellStyle name="20 % - Markeringsfarve2 2 2 2 2 2 2 6 2 2" xfId="25172"/>
    <cellStyle name="20 % - Markeringsfarve2 2 2 2 2 2 2 6 3" xfId="21219"/>
    <cellStyle name="20 % - Markeringsfarve2 2 2 2 2 2 2 7" xfId="11136"/>
    <cellStyle name="20 % - Markeringsfarve2 2 2 2 2 2 2 7 2" xfId="25167"/>
    <cellStyle name="20 % - Markeringsfarve2 2 2 2 2 2 2 8" xfId="21214"/>
    <cellStyle name="20 % - Markeringsfarve2 2 2 2 2 2 3" xfId="758"/>
    <cellStyle name="20 % - Markeringsfarve2 2 2 2 2 2 3 2" xfId="759"/>
    <cellStyle name="20 % - Markeringsfarve2 2 2 2 2 2 3 2 2" xfId="11143"/>
    <cellStyle name="20 % - Markeringsfarve2 2 2 2 2 2 3 2 2 2" xfId="25174"/>
    <cellStyle name="20 % - Markeringsfarve2 2 2 2 2 2 3 2 3" xfId="21221"/>
    <cellStyle name="20 % - Markeringsfarve2 2 2 2 2 2 3 3" xfId="760"/>
    <cellStyle name="20 % - Markeringsfarve2 2 2 2 2 2 3 3 2" xfId="11144"/>
    <cellStyle name="20 % - Markeringsfarve2 2 2 2 2 2 3 3 2 2" xfId="25175"/>
    <cellStyle name="20 % - Markeringsfarve2 2 2 2 2 2 3 3 3" xfId="21222"/>
    <cellStyle name="20 % - Markeringsfarve2 2 2 2 2 2 3 4" xfId="761"/>
    <cellStyle name="20 % - Markeringsfarve2 2 2 2 2 2 3 4 2" xfId="11145"/>
    <cellStyle name="20 % - Markeringsfarve2 2 2 2 2 2 3 4 2 2" xfId="25176"/>
    <cellStyle name="20 % - Markeringsfarve2 2 2 2 2 2 3 4 3" xfId="21223"/>
    <cellStyle name="20 % - Markeringsfarve2 2 2 2 2 2 3 5" xfId="762"/>
    <cellStyle name="20 % - Markeringsfarve2 2 2 2 2 2 3 5 2" xfId="11146"/>
    <cellStyle name="20 % - Markeringsfarve2 2 2 2 2 2 3 5 2 2" xfId="25177"/>
    <cellStyle name="20 % - Markeringsfarve2 2 2 2 2 2 3 5 3" xfId="21224"/>
    <cellStyle name="20 % - Markeringsfarve2 2 2 2 2 2 3 6" xfId="763"/>
    <cellStyle name="20 % - Markeringsfarve2 2 2 2 2 2 3 6 2" xfId="11147"/>
    <cellStyle name="20 % - Markeringsfarve2 2 2 2 2 2 3 6 2 2" xfId="25178"/>
    <cellStyle name="20 % - Markeringsfarve2 2 2 2 2 2 3 6 3" xfId="21225"/>
    <cellStyle name="20 % - Markeringsfarve2 2 2 2 2 2 3 7" xfId="11142"/>
    <cellStyle name="20 % - Markeringsfarve2 2 2 2 2 2 3 7 2" xfId="25173"/>
    <cellStyle name="20 % - Markeringsfarve2 2 2 2 2 2 3 8" xfId="21220"/>
    <cellStyle name="20 % - Markeringsfarve2 2 2 2 2 2 4" xfId="764"/>
    <cellStyle name="20 % - Markeringsfarve2 2 2 2 2 2 4 2" xfId="765"/>
    <cellStyle name="20 % - Markeringsfarve2 2 2 2 2 2 4 2 2" xfId="11149"/>
    <cellStyle name="20 % - Markeringsfarve2 2 2 2 2 2 4 2 2 2" xfId="25180"/>
    <cellStyle name="20 % - Markeringsfarve2 2 2 2 2 2 4 2 3" xfId="21227"/>
    <cellStyle name="20 % - Markeringsfarve2 2 2 2 2 2 4 3" xfId="766"/>
    <cellStyle name="20 % - Markeringsfarve2 2 2 2 2 2 4 3 2" xfId="11150"/>
    <cellStyle name="20 % - Markeringsfarve2 2 2 2 2 2 4 3 2 2" xfId="25181"/>
    <cellStyle name="20 % - Markeringsfarve2 2 2 2 2 2 4 3 3" xfId="21228"/>
    <cellStyle name="20 % - Markeringsfarve2 2 2 2 2 2 4 4" xfId="767"/>
    <cellStyle name="20 % - Markeringsfarve2 2 2 2 2 2 4 4 2" xfId="11151"/>
    <cellStyle name="20 % - Markeringsfarve2 2 2 2 2 2 4 4 2 2" xfId="25182"/>
    <cellStyle name="20 % - Markeringsfarve2 2 2 2 2 2 4 4 3" xfId="21229"/>
    <cellStyle name="20 % - Markeringsfarve2 2 2 2 2 2 4 5" xfId="768"/>
    <cellStyle name="20 % - Markeringsfarve2 2 2 2 2 2 4 5 2" xfId="11152"/>
    <cellStyle name="20 % - Markeringsfarve2 2 2 2 2 2 4 5 2 2" xfId="25183"/>
    <cellStyle name="20 % - Markeringsfarve2 2 2 2 2 2 4 5 3" xfId="21230"/>
    <cellStyle name="20 % - Markeringsfarve2 2 2 2 2 2 4 6" xfId="769"/>
    <cellStyle name="20 % - Markeringsfarve2 2 2 2 2 2 4 6 2" xfId="11153"/>
    <cellStyle name="20 % - Markeringsfarve2 2 2 2 2 2 4 6 2 2" xfId="25184"/>
    <cellStyle name="20 % - Markeringsfarve2 2 2 2 2 2 4 6 3" xfId="21231"/>
    <cellStyle name="20 % - Markeringsfarve2 2 2 2 2 2 4 7" xfId="11148"/>
    <cellStyle name="20 % - Markeringsfarve2 2 2 2 2 2 4 7 2" xfId="25179"/>
    <cellStyle name="20 % - Markeringsfarve2 2 2 2 2 2 4 8" xfId="21226"/>
    <cellStyle name="20 % - Markeringsfarve2 2 2 2 2 2 5" xfId="770"/>
    <cellStyle name="20 % - Markeringsfarve2 2 2 2 2 2 5 2" xfId="771"/>
    <cellStyle name="20 % - Markeringsfarve2 2 2 2 2 2 5 2 2" xfId="11155"/>
    <cellStyle name="20 % - Markeringsfarve2 2 2 2 2 2 5 2 2 2" xfId="25186"/>
    <cellStyle name="20 % - Markeringsfarve2 2 2 2 2 2 5 2 3" xfId="21233"/>
    <cellStyle name="20 % - Markeringsfarve2 2 2 2 2 2 5 3" xfId="772"/>
    <cellStyle name="20 % - Markeringsfarve2 2 2 2 2 2 5 3 2" xfId="11156"/>
    <cellStyle name="20 % - Markeringsfarve2 2 2 2 2 2 5 3 2 2" xfId="25187"/>
    <cellStyle name="20 % - Markeringsfarve2 2 2 2 2 2 5 3 3" xfId="21234"/>
    <cellStyle name="20 % - Markeringsfarve2 2 2 2 2 2 5 4" xfId="773"/>
    <cellStyle name="20 % - Markeringsfarve2 2 2 2 2 2 5 4 2" xfId="11157"/>
    <cellStyle name="20 % - Markeringsfarve2 2 2 2 2 2 5 4 2 2" xfId="25188"/>
    <cellStyle name="20 % - Markeringsfarve2 2 2 2 2 2 5 4 3" xfId="21235"/>
    <cellStyle name="20 % - Markeringsfarve2 2 2 2 2 2 5 5" xfId="774"/>
    <cellStyle name="20 % - Markeringsfarve2 2 2 2 2 2 5 5 2" xfId="11158"/>
    <cellStyle name="20 % - Markeringsfarve2 2 2 2 2 2 5 5 2 2" xfId="25189"/>
    <cellStyle name="20 % - Markeringsfarve2 2 2 2 2 2 5 5 3" xfId="21236"/>
    <cellStyle name="20 % - Markeringsfarve2 2 2 2 2 2 5 6" xfId="775"/>
    <cellStyle name="20 % - Markeringsfarve2 2 2 2 2 2 5 6 2" xfId="11159"/>
    <cellStyle name="20 % - Markeringsfarve2 2 2 2 2 2 5 6 2 2" xfId="25190"/>
    <cellStyle name="20 % - Markeringsfarve2 2 2 2 2 2 5 6 3" xfId="21237"/>
    <cellStyle name="20 % - Markeringsfarve2 2 2 2 2 2 5 7" xfId="11154"/>
    <cellStyle name="20 % - Markeringsfarve2 2 2 2 2 2 5 7 2" xfId="25185"/>
    <cellStyle name="20 % - Markeringsfarve2 2 2 2 2 2 5 8" xfId="21232"/>
    <cellStyle name="20 % - Markeringsfarve2 2 2 2 2 2 6" xfId="776"/>
    <cellStyle name="20 % - Markeringsfarve2 2 2 2 2 2 6 2" xfId="11160"/>
    <cellStyle name="20 % - Markeringsfarve2 2 2 2 2 2 6 2 2" xfId="25191"/>
    <cellStyle name="20 % - Markeringsfarve2 2 2 2 2 2 6 3" xfId="21238"/>
    <cellStyle name="20 % - Markeringsfarve2 2 2 2 2 2 7" xfId="777"/>
    <cellStyle name="20 % - Markeringsfarve2 2 2 2 2 2 7 2" xfId="11161"/>
    <cellStyle name="20 % - Markeringsfarve2 2 2 2 2 2 7 2 2" xfId="25192"/>
    <cellStyle name="20 % - Markeringsfarve2 2 2 2 2 2 7 3" xfId="21239"/>
    <cellStyle name="20 % - Markeringsfarve2 2 2 2 2 2 8" xfId="778"/>
    <cellStyle name="20 % - Markeringsfarve2 2 2 2 2 2 8 2" xfId="11162"/>
    <cellStyle name="20 % - Markeringsfarve2 2 2 2 2 2 8 2 2" xfId="25193"/>
    <cellStyle name="20 % - Markeringsfarve2 2 2 2 2 2 8 3" xfId="21240"/>
    <cellStyle name="20 % - Markeringsfarve2 2 2 2 2 2 9" xfId="779"/>
    <cellStyle name="20 % - Markeringsfarve2 2 2 2 2 2 9 2" xfId="11163"/>
    <cellStyle name="20 % - Markeringsfarve2 2 2 2 2 2 9 2 2" xfId="25194"/>
    <cellStyle name="20 % - Markeringsfarve2 2 2 2 2 2 9 3" xfId="21241"/>
    <cellStyle name="20 % - Markeringsfarve2 2 2 2 2 3" xfId="780"/>
    <cellStyle name="20 % - Markeringsfarve2 2 2 2 2 3 2" xfId="781"/>
    <cellStyle name="20 % - Markeringsfarve2 2 2 2 2 3 2 2" xfId="11165"/>
    <cellStyle name="20 % - Markeringsfarve2 2 2 2 2 3 2 2 2" xfId="25196"/>
    <cellStyle name="20 % - Markeringsfarve2 2 2 2 2 3 2 3" xfId="21243"/>
    <cellStyle name="20 % - Markeringsfarve2 2 2 2 2 3 3" xfId="782"/>
    <cellStyle name="20 % - Markeringsfarve2 2 2 2 2 3 3 2" xfId="11166"/>
    <cellStyle name="20 % - Markeringsfarve2 2 2 2 2 3 3 2 2" xfId="25197"/>
    <cellStyle name="20 % - Markeringsfarve2 2 2 2 2 3 3 3" xfId="21244"/>
    <cellStyle name="20 % - Markeringsfarve2 2 2 2 2 3 4" xfId="783"/>
    <cellStyle name="20 % - Markeringsfarve2 2 2 2 2 3 4 2" xfId="11167"/>
    <cellStyle name="20 % - Markeringsfarve2 2 2 2 2 3 4 2 2" xfId="25198"/>
    <cellStyle name="20 % - Markeringsfarve2 2 2 2 2 3 4 3" xfId="21245"/>
    <cellStyle name="20 % - Markeringsfarve2 2 2 2 2 3 5" xfId="784"/>
    <cellStyle name="20 % - Markeringsfarve2 2 2 2 2 3 5 2" xfId="11168"/>
    <cellStyle name="20 % - Markeringsfarve2 2 2 2 2 3 5 2 2" xfId="25199"/>
    <cellStyle name="20 % - Markeringsfarve2 2 2 2 2 3 5 3" xfId="21246"/>
    <cellStyle name="20 % - Markeringsfarve2 2 2 2 2 3 6" xfId="785"/>
    <cellStyle name="20 % - Markeringsfarve2 2 2 2 2 3 6 2" xfId="11169"/>
    <cellStyle name="20 % - Markeringsfarve2 2 2 2 2 3 6 2 2" xfId="25200"/>
    <cellStyle name="20 % - Markeringsfarve2 2 2 2 2 3 6 3" xfId="21247"/>
    <cellStyle name="20 % - Markeringsfarve2 2 2 2 2 3 7" xfId="11164"/>
    <cellStyle name="20 % - Markeringsfarve2 2 2 2 2 3 7 2" xfId="25195"/>
    <cellStyle name="20 % - Markeringsfarve2 2 2 2 2 3 8" xfId="21242"/>
    <cellStyle name="20 % - Markeringsfarve2 2 2 2 2 4" xfId="786"/>
    <cellStyle name="20 % - Markeringsfarve2 2 2 2 2 4 2" xfId="787"/>
    <cellStyle name="20 % - Markeringsfarve2 2 2 2 2 4 2 2" xfId="11171"/>
    <cellStyle name="20 % - Markeringsfarve2 2 2 2 2 4 2 2 2" xfId="25202"/>
    <cellStyle name="20 % - Markeringsfarve2 2 2 2 2 4 2 3" xfId="21249"/>
    <cellStyle name="20 % - Markeringsfarve2 2 2 2 2 4 3" xfId="788"/>
    <cellStyle name="20 % - Markeringsfarve2 2 2 2 2 4 3 2" xfId="11172"/>
    <cellStyle name="20 % - Markeringsfarve2 2 2 2 2 4 3 2 2" xfId="25203"/>
    <cellStyle name="20 % - Markeringsfarve2 2 2 2 2 4 3 3" xfId="21250"/>
    <cellStyle name="20 % - Markeringsfarve2 2 2 2 2 4 4" xfId="789"/>
    <cellStyle name="20 % - Markeringsfarve2 2 2 2 2 4 4 2" xfId="11173"/>
    <cellStyle name="20 % - Markeringsfarve2 2 2 2 2 4 4 2 2" xfId="25204"/>
    <cellStyle name="20 % - Markeringsfarve2 2 2 2 2 4 4 3" xfId="21251"/>
    <cellStyle name="20 % - Markeringsfarve2 2 2 2 2 4 5" xfId="790"/>
    <cellStyle name="20 % - Markeringsfarve2 2 2 2 2 4 5 2" xfId="11174"/>
    <cellStyle name="20 % - Markeringsfarve2 2 2 2 2 4 5 2 2" xfId="25205"/>
    <cellStyle name="20 % - Markeringsfarve2 2 2 2 2 4 5 3" xfId="21252"/>
    <cellStyle name="20 % - Markeringsfarve2 2 2 2 2 4 6" xfId="791"/>
    <cellStyle name="20 % - Markeringsfarve2 2 2 2 2 4 6 2" xfId="11175"/>
    <cellStyle name="20 % - Markeringsfarve2 2 2 2 2 4 6 2 2" xfId="25206"/>
    <cellStyle name="20 % - Markeringsfarve2 2 2 2 2 4 6 3" xfId="21253"/>
    <cellStyle name="20 % - Markeringsfarve2 2 2 2 2 4 7" xfId="11170"/>
    <cellStyle name="20 % - Markeringsfarve2 2 2 2 2 4 7 2" xfId="25201"/>
    <cellStyle name="20 % - Markeringsfarve2 2 2 2 2 4 8" xfId="21248"/>
    <cellStyle name="20 % - Markeringsfarve2 2 2 2 2 5" xfId="792"/>
    <cellStyle name="20 % - Markeringsfarve2 2 2 2 2 5 2" xfId="793"/>
    <cellStyle name="20 % - Markeringsfarve2 2 2 2 2 5 2 2" xfId="11177"/>
    <cellStyle name="20 % - Markeringsfarve2 2 2 2 2 5 2 2 2" xfId="25208"/>
    <cellStyle name="20 % - Markeringsfarve2 2 2 2 2 5 2 3" xfId="21255"/>
    <cellStyle name="20 % - Markeringsfarve2 2 2 2 2 5 3" xfId="794"/>
    <cellStyle name="20 % - Markeringsfarve2 2 2 2 2 5 3 2" xfId="11178"/>
    <cellStyle name="20 % - Markeringsfarve2 2 2 2 2 5 3 2 2" xfId="25209"/>
    <cellStyle name="20 % - Markeringsfarve2 2 2 2 2 5 3 3" xfId="21256"/>
    <cellStyle name="20 % - Markeringsfarve2 2 2 2 2 5 4" xfId="795"/>
    <cellStyle name="20 % - Markeringsfarve2 2 2 2 2 5 4 2" xfId="11179"/>
    <cellStyle name="20 % - Markeringsfarve2 2 2 2 2 5 4 2 2" xfId="25210"/>
    <cellStyle name="20 % - Markeringsfarve2 2 2 2 2 5 4 3" xfId="21257"/>
    <cellStyle name="20 % - Markeringsfarve2 2 2 2 2 5 5" xfId="796"/>
    <cellStyle name="20 % - Markeringsfarve2 2 2 2 2 5 5 2" xfId="11180"/>
    <cellStyle name="20 % - Markeringsfarve2 2 2 2 2 5 5 2 2" xfId="25211"/>
    <cellStyle name="20 % - Markeringsfarve2 2 2 2 2 5 5 3" xfId="21258"/>
    <cellStyle name="20 % - Markeringsfarve2 2 2 2 2 5 6" xfId="797"/>
    <cellStyle name="20 % - Markeringsfarve2 2 2 2 2 5 6 2" xfId="11181"/>
    <cellStyle name="20 % - Markeringsfarve2 2 2 2 2 5 6 2 2" xfId="25212"/>
    <cellStyle name="20 % - Markeringsfarve2 2 2 2 2 5 6 3" xfId="21259"/>
    <cellStyle name="20 % - Markeringsfarve2 2 2 2 2 5 7" xfId="11176"/>
    <cellStyle name="20 % - Markeringsfarve2 2 2 2 2 5 7 2" xfId="25207"/>
    <cellStyle name="20 % - Markeringsfarve2 2 2 2 2 5 8" xfId="21254"/>
    <cellStyle name="20 % - Markeringsfarve2 2 2 2 2 6" xfId="798"/>
    <cellStyle name="20 % - Markeringsfarve2 2 2 2 2 6 2" xfId="799"/>
    <cellStyle name="20 % - Markeringsfarve2 2 2 2 2 6 2 2" xfId="11183"/>
    <cellStyle name="20 % - Markeringsfarve2 2 2 2 2 6 2 2 2" xfId="25214"/>
    <cellStyle name="20 % - Markeringsfarve2 2 2 2 2 6 2 3" xfId="21261"/>
    <cellStyle name="20 % - Markeringsfarve2 2 2 2 2 6 3" xfId="800"/>
    <cellStyle name="20 % - Markeringsfarve2 2 2 2 2 6 3 2" xfId="11184"/>
    <cellStyle name="20 % - Markeringsfarve2 2 2 2 2 6 3 2 2" xfId="25215"/>
    <cellStyle name="20 % - Markeringsfarve2 2 2 2 2 6 3 3" xfId="21262"/>
    <cellStyle name="20 % - Markeringsfarve2 2 2 2 2 6 4" xfId="801"/>
    <cellStyle name="20 % - Markeringsfarve2 2 2 2 2 6 4 2" xfId="11185"/>
    <cellStyle name="20 % - Markeringsfarve2 2 2 2 2 6 4 2 2" xfId="25216"/>
    <cellStyle name="20 % - Markeringsfarve2 2 2 2 2 6 4 3" xfId="21263"/>
    <cellStyle name="20 % - Markeringsfarve2 2 2 2 2 6 5" xfId="802"/>
    <cellStyle name="20 % - Markeringsfarve2 2 2 2 2 6 5 2" xfId="11186"/>
    <cellStyle name="20 % - Markeringsfarve2 2 2 2 2 6 5 2 2" xfId="25217"/>
    <cellStyle name="20 % - Markeringsfarve2 2 2 2 2 6 5 3" xfId="21264"/>
    <cellStyle name="20 % - Markeringsfarve2 2 2 2 2 6 6" xfId="803"/>
    <cellStyle name="20 % - Markeringsfarve2 2 2 2 2 6 6 2" xfId="11187"/>
    <cellStyle name="20 % - Markeringsfarve2 2 2 2 2 6 6 2 2" xfId="25218"/>
    <cellStyle name="20 % - Markeringsfarve2 2 2 2 2 6 6 3" xfId="21265"/>
    <cellStyle name="20 % - Markeringsfarve2 2 2 2 2 6 7" xfId="11182"/>
    <cellStyle name="20 % - Markeringsfarve2 2 2 2 2 6 7 2" xfId="25213"/>
    <cellStyle name="20 % - Markeringsfarve2 2 2 2 2 6 8" xfId="21260"/>
    <cellStyle name="20 % - Markeringsfarve2 2 2 2 2 7" xfId="804"/>
    <cellStyle name="20 % - Markeringsfarve2 2 2 2 2 7 2" xfId="11188"/>
    <cellStyle name="20 % - Markeringsfarve2 2 2 2 2 7 2 2" xfId="25219"/>
    <cellStyle name="20 % - Markeringsfarve2 2 2 2 2 7 3" xfId="21266"/>
    <cellStyle name="20 % - Markeringsfarve2 2 2 2 2 8" xfId="805"/>
    <cellStyle name="20 % - Markeringsfarve2 2 2 2 2 8 2" xfId="11189"/>
    <cellStyle name="20 % - Markeringsfarve2 2 2 2 2 8 2 2" xfId="25220"/>
    <cellStyle name="20 % - Markeringsfarve2 2 2 2 2 8 3" xfId="21267"/>
    <cellStyle name="20 % - Markeringsfarve2 2 2 2 2 9" xfId="806"/>
    <cellStyle name="20 % - Markeringsfarve2 2 2 2 2 9 2" xfId="11190"/>
    <cellStyle name="20 % - Markeringsfarve2 2 2 2 2 9 2 2" xfId="25221"/>
    <cellStyle name="20 % - Markeringsfarve2 2 2 2 2 9 3" xfId="21268"/>
    <cellStyle name="20 % - Markeringsfarve2 2 2 2 3" xfId="807"/>
    <cellStyle name="20 % - Markeringsfarve2 2 2 2 3 10" xfId="808"/>
    <cellStyle name="20 % - Markeringsfarve2 2 2 2 3 10 2" xfId="11192"/>
    <cellStyle name="20 % - Markeringsfarve2 2 2 2 3 10 2 2" xfId="25223"/>
    <cellStyle name="20 % - Markeringsfarve2 2 2 2 3 10 3" xfId="21270"/>
    <cellStyle name="20 % - Markeringsfarve2 2 2 2 3 11" xfId="11191"/>
    <cellStyle name="20 % - Markeringsfarve2 2 2 2 3 11 2" xfId="25222"/>
    <cellStyle name="20 % - Markeringsfarve2 2 2 2 3 12" xfId="21269"/>
    <cellStyle name="20 % - Markeringsfarve2 2 2 2 3 2" xfId="809"/>
    <cellStyle name="20 % - Markeringsfarve2 2 2 2 3 2 2" xfId="810"/>
    <cellStyle name="20 % - Markeringsfarve2 2 2 2 3 2 2 2" xfId="11194"/>
    <cellStyle name="20 % - Markeringsfarve2 2 2 2 3 2 2 2 2" xfId="25225"/>
    <cellStyle name="20 % - Markeringsfarve2 2 2 2 3 2 2 3" xfId="21272"/>
    <cellStyle name="20 % - Markeringsfarve2 2 2 2 3 2 3" xfId="811"/>
    <cellStyle name="20 % - Markeringsfarve2 2 2 2 3 2 3 2" xfId="11195"/>
    <cellStyle name="20 % - Markeringsfarve2 2 2 2 3 2 3 2 2" xfId="25226"/>
    <cellStyle name="20 % - Markeringsfarve2 2 2 2 3 2 3 3" xfId="21273"/>
    <cellStyle name="20 % - Markeringsfarve2 2 2 2 3 2 4" xfId="812"/>
    <cellStyle name="20 % - Markeringsfarve2 2 2 2 3 2 4 2" xfId="11196"/>
    <cellStyle name="20 % - Markeringsfarve2 2 2 2 3 2 4 2 2" xfId="25227"/>
    <cellStyle name="20 % - Markeringsfarve2 2 2 2 3 2 4 3" xfId="21274"/>
    <cellStyle name="20 % - Markeringsfarve2 2 2 2 3 2 5" xfId="813"/>
    <cellStyle name="20 % - Markeringsfarve2 2 2 2 3 2 5 2" xfId="11197"/>
    <cellStyle name="20 % - Markeringsfarve2 2 2 2 3 2 5 2 2" xfId="25228"/>
    <cellStyle name="20 % - Markeringsfarve2 2 2 2 3 2 5 3" xfId="21275"/>
    <cellStyle name="20 % - Markeringsfarve2 2 2 2 3 2 6" xfId="814"/>
    <cellStyle name="20 % - Markeringsfarve2 2 2 2 3 2 6 2" xfId="11198"/>
    <cellStyle name="20 % - Markeringsfarve2 2 2 2 3 2 6 2 2" xfId="25229"/>
    <cellStyle name="20 % - Markeringsfarve2 2 2 2 3 2 6 3" xfId="21276"/>
    <cellStyle name="20 % - Markeringsfarve2 2 2 2 3 2 7" xfId="11193"/>
    <cellStyle name="20 % - Markeringsfarve2 2 2 2 3 2 7 2" xfId="25224"/>
    <cellStyle name="20 % - Markeringsfarve2 2 2 2 3 2 8" xfId="21271"/>
    <cellStyle name="20 % - Markeringsfarve2 2 2 2 3 3" xfId="815"/>
    <cellStyle name="20 % - Markeringsfarve2 2 2 2 3 3 2" xfId="816"/>
    <cellStyle name="20 % - Markeringsfarve2 2 2 2 3 3 2 2" xfId="11200"/>
    <cellStyle name="20 % - Markeringsfarve2 2 2 2 3 3 2 2 2" xfId="25231"/>
    <cellStyle name="20 % - Markeringsfarve2 2 2 2 3 3 2 3" xfId="21278"/>
    <cellStyle name="20 % - Markeringsfarve2 2 2 2 3 3 3" xfId="817"/>
    <cellStyle name="20 % - Markeringsfarve2 2 2 2 3 3 3 2" xfId="11201"/>
    <cellStyle name="20 % - Markeringsfarve2 2 2 2 3 3 3 2 2" xfId="25232"/>
    <cellStyle name="20 % - Markeringsfarve2 2 2 2 3 3 3 3" xfId="21279"/>
    <cellStyle name="20 % - Markeringsfarve2 2 2 2 3 3 4" xfId="818"/>
    <cellStyle name="20 % - Markeringsfarve2 2 2 2 3 3 4 2" xfId="11202"/>
    <cellStyle name="20 % - Markeringsfarve2 2 2 2 3 3 4 2 2" xfId="25233"/>
    <cellStyle name="20 % - Markeringsfarve2 2 2 2 3 3 4 3" xfId="21280"/>
    <cellStyle name="20 % - Markeringsfarve2 2 2 2 3 3 5" xfId="819"/>
    <cellStyle name="20 % - Markeringsfarve2 2 2 2 3 3 5 2" xfId="11203"/>
    <cellStyle name="20 % - Markeringsfarve2 2 2 2 3 3 5 2 2" xfId="25234"/>
    <cellStyle name="20 % - Markeringsfarve2 2 2 2 3 3 5 3" xfId="21281"/>
    <cellStyle name="20 % - Markeringsfarve2 2 2 2 3 3 6" xfId="820"/>
    <cellStyle name="20 % - Markeringsfarve2 2 2 2 3 3 6 2" xfId="11204"/>
    <cellStyle name="20 % - Markeringsfarve2 2 2 2 3 3 6 2 2" xfId="25235"/>
    <cellStyle name="20 % - Markeringsfarve2 2 2 2 3 3 6 3" xfId="21282"/>
    <cellStyle name="20 % - Markeringsfarve2 2 2 2 3 3 7" xfId="11199"/>
    <cellStyle name="20 % - Markeringsfarve2 2 2 2 3 3 7 2" xfId="25230"/>
    <cellStyle name="20 % - Markeringsfarve2 2 2 2 3 3 8" xfId="21277"/>
    <cellStyle name="20 % - Markeringsfarve2 2 2 2 3 4" xfId="821"/>
    <cellStyle name="20 % - Markeringsfarve2 2 2 2 3 4 2" xfId="822"/>
    <cellStyle name="20 % - Markeringsfarve2 2 2 2 3 4 2 2" xfId="11206"/>
    <cellStyle name="20 % - Markeringsfarve2 2 2 2 3 4 2 2 2" xfId="25237"/>
    <cellStyle name="20 % - Markeringsfarve2 2 2 2 3 4 2 3" xfId="21284"/>
    <cellStyle name="20 % - Markeringsfarve2 2 2 2 3 4 3" xfId="823"/>
    <cellStyle name="20 % - Markeringsfarve2 2 2 2 3 4 3 2" xfId="11207"/>
    <cellStyle name="20 % - Markeringsfarve2 2 2 2 3 4 3 2 2" xfId="25238"/>
    <cellStyle name="20 % - Markeringsfarve2 2 2 2 3 4 3 3" xfId="21285"/>
    <cellStyle name="20 % - Markeringsfarve2 2 2 2 3 4 4" xfId="824"/>
    <cellStyle name="20 % - Markeringsfarve2 2 2 2 3 4 4 2" xfId="11208"/>
    <cellStyle name="20 % - Markeringsfarve2 2 2 2 3 4 4 2 2" xfId="25239"/>
    <cellStyle name="20 % - Markeringsfarve2 2 2 2 3 4 4 3" xfId="21286"/>
    <cellStyle name="20 % - Markeringsfarve2 2 2 2 3 4 5" xfId="825"/>
    <cellStyle name="20 % - Markeringsfarve2 2 2 2 3 4 5 2" xfId="11209"/>
    <cellStyle name="20 % - Markeringsfarve2 2 2 2 3 4 5 2 2" xfId="25240"/>
    <cellStyle name="20 % - Markeringsfarve2 2 2 2 3 4 5 3" xfId="21287"/>
    <cellStyle name="20 % - Markeringsfarve2 2 2 2 3 4 6" xfId="826"/>
    <cellStyle name="20 % - Markeringsfarve2 2 2 2 3 4 6 2" xfId="11210"/>
    <cellStyle name="20 % - Markeringsfarve2 2 2 2 3 4 6 2 2" xfId="25241"/>
    <cellStyle name="20 % - Markeringsfarve2 2 2 2 3 4 6 3" xfId="21288"/>
    <cellStyle name="20 % - Markeringsfarve2 2 2 2 3 4 7" xfId="11205"/>
    <cellStyle name="20 % - Markeringsfarve2 2 2 2 3 4 7 2" xfId="25236"/>
    <cellStyle name="20 % - Markeringsfarve2 2 2 2 3 4 8" xfId="21283"/>
    <cellStyle name="20 % - Markeringsfarve2 2 2 2 3 5" xfId="827"/>
    <cellStyle name="20 % - Markeringsfarve2 2 2 2 3 5 2" xfId="828"/>
    <cellStyle name="20 % - Markeringsfarve2 2 2 2 3 5 2 2" xfId="11212"/>
    <cellStyle name="20 % - Markeringsfarve2 2 2 2 3 5 2 2 2" xfId="25243"/>
    <cellStyle name="20 % - Markeringsfarve2 2 2 2 3 5 2 3" xfId="21290"/>
    <cellStyle name="20 % - Markeringsfarve2 2 2 2 3 5 3" xfId="829"/>
    <cellStyle name="20 % - Markeringsfarve2 2 2 2 3 5 3 2" xfId="11213"/>
    <cellStyle name="20 % - Markeringsfarve2 2 2 2 3 5 3 2 2" xfId="25244"/>
    <cellStyle name="20 % - Markeringsfarve2 2 2 2 3 5 3 3" xfId="21291"/>
    <cellStyle name="20 % - Markeringsfarve2 2 2 2 3 5 4" xfId="830"/>
    <cellStyle name="20 % - Markeringsfarve2 2 2 2 3 5 4 2" xfId="11214"/>
    <cellStyle name="20 % - Markeringsfarve2 2 2 2 3 5 4 2 2" xfId="25245"/>
    <cellStyle name="20 % - Markeringsfarve2 2 2 2 3 5 4 3" xfId="21292"/>
    <cellStyle name="20 % - Markeringsfarve2 2 2 2 3 5 5" xfId="831"/>
    <cellStyle name="20 % - Markeringsfarve2 2 2 2 3 5 5 2" xfId="11215"/>
    <cellStyle name="20 % - Markeringsfarve2 2 2 2 3 5 5 2 2" xfId="25246"/>
    <cellStyle name="20 % - Markeringsfarve2 2 2 2 3 5 5 3" xfId="21293"/>
    <cellStyle name="20 % - Markeringsfarve2 2 2 2 3 5 6" xfId="832"/>
    <cellStyle name="20 % - Markeringsfarve2 2 2 2 3 5 6 2" xfId="11216"/>
    <cellStyle name="20 % - Markeringsfarve2 2 2 2 3 5 6 2 2" xfId="25247"/>
    <cellStyle name="20 % - Markeringsfarve2 2 2 2 3 5 6 3" xfId="21294"/>
    <cellStyle name="20 % - Markeringsfarve2 2 2 2 3 5 7" xfId="11211"/>
    <cellStyle name="20 % - Markeringsfarve2 2 2 2 3 5 7 2" xfId="25242"/>
    <cellStyle name="20 % - Markeringsfarve2 2 2 2 3 5 8" xfId="21289"/>
    <cellStyle name="20 % - Markeringsfarve2 2 2 2 3 6" xfId="833"/>
    <cellStyle name="20 % - Markeringsfarve2 2 2 2 3 6 2" xfId="11217"/>
    <cellStyle name="20 % - Markeringsfarve2 2 2 2 3 6 2 2" xfId="25248"/>
    <cellStyle name="20 % - Markeringsfarve2 2 2 2 3 6 3" xfId="21295"/>
    <cellStyle name="20 % - Markeringsfarve2 2 2 2 3 7" xfId="834"/>
    <cellStyle name="20 % - Markeringsfarve2 2 2 2 3 7 2" xfId="11218"/>
    <cellStyle name="20 % - Markeringsfarve2 2 2 2 3 7 2 2" xfId="25249"/>
    <cellStyle name="20 % - Markeringsfarve2 2 2 2 3 7 3" xfId="21296"/>
    <cellStyle name="20 % - Markeringsfarve2 2 2 2 3 8" xfId="835"/>
    <cellStyle name="20 % - Markeringsfarve2 2 2 2 3 8 2" xfId="11219"/>
    <cellStyle name="20 % - Markeringsfarve2 2 2 2 3 8 2 2" xfId="25250"/>
    <cellStyle name="20 % - Markeringsfarve2 2 2 2 3 8 3" xfId="21297"/>
    <cellStyle name="20 % - Markeringsfarve2 2 2 2 3 9" xfId="836"/>
    <cellStyle name="20 % - Markeringsfarve2 2 2 2 3 9 2" xfId="11220"/>
    <cellStyle name="20 % - Markeringsfarve2 2 2 2 3 9 2 2" xfId="25251"/>
    <cellStyle name="20 % - Markeringsfarve2 2 2 2 3 9 3" xfId="21298"/>
    <cellStyle name="20 % - Markeringsfarve2 2 2 2 4" xfId="837"/>
    <cellStyle name="20 % - Markeringsfarve2 2 2 2 4 2" xfId="838"/>
    <cellStyle name="20 % - Markeringsfarve2 2 2 2 4 2 2" xfId="11222"/>
    <cellStyle name="20 % - Markeringsfarve2 2 2 2 4 2 2 2" xfId="25253"/>
    <cellStyle name="20 % - Markeringsfarve2 2 2 2 4 2 3" xfId="21300"/>
    <cellStyle name="20 % - Markeringsfarve2 2 2 2 4 3" xfId="839"/>
    <cellStyle name="20 % - Markeringsfarve2 2 2 2 4 3 2" xfId="11223"/>
    <cellStyle name="20 % - Markeringsfarve2 2 2 2 4 3 2 2" xfId="25254"/>
    <cellStyle name="20 % - Markeringsfarve2 2 2 2 4 3 3" xfId="21301"/>
    <cellStyle name="20 % - Markeringsfarve2 2 2 2 4 4" xfId="840"/>
    <cellStyle name="20 % - Markeringsfarve2 2 2 2 4 4 2" xfId="11224"/>
    <cellStyle name="20 % - Markeringsfarve2 2 2 2 4 4 2 2" xfId="25255"/>
    <cellStyle name="20 % - Markeringsfarve2 2 2 2 4 4 3" xfId="21302"/>
    <cellStyle name="20 % - Markeringsfarve2 2 2 2 4 5" xfId="841"/>
    <cellStyle name="20 % - Markeringsfarve2 2 2 2 4 5 2" xfId="11225"/>
    <cellStyle name="20 % - Markeringsfarve2 2 2 2 4 5 2 2" xfId="25256"/>
    <cellStyle name="20 % - Markeringsfarve2 2 2 2 4 5 3" xfId="21303"/>
    <cellStyle name="20 % - Markeringsfarve2 2 2 2 4 6" xfId="842"/>
    <cellStyle name="20 % - Markeringsfarve2 2 2 2 4 6 2" xfId="11226"/>
    <cellStyle name="20 % - Markeringsfarve2 2 2 2 4 6 2 2" xfId="25257"/>
    <cellStyle name="20 % - Markeringsfarve2 2 2 2 4 6 3" xfId="21304"/>
    <cellStyle name="20 % - Markeringsfarve2 2 2 2 4 7" xfId="11221"/>
    <cellStyle name="20 % - Markeringsfarve2 2 2 2 4 7 2" xfId="25252"/>
    <cellStyle name="20 % - Markeringsfarve2 2 2 2 4 8" xfId="21299"/>
    <cellStyle name="20 % - Markeringsfarve2 2 2 2 5" xfId="843"/>
    <cellStyle name="20 % - Markeringsfarve2 2 2 2 5 2" xfId="844"/>
    <cellStyle name="20 % - Markeringsfarve2 2 2 2 5 2 2" xfId="11228"/>
    <cellStyle name="20 % - Markeringsfarve2 2 2 2 5 2 2 2" xfId="25259"/>
    <cellStyle name="20 % - Markeringsfarve2 2 2 2 5 2 3" xfId="21306"/>
    <cellStyle name="20 % - Markeringsfarve2 2 2 2 5 3" xfId="845"/>
    <cellStyle name="20 % - Markeringsfarve2 2 2 2 5 3 2" xfId="11229"/>
    <cellStyle name="20 % - Markeringsfarve2 2 2 2 5 3 2 2" xfId="25260"/>
    <cellStyle name="20 % - Markeringsfarve2 2 2 2 5 3 3" xfId="21307"/>
    <cellStyle name="20 % - Markeringsfarve2 2 2 2 5 4" xfId="846"/>
    <cellStyle name="20 % - Markeringsfarve2 2 2 2 5 4 2" xfId="11230"/>
    <cellStyle name="20 % - Markeringsfarve2 2 2 2 5 4 2 2" xfId="25261"/>
    <cellStyle name="20 % - Markeringsfarve2 2 2 2 5 4 3" xfId="21308"/>
    <cellStyle name="20 % - Markeringsfarve2 2 2 2 5 5" xfId="847"/>
    <cellStyle name="20 % - Markeringsfarve2 2 2 2 5 5 2" xfId="11231"/>
    <cellStyle name="20 % - Markeringsfarve2 2 2 2 5 5 2 2" xfId="25262"/>
    <cellStyle name="20 % - Markeringsfarve2 2 2 2 5 5 3" xfId="21309"/>
    <cellStyle name="20 % - Markeringsfarve2 2 2 2 5 6" xfId="848"/>
    <cellStyle name="20 % - Markeringsfarve2 2 2 2 5 6 2" xfId="11232"/>
    <cellStyle name="20 % - Markeringsfarve2 2 2 2 5 6 2 2" xfId="25263"/>
    <cellStyle name="20 % - Markeringsfarve2 2 2 2 5 6 3" xfId="21310"/>
    <cellStyle name="20 % - Markeringsfarve2 2 2 2 5 7" xfId="11227"/>
    <cellStyle name="20 % - Markeringsfarve2 2 2 2 5 7 2" xfId="25258"/>
    <cellStyle name="20 % - Markeringsfarve2 2 2 2 5 8" xfId="21305"/>
    <cellStyle name="20 % - Markeringsfarve2 2 2 2 6" xfId="849"/>
    <cellStyle name="20 % - Markeringsfarve2 2 2 2 6 2" xfId="850"/>
    <cellStyle name="20 % - Markeringsfarve2 2 2 2 6 2 2" xfId="11234"/>
    <cellStyle name="20 % - Markeringsfarve2 2 2 2 6 2 2 2" xfId="25265"/>
    <cellStyle name="20 % - Markeringsfarve2 2 2 2 6 2 3" xfId="21312"/>
    <cellStyle name="20 % - Markeringsfarve2 2 2 2 6 3" xfId="851"/>
    <cellStyle name="20 % - Markeringsfarve2 2 2 2 6 3 2" xfId="11235"/>
    <cellStyle name="20 % - Markeringsfarve2 2 2 2 6 3 2 2" xfId="25266"/>
    <cellStyle name="20 % - Markeringsfarve2 2 2 2 6 3 3" xfId="21313"/>
    <cellStyle name="20 % - Markeringsfarve2 2 2 2 6 4" xfId="852"/>
    <cellStyle name="20 % - Markeringsfarve2 2 2 2 6 4 2" xfId="11236"/>
    <cellStyle name="20 % - Markeringsfarve2 2 2 2 6 4 2 2" xfId="25267"/>
    <cellStyle name="20 % - Markeringsfarve2 2 2 2 6 4 3" xfId="21314"/>
    <cellStyle name="20 % - Markeringsfarve2 2 2 2 6 5" xfId="853"/>
    <cellStyle name="20 % - Markeringsfarve2 2 2 2 6 5 2" xfId="11237"/>
    <cellStyle name="20 % - Markeringsfarve2 2 2 2 6 5 2 2" xfId="25268"/>
    <cellStyle name="20 % - Markeringsfarve2 2 2 2 6 5 3" xfId="21315"/>
    <cellStyle name="20 % - Markeringsfarve2 2 2 2 6 6" xfId="854"/>
    <cellStyle name="20 % - Markeringsfarve2 2 2 2 6 6 2" xfId="11238"/>
    <cellStyle name="20 % - Markeringsfarve2 2 2 2 6 6 2 2" xfId="25269"/>
    <cellStyle name="20 % - Markeringsfarve2 2 2 2 6 6 3" xfId="21316"/>
    <cellStyle name="20 % - Markeringsfarve2 2 2 2 6 7" xfId="11233"/>
    <cellStyle name="20 % - Markeringsfarve2 2 2 2 6 7 2" xfId="25264"/>
    <cellStyle name="20 % - Markeringsfarve2 2 2 2 6 8" xfId="21311"/>
    <cellStyle name="20 % - Markeringsfarve2 2 2 2 7" xfId="855"/>
    <cellStyle name="20 % - Markeringsfarve2 2 2 2 7 2" xfId="856"/>
    <cellStyle name="20 % - Markeringsfarve2 2 2 2 7 2 2" xfId="11240"/>
    <cellStyle name="20 % - Markeringsfarve2 2 2 2 7 2 2 2" xfId="25271"/>
    <cellStyle name="20 % - Markeringsfarve2 2 2 2 7 2 3" xfId="21318"/>
    <cellStyle name="20 % - Markeringsfarve2 2 2 2 7 3" xfId="857"/>
    <cellStyle name="20 % - Markeringsfarve2 2 2 2 7 3 2" xfId="11241"/>
    <cellStyle name="20 % - Markeringsfarve2 2 2 2 7 3 2 2" xfId="25272"/>
    <cellStyle name="20 % - Markeringsfarve2 2 2 2 7 3 3" xfId="21319"/>
    <cellStyle name="20 % - Markeringsfarve2 2 2 2 7 4" xfId="858"/>
    <cellStyle name="20 % - Markeringsfarve2 2 2 2 7 4 2" xfId="11242"/>
    <cellStyle name="20 % - Markeringsfarve2 2 2 2 7 4 2 2" xfId="25273"/>
    <cellStyle name="20 % - Markeringsfarve2 2 2 2 7 4 3" xfId="21320"/>
    <cellStyle name="20 % - Markeringsfarve2 2 2 2 7 5" xfId="859"/>
    <cellStyle name="20 % - Markeringsfarve2 2 2 2 7 5 2" xfId="11243"/>
    <cellStyle name="20 % - Markeringsfarve2 2 2 2 7 5 2 2" xfId="25274"/>
    <cellStyle name="20 % - Markeringsfarve2 2 2 2 7 5 3" xfId="21321"/>
    <cellStyle name="20 % - Markeringsfarve2 2 2 2 7 6" xfId="860"/>
    <cellStyle name="20 % - Markeringsfarve2 2 2 2 7 6 2" xfId="11244"/>
    <cellStyle name="20 % - Markeringsfarve2 2 2 2 7 6 2 2" xfId="25275"/>
    <cellStyle name="20 % - Markeringsfarve2 2 2 2 7 6 3" xfId="21322"/>
    <cellStyle name="20 % - Markeringsfarve2 2 2 2 7 7" xfId="11239"/>
    <cellStyle name="20 % - Markeringsfarve2 2 2 2 7 7 2" xfId="25270"/>
    <cellStyle name="20 % - Markeringsfarve2 2 2 2 7 8" xfId="21317"/>
    <cellStyle name="20 % - Markeringsfarve2 2 2 2 8" xfId="861"/>
    <cellStyle name="20 % - Markeringsfarve2 2 2 2 8 2" xfId="11245"/>
    <cellStyle name="20 % - Markeringsfarve2 2 2 2 8 2 2" xfId="25276"/>
    <cellStyle name="20 % - Markeringsfarve2 2 2 2 8 3" xfId="21323"/>
    <cellStyle name="20 % - Markeringsfarve2 2 2 2 9" xfId="862"/>
    <cellStyle name="20 % - Markeringsfarve2 2 2 2 9 2" xfId="11246"/>
    <cellStyle name="20 % - Markeringsfarve2 2 2 2 9 2 2" xfId="25277"/>
    <cellStyle name="20 % - Markeringsfarve2 2 2 2 9 3" xfId="21324"/>
    <cellStyle name="20 % - Markeringsfarve2 2 2 3" xfId="863"/>
    <cellStyle name="20 % - Markeringsfarve2 2 2 3 10" xfId="864"/>
    <cellStyle name="20 % - Markeringsfarve2 2 2 3 10 2" xfId="11248"/>
    <cellStyle name="20 % - Markeringsfarve2 2 2 3 10 2 2" xfId="25279"/>
    <cellStyle name="20 % - Markeringsfarve2 2 2 3 10 3" xfId="21326"/>
    <cellStyle name="20 % - Markeringsfarve2 2 2 3 11" xfId="865"/>
    <cellStyle name="20 % - Markeringsfarve2 2 2 3 11 2" xfId="11249"/>
    <cellStyle name="20 % - Markeringsfarve2 2 2 3 11 2 2" xfId="25280"/>
    <cellStyle name="20 % - Markeringsfarve2 2 2 3 11 3" xfId="21327"/>
    <cellStyle name="20 % - Markeringsfarve2 2 2 3 12" xfId="11247"/>
    <cellStyle name="20 % - Markeringsfarve2 2 2 3 12 2" xfId="25278"/>
    <cellStyle name="20 % - Markeringsfarve2 2 2 3 13" xfId="21325"/>
    <cellStyle name="20 % - Markeringsfarve2 2 2 3 2" xfId="866"/>
    <cellStyle name="20 % - Markeringsfarve2 2 2 3 2 10" xfId="867"/>
    <cellStyle name="20 % - Markeringsfarve2 2 2 3 2 10 2" xfId="11251"/>
    <cellStyle name="20 % - Markeringsfarve2 2 2 3 2 10 2 2" xfId="25282"/>
    <cellStyle name="20 % - Markeringsfarve2 2 2 3 2 10 3" xfId="21329"/>
    <cellStyle name="20 % - Markeringsfarve2 2 2 3 2 11" xfId="11250"/>
    <cellStyle name="20 % - Markeringsfarve2 2 2 3 2 11 2" xfId="25281"/>
    <cellStyle name="20 % - Markeringsfarve2 2 2 3 2 12" xfId="21328"/>
    <cellStyle name="20 % - Markeringsfarve2 2 2 3 2 2" xfId="868"/>
    <cellStyle name="20 % - Markeringsfarve2 2 2 3 2 2 10" xfId="11252"/>
    <cellStyle name="20 % - Markeringsfarve2 2 2 3 2 2 10 2" xfId="25283"/>
    <cellStyle name="20 % - Markeringsfarve2 2 2 3 2 2 11" xfId="21330"/>
    <cellStyle name="20 % - Markeringsfarve2 2 2 3 2 2 2" xfId="869"/>
    <cellStyle name="20 % - Markeringsfarve2 2 2 3 2 2 2 2" xfId="870"/>
    <cellStyle name="20 % - Markeringsfarve2 2 2 3 2 2 2 2 2" xfId="11254"/>
    <cellStyle name="20 % - Markeringsfarve2 2 2 3 2 2 2 2 2 2" xfId="25285"/>
    <cellStyle name="20 % - Markeringsfarve2 2 2 3 2 2 2 2 3" xfId="21332"/>
    <cellStyle name="20 % - Markeringsfarve2 2 2 3 2 2 2 3" xfId="871"/>
    <cellStyle name="20 % - Markeringsfarve2 2 2 3 2 2 2 3 2" xfId="11255"/>
    <cellStyle name="20 % - Markeringsfarve2 2 2 3 2 2 2 3 2 2" xfId="25286"/>
    <cellStyle name="20 % - Markeringsfarve2 2 2 3 2 2 2 3 3" xfId="21333"/>
    <cellStyle name="20 % - Markeringsfarve2 2 2 3 2 2 2 4" xfId="872"/>
    <cellStyle name="20 % - Markeringsfarve2 2 2 3 2 2 2 4 2" xfId="11256"/>
    <cellStyle name="20 % - Markeringsfarve2 2 2 3 2 2 2 4 2 2" xfId="25287"/>
    <cellStyle name="20 % - Markeringsfarve2 2 2 3 2 2 2 4 3" xfId="21334"/>
    <cellStyle name="20 % - Markeringsfarve2 2 2 3 2 2 2 5" xfId="873"/>
    <cellStyle name="20 % - Markeringsfarve2 2 2 3 2 2 2 5 2" xfId="11257"/>
    <cellStyle name="20 % - Markeringsfarve2 2 2 3 2 2 2 5 2 2" xfId="25288"/>
    <cellStyle name="20 % - Markeringsfarve2 2 2 3 2 2 2 5 3" xfId="21335"/>
    <cellStyle name="20 % - Markeringsfarve2 2 2 3 2 2 2 6" xfId="874"/>
    <cellStyle name="20 % - Markeringsfarve2 2 2 3 2 2 2 6 2" xfId="11258"/>
    <cellStyle name="20 % - Markeringsfarve2 2 2 3 2 2 2 6 2 2" xfId="25289"/>
    <cellStyle name="20 % - Markeringsfarve2 2 2 3 2 2 2 6 3" xfId="21336"/>
    <cellStyle name="20 % - Markeringsfarve2 2 2 3 2 2 2 7" xfId="11253"/>
    <cellStyle name="20 % - Markeringsfarve2 2 2 3 2 2 2 7 2" xfId="25284"/>
    <cellStyle name="20 % - Markeringsfarve2 2 2 3 2 2 2 8" xfId="21331"/>
    <cellStyle name="20 % - Markeringsfarve2 2 2 3 2 2 3" xfId="875"/>
    <cellStyle name="20 % - Markeringsfarve2 2 2 3 2 2 3 2" xfId="876"/>
    <cellStyle name="20 % - Markeringsfarve2 2 2 3 2 2 3 2 2" xfId="11260"/>
    <cellStyle name="20 % - Markeringsfarve2 2 2 3 2 2 3 2 2 2" xfId="25291"/>
    <cellStyle name="20 % - Markeringsfarve2 2 2 3 2 2 3 2 3" xfId="21338"/>
    <cellStyle name="20 % - Markeringsfarve2 2 2 3 2 2 3 3" xfId="877"/>
    <cellStyle name="20 % - Markeringsfarve2 2 2 3 2 2 3 3 2" xfId="11261"/>
    <cellStyle name="20 % - Markeringsfarve2 2 2 3 2 2 3 3 2 2" xfId="25292"/>
    <cellStyle name="20 % - Markeringsfarve2 2 2 3 2 2 3 3 3" xfId="21339"/>
    <cellStyle name="20 % - Markeringsfarve2 2 2 3 2 2 3 4" xfId="878"/>
    <cellStyle name="20 % - Markeringsfarve2 2 2 3 2 2 3 4 2" xfId="11262"/>
    <cellStyle name="20 % - Markeringsfarve2 2 2 3 2 2 3 4 2 2" xfId="25293"/>
    <cellStyle name="20 % - Markeringsfarve2 2 2 3 2 2 3 4 3" xfId="21340"/>
    <cellStyle name="20 % - Markeringsfarve2 2 2 3 2 2 3 5" xfId="879"/>
    <cellStyle name="20 % - Markeringsfarve2 2 2 3 2 2 3 5 2" xfId="11263"/>
    <cellStyle name="20 % - Markeringsfarve2 2 2 3 2 2 3 5 2 2" xfId="25294"/>
    <cellStyle name="20 % - Markeringsfarve2 2 2 3 2 2 3 5 3" xfId="21341"/>
    <cellStyle name="20 % - Markeringsfarve2 2 2 3 2 2 3 6" xfId="880"/>
    <cellStyle name="20 % - Markeringsfarve2 2 2 3 2 2 3 6 2" xfId="11264"/>
    <cellStyle name="20 % - Markeringsfarve2 2 2 3 2 2 3 6 2 2" xfId="25295"/>
    <cellStyle name="20 % - Markeringsfarve2 2 2 3 2 2 3 6 3" xfId="21342"/>
    <cellStyle name="20 % - Markeringsfarve2 2 2 3 2 2 3 7" xfId="11259"/>
    <cellStyle name="20 % - Markeringsfarve2 2 2 3 2 2 3 7 2" xfId="25290"/>
    <cellStyle name="20 % - Markeringsfarve2 2 2 3 2 2 3 8" xfId="21337"/>
    <cellStyle name="20 % - Markeringsfarve2 2 2 3 2 2 4" xfId="881"/>
    <cellStyle name="20 % - Markeringsfarve2 2 2 3 2 2 4 2" xfId="882"/>
    <cellStyle name="20 % - Markeringsfarve2 2 2 3 2 2 4 2 2" xfId="11266"/>
    <cellStyle name="20 % - Markeringsfarve2 2 2 3 2 2 4 2 2 2" xfId="25297"/>
    <cellStyle name="20 % - Markeringsfarve2 2 2 3 2 2 4 2 3" xfId="21344"/>
    <cellStyle name="20 % - Markeringsfarve2 2 2 3 2 2 4 3" xfId="883"/>
    <cellStyle name="20 % - Markeringsfarve2 2 2 3 2 2 4 3 2" xfId="11267"/>
    <cellStyle name="20 % - Markeringsfarve2 2 2 3 2 2 4 3 2 2" xfId="25298"/>
    <cellStyle name="20 % - Markeringsfarve2 2 2 3 2 2 4 3 3" xfId="21345"/>
    <cellStyle name="20 % - Markeringsfarve2 2 2 3 2 2 4 4" xfId="884"/>
    <cellStyle name="20 % - Markeringsfarve2 2 2 3 2 2 4 4 2" xfId="11268"/>
    <cellStyle name="20 % - Markeringsfarve2 2 2 3 2 2 4 4 2 2" xfId="25299"/>
    <cellStyle name="20 % - Markeringsfarve2 2 2 3 2 2 4 4 3" xfId="21346"/>
    <cellStyle name="20 % - Markeringsfarve2 2 2 3 2 2 4 5" xfId="885"/>
    <cellStyle name="20 % - Markeringsfarve2 2 2 3 2 2 4 5 2" xfId="11269"/>
    <cellStyle name="20 % - Markeringsfarve2 2 2 3 2 2 4 5 2 2" xfId="25300"/>
    <cellStyle name="20 % - Markeringsfarve2 2 2 3 2 2 4 5 3" xfId="21347"/>
    <cellStyle name="20 % - Markeringsfarve2 2 2 3 2 2 4 6" xfId="886"/>
    <cellStyle name="20 % - Markeringsfarve2 2 2 3 2 2 4 6 2" xfId="11270"/>
    <cellStyle name="20 % - Markeringsfarve2 2 2 3 2 2 4 6 2 2" xfId="25301"/>
    <cellStyle name="20 % - Markeringsfarve2 2 2 3 2 2 4 6 3" xfId="21348"/>
    <cellStyle name="20 % - Markeringsfarve2 2 2 3 2 2 4 7" xfId="11265"/>
    <cellStyle name="20 % - Markeringsfarve2 2 2 3 2 2 4 7 2" xfId="25296"/>
    <cellStyle name="20 % - Markeringsfarve2 2 2 3 2 2 4 8" xfId="21343"/>
    <cellStyle name="20 % - Markeringsfarve2 2 2 3 2 2 5" xfId="887"/>
    <cellStyle name="20 % - Markeringsfarve2 2 2 3 2 2 5 2" xfId="11271"/>
    <cellStyle name="20 % - Markeringsfarve2 2 2 3 2 2 5 2 2" xfId="25302"/>
    <cellStyle name="20 % - Markeringsfarve2 2 2 3 2 2 5 3" xfId="21349"/>
    <cellStyle name="20 % - Markeringsfarve2 2 2 3 2 2 6" xfId="888"/>
    <cellStyle name="20 % - Markeringsfarve2 2 2 3 2 2 6 2" xfId="11272"/>
    <cellStyle name="20 % - Markeringsfarve2 2 2 3 2 2 6 2 2" xfId="25303"/>
    <cellStyle name="20 % - Markeringsfarve2 2 2 3 2 2 6 3" xfId="21350"/>
    <cellStyle name="20 % - Markeringsfarve2 2 2 3 2 2 7" xfId="889"/>
    <cellStyle name="20 % - Markeringsfarve2 2 2 3 2 2 7 2" xfId="11273"/>
    <cellStyle name="20 % - Markeringsfarve2 2 2 3 2 2 7 2 2" xfId="25304"/>
    <cellStyle name="20 % - Markeringsfarve2 2 2 3 2 2 7 3" xfId="21351"/>
    <cellStyle name="20 % - Markeringsfarve2 2 2 3 2 2 8" xfId="890"/>
    <cellStyle name="20 % - Markeringsfarve2 2 2 3 2 2 8 2" xfId="11274"/>
    <cellStyle name="20 % - Markeringsfarve2 2 2 3 2 2 8 2 2" xfId="25305"/>
    <cellStyle name="20 % - Markeringsfarve2 2 2 3 2 2 8 3" xfId="21352"/>
    <cellStyle name="20 % - Markeringsfarve2 2 2 3 2 2 9" xfId="891"/>
    <cellStyle name="20 % - Markeringsfarve2 2 2 3 2 2 9 2" xfId="11275"/>
    <cellStyle name="20 % - Markeringsfarve2 2 2 3 2 2 9 2 2" xfId="25306"/>
    <cellStyle name="20 % - Markeringsfarve2 2 2 3 2 2 9 3" xfId="21353"/>
    <cellStyle name="20 % - Markeringsfarve2 2 2 3 2 3" xfId="892"/>
    <cellStyle name="20 % - Markeringsfarve2 2 2 3 2 3 2" xfId="893"/>
    <cellStyle name="20 % - Markeringsfarve2 2 2 3 2 3 2 2" xfId="11277"/>
    <cellStyle name="20 % - Markeringsfarve2 2 2 3 2 3 2 2 2" xfId="25308"/>
    <cellStyle name="20 % - Markeringsfarve2 2 2 3 2 3 2 3" xfId="21355"/>
    <cellStyle name="20 % - Markeringsfarve2 2 2 3 2 3 3" xfId="894"/>
    <cellStyle name="20 % - Markeringsfarve2 2 2 3 2 3 3 2" xfId="11278"/>
    <cellStyle name="20 % - Markeringsfarve2 2 2 3 2 3 3 2 2" xfId="25309"/>
    <cellStyle name="20 % - Markeringsfarve2 2 2 3 2 3 3 3" xfId="21356"/>
    <cellStyle name="20 % - Markeringsfarve2 2 2 3 2 3 4" xfId="895"/>
    <cellStyle name="20 % - Markeringsfarve2 2 2 3 2 3 4 2" xfId="11279"/>
    <cellStyle name="20 % - Markeringsfarve2 2 2 3 2 3 4 2 2" xfId="25310"/>
    <cellStyle name="20 % - Markeringsfarve2 2 2 3 2 3 4 3" xfId="21357"/>
    <cellStyle name="20 % - Markeringsfarve2 2 2 3 2 3 5" xfId="896"/>
    <cellStyle name="20 % - Markeringsfarve2 2 2 3 2 3 5 2" xfId="11280"/>
    <cellStyle name="20 % - Markeringsfarve2 2 2 3 2 3 5 2 2" xfId="25311"/>
    <cellStyle name="20 % - Markeringsfarve2 2 2 3 2 3 5 3" xfId="21358"/>
    <cellStyle name="20 % - Markeringsfarve2 2 2 3 2 3 6" xfId="897"/>
    <cellStyle name="20 % - Markeringsfarve2 2 2 3 2 3 6 2" xfId="11281"/>
    <cellStyle name="20 % - Markeringsfarve2 2 2 3 2 3 6 2 2" xfId="25312"/>
    <cellStyle name="20 % - Markeringsfarve2 2 2 3 2 3 6 3" xfId="21359"/>
    <cellStyle name="20 % - Markeringsfarve2 2 2 3 2 3 7" xfId="11276"/>
    <cellStyle name="20 % - Markeringsfarve2 2 2 3 2 3 7 2" xfId="25307"/>
    <cellStyle name="20 % - Markeringsfarve2 2 2 3 2 3 8" xfId="21354"/>
    <cellStyle name="20 % - Markeringsfarve2 2 2 3 2 4" xfId="898"/>
    <cellStyle name="20 % - Markeringsfarve2 2 2 3 2 4 2" xfId="899"/>
    <cellStyle name="20 % - Markeringsfarve2 2 2 3 2 4 2 2" xfId="11283"/>
    <cellStyle name="20 % - Markeringsfarve2 2 2 3 2 4 2 2 2" xfId="25314"/>
    <cellStyle name="20 % - Markeringsfarve2 2 2 3 2 4 2 3" xfId="21361"/>
    <cellStyle name="20 % - Markeringsfarve2 2 2 3 2 4 3" xfId="900"/>
    <cellStyle name="20 % - Markeringsfarve2 2 2 3 2 4 3 2" xfId="11284"/>
    <cellStyle name="20 % - Markeringsfarve2 2 2 3 2 4 3 2 2" xfId="25315"/>
    <cellStyle name="20 % - Markeringsfarve2 2 2 3 2 4 3 3" xfId="21362"/>
    <cellStyle name="20 % - Markeringsfarve2 2 2 3 2 4 4" xfId="901"/>
    <cellStyle name="20 % - Markeringsfarve2 2 2 3 2 4 4 2" xfId="11285"/>
    <cellStyle name="20 % - Markeringsfarve2 2 2 3 2 4 4 2 2" xfId="25316"/>
    <cellStyle name="20 % - Markeringsfarve2 2 2 3 2 4 4 3" xfId="21363"/>
    <cellStyle name="20 % - Markeringsfarve2 2 2 3 2 4 5" xfId="902"/>
    <cellStyle name="20 % - Markeringsfarve2 2 2 3 2 4 5 2" xfId="11286"/>
    <cellStyle name="20 % - Markeringsfarve2 2 2 3 2 4 5 2 2" xfId="25317"/>
    <cellStyle name="20 % - Markeringsfarve2 2 2 3 2 4 5 3" xfId="21364"/>
    <cellStyle name="20 % - Markeringsfarve2 2 2 3 2 4 6" xfId="903"/>
    <cellStyle name="20 % - Markeringsfarve2 2 2 3 2 4 6 2" xfId="11287"/>
    <cellStyle name="20 % - Markeringsfarve2 2 2 3 2 4 6 2 2" xfId="25318"/>
    <cellStyle name="20 % - Markeringsfarve2 2 2 3 2 4 6 3" xfId="21365"/>
    <cellStyle name="20 % - Markeringsfarve2 2 2 3 2 4 7" xfId="11282"/>
    <cellStyle name="20 % - Markeringsfarve2 2 2 3 2 4 7 2" xfId="25313"/>
    <cellStyle name="20 % - Markeringsfarve2 2 2 3 2 4 8" xfId="21360"/>
    <cellStyle name="20 % - Markeringsfarve2 2 2 3 2 5" xfId="904"/>
    <cellStyle name="20 % - Markeringsfarve2 2 2 3 2 5 2" xfId="905"/>
    <cellStyle name="20 % - Markeringsfarve2 2 2 3 2 5 2 2" xfId="11289"/>
    <cellStyle name="20 % - Markeringsfarve2 2 2 3 2 5 2 2 2" xfId="25320"/>
    <cellStyle name="20 % - Markeringsfarve2 2 2 3 2 5 2 3" xfId="21367"/>
    <cellStyle name="20 % - Markeringsfarve2 2 2 3 2 5 3" xfId="906"/>
    <cellStyle name="20 % - Markeringsfarve2 2 2 3 2 5 3 2" xfId="11290"/>
    <cellStyle name="20 % - Markeringsfarve2 2 2 3 2 5 3 2 2" xfId="25321"/>
    <cellStyle name="20 % - Markeringsfarve2 2 2 3 2 5 3 3" xfId="21368"/>
    <cellStyle name="20 % - Markeringsfarve2 2 2 3 2 5 4" xfId="907"/>
    <cellStyle name="20 % - Markeringsfarve2 2 2 3 2 5 4 2" xfId="11291"/>
    <cellStyle name="20 % - Markeringsfarve2 2 2 3 2 5 4 2 2" xfId="25322"/>
    <cellStyle name="20 % - Markeringsfarve2 2 2 3 2 5 4 3" xfId="21369"/>
    <cellStyle name="20 % - Markeringsfarve2 2 2 3 2 5 5" xfId="908"/>
    <cellStyle name="20 % - Markeringsfarve2 2 2 3 2 5 5 2" xfId="11292"/>
    <cellStyle name="20 % - Markeringsfarve2 2 2 3 2 5 5 2 2" xfId="25323"/>
    <cellStyle name="20 % - Markeringsfarve2 2 2 3 2 5 5 3" xfId="21370"/>
    <cellStyle name="20 % - Markeringsfarve2 2 2 3 2 5 6" xfId="909"/>
    <cellStyle name="20 % - Markeringsfarve2 2 2 3 2 5 6 2" xfId="11293"/>
    <cellStyle name="20 % - Markeringsfarve2 2 2 3 2 5 6 2 2" xfId="25324"/>
    <cellStyle name="20 % - Markeringsfarve2 2 2 3 2 5 6 3" xfId="21371"/>
    <cellStyle name="20 % - Markeringsfarve2 2 2 3 2 5 7" xfId="11288"/>
    <cellStyle name="20 % - Markeringsfarve2 2 2 3 2 5 7 2" xfId="25319"/>
    <cellStyle name="20 % - Markeringsfarve2 2 2 3 2 5 8" xfId="21366"/>
    <cellStyle name="20 % - Markeringsfarve2 2 2 3 2 6" xfId="910"/>
    <cellStyle name="20 % - Markeringsfarve2 2 2 3 2 6 2" xfId="11294"/>
    <cellStyle name="20 % - Markeringsfarve2 2 2 3 2 6 2 2" xfId="25325"/>
    <cellStyle name="20 % - Markeringsfarve2 2 2 3 2 6 3" xfId="21372"/>
    <cellStyle name="20 % - Markeringsfarve2 2 2 3 2 7" xfId="911"/>
    <cellStyle name="20 % - Markeringsfarve2 2 2 3 2 7 2" xfId="11295"/>
    <cellStyle name="20 % - Markeringsfarve2 2 2 3 2 7 2 2" xfId="25326"/>
    <cellStyle name="20 % - Markeringsfarve2 2 2 3 2 7 3" xfId="21373"/>
    <cellStyle name="20 % - Markeringsfarve2 2 2 3 2 8" xfId="912"/>
    <cellStyle name="20 % - Markeringsfarve2 2 2 3 2 8 2" xfId="11296"/>
    <cellStyle name="20 % - Markeringsfarve2 2 2 3 2 8 2 2" xfId="25327"/>
    <cellStyle name="20 % - Markeringsfarve2 2 2 3 2 8 3" xfId="21374"/>
    <cellStyle name="20 % - Markeringsfarve2 2 2 3 2 9" xfId="913"/>
    <cellStyle name="20 % - Markeringsfarve2 2 2 3 2 9 2" xfId="11297"/>
    <cellStyle name="20 % - Markeringsfarve2 2 2 3 2 9 2 2" xfId="25328"/>
    <cellStyle name="20 % - Markeringsfarve2 2 2 3 2 9 3" xfId="21375"/>
    <cellStyle name="20 % - Markeringsfarve2 2 2 3 3" xfId="914"/>
    <cellStyle name="20 % - Markeringsfarve2 2 2 3 3 10" xfId="11298"/>
    <cellStyle name="20 % - Markeringsfarve2 2 2 3 3 10 2" xfId="25329"/>
    <cellStyle name="20 % - Markeringsfarve2 2 2 3 3 11" xfId="21376"/>
    <cellStyle name="20 % - Markeringsfarve2 2 2 3 3 2" xfId="915"/>
    <cellStyle name="20 % - Markeringsfarve2 2 2 3 3 2 2" xfId="916"/>
    <cellStyle name="20 % - Markeringsfarve2 2 2 3 3 2 2 2" xfId="11300"/>
    <cellStyle name="20 % - Markeringsfarve2 2 2 3 3 2 2 2 2" xfId="25331"/>
    <cellStyle name="20 % - Markeringsfarve2 2 2 3 3 2 2 3" xfId="21378"/>
    <cellStyle name="20 % - Markeringsfarve2 2 2 3 3 2 3" xfId="917"/>
    <cellStyle name="20 % - Markeringsfarve2 2 2 3 3 2 3 2" xfId="11301"/>
    <cellStyle name="20 % - Markeringsfarve2 2 2 3 3 2 3 2 2" xfId="25332"/>
    <cellStyle name="20 % - Markeringsfarve2 2 2 3 3 2 3 3" xfId="21379"/>
    <cellStyle name="20 % - Markeringsfarve2 2 2 3 3 2 4" xfId="918"/>
    <cellStyle name="20 % - Markeringsfarve2 2 2 3 3 2 4 2" xfId="11302"/>
    <cellStyle name="20 % - Markeringsfarve2 2 2 3 3 2 4 2 2" xfId="25333"/>
    <cellStyle name="20 % - Markeringsfarve2 2 2 3 3 2 4 3" xfId="21380"/>
    <cellStyle name="20 % - Markeringsfarve2 2 2 3 3 2 5" xfId="919"/>
    <cellStyle name="20 % - Markeringsfarve2 2 2 3 3 2 5 2" xfId="11303"/>
    <cellStyle name="20 % - Markeringsfarve2 2 2 3 3 2 5 2 2" xfId="25334"/>
    <cellStyle name="20 % - Markeringsfarve2 2 2 3 3 2 5 3" xfId="21381"/>
    <cellStyle name="20 % - Markeringsfarve2 2 2 3 3 2 6" xfId="920"/>
    <cellStyle name="20 % - Markeringsfarve2 2 2 3 3 2 6 2" xfId="11304"/>
    <cellStyle name="20 % - Markeringsfarve2 2 2 3 3 2 6 2 2" xfId="25335"/>
    <cellStyle name="20 % - Markeringsfarve2 2 2 3 3 2 6 3" xfId="21382"/>
    <cellStyle name="20 % - Markeringsfarve2 2 2 3 3 2 7" xfId="11299"/>
    <cellStyle name="20 % - Markeringsfarve2 2 2 3 3 2 7 2" xfId="25330"/>
    <cellStyle name="20 % - Markeringsfarve2 2 2 3 3 2 8" xfId="21377"/>
    <cellStyle name="20 % - Markeringsfarve2 2 2 3 3 3" xfId="921"/>
    <cellStyle name="20 % - Markeringsfarve2 2 2 3 3 3 2" xfId="922"/>
    <cellStyle name="20 % - Markeringsfarve2 2 2 3 3 3 2 2" xfId="11306"/>
    <cellStyle name="20 % - Markeringsfarve2 2 2 3 3 3 2 2 2" xfId="25337"/>
    <cellStyle name="20 % - Markeringsfarve2 2 2 3 3 3 2 3" xfId="21384"/>
    <cellStyle name="20 % - Markeringsfarve2 2 2 3 3 3 3" xfId="923"/>
    <cellStyle name="20 % - Markeringsfarve2 2 2 3 3 3 3 2" xfId="11307"/>
    <cellStyle name="20 % - Markeringsfarve2 2 2 3 3 3 3 2 2" xfId="25338"/>
    <cellStyle name="20 % - Markeringsfarve2 2 2 3 3 3 3 3" xfId="21385"/>
    <cellStyle name="20 % - Markeringsfarve2 2 2 3 3 3 4" xfId="924"/>
    <cellStyle name="20 % - Markeringsfarve2 2 2 3 3 3 4 2" xfId="11308"/>
    <cellStyle name="20 % - Markeringsfarve2 2 2 3 3 3 4 2 2" xfId="25339"/>
    <cellStyle name="20 % - Markeringsfarve2 2 2 3 3 3 4 3" xfId="21386"/>
    <cellStyle name="20 % - Markeringsfarve2 2 2 3 3 3 5" xfId="925"/>
    <cellStyle name="20 % - Markeringsfarve2 2 2 3 3 3 5 2" xfId="11309"/>
    <cellStyle name="20 % - Markeringsfarve2 2 2 3 3 3 5 2 2" xfId="25340"/>
    <cellStyle name="20 % - Markeringsfarve2 2 2 3 3 3 5 3" xfId="21387"/>
    <cellStyle name="20 % - Markeringsfarve2 2 2 3 3 3 6" xfId="926"/>
    <cellStyle name="20 % - Markeringsfarve2 2 2 3 3 3 6 2" xfId="11310"/>
    <cellStyle name="20 % - Markeringsfarve2 2 2 3 3 3 6 2 2" xfId="25341"/>
    <cellStyle name="20 % - Markeringsfarve2 2 2 3 3 3 6 3" xfId="21388"/>
    <cellStyle name="20 % - Markeringsfarve2 2 2 3 3 3 7" xfId="11305"/>
    <cellStyle name="20 % - Markeringsfarve2 2 2 3 3 3 7 2" xfId="25336"/>
    <cellStyle name="20 % - Markeringsfarve2 2 2 3 3 3 8" xfId="21383"/>
    <cellStyle name="20 % - Markeringsfarve2 2 2 3 3 4" xfId="927"/>
    <cellStyle name="20 % - Markeringsfarve2 2 2 3 3 4 2" xfId="928"/>
    <cellStyle name="20 % - Markeringsfarve2 2 2 3 3 4 2 2" xfId="11312"/>
    <cellStyle name="20 % - Markeringsfarve2 2 2 3 3 4 2 2 2" xfId="25343"/>
    <cellStyle name="20 % - Markeringsfarve2 2 2 3 3 4 2 3" xfId="21390"/>
    <cellStyle name="20 % - Markeringsfarve2 2 2 3 3 4 3" xfId="929"/>
    <cellStyle name="20 % - Markeringsfarve2 2 2 3 3 4 3 2" xfId="11313"/>
    <cellStyle name="20 % - Markeringsfarve2 2 2 3 3 4 3 2 2" xfId="25344"/>
    <cellStyle name="20 % - Markeringsfarve2 2 2 3 3 4 3 3" xfId="21391"/>
    <cellStyle name="20 % - Markeringsfarve2 2 2 3 3 4 4" xfId="930"/>
    <cellStyle name="20 % - Markeringsfarve2 2 2 3 3 4 4 2" xfId="11314"/>
    <cellStyle name="20 % - Markeringsfarve2 2 2 3 3 4 4 2 2" xfId="25345"/>
    <cellStyle name="20 % - Markeringsfarve2 2 2 3 3 4 4 3" xfId="21392"/>
    <cellStyle name="20 % - Markeringsfarve2 2 2 3 3 4 5" xfId="931"/>
    <cellStyle name="20 % - Markeringsfarve2 2 2 3 3 4 5 2" xfId="11315"/>
    <cellStyle name="20 % - Markeringsfarve2 2 2 3 3 4 5 2 2" xfId="25346"/>
    <cellStyle name="20 % - Markeringsfarve2 2 2 3 3 4 5 3" xfId="21393"/>
    <cellStyle name="20 % - Markeringsfarve2 2 2 3 3 4 6" xfId="932"/>
    <cellStyle name="20 % - Markeringsfarve2 2 2 3 3 4 6 2" xfId="11316"/>
    <cellStyle name="20 % - Markeringsfarve2 2 2 3 3 4 6 2 2" xfId="25347"/>
    <cellStyle name="20 % - Markeringsfarve2 2 2 3 3 4 6 3" xfId="21394"/>
    <cellStyle name="20 % - Markeringsfarve2 2 2 3 3 4 7" xfId="11311"/>
    <cellStyle name="20 % - Markeringsfarve2 2 2 3 3 4 7 2" xfId="25342"/>
    <cellStyle name="20 % - Markeringsfarve2 2 2 3 3 4 8" xfId="21389"/>
    <cellStyle name="20 % - Markeringsfarve2 2 2 3 3 5" xfId="933"/>
    <cellStyle name="20 % - Markeringsfarve2 2 2 3 3 5 2" xfId="11317"/>
    <cellStyle name="20 % - Markeringsfarve2 2 2 3 3 5 2 2" xfId="25348"/>
    <cellStyle name="20 % - Markeringsfarve2 2 2 3 3 5 3" xfId="21395"/>
    <cellStyle name="20 % - Markeringsfarve2 2 2 3 3 6" xfId="934"/>
    <cellStyle name="20 % - Markeringsfarve2 2 2 3 3 6 2" xfId="11318"/>
    <cellStyle name="20 % - Markeringsfarve2 2 2 3 3 6 2 2" xfId="25349"/>
    <cellStyle name="20 % - Markeringsfarve2 2 2 3 3 6 3" xfId="21396"/>
    <cellStyle name="20 % - Markeringsfarve2 2 2 3 3 7" xfId="935"/>
    <cellStyle name="20 % - Markeringsfarve2 2 2 3 3 7 2" xfId="11319"/>
    <cellStyle name="20 % - Markeringsfarve2 2 2 3 3 7 2 2" xfId="25350"/>
    <cellStyle name="20 % - Markeringsfarve2 2 2 3 3 7 3" xfId="21397"/>
    <cellStyle name="20 % - Markeringsfarve2 2 2 3 3 8" xfId="936"/>
    <cellStyle name="20 % - Markeringsfarve2 2 2 3 3 8 2" xfId="11320"/>
    <cellStyle name="20 % - Markeringsfarve2 2 2 3 3 8 2 2" xfId="25351"/>
    <cellStyle name="20 % - Markeringsfarve2 2 2 3 3 8 3" xfId="21398"/>
    <cellStyle name="20 % - Markeringsfarve2 2 2 3 3 9" xfId="937"/>
    <cellStyle name="20 % - Markeringsfarve2 2 2 3 3 9 2" xfId="11321"/>
    <cellStyle name="20 % - Markeringsfarve2 2 2 3 3 9 2 2" xfId="25352"/>
    <cellStyle name="20 % - Markeringsfarve2 2 2 3 3 9 3" xfId="21399"/>
    <cellStyle name="20 % - Markeringsfarve2 2 2 3 4" xfId="938"/>
    <cellStyle name="20 % - Markeringsfarve2 2 2 3 4 2" xfId="939"/>
    <cellStyle name="20 % - Markeringsfarve2 2 2 3 4 2 2" xfId="11323"/>
    <cellStyle name="20 % - Markeringsfarve2 2 2 3 4 2 2 2" xfId="25354"/>
    <cellStyle name="20 % - Markeringsfarve2 2 2 3 4 2 3" xfId="21401"/>
    <cellStyle name="20 % - Markeringsfarve2 2 2 3 4 3" xfId="940"/>
    <cellStyle name="20 % - Markeringsfarve2 2 2 3 4 3 2" xfId="11324"/>
    <cellStyle name="20 % - Markeringsfarve2 2 2 3 4 3 2 2" xfId="25355"/>
    <cellStyle name="20 % - Markeringsfarve2 2 2 3 4 3 3" xfId="21402"/>
    <cellStyle name="20 % - Markeringsfarve2 2 2 3 4 4" xfId="941"/>
    <cellStyle name="20 % - Markeringsfarve2 2 2 3 4 4 2" xfId="11325"/>
    <cellStyle name="20 % - Markeringsfarve2 2 2 3 4 4 2 2" xfId="25356"/>
    <cellStyle name="20 % - Markeringsfarve2 2 2 3 4 4 3" xfId="21403"/>
    <cellStyle name="20 % - Markeringsfarve2 2 2 3 4 5" xfId="942"/>
    <cellStyle name="20 % - Markeringsfarve2 2 2 3 4 5 2" xfId="11326"/>
    <cellStyle name="20 % - Markeringsfarve2 2 2 3 4 5 2 2" xfId="25357"/>
    <cellStyle name="20 % - Markeringsfarve2 2 2 3 4 5 3" xfId="21404"/>
    <cellStyle name="20 % - Markeringsfarve2 2 2 3 4 6" xfId="943"/>
    <cellStyle name="20 % - Markeringsfarve2 2 2 3 4 6 2" xfId="11327"/>
    <cellStyle name="20 % - Markeringsfarve2 2 2 3 4 6 2 2" xfId="25358"/>
    <cellStyle name="20 % - Markeringsfarve2 2 2 3 4 6 3" xfId="21405"/>
    <cellStyle name="20 % - Markeringsfarve2 2 2 3 4 7" xfId="11322"/>
    <cellStyle name="20 % - Markeringsfarve2 2 2 3 4 7 2" xfId="25353"/>
    <cellStyle name="20 % - Markeringsfarve2 2 2 3 4 8" xfId="21400"/>
    <cellStyle name="20 % - Markeringsfarve2 2 2 3 5" xfId="944"/>
    <cellStyle name="20 % - Markeringsfarve2 2 2 3 5 2" xfId="945"/>
    <cellStyle name="20 % - Markeringsfarve2 2 2 3 5 2 2" xfId="11329"/>
    <cellStyle name="20 % - Markeringsfarve2 2 2 3 5 2 2 2" xfId="25360"/>
    <cellStyle name="20 % - Markeringsfarve2 2 2 3 5 2 3" xfId="21407"/>
    <cellStyle name="20 % - Markeringsfarve2 2 2 3 5 3" xfId="946"/>
    <cellStyle name="20 % - Markeringsfarve2 2 2 3 5 3 2" xfId="11330"/>
    <cellStyle name="20 % - Markeringsfarve2 2 2 3 5 3 2 2" xfId="25361"/>
    <cellStyle name="20 % - Markeringsfarve2 2 2 3 5 3 3" xfId="21408"/>
    <cellStyle name="20 % - Markeringsfarve2 2 2 3 5 4" xfId="947"/>
    <cellStyle name="20 % - Markeringsfarve2 2 2 3 5 4 2" xfId="11331"/>
    <cellStyle name="20 % - Markeringsfarve2 2 2 3 5 4 2 2" xfId="25362"/>
    <cellStyle name="20 % - Markeringsfarve2 2 2 3 5 4 3" xfId="21409"/>
    <cellStyle name="20 % - Markeringsfarve2 2 2 3 5 5" xfId="948"/>
    <cellStyle name="20 % - Markeringsfarve2 2 2 3 5 5 2" xfId="11332"/>
    <cellStyle name="20 % - Markeringsfarve2 2 2 3 5 5 2 2" xfId="25363"/>
    <cellStyle name="20 % - Markeringsfarve2 2 2 3 5 5 3" xfId="21410"/>
    <cellStyle name="20 % - Markeringsfarve2 2 2 3 5 6" xfId="949"/>
    <cellStyle name="20 % - Markeringsfarve2 2 2 3 5 6 2" xfId="11333"/>
    <cellStyle name="20 % - Markeringsfarve2 2 2 3 5 6 2 2" xfId="25364"/>
    <cellStyle name="20 % - Markeringsfarve2 2 2 3 5 6 3" xfId="21411"/>
    <cellStyle name="20 % - Markeringsfarve2 2 2 3 5 7" xfId="11328"/>
    <cellStyle name="20 % - Markeringsfarve2 2 2 3 5 7 2" xfId="25359"/>
    <cellStyle name="20 % - Markeringsfarve2 2 2 3 5 8" xfId="21406"/>
    <cellStyle name="20 % - Markeringsfarve2 2 2 3 6" xfId="950"/>
    <cellStyle name="20 % - Markeringsfarve2 2 2 3 6 2" xfId="951"/>
    <cellStyle name="20 % - Markeringsfarve2 2 2 3 6 2 2" xfId="11335"/>
    <cellStyle name="20 % - Markeringsfarve2 2 2 3 6 2 2 2" xfId="25366"/>
    <cellStyle name="20 % - Markeringsfarve2 2 2 3 6 2 3" xfId="21413"/>
    <cellStyle name="20 % - Markeringsfarve2 2 2 3 6 3" xfId="952"/>
    <cellStyle name="20 % - Markeringsfarve2 2 2 3 6 3 2" xfId="11336"/>
    <cellStyle name="20 % - Markeringsfarve2 2 2 3 6 3 2 2" xfId="25367"/>
    <cellStyle name="20 % - Markeringsfarve2 2 2 3 6 3 3" xfId="21414"/>
    <cellStyle name="20 % - Markeringsfarve2 2 2 3 6 4" xfId="953"/>
    <cellStyle name="20 % - Markeringsfarve2 2 2 3 6 4 2" xfId="11337"/>
    <cellStyle name="20 % - Markeringsfarve2 2 2 3 6 4 2 2" xfId="25368"/>
    <cellStyle name="20 % - Markeringsfarve2 2 2 3 6 4 3" xfId="21415"/>
    <cellStyle name="20 % - Markeringsfarve2 2 2 3 6 5" xfId="954"/>
    <cellStyle name="20 % - Markeringsfarve2 2 2 3 6 5 2" xfId="11338"/>
    <cellStyle name="20 % - Markeringsfarve2 2 2 3 6 5 2 2" xfId="25369"/>
    <cellStyle name="20 % - Markeringsfarve2 2 2 3 6 5 3" xfId="21416"/>
    <cellStyle name="20 % - Markeringsfarve2 2 2 3 6 6" xfId="955"/>
    <cellStyle name="20 % - Markeringsfarve2 2 2 3 6 6 2" xfId="11339"/>
    <cellStyle name="20 % - Markeringsfarve2 2 2 3 6 6 2 2" xfId="25370"/>
    <cellStyle name="20 % - Markeringsfarve2 2 2 3 6 6 3" xfId="21417"/>
    <cellStyle name="20 % - Markeringsfarve2 2 2 3 6 7" xfId="11334"/>
    <cellStyle name="20 % - Markeringsfarve2 2 2 3 6 7 2" xfId="25365"/>
    <cellStyle name="20 % - Markeringsfarve2 2 2 3 6 8" xfId="21412"/>
    <cellStyle name="20 % - Markeringsfarve2 2 2 3 7" xfId="956"/>
    <cellStyle name="20 % - Markeringsfarve2 2 2 3 7 2" xfId="11340"/>
    <cellStyle name="20 % - Markeringsfarve2 2 2 3 7 2 2" xfId="25371"/>
    <cellStyle name="20 % - Markeringsfarve2 2 2 3 7 3" xfId="21418"/>
    <cellStyle name="20 % - Markeringsfarve2 2 2 3 8" xfId="957"/>
    <cellStyle name="20 % - Markeringsfarve2 2 2 3 8 2" xfId="11341"/>
    <cellStyle name="20 % - Markeringsfarve2 2 2 3 8 2 2" xfId="25372"/>
    <cellStyle name="20 % - Markeringsfarve2 2 2 3 8 3" xfId="21419"/>
    <cellStyle name="20 % - Markeringsfarve2 2 2 3 9" xfId="958"/>
    <cellStyle name="20 % - Markeringsfarve2 2 2 3 9 2" xfId="11342"/>
    <cellStyle name="20 % - Markeringsfarve2 2 2 3 9 2 2" xfId="25373"/>
    <cellStyle name="20 % - Markeringsfarve2 2 2 3 9 3" xfId="21420"/>
    <cellStyle name="20 % - Markeringsfarve2 2 2 4" xfId="959"/>
    <cellStyle name="20 % - Markeringsfarve2 2 2 4 10" xfId="960"/>
    <cellStyle name="20 % - Markeringsfarve2 2 2 4 10 2" xfId="11344"/>
    <cellStyle name="20 % - Markeringsfarve2 2 2 4 10 2 2" xfId="25375"/>
    <cellStyle name="20 % - Markeringsfarve2 2 2 4 10 3" xfId="21422"/>
    <cellStyle name="20 % - Markeringsfarve2 2 2 4 11" xfId="11343"/>
    <cellStyle name="20 % - Markeringsfarve2 2 2 4 11 2" xfId="25374"/>
    <cellStyle name="20 % - Markeringsfarve2 2 2 4 12" xfId="21421"/>
    <cellStyle name="20 % - Markeringsfarve2 2 2 4 2" xfId="961"/>
    <cellStyle name="20 % - Markeringsfarve2 2 2 4 2 10" xfId="11345"/>
    <cellStyle name="20 % - Markeringsfarve2 2 2 4 2 10 2" xfId="25376"/>
    <cellStyle name="20 % - Markeringsfarve2 2 2 4 2 11" xfId="21423"/>
    <cellStyle name="20 % - Markeringsfarve2 2 2 4 2 2" xfId="962"/>
    <cellStyle name="20 % - Markeringsfarve2 2 2 4 2 2 2" xfId="963"/>
    <cellStyle name="20 % - Markeringsfarve2 2 2 4 2 2 2 2" xfId="11347"/>
    <cellStyle name="20 % - Markeringsfarve2 2 2 4 2 2 2 2 2" xfId="25378"/>
    <cellStyle name="20 % - Markeringsfarve2 2 2 4 2 2 2 3" xfId="21425"/>
    <cellStyle name="20 % - Markeringsfarve2 2 2 4 2 2 3" xfId="964"/>
    <cellStyle name="20 % - Markeringsfarve2 2 2 4 2 2 3 2" xfId="11348"/>
    <cellStyle name="20 % - Markeringsfarve2 2 2 4 2 2 3 2 2" xfId="25379"/>
    <cellStyle name="20 % - Markeringsfarve2 2 2 4 2 2 3 3" xfId="21426"/>
    <cellStyle name="20 % - Markeringsfarve2 2 2 4 2 2 4" xfId="965"/>
    <cellStyle name="20 % - Markeringsfarve2 2 2 4 2 2 4 2" xfId="11349"/>
    <cellStyle name="20 % - Markeringsfarve2 2 2 4 2 2 4 2 2" xfId="25380"/>
    <cellStyle name="20 % - Markeringsfarve2 2 2 4 2 2 4 3" xfId="21427"/>
    <cellStyle name="20 % - Markeringsfarve2 2 2 4 2 2 5" xfId="966"/>
    <cellStyle name="20 % - Markeringsfarve2 2 2 4 2 2 5 2" xfId="11350"/>
    <cellStyle name="20 % - Markeringsfarve2 2 2 4 2 2 5 2 2" xfId="25381"/>
    <cellStyle name="20 % - Markeringsfarve2 2 2 4 2 2 5 3" xfId="21428"/>
    <cellStyle name="20 % - Markeringsfarve2 2 2 4 2 2 6" xfId="967"/>
    <cellStyle name="20 % - Markeringsfarve2 2 2 4 2 2 6 2" xfId="11351"/>
    <cellStyle name="20 % - Markeringsfarve2 2 2 4 2 2 6 2 2" xfId="25382"/>
    <cellStyle name="20 % - Markeringsfarve2 2 2 4 2 2 6 3" xfId="21429"/>
    <cellStyle name="20 % - Markeringsfarve2 2 2 4 2 2 7" xfId="11346"/>
    <cellStyle name="20 % - Markeringsfarve2 2 2 4 2 2 7 2" xfId="25377"/>
    <cellStyle name="20 % - Markeringsfarve2 2 2 4 2 2 8" xfId="21424"/>
    <cellStyle name="20 % - Markeringsfarve2 2 2 4 2 3" xfId="968"/>
    <cellStyle name="20 % - Markeringsfarve2 2 2 4 2 3 2" xfId="969"/>
    <cellStyle name="20 % - Markeringsfarve2 2 2 4 2 3 2 2" xfId="11353"/>
    <cellStyle name="20 % - Markeringsfarve2 2 2 4 2 3 2 2 2" xfId="25384"/>
    <cellStyle name="20 % - Markeringsfarve2 2 2 4 2 3 2 3" xfId="21431"/>
    <cellStyle name="20 % - Markeringsfarve2 2 2 4 2 3 3" xfId="970"/>
    <cellStyle name="20 % - Markeringsfarve2 2 2 4 2 3 3 2" xfId="11354"/>
    <cellStyle name="20 % - Markeringsfarve2 2 2 4 2 3 3 2 2" xfId="25385"/>
    <cellStyle name="20 % - Markeringsfarve2 2 2 4 2 3 3 3" xfId="21432"/>
    <cellStyle name="20 % - Markeringsfarve2 2 2 4 2 3 4" xfId="971"/>
    <cellStyle name="20 % - Markeringsfarve2 2 2 4 2 3 4 2" xfId="11355"/>
    <cellStyle name="20 % - Markeringsfarve2 2 2 4 2 3 4 2 2" xfId="25386"/>
    <cellStyle name="20 % - Markeringsfarve2 2 2 4 2 3 4 3" xfId="21433"/>
    <cellStyle name="20 % - Markeringsfarve2 2 2 4 2 3 5" xfId="972"/>
    <cellStyle name="20 % - Markeringsfarve2 2 2 4 2 3 5 2" xfId="11356"/>
    <cellStyle name="20 % - Markeringsfarve2 2 2 4 2 3 5 2 2" xfId="25387"/>
    <cellStyle name="20 % - Markeringsfarve2 2 2 4 2 3 5 3" xfId="21434"/>
    <cellStyle name="20 % - Markeringsfarve2 2 2 4 2 3 6" xfId="973"/>
    <cellStyle name="20 % - Markeringsfarve2 2 2 4 2 3 6 2" xfId="11357"/>
    <cellStyle name="20 % - Markeringsfarve2 2 2 4 2 3 6 2 2" xfId="25388"/>
    <cellStyle name="20 % - Markeringsfarve2 2 2 4 2 3 6 3" xfId="21435"/>
    <cellStyle name="20 % - Markeringsfarve2 2 2 4 2 3 7" xfId="11352"/>
    <cellStyle name="20 % - Markeringsfarve2 2 2 4 2 3 7 2" xfId="25383"/>
    <cellStyle name="20 % - Markeringsfarve2 2 2 4 2 3 8" xfId="21430"/>
    <cellStyle name="20 % - Markeringsfarve2 2 2 4 2 4" xfId="974"/>
    <cellStyle name="20 % - Markeringsfarve2 2 2 4 2 4 2" xfId="975"/>
    <cellStyle name="20 % - Markeringsfarve2 2 2 4 2 4 2 2" xfId="11359"/>
    <cellStyle name="20 % - Markeringsfarve2 2 2 4 2 4 2 2 2" xfId="25390"/>
    <cellStyle name="20 % - Markeringsfarve2 2 2 4 2 4 2 3" xfId="21437"/>
    <cellStyle name="20 % - Markeringsfarve2 2 2 4 2 4 3" xfId="976"/>
    <cellStyle name="20 % - Markeringsfarve2 2 2 4 2 4 3 2" xfId="11360"/>
    <cellStyle name="20 % - Markeringsfarve2 2 2 4 2 4 3 2 2" xfId="25391"/>
    <cellStyle name="20 % - Markeringsfarve2 2 2 4 2 4 3 3" xfId="21438"/>
    <cellStyle name="20 % - Markeringsfarve2 2 2 4 2 4 4" xfId="977"/>
    <cellStyle name="20 % - Markeringsfarve2 2 2 4 2 4 4 2" xfId="11361"/>
    <cellStyle name="20 % - Markeringsfarve2 2 2 4 2 4 4 2 2" xfId="25392"/>
    <cellStyle name="20 % - Markeringsfarve2 2 2 4 2 4 4 3" xfId="21439"/>
    <cellStyle name="20 % - Markeringsfarve2 2 2 4 2 4 5" xfId="978"/>
    <cellStyle name="20 % - Markeringsfarve2 2 2 4 2 4 5 2" xfId="11362"/>
    <cellStyle name="20 % - Markeringsfarve2 2 2 4 2 4 5 2 2" xfId="25393"/>
    <cellStyle name="20 % - Markeringsfarve2 2 2 4 2 4 5 3" xfId="21440"/>
    <cellStyle name="20 % - Markeringsfarve2 2 2 4 2 4 6" xfId="979"/>
    <cellStyle name="20 % - Markeringsfarve2 2 2 4 2 4 6 2" xfId="11363"/>
    <cellStyle name="20 % - Markeringsfarve2 2 2 4 2 4 6 2 2" xfId="25394"/>
    <cellStyle name="20 % - Markeringsfarve2 2 2 4 2 4 6 3" xfId="21441"/>
    <cellStyle name="20 % - Markeringsfarve2 2 2 4 2 4 7" xfId="11358"/>
    <cellStyle name="20 % - Markeringsfarve2 2 2 4 2 4 7 2" xfId="25389"/>
    <cellStyle name="20 % - Markeringsfarve2 2 2 4 2 4 8" xfId="21436"/>
    <cellStyle name="20 % - Markeringsfarve2 2 2 4 2 5" xfId="980"/>
    <cellStyle name="20 % - Markeringsfarve2 2 2 4 2 5 2" xfId="11364"/>
    <cellStyle name="20 % - Markeringsfarve2 2 2 4 2 5 2 2" xfId="25395"/>
    <cellStyle name="20 % - Markeringsfarve2 2 2 4 2 5 3" xfId="21442"/>
    <cellStyle name="20 % - Markeringsfarve2 2 2 4 2 6" xfId="981"/>
    <cellStyle name="20 % - Markeringsfarve2 2 2 4 2 6 2" xfId="11365"/>
    <cellStyle name="20 % - Markeringsfarve2 2 2 4 2 6 2 2" xfId="25396"/>
    <cellStyle name="20 % - Markeringsfarve2 2 2 4 2 6 3" xfId="21443"/>
    <cellStyle name="20 % - Markeringsfarve2 2 2 4 2 7" xfId="982"/>
    <cellStyle name="20 % - Markeringsfarve2 2 2 4 2 7 2" xfId="11366"/>
    <cellStyle name="20 % - Markeringsfarve2 2 2 4 2 7 2 2" xfId="25397"/>
    <cellStyle name="20 % - Markeringsfarve2 2 2 4 2 7 3" xfId="21444"/>
    <cellStyle name="20 % - Markeringsfarve2 2 2 4 2 8" xfId="983"/>
    <cellStyle name="20 % - Markeringsfarve2 2 2 4 2 8 2" xfId="11367"/>
    <cellStyle name="20 % - Markeringsfarve2 2 2 4 2 8 2 2" xfId="25398"/>
    <cellStyle name="20 % - Markeringsfarve2 2 2 4 2 8 3" xfId="21445"/>
    <cellStyle name="20 % - Markeringsfarve2 2 2 4 2 9" xfId="984"/>
    <cellStyle name="20 % - Markeringsfarve2 2 2 4 2 9 2" xfId="11368"/>
    <cellStyle name="20 % - Markeringsfarve2 2 2 4 2 9 2 2" xfId="25399"/>
    <cellStyle name="20 % - Markeringsfarve2 2 2 4 2 9 3" xfId="21446"/>
    <cellStyle name="20 % - Markeringsfarve2 2 2 4 3" xfId="985"/>
    <cellStyle name="20 % - Markeringsfarve2 2 2 4 3 2" xfId="986"/>
    <cellStyle name="20 % - Markeringsfarve2 2 2 4 3 2 2" xfId="11370"/>
    <cellStyle name="20 % - Markeringsfarve2 2 2 4 3 2 2 2" xfId="25401"/>
    <cellStyle name="20 % - Markeringsfarve2 2 2 4 3 2 3" xfId="21448"/>
    <cellStyle name="20 % - Markeringsfarve2 2 2 4 3 3" xfId="987"/>
    <cellStyle name="20 % - Markeringsfarve2 2 2 4 3 3 2" xfId="11371"/>
    <cellStyle name="20 % - Markeringsfarve2 2 2 4 3 3 2 2" xfId="25402"/>
    <cellStyle name="20 % - Markeringsfarve2 2 2 4 3 3 3" xfId="21449"/>
    <cellStyle name="20 % - Markeringsfarve2 2 2 4 3 4" xfId="988"/>
    <cellStyle name="20 % - Markeringsfarve2 2 2 4 3 4 2" xfId="11372"/>
    <cellStyle name="20 % - Markeringsfarve2 2 2 4 3 4 2 2" xfId="25403"/>
    <cellStyle name="20 % - Markeringsfarve2 2 2 4 3 4 3" xfId="21450"/>
    <cellStyle name="20 % - Markeringsfarve2 2 2 4 3 5" xfId="989"/>
    <cellStyle name="20 % - Markeringsfarve2 2 2 4 3 5 2" xfId="11373"/>
    <cellStyle name="20 % - Markeringsfarve2 2 2 4 3 5 2 2" xfId="25404"/>
    <cellStyle name="20 % - Markeringsfarve2 2 2 4 3 5 3" xfId="21451"/>
    <cellStyle name="20 % - Markeringsfarve2 2 2 4 3 6" xfId="990"/>
    <cellStyle name="20 % - Markeringsfarve2 2 2 4 3 6 2" xfId="11374"/>
    <cellStyle name="20 % - Markeringsfarve2 2 2 4 3 6 2 2" xfId="25405"/>
    <cellStyle name="20 % - Markeringsfarve2 2 2 4 3 6 3" xfId="21452"/>
    <cellStyle name="20 % - Markeringsfarve2 2 2 4 3 7" xfId="11369"/>
    <cellStyle name="20 % - Markeringsfarve2 2 2 4 3 7 2" xfId="25400"/>
    <cellStyle name="20 % - Markeringsfarve2 2 2 4 3 8" xfId="21447"/>
    <cellStyle name="20 % - Markeringsfarve2 2 2 4 4" xfId="991"/>
    <cellStyle name="20 % - Markeringsfarve2 2 2 4 4 2" xfId="992"/>
    <cellStyle name="20 % - Markeringsfarve2 2 2 4 4 2 2" xfId="11376"/>
    <cellStyle name="20 % - Markeringsfarve2 2 2 4 4 2 2 2" xfId="25407"/>
    <cellStyle name="20 % - Markeringsfarve2 2 2 4 4 2 3" xfId="21454"/>
    <cellStyle name="20 % - Markeringsfarve2 2 2 4 4 3" xfId="993"/>
    <cellStyle name="20 % - Markeringsfarve2 2 2 4 4 3 2" xfId="11377"/>
    <cellStyle name="20 % - Markeringsfarve2 2 2 4 4 3 2 2" xfId="25408"/>
    <cellStyle name="20 % - Markeringsfarve2 2 2 4 4 3 3" xfId="21455"/>
    <cellStyle name="20 % - Markeringsfarve2 2 2 4 4 4" xfId="994"/>
    <cellStyle name="20 % - Markeringsfarve2 2 2 4 4 4 2" xfId="11378"/>
    <cellStyle name="20 % - Markeringsfarve2 2 2 4 4 4 2 2" xfId="25409"/>
    <cellStyle name="20 % - Markeringsfarve2 2 2 4 4 4 3" xfId="21456"/>
    <cellStyle name="20 % - Markeringsfarve2 2 2 4 4 5" xfId="995"/>
    <cellStyle name="20 % - Markeringsfarve2 2 2 4 4 5 2" xfId="11379"/>
    <cellStyle name="20 % - Markeringsfarve2 2 2 4 4 5 2 2" xfId="25410"/>
    <cellStyle name="20 % - Markeringsfarve2 2 2 4 4 5 3" xfId="21457"/>
    <cellStyle name="20 % - Markeringsfarve2 2 2 4 4 6" xfId="996"/>
    <cellStyle name="20 % - Markeringsfarve2 2 2 4 4 6 2" xfId="11380"/>
    <cellStyle name="20 % - Markeringsfarve2 2 2 4 4 6 2 2" xfId="25411"/>
    <cellStyle name="20 % - Markeringsfarve2 2 2 4 4 6 3" xfId="21458"/>
    <cellStyle name="20 % - Markeringsfarve2 2 2 4 4 7" xfId="11375"/>
    <cellStyle name="20 % - Markeringsfarve2 2 2 4 4 7 2" xfId="25406"/>
    <cellStyle name="20 % - Markeringsfarve2 2 2 4 4 8" xfId="21453"/>
    <cellStyle name="20 % - Markeringsfarve2 2 2 4 5" xfId="997"/>
    <cellStyle name="20 % - Markeringsfarve2 2 2 4 5 2" xfId="998"/>
    <cellStyle name="20 % - Markeringsfarve2 2 2 4 5 2 2" xfId="11382"/>
    <cellStyle name="20 % - Markeringsfarve2 2 2 4 5 2 2 2" xfId="25413"/>
    <cellStyle name="20 % - Markeringsfarve2 2 2 4 5 2 3" xfId="21460"/>
    <cellStyle name="20 % - Markeringsfarve2 2 2 4 5 3" xfId="999"/>
    <cellStyle name="20 % - Markeringsfarve2 2 2 4 5 3 2" xfId="11383"/>
    <cellStyle name="20 % - Markeringsfarve2 2 2 4 5 3 2 2" xfId="25414"/>
    <cellStyle name="20 % - Markeringsfarve2 2 2 4 5 3 3" xfId="21461"/>
    <cellStyle name="20 % - Markeringsfarve2 2 2 4 5 4" xfId="1000"/>
    <cellStyle name="20 % - Markeringsfarve2 2 2 4 5 4 2" xfId="11384"/>
    <cellStyle name="20 % - Markeringsfarve2 2 2 4 5 4 2 2" xfId="25415"/>
    <cellStyle name="20 % - Markeringsfarve2 2 2 4 5 4 3" xfId="21462"/>
    <cellStyle name="20 % - Markeringsfarve2 2 2 4 5 5" xfId="1001"/>
    <cellStyle name="20 % - Markeringsfarve2 2 2 4 5 5 2" xfId="11385"/>
    <cellStyle name="20 % - Markeringsfarve2 2 2 4 5 5 2 2" xfId="25416"/>
    <cellStyle name="20 % - Markeringsfarve2 2 2 4 5 5 3" xfId="21463"/>
    <cellStyle name="20 % - Markeringsfarve2 2 2 4 5 6" xfId="1002"/>
    <cellStyle name="20 % - Markeringsfarve2 2 2 4 5 6 2" xfId="11386"/>
    <cellStyle name="20 % - Markeringsfarve2 2 2 4 5 6 2 2" xfId="25417"/>
    <cellStyle name="20 % - Markeringsfarve2 2 2 4 5 6 3" xfId="21464"/>
    <cellStyle name="20 % - Markeringsfarve2 2 2 4 5 7" xfId="11381"/>
    <cellStyle name="20 % - Markeringsfarve2 2 2 4 5 7 2" xfId="25412"/>
    <cellStyle name="20 % - Markeringsfarve2 2 2 4 5 8" xfId="21459"/>
    <cellStyle name="20 % - Markeringsfarve2 2 2 4 6" xfId="1003"/>
    <cellStyle name="20 % - Markeringsfarve2 2 2 4 6 2" xfId="11387"/>
    <cellStyle name="20 % - Markeringsfarve2 2 2 4 6 2 2" xfId="25418"/>
    <cellStyle name="20 % - Markeringsfarve2 2 2 4 6 3" xfId="21465"/>
    <cellStyle name="20 % - Markeringsfarve2 2 2 4 7" xfId="1004"/>
    <cellStyle name="20 % - Markeringsfarve2 2 2 4 7 2" xfId="11388"/>
    <cellStyle name="20 % - Markeringsfarve2 2 2 4 7 2 2" xfId="25419"/>
    <cellStyle name="20 % - Markeringsfarve2 2 2 4 7 3" xfId="21466"/>
    <cellStyle name="20 % - Markeringsfarve2 2 2 4 8" xfId="1005"/>
    <cellStyle name="20 % - Markeringsfarve2 2 2 4 8 2" xfId="11389"/>
    <cellStyle name="20 % - Markeringsfarve2 2 2 4 8 2 2" xfId="25420"/>
    <cellStyle name="20 % - Markeringsfarve2 2 2 4 8 3" xfId="21467"/>
    <cellStyle name="20 % - Markeringsfarve2 2 2 4 9" xfId="1006"/>
    <cellStyle name="20 % - Markeringsfarve2 2 2 4 9 2" xfId="11390"/>
    <cellStyle name="20 % - Markeringsfarve2 2 2 4 9 2 2" xfId="25421"/>
    <cellStyle name="20 % - Markeringsfarve2 2 2 4 9 3" xfId="21468"/>
    <cellStyle name="20 % - Markeringsfarve2 2 2 5" xfId="1007"/>
    <cellStyle name="20 % - Markeringsfarve2 2 2 5 10" xfId="11391"/>
    <cellStyle name="20 % - Markeringsfarve2 2 2 5 10 2" xfId="25422"/>
    <cellStyle name="20 % - Markeringsfarve2 2 2 5 11" xfId="21469"/>
    <cellStyle name="20 % - Markeringsfarve2 2 2 5 2" xfId="1008"/>
    <cellStyle name="20 % - Markeringsfarve2 2 2 5 2 2" xfId="1009"/>
    <cellStyle name="20 % - Markeringsfarve2 2 2 5 2 2 2" xfId="11393"/>
    <cellStyle name="20 % - Markeringsfarve2 2 2 5 2 2 2 2" xfId="25424"/>
    <cellStyle name="20 % - Markeringsfarve2 2 2 5 2 2 3" xfId="21471"/>
    <cellStyle name="20 % - Markeringsfarve2 2 2 5 2 3" xfId="1010"/>
    <cellStyle name="20 % - Markeringsfarve2 2 2 5 2 3 2" xfId="11394"/>
    <cellStyle name="20 % - Markeringsfarve2 2 2 5 2 3 2 2" xfId="25425"/>
    <cellStyle name="20 % - Markeringsfarve2 2 2 5 2 3 3" xfId="21472"/>
    <cellStyle name="20 % - Markeringsfarve2 2 2 5 2 4" xfId="1011"/>
    <cellStyle name="20 % - Markeringsfarve2 2 2 5 2 4 2" xfId="11395"/>
    <cellStyle name="20 % - Markeringsfarve2 2 2 5 2 4 2 2" xfId="25426"/>
    <cellStyle name="20 % - Markeringsfarve2 2 2 5 2 4 3" xfId="21473"/>
    <cellStyle name="20 % - Markeringsfarve2 2 2 5 2 5" xfId="1012"/>
    <cellStyle name="20 % - Markeringsfarve2 2 2 5 2 5 2" xfId="11396"/>
    <cellStyle name="20 % - Markeringsfarve2 2 2 5 2 5 2 2" xfId="25427"/>
    <cellStyle name="20 % - Markeringsfarve2 2 2 5 2 5 3" xfId="21474"/>
    <cellStyle name="20 % - Markeringsfarve2 2 2 5 2 6" xfId="1013"/>
    <cellStyle name="20 % - Markeringsfarve2 2 2 5 2 6 2" xfId="11397"/>
    <cellStyle name="20 % - Markeringsfarve2 2 2 5 2 6 2 2" xfId="25428"/>
    <cellStyle name="20 % - Markeringsfarve2 2 2 5 2 6 3" xfId="21475"/>
    <cellStyle name="20 % - Markeringsfarve2 2 2 5 2 7" xfId="11392"/>
    <cellStyle name="20 % - Markeringsfarve2 2 2 5 2 7 2" xfId="25423"/>
    <cellStyle name="20 % - Markeringsfarve2 2 2 5 2 8" xfId="21470"/>
    <cellStyle name="20 % - Markeringsfarve2 2 2 5 3" xfId="1014"/>
    <cellStyle name="20 % - Markeringsfarve2 2 2 5 3 2" xfId="1015"/>
    <cellStyle name="20 % - Markeringsfarve2 2 2 5 3 2 2" xfId="11399"/>
    <cellStyle name="20 % - Markeringsfarve2 2 2 5 3 2 2 2" xfId="25430"/>
    <cellStyle name="20 % - Markeringsfarve2 2 2 5 3 2 3" xfId="21477"/>
    <cellStyle name="20 % - Markeringsfarve2 2 2 5 3 3" xfId="1016"/>
    <cellStyle name="20 % - Markeringsfarve2 2 2 5 3 3 2" xfId="11400"/>
    <cellStyle name="20 % - Markeringsfarve2 2 2 5 3 3 2 2" xfId="25431"/>
    <cellStyle name="20 % - Markeringsfarve2 2 2 5 3 3 3" xfId="21478"/>
    <cellStyle name="20 % - Markeringsfarve2 2 2 5 3 4" xfId="1017"/>
    <cellStyle name="20 % - Markeringsfarve2 2 2 5 3 4 2" xfId="11401"/>
    <cellStyle name="20 % - Markeringsfarve2 2 2 5 3 4 2 2" xfId="25432"/>
    <cellStyle name="20 % - Markeringsfarve2 2 2 5 3 4 3" xfId="21479"/>
    <cellStyle name="20 % - Markeringsfarve2 2 2 5 3 5" xfId="1018"/>
    <cellStyle name="20 % - Markeringsfarve2 2 2 5 3 5 2" xfId="11402"/>
    <cellStyle name="20 % - Markeringsfarve2 2 2 5 3 5 2 2" xfId="25433"/>
    <cellStyle name="20 % - Markeringsfarve2 2 2 5 3 5 3" xfId="21480"/>
    <cellStyle name="20 % - Markeringsfarve2 2 2 5 3 6" xfId="1019"/>
    <cellStyle name="20 % - Markeringsfarve2 2 2 5 3 6 2" xfId="11403"/>
    <cellStyle name="20 % - Markeringsfarve2 2 2 5 3 6 2 2" xfId="25434"/>
    <cellStyle name="20 % - Markeringsfarve2 2 2 5 3 6 3" xfId="21481"/>
    <cellStyle name="20 % - Markeringsfarve2 2 2 5 3 7" xfId="11398"/>
    <cellStyle name="20 % - Markeringsfarve2 2 2 5 3 7 2" xfId="25429"/>
    <cellStyle name="20 % - Markeringsfarve2 2 2 5 3 8" xfId="21476"/>
    <cellStyle name="20 % - Markeringsfarve2 2 2 5 4" xfId="1020"/>
    <cellStyle name="20 % - Markeringsfarve2 2 2 5 4 2" xfId="1021"/>
    <cellStyle name="20 % - Markeringsfarve2 2 2 5 4 2 2" xfId="11405"/>
    <cellStyle name="20 % - Markeringsfarve2 2 2 5 4 2 2 2" xfId="25436"/>
    <cellStyle name="20 % - Markeringsfarve2 2 2 5 4 2 3" xfId="21483"/>
    <cellStyle name="20 % - Markeringsfarve2 2 2 5 4 3" xfId="1022"/>
    <cellStyle name="20 % - Markeringsfarve2 2 2 5 4 3 2" xfId="11406"/>
    <cellStyle name="20 % - Markeringsfarve2 2 2 5 4 3 2 2" xfId="25437"/>
    <cellStyle name="20 % - Markeringsfarve2 2 2 5 4 3 3" xfId="21484"/>
    <cellStyle name="20 % - Markeringsfarve2 2 2 5 4 4" xfId="1023"/>
    <cellStyle name="20 % - Markeringsfarve2 2 2 5 4 4 2" xfId="11407"/>
    <cellStyle name="20 % - Markeringsfarve2 2 2 5 4 4 2 2" xfId="25438"/>
    <cellStyle name="20 % - Markeringsfarve2 2 2 5 4 4 3" xfId="21485"/>
    <cellStyle name="20 % - Markeringsfarve2 2 2 5 4 5" xfId="1024"/>
    <cellStyle name="20 % - Markeringsfarve2 2 2 5 4 5 2" xfId="11408"/>
    <cellStyle name="20 % - Markeringsfarve2 2 2 5 4 5 2 2" xfId="25439"/>
    <cellStyle name="20 % - Markeringsfarve2 2 2 5 4 5 3" xfId="21486"/>
    <cellStyle name="20 % - Markeringsfarve2 2 2 5 4 6" xfId="1025"/>
    <cellStyle name="20 % - Markeringsfarve2 2 2 5 4 6 2" xfId="11409"/>
    <cellStyle name="20 % - Markeringsfarve2 2 2 5 4 6 2 2" xfId="25440"/>
    <cellStyle name="20 % - Markeringsfarve2 2 2 5 4 6 3" xfId="21487"/>
    <cellStyle name="20 % - Markeringsfarve2 2 2 5 4 7" xfId="11404"/>
    <cellStyle name="20 % - Markeringsfarve2 2 2 5 4 7 2" xfId="25435"/>
    <cellStyle name="20 % - Markeringsfarve2 2 2 5 4 8" xfId="21482"/>
    <cellStyle name="20 % - Markeringsfarve2 2 2 5 5" xfId="1026"/>
    <cellStyle name="20 % - Markeringsfarve2 2 2 5 5 2" xfId="11410"/>
    <cellStyle name="20 % - Markeringsfarve2 2 2 5 5 2 2" xfId="25441"/>
    <cellStyle name="20 % - Markeringsfarve2 2 2 5 5 3" xfId="21488"/>
    <cellStyle name="20 % - Markeringsfarve2 2 2 5 6" xfId="1027"/>
    <cellStyle name="20 % - Markeringsfarve2 2 2 5 6 2" xfId="11411"/>
    <cellStyle name="20 % - Markeringsfarve2 2 2 5 6 2 2" xfId="25442"/>
    <cellStyle name="20 % - Markeringsfarve2 2 2 5 6 3" xfId="21489"/>
    <cellStyle name="20 % - Markeringsfarve2 2 2 5 7" xfId="1028"/>
    <cellStyle name="20 % - Markeringsfarve2 2 2 5 7 2" xfId="11412"/>
    <cellStyle name="20 % - Markeringsfarve2 2 2 5 7 2 2" xfId="25443"/>
    <cellStyle name="20 % - Markeringsfarve2 2 2 5 7 3" xfId="21490"/>
    <cellStyle name="20 % - Markeringsfarve2 2 2 5 8" xfId="1029"/>
    <cellStyle name="20 % - Markeringsfarve2 2 2 5 8 2" xfId="11413"/>
    <cellStyle name="20 % - Markeringsfarve2 2 2 5 8 2 2" xfId="25444"/>
    <cellStyle name="20 % - Markeringsfarve2 2 2 5 8 3" xfId="21491"/>
    <cellStyle name="20 % - Markeringsfarve2 2 2 5 9" xfId="1030"/>
    <cellStyle name="20 % - Markeringsfarve2 2 2 5 9 2" xfId="11414"/>
    <cellStyle name="20 % - Markeringsfarve2 2 2 5 9 2 2" xfId="25445"/>
    <cellStyle name="20 % - Markeringsfarve2 2 2 5 9 3" xfId="21492"/>
    <cellStyle name="20 % - Markeringsfarve2 2 2 6" xfId="1031"/>
    <cellStyle name="20 % - Markeringsfarve2 2 2 6 2" xfId="1032"/>
    <cellStyle name="20 % - Markeringsfarve2 2 2 6 2 2" xfId="11416"/>
    <cellStyle name="20 % - Markeringsfarve2 2 2 6 2 2 2" xfId="25447"/>
    <cellStyle name="20 % - Markeringsfarve2 2 2 6 2 3" xfId="21494"/>
    <cellStyle name="20 % - Markeringsfarve2 2 2 6 3" xfId="1033"/>
    <cellStyle name="20 % - Markeringsfarve2 2 2 6 3 2" xfId="11417"/>
    <cellStyle name="20 % - Markeringsfarve2 2 2 6 3 2 2" xfId="25448"/>
    <cellStyle name="20 % - Markeringsfarve2 2 2 6 3 3" xfId="21495"/>
    <cellStyle name="20 % - Markeringsfarve2 2 2 6 4" xfId="1034"/>
    <cellStyle name="20 % - Markeringsfarve2 2 2 6 4 2" xfId="11418"/>
    <cellStyle name="20 % - Markeringsfarve2 2 2 6 4 2 2" xfId="25449"/>
    <cellStyle name="20 % - Markeringsfarve2 2 2 6 4 3" xfId="21496"/>
    <cellStyle name="20 % - Markeringsfarve2 2 2 6 5" xfId="1035"/>
    <cellStyle name="20 % - Markeringsfarve2 2 2 6 5 2" xfId="11419"/>
    <cellStyle name="20 % - Markeringsfarve2 2 2 6 5 2 2" xfId="25450"/>
    <cellStyle name="20 % - Markeringsfarve2 2 2 6 5 3" xfId="21497"/>
    <cellStyle name="20 % - Markeringsfarve2 2 2 6 6" xfId="1036"/>
    <cellStyle name="20 % - Markeringsfarve2 2 2 6 6 2" xfId="11420"/>
    <cellStyle name="20 % - Markeringsfarve2 2 2 6 6 2 2" xfId="25451"/>
    <cellStyle name="20 % - Markeringsfarve2 2 2 6 6 3" xfId="21498"/>
    <cellStyle name="20 % - Markeringsfarve2 2 2 6 7" xfId="11415"/>
    <cellStyle name="20 % - Markeringsfarve2 2 2 6 7 2" xfId="25446"/>
    <cellStyle name="20 % - Markeringsfarve2 2 2 6 8" xfId="21493"/>
    <cellStyle name="20 % - Markeringsfarve2 2 2 7" xfId="1037"/>
    <cellStyle name="20 % - Markeringsfarve2 2 2 7 2" xfId="1038"/>
    <cellStyle name="20 % - Markeringsfarve2 2 2 7 2 2" xfId="11422"/>
    <cellStyle name="20 % - Markeringsfarve2 2 2 7 2 2 2" xfId="25453"/>
    <cellStyle name="20 % - Markeringsfarve2 2 2 7 2 3" xfId="21500"/>
    <cellStyle name="20 % - Markeringsfarve2 2 2 7 3" xfId="1039"/>
    <cellStyle name="20 % - Markeringsfarve2 2 2 7 3 2" xfId="11423"/>
    <cellStyle name="20 % - Markeringsfarve2 2 2 7 3 2 2" xfId="25454"/>
    <cellStyle name="20 % - Markeringsfarve2 2 2 7 3 3" xfId="21501"/>
    <cellStyle name="20 % - Markeringsfarve2 2 2 7 4" xfId="1040"/>
    <cellStyle name="20 % - Markeringsfarve2 2 2 7 4 2" xfId="11424"/>
    <cellStyle name="20 % - Markeringsfarve2 2 2 7 4 2 2" xfId="25455"/>
    <cellStyle name="20 % - Markeringsfarve2 2 2 7 4 3" xfId="21502"/>
    <cellStyle name="20 % - Markeringsfarve2 2 2 7 5" xfId="1041"/>
    <cellStyle name="20 % - Markeringsfarve2 2 2 7 5 2" xfId="11425"/>
    <cellStyle name="20 % - Markeringsfarve2 2 2 7 5 2 2" xfId="25456"/>
    <cellStyle name="20 % - Markeringsfarve2 2 2 7 5 3" xfId="21503"/>
    <cellStyle name="20 % - Markeringsfarve2 2 2 7 6" xfId="1042"/>
    <cellStyle name="20 % - Markeringsfarve2 2 2 7 6 2" xfId="11426"/>
    <cellStyle name="20 % - Markeringsfarve2 2 2 7 6 2 2" xfId="25457"/>
    <cellStyle name="20 % - Markeringsfarve2 2 2 7 6 3" xfId="21504"/>
    <cellStyle name="20 % - Markeringsfarve2 2 2 7 7" xfId="11421"/>
    <cellStyle name="20 % - Markeringsfarve2 2 2 7 7 2" xfId="25452"/>
    <cellStyle name="20 % - Markeringsfarve2 2 2 7 8" xfId="21499"/>
    <cellStyle name="20 % - Markeringsfarve2 2 2 8" xfId="1043"/>
    <cellStyle name="20 % - Markeringsfarve2 2 2 8 2" xfId="1044"/>
    <cellStyle name="20 % - Markeringsfarve2 2 2 8 2 2" xfId="11428"/>
    <cellStyle name="20 % - Markeringsfarve2 2 2 8 2 2 2" xfId="25459"/>
    <cellStyle name="20 % - Markeringsfarve2 2 2 8 2 3" xfId="21506"/>
    <cellStyle name="20 % - Markeringsfarve2 2 2 8 3" xfId="1045"/>
    <cellStyle name="20 % - Markeringsfarve2 2 2 8 3 2" xfId="11429"/>
    <cellStyle name="20 % - Markeringsfarve2 2 2 8 3 2 2" xfId="25460"/>
    <cellStyle name="20 % - Markeringsfarve2 2 2 8 3 3" xfId="21507"/>
    <cellStyle name="20 % - Markeringsfarve2 2 2 8 4" xfId="1046"/>
    <cellStyle name="20 % - Markeringsfarve2 2 2 8 4 2" xfId="11430"/>
    <cellStyle name="20 % - Markeringsfarve2 2 2 8 4 2 2" xfId="25461"/>
    <cellStyle name="20 % - Markeringsfarve2 2 2 8 4 3" xfId="21508"/>
    <cellStyle name="20 % - Markeringsfarve2 2 2 8 5" xfId="1047"/>
    <cellStyle name="20 % - Markeringsfarve2 2 2 8 5 2" xfId="11431"/>
    <cellStyle name="20 % - Markeringsfarve2 2 2 8 5 2 2" xfId="25462"/>
    <cellStyle name="20 % - Markeringsfarve2 2 2 8 5 3" xfId="21509"/>
    <cellStyle name="20 % - Markeringsfarve2 2 2 8 6" xfId="1048"/>
    <cellStyle name="20 % - Markeringsfarve2 2 2 8 6 2" xfId="11432"/>
    <cellStyle name="20 % - Markeringsfarve2 2 2 8 6 2 2" xfId="25463"/>
    <cellStyle name="20 % - Markeringsfarve2 2 2 8 6 3" xfId="21510"/>
    <cellStyle name="20 % - Markeringsfarve2 2 2 8 7" xfId="11427"/>
    <cellStyle name="20 % - Markeringsfarve2 2 2 8 7 2" xfId="25458"/>
    <cellStyle name="20 % - Markeringsfarve2 2 2 8 8" xfId="21505"/>
    <cellStyle name="20 % - Markeringsfarve2 2 2 9" xfId="1049"/>
    <cellStyle name="20 % - Markeringsfarve2 2 2 9 2" xfId="11433"/>
    <cellStyle name="20 % - Markeringsfarve2 2 2 9 2 2" xfId="25464"/>
    <cellStyle name="20 % - Markeringsfarve2 2 2 9 3" xfId="21511"/>
    <cellStyle name="20 % - Markeringsfarve2 2 2_Budget" xfId="1050"/>
    <cellStyle name="20 % - Markeringsfarve2 2 3" xfId="1051"/>
    <cellStyle name="20 % - Markeringsfarve2 2 3 10" xfId="1052"/>
    <cellStyle name="20 % - Markeringsfarve2 2 3 10 2" xfId="11435"/>
    <cellStyle name="20 % - Markeringsfarve2 2 3 10 2 2" xfId="25466"/>
    <cellStyle name="20 % - Markeringsfarve2 2 3 10 3" xfId="21513"/>
    <cellStyle name="20 % - Markeringsfarve2 2 3 11" xfId="1053"/>
    <cellStyle name="20 % - Markeringsfarve2 2 3 11 2" xfId="11436"/>
    <cellStyle name="20 % - Markeringsfarve2 2 3 11 2 2" xfId="25467"/>
    <cellStyle name="20 % - Markeringsfarve2 2 3 11 3" xfId="21514"/>
    <cellStyle name="20 % - Markeringsfarve2 2 3 12" xfId="1054"/>
    <cellStyle name="20 % - Markeringsfarve2 2 3 12 2" xfId="11437"/>
    <cellStyle name="20 % - Markeringsfarve2 2 3 12 2 2" xfId="25468"/>
    <cellStyle name="20 % - Markeringsfarve2 2 3 12 3" xfId="21515"/>
    <cellStyle name="20 % - Markeringsfarve2 2 3 13" xfId="1055"/>
    <cellStyle name="20 % - Markeringsfarve2 2 3 14" xfId="11434"/>
    <cellStyle name="20 % - Markeringsfarve2 2 3 14 2" xfId="25465"/>
    <cellStyle name="20 % - Markeringsfarve2 2 3 15" xfId="21512"/>
    <cellStyle name="20 % - Markeringsfarve2 2 3 2" xfId="1056"/>
    <cellStyle name="20 % - Markeringsfarve2 2 3 2 10" xfId="1057"/>
    <cellStyle name="20 % - Markeringsfarve2 2 3 2 10 2" xfId="11439"/>
    <cellStyle name="20 % - Markeringsfarve2 2 3 2 10 2 2" xfId="25470"/>
    <cellStyle name="20 % - Markeringsfarve2 2 3 2 10 3" xfId="21517"/>
    <cellStyle name="20 % - Markeringsfarve2 2 3 2 11" xfId="1058"/>
    <cellStyle name="20 % - Markeringsfarve2 2 3 2 11 2" xfId="11440"/>
    <cellStyle name="20 % - Markeringsfarve2 2 3 2 11 2 2" xfId="25471"/>
    <cellStyle name="20 % - Markeringsfarve2 2 3 2 11 3" xfId="21518"/>
    <cellStyle name="20 % - Markeringsfarve2 2 3 2 12" xfId="11438"/>
    <cellStyle name="20 % - Markeringsfarve2 2 3 2 12 2" xfId="25469"/>
    <cellStyle name="20 % - Markeringsfarve2 2 3 2 13" xfId="21516"/>
    <cellStyle name="20 % - Markeringsfarve2 2 3 2 2" xfId="1059"/>
    <cellStyle name="20 % - Markeringsfarve2 2 3 2 2 10" xfId="1060"/>
    <cellStyle name="20 % - Markeringsfarve2 2 3 2 2 10 2" xfId="11442"/>
    <cellStyle name="20 % - Markeringsfarve2 2 3 2 2 10 2 2" xfId="25473"/>
    <cellStyle name="20 % - Markeringsfarve2 2 3 2 2 10 3" xfId="21520"/>
    <cellStyle name="20 % - Markeringsfarve2 2 3 2 2 11" xfId="11441"/>
    <cellStyle name="20 % - Markeringsfarve2 2 3 2 2 11 2" xfId="25472"/>
    <cellStyle name="20 % - Markeringsfarve2 2 3 2 2 12" xfId="21519"/>
    <cellStyle name="20 % - Markeringsfarve2 2 3 2 2 2" xfId="1061"/>
    <cellStyle name="20 % - Markeringsfarve2 2 3 2 2 2 2" xfId="1062"/>
    <cellStyle name="20 % - Markeringsfarve2 2 3 2 2 2 2 2" xfId="11444"/>
    <cellStyle name="20 % - Markeringsfarve2 2 3 2 2 2 2 2 2" xfId="25475"/>
    <cellStyle name="20 % - Markeringsfarve2 2 3 2 2 2 2 3" xfId="21522"/>
    <cellStyle name="20 % - Markeringsfarve2 2 3 2 2 2 3" xfId="1063"/>
    <cellStyle name="20 % - Markeringsfarve2 2 3 2 2 2 3 2" xfId="11445"/>
    <cellStyle name="20 % - Markeringsfarve2 2 3 2 2 2 3 2 2" xfId="25476"/>
    <cellStyle name="20 % - Markeringsfarve2 2 3 2 2 2 3 3" xfId="21523"/>
    <cellStyle name="20 % - Markeringsfarve2 2 3 2 2 2 4" xfId="1064"/>
    <cellStyle name="20 % - Markeringsfarve2 2 3 2 2 2 4 2" xfId="11446"/>
    <cellStyle name="20 % - Markeringsfarve2 2 3 2 2 2 4 2 2" xfId="25477"/>
    <cellStyle name="20 % - Markeringsfarve2 2 3 2 2 2 4 3" xfId="21524"/>
    <cellStyle name="20 % - Markeringsfarve2 2 3 2 2 2 5" xfId="1065"/>
    <cellStyle name="20 % - Markeringsfarve2 2 3 2 2 2 5 2" xfId="11447"/>
    <cellStyle name="20 % - Markeringsfarve2 2 3 2 2 2 5 2 2" xfId="25478"/>
    <cellStyle name="20 % - Markeringsfarve2 2 3 2 2 2 5 3" xfId="21525"/>
    <cellStyle name="20 % - Markeringsfarve2 2 3 2 2 2 6" xfId="1066"/>
    <cellStyle name="20 % - Markeringsfarve2 2 3 2 2 2 6 2" xfId="11448"/>
    <cellStyle name="20 % - Markeringsfarve2 2 3 2 2 2 6 2 2" xfId="25479"/>
    <cellStyle name="20 % - Markeringsfarve2 2 3 2 2 2 6 3" xfId="21526"/>
    <cellStyle name="20 % - Markeringsfarve2 2 3 2 2 2 7" xfId="11443"/>
    <cellStyle name="20 % - Markeringsfarve2 2 3 2 2 2 7 2" xfId="25474"/>
    <cellStyle name="20 % - Markeringsfarve2 2 3 2 2 2 8" xfId="21521"/>
    <cellStyle name="20 % - Markeringsfarve2 2 3 2 2 3" xfId="1067"/>
    <cellStyle name="20 % - Markeringsfarve2 2 3 2 2 3 2" xfId="1068"/>
    <cellStyle name="20 % - Markeringsfarve2 2 3 2 2 3 2 2" xfId="11450"/>
    <cellStyle name="20 % - Markeringsfarve2 2 3 2 2 3 2 2 2" xfId="25481"/>
    <cellStyle name="20 % - Markeringsfarve2 2 3 2 2 3 2 3" xfId="21528"/>
    <cellStyle name="20 % - Markeringsfarve2 2 3 2 2 3 3" xfId="1069"/>
    <cellStyle name="20 % - Markeringsfarve2 2 3 2 2 3 3 2" xfId="11451"/>
    <cellStyle name="20 % - Markeringsfarve2 2 3 2 2 3 3 2 2" xfId="25482"/>
    <cellStyle name="20 % - Markeringsfarve2 2 3 2 2 3 3 3" xfId="21529"/>
    <cellStyle name="20 % - Markeringsfarve2 2 3 2 2 3 4" xfId="1070"/>
    <cellStyle name="20 % - Markeringsfarve2 2 3 2 2 3 4 2" xfId="11452"/>
    <cellStyle name="20 % - Markeringsfarve2 2 3 2 2 3 4 2 2" xfId="25483"/>
    <cellStyle name="20 % - Markeringsfarve2 2 3 2 2 3 4 3" xfId="21530"/>
    <cellStyle name="20 % - Markeringsfarve2 2 3 2 2 3 5" xfId="1071"/>
    <cellStyle name="20 % - Markeringsfarve2 2 3 2 2 3 5 2" xfId="11453"/>
    <cellStyle name="20 % - Markeringsfarve2 2 3 2 2 3 5 2 2" xfId="25484"/>
    <cellStyle name="20 % - Markeringsfarve2 2 3 2 2 3 5 3" xfId="21531"/>
    <cellStyle name="20 % - Markeringsfarve2 2 3 2 2 3 6" xfId="1072"/>
    <cellStyle name="20 % - Markeringsfarve2 2 3 2 2 3 6 2" xfId="11454"/>
    <cellStyle name="20 % - Markeringsfarve2 2 3 2 2 3 6 2 2" xfId="25485"/>
    <cellStyle name="20 % - Markeringsfarve2 2 3 2 2 3 6 3" xfId="21532"/>
    <cellStyle name="20 % - Markeringsfarve2 2 3 2 2 3 7" xfId="11449"/>
    <cellStyle name="20 % - Markeringsfarve2 2 3 2 2 3 7 2" xfId="25480"/>
    <cellStyle name="20 % - Markeringsfarve2 2 3 2 2 3 8" xfId="21527"/>
    <cellStyle name="20 % - Markeringsfarve2 2 3 2 2 4" xfId="1073"/>
    <cellStyle name="20 % - Markeringsfarve2 2 3 2 2 4 2" xfId="1074"/>
    <cellStyle name="20 % - Markeringsfarve2 2 3 2 2 4 2 2" xfId="11456"/>
    <cellStyle name="20 % - Markeringsfarve2 2 3 2 2 4 2 2 2" xfId="25487"/>
    <cellStyle name="20 % - Markeringsfarve2 2 3 2 2 4 2 3" xfId="21534"/>
    <cellStyle name="20 % - Markeringsfarve2 2 3 2 2 4 3" xfId="1075"/>
    <cellStyle name="20 % - Markeringsfarve2 2 3 2 2 4 3 2" xfId="11457"/>
    <cellStyle name="20 % - Markeringsfarve2 2 3 2 2 4 3 2 2" xfId="25488"/>
    <cellStyle name="20 % - Markeringsfarve2 2 3 2 2 4 3 3" xfId="21535"/>
    <cellStyle name="20 % - Markeringsfarve2 2 3 2 2 4 4" xfId="1076"/>
    <cellStyle name="20 % - Markeringsfarve2 2 3 2 2 4 4 2" xfId="11458"/>
    <cellStyle name="20 % - Markeringsfarve2 2 3 2 2 4 4 2 2" xfId="25489"/>
    <cellStyle name="20 % - Markeringsfarve2 2 3 2 2 4 4 3" xfId="21536"/>
    <cellStyle name="20 % - Markeringsfarve2 2 3 2 2 4 5" xfId="1077"/>
    <cellStyle name="20 % - Markeringsfarve2 2 3 2 2 4 5 2" xfId="11459"/>
    <cellStyle name="20 % - Markeringsfarve2 2 3 2 2 4 5 2 2" xfId="25490"/>
    <cellStyle name="20 % - Markeringsfarve2 2 3 2 2 4 5 3" xfId="21537"/>
    <cellStyle name="20 % - Markeringsfarve2 2 3 2 2 4 6" xfId="1078"/>
    <cellStyle name="20 % - Markeringsfarve2 2 3 2 2 4 6 2" xfId="11460"/>
    <cellStyle name="20 % - Markeringsfarve2 2 3 2 2 4 6 2 2" xfId="25491"/>
    <cellStyle name="20 % - Markeringsfarve2 2 3 2 2 4 6 3" xfId="21538"/>
    <cellStyle name="20 % - Markeringsfarve2 2 3 2 2 4 7" xfId="11455"/>
    <cellStyle name="20 % - Markeringsfarve2 2 3 2 2 4 7 2" xfId="25486"/>
    <cellStyle name="20 % - Markeringsfarve2 2 3 2 2 4 8" xfId="21533"/>
    <cellStyle name="20 % - Markeringsfarve2 2 3 2 2 5" xfId="1079"/>
    <cellStyle name="20 % - Markeringsfarve2 2 3 2 2 5 2" xfId="1080"/>
    <cellStyle name="20 % - Markeringsfarve2 2 3 2 2 5 2 2" xfId="11462"/>
    <cellStyle name="20 % - Markeringsfarve2 2 3 2 2 5 2 2 2" xfId="25493"/>
    <cellStyle name="20 % - Markeringsfarve2 2 3 2 2 5 2 3" xfId="21540"/>
    <cellStyle name="20 % - Markeringsfarve2 2 3 2 2 5 3" xfId="1081"/>
    <cellStyle name="20 % - Markeringsfarve2 2 3 2 2 5 3 2" xfId="11463"/>
    <cellStyle name="20 % - Markeringsfarve2 2 3 2 2 5 3 2 2" xfId="25494"/>
    <cellStyle name="20 % - Markeringsfarve2 2 3 2 2 5 3 3" xfId="21541"/>
    <cellStyle name="20 % - Markeringsfarve2 2 3 2 2 5 4" xfId="1082"/>
    <cellStyle name="20 % - Markeringsfarve2 2 3 2 2 5 4 2" xfId="11464"/>
    <cellStyle name="20 % - Markeringsfarve2 2 3 2 2 5 4 2 2" xfId="25495"/>
    <cellStyle name="20 % - Markeringsfarve2 2 3 2 2 5 4 3" xfId="21542"/>
    <cellStyle name="20 % - Markeringsfarve2 2 3 2 2 5 5" xfId="1083"/>
    <cellStyle name="20 % - Markeringsfarve2 2 3 2 2 5 5 2" xfId="11465"/>
    <cellStyle name="20 % - Markeringsfarve2 2 3 2 2 5 5 2 2" xfId="25496"/>
    <cellStyle name="20 % - Markeringsfarve2 2 3 2 2 5 5 3" xfId="21543"/>
    <cellStyle name="20 % - Markeringsfarve2 2 3 2 2 5 6" xfId="1084"/>
    <cellStyle name="20 % - Markeringsfarve2 2 3 2 2 5 6 2" xfId="11466"/>
    <cellStyle name="20 % - Markeringsfarve2 2 3 2 2 5 6 2 2" xfId="25497"/>
    <cellStyle name="20 % - Markeringsfarve2 2 3 2 2 5 6 3" xfId="21544"/>
    <cellStyle name="20 % - Markeringsfarve2 2 3 2 2 5 7" xfId="11461"/>
    <cellStyle name="20 % - Markeringsfarve2 2 3 2 2 5 7 2" xfId="25492"/>
    <cellStyle name="20 % - Markeringsfarve2 2 3 2 2 5 8" xfId="21539"/>
    <cellStyle name="20 % - Markeringsfarve2 2 3 2 2 6" xfId="1085"/>
    <cellStyle name="20 % - Markeringsfarve2 2 3 2 2 6 2" xfId="11467"/>
    <cellStyle name="20 % - Markeringsfarve2 2 3 2 2 6 2 2" xfId="25498"/>
    <cellStyle name="20 % - Markeringsfarve2 2 3 2 2 6 3" xfId="21545"/>
    <cellStyle name="20 % - Markeringsfarve2 2 3 2 2 7" xfId="1086"/>
    <cellStyle name="20 % - Markeringsfarve2 2 3 2 2 7 2" xfId="11468"/>
    <cellStyle name="20 % - Markeringsfarve2 2 3 2 2 7 2 2" xfId="25499"/>
    <cellStyle name="20 % - Markeringsfarve2 2 3 2 2 7 3" xfId="21546"/>
    <cellStyle name="20 % - Markeringsfarve2 2 3 2 2 8" xfId="1087"/>
    <cellStyle name="20 % - Markeringsfarve2 2 3 2 2 8 2" xfId="11469"/>
    <cellStyle name="20 % - Markeringsfarve2 2 3 2 2 8 2 2" xfId="25500"/>
    <cellStyle name="20 % - Markeringsfarve2 2 3 2 2 8 3" xfId="21547"/>
    <cellStyle name="20 % - Markeringsfarve2 2 3 2 2 9" xfId="1088"/>
    <cellStyle name="20 % - Markeringsfarve2 2 3 2 2 9 2" xfId="11470"/>
    <cellStyle name="20 % - Markeringsfarve2 2 3 2 2 9 2 2" xfId="25501"/>
    <cellStyle name="20 % - Markeringsfarve2 2 3 2 2 9 3" xfId="21548"/>
    <cellStyle name="20 % - Markeringsfarve2 2 3 2 3" xfId="1089"/>
    <cellStyle name="20 % - Markeringsfarve2 2 3 2 3 2" xfId="1090"/>
    <cellStyle name="20 % - Markeringsfarve2 2 3 2 3 2 2" xfId="11472"/>
    <cellStyle name="20 % - Markeringsfarve2 2 3 2 3 2 2 2" xfId="25503"/>
    <cellStyle name="20 % - Markeringsfarve2 2 3 2 3 2 3" xfId="21550"/>
    <cellStyle name="20 % - Markeringsfarve2 2 3 2 3 3" xfId="1091"/>
    <cellStyle name="20 % - Markeringsfarve2 2 3 2 3 3 2" xfId="11473"/>
    <cellStyle name="20 % - Markeringsfarve2 2 3 2 3 3 2 2" xfId="25504"/>
    <cellStyle name="20 % - Markeringsfarve2 2 3 2 3 3 3" xfId="21551"/>
    <cellStyle name="20 % - Markeringsfarve2 2 3 2 3 4" xfId="1092"/>
    <cellStyle name="20 % - Markeringsfarve2 2 3 2 3 4 2" xfId="11474"/>
    <cellStyle name="20 % - Markeringsfarve2 2 3 2 3 4 2 2" xfId="25505"/>
    <cellStyle name="20 % - Markeringsfarve2 2 3 2 3 4 3" xfId="21552"/>
    <cellStyle name="20 % - Markeringsfarve2 2 3 2 3 5" xfId="1093"/>
    <cellStyle name="20 % - Markeringsfarve2 2 3 2 3 5 2" xfId="11475"/>
    <cellStyle name="20 % - Markeringsfarve2 2 3 2 3 5 2 2" xfId="25506"/>
    <cellStyle name="20 % - Markeringsfarve2 2 3 2 3 5 3" xfId="21553"/>
    <cellStyle name="20 % - Markeringsfarve2 2 3 2 3 6" xfId="1094"/>
    <cellStyle name="20 % - Markeringsfarve2 2 3 2 3 6 2" xfId="11476"/>
    <cellStyle name="20 % - Markeringsfarve2 2 3 2 3 6 2 2" xfId="25507"/>
    <cellStyle name="20 % - Markeringsfarve2 2 3 2 3 6 3" xfId="21554"/>
    <cellStyle name="20 % - Markeringsfarve2 2 3 2 3 7" xfId="11471"/>
    <cellStyle name="20 % - Markeringsfarve2 2 3 2 3 7 2" xfId="25502"/>
    <cellStyle name="20 % - Markeringsfarve2 2 3 2 3 8" xfId="21549"/>
    <cellStyle name="20 % - Markeringsfarve2 2 3 2 4" xfId="1095"/>
    <cellStyle name="20 % - Markeringsfarve2 2 3 2 4 2" xfId="1096"/>
    <cellStyle name="20 % - Markeringsfarve2 2 3 2 4 2 2" xfId="11478"/>
    <cellStyle name="20 % - Markeringsfarve2 2 3 2 4 2 2 2" xfId="25509"/>
    <cellStyle name="20 % - Markeringsfarve2 2 3 2 4 2 3" xfId="21556"/>
    <cellStyle name="20 % - Markeringsfarve2 2 3 2 4 3" xfId="1097"/>
    <cellStyle name="20 % - Markeringsfarve2 2 3 2 4 3 2" xfId="11479"/>
    <cellStyle name="20 % - Markeringsfarve2 2 3 2 4 3 2 2" xfId="25510"/>
    <cellStyle name="20 % - Markeringsfarve2 2 3 2 4 3 3" xfId="21557"/>
    <cellStyle name="20 % - Markeringsfarve2 2 3 2 4 4" xfId="1098"/>
    <cellStyle name="20 % - Markeringsfarve2 2 3 2 4 4 2" xfId="11480"/>
    <cellStyle name="20 % - Markeringsfarve2 2 3 2 4 4 2 2" xfId="25511"/>
    <cellStyle name="20 % - Markeringsfarve2 2 3 2 4 4 3" xfId="21558"/>
    <cellStyle name="20 % - Markeringsfarve2 2 3 2 4 5" xfId="1099"/>
    <cellStyle name="20 % - Markeringsfarve2 2 3 2 4 5 2" xfId="11481"/>
    <cellStyle name="20 % - Markeringsfarve2 2 3 2 4 5 2 2" xfId="25512"/>
    <cellStyle name="20 % - Markeringsfarve2 2 3 2 4 5 3" xfId="21559"/>
    <cellStyle name="20 % - Markeringsfarve2 2 3 2 4 6" xfId="1100"/>
    <cellStyle name="20 % - Markeringsfarve2 2 3 2 4 6 2" xfId="11482"/>
    <cellStyle name="20 % - Markeringsfarve2 2 3 2 4 6 2 2" xfId="25513"/>
    <cellStyle name="20 % - Markeringsfarve2 2 3 2 4 6 3" xfId="21560"/>
    <cellStyle name="20 % - Markeringsfarve2 2 3 2 4 7" xfId="11477"/>
    <cellStyle name="20 % - Markeringsfarve2 2 3 2 4 7 2" xfId="25508"/>
    <cellStyle name="20 % - Markeringsfarve2 2 3 2 4 8" xfId="21555"/>
    <cellStyle name="20 % - Markeringsfarve2 2 3 2 5" xfId="1101"/>
    <cellStyle name="20 % - Markeringsfarve2 2 3 2 5 2" xfId="1102"/>
    <cellStyle name="20 % - Markeringsfarve2 2 3 2 5 2 2" xfId="11484"/>
    <cellStyle name="20 % - Markeringsfarve2 2 3 2 5 2 2 2" xfId="25515"/>
    <cellStyle name="20 % - Markeringsfarve2 2 3 2 5 2 3" xfId="21562"/>
    <cellStyle name="20 % - Markeringsfarve2 2 3 2 5 3" xfId="1103"/>
    <cellStyle name="20 % - Markeringsfarve2 2 3 2 5 3 2" xfId="11485"/>
    <cellStyle name="20 % - Markeringsfarve2 2 3 2 5 3 2 2" xfId="25516"/>
    <cellStyle name="20 % - Markeringsfarve2 2 3 2 5 3 3" xfId="21563"/>
    <cellStyle name="20 % - Markeringsfarve2 2 3 2 5 4" xfId="1104"/>
    <cellStyle name="20 % - Markeringsfarve2 2 3 2 5 4 2" xfId="11486"/>
    <cellStyle name="20 % - Markeringsfarve2 2 3 2 5 4 2 2" xfId="25517"/>
    <cellStyle name="20 % - Markeringsfarve2 2 3 2 5 4 3" xfId="21564"/>
    <cellStyle name="20 % - Markeringsfarve2 2 3 2 5 5" xfId="1105"/>
    <cellStyle name="20 % - Markeringsfarve2 2 3 2 5 5 2" xfId="11487"/>
    <cellStyle name="20 % - Markeringsfarve2 2 3 2 5 5 2 2" xfId="25518"/>
    <cellStyle name="20 % - Markeringsfarve2 2 3 2 5 5 3" xfId="21565"/>
    <cellStyle name="20 % - Markeringsfarve2 2 3 2 5 6" xfId="1106"/>
    <cellStyle name="20 % - Markeringsfarve2 2 3 2 5 6 2" xfId="11488"/>
    <cellStyle name="20 % - Markeringsfarve2 2 3 2 5 6 2 2" xfId="25519"/>
    <cellStyle name="20 % - Markeringsfarve2 2 3 2 5 6 3" xfId="21566"/>
    <cellStyle name="20 % - Markeringsfarve2 2 3 2 5 7" xfId="11483"/>
    <cellStyle name="20 % - Markeringsfarve2 2 3 2 5 7 2" xfId="25514"/>
    <cellStyle name="20 % - Markeringsfarve2 2 3 2 5 8" xfId="21561"/>
    <cellStyle name="20 % - Markeringsfarve2 2 3 2 6" xfId="1107"/>
    <cellStyle name="20 % - Markeringsfarve2 2 3 2 6 2" xfId="1108"/>
    <cellStyle name="20 % - Markeringsfarve2 2 3 2 6 2 2" xfId="11490"/>
    <cellStyle name="20 % - Markeringsfarve2 2 3 2 6 2 2 2" xfId="25521"/>
    <cellStyle name="20 % - Markeringsfarve2 2 3 2 6 2 3" xfId="21568"/>
    <cellStyle name="20 % - Markeringsfarve2 2 3 2 6 3" xfId="1109"/>
    <cellStyle name="20 % - Markeringsfarve2 2 3 2 6 3 2" xfId="11491"/>
    <cellStyle name="20 % - Markeringsfarve2 2 3 2 6 3 2 2" xfId="25522"/>
    <cellStyle name="20 % - Markeringsfarve2 2 3 2 6 3 3" xfId="21569"/>
    <cellStyle name="20 % - Markeringsfarve2 2 3 2 6 4" xfId="1110"/>
    <cellStyle name="20 % - Markeringsfarve2 2 3 2 6 4 2" xfId="11492"/>
    <cellStyle name="20 % - Markeringsfarve2 2 3 2 6 4 2 2" xfId="25523"/>
    <cellStyle name="20 % - Markeringsfarve2 2 3 2 6 4 3" xfId="21570"/>
    <cellStyle name="20 % - Markeringsfarve2 2 3 2 6 5" xfId="1111"/>
    <cellStyle name="20 % - Markeringsfarve2 2 3 2 6 5 2" xfId="11493"/>
    <cellStyle name="20 % - Markeringsfarve2 2 3 2 6 5 2 2" xfId="25524"/>
    <cellStyle name="20 % - Markeringsfarve2 2 3 2 6 5 3" xfId="21571"/>
    <cellStyle name="20 % - Markeringsfarve2 2 3 2 6 6" xfId="1112"/>
    <cellStyle name="20 % - Markeringsfarve2 2 3 2 6 6 2" xfId="11494"/>
    <cellStyle name="20 % - Markeringsfarve2 2 3 2 6 6 2 2" xfId="25525"/>
    <cellStyle name="20 % - Markeringsfarve2 2 3 2 6 6 3" xfId="21572"/>
    <cellStyle name="20 % - Markeringsfarve2 2 3 2 6 7" xfId="11489"/>
    <cellStyle name="20 % - Markeringsfarve2 2 3 2 6 7 2" xfId="25520"/>
    <cellStyle name="20 % - Markeringsfarve2 2 3 2 6 8" xfId="21567"/>
    <cellStyle name="20 % - Markeringsfarve2 2 3 2 7" xfId="1113"/>
    <cellStyle name="20 % - Markeringsfarve2 2 3 2 7 2" xfId="11495"/>
    <cellStyle name="20 % - Markeringsfarve2 2 3 2 7 2 2" xfId="25526"/>
    <cellStyle name="20 % - Markeringsfarve2 2 3 2 7 3" xfId="21573"/>
    <cellStyle name="20 % - Markeringsfarve2 2 3 2 8" xfId="1114"/>
    <cellStyle name="20 % - Markeringsfarve2 2 3 2 8 2" xfId="11496"/>
    <cellStyle name="20 % - Markeringsfarve2 2 3 2 8 2 2" xfId="25527"/>
    <cellStyle name="20 % - Markeringsfarve2 2 3 2 8 3" xfId="21574"/>
    <cellStyle name="20 % - Markeringsfarve2 2 3 2 9" xfId="1115"/>
    <cellStyle name="20 % - Markeringsfarve2 2 3 2 9 2" xfId="11497"/>
    <cellStyle name="20 % - Markeringsfarve2 2 3 2 9 2 2" xfId="25528"/>
    <cellStyle name="20 % - Markeringsfarve2 2 3 2 9 3" xfId="21575"/>
    <cellStyle name="20 % - Markeringsfarve2 2 3 3" xfId="1116"/>
    <cellStyle name="20 % - Markeringsfarve2 2 3 3 10" xfId="1117"/>
    <cellStyle name="20 % - Markeringsfarve2 2 3 3 10 2" xfId="11499"/>
    <cellStyle name="20 % - Markeringsfarve2 2 3 3 10 2 2" xfId="25530"/>
    <cellStyle name="20 % - Markeringsfarve2 2 3 3 10 3" xfId="21577"/>
    <cellStyle name="20 % - Markeringsfarve2 2 3 3 11" xfId="11498"/>
    <cellStyle name="20 % - Markeringsfarve2 2 3 3 11 2" xfId="25529"/>
    <cellStyle name="20 % - Markeringsfarve2 2 3 3 12" xfId="21576"/>
    <cellStyle name="20 % - Markeringsfarve2 2 3 3 2" xfId="1118"/>
    <cellStyle name="20 % - Markeringsfarve2 2 3 3 2 2" xfId="1119"/>
    <cellStyle name="20 % - Markeringsfarve2 2 3 3 2 2 2" xfId="11501"/>
    <cellStyle name="20 % - Markeringsfarve2 2 3 3 2 2 2 2" xfId="25532"/>
    <cellStyle name="20 % - Markeringsfarve2 2 3 3 2 2 3" xfId="21579"/>
    <cellStyle name="20 % - Markeringsfarve2 2 3 3 2 3" xfId="1120"/>
    <cellStyle name="20 % - Markeringsfarve2 2 3 3 2 3 2" xfId="11502"/>
    <cellStyle name="20 % - Markeringsfarve2 2 3 3 2 3 2 2" xfId="25533"/>
    <cellStyle name="20 % - Markeringsfarve2 2 3 3 2 3 3" xfId="21580"/>
    <cellStyle name="20 % - Markeringsfarve2 2 3 3 2 4" xfId="1121"/>
    <cellStyle name="20 % - Markeringsfarve2 2 3 3 2 4 2" xfId="11503"/>
    <cellStyle name="20 % - Markeringsfarve2 2 3 3 2 4 2 2" xfId="25534"/>
    <cellStyle name="20 % - Markeringsfarve2 2 3 3 2 4 3" xfId="21581"/>
    <cellStyle name="20 % - Markeringsfarve2 2 3 3 2 5" xfId="1122"/>
    <cellStyle name="20 % - Markeringsfarve2 2 3 3 2 5 2" xfId="11504"/>
    <cellStyle name="20 % - Markeringsfarve2 2 3 3 2 5 2 2" xfId="25535"/>
    <cellStyle name="20 % - Markeringsfarve2 2 3 3 2 5 3" xfId="21582"/>
    <cellStyle name="20 % - Markeringsfarve2 2 3 3 2 6" xfId="1123"/>
    <cellStyle name="20 % - Markeringsfarve2 2 3 3 2 6 2" xfId="11505"/>
    <cellStyle name="20 % - Markeringsfarve2 2 3 3 2 6 2 2" xfId="25536"/>
    <cellStyle name="20 % - Markeringsfarve2 2 3 3 2 6 3" xfId="21583"/>
    <cellStyle name="20 % - Markeringsfarve2 2 3 3 2 7" xfId="11500"/>
    <cellStyle name="20 % - Markeringsfarve2 2 3 3 2 7 2" xfId="25531"/>
    <cellStyle name="20 % - Markeringsfarve2 2 3 3 2 8" xfId="21578"/>
    <cellStyle name="20 % - Markeringsfarve2 2 3 3 3" xfId="1124"/>
    <cellStyle name="20 % - Markeringsfarve2 2 3 3 3 2" xfId="1125"/>
    <cellStyle name="20 % - Markeringsfarve2 2 3 3 3 2 2" xfId="11507"/>
    <cellStyle name="20 % - Markeringsfarve2 2 3 3 3 2 2 2" xfId="25538"/>
    <cellStyle name="20 % - Markeringsfarve2 2 3 3 3 2 3" xfId="21585"/>
    <cellStyle name="20 % - Markeringsfarve2 2 3 3 3 3" xfId="1126"/>
    <cellStyle name="20 % - Markeringsfarve2 2 3 3 3 3 2" xfId="11508"/>
    <cellStyle name="20 % - Markeringsfarve2 2 3 3 3 3 2 2" xfId="25539"/>
    <cellStyle name="20 % - Markeringsfarve2 2 3 3 3 3 3" xfId="21586"/>
    <cellStyle name="20 % - Markeringsfarve2 2 3 3 3 4" xfId="1127"/>
    <cellStyle name="20 % - Markeringsfarve2 2 3 3 3 4 2" xfId="11509"/>
    <cellStyle name="20 % - Markeringsfarve2 2 3 3 3 4 2 2" xfId="25540"/>
    <cellStyle name="20 % - Markeringsfarve2 2 3 3 3 4 3" xfId="21587"/>
    <cellStyle name="20 % - Markeringsfarve2 2 3 3 3 5" xfId="1128"/>
    <cellStyle name="20 % - Markeringsfarve2 2 3 3 3 5 2" xfId="11510"/>
    <cellStyle name="20 % - Markeringsfarve2 2 3 3 3 5 2 2" xfId="25541"/>
    <cellStyle name="20 % - Markeringsfarve2 2 3 3 3 5 3" xfId="21588"/>
    <cellStyle name="20 % - Markeringsfarve2 2 3 3 3 6" xfId="1129"/>
    <cellStyle name="20 % - Markeringsfarve2 2 3 3 3 6 2" xfId="11511"/>
    <cellStyle name="20 % - Markeringsfarve2 2 3 3 3 6 2 2" xfId="25542"/>
    <cellStyle name="20 % - Markeringsfarve2 2 3 3 3 6 3" xfId="21589"/>
    <cellStyle name="20 % - Markeringsfarve2 2 3 3 3 7" xfId="11506"/>
    <cellStyle name="20 % - Markeringsfarve2 2 3 3 3 7 2" xfId="25537"/>
    <cellStyle name="20 % - Markeringsfarve2 2 3 3 3 8" xfId="21584"/>
    <cellStyle name="20 % - Markeringsfarve2 2 3 3 4" xfId="1130"/>
    <cellStyle name="20 % - Markeringsfarve2 2 3 3 4 2" xfId="1131"/>
    <cellStyle name="20 % - Markeringsfarve2 2 3 3 4 2 2" xfId="11513"/>
    <cellStyle name="20 % - Markeringsfarve2 2 3 3 4 2 2 2" xfId="25544"/>
    <cellStyle name="20 % - Markeringsfarve2 2 3 3 4 2 3" xfId="21591"/>
    <cellStyle name="20 % - Markeringsfarve2 2 3 3 4 3" xfId="1132"/>
    <cellStyle name="20 % - Markeringsfarve2 2 3 3 4 3 2" xfId="11514"/>
    <cellStyle name="20 % - Markeringsfarve2 2 3 3 4 3 2 2" xfId="25545"/>
    <cellStyle name="20 % - Markeringsfarve2 2 3 3 4 3 3" xfId="21592"/>
    <cellStyle name="20 % - Markeringsfarve2 2 3 3 4 4" xfId="1133"/>
    <cellStyle name="20 % - Markeringsfarve2 2 3 3 4 4 2" xfId="11515"/>
    <cellStyle name="20 % - Markeringsfarve2 2 3 3 4 4 2 2" xfId="25546"/>
    <cellStyle name="20 % - Markeringsfarve2 2 3 3 4 4 3" xfId="21593"/>
    <cellStyle name="20 % - Markeringsfarve2 2 3 3 4 5" xfId="1134"/>
    <cellStyle name="20 % - Markeringsfarve2 2 3 3 4 5 2" xfId="11516"/>
    <cellStyle name="20 % - Markeringsfarve2 2 3 3 4 5 2 2" xfId="25547"/>
    <cellStyle name="20 % - Markeringsfarve2 2 3 3 4 5 3" xfId="21594"/>
    <cellStyle name="20 % - Markeringsfarve2 2 3 3 4 6" xfId="1135"/>
    <cellStyle name="20 % - Markeringsfarve2 2 3 3 4 6 2" xfId="11517"/>
    <cellStyle name="20 % - Markeringsfarve2 2 3 3 4 6 2 2" xfId="25548"/>
    <cellStyle name="20 % - Markeringsfarve2 2 3 3 4 6 3" xfId="21595"/>
    <cellStyle name="20 % - Markeringsfarve2 2 3 3 4 7" xfId="11512"/>
    <cellStyle name="20 % - Markeringsfarve2 2 3 3 4 7 2" xfId="25543"/>
    <cellStyle name="20 % - Markeringsfarve2 2 3 3 4 8" xfId="21590"/>
    <cellStyle name="20 % - Markeringsfarve2 2 3 3 5" xfId="1136"/>
    <cellStyle name="20 % - Markeringsfarve2 2 3 3 5 2" xfId="1137"/>
    <cellStyle name="20 % - Markeringsfarve2 2 3 3 5 2 2" xfId="11519"/>
    <cellStyle name="20 % - Markeringsfarve2 2 3 3 5 2 2 2" xfId="25550"/>
    <cellStyle name="20 % - Markeringsfarve2 2 3 3 5 2 3" xfId="21597"/>
    <cellStyle name="20 % - Markeringsfarve2 2 3 3 5 3" xfId="1138"/>
    <cellStyle name="20 % - Markeringsfarve2 2 3 3 5 3 2" xfId="11520"/>
    <cellStyle name="20 % - Markeringsfarve2 2 3 3 5 3 2 2" xfId="25551"/>
    <cellStyle name="20 % - Markeringsfarve2 2 3 3 5 3 3" xfId="21598"/>
    <cellStyle name="20 % - Markeringsfarve2 2 3 3 5 4" xfId="1139"/>
    <cellStyle name="20 % - Markeringsfarve2 2 3 3 5 4 2" xfId="11521"/>
    <cellStyle name="20 % - Markeringsfarve2 2 3 3 5 4 2 2" xfId="25552"/>
    <cellStyle name="20 % - Markeringsfarve2 2 3 3 5 4 3" xfId="21599"/>
    <cellStyle name="20 % - Markeringsfarve2 2 3 3 5 5" xfId="1140"/>
    <cellStyle name="20 % - Markeringsfarve2 2 3 3 5 5 2" xfId="11522"/>
    <cellStyle name="20 % - Markeringsfarve2 2 3 3 5 5 2 2" xfId="25553"/>
    <cellStyle name="20 % - Markeringsfarve2 2 3 3 5 5 3" xfId="21600"/>
    <cellStyle name="20 % - Markeringsfarve2 2 3 3 5 6" xfId="1141"/>
    <cellStyle name="20 % - Markeringsfarve2 2 3 3 5 6 2" xfId="11523"/>
    <cellStyle name="20 % - Markeringsfarve2 2 3 3 5 6 2 2" xfId="25554"/>
    <cellStyle name="20 % - Markeringsfarve2 2 3 3 5 6 3" xfId="21601"/>
    <cellStyle name="20 % - Markeringsfarve2 2 3 3 5 7" xfId="11518"/>
    <cellStyle name="20 % - Markeringsfarve2 2 3 3 5 7 2" xfId="25549"/>
    <cellStyle name="20 % - Markeringsfarve2 2 3 3 5 8" xfId="21596"/>
    <cellStyle name="20 % - Markeringsfarve2 2 3 3 6" xfId="1142"/>
    <cellStyle name="20 % - Markeringsfarve2 2 3 3 6 2" xfId="11524"/>
    <cellStyle name="20 % - Markeringsfarve2 2 3 3 6 2 2" xfId="25555"/>
    <cellStyle name="20 % - Markeringsfarve2 2 3 3 6 3" xfId="21602"/>
    <cellStyle name="20 % - Markeringsfarve2 2 3 3 7" xfId="1143"/>
    <cellStyle name="20 % - Markeringsfarve2 2 3 3 7 2" xfId="11525"/>
    <cellStyle name="20 % - Markeringsfarve2 2 3 3 7 2 2" xfId="25556"/>
    <cellStyle name="20 % - Markeringsfarve2 2 3 3 7 3" xfId="21603"/>
    <cellStyle name="20 % - Markeringsfarve2 2 3 3 8" xfId="1144"/>
    <cellStyle name="20 % - Markeringsfarve2 2 3 3 8 2" xfId="11526"/>
    <cellStyle name="20 % - Markeringsfarve2 2 3 3 8 2 2" xfId="25557"/>
    <cellStyle name="20 % - Markeringsfarve2 2 3 3 8 3" xfId="21604"/>
    <cellStyle name="20 % - Markeringsfarve2 2 3 3 9" xfId="1145"/>
    <cellStyle name="20 % - Markeringsfarve2 2 3 3 9 2" xfId="11527"/>
    <cellStyle name="20 % - Markeringsfarve2 2 3 3 9 2 2" xfId="25558"/>
    <cellStyle name="20 % - Markeringsfarve2 2 3 3 9 3" xfId="21605"/>
    <cellStyle name="20 % - Markeringsfarve2 2 3 4" xfId="1146"/>
    <cellStyle name="20 % - Markeringsfarve2 2 3 4 2" xfId="1147"/>
    <cellStyle name="20 % - Markeringsfarve2 2 3 4 2 2" xfId="11529"/>
    <cellStyle name="20 % - Markeringsfarve2 2 3 4 2 2 2" xfId="25560"/>
    <cellStyle name="20 % - Markeringsfarve2 2 3 4 2 3" xfId="21607"/>
    <cellStyle name="20 % - Markeringsfarve2 2 3 4 3" xfId="1148"/>
    <cellStyle name="20 % - Markeringsfarve2 2 3 4 3 2" xfId="11530"/>
    <cellStyle name="20 % - Markeringsfarve2 2 3 4 3 2 2" xfId="25561"/>
    <cellStyle name="20 % - Markeringsfarve2 2 3 4 3 3" xfId="21608"/>
    <cellStyle name="20 % - Markeringsfarve2 2 3 4 4" xfId="1149"/>
    <cellStyle name="20 % - Markeringsfarve2 2 3 4 4 2" xfId="11531"/>
    <cellStyle name="20 % - Markeringsfarve2 2 3 4 4 2 2" xfId="25562"/>
    <cellStyle name="20 % - Markeringsfarve2 2 3 4 4 3" xfId="21609"/>
    <cellStyle name="20 % - Markeringsfarve2 2 3 4 5" xfId="1150"/>
    <cellStyle name="20 % - Markeringsfarve2 2 3 4 5 2" xfId="11532"/>
    <cellStyle name="20 % - Markeringsfarve2 2 3 4 5 2 2" xfId="25563"/>
    <cellStyle name="20 % - Markeringsfarve2 2 3 4 5 3" xfId="21610"/>
    <cellStyle name="20 % - Markeringsfarve2 2 3 4 6" xfId="1151"/>
    <cellStyle name="20 % - Markeringsfarve2 2 3 4 6 2" xfId="11533"/>
    <cellStyle name="20 % - Markeringsfarve2 2 3 4 6 2 2" xfId="25564"/>
    <cellStyle name="20 % - Markeringsfarve2 2 3 4 6 3" xfId="21611"/>
    <cellStyle name="20 % - Markeringsfarve2 2 3 4 7" xfId="11528"/>
    <cellStyle name="20 % - Markeringsfarve2 2 3 4 7 2" xfId="25559"/>
    <cellStyle name="20 % - Markeringsfarve2 2 3 4 8" xfId="21606"/>
    <cellStyle name="20 % - Markeringsfarve2 2 3 5" xfId="1152"/>
    <cellStyle name="20 % - Markeringsfarve2 2 3 5 2" xfId="1153"/>
    <cellStyle name="20 % - Markeringsfarve2 2 3 5 2 2" xfId="11535"/>
    <cellStyle name="20 % - Markeringsfarve2 2 3 5 2 2 2" xfId="25566"/>
    <cellStyle name="20 % - Markeringsfarve2 2 3 5 2 3" xfId="21613"/>
    <cellStyle name="20 % - Markeringsfarve2 2 3 5 3" xfId="1154"/>
    <cellStyle name="20 % - Markeringsfarve2 2 3 5 3 2" xfId="11536"/>
    <cellStyle name="20 % - Markeringsfarve2 2 3 5 3 2 2" xfId="25567"/>
    <cellStyle name="20 % - Markeringsfarve2 2 3 5 3 3" xfId="21614"/>
    <cellStyle name="20 % - Markeringsfarve2 2 3 5 4" xfId="1155"/>
    <cellStyle name="20 % - Markeringsfarve2 2 3 5 4 2" xfId="11537"/>
    <cellStyle name="20 % - Markeringsfarve2 2 3 5 4 2 2" xfId="25568"/>
    <cellStyle name="20 % - Markeringsfarve2 2 3 5 4 3" xfId="21615"/>
    <cellStyle name="20 % - Markeringsfarve2 2 3 5 5" xfId="1156"/>
    <cellStyle name="20 % - Markeringsfarve2 2 3 5 5 2" xfId="11538"/>
    <cellStyle name="20 % - Markeringsfarve2 2 3 5 5 2 2" xfId="25569"/>
    <cellStyle name="20 % - Markeringsfarve2 2 3 5 5 3" xfId="21616"/>
    <cellStyle name="20 % - Markeringsfarve2 2 3 5 6" xfId="1157"/>
    <cellStyle name="20 % - Markeringsfarve2 2 3 5 6 2" xfId="11539"/>
    <cellStyle name="20 % - Markeringsfarve2 2 3 5 6 2 2" xfId="25570"/>
    <cellStyle name="20 % - Markeringsfarve2 2 3 5 6 3" xfId="21617"/>
    <cellStyle name="20 % - Markeringsfarve2 2 3 5 7" xfId="11534"/>
    <cellStyle name="20 % - Markeringsfarve2 2 3 5 7 2" xfId="25565"/>
    <cellStyle name="20 % - Markeringsfarve2 2 3 5 8" xfId="21612"/>
    <cellStyle name="20 % - Markeringsfarve2 2 3 6" xfId="1158"/>
    <cellStyle name="20 % - Markeringsfarve2 2 3 6 2" xfId="1159"/>
    <cellStyle name="20 % - Markeringsfarve2 2 3 6 2 2" xfId="11541"/>
    <cellStyle name="20 % - Markeringsfarve2 2 3 6 2 2 2" xfId="25572"/>
    <cellStyle name="20 % - Markeringsfarve2 2 3 6 2 3" xfId="21619"/>
    <cellStyle name="20 % - Markeringsfarve2 2 3 6 3" xfId="1160"/>
    <cellStyle name="20 % - Markeringsfarve2 2 3 6 3 2" xfId="11542"/>
    <cellStyle name="20 % - Markeringsfarve2 2 3 6 3 2 2" xfId="25573"/>
    <cellStyle name="20 % - Markeringsfarve2 2 3 6 3 3" xfId="21620"/>
    <cellStyle name="20 % - Markeringsfarve2 2 3 6 4" xfId="1161"/>
    <cellStyle name="20 % - Markeringsfarve2 2 3 6 4 2" xfId="11543"/>
    <cellStyle name="20 % - Markeringsfarve2 2 3 6 4 2 2" xfId="25574"/>
    <cellStyle name="20 % - Markeringsfarve2 2 3 6 4 3" xfId="21621"/>
    <cellStyle name="20 % - Markeringsfarve2 2 3 6 5" xfId="1162"/>
    <cellStyle name="20 % - Markeringsfarve2 2 3 6 5 2" xfId="11544"/>
    <cellStyle name="20 % - Markeringsfarve2 2 3 6 5 2 2" xfId="25575"/>
    <cellStyle name="20 % - Markeringsfarve2 2 3 6 5 3" xfId="21622"/>
    <cellStyle name="20 % - Markeringsfarve2 2 3 6 6" xfId="1163"/>
    <cellStyle name="20 % - Markeringsfarve2 2 3 6 6 2" xfId="11545"/>
    <cellStyle name="20 % - Markeringsfarve2 2 3 6 6 2 2" xfId="25576"/>
    <cellStyle name="20 % - Markeringsfarve2 2 3 6 6 3" xfId="21623"/>
    <cellStyle name="20 % - Markeringsfarve2 2 3 6 7" xfId="11540"/>
    <cellStyle name="20 % - Markeringsfarve2 2 3 6 7 2" xfId="25571"/>
    <cellStyle name="20 % - Markeringsfarve2 2 3 6 8" xfId="21618"/>
    <cellStyle name="20 % - Markeringsfarve2 2 3 7" xfId="1164"/>
    <cellStyle name="20 % - Markeringsfarve2 2 3 7 2" xfId="1165"/>
    <cellStyle name="20 % - Markeringsfarve2 2 3 7 2 2" xfId="11547"/>
    <cellStyle name="20 % - Markeringsfarve2 2 3 7 2 2 2" xfId="25578"/>
    <cellStyle name="20 % - Markeringsfarve2 2 3 7 2 3" xfId="21625"/>
    <cellStyle name="20 % - Markeringsfarve2 2 3 7 3" xfId="1166"/>
    <cellStyle name="20 % - Markeringsfarve2 2 3 7 3 2" xfId="11548"/>
    <cellStyle name="20 % - Markeringsfarve2 2 3 7 3 2 2" xfId="25579"/>
    <cellStyle name="20 % - Markeringsfarve2 2 3 7 3 3" xfId="21626"/>
    <cellStyle name="20 % - Markeringsfarve2 2 3 7 4" xfId="1167"/>
    <cellStyle name="20 % - Markeringsfarve2 2 3 7 4 2" xfId="11549"/>
    <cellStyle name="20 % - Markeringsfarve2 2 3 7 4 2 2" xfId="25580"/>
    <cellStyle name="20 % - Markeringsfarve2 2 3 7 4 3" xfId="21627"/>
    <cellStyle name="20 % - Markeringsfarve2 2 3 7 5" xfId="1168"/>
    <cellStyle name="20 % - Markeringsfarve2 2 3 7 5 2" xfId="11550"/>
    <cellStyle name="20 % - Markeringsfarve2 2 3 7 5 2 2" xfId="25581"/>
    <cellStyle name="20 % - Markeringsfarve2 2 3 7 5 3" xfId="21628"/>
    <cellStyle name="20 % - Markeringsfarve2 2 3 7 6" xfId="1169"/>
    <cellStyle name="20 % - Markeringsfarve2 2 3 7 6 2" xfId="11551"/>
    <cellStyle name="20 % - Markeringsfarve2 2 3 7 6 2 2" xfId="25582"/>
    <cellStyle name="20 % - Markeringsfarve2 2 3 7 6 3" xfId="21629"/>
    <cellStyle name="20 % - Markeringsfarve2 2 3 7 7" xfId="11546"/>
    <cellStyle name="20 % - Markeringsfarve2 2 3 7 7 2" xfId="25577"/>
    <cellStyle name="20 % - Markeringsfarve2 2 3 7 8" xfId="21624"/>
    <cellStyle name="20 % - Markeringsfarve2 2 3 8" xfId="1170"/>
    <cellStyle name="20 % - Markeringsfarve2 2 3 8 2" xfId="11552"/>
    <cellStyle name="20 % - Markeringsfarve2 2 3 8 2 2" xfId="25583"/>
    <cellStyle name="20 % - Markeringsfarve2 2 3 8 3" xfId="21630"/>
    <cellStyle name="20 % - Markeringsfarve2 2 3 9" xfId="1171"/>
    <cellStyle name="20 % - Markeringsfarve2 2 3 9 2" xfId="11553"/>
    <cellStyle name="20 % - Markeringsfarve2 2 3 9 2 2" xfId="25584"/>
    <cellStyle name="20 % - Markeringsfarve2 2 3 9 3" xfId="21631"/>
    <cellStyle name="20 % - Markeringsfarve2 2 4" xfId="1172"/>
    <cellStyle name="20 % - Markeringsfarve2 2 4 10" xfId="1173"/>
    <cellStyle name="20 % - Markeringsfarve2 2 4 10 2" xfId="11555"/>
    <cellStyle name="20 % - Markeringsfarve2 2 4 10 2 2" xfId="25586"/>
    <cellStyle name="20 % - Markeringsfarve2 2 4 10 3" xfId="21633"/>
    <cellStyle name="20 % - Markeringsfarve2 2 4 11" xfId="1174"/>
    <cellStyle name="20 % - Markeringsfarve2 2 4 11 2" xfId="11556"/>
    <cellStyle name="20 % - Markeringsfarve2 2 4 11 2 2" xfId="25587"/>
    <cellStyle name="20 % - Markeringsfarve2 2 4 11 3" xfId="21634"/>
    <cellStyle name="20 % - Markeringsfarve2 2 4 12" xfId="11554"/>
    <cellStyle name="20 % - Markeringsfarve2 2 4 12 2" xfId="25585"/>
    <cellStyle name="20 % - Markeringsfarve2 2 4 13" xfId="21632"/>
    <cellStyle name="20 % - Markeringsfarve2 2 4 2" xfId="1175"/>
    <cellStyle name="20 % - Markeringsfarve2 2 4 2 10" xfId="1176"/>
    <cellStyle name="20 % - Markeringsfarve2 2 4 2 10 2" xfId="11558"/>
    <cellStyle name="20 % - Markeringsfarve2 2 4 2 10 2 2" xfId="25589"/>
    <cellStyle name="20 % - Markeringsfarve2 2 4 2 10 3" xfId="21636"/>
    <cellStyle name="20 % - Markeringsfarve2 2 4 2 11" xfId="11557"/>
    <cellStyle name="20 % - Markeringsfarve2 2 4 2 11 2" xfId="25588"/>
    <cellStyle name="20 % - Markeringsfarve2 2 4 2 12" xfId="21635"/>
    <cellStyle name="20 % - Markeringsfarve2 2 4 2 2" xfId="1177"/>
    <cellStyle name="20 % - Markeringsfarve2 2 4 2 2 10" xfId="11559"/>
    <cellStyle name="20 % - Markeringsfarve2 2 4 2 2 10 2" xfId="25590"/>
    <cellStyle name="20 % - Markeringsfarve2 2 4 2 2 11" xfId="21637"/>
    <cellStyle name="20 % - Markeringsfarve2 2 4 2 2 2" xfId="1178"/>
    <cellStyle name="20 % - Markeringsfarve2 2 4 2 2 2 2" xfId="1179"/>
    <cellStyle name="20 % - Markeringsfarve2 2 4 2 2 2 2 2" xfId="11561"/>
    <cellStyle name="20 % - Markeringsfarve2 2 4 2 2 2 2 2 2" xfId="25592"/>
    <cellStyle name="20 % - Markeringsfarve2 2 4 2 2 2 2 3" xfId="21639"/>
    <cellStyle name="20 % - Markeringsfarve2 2 4 2 2 2 3" xfId="1180"/>
    <cellStyle name="20 % - Markeringsfarve2 2 4 2 2 2 3 2" xfId="11562"/>
    <cellStyle name="20 % - Markeringsfarve2 2 4 2 2 2 3 2 2" xfId="25593"/>
    <cellStyle name="20 % - Markeringsfarve2 2 4 2 2 2 3 3" xfId="21640"/>
    <cellStyle name="20 % - Markeringsfarve2 2 4 2 2 2 4" xfId="1181"/>
    <cellStyle name="20 % - Markeringsfarve2 2 4 2 2 2 4 2" xfId="11563"/>
    <cellStyle name="20 % - Markeringsfarve2 2 4 2 2 2 4 2 2" xfId="25594"/>
    <cellStyle name="20 % - Markeringsfarve2 2 4 2 2 2 4 3" xfId="21641"/>
    <cellStyle name="20 % - Markeringsfarve2 2 4 2 2 2 5" xfId="1182"/>
    <cellStyle name="20 % - Markeringsfarve2 2 4 2 2 2 5 2" xfId="11564"/>
    <cellStyle name="20 % - Markeringsfarve2 2 4 2 2 2 5 2 2" xfId="25595"/>
    <cellStyle name="20 % - Markeringsfarve2 2 4 2 2 2 5 3" xfId="21642"/>
    <cellStyle name="20 % - Markeringsfarve2 2 4 2 2 2 6" xfId="1183"/>
    <cellStyle name="20 % - Markeringsfarve2 2 4 2 2 2 6 2" xfId="11565"/>
    <cellStyle name="20 % - Markeringsfarve2 2 4 2 2 2 6 2 2" xfId="25596"/>
    <cellStyle name="20 % - Markeringsfarve2 2 4 2 2 2 6 3" xfId="21643"/>
    <cellStyle name="20 % - Markeringsfarve2 2 4 2 2 2 7" xfId="11560"/>
    <cellStyle name="20 % - Markeringsfarve2 2 4 2 2 2 7 2" xfId="25591"/>
    <cellStyle name="20 % - Markeringsfarve2 2 4 2 2 2 8" xfId="21638"/>
    <cellStyle name="20 % - Markeringsfarve2 2 4 2 2 3" xfId="1184"/>
    <cellStyle name="20 % - Markeringsfarve2 2 4 2 2 3 2" xfId="1185"/>
    <cellStyle name="20 % - Markeringsfarve2 2 4 2 2 3 2 2" xfId="11567"/>
    <cellStyle name="20 % - Markeringsfarve2 2 4 2 2 3 2 2 2" xfId="25598"/>
    <cellStyle name="20 % - Markeringsfarve2 2 4 2 2 3 2 3" xfId="21645"/>
    <cellStyle name="20 % - Markeringsfarve2 2 4 2 2 3 3" xfId="1186"/>
    <cellStyle name="20 % - Markeringsfarve2 2 4 2 2 3 3 2" xfId="11568"/>
    <cellStyle name="20 % - Markeringsfarve2 2 4 2 2 3 3 2 2" xfId="25599"/>
    <cellStyle name="20 % - Markeringsfarve2 2 4 2 2 3 3 3" xfId="21646"/>
    <cellStyle name="20 % - Markeringsfarve2 2 4 2 2 3 4" xfId="1187"/>
    <cellStyle name="20 % - Markeringsfarve2 2 4 2 2 3 4 2" xfId="11569"/>
    <cellStyle name="20 % - Markeringsfarve2 2 4 2 2 3 4 2 2" xfId="25600"/>
    <cellStyle name="20 % - Markeringsfarve2 2 4 2 2 3 4 3" xfId="21647"/>
    <cellStyle name="20 % - Markeringsfarve2 2 4 2 2 3 5" xfId="1188"/>
    <cellStyle name="20 % - Markeringsfarve2 2 4 2 2 3 5 2" xfId="11570"/>
    <cellStyle name="20 % - Markeringsfarve2 2 4 2 2 3 5 2 2" xfId="25601"/>
    <cellStyle name="20 % - Markeringsfarve2 2 4 2 2 3 5 3" xfId="21648"/>
    <cellStyle name="20 % - Markeringsfarve2 2 4 2 2 3 6" xfId="1189"/>
    <cellStyle name="20 % - Markeringsfarve2 2 4 2 2 3 6 2" xfId="11571"/>
    <cellStyle name="20 % - Markeringsfarve2 2 4 2 2 3 6 2 2" xfId="25602"/>
    <cellStyle name="20 % - Markeringsfarve2 2 4 2 2 3 6 3" xfId="21649"/>
    <cellStyle name="20 % - Markeringsfarve2 2 4 2 2 3 7" xfId="11566"/>
    <cellStyle name="20 % - Markeringsfarve2 2 4 2 2 3 7 2" xfId="25597"/>
    <cellStyle name="20 % - Markeringsfarve2 2 4 2 2 3 8" xfId="21644"/>
    <cellStyle name="20 % - Markeringsfarve2 2 4 2 2 4" xfId="1190"/>
    <cellStyle name="20 % - Markeringsfarve2 2 4 2 2 4 2" xfId="1191"/>
    <cellStyle name="20 % - Markeringsfarve2 2 4 2 2 4 2 2" xfId="11573"/>
    <cellStyle name="20 % - Markeringsfarve2 2 4 2 2 4 2 2 2" xfId="25604"/>
    <cellStyle name="20 % - Markeringsfarve2 2 4 2 2 4 2 3" xfId="21651"/>
    <cellStyle name="20 % - Markeringsfarve2 2 4 2 2 4 3" xfId="1192"/>
    <cellStyle name="20 % - Markeringsfarve2 2 4 2 2 4 3 2" xfId="11574"/>
    <cellStyle name="20 % - Markeringsfarve2 2 4 2 2 4 3 2 2" xfId="25605"/>
    <cellStyle name="20 % - Markeringsfarve2 2 4 2 2 4 3 3" xfId="21652"/>
    <cellStyle name="20 % - Markeringsfarve2 2 4 2 2 4 4" xfId="1193"/>
    <cellStyle name="20 % - Markeringsfarve2 2 4 2 2 4 4 2" xfId="11575"/>
    <cellStyle name="20 % - Markeringsfarve2 2 4 2 2 4 4 2 2" xfId="25606"/>
    <cellStyle name="20 % - Markeringsfarve2 2 4 2 2 4 4 3" xfId="21653"/>
    <cellStyle name="20 % - Markeringsfarve2 2 4 2 2 4 5" xfId="1194"/>
    <cellStyle name="20 % - Markeringsfarve2 2 4 2 2 4 5 2" xfId="11576"/>
    <cellStyle name="20 % - Markeringsfarve2 2 4 2 2 4 5 2 2" xfId="25607"/>
    <cellStyle name="20 % - Markeringsfarve2 2 4 2 2 4 5 3" xfId="21654"/>
    <cellStyle name="20 % - Markeringsfarve2 2 4 2 2 4 6" xfId="1195"/>
    <cellStyle name="20 % - Markeringsfarve2 2 4 2 2 4 6 2" xfId="11577"/>
    <cellStyle name="20 % - Markeringsfarve2 2 4 2 2 4 6 2 2" xfId="25608"/>
    <cellStyle name="20 % - Markeringsfarve2 2 4 2 2 4 6 3" xfId="21655"/>
    <cellStyle name="20 % - Markeringsfarve2 2 4 2 2 4 7" xfId="11572"/>
    <cellStyle name="20 % - Markeringsfarve2 2 4 2 2 4 7 2" xfId="25603"/>
    <cellStyle name="20 % - Markeringsfarve2 2 4 2 2 4 8" xfId="21650"/>
    <cellStyle name="20 % - Markeringsfarve2 2 4 2 2 5" xfId="1196"/>
    <cellStyle name="20 % - Markeringsfarve2 2 4 2 2 5 2" xfId="11578"/>
    <cellStyle name="20 % - Markeringsfarve2 2 4 2 2 5 2 2" xfId="25609"/>
    <cellStyle name="20 % - Markeringsfarve2 2 4 2 2 5 3" xfId="21656"/>
    <cellStyle name="20 % - Markeringsfarve2 2 4 2 2 6" xfId="1197"/>
    <cellStyle name="20 % - Markeringsfarve2 2 4 2 2 6 2" xfId="11579"/>
    <cellStyle name="20 % - Markeringsfarve2 2 4 2 2 6 2 2" xfId="25610"/>
    <cellStyle name="20 % - Markeringsfarve2 2 4 2 2 6 3" xfId="21657"/>
    <cellStyle name="20 % - Markeringsfarve2 2 4 2 2 7" xfId="1198"/>
    <cellStyle name="20 % - Markeringsfarve2 2 4 2 2 7 2" xfId="11580"/>
    <cellStyle name="20 % - Markeringsfarve2 2 4 2 2 7 2 2" xfId="25611"/>
    <cellStyle name="20 % - Markeringsfarve2 2 4 2 2 7 3" xfId="21658"/>
    <cellStyle name="20 % - Markeringsfarve2 2 4 2 2 8" xfId="1199"/>
    <cellStyle name="20 % - Markeringsfarve2 2 4 2 2 8 2" xfId="11581"/>
    <cellStyle name="20 % - Markeringsfarve2 2 4 2 2 8 2 2" xfId="25612"/>
    <cellStyle name="20 % - Markeringsfarve2 2 4 2 2 8 3" xfId="21659"/>
    <cellStyle name="20 % - Markeringsfarve2 2 4 2 2 9" xfId="1200"/>
    <cellStyle name="20 % - Markeringsfarve2 2 4 2 2 9 2" xfId="11582"/>
    <cellStyle name="20 % - Markeringsfarve2 2 4 2 2 9 2 2" xfId="25613"/>
    <cellStyle name="20 % - Markeringsfarve2 2 4 2 2 9 3" xfId="21660"/>
    <cellStyle name="20 % - Markeringsfarve2 2 4 2 3" xfId="1201"/>
    <cellStyle name="20 % - Markeringsfarve2 2 4 2 3 2" xfId="1202"/>
    <cellStyle name="20 % - Markeringsfarve2 2 4 2 3 2 2" xfId="11584"/>
    <cellStyle name="20 % - Markeringsfarve2 2 4 2 3 2 2 2" xfId="25615"/>
    <cellStyle name="20 % - Markeringsfarve2 2 4 2 3 2 3" xfId="21662"/>
    <cellStyle name="20 % - Markeringsfarve2 2 4 2 3 3" xfId="1203"/>
    <cellStyle name="20 % - Markeringsfarve2 2 4 2 3 3 2" xfId="11585"/>
    <cellStyle name="20 % - Markeringsfarve2 2 4 2 3 3 2 2" xfId="25616"/>
    <cellStyle name="20 % - Markeringsfarve2 2 4 2 3 3 3" xfId="21663"/>
    <cellStyle name="20 % - Markeringsfarve2 2 4 2 3 4" xfId="1204"/>
    <cellStyle name="20 % - Markeringsfarve2 2 4 2 3 4 2" xfId="11586"/>
    <cellStyle name="20 % - Markeringsfarve2 2 4 2 3 4 2 2" xfId="25617"/>
    <cellStyle name="20 % - Markeringsfarve2 2 4 2 3 4 3" xfId="21664"/>
    <cellStyle name="20 % - Markeringsfarve2 2 4 2 3 5" xfId="1205"/>
    <cellStyle name="20 % - Markeringsfarve2 2 4 2 3 5 2" xfId="11587"/>
    <cellStyle name="20 % - Markeringsfarve2 2 4 2 3 5 2 2" xfId="25618"/>
    <cellStyle name="20 % - Markeringsfarve2 2 4 2 3 5 3" xfId="21665"/>
    <cellStyle name="20 % - Markeringsfarve2 2 4 2 3 6" xfId="1206"/>
    <cellStyle name="20 % - Markeringsfarve2 2 4 2 3 6 2" xfId="11588"/>
    <cellStyle name="20 % - Markeringsfarve2 2 4 2 3 6 2 2" xfId="25619"/>
    <cellStyle name="20 % - Markeringsfarve2 2 4 2 3 6 3" xfId="21666"/>
    <cellStyle name="20 % - Markeringsfarve2 2 4 2 3 7" xfId="11583"/>
    <cellStyle name="20 % - Markeringsfarve2 2 4 2 3 7 2" xfId="25614"/>
    <cellStyle name="20 % - Markeringsfarve2 2 4 2 3 8" xfId="21661"/>
    <cellStyle name="20 % - Markeringsfarve2 2 4 2 4" xfId="1207"/>
    <cellStyle name="20 % - Markeringsfarve2 2 4 2 4 2" xfId="1208"/>
    <cellStyle name="20 % - Markeringsfarve2 2 4 2 4 2 2" xfId="11590"/>
    <cellStyle name="20 % - Markeringsfarve2 2 4 2 4 2 2 2" xfId="25621"/>
    <cellStyle name="20 % - Markeringsfarve2 2 4 2 4 2 3" xfId="21668"/>
    <cellStyle name="20 % - Markeringsfarve2 2 4 2 4 3" xfId="1209"/>
    <cellStyle name="20 % - Markeringsfarve2 2 4 2 4 3 2" xfId="11591"/>
    <cellStyle name="20 % - Markeringsfarve2 2 4 2 4 3 2 2" xfId="25622"/>
    <cellStyle name="20 % - Markeringsfarve2 2 4 2 4 3 3" xfId="21669"/>
    <cellStyle name="20 % - Markeringsfarve2 2 4 2 4 4" xfId="1210"/>
    <cellStyle name="20 % - Markeringsfarve2 2 4 2 4 4 2" xfId="11592"/>
    <cellStyle name="20 % - Markeringsfarve2 2 4 2 4 4 2 2" xfId="25623"/>
    <cellStyle name="20 % - Markeringsfarve2 2 4 2 4 4 3" xfId="21670"/>
    <cellStyle name="20 % - Markeringsfarve2 2 4 2 4 5" xfId="1211"/>
    <cellStyle name="20 % - Markeringsfarve2 2 4 2 4 5 2" xfId="11593"/>
    <cellStyle name="20 % - Markeringsfarve2 2 4 2 4 5 2 2" xfId="25624"/>
    <cellStyle name="20 % - Markeringsfarve2 2 4 2 4 5 3" xfId="21671"/>
    <cellStyle name="20 % - Markeringsfarve2 2 4 2 4 6" xfId="1212"/>
    <cellStyle name="20 % - Markeringsfarve2 2 4 2 4 6 2" xfId="11594"/>
    <cellStyle name="20 % - Markeringsfarve2 2 4 2 4 6 2 2" xfId="25625"/>
    <cellStyle name="20 % - Markeringsfarve2 2 4 2 4 6 3" xfId="21672"/>
    <cellStyle name="20 % - Markeringsfarve2 2 4 2 4 7" xfId="11589"/>
    <cellStyle name="20 % - Markeringsfarve2 2 4 2 4 7 2" xfId="25620"/>
    <cellStyle name="20 % - Markeringsfarve2 2 4 2 4 8" xfId="21667"/>
    <cellStyle name="20 % - Markeringsfarve2 2 4 2 5" xfId="1213"/>
    <cellStyle name="20 % - Markeringsfarve2 2 4 2 5 2" xfId="1214"/>
    <cellStyle name="20 % - Markeringsfarve2 2 4 2 5 2 2" xfId="11596"/>
    <cellStyle name="20 % - Markeringsfarve2 2 4 2 5 2 2 2" xfId="25627"/>
    <cellStyle name="20 % - Markeringsfarve2 2 4 2 5 2 3" xfId="21674"/>
    <cellStyle name="20 % - Markeringsfarve2 2 4 2 5 3" xfId="1215"/>
    <cellStyle name="20 % - Markeringsfarve2 2 4 2 5 3 2" xfId="11597"/>
    <cellStyle name="20 % - Markeringsfarve2 2 4 2 5 3 2 2" xfId="25628"/>
    <cellStyle name="20 % - Markeringsfarve2 2 4 2 5 3 3" xfId="21675"/>
    <cellStyle name="20 % - Markeringsfarve2 2 4 2 5 4" xfId="1216"/>
    <cellStyle name="20 % - Markeringsfarve2 2 4 2 5 4 2" xfId="11598"/>
    <cellStyle name="20 % - Markeringsfarve2 2 4 2 5 4 2 2" xfId="25629"/>
    <cellStyle name="20 % - Markeringsfarve2 2 4 2 5 4 3" xfId="21676"/>
    <cellStyle name="20 % - Markeringsfarve2 2 4 2 5 5" xfId="1217"/>
    <cellStyle name="20 % - Markeringsfarve2 2 4 2 5 5 2" xfId="11599"/>
    <cellStyle name="20 % - Markeringsfarve2 2 4 2 5 5 2 2" xfId="25630"/>
    <cellStyle name="20 % - Markeringsfarve2 2 4 2 5 5 3" xfId="21677"/>
    <cellStyle name="20 % - Markeringsfarve2 2 4 2 5 6" xfId="1218"/>
    <cellStyle name="20 % - Markeringsfarve2 2 4 2 5 6 2" xfId="11600"/>
    <cellStyle name="20 % - Markeringsfarve2 2 4 2 5 6 2 2" xfId="25631"/>
    <cellStyle name="20 % - Markeringsfarve2 2 4 2 5 6 3" xfId="21678"/>
    <cellStyle name="20 % - Markeringsfarve2 2 4 2 5 7" xfId="11595"/>
    <cellStyle name="20 % - Markeringsfarve2 2 4 2 5 7 2" xfId="25626"/>
    <cellStyle name="20 % - Markeringsfarve2 2 4 2 5 8" xfId="21673"/>
    <cellStyle name="20 % - Markeringsfarve2 2 4 2 6" xfId="1219"/>
    <cellStyle name="20 % - Markeringsfarve2 2 4 2 6 2" xfId="11601"/>
    <cellStyle name="20 % - Markeringsfarve2 2 4 2 6 2 2" xfId="25632"/>
    <cellStyle name="20 % - Markeringsfarve2 2 4 2 6 3" xfId="21679"/>
    <cellStyle name="20 % - Markeringsfarve2 2 4 2 7" xfId="1220"/>
    <cellStyle name="20 % - Markeringsfarve2 2 4 2 7 2" xfId="11602"/>
    <cellStyle name="20 % - Markeringsfarve2 2 4 2 7 2 2" xfId="25633"/>
    <cellStyle name="20 % - Markeringsfarve2 2 4 2 7 3" xfId="21680"/>
    <cellStyle name="20 % - Markeringsfarve2 2 4 2 8" xfId="1221"/>
    <cellStyle name="20 % - Markeringsfarve2 2 4 2 8 2" xfId="11603"/>
    <cellStyle name="20 % - Markeringsfarve2 2 4 2 8 2 2" xfId="25634"/>
    <cellStyle name="20 % - Markeringsfarve2 2 4 2 8 3" xfId="21681"/>
    <cellStyle name="20 % - Markeringsfarve2 2 4 2 9" xfId="1222"/>
    <cellStyle name="20 % - Markeringsfarve2 2 4 2 9 2" xfId="11604"/>
    <cellStyle name="20 % - Markeringsfarve2 2 4 2 9 2 2" xfId="25635"/>
    <cellStyle name="20 % - Markeringsfarve2 2 4 2 9 3" xfId="21682"/>
    <cellStyle name="20 % - Markeringsfarve2 2 4 3" xfId="1223"/>
    <cellStyle name="20 % - Markeringsfarve2 2 4 3 10" xfId="11605"/>
    <cellStyle name="20 % - Markeringsfarve2 2 4 3 10 2" xfId="25636"/>
    <cellStyle name="20 % - Markeringsfarve2 2 4 3 11" xfId="21683"/>
    <cellStyle name="20 % - Markeringsfarve2 2 4 3 2" xfId="1224"/>
    <cellStyle name="20 % - Markeringsfarve2 2 4 3 2 2" xfId="1225"/>
    <cellStyle name="20 % - Markeringsfarve2 2 4 3 2 2 2" xfId="11607"/>
    <cellStyle name="20 % - Markeringsfarve2 2 4 3 2 2 2 2" xfId="25638"/>
    <cellStyle name="20 % - Markeringsfarve2 2 4 3 2 2 3" xfId="21685"/>
    <cellStyle name="20 % - Markeringsfarve2 2 4 3 2 3" xfId="1226"/>
    <cellStyle name="20 % - Markeringsfarve2 2 4 3 2 3 2" xfId="11608"/>
    <cellStyle name="20 % - Markeringsfarve2 2 4 3 2 3 2 2" xfId="25639"/>
    <cellStyle name="20 % - Markeringsfarve2 2 4 3 2 3 3" xfId="21686"/>
    <cellStyle name="20 % - Markeringsfarve2 2 4 3 2 4" xfId="1227"/>
    <cellStyle name="20 % - Markeringsfarve2 2 4 3 2 4 2" xfId="11609"/>
    <cellStyle name="20 % - Markeringsfarve2 2 4 3 2 4 2 2" xfId="25640"/>
    <cellStyle name="20 % - Markeringsfarve2 2 4 3 2 4 3" xfId="21687"/>
    <cellStyle name="20 % - Markeringsfarve2 2 4 3 2 5" xfId="1228"/>
    <cellStyle name="20 % - Markeringsfarve2 2 4 3 2 5 2" xfId="11610"/>
    <cellStyle name="20 % - Markeringsfarve2 2 4 3 2 5 2 2" xfId="25641"/>
    <cellStyle name="20 % - Markeringsfarve2 2 4 3 2 5 3" xfId="21688"/>
    <cellStyle name="20 % - Markeringsfarve2 2 4 3 2 6" xfId="1229"/>
    <cellStyle name="20 % - Markeringsfarve2 2 4 3 2 6 2" xfId="11611"/>
    <cellStyle name="20 % - Markeringsfarve2 2 4 3 2 6 2 2" xfId="25642"/>
    <cellStyle name="20 % - Markeringsfarve2 2 4 3 2 6 3" xfId="21689"/>
    <cellStyle name="20 % - Markeringsfarve2 2 4 3 2 7" xfId="11606"/>
    <cellStyle name="20 % - Markeringsfarve2 2 4 3 2 7 2" xfId="25637"/>
    <cellStyle name="20 % - Markeringsfarve2 2 4 3 2 8" xfId="21684"/>
    <cellStyle name="20 % - Markeringsfarve2 2 4 3 3" xfId="1230"/>
    <cellStyle name="20 % - Markeringsfarve2 2 4 3 3 2" xfId="1231"/>
    <cellStyle name="20 % - Markeringsfarve2 2 4 3 3 2 2" xfId="11613"/>
    <cellStyle name="20 % - Markeringsfarve2 2 4 3 3 2 2 2" xfId="25644"/>
    <cellStyle name="20 % - Markeringsfarve2 2 4 3 3 2 3" xfId="21691"/>
    <cellStyle name="20 % - Markeringsfarve2 2 4 3 3 3" xfId="1232"/>
    <cellStyle name="20 % - Markeringsfarve2 2 4 3 3 3 2" xfId="11614"/>
    <cellStyle name="20 % - Markeringsfarve2 2 4 3 3 3 2 2" xfId="25645"/>
    <cellStyle name="20 % - Markeringsfarve2 2 4 3 3 3 3" xfId="21692"/>
    <cellStyle name="20 % - Markeringsfarve2 2 4 3 3 4" xfId="1233"/>
    <cellStyle name="20 % - Markeringsfarve2 2 4 3 3 4 2" xfId="11615"/>
    <cellStyle name="20 % - Markeringsfarve2 2 4 3 3 4 2 2" xfId="25646"/>
    <cellStyle name="20 % - Markeringsfarve2 2 4 3 3 4 3" xfId="21693"/>
    <cellStyle name="20 % - Markeringsfarve2 2 4 3 3 5" xfId="1234"/>
    <cellStyle name="20 % - Markeringsfarve2 2 4 3 3 5 2" xfId="11616"/>
    <cellStyle name="20 % - Markeringsfarve2 2 4 3 3 5 2 2" xfId="25647"/>
    <cellStyle name="20 % - Markeringsfarve2 2 4 3 3 5 3" xfId="21694"/>
    <cellStyle name="20 % - Markeringsfarve2 2 4 3 3 6" xfId="1235"/>
    <cellStyle name="20 % - Markeringsfarve2 2 4 3 3 6 2" xfId="11617"/>
    <cellStyle name="20 % - Markeringsfarve2 2 4 3 3 6 2 2" xfId="25648"/>
    <cellStyle name="20 % - Markeringsfarve2 2 4 3 3 6 3" xfId="21695"/>
    <cellStyle name="20 % - Markeringsfarve2 2 4 3 3 7" xfId="11612"/>
    <cellStyle name="20 % - Markeringsfarve2 2 4 3 3 7 2" xfId="25643"/>
    <cellStyle name="20 % - Markeringsfarve2 2 4 3 3 8" xfId="21690"/>
    <cellStyle name="20 % - Markeringsfarve2 2 4 3 4" xfId="1236"/>
    <cellStyle name="20 % - Markeringsfarve2 2 4 3 4 2" xfId="1237"/>
    <cellStyle name="20 % - Markeringsfarve2 2 4 3 4 2 2" xfId="11619"/>
    <cellStyle name="20 % - Markeringsfarve2 2 4 3 4 2 2 2" xfId="25650"/>
    <cellStyle name="20 % - Markeringsfarve2 2 4 3 4 2 3" xfId="21697"/>
    <cellStyle name="20 % - Markeringsfarve2 2 4 3 4 3" xfId="1238"/>
    <cellStyle name="20 % - Markeringsfarve2 2 4 3 4 3 2" xfId="11620"/>
    <cellStyle name="20 % - Markeringsfarve2 2 4 3 4 3 2 2" xfId="25651"/>
    <cellStyle name="20 % - Markeringsfarve2 2 4 3 4 3 3" xfId="21698"/>
    <cellStyle name="20 % - Markeringsfarve2 2 4 3 4 4" xfId="1239"/>
    <cellStyle name="20 % - Markeringsfarve2 2 4 3 4 4 2" xfId="11621"/>
    <cellStyle name="20 % - Markeringsfarve2 2 4 3 4 4 2 2" xfId="25652"/>
    <cellStyle name="20 % - Markeringsfarve2 2 4 3 4 4 3" xfId="21699"/>
    <cellStyle name="20 % - Markeringsfarve2 2 4 3 4 5" xfId="1240"/>
    <cellStyle name="20 % - Markeringsfarve2 2 4 3 4 5 2" xfId="11622"/>
    <cellStyle name="20 % - Markeringsfarve2 2 4 3 4 5 2 2" xfId="25653"/>
    <cellStyle name="20 % - Markeringsfarve2 2 4 3 4 5 3" xfId="21700"/>
    <cellStyle name="20 % - Markeringsfarve2 2 4 3 4 6" xfId="1241"/>
    <cellStyle name="20 % - Markeringsfarve2 2 4 3 4 6 2" xfId="11623"/>
    <cellStyle name="20 % - Markeringsfarve2 2 4 3 4 6 2 2" xfId="25654"/>
    <cellStyle name="20 % - Markeringsfarve2 2 4 3 4 6 3" xfId="21701"/>
    <cellStyle name="20 % - Markeringsfarve2 2 4 3 4 7" xfId="11618"/>
    <cellStyle name="20 % - Markeringsfarve2 2 4 3 4 7 2" xfId="25649"/>
    <cellStyle name="20 % - Markeringsfarve2 2 4 3 4 8" xfId="21696"/>
    <cellStyle name="20 % - Markeringsfarve2 2 4 3 5" xfId="1242"/>
    <cellStyle name="20 % - Markeringsfarve2 2 4 3 5 2" xfId="11624"/>
    <cellStyle name="20 % - Markeringsfarve2 2 4 3 5 2 2" xfId="25655"/>
    <cellStyle name="20 % - Markeringsfarve2 2 4 3 5 3" xfId="21702"/>
    <cellStyle name="20 % - Markeringsfarve2 2 4 3 6" xfId="1243"/>
    <cellStyle name="20 % - Markeringsfarve2 2 4 3 6 2" xfId="11625"/>
    <cellStyle name="20 % - Markeringsfarve2 2 4 3 6 2 2" xfId="25656"/>
    <cellStyle name="20 % - Markeringsfarve2 2 4 3 6 3" xfId="21703"/>
    <cellStyle name="20 % - Markeringsfarve2 2 4 3 7" xfId="1244"/>
    <cellStyle name="20 % - Markeringsfarve2 2 4 3 7 2" xfId="11626"/>
    <cellStyle name="20 % - Markeringsfarve2 2 4 3 7 2 2" xfId="25657"/>
    <cellStyle name="20 % - Markeringsfarve2 2 4 3 7 3" xfId="21704"/>
    <cellStyle name="20 % - Markeringsfarve2 2 4 3 8" xfId="1245"/>
    <cellStyle name="20 % - Markeringsfarve2 2 4 3 8 2" xfId="11627"/>
    <cellStyle name="20 % - Markeringsfarve2 2 4 3 8 2 2" xfId="25658"/>
    <cellStyle name="20 % - Markeringsfarve2 2 4 3 8 3" xfId="21705"/>
    <cellStyle name="20 % - Markeringsfarve2 2 4 3 9" xfId="1246"/>
    <cellStyle name="20 % - Markeringsfarve2 2 4 3 9 2" xfId="11628"/>
    <cellStyle name="20 % - Markeringsfarve2 2 4 3 9 2 2" xfId="25659"/>
    <cellStyle name="20 % - Markeringsfarve2 2 4 3 9 3" xfId="21706"/>
    <cellStyle name="20 % - Markeringsfarve2 2 4 4" xfId="1247"/>
    <cellStyle name="20 % - Markeringsfarve2 2 4 4 2" xfId="1248"/>
    <cellStyle name="20 % - Markeringsfarve2 2 4 4 2 2" xfId="11630"/>
    <cellStyle name="20 % - Markeringsfarve2 2 4 4 2 2 2" xfId="25661"/>
    <cellStyle name="20 % - Markeringsfarve2 2 4 4 2 3" xfId="21708"/>
    <cellStyle name="20 % - Markeringsfarve2 2 4 4 3" xfId="1249"/>
    <cellStyle name="20 % - Markeringsfarve2 2 4 4 3 2" xfId="11631"/>
    <cellStyle name="20 % - Markeringsfarve2 2 4 4 3 2 2" xfId="25662"/>
    <cellStyle name="20 % - Markeringsfarve2 2 4 4 3 3" xfId="21709"/>
    <cellStyle name="20 % - Markeringsfarve2 2 4 4 4" xfId="1250"/>
    <cellStyle name="20 % - Markeringsfarve2 2 4 4 4 2" xfId="11632"/>
    <cellStyle name="20 % - Markeringsfarve2 2 4 4 4 2 2" xfId="25663"/>
    <cellStyle name="20 % - Markeringsfarve2 2 4 4 4 3" xfId="21710"/>
    <cellStyle name="20 % - Markeringsfarve2 2 4 4 5" xfId="1251"/>
    <cellStyle name="20 % - Markeringsfarve2 2 4 4 5 2" xfId="11633"/>
    <cellStyle name="20 % - Markeringsfarve2 2 4 4 5 2 2" xfId="25664"/>
    <cellStyle name="20 % - Markeringsfarve2 2 4 4 5 3" xfId="21711"/>
    <cellStyle name="20 % - Markeringsfarve2 2 4 4 6" xfId="1252"/>
    <cellStyle name="20 % - Markeringsfarve2 2 4 4 6 2" xfId="11634"/>
    <cellStyle name="20 % - Markeringsfarve2 2 4 4 6 2 2" xfId="25665"/>
    <cellStyle name="20 % - Markeringsfarve2 2 4 4 6 3" xfId="21712"/>
    <cellStyle name="20 % - Markeringsfarve2 2 4 4 7" xfId="11629"/>
    <cellStyle name="20 % - Markeringsfarve2 2 4 4 7 2" xfId="25660"/>
    <cellStyle name="20 % - Markeringsfarve2 2 4 4 8" xfId="21707"/>
    <cellStyle name="20 % - Markeringsfarve2 2 4 5" xfId="1253"/>
    <cellStyle name="20 % - Markeringsfarve2 2 4 5 2" xfId="1254"/>
    <cellStyle name="20 % - Markeringsfarve2 2 4 5 2 2" xfId="11636"/>
    <cellStyle name="20 % - Markeringsfarve2 2 4 5 2 2 2" xfId="25667"/>
    <cellStyle name="20 % - Markeringsfarve2 2 4 5 2 3" xfId="21714"/>
    <cellStyle name="20 % - Markeringsfarve2 2 4 5 3" xfId="1255"/>
    <cellStyle name="20 % - Markeringsfarve2 2 4 5 3 2" xfId="11637"/>
    <cellStyle name="20 % - Markeringsfarve2 2 4 5 3 2 2" xfId="25668"/>
    <cellStyle name="20 % - Markeringsfarve2 2 4 5 3 3" xfId="21715"/>
    <cellStyle name="20 % - Markeringsfarve2 2 4 5 4" xfId="1256"/>
    <cellStyle name="20 % - Markeringsfarve2 2 4 5 4 2" xfId="11638"/>
    <cellStyle name="20 % - Markeringsfarve2 2 4 5 4 2 2" xfId="25669"/>
    <cellStyle name="20 % - Markeringsfarve2 2 4 5 4 3" xfId="21716"/>
    <cellStyle name="20 % - Markeringsfarve2 2 4 5 5" xfId="1257"/>
    <cellStyle name="20 % - Markeringsfarve2 2 4 5 5 2" xfId="11639"/>
    <cellStyle name="20 % - Markeringsfarve2 2 4 5 5 2 2" xfId="25670"/>
    <cellStyle name="20 % - Markeringsfarve2 2 4 5 5 3" xfId="21717"/>
    <cellStyle name="20 % - Markeringsfarve2 2 4 5 6" xfId="1258"/>
    <cellStyle name="20 % - Markeringsfarve2 2 4 5 6 2" xfId="11640"/>
    <cellStyle name="20 % - Markeringsfarve2 2 4 5 6 2 2" xfId="25671"/>
    <cellStyle name="20 % - Markeringsfarve2 2 4 5 6 3" xfId="21718"/>
    <cellStyle name="20 % - Markeringsfarve2 2 4 5 7" xfId="11635"/>
    <cellStyle name="20 % - Markeringsfarve2 2 4 5 7 2" xfId="25666"/>
    <cellStyle name="20 % - Markeringsfarve2 2 4 5 8" xfId="21713"/>
    <cellStyle name="20 % - Markeringsfarve2 2 4 6" xfId="1259"/>
    <cellStyle name="20 % - Markeringsfarve2 2 4 6 2" xfId="1260"/>
    <cellStyle name="20 % - Markeringsfarve2 2 4 6 2 2" xfId="11642"/>
    <cellStyle name="20 % - Markeringsfarve2 2 4 6 2 2 2" xfId="25673"/>
    <cellStyle name="20 % - Markeringsfarve2 2 4 6 2 3" xfId="21720"/>
    <cellStyle name="20 % - Markeringsfarve2 2 4 6 3" xfId="1261"/>
    <cellStyle name="20 % - Markeringsfarve2 2 4 6 3 2" xfId="11643"/>
    <cellStyle name="20 % - Markeringsfarve2 2 4 6 3 2 2" xfId="25674"/>
    <cellStyle name="20 % - Markeringsfarve2 2 4 6 3 3" xfId="21721"/>
    <cellStyle name="20 % - Markeringsfarve2 2 4 6 4" xfId="1262"/>
    <cellStyle name="20 % - Markeringsfarve2 2 4 6 4 2" xfId="11644"/>
    <cellStyle name="20 % - Markeringsfarve2 2 4 6 4 2 2" xfId="25675"/>
    <cellStyle name="20 % - Markeringsfarve2 2 4 6 4 3" xfId="21722"/>
    <cellStyle name="20 % - Markeringsfarve2 2 4 6 5" xfId="1263"/>
    <cellStyle name="20 % - Markeringsfarve2 2 4 6 5 2" xfId="11645"/>
    <cellStyle name="20 % - Markeringsfarve2 2 4 6 5 2 2" xfId="25676"/>
    <cellStyle name="20 % - Markeringsfarve2 2 4 6 5 3" xfId="21723"/>
    <cellStyle name="20 % - Markeringsfarve2 2 4 6 6" xfId="1264"/>
    <cellStyle name="20 % - Markeringsfarve2 2 4 6 6 2" xfId="11646"/>
    <cellStyle name="20 % - Markeringsfarve2 2 4 6 6 2 2" xfId="25677"/>
    <cellStyle name="20 % - Markeringsfarve2 2 4 6 6 3" xfId="21724"/>
    <cellStyle name="20 % - Markeringsfarve2 2 4 6 7" xfId="11641"/>
    <cellStyle name="20 % - Markeringsfarve2 2 4 6 7 2" xfId="25672"/>
    <cellStyle name="20 % - Markeringsfarve2 2 4 6 8" xfId="21719"/>
    <cellStyle name="20 % - Markeringsfarve2 2 4 7" xfId="1265"/>
    <cellStyle name="20 % - Markeringsfarve2 2 4 7 2" xfId="11647"/>
    <cellStyle name="20 % - Markeringsfarve2 2 4 7 2 2" xfId="25678"/>
    <cellStyle name="20 % - Markeringsfarve2 2 4 7 3" xfId="21725"/>
    <cellStyle name="20 % - Markeringsfarve2 2 4 8" xfId="1266"/>
    <cellStyle name="20 % - Markeringsfarve2 2 4 8 2" xfId="11648"/>
    <cellStyle name="20 % - Markeringsfarve2 2 4 8 2 2" xfId="25679"/>
    <cellStyle name="20 % - Markeringsfarve2 2 4 8 3" xfId="21726"/>
    <cellStyle name="20 % - Markeringsfarve2 2 4 9" xfId="1267"/>
    <cellStyle name="20 % - Markeringsfarve2 2 4 9 2" xfId="11649"/>
    <cellStyle name="20 % - Markeringsfarve2 2 4 9 2 2" xfId="25680"/>
    <cellStyle name="20 % - Markeringsfarve2 2 4 9 3" xfId="21727"/>
    <cellStyle name="20 % - Markeringsfarve2 2 5" xfId="1268"/>
    <cellStyle name="20 % - Markeringsfarve2 2 5 10" xfId="1269"/>
    <cellStyle name="20 % - Markeringsfarve2 2 5 10 2" xfId="11651"/>
    <cellStyle name="20 % - Markeringsfarve2 2 5 10 2 2" xfId="25682"/>
    <cellStyle name="20 % - Markeringsfarve2 2 5 10 3" xfId="21729"/>
    <cellStyle name="20 % - Markeringsfarve2 2 5 11" xfId="11650"/>
    <cellStyle name="20 % - Markeringsfarve2 2 5 11 2" xfId="25681"/>
    <cellStyle name="20 % - Markeringsfarve2 2 5 12" xfId="21728"/>
    <cellStyle name="20 % - Markeringsfarve2 2 5 2" xfId="1270"/>
    <cellStyle name="20 % - Markeringsfarve2 2 5 2 10" xfId="11652"/>
    <cellStyle name="20 % - Markeringsfarve2 2 5 2 10 2" xfId="25683"/>
    <cellStyle name="20 % - Markeringsfarve2 2 5 2 11" xfId="21730"/>
    <cellStyle name="20 % - Markeringsfarve2 2 5 2 2" xfId="1271"/>
    <cellStyle name="20 % - Markeringsfarve2 2 5 2 2 2" xfId="1272"/>
    <cellStyle name="20 % - Markeringsfarve2 2 5 2 2 2 2" xfId="11654"/>
    <cellStyle name="20 % - Markeringsfarve2 2 5 2 2 2 2 2" xfId="25685"/>
    <cellStyle name="20 % - Markeringsfarve2 2 5 2 2 2 3" xfId="21732"/>
    <cellStyle name="20 % - Markeringsfarve2 2 5 2 2 3" xfId="1273"/>
    <cellStyle name="20 % - Markeringsfarve2 2 5 2 2 3 2" xfId="11655"/>
    <cellStyle name="20 % - Markeringsfarve2 2 5 2 2 3 2 2" xfId="25686"/>
    <cellStyle name="20 % - Markeringsfarve2 2 5 2 2 3 3" xfId="21733"/>
    <cellStyle name="20 % - Markeringsfarve2 2 5 2 2 4" xfId="1274"/>
    <cellStyle name="20 % - Markeringsfarve2 2 5 2 2 4 2" xfId="11656"/>
    <cellStyle name="20 % - Markeringsfarve2 2 5 2 2 4 2 2" xfId="25687"/>
    <cellStyle name="20 % - Markeringsfarve2 2 5 2 2 4 3" xfId="21734"/>
    <cellStyle name="20 % - Markeringsfarve2 2 5 2 2 5" xfId="1275"/>
    <cellStyle name="20 % - Markeringsfarve2 2 5 2 2 5 2" xfId="11657"/>
    <cellStyle name="20 % - Markeringsfarve2 2 5 2 2 5 2 2" xfId="25688"/>
    <cellStyle name="20 % - Markeringsfarve2 2 5 2 2 5 3" xfId="21735"/>
    <cellStyle name="20 % - Markeringsfarve2 2 5 2 2 6" xfId="1276"/>
    <cellStyle name="20 % - Markeringsfarve2 2 5 2 2 6 2" xfId="11658"/>
    <cellStyle name="20 % - Markeringsfarve2 2 5 2 2 6 2 2" xfId="25689"/>
    <cellStyle name="20 % - Markeringsfarve2 2 5 2 2 6 3" xfId="21736"/>
    <cellStyle name="20 % - Markeringsfarve2 2 5 2 2 7" xfId="11653"/>
    <cellStyle name="20 % - Markeringsfarve2 2 5 2 2 7 2" xfId="25684"/>
    <cellStyle name="20 % - Markeringsfarve2 2 5 2 2 8" xfId="21731"/>
    <cellStyle name="20 % - Markeringsfarve2 2 5 2 3" xfId="1277"/>
    <cellStyle name="20 % - Markeringsfarve2 2 5 2 3 2" xfId="1278"/>
    <cellStyle name="20 % - Markeringsfarve2 2 5 2 3 2 2" xfId="11660"/>
    <cellStyle name="20 % - Markeringsfarve2 2 5 2 3 2 2 2" xfId="25691"/>
    <cellStyle name="20 % - Markeringsfarve2 2 5 2 3 2 3" xfId="21738"/>
    <cellStyle name="20 % - Markeringsfarve2 2 5 2 3 3" xfId="1279"/>
    <cellStyle name="20 % - Markeringsfarve2 2 5 2 3 3 2" xfId="11661"/>
    <cellStyle name="20 % - Markeringsfarve2 2 5 2 3 3 2 2" xfId="25692"/>
    <cellStyle name="20 % - Markeringsfarve2 2 5 2 3 3 3" xfId="21739"/>
    <cellStyle name="20 % - Markeringsfarve2 2 5 2 3 4" xfId="1280"/>
    <cellStyle name="20 % - Markeringsfarve2 2 5 2 3 4 2" xfId="11662"/>
    <cellStyle name="20 % - Markeringsfarve2 2 5 2 3 4 2 2" xfId="25693"/>
    <cellStyle name="20 % - Markeringsfarve2 2 5 2 3 4 3" xfId="21740"/>
    <cellStyle name="20 % - Markeringsfarve2 2 5 2 3 5" xfId="1281"/>
    <cellStyle name="20 % - Markeringsfarve2 2 5 2 3 5 2" xfId="11663"/>
    <cellStyle name="20 % - Markeringsfarve2 2 5 2 3 5 2 2" xfId="25694"/>
    <cellStyle name="20 % - Markeringsfarve2 2 5 2 3 5 3" xfId="21741"/>
    <cellStyle name="20 % - Markeringsfarve2 2 5 2 3 6" xfId="1282"/>
    <cellStyle name="20 % - Markeringsfarve2 2 5 2 3 6 2" xfId="11664"/>
    <cellStyle name="20 % - Markeringsfarve2 2 5 2 3 6 2 2" xfId="25695"/>
    <cellStyle name="20 % - Markeringsfarve2 2 5 2 3 6 3" xfId="21742"/>
    <cellStyle name="20 % - Markeringsfarve2 2 5 2 3 7" xfId="11659"/>
    <cellStyle name="20 % - Markeringsfarve2 2 5 2 3 7 2" xfId="25690"/>
    <cellStyle name="20 % - Markeringsfarve2 2 5 2 3 8" xfId="21737"/>
    <cellStyle name="20 % - Markeringsfarve2 2 5 2 4" xfId="1283"/>
    <cellStyle name="20 % - Markeringsfarve2 2 5 2 4 2" xfId="1284"/>
    <cellStyle name="20 % - Markeringsfarve2 2 5 2 4 2 2" xfId="11666"/>
    <cellStyle name="20 % - Markeringsfarve2 2 5 2 4 2 2 2" xfId="25697"/>
    <cellStyle name="20 % - Markeringsfarve2 2 5 2 4 2 3" xfId="21744"/>
    <cellStyle name="20 % - Markeringsfarve2 2 5 2 4 3" xfId="1285"/>
    <cellStyle name="20 % - Markeringsfarve2 2 5 2 4 3 2" xfId="11667"/>
    <cellStyle name="20 % - Markeringsfarve2 2 5 2 4 3 2 2" xfId="25698"/>
    <cellStyle name="20 % - Markeringsfarve2 2 5 2 4 3 3" xfId="21745"/>
    <cellStyle name="20 % - Markeringsfarve2 2 5 2 4 4" xfId="1286"/>
    <cellStyle name="20 % - Markeringsfarve2 2 5 2 4 4 2" xfId="11668"/>
    <cellStyle name="20 % - Markeringsfarve2 2 5 2 4 4 2 2" xfId="25699"/>
    <cellStyle name="20 % - Markeringsfarve2 2 5 2 4 4 3" xfId="21746"/>
    <cellStyle name="20 % - Markeringsfarve2 2 5 2 4 5" xfId="1287"/>
    <cellStyle name="20 % - Markeringsfarve2 2 5 2 4 5 2" xfId="11669"/>
    <cellStyle name="20 % - Markeringsfarve2 2 5 2 4 5 2 2" xfId="25700"/>
    <cellStyle name="20 % - Markeringsfarve2 2 5 2 4 5 3" xfId="21747"/>
    <cellStyle name="20 % - Markeringsfarve2 2 5 2 4 6" xfId="1288"/>
    <cellStyle name="20 % - Markeringsfarve2 2 5 2 4 6 2" xfId="11670"/>
    <cellStyle name="20 % - Markeringsfarve2 2 5 2 4 6 2 2" xfId="25701"/>
    <cellStyle name="20 % - Markeringsfarve2 2 5 2 4 6 3" xfId="21748"/>
    <cellStyle name="20 % - Markeringsfarve2 2 5 2 4 7" xfId="11665"/>
    <cellStyle name="20 % - Markeringsfarve2 2 5 2 4 7 2" xfId="25696"/>
    <cellStyle name="20 % - Markeringsfarve2 2 5 2 4 8" xfId="21743"/>
    <cellStyle name="20 % - Markeringsfarve2 2 5 2 5" xfId="1289"/>
    <cellStyle name="20 % - Markeringsfarve2 2 5 2 5 2" xfId="11671"/>
    <cellStyle name="20 % - Markeringsfarve2 2 5 2 5 2 2" xfId="25702"/>
    <cellStyle name="20 % - Markeringsfarve2 2 5 2 5 3" xfId="21749"/>
    <cellStyle name="20 % - Markeringsfarve2 2 5 2 6" xfId="1290"/>
    <cellStyle name="20 % - Markeringsfarve2 2 5 2 6 2" xfId="11672"/>
    <cellStyle name="20 % - Markeringsfarve2 2 5 2 6 2 2" xfId="25703"/>
    <cellStyle name="20 % - Markeringsfarve2 2 5 2 6 3" xfId="21750"/>
    <cellStyle name="20 % - Markeringsfarve2 2 5 2 7" xfId="1291"/>
    <cellStyle name="20 % - Markeringsfarve2 2 5 2 7 2" xfId="11673"/>
    <cellStyle name="20 % - Markeringsfarve2 2 5 2 7 2 2" xfId="25704"/>
    <cellStyle name="20 % - Markeringsfarve2 2 5 2 7 3" xfId="21751"/>
    <cellStyle name="20 % - Markeringsfarve2 2 5 2 8" xfId="1292"/>
    <cellStyle name="20 % - Markeringsfarve2 2 5 2 8 2" xfId="11674"/>
    <cellStyle name="20 % - Markeringsfarve2 2 5 2 8 2 2" xfId="25705"/>
    <cellStyle name="20 % - Markeringsfarve2 2 5 2 8 3" xfId="21752"/>
    <cellStyle name="20 % - Markeringsfarve2 2 5 2 9" xfId="1293"/>
    <cellStyle name="20 % - Markeringsfarve2 2 5 2 9 2" xfId="11675"/>
    <cellStyle name="20 % - Markeringsfarve2 2 5 2 9 2 2" xfId="25706"/>
    <cellStyle name="20 % - Markeringsfarve2 2 5 2 9 3" xfId="21753"/>
    <cellStyle name="20 % - Markeringsfarve2 2 5 3" xfId="1294"/>
    <cellStyle name="20 % - Markeringsfarve2 2 5 3 2" xfId="1295"/>
    <cellStyle name="20 % - Markeringsfarve2 2 5 3 2 2" xfId="11677"/>
    <cellStyle name="20 % - Markeringsfarve2 2 5 3 2 2 2" xfId="25708"/>
    <cellStyle name="20 % - Markeringsfarve2 2 5 3 2 3" xfId="21755"/>
    <cellStyle name="20 % - Markeringsfarve2 2 5 3 3" xfId="1296"/>
    <cellStyle name="20 % - Markeringsfarve2 2 5 3 3 2" xfId="11678"/>
    <cellStyle name="20 % - Markeringsfarve2 2 5 3 3 2 2" xfId="25709"/>
    <cellStyle name="20 % - Markeringsfarve2 2 5 3 3 3" xfId="21756"/>
    <cellStyle name="20 % - Markeringsfarve2 2 5 3 4" xfId="1297"/>
    <cellStyle name="20 % - Markeringsfarve2 2 5 3 4 2" xfId="11679"/>
    <cellStyle name="20 % - Markeringsfarve2 2 5 3 4 2 2" xfId="25710"/>
    <cellStyle name="20 % - Markeringsfarve2 2 5 3 4 3" xfId="21757"/>
    <cellStyle name="20 % - Markeringsfarve2 2 5 3 5" xfId="1298"/>
    <cellStyle name="20 % - Markeringsfarve2 2 5 3 5 2" xfId="11680"/>
    <cellStyle name="20 % - Markeringsfarve2 2 5 3 5 2 2" xfId="25711"/>
    <cellStyle name="20 % - Markeringsfarve2 2 5 3 5 3" xfId="21758"/>
    <cellStyle name="20 % - Markeringsfarve2 2 5 3 6" xfId="1299"/>
    <cellStyle name="20 % - Markeringsfarve2 2 5 3 6 2" xfId="11681"/>
    <cellStyle name="20 % - Markeringsfarve2 2 5 3 6 2 2" xfId="25712"/>
    <cellStyle name="20 % - Markeringsfarve2 2 5 3 6 3" xfId="21759"/>
    <cellStyle name="20 % - Markeringsfarve2 2 5 3 7" xfId="11676"/>
    <cellStyle name="20 % - Markeringsfarve2 2 5 3 7 2" xfId="25707"/>
    <cellStyle name="20 % - Markeringsfarve2 2 5 3 8" xfId="21754"/>
    <cellStyle name="20 % - Markeringsfarve2 2 5 4" xfId="1300"/>
    <cellStyle name="20 % - Markeringsfarve2 2 5 4 2" xfId="1301"/>
    <cellStyle name="20 % - Markeringsfarve2 2 5 4 2 2" xfId="11683"/>
    <cellStyle name="20 % - Markeringsfarve2 2 5 4 2 2 2" xfId="25714"/>
    <cellStyle name="20 % - Markeringsfarve2 2 5 4 2 3" xfId="21761"/>
    <cellStyle name="20 % - Markeringsfarve2 2 5 4 3" xfId="1302"/>
    <cellStyle name="20 % - Markeringsfarve2 2 5 4 3 2" xfId="11684"/>
    <cellStyle name="20 % - Markeringsfarve2 2 5 4 3 2 2" xfId="25715"/>
    <cellStyle name="20 % - Markeringsfarve2 2 5 4 3 3" xfId="21762"/>
    <cellStyle name="20 % - Markeringsfarve2 2 5 4 4" xfId="1303"/>
    <cellStyle name="20 % - Markeringsfarve2 2 5 4 4 2" xfId="11685"/>
    <cellStyle name="20 % - Markeringsfarve2 2 5 4 4 2 2" xfId="25716"/>
    <cellStyle name="20 % - Markeringsfarve2 2 5 4 4 3" xfId="21763"/>
    <cellStyle name="20 % - Markeringsfarve2 2 5 4 5" xfId="1304"/>
    <cellStyle name="20 % - Markeringsfarve2 2 5 4 5 2" xfId="11686"/>
    <cellStyle name="20 % - Markeringsfarve2 2 5 4 5 2 2" xfId="25717"/>
    <cellStyle name="20 % - Markeringsfarve2 2 5 4 5 3" xfId="21764"/>
    <cellStyle name="20 % - Markeringsfarve2 2 5 4 6" xfId="1305"/>
    <cellStyle name="20 % - Markeringsfarve2 2 5 4 6 2" xfId="11687"/>
    <cellStyle name="20 % - Markeringsfarve2 2 5 4 6 2 2" xfId="25718"/>
    <cellStyle name="20 % - Markeringsfarve2 2 5 4 6 3" xfId="21765"/>
    <cellStyle name="20 % - Markeringsfarve2 2 5 4 7" xfId="11682"/>
    <cellStyle name="20 % - Markeringsfarve2 2 5 4 7 2" xfId="25713"/>
    <cellStyle name="20 % - Markeringsfarve2 2 5 4 8" xfId="21760"/>
    <cellStyle name="20 % - Markeringsfarve2 2 5 5" xfId="1306"/>
    <cellStyle name="20 % - Markeringsfarve2 2 5 5 2" xfId="1307"/>
    <cellStyle name="20 % - Markeringsfarve2 2 5 5 2 2" xfId="11689"/>
    <cellStyle name="20 % - Markeringsfarve2 2 5 5 2 2 2" xfId="25720"/>
    <cellStyle name="20 % - Markeringsfarve2 2 5 5 2 3" xfId="21767"/>
    <cellStyle name="20 % - Markeringsfarve2 2 5 5 3" xfId="1308"/>
    <cellStyle name="20 % - Markeringsfarve2 2 5 5 3 2" xfId="11690"/>
    <cellStyle name="20 % - Markeringsfarve2 2 5 5 3 2 2" xfId="25721"/>
    <cellStyle name="20 % - Markeringsfarve2 2 5 5 3 3" xfId="21768"/>
    <cellStyle name="20 % - Markeringsfarve2 2 5 5 4" xfId="1309"/>
    <cellStyle name="20 % - Markeringsfarve2 2 5 5 4 2" xfId="11691"/>
    <cellStyle name="20 % - Markeringsfarve2 2 5 5 4 2 2" xfId="25722"/>
    <cellStyle name="20 % - Markeringsfarve2 2 5 5 4 3" xfId="21769"/>
    <cellStyle name="20 % - Markeringsfarve2 2 5 5 5" xfId="1310"/>
    <cellStyle name="20 % - Markeringsfarve2 2 5 5 5 2" xfId="11692"/>
    <cellStyle name="20 % - Markeringsfarve2 2 5 5 5 2 2" xfId="25723"/>
    <cellStyle name="20 % - Markeringsfarve2 2 5 5 5 3" xfId="21770"/>
    <cellStyle name="20 % - Markeringsfarve2 2 5 5 6" xfId="1311"/>
    <cellStyle name="20 % - Markeringsfarve2 2 5 5 6 2" xfId="11693"/>
    <cellStyle name="20 % - Markeringsfarve2 2 5 5 6 2 2" xfId="25724"/>
    <cellStyle name="20 % - Markeringsfarve2 2 5 5 6 3" xfId="21771"/>
    <cellStyle name="20 % - Markeringsfarve2 2 5 5 7" xfId="11688"/>
    <cellStyle name="20 % - Markeringsfarve2 2 5 5 7 2" xfId="25719"/>
    <cellStyle name="20 % - Markeringsfarve2 2 5 5 8" xfId="21766"/>
    <cellStyle name="20 % - Markeringsfarve2 2 5 6" xfId="1312"/>
    <cellStyle name="20 % - Markeringsfarve2 2 5 6 2" xfId="11694"/>
    <cellStyle name="20 % - Markeringsfarve2 2 5 6 2 2" xfId="25725"/>
    <cellStyle name="20 % - Markeringsfarve2 2 5 6 3" xfId="21772"/>
    <cellStyle name="20 % - Markeringsfarve2 2 5 7" xfId="1313"/>
    <cellStyle name="20 % - Markeringsfarve2 2 5 7 2" xfId="11695"/>
    <cellStyle name="20 % - Markeringsfarve2 2 5 7 2 2" xfId="25726"/>
    <cellStyle name="20 % - Markeringsfarve2 2 5 7 3" xfId="21773"/>
    <cellStyle name="20 % - Markeringsfarve2 2 5 8" xfId="1314"/>
    <cellStyle name="20 % - Markeringsfarve2 2 5 8 2" xfId="11696"/>
    <cellStyle name="20 % - Markeringsfarve2 2 5 8 2 2" xfId="25727"/>
    <cellStyle name="20 % - Markeringsfarve2 2 5 8 3" xfId="21774"/>
    <cellStyle name="20 % - Markeringsfarve2 2 5 9" xfId="1315"/>
    <cellStyle name="20 % - Markeringsfarve2 2 5 9 2" xfId="11697"/>
    <cellStyle name="20 % - Markeringsfarve2 2 5 9 2 2" xfId="25728"/>
    <cellStyle name="20 % - Markeringsfarve2 2 5 9 3" xfId="21775"/>
    <cellStyle name="20 % - Markeringsfarve2 2 6" xfId="1316"/>
    <cellStyle name="20 % - Markeringsfarve2 2 6 10" xfId="11698"/>
    <cellStyle name="20 % - Markeringsfarve2 2 6 10 2" xfId="25729"/>
    <cellStyle name="20 % - Markeringsfarve2 2 6 11" xfId="21776"/>
    <cellStyle name="20 % - Markeringsfarve2 2 6 2" xfId="1317"/>
    <cellStyle name="20 % - Markeringsfarve2 2 6 2 2" xfId="1318"/>
    <cellStyle name="20 % - Markeringsfarve2 2 6 2 2 2" xfId="11700"/>
    <cellStyle name="20 % - Markeringsfarve2 2 6 2 2 2 2" xfId="25731"/>
    <cellStyle name="20 % - Markeringsfarve2 2 6 2 2 3" xfId="21778"/>
    <cellStyle name="20 % - Markeringsfarve2 2 6 2 3" xfId="1319"/>
    <cellStyle name="20 % - Markeringsfarve2 2 6 2 3 2" xfId="11701"/>
    <cellStyle name="20 % - Markeringsfarve2 2 6 2 3 2 2" xfId="25732"/>
    <cellStyle name="20 % - Markeringsfarve2 2 6 2 3 3" xfId="21779"/>
    <cellStyle name="20 % - Markeringsfarve2 2 6 2 4" xfId="1320"/>
    <cellStyle name="20 % - Markeringsfarve2 2 6 2 4 2" xfId="11702"/>
    <cellStyle name="20 % - Markeringsfarve2 2 6 2 4 2 2" xfId="25733"/>
    <cellStyle name="20 % - Markeringsfarve2 2 6 2 4 3" xfId="21780"/>
    <cellStyle name="20 % - Markeringsfarve2 2 6 2 5" xfId="1321"/>
    <cellStyle name="20 % - Markeringsfarve2 2 6 2 5 2" xfId="11703"/>
    <cellStyle name="20 % - Markeringsfarve2 2 6 2 5 2 2" xfId="25734"/>
    <cellStyle name="20 % - Markeringsfarve2 2 6 2 5 3" xfId="21781"/>
    <cellStyle name="20 % - Markeringsfarve2 2 6 2 6" xfId="1322"/>
    <cellStyle name="20 % - Markeringsfarve2 2 6 2 6 2" xfId="11704"/>
    <cellStyle name="20 % - Markeringsfarve2 2 6 2 6 2 2" xfId="25735"/>
    <cellStyle name="20 % - Markeringsfarve2 2 6 2 6 3" xfId="21782"/>
    <cellStyle name="20 % - Markeringsfarve2 2 6 2 7" xfId="11699"/>
    <cellStyle name="20 % - Markeringsfarve2 2 6 2 7 2" xfId="25730"/>
    <cellStyle name="20 % - Markeringsfarve2 2 6 2 8" xfId="21777"/>
    <cellStyle name="20 % - Markeringsfarve2 2 6 3" xfId="1323"/>
    <cellStyle name="20 % - Markeringsfarve2 2 6 3 2" xfId="1324"/>
    <cellStyle name="20 % - Markeringsfarve2 2 6 3 2 2" xfId="11706"/>
    <cellStyle name="20 % - Markeringsfarve2 2 6 3 2 2 2" xfId="25737"/>
    <cellStyle name="20 % - Markeringsfarve2 2 6 3 2 3" xfId="21784"/>
    <cellStyle name="20 % - Markeringsfarve2 2 6 3 3" xfId="1325"/>
    <cellStyle name="20 % - Markeringsfarve2 2 6 3 3 2" xfId="11707"/>
    <cellStyle name="20 % - Markeringsfarve2 2 6 3 3 2 2" xfId="25738"/>
    <cellStyle name="20 % - Markeringsfarve2 2 6 3 3 3" xfId="21785"/>
    <cellStyle name="20 % - Markeringsfarve2 2 6 3 4" xfId="1326"/>
    <cellStyle name="20 % - Markeringsfarve2 2 6 3 4 2" xfId="11708"/>
    <cellStyle name="20 % - Markeringsfarve2 2 6 3 4 2 2" xfId="25739"/>
    <cellStyle name="20 % - Markeringsfarve2 2 6 3 4 3" xfId="21786"/>
    <cellStyle name="20 % - Markeringsfarve2 2 6 3 5" xfId="1327"/>
    <cellStyle name="20 % - Markeringsfarve2 2 6 3 5 2" xfId="11709"/>
    <cellStyle name="20 % - Markeringsfarve2 2 6 3 5 2 2" xfId="25740"/>
    <cellStyle name="20 % - Markeringsfarve2 2 6 3 5 3" xfId="21787"/>
    <cellStyle name="20 % - Markeringsfarve2 2 6 3 6" xfId="1328"/>
    <cellStyle name="20 % - Markeringsfarve2 2 6 3 6 2" xfId="11710"/>
    <cellStyle name="20 % - Markeringsfarve2 2 6 3 6 2 2" xfId="25741"/>
    <cellStyle name="20 % - Markeringsfarve2 2 6 3 6 3" xfId="21788"/>
    <cellStyle name="20 % - Markeringsfarve2 2 6 3 7" xfId="11705"/>
    <cellStyle name="20 % - Markeringsfarve2 2 6 3 7 2" xfId="25736"/>
    <cellStyle name="20 % - Markeringsfarve2 2 6 3 8" xfId="21783"/>
    <cellStyle name="20 % - Markeringsfarve2 2 6 4" xfId="1329"/>
    <cellStyle name="20 % - Markeringsfarve2 2 6 4 2" xfId="1330"/>
    <cellStyle name="20 % - Markeringsfarve2 2 6 4 2 2" xfId="11712"/>
    <cellStyle name="20 % - Markeringsfarve2 2 6 4 2 2 2" xfId="25743"/>
    <cellStyle name="20 % - Markeringsfarve2 2 6 4 2 3" xfId="21790"/>
    <cellStyle name="20 % - Markeringsfarve2 2 6 4 3" xfId="1331"/>
    <cellStyle name="20 % - Markeringsfarve2 2 6 4 3 2" xfId="11713"/>
    <cellStyle name="20 % - Markeringsfarve2 2 6 4 3 2 2" xfId="25744"/>
    <cellStyle name="20 % - Markeringsfarve2 2 6 4 3 3" xfId="21791"/>
    <cellStyle name="20 % - Markeringsfarve2 2 6 4 4" xfId="1332"/>
    <cellStyle name="20 % - Markeringsfarve2 2 6 4 4 2" xfId="11714"/>
    <cellStyle name="20 % - Markeringsfarve2 2 6 4 4 2 2" xfId="25745"/>
    <cellStyle name="20 % - Markeringsfarve2 2 6 4 4 3" xfId="21792"/>
    <cellStyle name="20 % - Markeringsfarve2 2 6 4 5" xfId="1333"/>
    <cellStyle name="20 % - Markeringsfarve2 2 6 4 5 2" xfId="11715"/>
    <cellStyle name="20 % - Markeringsfarve2 2 6 4 5 2 2" xfId="25746"/>
    <cellStyle name="20 % - Markeringsfarve2 2 6 4 5 3" xfId="21793"/>
    <cellStyle name="20 % - Markeringsfarve2 2 6 4 6" xfId="1334"/>
    <cellStyle name="20 % - Markeringsfarve2 2 6 4 6 2" xfId="11716"/>
    <cellStyle name="20 % - Markeringsfarve2 2 6 4 6 2 2" xfId="25747"/>
    <cellStyle name="20 % - Markeringsfarve2 2 6 4 6 3" xfId="21794"/>
    <cellStyle name="20 % - Markeringsfarve2 2 6 4 7" xfId="11711"/>
    <cellStyle name="20 % - Markeringsfarve2 2 6 4 7 2" xfId="25742"/>
    <cellStyle name="20 % - Markeringsfarve2 2 6 4 8" xfId="21789"/>
    <cellStyle name="20 % - Markeringsfarve2 2 6 5" xfId="1335"/>
    <cellStyle name="20 % - Markeringsfarve2 2 6 5 2" xfId="11717"/>
    <cellStyle name="20 % - Markeringsfarve2 2 6 5 2 2" xfId="25748"/>
    <cellStyle name="20 % - Markeringsfarve2 2 6 5 3" xfId="21795"/>
    <cellStyle name="20 % - Markeringsfarve2 2 6 6" xfId="1336"/>
    <cellStyle name="20 % - Markeringsfarve2 2 6 6 2" xfId="11718"/>
    <cellStyle name="20 % - Markeringsfarve2 2 6 6 2 2" xfId="25749"/>
    <cellStyle name="20 % - Markeringsfarve2 2 6 6 3" xfId="21796"/>
    <cellStyle name="20 % - Markeringsfarve2 2 6 7" xfId="1337"/>
    <cellStyle name="20 % - Markeringsfarve2 2 6 7 2" xfId="11719"/>
    <cellStyle name="20 % - Markeringsfarve2 2 6 7 2 2" xfId="25750"/>
    <cellStyle name="20 % - Markeringsfarve2 2 6 7 3" xfId="21797"/>
    <cellStyle name="20 % - Markeringsfarve2 2 6 8" xfId="1338"/>
    <cellStyle name="20 % - Markeringsfarve2 2 6 8 2" xfId="11720"/>
    <cellStyle name="20 % - Markeringsfarve2 2 6 8 2 2" xfId="25751"/>
    <cellStyle name="20 % - Markeringsfarve2 2 6 8 3" xfId="21798"/>
    <cellStyle name="20 % - Markeringsfarve2 2 6 9" xfId="1339"/>
    <cellStyle name="20 % - Markeringsfarve2 2 6 9 2" xfId="11721"/>
    <cellStyle name="20 % - Markeringsfarve2 2 6 9 2 2" xfId="25752"/>
    <cellStyle name="20 % - Markeringsfarve2 2 6 9 3" xfId="21799"/>
    <cellStyle name="20 % - Markeringsfarve2 2 7" xfId="1340"/>
    <cellStyle name="20 % - Markeringsfarve2 2 7 2" xfId="1341"/>
    <cellStyle name="20 % - Markeringsfarve2 2 7 2 2" xfId="11723"/>
    <cellStyle name="20 % - Markeringsfarve2 2 7 2 2 2" xfId="25754"/>
    <cellStyle name="20 % - Markeringsfarve2 2 7 2 3" xfId="21801"/>
    <cellStyle name="20 % - Markeringsfarve2 2 7 3" xfId="1342"/>
    <cellStyle name="20 % - Markeringsfarve2 2 7 3 2" xfId="11724"/>
    <cellStyle name="20 % - Markeringsfarve2 2 7 3 2 2" xfId="25755"/>
    <cellStyle name="20 % - Markeringsfarve2 2 7 3 3" xfId="21802"/>
    <cellStyle name="20 % - Markeringsfarve2 2 7 4" xfId="1343"/>
    <cellStyle name="20 % - Markeringsfarve2 2 7 4 2" xfId="11725"/>
    <cellStyle name="20 % - Markeringsfarve2 2 7 4 2 2" xfId="25756"/>
    <cellStyle name="20 % - Markeringsfarve2 2 7 4 3" xfId="21803"/>
    <cellStyle name="20 % - Markeringsfarve2 2 7 5" xfId="1344"/>
    <cellStyle name="20 % - Markeringsfarve2 2 7 5 2" xfId="11726"/>
    <cellStyle name="20 % - Markeringsfarve2 2 7 5 2 2" xfId="25757"/>
    <cellStyle name="20 % - Markeringsfarve2 2 7 5 3" xfId="21804"/>
    <cellStyle name="20 % - Markeringsfarve2 2 7 6" xfId="1345"/>
    <cellStyle name="20 % - Markeringsfarve2 2 7 6 2" xfId="11727"/>
    <cellStyle name="20 % - Markeringsfarve2 2 7 6 2 2" xfId="25758"/>
    <cellStyle name="20 % - Markeringsfarve2 2 7 6 3" xfId="21805"/>
    <cellStyle name="20 % - Markeringsfarve2 2 7 7" xfId="11722"/>
    <cellStyle name="20 % - Markeringsfarve2 2 7 7 2" xfId="25753"/>
    <cellStyle name="20 % - Markeringsfarve2 2 7 8" xfId="21800"/>
    <cellStyle name="20 % - Markeringsfarve2 2 8" xfId="1346"/>
    <cellStyle name="20 % - Markeringsfarve2 2 8 2" xfId="1347"/>
    <cellStyle name="20 % - Markeringsfarve2 2 8 2 2" xfId="11729"/>
    <cellStyle name="20 % - Markeringsfarve2 2 8 2 2 2" xfId="25760"/>
    <cellStyle name="20 % - Markeringsfarve2 2 8 2 3" xfId="21807"/>
    <cellStyle name="20 % - Markeringsfarve2 2 8 3" xfId="1348"/>
    <cellStyle name="20 % - Markeringsfarve2 2 8 3 2" xfId="11730"/>
    <cellStyle name="20 % - Markeringsfarve2 2 8 3 2 2" xfId="25761"/>
    <cellStyle name="20 % - Markeringsfarve2 2 8 3 3" xfId="21808"/>
    <cellStyle name="20 % - Markeringsfarve2 2 8 4" xfId="1349"/>
    <cellStyle name="20 % - Markeringsfarve2 2 8 4 2" xfId="11731"/>
    <cellStyle name="20 % - Markeringsfarve2 2 8 4 2 2" xfId="25762"/>
    <cellStyle name="20 % - Markeringsfarve2 2 8 4 3" xfId="21809"/>
    <cellStyle name="20 % - Markeringsfarve2 2 8 5" xfId="1350"/>
    <cellStyle name="20 % - Markeringsfarve2 2 8 5 2" xfId="11732"/>
    <cellStyle name="20 % - Markeringsfarve2 2 8 5 2 2" xfId="25763"/>
    <cellStyle name="20 % - Markeringsfarve2 2 8 5 3" xfId="21810"/>
    <cellStyle name="20 % - Markeringsfarve2 2 8 6" xfId="1351"/>
    <cellStyle name="20 % - Markeringsfarve2 2 8 6 2" xfId="11733"/>
    <cellStyle name="20 % - Markeringsfarve2 2 8 6 2 2" xfId="25764"/>
    <cellStyle name="20 % - Markeringsfarve2 2 8 6 3" xfId="21811"/>
    <cellStyle name="20 % - Markeringsfarve2 2 8 7" xfId="11728"/>
    <cellStyle name="20 % - Markeringsfarve2 2 8 7 2" xfId="25759"/>
    <cellStyle name="20 % - Markeringsfarve2 2 8 8" xfId="21806"/>
    <cellStyle name="20 % - Markeringsfarve2 2 9" xfId="1352"/>
    <cellStyle name="20 % - Markeringsfarve2 2 9 2" xfId="1353"/>
    <cellStyle name="20 % - Markeringsfarve2 2 9 2 2" xfId="11735"/>
    <cellStyle name="20 % - Markeringsfarve2 2 9 2 2 2" xfId="25766"/>
    <cellStyle name="20 % - Markeringsfarve2 2 9 2 3" xfId="21813"/>
    <cellStyle name="20 % - Markeringsfarve2 2 9 3" xfId="1354"/>
    <cellStyle name="20 % - Markeringsfarve2 2 9 3 2" xfId="11736"/>
    <cellStyle name="20 % - Markeringsfarve2 2 9 3 2 2" xfId="25767"/>
    <cellStyle name="20 % - Markeringsfarve2 2 9 3 3" xfId="21814"/>
    <cellStyle name="20 % - Markeringsfarve2 2 9 4" xfId="1355"/>
    <cellStyle name="20 % - Markeringsfarve2 2 9 4 2" xfId="11737"/>
    <cellStyle name="20 % - Markeringsfarve2 2 9 4 2 2" xfId="25768"/>
    <cellStyle name="20 % - Markeringsfarve2 2 9 4 3" xfId="21815"/>
    <cellStyle name="20 % - Markeringsfarve2 2 9 5" xfId="1356"/>
    <cellStyle name="20 % - Markeringsfarve2 2 9 5 2" xfId="11738"/>
    <cellStyle name="20 % - Markeringsfarve2 2 9 5 2 2" xfId="25769"/>
    <cellStyle name="20 % - Markeringsfarve2 2 9 5 3" xfId="21816"/>
    <cellStyle name="20 % - Markeringsfarve2 2 9 6" xfId="1357"/>
    <cellStyle name="20 % - Markeringsfarve2 2 9 6 2" xfId="11739"/>
    <cellStyle name="20 % - Markeringsfarve2 2 9 6 2 2" xfId="25770"/>
    <cellStyle name="20 % - Markeringsfarve2 2 9 6 3" xfId="21817"/>
    <cellStyle name="20 % - Markeringsfarve2 2 9 7" xfId="11734"/>
    <cellStyle name="20 % - Markeringsfarve2 2 9 7 2" xfId="25765"/>
    <cellStyle name="20 % - Markeringsfarve2 2 9 8" xfId="21812"/>
    <cellStyle name="20 % - Markeringsfarve2 2_Budget" xfId="1358"/>
    <cellStyle name="20 % - Markeringsfarve2 3" xfId="1359"/>
    <cellStyle name="20 % - Markeringsfarve2 3 2" xfId="1360"/>
    <cellStyle name="20 % - Markeringsfarve2 3 2 10" xfId="11740"/>
    <cellStyle name="20 % - Markeringsfarve2 3 2 10 2" xfId="25771"/>
    <cellStyle name="20 % - Markeringsfarve2 3 2 11" xfId="21818"/>
    <cellStyle name="20 % - Markeringsfarve2 3 2 2" xfId="1361"/>
    <cellStyle name="20 % - Markeringsfarve2 3 2 2 2" xfId="1362"/>
    <cellStyle name="20 % - Markeringsfarve2 3 2 2 2 2" xfId="1363"/>
    <cellStyle name="20 % - Markeringsfarve2 3 2 2 2 2 2" xfId="11743"/>
    <cellStyle name="20 % - Markeringsfarve2 3 2 2 2 2 2 2" xfId="25774"/>
    <cellStyle name="20 % - Markeringsfarve2 3 2 2 2 2 3" xfId="21821"/>
    <cellStyle name="20 % - Markeringsfarve2 3 2 2 2 3" xfId="1364"/>
    <cellStyle name="20 % - Markeringsfarve2 3 2 2 2 3 2" xfId="11744"/>
    <cellStyle name="20 % - Markeringsfarve2 3 2 2 2 3 2 2" xfId="25775"/>
    <cellStyle name="20 % - Markeringsfarve2 3 2 2 2 3 3" xfId="21822"/>
    <cellStyle name="20 % - Markeringsfarve2 3 2 2 2 4" xfId="1365"/>
    <cellStyle name="20 % - Markeringsfarve2 3 2 2 2 4 2" xfId="11745"/>
    <cellStyle name="20 % - Markeringsfarve2 3 2 2 2 4 2 2" xfId="25776"/>
    <cellStyle name="20 % - Markeringsfarve2 3 2 2 2 4 3" xfId="21823"/>
    <cellStyle name="20 % - Markeringsfarve2 3 2 2 2 5" xfId="1366"/>
    <cellStyle name="20 % - Markeringsfarve2 3 2 2 2 5 2" xfId="11746"/>
    <cellStyle name="20 % - Markeringsfarve2 3 2 2 2 5 2 2" xfId="25777"/>
    <cellStyle name="20 % - Markeringsfarve2 3 2 2 2 5 3" xfId="21824"/>
    <cellStyle name="20 % - Markeringsfarve2 3 2 2 2 6" xfId="1367"/>
    <cellStyle name="20 % - Markeringsfarve2 3 2 2 2 6 2" xfId="11747"/>
    <cellStyle name="20 % - Markeringsfarve2 3 2 2 2 6 2 2" xfId="25778"/>
    <cellStyle name="20 % - Markeringsfarve2 3 2 2 2 6 3" xfId="21825"/>
    <cellStyle name="20 % - Markeringsfarve2 3 2 2 2 7" xfId="11742"/>
    <cellStyle name="20 % - Markeringsfarve2 3 2 2 2 7 2" xfId="25773"/>
    <cellStyle name="20 % - Markeringsfarve2 3 2 2 2 8" xfId="21820"/>
    <cellStyle name="20 % - Markeringsfarve2 3 2 2 3" xfId="1368"/>
    <cellStyle name="20 % - Markeringsfarve2 3 2 2 3 2" xfId="11748"/>
    <cellStyle name="20 % - Markeringsfarve2 3 2 2 3 2 2" xfId="25779"/>
    <cellStyle name="20 % - Markeringsfarve2 3 2 2 3 3" xfId="21826"/>
    <cellStyle name="20 % - Markeringsfarve2 3 2 2 4" xfId="1369"/>
    <cellStyle name="20 % - Markeringsfarve2 3 2 2 4 2" xfId="11749"/>
    <cellStyle name="20 % - Markeringsfarve2 3 2 2 4 2 2" xfId="25780"/>
    <cellStyle name="20 % - Markeringsfarve2 3 2 2 4 3" xfId="21827"/>
    <cellStyle name="20 % - Markeringsfarve2 3 2 2 5" xfId="1370"/>
    <cellStyle name="20 % - Markeringsfarve2 3 2 2 5 2" xfId="11750"/>
    <cellStyle name="20 % - Markeringsfarve2 3 2 2 5 2 2" xfId="25781"/>
    <cellStyle name="20 % - Markeringsfarve2 3 2 2 5 3" xfId="21828"/>
    <cellStyle name="20 % - Markeringsfarve2 3 2 2 6" xfId="1371"/>
    <cellStyle name="20 % - Markeringsfarve2 3 2 2 6 2" xfId="11751"/>
    <cellStyle name="20 % - Markeringsfarve2 3 2 2 6 2 2" xfId="25782"/>
    <cellStyle name="20 % - Markeringsfarve2 3 2 2 6 3" xfId="21829"/>
    <cellStyle name="20 % - Markeringsfarve2 3 2 2 7" xfId="1372"/>
    <cellStyle name="20 % - Markeringsfarve2 3 2 2 7 2" xfId="11752"/>
    <cellStyle name="20 % - Markeringsfarve2 3 2 2 7 2 2" xfId="25783"/>
    <cellStyle name="20 % - Markeringsfarve2 3 2 2 7 3" xfId="21830"/>
    <cellStyle name="20 % - Markeringsfarve2 3 2 2 8" xfId="11741"/>
    <cellStyle name="20 % - Markeringsfarve2 3 2 2 8 2" xfId="25772"/>
    <cellStyle name="20 % - Markeringsfarve2 3 2 2 9" xfId="21819"/>
    <cellStyle name="20 % - Markeringsfarve2 3 2 3" xfId="1373"/>
    <cellStyle name="20 % - Markeringsfarve2 3 2 3 2" xfId="1374"/>
    <cellStyle name="20 % - Markeringsfarve2 3 2 3 2 2" xfId="11754"/>
    <cellStyle name="20 % - Markeringsfarve2 3 2 3 2 2 2" xfId="25785"/>
    <cellStyle name="20 % - Markeringsfarve2 3 2 3 2 3" xfId="21832"/>
    <cellStyle name="20 % - Markeringsfarve2 3 2 3 3" xfId="1375"/>
    <cellStyle name="20 % - Markeringsfarve2 3 2 3 3 2" xfId="11755"/>
    <cellStyle name="20 % - Markeringsfarve2 3 2 3 3 2 2" xfId="25786"/>
    <cellStyle name="20 % - Markeringsfarve2 3 2 3 3 3" xfId="21833"/>
    <cellStyle name="20 % - Markeringsfarve2 3 2 3 4" xfId="1376"/>
    <cellStyle name="20 % - Markeringsfarve2 3 2 3 4 2" xfId="11756"/>
    <cellStyle name="20 % - Markeringsfarve2 3 2 3 4 2 2" xfId="25787"/>
    <cellStyle name="20 % - Markeringsfarve2 3 2 3 4 3" xfId="21834"/>
    <cellStyle name="20 % - Markeringsfarve2 3 2 3 5" xfId="1377"/>
    <cellStyle name="20 % - Markeringsfarve2 3 2 3 5 2" xfId="11757"/>
    <cellStyle name="20 % - Markeringsfarve2 3 2 3 5 2 2" xfId="25788"/>
    <cellStyle name="20 % - Markeringsfarve2 3 2 3 5 3" xfId="21835"/>
    <cellStyle name="20 % - Markeringsfarve2 3 2 3 6" xfId="1378"/>
    <cellStyle name="20 % - Markeringsfarve2 3 2 3 6 2" xfId="11758"/>
    <cellStyle name="20 % - Markeringsfarve2 3 2 3 6 2 2" xfId="25789"/>
    <cellStyle name="20 % - Markeringsfarve2 3 2 3 6 3" xfId="21836"/>
    <cellStyle name="20 % - Markeringsfarve2 3 2 3 7" xfId="11753"/>
    <cellStyle name="20 % - Markeringsfarve2 3 2 3 7 2" xfId="25784"/>
    <cellStyle name="20 % - Markeringsfarve2 3 2 3 8" xfId="21831"/>
    <cellStyle name="20 % - Markeringsfarve2 3 2 4" xfId="1379"/>
    <cellStyle name="20 % - Markeringsfarve2 3 2 4 2" xfId="11759"/>
    <cellStyle name="20 % - Markeringsfarve2 3 2 4 2 2" xfId="25790"/>
    <cellStyle name="20 % - Markeringsfarve2 3 2 4 3" xfId="21837"/>
    <cellStyle name="20 % - Markeringsfarve2 3 2 5" xfId="1380"/>
    <cellStyle name="20 % - Markeringsfarve2 3 2 5 2" xfId="11760"/>
    <cellStyle name="20 % - Markeringsfarve2 3 2 5 2 2" xfId="25791"/>
    <cellStyle name="20 % - Markeringsfarve2 3 2 5 3" xfId="21838"/>
    <cellStyle name="20 % - Markeringsfarve2 3 2 6" xfId="1381"/>
    <cellStyle name="20 % - Markeringsfarve2 3 2 6 2" xfId="11761"/>
    <cellStyle name="20 % - Markeringsfarve2 3 2 6 2 2" xfId="25792"/>
    <cellStyle name="20 % - Markeringsfarve2 3 2 6 3" xfId="21839"/>
    <cellStyle name="20 % - Markeringsfarve2 3 2 7" xfId="1382"/>
    <cellStyle name="20 % - Markeringsfarve2 3 2 7 2" xfId="11762"/>
    <cellStyle name="20 % - Markeringsfarve2 3 2 7 2 2" xfId="25793"/>
    <cellStyle name="20 % - Markeringsfarve2 3 2 7 3" xfId="21840"/>
    <cellStyle name="20 % - Markeringsfarve2 3 2 8" xfId="1383"/>
    <cellStyle name="20 % - Markeringsfarve2 3 2 8 2" xfId="11763"/>
    <cellStyle name="20 % - Markeringsfarve2 3 2 8 2 2" xfId="25794"/>
    <cellStyle name="20 % - Markeringsfarve2 3 2 8 3" xfId="21841"/>
    <cellStyle name="20 % - Markeringsfarve2 3 2 9" xfId="1384"/>
    <cellStyle name="20 % - Markeringsfarve2 3 3" xfId="1385"/>
    <cellStyle name="20 % - Markeringsfarve2 3 3 2" xfId="11764"/>
    <cellStyle name="20 % - Markeringsfarve2 3 3 2 2" xfId="25795"/>
    <cellStyle name="20 % - Markeringsfarve2 3 3 3" xfId="21842"/>
    <cellStyle name="20 % - Markeringsfarve2 3_Budget" xfId="1386"/>
    <cellStyle name="20 % - Markeringsfarve2 4" xfId="1387"/>
    <cellStyle name="20 % - Markeringsfarve2 4 2" xfId="1388"/>
    <cellStyle name="20 % - Markeringsfarve2 5" xfId="1389"/>
    <cellStyle name="20 % - Markeringsfarve2 6" xfId="1390"/>
    <cellStyle name="20 % - Markeringsfarve2 6 10" xfId="1391"/>
    <cellStyle name="20 % - Markeringsfarve2 6 10 2" xfId="11766"/>
    <cellStyle name="20 % - Markeringsfarve2 6 10 2 2" xfId="25797"/>
    <cellStyle name="20 % - Markeringsfarve2 6 10 3" xfId="21844"/>
    <cellStyle name="20 % - Markeringsfarve2 6 11" xfId="11765"/>
    <cellStyle name="20 % - Markeringsfarve2 6 11 2" xfId="25796"/>
    <cellStyle name="20 % - Markeringsfarve2 6 12" xfId="21843"/>
    <cellStyle name="20 % - Markeringsfarve2 6 2" xfId="1392"/>
    <cellStyle name="20 % - Markeringsfarve2 6 2 10" xfId="21845"/>
    <cellStyle name="20 % - Markeringsfarve2 6 2 2" xfId="1393"/>
    <cellStyle name="20 % - Markeringsfarve2 6 2 2 2" xfId="1394"/>
    <cellStyle name="20 % - Markeringsfarve2 6 2 2 2 2" xfId="11769"/>
    <cellStyle name="20 % - Markeringsfarve2 6 2 2 2 2 2" xfId="25800"/>
    <cellStyle name="20 % - Markeringsfarve2 6 2 2 2 3" xfId="21847"/>
    <cellStyle name="20 % - Markeringsfarve2 6 2 2 3" xfId="1395"/>
    <cellStyle name="20 % - Markeringsfarve2 6 2 2 3 2" xfId="11770"/>
    <cellStyle name="20 % - Markeringsfarve2 6 2 2 3 2 2" xfId="25801"/>
    <cellStyle name="20 % - Markeringsfarve2 6 2 2 3 3" xfId="21848"/>
    <cellStyle name="20 % - Markeringsfarve2 6 2 2 4" xfId="1396"/>
    <cellStyle name="20 % - Markeringsfarve2 6 2 2 4 2" xfId="11771"/>
    <cellStyle name="20 % - Markeringsfarve2 6 2 2 4 2 2" xfId="25802"/>
    <cellStyle name="20 % - Markeringsfarve2 6 2 2 4 3" xfId="21849"/>
    <cellStyle name="20 % - Markeringsfarve2 6 2 2 5" xfId="1397"/>
    <cellStyle name="20 % - Markeringsfarve2 6 2 2 5 2" xfId="11772"/>
    <cellStyle name="20 % - Markeringsfarve2 6 2 2 5 2 2" xfId="25803"/>
    <cellStyle name="20 % - Markeringsfarve2 6 2 2 5 3" xfId="21850"/>
    <cellStyle name="20 % - Markeringsfarve2 6 2 2 6" xfId="1398"/>
    <cellStyle name="20 % - Markeringsfarve2 6 2 2 6 2" xfId="11773"/>
    <cellStyle name="20 % - Markeringsfarve2 6 2 2 6 2 2" xfId="25804"/>
    <cellStyle name="20 % - Markeringsfarve2 6 2 2 6 3" xfId="21851"/>
    <cellStyle name="20 % - Markeringsfarve2 6 2 2 7" xfId="11768"/>
    <cellStyle name="20 % - Markeringsfarve2 6 2 2 7 2" xfId="25799"/>
    <cellStyle name="20 % - Markeringsfarve2 6 2 2 8" xfId="21846"/>
    <cellStyle name="20 % - Markeringsfarve2 6 2 3" xfId="1399"/>
    <cellStyle name="20 % - Markeringsfarve2 6 2 3 2" xfId="1400"/>
    <cellStyle name="20 % - Markeringsfarve2 6 2 3 2 2" xfId="11775"/>
    <cellStyle name="20 % - Markeringsfarve2 6 2 3 2 2 2" xfId="25806"/>
    <cellStyle name="20 % - Markeringsfarve2 6 2 3 2 3" xfId="21853"/>
    <cellStyle name="20 % - Markeringsfarve2 6 2 3 3" xfId="1401"/>
    <cellStyle name="20 % - Markeringsfarve2 6 2 3 3 2" xfId="11776"/>
    <cellStyle name="20 % - Markeringsfarve2 6 2 3 3 2 2" xfId="25807"/>
    <cellStyle name="20 % - Markeringsfarve2 6 2 3 3 3" xfId="21854"/>
    <cellStyle name="20 % - Markeringsfarve2 6 2 3 4" xfId="1402"/>
    <cellStyle name="20 % - Markeringsfarve2 6 2 3 4 2" xfId="11777"/>
    <cellStyle name="20 % - Markeringsfarve2 6 2 3 4 2 2" xfId="25808"/>
    <cellStyle name="20 % - Markeringsfarve2 6 2 3 4 3" xfId="21855"/>
    <cellStyle name="20 % - Markeringsfarve2 6 2 3 5" xfId="1403"/>
    <cellStyle name="20 % - Markeringsfarve2 6 2 3 5 2" xfId="11778"/>
    <cellStyle name="20 % - Markeringsfarve2 6 2 3 5 2 2" xfId="25809"/>
    <cellStyle name="20 % - Markeringsfarve2 6 2 3 5 3" xfId="21856"/>
    <cellStyle name="20 % - Markeringsfarve2 6 2 3 6" xfId="1404"/>
    <cellStyle name="20 % - Markeringsfarve2 6 2 3 6 2" xfId="11779"/>
    <cellStyle name="20 % - Markeringsfarve2 6 2 3 6 2 2" xfId="25810"/>
    <cellStyle name="20 % - Markeringsfarve2 6 2 3 6 3" xfId="21857"/>
    <cellStyle name="20 % - Markeringsfarve2 6 2 3 7" xfId="11774"/>
    <cellStyle name="20 % - Markeringsfarve2 6 2 3 7 2" xfId="25805"/>
    <cellStyle name="20 % - Markeringsfarve2 6 2 3 8" xfId="21852"/>
    <cellStyle name="20 % - Markeringsfarve2 6 2 4" xfId="1405"/>
    <cellStyle name="20 % - Markeringsfarve2 6 2 4 2" xfId="11780"/>
    <cellStyle name="20 % - Markeringsfarve2 6 2 4 2 2" xfId="25811"/>
    <cellStyle name="20 % - Markeringsfarve2 6 2 4 3" xfId="21858"/>
    <cellStyle name="20 % - Markeringsfarve2 6 2 5" xfId="1406"/>
    <cellStyle name="20 % - Markeringsfarve2 6 2 5 2" xfId="11781"/>
    <cellStyle name="20 % - Markeringsfarve2 6 2 5 2 2" xfId="25812"/>
    <cellStyle name="20 % - Markeringsfarve2 6 2 5 3" xfId="21859"/>
    <cellStyle name="20 % - Markeringsfarve2 6 2 6" xfId="1407"/>
    <cellStyle name="20 % - Markeringsfarve2 6 2 6 2" xfId="11782"/>
    <cellStyle name="20 % - Markeringsfarve2 6 2 6 2 2" xfId="25813"/>
    <cellStyle name="20 % - Markeringsfarve2 6 2 6 3" xfId="21860"/>
    <cellStyle name="20 % - Markeringsfarve2 6 2 7" xfId="1408"/>
    <cellStyle name="20 % - Markeringsfarve2 6 2 7 2" xfId="11783"/>
    <cellStyle name="20 % - Markeringsfarve2 6 2 7 2 2" xfId="25814"/>
    <cellStyle name="20 % - Markeringsfarve2 6 2 7 3" xfId="21861"/>
    <cellStyle name="20 % - Markeringsfarve2 6 2 8" xfId="1409"/>
    <cellStyle name="20 % - Markeringsfarve2 6 2 8 2" xfId="11784"/>
    <cellStyle name="20 % - Markeringsfarve2 6 2 8 2 2" xfId="25815"/>
    <cellStyle name="20 % - Markeringsfarve2 6 2 8 3" xfId="21862"/>
    <cellStyle name="20 % - Markeringsfarve2 6 2 9" xfId="11767"/>
    <cellStyle name="20 % - Markeringsfarve2 6 2 9 2" xfId="25798"/>
    <cellStyle name="20 % - Markeringsfarve2 6 3" xfId="1410"/>
    <cellStyle name="20 % - Markeringsfarve2 6 4" xfId="1411"/>
    <cellStyle name="20 % - Markeringsfarve2 6 4 2" xfId="1412"/>
    <cellStyle name="20 % - Markeringsfarve2 6 4 2 2" xfId="11786"/>
    <cellStyle name="20 % - Markeringsfarve2 6 4 2 2 2" xfId="25817"/>
    <cellStyle name="20 % - Markeringsfarve2 6 4 2 3" xfId="21864"/>
    <cellStyle name="20 % - Markeringsfarve2 6 4 3" xfId="1413"/>
    <cellStyle name="20 % - Markeringsfarve2 6 4 3 2" xfId="11787"/>
    <cellStyle name="20 % - Markeringsfarve2 6 4 3 2 2" xfId="25818"/>
    <cellStyle name="20 % - Markeringsfarve2 6 4 3 3" xfId="21865"/>
    <cellStyle name="20 % - Markeringsfarve2 6 4 4" xfId="1414"/>
    <cellStyle name="20 % - Markeringsfarve2 6 4 4 2" xfId="11788"/>
    <cellStyle name="20 % - Markeringsfarve2 6 4 4 2 2" xfId="25819"/>
    <cellStyle name="20 % - Markeringsfarve2 6 4 4 3" xfId="21866"/>
    <cellStyle name="20 % - Markeringsfarve2 6 4 5" xfId="1415"/>
    <cellStyle name="20 % - Markeringsfarve2 6 4 5 2" xfId="11789"/>
    <cellStyle name="20 % - Markeringsfarve2 6 4 5 2 2" xfId="25820"/>
    <cellStyle name="20 % - Markeringsfarve2 6 4 5 3" xfId="21867"/>
    <cellStyle name="20 % - Markeringsfarve2 6 4 6" xfId="1416"/>
    <cellStyle name="20 % - Markeringsfarve2 6 4 6 2" xfId="11790"/>
    <cellStyle name="20 % - Markeringsfarve2 6 4 6 2 2" xfId="25821"/>
    <cellStyle name="20 % - Markeringsfarve2 6 4 6 3" xfId="21868"/>
    <cellStyle name="20 % - Markeringsfarve2 6 4 7" xfId="11785"/>
    <cellStyle name="20 % - Markeringsfarve2 6 4 7 2" xfId="25816"/>
    <cellStyle name="20 % - Markeringsfarve2 6 4 8" xfId="21863"/>
    <cellStyle name="20 % - Markeringsfarve2 6 5" xfId="1417"/>
    <cellStyle name="20 % - Markeringsfarve2 6 5 2" xfId="1418"/>
    <cellStyle name="20 % - Markeringsfarve2 6 5 2 2" xfId="11792"/>
    <cellStyle name="20 % - Markeringsfarve2 6 5 2 2 2" xfId="25823"/>
    <cellStyle name="20 % - Markeringsfarve2 6 5 2 3" xfId="21870"/>
    <cellStyle name="20 % - Markeringsfarve2 6 5 3" xfId="1419"/>
    <cellStyle name="20 % - Markeringsfarve2 6 5 3 2" xfId="11793"/>
    <cellStyle name="20 % - Markeringsfarve2 6 5 3 2 2" xfId="25824"/>
    <cellStyle name="20 % - Markeringsfarve2 6 5 3 3" xfId="21871"/>
    <cellStyle name="20 % - Markeringsfarve2 6 5 4" xfId="1420"/>
    <cellStyle name="20 % - Markeringsfarve2 6 5 4 2" xfId="11794"/>
    <cellStyle name="20 % - Markeringsfarve2 6 5 4 2 2" xfId="25825"/>
    <cellStyle name="20 % - Markeringsfarve2 6 5 4 3" xfId="21872"/>
    <cellStyle name="20 % - Markeringsfarve2 6 5 5" xfId="1421"/>
    <cellStyle name="20 % - Markeringsfarve2 6 5 5 2" xfId="11795"/>
    <cellStyle name="20 % - Markeringsfarve2 6 5 5 2 2" xfId="25826"/>
    <cellStyle name="20 % - Markeringsfarve2 6 5 5 3" xfId="21873"/>
    <cellStyle name="20 % - Markeringsfarve2 6 5 6" xfId="1422"/>
    <cellStyle name="20 % - Markeringsfarve2 6 5 6 2" xfId="11796"/>
    <cellStyle name="20 % - Markeringsfarve2 6 5 6 2 2" xfId="25827"/>
    <cellStyle name="20 % - Markeringsfarve2 6 5 6 3" xfId="21874"/>
    <cellStyle name="20 % - Markeringsfarve2 6 5 7" xfId="11791"/>
    <cellStyle name="20 % - Markeringsfarve2 6 5 7 2" xfId="25822"/>
    <cellStyle name="20 % - Markeringsfarve2 6 5 8" xfId="21869"/>
    <cellStyle name="20 % - Markeringsfarve2 6 6" xfId="1423"/>
    <cellStyle name="20 % - Markeringsfarve2 6 6 2" xfId="11797"/>
    <cellStyle name="20 % - Markeringsfarve2 6 6 2 2" xfId="25828"/>
    <cellStyle name="20 % - Markeringsfarve2 6 6 3" xfId="21875"/>
    <cellStyle name="20 % - Markeringsfarve2 6 7" xfId="1424"/>
    <cellStyle name="20 % - Markeringsfarve2 6 7 2" xfId="11798"/>
    <cellStyle name="20 % - Markeringsfarve2 6 7 2 2" xfId="25829"/>
    <cellStyle name="20 % - Markeringsfarve2 6 7 3" xfId="21876"/>
    <cellStyle name="20 % - Markeringsfarve2 6 8" xfId="1425"/>
    <cellStyle name="20 % - Markeringsfarve2 6 8 2" xfId="11799"/>
    <cellStyle name="20 % - Markeringsfarve2 6 8 2 2" xfId="25830"/>
    <cellStyle name="20 % - Markeringsfarve2 6 8 3" xfId="21877"/>
    <cellStyle name="20 % - Markeringsfarve2 6 9" xfId="1426"/>
    <cellStyle name="20 % - Markeringsfarve2 6 9 2" xfId="11800"/>
    <cellStyle name="20 % - Markeringsfarve2 6 9 2 2" xfId="25831"/>
    <cellStyle name="20 % - Markeringsfarve2 6 9 3" xfId="21878"/>
    <cellStyle name="20 % - Markeringsfarve2 7" xfId="1427"/>
    <cellStyle name="20 % - Markeringsfarve2 8" xfId="1428"/>
    <cellStyle name="20 % - Markeringsfarve2 9" xfId="1429"/>
    <cellStyle name="20 % - Markeringsfarve3 10" xfId="1431"/>
    <cellStyle name="20 % - Markeringsfarve3 11" xfId="1432"/>
    <cellStyle name="20 % - Markeringsfarve3 11 2" xfId="1433"/>
    <cellStyle name="20 % - Markeringsfarve3 11 2 2" xfId="11802"/>
    <cellStyle name="20 % - Markeringsfarve3 11 2 2 2" xfId="25833"/>
    <cellStyle name="20 % - Markeringsfarve3 11 2 3" xfId="21881"/>
    <cellStyle name="20 % - Markeringsfarve3 11 3" xfId="11801"/>
    <cellStyle name="20 % - Markeringsfarve3 11 3 2" xfId="25832"/>
    <cellStyle name="20 % - Markeringsfarve3 11 4" xfId="21880"/>
    <cellStyle name="20 % - Markeringsfarve3 12" xfId="1434"/>
    <cellStyle name="20 % - Markeringsfarve3 12 2" xfId="11803"/>
    <cellStyle name="20 % - Markeringsfarve3 12 2 2" xfId="25834"/>
    <cellStyle name="20 % - Markeringsfarve3 12 3" xfId="21882"/>
    <cellStyle name="20 % - Markeringsfarve3 13" xfId="1435"/>
    <cellStyle name="20 % - Markeringsfarve3 13 2" xfId="11804"/>
    <cellStyle name="20 % - Markeringsfarve3 13 2 2" xfId="25835"/>
    <cellStyle name="20 % - Markeringsfarve3 13 3" xfId="21883"/>
    <cellStyle name="20 % - Markeringsfarve3 14" xfId="1436"/>
    <cellStyle name="20 % - Markeringsfarve3 15" xfId="1437"/>
    <cellStyle name="20 % - Markeringsfarve3 16" xfId="1438"/>
    <cellStyle name="20 % - Markeringsfarve3 17" xfId="1439"/>
    <cellStyle name="20 % - Markeringsfarve3 18" xfId="1440"/>
    <cellStyle name="20 % - Markeringsfarve3 18 2" xfId="11805"/>
    <cellStyle name="20 % - Markeringsfarve3 18 2 2" xfId="25836"/>
    <cellStyle name="20 % - Markeringsfarve3 18 3" xfId="21884"/>
    <cellStyle name="20 % - Markeringsfarve3 19" xfId="1441"/>
    <cellStyle name="20 % - Markeringsfarve3 19 2" xfId="11806"/>
    <cellStyle name="20 % - Markeringsfarve3 19 2 2" xfId="25837"/>
    <cellStyle name="20 % - Markeringsfarve3 19 3" xfId="21885"/>
    <cellStyle name="20 % - Markeringsfarve3 2" xfId="1442"/>
    <cellStyle name="20 % - Markeringsfarve3 2 10" xfId="1443"/>
    <cellStyle name="20 % - Markeringsfarve3 2 10 2" xfId="11807"/>
    <cellStyle name="20 % - Markeringsfarve3 2 10 2 2" xfId="25838"/>
    <cellStyle name="20 % - Markeringsfarve3 2 10 3" xfId="21886"/>
    <cellStyle name="20 % - Markeringsfarve3 2 11" xfId="1444"/>
    <cellStyle name="20 % - Markeringsfarve3 2 11 2" xfId="11808"/>
    <cellStyle name="20 % - Markeringsfarve3 2 11 2 2" xfId="25839"/>
    <cellStyle name="20 % - Markeringsfarve3 2 11 3" xfId="21887"/>
    <cellStyle name="20 % - Markeringsfarve3 2 12" xfId="1445"/>
    <cellStyle name="20 % - Markeringsfarve3 2 12 2" xfId="11809"/>
    <cellStyle name="20 % - Markeringsfarve3 2 12 2 2" xfId="25840"/>
    <cellStyle name="20 % - Markeringsfarve3 2 12 3" xfId="21888"/>
    <cellStyle name="20 % - Markeringsfarve3 2 13" xfId="1446"/>
    <cellStyle name="20 % - Markeringsfarve3 2 13 2" xfId="11810"/>
    <cellStyle name="20 % - Markeringsfarve3 2 13 2 2" xfId="25841"/>
    <cellStyle name="20 % - Markeringsfarve3 2 13 3" xfId="21889"/>
    <cellStyle name="20 % - Markeringsfarve3 2 14" xfId="1447"/>
    <cellStyle name="20 % - Markeringsfarve3 2 14 2" xfId="11811"/>
    <cellStyle name="20 % - Markeringsfarve3 2 14 2 2" xfId="25842"/>
    <cellStyle name="20 % - Markeringsfarve3 2 14 3" xfId="21890"/>
    <cellStyle name="20 % - Markeringsfarve3 2 15" xfId="1448"/>
    <cellStyle name="20 % - Markeringsfarve3 2 15 2" xfId="11812"/>
    <cellStyle name="20 % - Markeringsfarve3 2 15 2 2" xfId="25843"/>
    <cellStyle name="20 % - Markeringsfarve3 2 15 3" xfId="21891"/>
    <cellStyle name="20 % - Markeringsfarve3 2 16" xfId="1449"/>
    <cellStyle name="20 % - Markeringsfarve3 2 17" xfId="1450"/>
    <cellStyle name="20 % - Markeringsfarve3 2 17 2" xfId="11813"/>
    <cellStyle name="20 % - Markeringsfarve3 2 17 2 2" xfId="25844"/>
    <cellStyle name="20 % - Markeringsfarve3 2 17 3" xfId="21892"/>
    <cellStyle name="20 % - Markeringsfarve3 2 2" xfId="1451"/>
    <cellStyle name="20 % - Markeringsfarve3 2 2 10" xfId="1452"/>
    <cellStyle name="20 % - Markeringsfarve3 2 2 10 2" xfId="11815"/>
    <cellStyle name="20 % - Markeringsfarve3 2 2 10 2 2" xfId="25846"/>
    <cellStyle name="20 % - Markeringsfarve3 2 2 10 3" xfId="21894"/>
    <cellStyle name="20 % - Markeringsfarve3 2 2 11" xfId="1453"/>
    <cellStyle name="20 % - Markeringsfarve3 2 2 11 2" xfId="11816"/>
    <cellStyle name="20 % - Markeringsfarve3 2 2 11 2 2" xfId="25847"/>
    <cellStyle name="20 % - Markeringsfarve3 2 2 11 3" xfId="21895"/>
    <cellStyle name="20 % - Markeringsfarve3 2 2 12" xfId="1454"/>
    <cellStyle name="20 % - Markeringsfarve3 2 2 12 2" xfId="11817"/>
    <cellStyle name="20 % - Markeringsfarve3 2 2 12 2 2" xfId="25848"/>
    <cellStyle name="20 % - Markeringsfarve3 2 2 12 3" xfId="21896"/>
    <cellStyle name="20 % - Markeringsfarve3 2 2 13" xfId="1455"/>
    <cellStyle name="20 % - Markeringsfarve3 2 2 13 2" xfId="11818"/>
    <cellStyle name="20 % - Markeringsfarve3 2 2 13 2 2" xfId="25849"/>
    <cellStyle name="20 % - Markeringsfarve3 2 2 13 3" xfId="21897"/>
    <cellStyle name="20 % - Markeringsfarve3 2 2 14" xfId="1456"/>
    <cellStyle name="20 % - Markeringsfarve3 2 2 15" xfId="11814"/>
    <cellStyle name="20 % - Markeringsfarve3 2 2 15 2" xfId="25845"/>
    <cellStyle name="20 % - Markeringsfarve3 2 2 16" xfId="21893"/>
    <cellStyle name="20 % - Markeringsfarve3 2 2 2" xfId="1457"/>
    <cellStyle name="20 % - Markeringsfarve3 2 2 2 10" xfId="1458"/>
    <cellStyle name="20 % - Markeringsfarve3 2 2 2 10 2" xfId="11820"/>
    <cellStyle name="20 % - Markeringsfarve3 2 2 2 10 2 2" xfId="25851"/>
    <cellStyle name="20 % - Markeringsfarve3 2 2 2 10 3" xfId="21899"/>
    <cellStyle name="20 % - Markeringsfarve3 2 2 2 11" xfId="1459"/>
    <cellStyle name="20 % - Markeringsfarve3 2 2 2 11 2" xfId="11821"/>
    <cellStyle name="20 % - Markeringsfarve3 2 2 2 11 2 2" xfId="25852"/>
    <cellStyle name="20 % - Markeringsfarve3 2 2 2 11 3" xfId="21900"/>
    <cellStyle name="20 % - Markeringsfarve3 2 2 2 12" xfId="1460"/>
    <cellStyle name="20 % - Markeringsfarve3 2 2 2 12 2" xfId="11822"/>
    <cellStyle name="20 % - Markeringsfarve3 2 2 2 12 2 2" xfId="25853"/>
    <cellStyle name="20 % - Markeringsfarve3 2 2 2 12 3" xfId="21901"/>
    <cellStyle name="20 % - Markeringsfarve3 2 2 2 13" xfId="11819"/>
    <cellStyle name="20 % - Markeringsfarve3 2 2 2 13 2" xfId="25850"/>
    <cellStyle name="20 % - Markeringsfarve3 2 2 2 14" xfId="21898"/>
    <cellStyle name="20 % - Markeringsfarve3 2 2 2 2" xfId="1461"/>
    <cellStyle name="20 % - Markeringsfarve3 2 2 2 2 10" xfId="1462"/>
    <cellStyle name="20 % - Markeringsfarve3 2 2 2 2 10 2" xfId="11824"/>
    <cellStyle name="20 % - Markeringsfarve3 2 2 2 2 10 2 2" xfId="25855"/>
    <cellStyle name="20 % - Markeringsfarve3 2 2 2 2 10 3" xfId="21903"/>
    <cellStyle name="20 % - Markeringsfarve3 2 2 2 2 11" xfId="1463"/>
    <cellStyle name="20 % - Markeringsfarve3 2 2 2 2 11 2" xfId="11825"/>
    <cellStyle name="20 % - Markeringsfarve3 2 2 2 2 11 2 2" xfId="25856"/>
    <cellStyle name="20 % - Markeringsfarve3 2 2 2 2 11 3" xfId="21904"/>
    <cellStyle name="20 % - Markeringsfarve3 2 2 2 2 12" xfId="11823"/>
    <cellStyle name="20 % - Markeringsfarve3 2 2 2 2 12 2" xfId="25854"/>
    <cellStyle name="20 % - Markeringsfarve3 2 2 2 2 13" xfId="21902"/>
    <cellStyle name="20 % - Markeringsfarve3 2 2 2 2 2" xfId="1464"/>
    <cellStyle name="20 % - Markeringsfarve3 2 2 2 2 2 10" xfId="1465"/>
    <cellStyle name="20 % - Markeringsfarve3 2 2 2 2 2 10 2" xfId="11827"/>
    <cellStyle name="20 % - Markeringsfarve3 2 2 2 2 2 10 2 2" xfId="25858"/>
    <cellStyle name="20 % - Markeringsfarve3 2 2 2 2 2 10 3" xfId="21906"/>
    <cellStyle name="20 % - Markeringsfarve3 2 2 2 2 2 11" xfId="11826"/>
    <cellStyle name="20 % - Markeringsfarve3 2 2 2 2 2 11 2" xfId="25857"/>
    <cellStyle name="20 % - Markeringsfarve3 2 2 2 2 2 12" xfId="21905"/>
    <cellStyle name="20 % - Markeringsfarve3 2 2 2 2 2 2" xfId="1466"/>
    <cellStyle name="20 % - Markeringsfarve3 2 2 2 2 2 2 2" xfId="1467"/>
    <cellStyle name="20 % - Markeringsfarve3 2 2 2 2 2 2 2 2" xfId="11829"/>
    <cellStyle name="20 % - Markeringsfarve3 2 2 2 2 2 2 2 2 2" xfId="25860"/>
    <cellStyle name="20 % - Markeringsfarve3 2 2 2 2 2 2 2 3" xfId="21908"/>
    <cellStyle name="20 % - Markeringsfarve3 2 2 2 2 2 2 3" xfId="1468"/>
    <cellStyle name="20 % - Markeringsfarve3 2 2 2 2 2 2 3 2" xfId="11830"/>
    <cellStyle name="20 % - Markeringsfarve3 2 2 2 2 2 2 3 2 2" xfId="25861"/>
    <cellStyle name="20 % - Markeringsfarve3 2 2 2 2 2 2 3 3" xfId="21909"/>
    <cellStyle name="20 % - Markeringsfarve3 2 2 2 2 2 2 4" xfId="1469"/>
    <cellStyle name="20 % - Markeringsfarve3 2 2 2 2 2 2 4 2" xfId="11831"/>
    <cellStyle name="20 % - Markeringsfarve3 2 2 2 2 2 2 4 2 2" xfId="25862"/>
    <cellStyle name="20 % - Markeringsfarve3 2 2 2 2 2 2 4 3" xfId="21910"/>
    <cellStyle name="20 % - Markeringsfarve3 2 2 2 2 2 2 5" xfId="1470"/>
    <cellStyle name="20 % - Markeringsfarve3 2 2 2 2 2 2 5 2" xfId="11832"/>
    <cellStyle name="20 % - Markeringsfarve3 2 2 2 2 2 2 5 2 2" xfId="25863"/>
    <cellStyle name="20 % - Markeringsfarve3 2 2 2 2 2 2 5 3" xfId="21911"/>
    <cellStyle name="20 % - Markeringsfarve3 2 2 2 2 2 2 6" xfId="1471"/>
    <cellStyle name="20 % - Markeringsfarve3 2 2 2 2 2 2 6 2" xfId="11833"/>
    <cellStyle name="20 % - Markeringsfarve3 2 2 2 2 2 2 6 2 2" xfId="25864"/>
    <cellStyle name="20 % - Markeringsfarve3 2 2 2 2 2 2 6 3" xfId="21912"/>
    <cellStyle name="20 % - Markeringsfarve3 2 2 2 2 2 2 7" xfId="11828"/>
    <cellStyle name="20 % - Markeringsfarve3 2 2 2 2 2 2 7 2" xfId="25859"/>
    <cellStyle name="20 % - Markeringsfarve3 2 2 2 2 2 2 8" xfId="21907"/>
    <cellStyle name="20 % - Markeringsfarve3 2 2 2 2 2 3" xfId="1472"/>
    <cellStyle name="20 % - Markeringsfarve3 2 2 2 2 2 3 2" xfId="1473"/>
    <cellStyle name="20 % - Markeringsfarve3 2 2 2 2 2 3 2 2" xfId="11835"/>
    <cellStyle name="20 % - Markeringsfarve3 2 2 2 2 2 3 2 2 2" xfId="25866"/>
    <cellStyle name="20 % - Markeringsfarve3 2 2 2 2 2 3 2 3" xfId="21914"/>
    <cellStyle name="20 % - Markeringsfarve3 2 2 2 2 2 3 3" xfId="1474"/>
    <cellStyle name="20 % - Markeringsfarve3 2 2 2 2 2 3 3 2" xfId="11836"/>
    <cellStyle name="20 % - Markeringsfarve3 2 2 2 2 2 3 3 2 2" xfId="25867"/>
    <cellStyle name="20 % - Markeringsfarve3 2 2 2 2 2 3 3 3" xfId="21915"/>
    <cellStyle name="20 % - Markeringsfarve3 2 2 2 2 2 3 4" xfId="1475"/>
    <cellStyle name="20 % - Markeringsfarve3 2 2 2 2 2 3 4 2" xfId="11837"/>
    <cellStyle name="20 % - Markeringsfarve3 2 2 2 2 2 3 4 2 2" xfId="25868"/>
    <cellStyle name="20 % - Markeringsfarve3 2 2 2 2 2 3 4 3" xfId="21916"/>
    <cellStyle name="20 % - Markeringsfarve3 2 2 2 2 2 3 5" xfId="1476"/>
    <cellStyle name="20 % - Markeringsfarve3 2 2 2 2 2 3 5 2" xfId="11838"/>
    <cellStyle name="20 % - Markeringsfarve3 2 2 2 2 2 3 5 2 2" xfId="25869"/>
    <cellStyle name="20 % - Markeringsfarve3 2 2 2 2 2 3 5 3" xfId="21917"/>
    <cellStyle name="20 % - Markeringsfarve3 2 2 2 2 2 3 6" xfId="1477"/>
    <cellStyle name="20 % - Markeringsfarve3 2 2 2 2 2 3 6 2" xfId="11839"/>
    <cellStyle name="20 % - Markeringsfarve3 2 2 2 2 2 3 6 2 2" xfId="25870"/>
    <cellStyle name="20 % - Markeringsfarve3 2 2 2 2 2 3 6 3" xfId="21918"/>
    <cellStyle name="20 % - Markeringsfarve3 2 2 2 2 2 3 7" xfId="11834"/>
    <cellStyle name="20 % - Markeringsfarve3 2 2 2 2 2 3 7 2" xfId="25865"/>
    <cellStyle name="20 % - Markeringsfarve3 2 2 2 2 2 3 8" xfId="21913"/>
    <cellStyle name="20 % - Markeringsfarve3 2 2 2 2 2 4" xfId="1478"/>
    <cellStyle name="20 % - Markeringsfarve3 2 2 2 2 2 4 2" xfId="1479"/>
    <cellStyle name="20 % - Markeringsfarve3 2 2 2 2 2 4 2 2" xfId="11841"/>
    <cellStyle name="20 % - Markeringsfarve3 2 2 2 2 2 4 2 2 2" xfId="25872"/>
    <cellStyle name="20 % - Markeringsfarve3 2 2 2 2 2 4 2 3" xfId="21920"/>
    <cellStyle name="20 % - Markeringsfarve3 2 2 2 2 2 4 3" xfId="1480"/>
    <cellStyle name="20 % - Markeringsfarve3 2 2 2 2 2 4 3 2" xfId="11842"/>
    <cellStyle name="20 % - Markeringsfarve3 2 2 2 2 2 4 3 2 2" xfId="25873"/>
    <cellStyle name="20 % - Markeringsfarve3 2 2 2 2 2 4 3 3" xfId="21921"/>
    <cellStyle name="20 % - Markeringsfarve3 2 2 2 2 2 4 4" xfId="1481"/>
    <cellStyle name="20 % - Markeringsfarve3 2 2 2 2 2 4 4 2" xfId="11843"/>
    <cellStyle name="20 % - Markeringsfarve3 2 2 2 2 2 4 4 2 2" xfId="25874"/>
    <cellStyle name="20 % - Markeringsfarve3 2 2 2 2 2 4 4 3" xfId="21922"/>
    <cellStyle name="20 % - Markeringsfarve3 2 2 2 2 2 4 5" xfId="1482"/>
    <cellStyle name="20 % - Markeringsfarve3 2 2 2 2 2 4 5 2" xfId="11844"/>
    <cellStyle name="20 % - Markeringsfarve3 2 2 2 2 2 4 5 2 2" xfId="25875"/>
    <cellStyle name="20 % - Markeringsfarve3 2 2 2 2 2 4 5 3" xfId="21923"/>
    <cellStyle name="20 % - Markeringsfarve3 2 2 2 2 2 4 6" xfId="1483"/>
    <cellStyle name="20 % - Markeringsfarve3 2 2 2 2 2 4 6 2" xfId="11845"/>
    <cellStyle name="20 % - Markeringsfarve3 2 2 2 2 2 4 6 2 2" xfId="25876"/>
    <cellStyle name="20 % - Markeringsfarve3 2 2 2 2 2 4 6 3" xfId="21924"/>
    <cellStyle name="20 % - Markeringsfarve3 2 2 2 2 2 4 7" xfId="11840"/>
    <cellStyle name="20 % - Markeringsfarve3 2 2 2 2 2 4 7 2" xfId="25871"/>
    <cellStyle name="20 % - Markeringsfarve3 2 2 2 2 2 4 8" xfId="21919"/>
    <cellStyle name="20 % - Markeringsfarve3 2 2 2 2 2 5" xfId="1484"/>
    <cellStyle name="20 % - Markeringsfarve3 2 2 2 2 2 5 2" xfId="1485"/>
    <cellStyle name="20 % - Markeringsfarve3 2 2 2 2 2 5 2 2" xfId="11847"/>
    <cellStyle name="20 % - Markeringsfarve3 2 2 2 2 2 5 2 2 2" xfId="25878"/>
    <cellStyle name="20 % - Markeringsfarve3 2 2 2 2 2 5 2 3" xfId="21926"/>
    <cellStyle name="20 % - Markeringsfarve3 2 2 2 2 2 5 3" xfId="1486"/>
    <cellStyle name="20 % - Markeringsfarve3 2 2 2 2 2 5 3 2" xfId="11848"/>
    <cellStyle name="20 % - Markeringsfarve3 2 2 2 2 2 5 3 2 2" xfId="25879"/>
    <cellStyle name="20 % - Markeringsfarve3 2 2 2 2 2 5 3 3" xfId="21927"/>
    <cellStyle name="20 % - Markeringsfarve3 2 2 2 2 2 5 4" xfId="1487"/>
    <cellStyle name="20 % - Markeringsfarve3 2 2 2 2 2 5 4 2" xfId="11849"/>
    <cellStyle name="20 % - Markeringsfarve3 2 2 2 2 2 5 4 2 2" xfId="25880"/>
    <cellStyle name="20 % - Markeringsfarve3 2 2 2 2 2 5 4 3" xfId="21928"/>
    <cellStyle name="20 % - Markeringsfarve3 2 2 2 2 2 5 5" xfId="1488"/>
    <cellStyle name="20 % - Markeringsfarve3 2 2 2 2 2 5 5 2" xfId="11850"/>
    <cellStyle name="20 % - Markeringsfarve3 2 2 2 2 2 5 5 2 2" xfId="25881"/>
    <cellStyle name="20 % - Markeringsfarve3 2 2 2 2 2 5 5 3" xfId="21929"/>
    <cellStyle name="20 % - Markeringsfarve3 2 2 2 2 2 5 6" xfId="1489"/>
    <cellStyle name="20 % - Markeringsfarve3 2 2 2 2 2 5 6 2" xfId="11851"/>
    <cellStyle name="20 % - Markeringsfarve3 2 2 2 2 2 5 6 2 2" xfId="25882"/>
    <cellStyle name="20 % - Markeringsfarve3 2 2 2 2 2 5 6 3" xfId="21930"/>
    <cellStyle name="20 % - Markeringsfarve3 2 2 2 2 2 5 7" xfId="11846"/>
    <cellStyle name="20 % - Markeringsfarve3 2 2 2 2 2 5 7 2" xfId="25877"/>
    <cellStyle name="20 % - Markeringsfarve3 2 2 2 2 2 5 8" xfId="21925"/>
    <cellStyle name="20 % - Markeringsfarve3 2 2 2 2 2 6" xfId="1490"/>
    <cellStyle name="20 % - Markeringsfarve3 2 2 2 2 2 6 2" xfId="11852"/>
    <cellStyle name="20 % - Markeringsfarve3 2 2 2 2 2 6 2 2" xfId="25883"/>
    <cellStyle name="20 % - Markeringsfarve3 2 2 2 2 2 6 3" xfId="21931"/>
    <cellStyle name="20 % - Markeringsfarve3 2 2 2 2 2 7" xfId="1491"/>
    <cellStyle name="20 % - Markeringsfarve3 2 2 2 2 2 7 2" xfId="11853"/>
    <cellStyle name="20 % - Markeringsfarve3 2 2 2 2 2 7 2 2" xfId="25884"/>
    <cellStyle name="20 % - Markeringsfarve3 2 2 2 2 2 7 3" xfId="21932"/>
    <cellStyle name="20 % - Markeringsfarve3 2 2 2 2 2 8" xfId="1492"/>
    <cellStyle name="20 % - Markeringsfarve3 2 2 2 2 2 8 2" xfId="11854"/>
    <cellStyle name="20 % - Markeringsfarve3 2 2 2 2 2 8 2 2" xfId="25885"/>
    <cellStyle name="20 % - Markeringsfarve3 2 2 2 2 2 8 3" xfId="21933"/>
    <cellStyle name="20 % - Markeringsfarve3 2 2 2 2 2 9" xfId="1493"/>
    <cellStyle name="20 % - Markeringsfarve3 2 2 2 2 2 9 2" xfId="11855"/>
    <cellStyle name="20 % - Markeringsfarve3 2 2 2 2 2 9 2 2" xfId="25886"/>
    <cellStyle name="20 % - Markeringsfarve3 2 2 2 2 2 9 3" xfId="21934"/>
    <cellStyle name="20 % - Markeringsfarve3 2 2 2 2 3" xfId="1494"/>
    <cellStyle name="20 % - Markeringsfarve3 2 2 2 2 3 2" xfId="1495"/>
    <cellStyle name="20 % - Markeringsfarve3 2 2 2 2 3 2 2" xfId="11857"/>
    <cellStyle name="20 % - Markeringsfarve3 2 2 2 2 3 2 2 2" xfId="25888"/>
    <cellStyle name="20 % - Markeringsfarve3 2 2 2 2 3 2 3" xfId="21936"/>
    <cellStyle name="20 % - Markeringsfarve3 2 2 2 2 3 3" xfId="1496"/>
    <cellStyle name="20 % - Markeringsfarve3 2 2 2 2 3 3 2" xfId="11858"/>
    <cellStyle name="20 % - Markeringsfarve3 2 2 2 2 3 3 2 2" xfId="25889"/>
    <cellStyle name="20 % - Markeringsfarve3 2 2 2 2 3 3 3" xfId="21937"/>
    <cellStyle name="20 % - Markeringsfarve3 2 2 2 2 3 4" xfId="1497"/>
    <cellStyle name="20 % - Markeringsfarve3 2 2 2 2 3 4 2" xfId="11859"/>
    <cellStyle name="20 % - Markeringsfarve3 2 2 2 2 3 4 2 2" xfId="25890"/>
    <cellStyle name="20 % - Markeringsfarve3 2 2 2 2 3 4 3" xfId="21938"/>
    <cellStyle name="20 % - Markeringsfarve3 2 2 2 2 3 5" xfId="1498"/>
    <cellStyle name="20 % - Markeringsfarve3 2 2 2 2 3 5 2" xfId="11860"/>
    <cellStyle name="20 % - Markeringsfarve3 2 2 2 2 3 5 2 2" xfId="25891"/>
    <cellStyle name="20 % - Markeringsfarve3 2 2 2 2 3 5 3" xfId="21939"/>
    <cellStyle name="20 % - Markeringsfarve3 2 2 2 2 3 6" xfId="1499"/>
    <cellStyle name="20 % - Markeringsfarve3 2 2 2 2 3 6 2" xfId="11861"/>
    <cellStyle name="20 % - Markeringsfarve3 2 2 2 2 3 6 2 2" xfId="25892"/>
    <cellStyle name="20 % - Markeringsfarve3 2 2 2 2 3 6 3" xfId="21940"/>
    <cellStyle name="20 % - Markeringsfarve3 2 2 2 2 3 7" xfId="11856"/>
    <cellStyle name="20 % - Markeringsfarve3 2 2 2 2 3 7 2" xfId="25887"/>
    <cellStyle name="20 % - Markeringsfarve3 2 2 2 2 3 8" xfId="21935"/>
    <cellStyle name="20 % - Markeringsfarve3 2 2 2 2 4" xfId="1500"/>
    <cellStyle name="20 % - Markeringsfarve3 2 2 2 2 4 2" xfId="1501"/>
    <cellStyle name="20 % - Markeringsfarve3 2 2 2 2 4 2 2" xfId="11863"/>
    <cellStyle name="20 % - Markeringsfarve3 2 2 2 2 4 2 2 2" xfId="25894"/>
    <cellStyle name="20 % - Markeringsfarve3 2 2 2 2 4 2 3" xfId="21942"/>
    <cellStyle name="20 % - Markeringsfarve3 2 2 2 2 4 3" xfId="1502"/>
    <cellStyle name="20 % - Markeringsfarve3 2 2 2 2 4 3 2" xfId="11864"/>
    <cellStyle name="20 % - Markeringsfarve3 2 2 2 2 4 3 2 2" xfId="25895"/>
    <cellStyle name="20 % - Markeringsfarve3 2 2 2 2 4 3 3" xfId="21943"/>
    <cellStyle name="20 % - Markeringsfarve3 2 2 2 2 4 4" xfId="1503"/>
    <cellStyle name="20 % - Markeringsfarve3 2 2 2 2 4 4 2" xfId="11865"/>
    <cellStyle name="20 % - Markeringsfarve3 2 2 2 2 4 4 2 2" xfId="25896"/>
    <cellStyle name="20 % - Markeringsfarve3 2 2 2 2 4 4 3" xfId="21944"/>
    <cellStyle name="20 % - Markeringsfarve3 2 2 2 2 4 5" xfId="1504"/>
    <cellStyle name="20 % - Markeringsfarve3 2 2 2 2 4 5 2" xfId="11866"/>
    <cellStyle name="20 % - Markeringsfarve3 2 2 2 2 4 5 2 2" xfId="25897"/>
    <cellStyle name="20 % - Markeringsfarve3 2 2 2 2 4 5 3" xfId="21945"/>
    <cellStyle name="20 % - Markeringsfarve3 2 2 2 2 4 6" xfId="1505"/>
    <cellStyle name="20 % - Markeringsfarve3 2 2 2 2 4 6 2" xfId="11867"/>
    <cellStyle name="20 % - Markeringsfarve3 2 2 2 2 4 6 2 2" xfId="25898"/>
    <cellStyle name="20 % - Markeringsfarve3 2 2 2 2 4 6 3" xfId="21946"/>
    <cellStyle name="20 % - Markeringsfarve3 2 2 2 2 4 7" xfId="11862"/>
    <cellStyle name="20 % - Markeringsfarve3 2 2 2 2 4 7 2" xfId="25893"/>
    <cellStyle name="20 % - Markeringsfarve3 2 2 2 2 4 8" xfId="21941"/>
    <cellStyle name="20 % - Markeringsfarve3 2 2 2 2 5" xfId="1506"/>
    <cellStyle name="20 % - Markeringsfarve3 2 2 2 2 5 2" xfId="1507"/>
    <cellStyle name="20 % - Markeringsfarve3 2 2 2 2 5 2 2" xfId="11869"/>
    <cellStyle name="20 % - Markeringsfarve3 2 2 2 2 5 2 2 2" xfId="25900"/>
    <cellStyle name="20 % - Markeringsfarve3 2 2 2 2 5 2 3" xfId="21948"/>
    <cellStyle name="20 % - Markeringsfarve3 2 2 2 2 5 3" xfId="1508"/>
    <cellStyle name="20 % - Markeringsfarve3 2 2 2 2 5 3 2" xfId="11870"/>
    <cellStyle name="20 % - Markeringsfarve3 2 2 2 2 5 3 2 2" xfId="25901"/>
    <cellStyle name="20 % - Markeringsfarve3 2 2 2 2 5 3 3" xfId="21949"/>
    <cellStyle name="20 % - Markeringsfarve3 2 2 2 2 5 4" xfId="1509"/>
    <cellStyle name="20 % - Markeringsfarve3 2 2 2 2 5 4 2" xfId="11871"/>
    <cellStyle name="20 % - Markeringsfarve3 2 2 2 2 5 4 2 2" xfId="25902"/>
    <cellStyle name="20 % - Markeringsfarve3 2 2 2 2 5 4 3" xfId="21950"/>
    <cellStyle name="20 % - Markeringsfarve3 2 2 2 2 5 5" xfId="1510"/>
    <cellStyle name="20 % - Markeringsfarve3 2 2 2 2 5 5 2" xfId="11872"/>
    <cellStyle name="20 % - Markeringsfarve3 2 2 2 2 5 5 2 2" xfId="25903"/>
    <cellStyle name="20 % - Markeringsfarve3 2 2 2 2 5 5 3" xfId="21951"/>
    <cellStyle name="20 % - Markeringsfarve3 2 2 2 2 5 6" xfId="1511"/>
    <cellStyle name="20 % - Markeringsfarve3 2 2 2 2 5 6 2" xfId="11873"/>
    <cellStyle name="20 % - Markeringsfarve3 2 2 2 2 5 6 2 2" xfId="25904"/>
    <cellStyle name="20 % - Markeringsfarve3 2 2 2 2 5 6 3" xfId="21952"/>
    <cellStyle name="20 % - Markeringsfarve3 2 2 2 2 5 7" xfId="11868"/>
    <cellStyle name="20 % - Markeringsfarve3 2 2 2 2 5 7 2" xfId="25899"/>
    <cellStyle name="20 % - Markeringsfarve3 2 2 2 2 5 8" xfId="21947"/>
    <cellStyle name="20 % - Markeringsfarve3 2 2 2 2 6" xfId="1512"/>
    <cellStyle name="20 % - Markeringsfarve3 2 2 2 2 6 2" xfId="1513"/>
    <cellStyle name="20 % - Markeringsfarve3 2 2 2 2 6 2 2" xfId="11875"/>
    <cellStyle name="20 % - Markeringsfarve3 2 2 2 2 6 2 2 2" xfId="25906"/>
    <cellStyle name="20 % - Markeringsfarve3 2 2 2 2 6 2 3" xfId="21954"/>
    <cellStyle name="20 % - Markeringsfarve3 2 2 2 2 6 3" xfId="1514"/>
    <cellStyle name="20 % - Markeringsfarve3 2 2 2 2 6 3 2" xfId="11876"/>
    <cellStyle name="20 % - Markeringsfarve3 2 2 2 2 6 3 2 2" xfId="25907"/>
    <cellStyle name="20 % - Markeringsfarve3 2 2 2 2 6 3 3" xfId="21955"/>
    <cellStyle name="20 % - Markeringsfarve3 2 2 2 2 6 4" xfId="1515"/>
    <cellStyle name="20 % - Markeringsfarve3 2 2 2 2 6 4 2" xfId="11877"/>
    <cellStyle name="20 % - Markeringsfarve3 2 2 2 2 6 4 2 2" xfId="25908"/>
    <cellStyle name="20 % - Markeringsfarve3 2 2 2 2 6 4 3" xfId="21956"/>
    <cellStyle name="20 % - Markeringsfarve3 2 2 2 2 6 5" xfId="1516"/>
    <cellStyle name="20 % - Markeringsfarve3 2 2 2 2 6 5 2" xfId="11878"/>
    <cellStyle name="20 % - Markeringsfarve3 2 2 2 2 6 5 2 2" xfId="25909"/>
    <cellStyle name="20 % - Markeringsfarve3 2 2 2 2 6 5 3" xfId="21957"/>
    <cellStyle name="20 % - Markeringsfarve3 2 2 2 2 6 6" xfId="1517"/>
    <cellStyle name="20 % - Markeringsfarve3 2 2 2 2 6 6 2" xfId="11879"/>
    <cellStyle name="20 % - Markeringsfarve3 2 2 2 2 6 6 2 2" xfId="25910"/>
    <cellStyle name="20 % - Markeringsfarve3 2 2 2 2 6 6 3" xfId="21958"/>
    <cellStyle name="20 % - Markeringsfarve3 2 2 2 2 6 7" xfId="11874"/>
    <cellStyle name="20 % - Markeringsfarve3 2 2 2 2 6 7 2" xfId="25905"/>
    <cellStyle name="20 % - Markeringsfarve3 2 2 2 2 6 8" xfId="21953"/>
    <cellStyle name="20 % - Markeringsfarve3 2 2 2 2 7" xfId="1518"/>
    <cellStyle name="20 % - Markeringsfarve3 2 2 2 2 7 2" xfId="11880"/>
    <cellStyle name="20 % - Markeringsfarve3 2 2 2 2 7 2 2" xfId="25911"/>
    <cellStyle name="20 % - Markeringsfarve3 2 2 2 2 7 3" xfId="21959"/>
    <cellStyle name="20 % - Markeringsfarve3 2 2 2 2 8" xfId="1519"/>
    <cellStyle name="20 % - Markeringsfarve3 2 2 2 2 8 2" xfId="11881"/>
    <cellStyle name="20 % - Markeringsfarve3 2 2 2 2 8 2 2" xfId="25912"/>
    <cellStyle name="20 % - Markeringsfarve3 2 2 2 2 8 3" xfId="21960"/>
    <cellStyle name="20 % - Markeringsfarve3 2 2 2 2 9" xfId="1520"/>
    <cellStyle name="20 % - Markeringsfarve3 2 2 2 2 9 2" xfId="11882"/>
    <cellStyle name="20 % - Markeringsfarve3 2 2 2 2 9 2 2" xfId="25913"/>
    <cellStyle name="20 % - Markeringsfarve3 2 2 2 2 9 3" xfId="21961"/>
    <cellStyle name="20 % - Markeringsfarve3 2 2 2 3" xfId="1521"/>
    <cellStyle name="20 % - Markeringsfarve3 2 2 2 3 10" xfId="1522"/>
    <cellStyle name="20 % - Markeringsfarve3 2 2 2 3 10 2" xfId="11884"/>
    <cellStyle name="20 % - Markeringsfarve3 2 2 2 3 10 2 2" xfId="25915"/>
    <cellStyle name="20 % - Markeringsfarve3 2 2 2 3 10 3" xfId="21963"/>
    <cellStyle name="20 % - Markeringsfarve3 2 2 2 3 11" xfId="11883"/>
    <cellStyle name="20 % - Markeringsfarve3 2 2 2 3 11 2" xfId="25914"/>
    <cellStyle name="20 % - Markeringsfarve3 2 2 2 3 12" xfId="21962"/>
    <cellStyle name="20 % - Markeringsfarve3 2 2 2 3 2" xfId="1523"/>
    <cellStyle name="20 % - Markeringsfarve3 2 2 2 3 2 2" xfId="1524"/>
    <cellStyle name="20 % - Markeringsfarve3 2 2 2 3 2 2 2" xfId="11886"/>
    <cellStyle name="20 % - Markeringsfarve3 2 2 2 3 2 2 2 2" xfId="25917"/>
    <cellStyle name="20 % - Markeringsfarve3 2 2 2 3 2 2 3" xfId="21965"/>
    <cellStyle name="20 % - Markeringsfarve3 2 2 2 3 2 3" xfId="1525"/>
    <cellStyle name="20 % - Markeringsfarve3 2 2 2 3 2 3 2" xfId="11887"/>
    <cellStyle name="20 % - Markeringsfarve3 2 2 2 3 2 3 2 2" xfId="25918"/>
    <cellStyle name="20 % - Markeringsfarve3 2 2 2 3 2 3 3" xfId="21966"/>
    <cellStyle name="20 % - Markeringsfarve3 2 2 2 3 2 4" xfId="1526"/>
    <cellStyle name="20 % - Markeringsfarve3 2 2 2 3 2 4 2" xfId="11888"/>
    <cellStyle name="20 % - Markeringsfarve3 2 2 2 3 2 4 2 2" xfId="25919"/>
    <cellStyle name="20 % - Markeringsfarve3 2 2 2 3 2 4 3" xfId="21967"/>
    <cellStyle name="20 % - Markeringsfarve3 2 2 2 3 2 5" xfId="1527"/>
    <cellStyle name="20 % - Markeringsfarve3 2 2 2 3 2 5 2" xfId="11889"/>
    <cellStyle name="20 % - Markeringsfarve3 2 2 2 3 2 5 2 2" xfId="25920"/>
    <cellStyle name="20 % - Markeringsfarve3 2 2 2 3 2 5 3" xfId="21968"/>
    <cellStyle name="20 % - Markeringsfarve3 2 2 2 3 2 6" xfId="1528"/>
    <cellStyle name="20 % - Markeringsfarve3 2 2 2 3 2 6 2" xfId="11890"/>
    <cellStyle name="20 % - Markeringsfarve3 2 2 2 3 2 6 2 2" xfId="25921"/>
    <cellStyle name="20 % - Markeringsfarve3 2 2 2 3 2 6 3" xfId="21969"/>
    <cellStyle name="20 % - Markeringsfarve3 2 2 2 3 2 7" xfId="11885"/>
    <cellStyle name="20 % - Markeringsfarve3 2 2 2 3 2 7 2" xfId="25916"/>
    <cellStyle name="20 % - Markeringsfarve3 2 2 2 3 2 8" xfId="21964"/>
    <cellStyle name="20 % - Markeringsfarve3 2 2 2 3 3" xfId="1529"/>
    <cellStyle name="20 % - Markeringsfarve3 2 2 2 3 3 2" xfId="1530"/>
    <cellStyle name="20 % - Markeringsfarve3 2 2 2 3 3 2 2" xfId="11892"/>
    <cellStyle name="20 % - Markeringsfarve3 2 2 2 3 3 2 2 2" xfId="25923"/>
    <cellStyle name="20 % - Markeringsfarve3 2 2 2 3 3 2 3" xfId="21971"/>
    <cellStyle name="20 % - Markeringsfarve3 2 2 2 3 3 3" xfId="1531"/>
    <cellStyle name="20 % - Markeringsfarve3 2 2 2 3 3 3 2" xfId="11893"/>
    <cellStyle name="20 % - Markeringsfarve3 2 2 2 3 3 3 2 2" xfId="25924"/>
    <cellStyle name="20 % - Markeringsfarve3 2 2 2 3 3 3 3" xfId="21972"/>
    <cellStyle name="20 % - Markeringsfarve3 2 2 2 3 3 4" xfId="1532"/>
    <cellStyle name="20 % - Markeringsfarve3 2 2 2 3 3 4 2" xfId="11894"/>
    <cellStyle name="20 % - Markeringsfarve3 2 2 2 3 3 4 2 2" xfId="25925"/>
    <cellStyle name="20 % - Markeringsfarve3 2 2 2 3 3 4 3" xfId="21973"/>
    <cellStyle name="20 % - Markeringsfarve3 2 2 2 3 3 5" xfId="1533"/>
    <cellStyle name="20 % - Markeringsfarve3 2 2 2 3 3 5 2" xfId="11895"/>
    <cellStyle name="20 % - Markeringsfarve3 2 2 2 3 3 5 2 2" xfId="25926"/>
    <cellStyle name="20 % - Markeringsfarve3 2 2 2 3 3 5 3" xfId="21974"/>
    <cellStyle name="20 % - Markeringsfarve3 2 2 2 3 3 6" xfId="1534"/>
    <cellStyle name="20 % - Markeringsfarve3 2 2 2 3 3 6 2" xfId="11896"/>
    <cellStyle name="20 % - Markeringsfarve3 2 2 2 3 3 6 2 2" xfId="25927"/>
    <cellStyle name="20 % - Markeringsfarve3 2 2 2 3 3 6 3" xfId="21975"/>
    <cellStyle name="20 % - Markeringsfarve3 2 2 2 3 3 7" xfId="11891"/>
    <cellStyle name="20 % - Markeringsfarve3 2 2 2 3 3 7 2" xfId="25922"/>
    <cellStyle name="20 % - Markeringsfarve3 2 2 2 3 3 8" xfId="21970"/>
    <cellStyle name="20 % - Markeringsfarve3 2 2 2 3 4" xfId="1535"/>
    <cellStyle name="20 % - Markeringsfarve3 2 2 2 3 4 2" xfId="1536"/>
    <cellStyle name="20 % - Markeringsfarve3 2 2 2 3 4 2 2" xfId="11898"/>
    <cellStyle name="20 % - Markeringsfarve3 2 2 2 3 4 2 2 2" xfId="25929"/>
    <cellStyle name="20 % - Markeringsfarve3 2 2 2 3 4 2 3" xfId="21977"/>
    <cellStyle name="20 % - Markeringsfarve3 2 2 2 3 4 3" xfId="1537"/>
    <cellStyle name="20 % - Markeringsfarve3 2 2 2 3 4 3 2" xfId="11899"/>
    <cellStyle name="20 % - Markeringsfarve3 2 2 2 3 4 3 2 2" xfId="25930"/>
    <cellStyle name="20 % - Markeringsfarve3 2 2 2 3 4 3 3" xfId="21978"/>
    <cellStyle name="20 % - Markeringsfarve3 2 2 2 3 4 4" xfId="1538"/>
    <cellStyle name="20 % - Markeringsfarve3 2 2 2 3 4 4 2" xfId="11900"/>
    <cellStyle name="20 % - Markeringsfarve3 2 2 2 3 4 4 2 2" xfId="25931"/>
    <cellStyle name="20 % - Markeringsfarve3 2 2 2 3 4 4 3" xfId="21979"/>
    <cellStyle name="20 % - Markeringsfarve3 2 2 2 3 4 5" xfId="1539"/>
    <cellStyle name="20 % - Markeringsfarve3 2 2 2 3 4 5 2" xfId="11901"/>
    <cellStyle name="20 % - Markeringsfarve3 2 2 2 3 4 5 2 2" xfId="25932"/>
    <cellStyle name="20 % - Markeringsfarve3 2 2 2 3 4 5 3" xfId="21980"/>
    <cellStyle name="20 % - Markeringsfarve3 2 2 2 3 4 6" xfId="1540"/>
    <cellStyle name="20 % - Markeringsfarve3 2 2 2 3 4 6 2" xfId="11902"/>
    <cellStyle name="20 % - Markeringsfarve3 2 2 2 3 4 6 2 2" xfId="25933"/>
    <cellStyle name="20 % - Markeringsfarve3 2 2 2 3 4 6 3" xfId="21981"/>
    <cellStyle name="20 % - Markeringsfarve3 2 2 2 3 4 7" xfId="11897"/>
    <cellStyle name="20 % - Markeringsfarve3 2 2 2 3 4 7 2" xfId="25928"/>
    <cellStyle name="20 % - Markeringsfarve3 2 2 2 3 4 8" xfId="21976"/>
    <cellStyle name="20 % - Markeringsfarve3 2 2 2 3 5" xfId="1541"/>
    <cellStyle name="20 % - Markeringsfarve3 2 2 2 3 5 2" xfId="1542"/>
    <cellStyle name="20 % - Markeringsfarve3 2 2 2 3 5 2 2" xfId="11904"/>
    <cellStyle name="20 % - Markeringsfarve3 2 2 2 3 5 2 2 2" xfId="25935"/>
    <cellStyle name="20 % - Markeringsfarve3 2 2 2 3 5 2 3" xfId="21983"/>
    <cellStyle name="20 % - Markeringsfarve3 2 2 2 3 5 3" xfId="1543"/>
    <cellStyle name="20 % - Markeringsfarve3 2 2 2 3 5 3 2" xfId="11905"/>
    <cellStyle name="20 % - Markeringsfarve3 2 2 2 3 5 3 2 2" xfId="25936"/>
    <cellStyle name="20 % - Markeringsfarve3 2 2 2 3 5 3 3" xfId="21984"/>
    <cellStyle name="20 % - Markeringsfarve3 2 2 2 3 5 4" xfId="1544"/>
    <cellStyle name="20 % - Markeringsfarve3 2 2 2 3 5 4 2" xfId="11906"/>
    <cellStyle name="20 % - Markeringsfarve3 2 2 2 3 5 4 2 2" xfId="25937"/>
    <cellStyle name="20 % - Markeringsfarve3 2 2 2 3 5 4 3" xfId="21985"/>
    <cellStyle name="20 % - Markeringsfarve3 2 2 2 3 5 5" xfId="1545"/>
    <cellStyle name="20 % - Markeringsfarve3 2 2 2 3 5 5 2" xfId="11907"/>
    <cellStyle name="20 % - Markeringsfarve3 2 2 2 3 5 5 2 2" xfId="25938"/>
    <cellStyle name="20 % - Markeringsfarve3 2 2 2 3 5 5 3" xfId="21986"/>
    <cellStyle name="20 % - Markeringsfarve3 2 2 2 3 5 6" xfId="1546"/>
    <cellStyle name="20 % - Markeringsfarve3 2 2 2 3 5 6 2" xfId="11908"/>
    <cellStyle name="20 % - Markeringsfarve3 2 2 2 3 5 6 2 2" xfId="25939"/>
    <cellStyle name="20 % - Markeringsfarve3 2 2 2 3 5 6 3" xfId="21987"/>
    <cellStyle name="20 % - Markeringsfarve3 2 2 2 3 5 7" xfId="11903"/>
    <cellStyle name="20 % - Markeringsfarve3 2 2 2 3 5 7 2" xfId="25934"/>
    <cellStyle name="20 % - Markeringsfarve3 2 2 2 3 5 8" xfId="21982"/>
    <cellStyle name="20 % - Markeringsfarve3 2 2 2 3 6" xfId="1547"/>
    <cellStyle name="20 % - Markeringsfarve3 2 2 2 3 6 2" xfId="11909"/>
    <cellStyle name="20 % - Markeringsfarve3 2 2 2 3 6 2 2" xfId="25940"/>
    <cellStyle name="20 % - Markeringsfarve3 2 2 2 3 6 3" xfId="21988"/>
    <cellStyle name="20 % - Markeringsfarve3 2 2 2 3 7" xfId="1548"/>
    <cellStyle name="20 % - Markeringsfarve3 2 2 2 3 7 2" xfId="11910"/>
    <cellStyle name="20 % - Markeringsfarve3 2 2 2 3 7 2 2" xfId="25941"/>
    <cellStyle name="20 % - Markeringsfarve3 2 2 2 3 7 3" xfId="21989"/>
    <cellStyle name="20 % - Markeringsfarve3 2 2 2 3 8" xfId="1549"/>
    <cellStyle name="20 % - Markeringsfarve3 2 2 2 3 8 2" xfId="11911"/>
    <cellStyle name="20 % - Markeringsfarve3 2 2 2 3 8 2 2" xfId="25942"/>
    <cellStyle name="20 % - Markeringsfarve3 2 2 2 3 8 3" xfId="21990"/>
    <cellStyle name="20 % - Markeringsfarve3 2 2 2 3 9" xfId="1550"/>
    <cellStyle name="20 % - Markeringsfarve3 2 2 2 3 9 2" xfId="11912"/>
    <cellStyle name="20 % - Markeringsfarve3 2 2 2 3 9 2 2" xfId="25943"/>
    <cellStyle name="20 % - Markeringsfarve3 2 2 2 3 9 3" xfId="21991"/>
    <cellStyle name="20 % - Markeringsfarve3 2 2 2 4" xfId="1551"/>
    <cellStyle name="20 % - Markeringsfarve3 2 2 2 4 2" xfId="1552"/>
    <cellStyle name="20 % - Markeringsfarve3 2 2 2 4 2 2" xfId="11914"/>
    <cellStyle name="20 % - Markeringsfarve3 2 2 2 4 2 2 2" xfId="25945"/>
    <cellStyle name="20 % - Markeringsfarve3 2 2 2 4 2 3" xfId="21993"/>
    <cellStyle name="20 % - Markeringsfarve3 2 2 2 4 3" xfId="1553"/>
    <cellStyle name="20 % - Markeringsfarve3 2 2 2 4 3 2" xfId="11915"/>
    <cellStyle name="20 % - Markeringsfarve3 2 2 2 4 3 2 2" xfId="25946"/>
    <cellStyle name="20 % - Markeringsfarve3 2 2 2 4 3 3" xfId="21994"/>
    <cellStyle name="20 % - Markeringsfarve3 2 2 2 4 4" xfId="1554"/>
    <cellStyle name="20 % - Markeringsfarve3 2 2 2 4 4 2" xfId="11916"/>
    <cellStyle name="20 % - Markeringsfarve3 2 2 2 4 4 2 2" xfId="25947"/>
    <cellStyle name="20 % - Markeringsfarve3 2 2 2 4 4 3" xfId="21995"/>
    <cellStyle name="20 % - Markeringsfarve3 2 2 2 4 5" xfId="1555"/>
    <cellStyle name="20 % - Markeringsfarve3 2 2 2 4 5 2" xfId="11917"/>
    <cellStyle name="20 % - Markeringsfarve3 2 2 2 4 5 2 2" xfId="25948"/>
    <cellStyle name="20 % - Markeringsfarve3 2 2 2 4 5 3" xfId="21996"/>
    <cellStyle name="20 % - Markeringsfarve3 2 2 2 4 6" xfId="1556"/>
    <cellStyle name="20 % - Markeringsfarve3 2 2 2 4 6 2" xfId="11918"/>
    <cellStyle name="20 % - Markeringsfarve3 2 2 2 4 6 2 2" xfId="25949"/>
    <cellStyle name="20 % - Markeringsfarve3 2 2 2 4 6 3" xfId="21997"/>
    <cellStyle name="20 % - Markeringsfarve3 2 2 2 4 7" xfId="11913"/>
    <cellStyle name="20 % - Markeringsfarve3 2 2 2 4 7 2" xfId="25944"/>
    <cellStyle name="20 % - Markeringsfarve3 2 2 2 4 8" xfId="21992"/>
    <cellStyle name="20 % - Markeringsfarve3 2 2 2 5" xfId="1557"/>
    <cellStyle name="20 % - Markeringsfarve3 2 2 2 5 2" xfId="1558"/>
    <cellStyle name="20 % - Markeringsfarve3 2 2 2 5 2 2" xfId="11920"/>
    <cellStyle name="20 % - Markeringsfarve3 2 2 2 5 2 2 2" xfId="25951"/>
    <cellStyle name="20 % - Markeringsfarve3 2 2 2 5 2 3" xfId="21999"/>
    <cellStyle name="20 % - Markeringsfarve3 2 2 2 5 3" xfId="1559"/>
    <cellStyle name="20 % - Markeringsfarve3 2 2 2 5 3 2" xfId="11921"/>
    <cellStyle name="20 % - Markeringsfarve3 2 2 2 5 3 2 2" xfId="25952"/>
    <cellStyle name="20 % - Markeringsfarve3 2 2 2 5 3 3" xfId="22000"/>
    <cellStyle name="20 % - Markeringsfarve3 2 2 2 5 4" xfId="1560"/>
    <cellStyle name="20 % - Markeringsfarve3 2 2 2 5 4 2" xfId="11922"/>
    <cellStyle name="20 % - Markeringsfarve3 2 2 2 5 4 2 2" xfId="25953"/>
    <cellStyle name="20 % - Markeringsfarve3 2 2 2 5 4 3" xfId="22001"/>
    <cellStyle name="20 % - Markeringsfarve3 2 2 2 5 5" xfId="1561"/>
    <cellStyle name="20 % - Markeringsfarve3 2 2 2 5 5 2" xfId="11923"/>
    <cellStyle name="20 % - Markeringsfarve3 2 2 2 5 5 2 2" xfId="25954"/>
    <cellStyle name="20 % - Markeringsfarve3 2 2 2 5 5 3" xfId="22002"/>
    <cellStyle name="20 % - Markeringsfarve3 2 2 2 5 6" xfId="1562"/>
    <cellStyle name="20 % - Markeringsfarve3 2 2 2 5 6 2" xfId="11924"/>
    <cellStyle name="20 % - Markeringsfarve3 2 2 2 5 6 2 2" xfId="25955"/>
    <cellStyle name="20 % - Markeringsfarve3 2 2 2 5 6 3" xfId="22003"/>
    <cellStyle name="20 % - Markeringsfarve3 2 2 2 5 7" xfId="11919"/>
    <cellStyle name="20 % - Markeringsfarve3 2 2 2 5 7 2" xfId="25950"/>
    <cellStyle name="20 % - Markeringsfarve3 2 2 2 5 8" xfId="21998"/>
    <cellStyle name="20 % - Markeringsfarve3 2 2 2 6" xfId="1563"/>
    <cellStyle name="20 % - Markeringsfarve3 2 2 2 6 2" xfId="1564"/>
    <cellStyle name="20 % - Markeringsfarve3 2 2 2 6 2 2" xfId="11926"/>
    <cellStyle name="20 % - Markeringsfarve3 2 2 2 6 2 2 2" xfId="25957"/>
    <cellStyle name="20 % - Markeringsfarve3 2 2 2 6 2 3" xfId="22005"/>
    <cellStyle name="20 % - Markeringsfarve3 2 2 2 6 3" xfId="1565"/>
    <cellStyle name="20 % - Markeringsfarve3 2 2 2 6 3 2" xfId="11927"/>
    <cellStyle name="20 % - Markeringsfarve3 2 2 2 6 3 2 2" xfId="25958"/>
    <cellStyle name="20 % - Markeringsfarve3 2 2 2 6 3 3" xfId="22006"/>
    <cellStyle name="20 % - Markeringsfarve3 2 2 2 6 4" xfId="1566"/>
    <cellStyle name="20 % - Markeringsfarve3 2 2 2 6 4 2" xfId="11928"/>
    <cellStyle name="20 % - Markeringsfarve3 2 2 2 6 4 2 2" xfId="25959"/>
    <cellStyle name="20 % - Markeringsfarve3 2 2 2 6 4 3" xfId="22007"/>
    <cellStyle name="20 % - Markeringsfarve3 2 2 2 6 5" xfId="1567"/>
    <cellStyle name="20 % - Markeringsfarve3 2 2 2 6 5 2" xfId="11929"/>
    <cellStyle name="20 % - Markeringsfarve3 2 2 2 6 5 2 2" xfId="25960"/>
    <cellStyle name="20 % - Markeringsfarve3 2 2 2 6 5 3" xfId="22008"/>
    <cellStyle name="20 % - Markeringsfarve3 2 2 2 6 6" xfId="1568"/>
    <cellStyle name="20 % - Markeringsfarve3 2 2 2 6 6 2" xfId="11930"/>
    <cellStyle name="20 % - Markeringsfarve3 2 2 2 6 6 2 2" xfId="25961"/>
    <cellStyle name="20 % - Markeringsfarve3 2 2 2 6 6 3" xfId="22009"/>
    <cellStyle name="20 % - Markeringsfarve3 2 2 2 6 7" xfId="11925"/>
    <cellStyle name="20 % - Markeringsfarve3 2 2 2 6 7 2" xfId="25956"/>
    <cellStyle name="20 % - Markeringsfarve3 2 2 2 6 8" xfId="22004"/>
    <cellStyle name="20 % - Markeringsfarve3 2 2 2 7" xfId="1569"/>
    <cellStyle name="20 % - Markeringsfarve3 2 2 2 7 2" xfId="1570"/>
    <cellStyle name="20 % - Markeringsfarve3 2 2 2 7 2 2" xfId="11932"/>
    <cellStyle name="20 % - Markeringsfarve3 2 2 2 7 2 2 2" xfId="25963"/>
    <cellStyle name="20 % - Markeringsfarve3 2 2 2 7 2 3" xfId="22011"/>
    <cellStyle name="20 % - Markeringsfarve3 2 2 2 7 3" xfId="1571"/>
    <cellStyle name="20 % - Markeringsfarve3 2 2 2 7 3 2" xfId="11933"/>
    <cellStyle name="20 % - Markeringsfarve3 2 2 2 7 3 2 2" xfId="25964"/>
    <cellStyle name="20 % - Markeringsfarve3 2 2 2 7 3 3" xfId="22012"/>
    <cellStyle name="20 % - Markeringsfarve3 2 2 2 7 4" xfId="1572"/>
    <cellStyle name="20 % - Markeringsfarve3 2 2 2 7 4 2" xfId="11934"/>
    <cellStyle name="20 % - Markeringsfarve3 2 2 2 7 4 2 2" xfId="25965"/>
    <cellStyle name="20 % - Markeringsfarve3 2 2 2 7 4 3" xfId="22013"/>
    <cellStyle name="20 % - Markeringsfarve3 2 2 2 7 5" xfId="1573"/>
    <cellStyle name="20 % - Markeringsfarve3 2 2 2 7 5 2" xfId="11935"/>
    <cellStyle name="20 % - Markeringsfarve3 2 2 2 7 5 2 2" xfId="25966"/>
    <cellStyle name="20 % - Markeringsfarve3 2 2 2 7 5 3" xfId="22014"/>
    <cellStyle name="20 % - Markeringsfarve3 2 2 2 7 6" xfId="1574"/>
    <cellStyle name="20 % - Markeringsfarve3 2 2 2 7 6 2" xfId="11936"/>
    <cellStyle name="20 % - Markeringsfarve3 2 2 2 7 6 2 2" xfId="25967"/>
    <cellStyle name="20 % - Markeringsfarve3 2 2 2 7 6 3" xfId="22015"/>
    <cellStyle name="20 % - Markeringsfarve3 2 2 2 7 7" xfId="11931"/>
    <cellStyle name="20 % - Markeringsfarve3 2 2 2 7 7 2" xfId="25962"/>
    <cellStyle name="20 % - Markeringsfarve3 2 2 2 7 8" xfId="22010"/>
    <cellStyle name="20 % - Markeringsfarve3 2 2 2 8" xfId="1575"/>
    <cellStyle name="20 % - Markeringsfarve3 2 2 2 8 2" xfId="11937"/>
    <cellStyle name="20 % - Markeringsfarve3 2 2 2 8 2 2" xfId="25968"/>
    <cellStyle name="20 % - Markeringsfarve3 2 2 2 8 3" xfId="22016"/>
    <cellStyle name="20 % - Markeringsfarve3 2 2 2 9" xfId="1576"/>
    <cellStyle name="20 % - Markeringsfarve3 2 2 2 9 2" xfId="11938"/>
    <cellStyle name="20 % - Markeringsfarve3 2 2 2 9 2 2" xfId="25969"/>
    <cellStyle name="20 % - Markeringsfarve3 2 2 2 9 3" xfId="22017"/>
    <cellStyle name="20 % - Markeringsfarve3 2 2 3" xfId="1577"/>
    <cellStyle name="20 % - Markeringsfarve3 2 2 3 10" xfId="1578"/>
    <cellStyle name="20 % - Markeringsfarve3 2 2 3 10 2" xfId="11940"/>
    <cellStyle name="20 % - Markeringsfarve3 2 2 3 10 2 2" xfId="25971"/>
    <cellStyle name="20 % - Markeringsfarve3 2 2 3 10 3" xfId="22019"/>
    <cellStyle name="20 % - Markeringsfarve3 2 2 3 11" xfId="1579"/>
    <cellStyle name="20 % - Markeringsfarve3 2 2 3 11 2" xfId="11941"/>
    <cellStyle name="20 % - Markeringsfarve3 2 2 3 11 2 2" xfId="25972"/>
    <cellStyle name="20 % - Markeringsfarve3 2 2 3 11 3" xfId="22020"/>
    <cellStyle name="20 % - Markeringsfarve3 2 2 3 12" xfId="11939"/>
    <cellStyle name="20 % - Markeringsfarve3 2 2 3 12 2" xfId="25970"/>
    <cellStyle name="20 % - Markeringsfarve3 2 2 3 13" xfId="22018"/>
    <cellStyle name="20 % - Markeringsfarve3 2 2 3 2" xfId="1580"/>
    <cellStyle name="20 % - Markeringsfarve3 2 2 3 2 10" xfId="1581"/>
    <cellStyle name="20 % - Markeringsfarve3 2 2 3 2 10 2" xfId="11943"/>
    <cellStyle name="20 % - Markeringsfarve3 2 2 3 2 10 2 2" xfId="25974"/>
    <cellStyle name="20 % - Markeringsfarve3 2 2 3 2 10 3" xfId="22022"/>
    <cellStyle name="20 % - Markeringsfarve3 2 2 3 2 11" xfId="11942"/>
    <cellStyle name="20 % - Markeringsfarve3 2 2 3 2 11 2" xfId="25973"/>
    <cellStyle name="20 % - Markeringsfarve3 2 2 3 2 12" xfId="22021"/>
    <cellStyle name="20 % - Markeringsfarve3 2 2 3 2 2" xfId="1582"/>
    <cellStyle name="20 % - Markeringsfarve3 2 2 3 2 2 10" xfId="11944"/>
    <cellStyle name="20 % - Markeringsfarve3 2 2 3 2 2 10 2" xfId="25975"/>
    <cellStyle name="20 % - Markeringsfarve3 2 2 3 2 2 11" xfId="22023"/>
    <cellStyle name="20 % - Markeringsfarve3 2 2 3 2 2 2" xfId="1583"/>
    <cellStyle name="20 % - Markeringsfarve3 2 2 3 2 2 2 2" xfId="1584"/>
    <cellStyle name="20 % - Markeringsfarve3 2 2 3 2 2 2 2 2" xfId="11946"/>
    <cellStyle name="20 % - Markeringsfarve3 2 2 3 2 2 2 2 2 2" xfId="25977"/>
    <cellStyle name="20 % - Markeringsfarve3 2 2 3 2 2 2 2 3" xfId="22025"/>
    <cellStyle name="20 % - Markeringsfarve3 2 2 3 2 2 2 3" xfId="1585"/>
    <cellStyle name="20 % - Markeringsfarve3 2 2 3 2 2 2 3 2" xfId="11947"/>
    <cellStyle name="20 % - Markeringsfarve3 2 2 3 2 2 2 3 2 2" xfId="25978"/>
    <cellStyle name="20 % - Markeringsfarve3 2 2 3 2 2 2 3 3" xfId="22026"/>
    <cellStyle name="20 % - Markeringsfarve3 2 2 3 2 2 2 4" xfId="1586"/>
    <cellStyle name="20 % - Markeringsfarve3 2 2 3 2 2 2 4 2" xfId="11948"/>
    <cellStyle name="20 % - Markeringsfarve3 2 2 3 2 2 2 4 2 2" xfId="25979"/>
    <cellStyle name="20 % - Markeringsfarve3 2 2 3 2 2 2 4 3" xfId="22027"/>
    <cellStyle name="20 % - Markeringsfarve3 2 2 3 2 2 2 5" xfId="1587"/>
    <cellStyle name="20 % - Markeringsfarve3 2 2 3 2 2 2 5 2" xfId="11949"/>
    <cellStyle name="20 % - Markeringsfarve3 2 2 3 2 2 2 5 2 2" xfId="25980"/>
    <cellStyle name="20 % - Markeringsfarve3 2 2 3 2 2 2 5 3" xfId="22028"/>
    <cellStyle name="20 % - Markeringsfarve3 2 2 3 2 2 2 6" xfId="1588"/>
    <cellStyle name="20 % - Markeringsfarve3 2 2 3 2 2 2 6 2" xfId="11950"/>
    <cellStyle name="20 % - Markeringsfarve3 2 2 3 2 2 2 6 2 2" xfId="25981"/>
    <cellStyle name="20 % - Markeringsfarve3 2 2 3 2 2 2 6 3" xfId="22029"/>
    <cellStyle name="20 % - Markeringsfarve3 2 2 3 2 2 2 7" xfId="11945"/>
    <cellStyle name="20 % - Markeringsfarve3 2 2 3 2 2 2 7 2" xfId="25976"/>
    <cellStyle name="20 % - Markeringsfarve3 2 2 3 2 2 2 8" xfId="22024"/>
    <cellStyle name="20 % - Markeringsfarve3 2 2 3 2 2 3" xfId="1589"/>
    <cellStyle name="20 % - Markeringsfarve3 2 2 3 2 2 3 2" xfId="1590"/>
    <cellStyle name="20 % - Markeringsfarve3 2 2 3 2 2 3 2 2" xfId="11952"/>
    <cellStyle name="20 % - Markeringsfarve3 2 2 3 2 2 3 2 2 2" xfId="25983"/>
    <cellStyle name="20 % - Markeringsfarve3 2 2 3 2 2 3 2 3" xfId="22031"/>
    <cellStyle name="20 % - Markeringsfarve3 2 2 3 2 2 3 3" xfId="1591"/>
    <cellStyle name="20 % - Markeringsfarve3 2 2 3 2 2 3 3 2" xfId="11953"/>
    <cellStyle name="20 % - Markeringsfarve3 2 2 3 2 2 3 3 2 2" xfId="25984"/>
    <cellStyle name="20 % - Markeringsfarve3 2 2 3 2 2 3 3 3" xfId="22032"/>
    <cellStyle name="20 % - Markeringsfarve3 2 2 3 2 2 3 4" xfId="1592"/>
    <cellStyle name="20 % - Markeringsfarve3 2 2 3 2 2 3 4 2" xfId="11954"/>
    <cellStyle name="20 % - Markeringsfarve3 2 2 3 2 2 3 4 2 2" xfId="25985"/>
    <cellStyle name="20 % - Markeringsfarve3 2 2 3 2 2 3 4 3" xfId="22033"/>
    <cellStyle name="20 % - Markeringsfarve3 2 2 3 2 2 3 5" xfId="1593"/>
    <cellStyle name="20 % - Markeringsfarve3 2 2 3 2 2 3 5 2" xfId="11955"/>
    <cellStyle name="20 % - Markeringsfarve3 2 2 3 2 2 3 5 2 2" xfId="25986"/>
    <cellStyle name="20 % - Markeringsfarve3 2 2 3 2 2 3 5 3" xfId="22034"/>
    <cellStyle name="20 % - Markeringsfarve3 2 2 3 2 2 3 6" xfId="1594"/>
    <cellStyle name="20 % - Markeringsfarve3 2 2 3 2 2 3 6 2" xfId="11956"/>
    <cellStyle name="20 % - Markeringsfarve3 2 2 3 2 2 3 6 2 2" xfId="25987"/>
    <cellStyle name="20 % - Markeringsfarve3 2 2 3 2 2 3 6 3" xfId="22035"/>
    <cellStyle name="20 % - Markeringsfarve3 2 2 3 2 2 3 7" xfId="11951"/>
    <cellStyle name="20 % - Markeringsfarve3 2 2 3 2 2 3 7 2" xfId="25982"/>
    <cellStyle name="20 % - Markeringsfarve3 2 2 3 2 2 3 8" xfId="22030"/>
    <cellStyle name="20 % - Markeringsfarve3 2 2 3 2 2 4" xfId="1595"/>
    <cellStyle name="20 % - Markeringsfarve3 2 2 3 2 2 4 2" xfId="1596"/>
    <cellStyle name="20 % - Markeringsfarve3 2 2 3 2 2 4 2 2" xfId="11958"/>
    <cellStyle name="20 % - Markeringsfarve3 2 2 3 2 2 4 2 2 2" xfId="25989"/>
    <cellStyle name="20 % - Markeringsfarve3 2 2 3 2 2 4 2 3" xfId="22037"/>
    <cellStyle name="20 % - Markeringsfarve3 2 2 3 2 2 4 3" xfId="1597"/>
    <cellStyle name="20 % - Markeringsfarve3 2 2 3 2 2 4 3 2" xfId="11959"/>
    <cellStyle name="20 % - Markeringsfarve3 2 2 3 2 2 4 3 2 2" xfId="25990"/>
    <cellStyle name="20 % - Markeringsfarve3 2 2 3 2 2 4 3 3" xfId="22038"/>
    <cellStyle name="20 % - Markeringsfarve3 2 2 3 2 2 4 4" xfId="1598"/>
    <cellStyle name="20 % - Markeringsfarve3 2 2 3 2 2 4 4 2" xfId="11960"/>
    <cellStyle name="20 % - Markeringsfarve3 2 2 3 2 2 4 4 2 2" xfId="25991"/>
    <cellStyle name="20 % - Markeringsfarve3 2 2 3 2 2 4 4 3" xfId="22039"/>
    <cellStyle name="20 % - Markeringsfarve3 2 2 3 2 2 4 5" xfId="1599"/>
    <cellStyle name="20 % - Markeringsfarve3 2 2 3 2 2 4 5 2" xfId="11961"/>
    <cellStyle name="20 % - Markeringsfarve3 2 2 3 2 2 4 5 2 2" xfId="25992"/>
    <cellStyle name="20 % - Markeringsfarve3 2 2 3 2 2 4 5 3" xfId="22040"/>
    <cellStyle name="20 % - Markeringsfarve3 2 2 3 2 2 4 6" xfId="1600"/>
    <cellStyle name="20 % - Markeringsfarve3 2 2 3 2 2 4 6 2" xfId="11962"/>
    <cellStyle name="20 % - Markeringsfarve3 2 2 3 2 2 4 6 2 2" xfId="25993"/>
    <cellStyle name="20 % - Markeringsfarve3 2 2 3 2 2 4 6 3" xfId="22041"/>
    <cellStyle name="20 % - Markeringsfarve3 2 2 3 2 2 4 7" xfId="11957"/>
    <cellStyle name="20 % - Markeringsfarve3 2 2 3 2 2 4 7 2" xfId="25988"/>
    <cellStyle name="20 % - Markeringsfarve3 2 2 3 2 2 4 8" xfId="22036"/>
    <cellStyle name="20 % - Markeringsfarve3 2 2 3 2 2 5" xfId="1601"/>
    <cellStyle name="20 % - Markeringsfarve3 2 2 3 2 2 5 2" xfId="11963"/>
    <cellStyle name="20 % - Markeringsfarve3 2 2 3 2 2 5 2 2" xfId="25994"/>
    <cellStyle name="20 % - Markeringsfarve3 2 2 3 2 2 5 3" xfId="22042"/>
    <cellStyle name="20 % - Markeringsfarve3 2 2 3 2 2 6" xfId="1602"/>
    <cellStyle name="20 % - Markeringsfarve3 2 2 3 2 2 6 2" xfId="11964"/>
    <cellStyle name="20 % - Markeringsfarve3 2 2 3 2 2 6 2 2" xfId="25995"/>
    <cellStyle name="20 % - Markeringsfarve3 2 2 3 2 2 6 3" xfId="22043"/>
    <cellStyle name="20 % - Markeringsfarve3 2 2 3 2 2 7" xfId="1603"/>
    <cellStyle name="20 % - Markeringsfarve3 2 2 3 2 2 7 2" xfId="11965"/>
    <cellStyle name="20 % - Markeringsfarve3 2 2 3 2 2 7 2 2" xfId="25996"/>
    <cellStyle name="20 % - Markeringsfarve3 2 2 3 2 2 7 3" xfId="22044"/>
    <cellStyle name="20 % - Markeringsfarve3 2 2 3 2 2 8" xfId="1604"/>
    <cellStyle name="20 % - Markeringsfarve3 2 2 3 2 2 8 2" xfId="11966"/>
    <cellStyle name="20 % - Markeringsfarve3 2 2 3 2 2 8 2 2" xfId="25997"/>
    <cellStyle name="20 % - Markeringsfarve3 2 2 3 2 2 8 3" xfId="22045"/>
    <cellStyle name="20 % - Markeringsfarve3 2 2 3 2 2 9" xfId="1605"/>
    <cellStyle name="20 % - Markeringsfarve3 2 2 3 2 2 9 2" xfId="11967"/>
    <cellStyle name="20 % - Markeringsfarve3 2 2 3 2 2 9 2 2" xfId="25998"/>
    <cellStyle name="20 % - Markeringsfarve3 2 2 3 2 2 9 3" xfId="22046"/>
    <cellStyle name="20 % - Markeringsfarve3 2 2 3 2 3" xfId="1606"/>
    <cellStyle name="20 % - Markeringsfarve3 2 2 3 2 3 2" xfId="1607"/>
    <cellStyle name="20 % - Markeringsfarve3 2 2 3 2 3 2 2" xfId="11969"/>
    <cellStyle name="20 % - Markeringsfarve3 2 2 3 2 3 2 2 2" xfId="26000"/>
    <cellStyle name="20 % - Markeringsfarve3 2 2 3 2 3 2 3" xfId="22048"/>
    <cellStyle name="20 % - Markeringsfarve3 2 2 3 2 3 3" xfId="1608"/>
    <cellStyle name="20 % - Markeringsfarve3 2 2 3 2 3 3 2" xfId="11970"/>
    <cellStyle name="20 % - Markeringsfarve3 2 2 3 2 3 3 2 2" xfId="26001"/>
    <cellStyle name="20 % - Markeringsfarve3 2 2 3 2 3 3 3" xfId="22049"/>
    <cellStyle name="20 % - Markeringsfarve3 2 2 3 2 3 4" xfId="1609"/>
    <cellStyle name="20 % - Markeringsfarve3 2 2 3 2 3 4 2" xfId="11971"/>
    <cellStyle name="20 % - Markeringsfarve3 2 2 3 2 3 4 2 2" xfId="26002"/>
    <cellStyle name="20 % - Markeringsfarve3 2 2 3 2 3 4 3" xfId="22050"/>
    <cellStyle name="20 % - Markeringsfarve3 2 2 3 2 3 5" xfId="1610"/>
    <cellStyle name="20 % - Markeringsfarve3 2 2 3 2 3 5 2" xfId="11972"/>
    <cellStyle name="20 % - Markeringsfarve3 2 2 3 2 3 5 2 2" xfId="26003"/>
    <cellStyle name="20 % - Markeringsfarve3 2 2 3 2 3 5 3" xfId="22051"/>
    <cellStyle name="20 % - Markeringsfarve3 2 2 3 2 3 6" xfId="1611"/>
    <cellStyle name="20 % - Markeringsfarve3 2 2 3 2 3 6 2" xfId="11973"/>
    <cellStyle name="20 % - Markeringsfarve3 2 2 3 2 3 6 2 2" xfId="26004"/>
    <cellStyle name="20 % - Markeringsfarve3 2 2 3 2 3 6 3" xfId="22052"/>
    <cellStyle name="20 % - Markeringsfarve3 2 2 3 2 3 7" xfId="11968"/>
    <cellStyle name="20 % - Markeringsfarve3 2 2 3 2 3 7 2" xfId="25999"/>
    <cellStyle name="20 % - Markeringsfarve3 2 2 3 2 3 8" xfId="22047"/>
    <cellStyle name="20 % - Markeringsfarve3 2 2 3 2 4" xfId="1612"/>
    <cellStyle name="20 % - Markeringsfarve3 2 2 3 2 4 2" xfId="1613"/>
    <cellStyle name="20 % - Markeringsfarve3 2 2 3 2 4 2 2" xfId="11975"/>
    <cellStyle name="20 % - Markeringsfarve3 2 2 3 2 4 2 2 2" xfId="26006"/>
    <cellStyle name="20 % - Markeringsfarve3 2 2 3 2 4 2 3" xfId="22054"/>
    <cellStyle name="20 % - Markeringsfarve3 2 2 3 2 4 3" xfId="1614"/>
    <cellStyle name="20 % - Markeringsfarve3 2 2 3 2 4 3 2" xfId="11976"/>
    <cellStyle name="20 % - Markeringsfarve3 2 2 3 2 4 3 2 2" xfId="26007"/>
    <cellStyle name="20 % - Markeringsfarve3 2 2 3 2 4 3 3" xfId="22055"/>
    <cellStyle name="20 % - Markeringsfarve3 2 2 3 2 4 4" xfId="1615"/>
    <cellStyle name="20 % - Markeringsfarve3 2 2 3 2 4 4 2" xfId="11977"/>
    <cellStyle name="20 % - Markeringsfarve3 2 2 3 2 4 4 2 2" xfId="26008"/>
    <cellStyle name="20 % - Markeringsfarve3 2 2 3 2 4 4 3" xfId="22056"/>
    <cellStyle name="20 % - Markeringsfarve3 2 2 3 2 4 5" xfId="1616"/>
    <cellStyle name="20 % - Markeringsfarve3 2 2 3 2 4 5 2" xfId="11978"/>
    <cellStyle name="20 % - Markeringsfarve3 2 2 3 2 4 5 2 2" xfId="26009"/>
    <cellStyle name="20 % - Markeringsfarve3 2 2 3 2 4 5 3" xfId="22057"/>
    <cellStyle name="20 % - Markeringsfarve3 2 2 3 2 4 6" xfId="1617"/>
    <cellStyle name="20 % - Markeringsfarve3 2 2 3 2 4 6 2" xfId="11979"/>
    <cellStyle name="20 % - Markeringsfarve3 2 2 3 2 4 6 2 2" xfId="26010"/>
    <cellStyle name="20 % - Markeringsfarve3 2 2 3 2 4 6 3" xfId="22058"/>
    <cellStyle name="20 % - Markeringsfarve3 2 2 3 2 4 7" xfId="11974"/>
    <cellStyle name="20 % - Markeringsfarve3 2 2 3 2 4 7 2" xfId="26005"/>
    <cellStyle name="20 % - Markeringsfarve3 2 2 3 2 4 8" xfId="22053"/>
    <cellStyle name="20 % - Markeringsfarve3 2 2 3 2 5" xfId="1618"/>
    <cellStyle name="20 % - Markeringsfarve3 2 2 3 2 5 2" xfId="1619"/>
    <cellStyle name="20 % - Markeringsfarve3 2 2 3 2 5 2 2" xfId="11981"/>
    <cellStyle name="20 % - Markeringsfarve3 2 2 3 2 5 2 2 2" xfId="26012"/>
    <cellStyle name="20 % - Markeringsfarve3 2 2 3 2 5 2 3" xfId="22060"/>
    <cellStyle name="20 % - Markeringsfarve3 2 2 3 2 5 3" xfId="1620"/>
    <cellStyle name="20 % - Markeringsfarve3 2 2 3 2 5 3 2" xfId="11982"/>
    <cellStyle name="20 % - Markeringsfarve3 2 2 3 2 5 3 2 2" xfId="26013"/>
    <cellStyle name="20 % - Markeringsfarve3 2 2 3 2 5 3 3" xfId="22061"/>
    <cellStyle name="20 % - Markeringsfarve3 2 2 3 2 5 4" xfId="1621"/>
    <cellStyle name="20 % - Markeringsfarve3 2 2 3 2 5 4 2" xfId="11983"/>
    <cellStyle name="20 % - Markeringsfarve3 2 2 3 2 5 4 2 2" xfId="26014"/>
    <cellStyle name="20 % - Markeringsfarve3 2 2 3 2 5 4 3" xfId="22062"/>
    <cellStyle name="20 % - Markeringsfarve3 2 2 3 2 5 5" xfId="1622"/>
    <cellStyle name="20 % - Markeringsfarve3 2 2 3 2 5 5 2" xfId="11984"/>
    <cellStyle name="20 % - Markeringsfarve3 2 2 3 2 5 5 2 2" xfId="26015"/>
    <cellStyle name="20 % - Markeringsfarve3 2 2 3 2 5 5 3" xfId="22063"/>
    <cellStyle name="20 % - Markeringsfarve3 2 2 3 2 5 6" xfId="1623"/>
    <cellStyle name="20 % - Markeringsfarve3 2 2 3 2 5 6 2" xfId="11985"/>
    <cellStyle name="20 % - Markeringsfarve3 2 2 3 2 5 6 2 2" xfId="26016"/>
    <cellStyle name="20 % - Markeringsfarve3 2 2 3 2 5 6 3" xfId="22064"/>
    <cellStyle name="20 % - Markeringsfarve3 2 2 3 2 5 7" xfId="11980"/>
    <cellStyle name="20 % - Markeringsfarve3 2 2 3 2 5 7 2" xfId="26011"/>
    <cellStyle name="20 % - Markeringsfarve3 2 2 3 2 5 8" xfId="22059"/>
    <cellStyle name="20 % - Markeringsfarve3 2 2 3 2 6" xfId="1624"/>
    <cellStyle name="20 % - Markeringsfarve3 2 2 3 2 6 2" xfId="11986"/>
    <cellStyle name="20 % - Markeringsfarve3 2 2 3 2 6 2 2" xfId="26017"/>
    <cellStyle name="20 % - Markeringsfarve3 2 2 3 2 6 3" xfId="22065"/>
    <cellStyle name="20 % - Markeringsfarve3 2 2 3 2 7" xfId="1625"/>
    <cellStyle name="20 % - Markeringsfarve3 2 2 3 2 7 2" xfId="11987"/>
    <cellStyle name="20 % - Markeringsfarve3 2 2 3 2 7 2 2" xfId="26018"/>
    <cellStyle name="20 % - Markeringsfarve3 2 2 3 2 7 3" xfId="22066"/>
    <cellStyle name="20 % - Markeringsfarve3 2 2 3 2 8" xfId="1626"/>
    <cellStyle name="20 % - Markeringsfarve3 2 2 3 2 8 2" xfId="11988"/>
    <cellStyle name="20 % - Markeringsfarve3 2 2 3 2 8 2 2" xfId="26019"/>
    <cellStyle name="20 % - Markeringsfarve3 2 2 3 2 8 3" xfId="22067"/>
    <cellStyle name="20 % - Markeringsfarve3 2 2 3 2 9" xfId="1627"/>
    <cellStyle name="20 % - Markeringsfarve3 2 2 3 2 9 2" xfId="11989"/>
    <cellStyle name="20 % - Markeringsfarve3 2 2 3 2 9 2 2" xfId="26020"/>
    <cellStyle name="20 % - Markeringsfarve3 2 2 3 2 9 3" xfId="22068"/>
    <cellStyle name="20 % - Markeringsfarve3 2 2 3 3" xfId="1628"/>
    <cellStyle name="20 % - Markeringsfarve3 2 2 3 3 10" xfId="11990"/>
    <cellStyle name="20 % - Markeringsfarve3 2 2 3 3 10 2" xfId="26021"/>
    <cellStyle name="20 % - Markeringsfarve3 2 2 3 3 11" xfId="22069"/>
    <cellStyle name="20 % - Markeringsfarve3 2 2 3 3 2" xfId="1629"/>
    <cellStyle name="20 % - Markeringsfarve3 2 2 3 3 2 2" xfId="1630"/>
    <cellStyle name="20 % - Markeringsfarve3 2 2 3 3 2 2 2" xfId="11992"/>
    <cellStyle name="20 % - Markeringsfarve3 2 2 3 3 2 2 2 2" xfId="26023"/>
    <cellStyle name="20 % - Markeringsfarve3 2 2 3 3 2 2 3" xfId="22071"/>
    <cellStyle name="20 % - Markeringsfarve3 2 2 3 3 2 3" xfId="1631"/>
    <cellStyle name="20 % - Markeringsfarve3 2 2 3 3 2 3 2" xfId="11993"/>
    <cellStyle name="20 % - Markeringsfarve3 2 2 3 3 2 3 2 2" xfId="26024"/>
    <cellStyle name="20 % - Markeringsfarve3 2 2 3 3 2 3 3" xfId="22072"/>
    <cellStyle name="20 % - Markeringsfarve3 2 2 3 3 2 4" xfId="1632"/>
    <cellStyle name="20 % - Markeringsfarve3 2 2 3 3 2 4 2" xfId="11994"/>
    <cellStyle name="20 % - Markeringsfarve3 2 2 3 3 2 4 2 2" xfId="26025"/>
    <cellStyle name="20 % - Markeringsfarve3 2 2 3 3 2 4 3" xfId="22073"/>
    <cellStyle name="20 % - Markeringsfarve3 2 2 3 3 2 5" xfId="1633"/>
    <cellStyle name="20 % - Markeringsfarve3 2 2 3 3 2 5 2" xfId="11995"/>
    <cellStyle name="20 % - Markeringsfarve3 2 2 3 3 2 5 2 2" xfId="26026"/>
    <cellStyle name="20 % - Markeringsfarve3 2 2 3 3 2 5 3" xfId="22074"/>
    <cellStyle name="20 % - Markeringsfarve3 2 2 3 3 2 6" xfId="1634"/>
    <cellStyle name="20 % - Markeringsfarve3 2 2 3 3 2 6 2" xfId="11996"/>
    <cellStyle name="20 % - Markeringsfarve3 2 2 3 3 2 6 2 2" xfId="26027"/>
    <cellStyle name="20 % - Markeringsfarve3 2 2 3 3 2 6 3" xfId="22075"/>
    <cellStyle name="20 % - Markeringsfarve3 2 2 3 3 2 7" xfId="11991"/>
    <cellStyle name="20 % - Markeringsfarve3 2 2 3 3 2 7 2" xfId="26022"/>
    <cellStyle name="20 % - Markeringsfarve3 2 2 3 3 2 8" xfId="22070"/>
    <cellStyle name="20 % - Markeringsfarve3 2 2 3 3 3" xfId="1635"/>
    <cellStyle name="20 % - Markeringsfarve3 2 2 3 3 3 2" xfId="1636"/>
    <cellStyle name="20 % - Markeringsfarve3 2 2 3 3 3 2 2" xfId="11998"/>
    <cellStyle name="20 % - Markeringsfarve3 2 2 3 3 3 2 2 2" xfId="26029"/>
    <cellStyle name="20 % - Markeringsfarve3 2 2 3 3 3 2 3" xfId="22077"/>
    <cellStyle name="20 % - Markeringsfarve3 2 2 3 3 3 3" xfId="1637"/>
    <cellStyle name="20 % - Markeringsfarve3 2 2 3 3 3 3 2" xfId="11999"/>
    <cellStyle name="20 % - Markeringsfarve3 2 2 3 3 3 3 2 2" xfId="26030"/>
    <cellStyle name="20 % - Markeringsfarve3 2 2 3 3 3 3 3" xfId="22078"/>
    <cellStyle name="20 % - Markeringsfarve3 2 2 3 3 3 4" xfId="1638"/>
    <cellStyle name="20 % - Markeringsfarve3 2 2 3 3 3 4 2" xfId="12000"/>
    <cellStyle name="20 % - Markeringsfarve3 2 2 3 3 3 4 2 2" xfId="26031"/>
    <cellStyle name="20 % - Markeringsfarve3 2 2 3 3 3 4 3" xfId="22079"/>
    <cellStyle name="20 % - Markeringsfarve3 2 2 3 3 3 5" xfId="1639"/>
    <cellStyle name="20 % - Markeringsfarve3 2 2 3 3 3 5 2" xfId="12001"/>
    <cellStyle name="20 % - Markeringsfarve3 2 2 3 3 3 5 2 2" xfId="26032"/>
    <cellStyle name="20 % - Markeringsfarve3 2 2 3 3 3 5 3" xfId="22080"/>
    <cellStyle name="20 % - Markeringsfarve3 2 2 3 3 3 6" xfId="1640"/>
    <cellStyle name="20 % - Markeringsfarve3 2 2 3 3 3 6 2" xfId="12002"/>
    <cellStyle name="20 % - Markeringsfarve3 2 2 3 3 3 6 2 2" xfId="26033"/>
    <cellStyle name="20 % - Markeringsfarve3 2 2 3 3 3 6 3" xfId="22081"/>
    <cellStyle name="20 % - Markeringsfarve3 2 2 3 3 3 7" xfId="11997"/>
    <cellStyle name="20 % - Markeringsfarve3 2 2 3 3 3 7 2" xfId="26028"/>
    <cellStyle name="20 % - Markeringsfarve3 2 2 3 3 3 8" xfId="22076"/>
    <cellStyle name="20 % - Markeringsfarve3 2 2 3 3 4" xfId="1641"/>
    <cellStyle name="20 % - Markeringsfarve3 2 2 3 3 4 2" xfId="1642"/>
    <cellStyle name="20 % - Markeringsfarve3 2 2 3 3 4 2 2" xfId="12004"/>
    <cellStyle name="20 % - Markeringsfarve3 2 2 3 3 4 2 2 2" xfId="26035"/>
    <cellStyle name="20 % - Markeringsfarve3 2 2 3 3 4 2 3" xfId="22083"/>
    <cellStyle name="20 % - Markeringsfarve3 2 2 3 3 4 3" xfId="1643"/>
    <cellStyle name="20 % - Markeringsfarve3 2 2 3 3 4 3 2" xfId="12005"/>
    <cellStyle name="20 % - Markeringsfarve3 2 2 3 3 4 3 2 2" xfId="26036"/>
    <cellStyle name="20 % - Markeringsfarve3 2 2 3 3 4 3 3" xfId="22084"/>
    <cellStyle name="20 % - Markeringsfarve3 2 2 3 3 4 4" xfId="1644"/>
    <cellStyle name="20 % - Markeringsfarve3 2 2 3 3 4 4 2" xfId="12006"/>
    <cellStyle name="20 % - Markeringsfarve3 2 2 3 3 4 4 2 2" xfId="26037"/>
    <cellStyle name="20 % - Markeringsfarve3 2 2 3 3 4 4 3" xfId="22085"/>
    <cellStyle name="20 % - Markeringsfarve3 2 2 3 3 4 5" xfId="1645"/>
    <cellStyle name="20 % - Markeringsfarve3 2 2 3 3 4 5 2" xfId="12007"/>
    <cellStyle name="20 % - Markeringsfarve3 2 2 3 3 4 5 2 2" xfId="26038"/>
    <cellStyle name="20 % - Markeringsfarve3 2 2 3 3 4 5 3" xfId="22086"/>
    <cellStyle name="20 % - Markeringsfarve3 2 2 3 3 4 6" xfId="1646"/>
    <cellStyle name="20 % - Markeringsfarve3 2 2 3 3 4 6 2" xfId="12008"/>
    <cellStyle name="20 % - Markeringsfarve3 2 2 3 3 4 6 2 2" xfId="26039"/>
    <cellStyle name="20 % - Markeringsfarve3 2 2 3 3 4 6 3" xfId="22087"/>
    <cellStyle name="20 % - Markeringsfarve3 2 2 3 3 4 7" xfId="12003"/>
    <cellStyle name="20 % - Markeringsfarve3 2 2 3 3 4 7 2" xfId="26034"/>
    <cellStyle name="20 % - Markeringsfarve3 2 2 3 3 4 8" xfId="22082"/>
    <cellStyle name="20 % - Markeringsfarve3 2 2 3 3 5" xfId="1647"/>
    <cellStyle name="20 % - Markeringsfarve3 2 2 3 3 5 2" xfId="12009"/>
    <cellStyle name="20 % - Markeringsfarve3 2 2 3 3 5 2 2" xfId="26040"/>
    <cellStyle name="20 % - Markeringsfarve3 2 2 3 3 5 3" xfId="22088"/>
    <cellStyle name="20 % - Markeringsfarve3 2 2 3 3 6" xfId="1648"/>
    <cellStyle name="20 % - Markeringsfarve3 2 2 3 3 6 2" xfId="12010"/>
    <cellStyle name="20 % - Markeringsfarve3 2 2 3 3 6 2 2" xfId="26041"/>
    <cellStyle name="20 % - Markeringsfarve3 2 2 3 3 6 3" xfId="22089"/>
    <cellStyle name="20 % - Markeringsfarve3 2 2 3 3 7" xfId="1649"/>
    <cellStyle name="20 % - Markeringsfarve3 2 2 3 3 7 2" xfId="12011"/>
    <cellStyle name="20 % - Markeringsfarve3 2 2 3 3 7 2 2" xfId="26042"/>
    <cellStyle name="20 % - Markeringsfarve3 2 2 3 3 7 3" xfId="22090"/>
    <cellStyle name="20 % - Markeringsfarve3 2 2 3 3 8" xfId="1650"/>
    <cellStyle name="20 % - Markeringsfarve3 2 2 3 3 8 2" xfId="12012"/>
    <cellStyle name="20 % - Markeringsfarve3 2 2 3 3 8 2 2" xfId="26043"/>
    <cellStyle name="20 % - Markeringsfarve3 2 2 3 3 8 3" xfId="22091"/>
    <cellStyle name="20 % - Markeringsfarve3 2 2 3 3 9" xfId="1651"/>
    <cellStyle name="20 % - Markeringsfarve3 2 2 3 3 9 2" xfId="12013"/>
    <cellStyle name="20 % - Markeringsfarve3 2 2 3 3 9 2 2" xfId="26044"/>
    <cellStyle name="20 % - Markeringsfarve3 2 2 3 3 9 3" xfId="22092"/>
    <cellStyle name="20 % - Markeringsfarve3 2 2 3 4" xfId="1652"/>
    <cellStyle name="20 % - Markeringsfarve3 2 2 3 4 2" xfId="1653"/>
    <cellStyle name="20 % - Markeringsfarve3 2 2 3 4 2 2" xfId="12015"/>
    <cellStyle name="20 % - Markeringsfarve3 2 2 3 4 2 2 2" xfId="26046"/>
    <cellStyle name="20 % - Markeringsfarve3 2 2 3 4 2 3" xfId="22094"/>
    <cellStyle name="20 % - Markeringsfarve3 2 2 3 4 3" xfId="1654"/>
    <cellStyle name="20 % - Markeringsfarve3 2 2 3 4 3 2" xfId="12016"/>
    <cellStyle name="20 % - Markeringsfarve3 2 2 3 4 3 2 2" xfId="26047"/>
    <cellStyle name="20 % - Markeringsfarve3 2 2 3 4 3 3" xfId="22095"/>
    <cellStyle name="20 % - Markeringsfarve3 2 2 3 4 4" xfId="1655"/>
    <cellStyle name="20 % - Markeringsfarve3 2 2 3 4 4 2" xfId="12017"/>
    <cellStyle name="20 % - Markeringsfarve3 2 2 3 4 4 2 2" xfId="26048"/>
    <cellStyle name="20 % - Markeringsfarve3 2 2 3 4 4 3" xfId="22096"/>
    <cellStyle name="20 % - Markeringsfarve3 2 2 3 4 5" xfId="1656"/>
    <cellStyle name="20 % - Markeringsfarve3 2 2 3 4 5 2" xfId="12018"/>
    <cellStyle name="20 % - Markeringsfarve3 2 2 3 4 5 2 2" xfId="26049"/>
    <cellStyle name="20 % - Markeringsfarve3 2 2 3 4 5 3" xfId="22097"/>
    <cellStyle name="20 % - Markeringsfarve3 2 2 3 4 6" xfId="1657"/>
    <cellStyle name="20 % - Markeringsfarve3 2 2 3 4 6 2" xfId="12019"/>
    <cellStyle name="20 % - Markeringsfarve3 2 2 3 4 6 2 2" xfId="26050"/>
    <cellStyle name="20 % - Markeringsfarve3 2 2 3 4 6 3" xfId="22098"/>
    <cellStyle name="20 % - Markeringsfarve3 2 2 3 4 7" xfId="12014"/>
    <cellStyle name="20 % - Markeringsfarve3 2 2 3 4 7 2" xfId="26045"/>
    <cellStyle name="20 % - Markeringsfarve3 2 2 3 4 8" xfId="22093"/>
    <cellStyle name="20 % - Markeringsfarve3 2 2 3 5" xfId="1658"/>
    <cellStyle name="20 % - Markeringsfarve3 2 2 3 5 2" xfId="1659"/>
    <cellStyle name="20 % - Markeringsfarve3 2 2 3 5 2 2" xfId="12021"/>
    <cellStyle name="20 % - Markeringsfarve3 2 2 3 5 2 2 2" xfId="26052"/>
    <cellStyle name="20 % - Markeringsfarve3 2 2 3 5 2 3" xfId="22100"/>
    <cellStyle name="20 % - Markeringsfarve3 2 2 3 5 3" xfId="1660"/>
    <cellStyle name="20 % - Markeringsfarve3 2 2 3 5 3 2" xfId="12022"/>
    <cellStyle name="20 % - Markeringsfarve3 2 2 3 5 3 2 2" xfId="26053"/>
    <cellStyle name="20 % - Markeringsfarve3 2 2 3 5 3 3" xfId="22101"/>
    <cellStyle name="20 % - Markeringsfarve3 2 2 3 5 4" xfId="1661"/>
    <cellStyle name="20 % - Markeringsfarve3 2 2 3 5 4 2" xfId="12023"/>
    <cellStyle name="20 % - Markeringsfarve3 2 2 3 5 4 2 2" xfId="26054"/>
    <cellStyle name="20 % - Markeringsfarve3 2 2 3 5 4 3" xfId="22102"/>
    <cellStyle name="20 % - Markeringsfarve3 2 2 3 5 5" xfId="1662"/>
    <cellStyle name="20 % - Markeringsfarve3 2 2 3 5 5 2" xfId="12024"/>
    <cellStyle name="20 % - Markeringsfarve3 2 2 3 5 5 2 2" xfId="26055"/>
    <cellStyle name="20 % - Markeringsfarve3 2 2 3 5 5 3" xfId="22103"/>
    <cellStyle name="20 % - Markeringsfarve3 2 2 3 5 6" xfId="1663"/>
    <cellStyle name="20 % - Markeringsfarve3 2 2 3 5 6 2" xfId="12025"/>
    <cellStyle name="20 % - Markeringsfarve3 2 2 3 5 6 2 2" xfId="26056"/>
    <cellStyle name="20 % - Markeringsfarve3 2 2 3 5 6 3" xfId="22104"/>
    <cellStyle name="20 % - Markeringsfarve3 2 2 3 5 7" xfId="12020"/>
    <cellStyle name="20 % - Markeringsfarve3 2 2 3 5 7 2" xfId="26051"/>
    <cellStyle name="20 % - Markeringsfarve3 2 2 3 5 8" xfId="22099"/>
    <cellStyle name="20 % - Markeringsfarve3 2 2 3 6" xfId="1664"/>
    <cellStyle name="20 % - Markeringsfarve3 2 2 3 6 2" xfId="1665"/>
    <cellStyle name="20 % - Markeringsfarve3 2 2 3 6 2 2" xfId="12027"/>
    <cellStyle name="20 % - Markeringsfarve3 2 2 3 6 2 2 2" xfId="26058"/>
    <cellStyle name="20 % - Markeringsfarve3 2 2 3 6 2 3" xfId="22106"/>
    <cellStyle name="20 % - Markeringsfarve3 2 2 3 6 3" xfId="1666"/>
    <cellStyle name="20 % - Markeringsfarve3 2 2 3 6 3 2" xfId="12028"/>
    <cellStyle name="20 % - Markeringsfarve3 2 2 3 6 3 2 2" xfId="26059"/>
    <cellStyle name="20 % - Markeringsfarve3 2 2 3 6 3 3" xfId="22107"/>
    <cellStyle name="20 % - Markeringsfarve3 2 2 3 6 4" xfId="1667"/>
    <cellStyle name="20 % - Markeringsfarve3 2 2 3 6 4 2" xfId="12029"/>
    <cellStyle name="20 % - Markeringsfarve3 2 2 3 6 4 2 2" xfId="26060"/>
    <cellStyle name="20 % - Markeringsfarve3 2 2 3 6 4 3" xfId="22108"/>
    <cellStyle name="20 % - Markeringsfarve3 2 2 3 6 5" xfId="1668"/>
    <cellStyle name="20 % - Markeringsfarve3 2 2 3 6 5 2" xfId="12030"/>
    <cellStyle name="20 % - Markeringsfarve3 2 2 3 6 5 2 2" xfId="26061"/>
    <cellStyle name="20 % - Markeringsfarve3 2 2 3 6 5 3" xfId="22109"/>
    <cellStyle name="20 % - Markeringsfarve3 2 2 3 6 6" xfId="1669"/>
    <cellStyle name="20 % - Markeringsfarve3 2 2 3 6 6 2" xfId="12031"/>
    <cellStyle name="20 % - Markeringsfarve3 2 2 3 6 6 2 2" xfId="26062"/>
    <cellStyle name="20 % - Markeringsfarve3 2 2 3 6 6 3" xfId="22110"/>
    <cellStyle name="20 % - Markeringsfarve3 2 2 3 6 7" xfId="12026"/>
    <cellStyle name="20 % - Markeringsfarve3 2 2 3 6 7 2" xfId="26057"/>
    <cellStyle name="20 % - Markeringsfarve3 2 2 3 6 8" xfId="22105"/>
    <cellStyle name="20 % - Markeringsfarve3 2 2 3 7" xfId="1670"/>
    <cellStyle name="20 % - Markeringsfarve3 2 2 3 7 2" xfId="12032"/>
    <cellStyle name="20 % - Markeringsfarve3 2 2 3 7 2 2" xfId="26063"/>
    <cellStyle name="20 % - Markeringsfarve3 2 2 3 7 3" xfId="22111"/>
    <cellStyle name="20 % - Markeringsfarve3 2 2 3 8" xfId="1671"/>
    <cellStyle name="20 % - Markeringsfarve3 2 2 3 8 2" xfId="12033"/>
    <cellStyle name="20 % - Markeringsfarve3 2 2 3 8 2 2" xfId="26064"/>
    <cellStyle name="20 % - Markeringsfarve3 2 2 3 8 3" xfId="22112"/>
    <cellStyle name="20 % - Markeringsfarve3 2 2 3 9" xfId="1672"/>
    <cellStyle name="20 % - Markeringsfarve3 2 2 3 9 2" xfId="12034"/>
    <cellStyle name="20 % - Markeringsfarve3 2 2 3 9 2 2" xfId="26065"/>
    <cellStyle name="20 % - Markeringsfarve3 2 2 3 9 3" xfId="22113"/>
    <cellStyle name="20 % - Markeringsfarve3 2 2 4" xfId="1673"/>
    <cellStyle name="20 % - Markeringsfarve3 2 2 4 10" xfId="1674"/>
    <cellStyle name="20 % - Markeringsfarve3 2 2 4 10 2" xfId="12036"/>
    <cellStyle name="20 % - Markeringsfarve3 2 2 4 10 2 2" xfId="26067"/>
    <cellStyle name="20 % - Markeringsfarve3 2 2 4 10 3" xfId="22115"/>
    <cellStyle name="20 % - Markeringsfarve3 2 2 4 11" xfId="12035"/>
    <cellStyle name="20 % - Markeringsfarve3 2 2 4 11 2" xfId="26066"/>
    <cellStyle name="20 % - Markeringsfarve3 2 2 4 12" xfId="22114"/>
    <cellStyle name="20 % - Markeringsfarve3 2 2 4 2" xfId="1675"/>
    <cellStyle name="20 % - Markeringsfarve3 2 2 4 2 10" xfId="12037"/>
    <cellStyle name="20 % - Markeringsfarve3 2 2 4 2 10 2" xfId="26068"/>
    <cellStyle name="20 % - Markeringsfarve3 2 2 4 2 11" xfId="22116"/>
    <cellStyle name="20 % - Markeringsfarve3 2 2 4 2 2" xfId="1676"/>
    <cellStyle name="20 % - Markeringsfarve3 2 2 4 2 2 2" xfId="1677"/>
    <cellStyle name="20 % - Markeringsfarve3 2 2 4 2 2 2 2" xfId="12039"/>
    <cellStyle name="20 % - Markeringsfarve3 2 2 4 2 2 2 2 2" xfId="26070"/>
    <cellStyle name="20 % - Markeringsfarve3 2 2 4 2 2 2 3" xfId="22118"/>
    <cellStyle name="20 % - Markeringsfarve3 2 2 4 2 2 3" xfId="1678"/>
    <cellStyle name="20 % - Markeringsfarve3 2 2 4 2 2 3 2" xfId="12040"/>
    <cellStyle name="20 % - Markeringsfarve3 2 2 4 2 2 3 2 2" xfId="26071"/>
    <cellStyle name="20 % - Markeringsfarve3 2 2 4 2 2 3 3" xfId="22119"/>
    <cellStyle name="20 % - Markeringsfarve3 2 2 4 2 2 4" xfId="1679"/>
    <cellStyle name="20 % - Markeringsfarve3 2 2 4 2 2 4 2" xfId="12041"/>
    <cellStyle name="20 % - Markeringsfarve3 2 2 4 2 2 4 2 2" xfId="26072"/>
    <cellStyle name="20 % - Markeringsfarve3 2 2 4 2 2 4 3" xfId="22120"/>
    <cellStyle name="20 % - Markeringsfarve3 2 2 4 2 2 5" xfId="1680"/>
    <cellStyle name="20 % - Markeringsfarve3 2 2 4 2 2 5 2" xfId="12042"/>
    <cellStyle name="20 % - Markeringsfarve3 2 2 4 2 2 5 2 2" xfId="26073"/>
    <cellStyle name="20 % - Markeringsfarve3 2 2 4 2 2 5 3" xfId="22121"/>
    <cellStyle name="20 % - Markeringsfarve3 2 2 4 2 2 6" xfId="1681"/>
    <cellStyle name="20 % - Markeringsfarve3 2 2 4 2 2 6 2" xfId="12043"/>
    <cellStyle name="20 % - Markeringsfarve3 2 2 4 2 2 6 2 2" xfId="26074"/>
    <cellStyle name="20 % - Markeringsfarve3 2 2 4 2 2 6 3" xfId="22122"/>
    <cellStyle name="20 % - Markeringsfarve3 2 2 4 2 2 7" xfId="12038"/>
    <cellStyle name="20 % - Markeringsfarve3 2 2 4 2 2 7 2" xfId="26069"/>
    <cellStyle name="20 % - Markeringsfarve3 2 2 4 2 2 8" xfId="22117"/>
    <cellStyle name="20 % - Markeringsfarve3 2 2 4 2 3" xfId="1682"/>
    <cellStyle name="20 % - Markeringsfarve3 2 2 4 2 3 2" xfId="1683"/>
    <cellStyle name="20 % - Markeringsfarve3 2 2 4 2 3 2 2" xfId="12045"/>
    <cellStyle name="20 % - Markeringsfarve3 2 2 4 2 3 2 2 2" xfId="26076"/>
    <cellStyle name="20 % - Markeringsfarve3 2 2 4 2 3 2 3" xfId="22124"/>
    <cellStyle name="20 % - Markeringsfarve3 2 2 4 2 3 3" xfId="1684"/>
    <cellStyle name="20 % - Markeringsfarve3 2 2 4 2 3 3 2" xfId="12046"/>
    <cellStyle name="20 % - Markeringsfarve3 2 2 4 2 3 3 2 2" xfId="26077"/>
    <cellStyle name="20 % - Markeringsfarve3 2 2 4 2 3 3 3" xfId="22125"/>
    <cellStyle name="20 % - Markeringsfarve3 2 2 4 2 3 4" xfId="1685"/>
    <cellStyle name="20 % - Markeringsfarve3 2 2 4 2 3 4 2" xfId="12047"/>
    <cellStyle name="20 % - Markeringsfarve3 2 2 4 2 3 4 2 2" xfId="26078"/>
    <cellStyle name="20 % - Markeringsfarve3 2 2 4 2 3 4 3" xfId="22126"/>
    <cellStyle name="20 % - Markeringsfarve3 2 2 4 2 3 5" xfId="1686"/>
    <cellStyle name="20 % - Markeringsfarve3 2 2 4 2 3 5 2" xfId="12048"/>
    <cellStyle name="20 % - Markeringsfarve3 2 2 4 2 3 5 2 2" xfId="26079"/>
    <cellStyle name="20 % - Markeringsfarve3 2 2 4 2 3 5 3" xfId="22127"/>
    <cellStyle name="20 % - Markeringsfarve3 2 2 4 2 3 6" xfId="1687"/>
    <cellStyle name="20 % - Markeringsfarve3 2 2 4 2 3 6 2" xfId="12049"/>
    <cellStyle name="20 % - Markeringsfarve3 2 2 4 2 3 6 2 2" xfId="26080"/>
    <cellStyle name="20 % - Markeringsfarve3 2 2 4 2 3 6 3" xfId="22128"/>
    <cellStyle name="20 % - Markeringsfarve3 2 2 4 2 3 7" xfId="12044"/>
    <cellStyle name="20 % - Markeringsfarve3 2 2 4 2 3 7 2" xfId="26075"/>
    <cellStyle name="20 % - Markeringsfarve3 2 2 4 2 3 8" xfId="22123"/>
    <cellStyle name="20 % - Markeringsfarve3 2 2 4 2 4" xfId="1688"/>
    <cellStyle name="20 % - Markeringsfarve3 2 2 4 2 4 2" xfId="1689"/>
    <cellStyle name="20 % - Markeringsfarve3 2 2 4 2 4 2 2" xfId="12051"/>
    <cellStyle name="20 % - Markeringsfarve3 2 2 4 2 4 2 2 2" xfId="26082"/>
    <cellStyle name="20 % - Markeringsfarve3 2 2 4 2 4 2 3" xfId="22130"/>
    <cellStyle name="20 % - Markeringsfarve3 2 2 4 2 4 3" xfId="1690"/>
    <cellStyle name="20 % - Markeringsfarve3 2 2 4 2 4 3 2" xfId="12052"/>
    <cellStyle name="20 % - Markeringsfarve3 2 2 4 2 4 3 2 2" xfId="26083"/>
    <cellStyle name="20 % - Markeringsfarve3 2 2 4 2 4 3 3" xfId="22131"/>
    <cellStyle name="20 % - Markeringsfarve3 2 2 4 2 4 4" xfId="1691"/>
    <cellStyle name="20 % - Markeringsfarve3 2 2 4 2 4 4 2" xfId="12053"/>
    <cellStyle name="20 % - Markeringsfarve3 2 2 4 2 4 4 2 2" xfId="26084"/>
    <cellStyle name="20 % - Markeringsfarve3 2 2 4 2 4 4 3" xfId="22132"/>
    <cellStyle name="20 % - Markeringsfarve3 2 2 4 2 4 5" xfId="1692"/>
    <cellStyle name="20 % - Markeringsfarve3 2 2 4 2 4 5 2" xfId="12054"/>
    <cellStyle name="20 % - Markeringsfarve3 2 2 4 2 4 5 2 2" xfId="26085"/>
    <cellStyle name="20 % - Markeringsfarve3 2 2 4 2 4 5 3" xfId="22133"/>
    <cellStyle name="20 % - Markeringsfarve3 2 2 4 2 4 6" xfId="1693"/>
    <cellStyle name="20 % - Markeringsfarve3 2 2 4 2 4 6 2" xfId="12055"/>
    <cellStyle name="20 % - Markeringsfarve3 2 2 4 2 4 6 2 2" xfId="26086"/>
    <cellStyle name="20 % - Markeringsfarve3 2 2 4 2 4 6 3" xfId="22134"/>
    <cellStyle name="20 % - Markeringsfarve3 2 2 4 2 4 7" xfId="12050"/>
    <cellStyle name="20 % - Markeringsfarve3 2 2 4 2 4 7 2" xfId="26081"/>
    <cellStyle name="20 % - Markeringsfarve3 2 2 4 2 4 8" xfId="22129"/>
    <cellStyle name="20 % - Markeringsfarve3 2 2 4 2 5" xfId="1694"/>
    <cellStyle name="20 % - Markeringsfarve3 2 2 4 2 5 2" xfId="12056"/>
    <cellStyle name="20 % - Markeringsfarve3 2 2 4 2 5 2 2" xfId="26087"/>
    <cellStyle name="20 % - Markeringsfarve3 2 2 4 2 5 3" xfId="22135"/>
    <cellStyle name="20 % - Markeringsfarve3 2 2 4 2 6" xfId="1695"/>
    <cellStyle name="20 % - Markeringsfarve3 2 2 4 2 6 2" xfId="12057"/>
    <cellStyle name="20 % - Markeringsfarve3 2 2 4 2 6 2 2" xfId="26088"/>
    <cellStyle name="20 % - Markeringsfarve3 2 2 4 2 6 3" xfId="22136"/>
    <cellStyle name="20 % - Markeringsfarve3 2 2 4 2 7" xfId="1696"/>
    <cellStyle name="20 % - Markeringsfarve3 2 2 4 2 7 2" xfId="12058"/>
    <cellStyle name="20 % - Markeringsfarve3 2 2 4 2 7 2 2" xfId="26089"/>
    <cellStyle name="20 % - Markeringsfarve3 2 2 4 2 7 3" xfId="22137"/>
    <cellStyle name="20 % - Markeringsfarve3 2 2 4 2 8" xfId="1697"/>
    <cellStyle name="20 % - Markeringsfarve3 2 2 4 2 8 2" xfId="12059"/>
    <cellStyle name="20 % - Markeringsfarve3 2 2 4 2 8 2 2" xfId="26090"/>
    <cellStyle name="20 % - Markeringsfarve3 2 2 4 2 8 3" xfId="22138"/>
    <cellStyle name="20 % - Markeringsfarve3 2 2 4 2 9" xfId="1698"/>
    <cellStyle name="20 % - Markeringsfarve3 2 2 4 2 9 2" xfId="12060"/>
    <cellStyle name="20 % - Markeringsfarve3 2 2 4 2 9 2 2" xfId="26091"/>
    <cellStyle name="20 % - Markeringsfarve3 2 2 4 2 9 3" xfId="22139"/>
    <cellStyle name="20 % - Markeringsfarve3 2 2 4 3" xfId="1699"/>
    <cellStyle name="20 % - Markeringsfarve3 2 2 4 3 2" xfId="1700"/>
    <cellStyle name="20 % - Markeringsfarve3 2 2 4 3 2 2" xfId="12062"/>
    <cellStyle name="20 % - Markeringsfarve3 2 2 4 3 2 2 2" xfId="26093"/>
    <cellStyle name="20 % - Markeringsfarve3 2 2 4 3 2 3" xfId="22141"/>
    <cellStyle name="20 % - Markeringsfarve3 2 2 4 3 3" xfId="1701"/>
    <cellStyle name="20 % - Markeringsfarve3 2 2 4 3 3 2" xfId="12063"/>
    <cellStyle name="20 % - Markeringsfarve3 2 2 4 3 3 2 2" xfId="26094"/>
    <cellStyle name="20 % - Markeringsfarve3 2 2 4 3 3 3" xfId="22142"/>
    <cellStyle name="20 % - Markeringsfarve3 2 2 4 3 4" xfId="1702"/>
    <cellStyle name="20 % - Markeringsfarve3 2 2 4 3 4 2" xfId="12064"/>
    <cellStyle name="20 % - Markeringsfarve3 2 2 4 3 4 2 2" xfId="26095"/>
    <cellStyle name="20 % - Markeringsfarve3 2 2 4 3 4 3" xfId="22143"/>
    <cellStyle name="20 % - Markeringsfarve3 2 2 4 3 5" xfId="1703"/>
    <cellStyle name="20 % - Markeringsfarve3 2 2 4 3 5 2" xfId="12065"/>
    <cellStyle name="20 % - Markeringsfarve3 2 2 4 3 5 2 2" xfId="26096"/>
    <cellStyle name="20 % - Markeringsfarve3 2 2 4 3 5 3" xfId="22144"/>
    <cellStyle name="20 % - Markeringsfarve3 2 2 4 3 6" xfId="1704"/>
    <cellStyle name="20 % - Markeringsfarve3 2 2 4 3 6 2" xfId="12066"/>
    <cellStyle name="20 % - Markeringsfarve3 2 2 4 3 6 2 2" xfId="26097"/>
    <cellStyle name="20 % - Markeringsfarve3 2 2 4 3 6 3" xfId="22145"/>
    <cellStyle name="20 % - Markeringsfarve3 2 2 4 3 7" xfId="12061"/>
    <cellStyle name="20 % - Markeringsfarve3 2 2 4 3 7 2" xfId="26092"/>
    <cellStyle name="20 % - Markeringsfarve3 2 2 4 3 8" xfId="22140"/>
    <cellStyle name="20 % - Markeringsfarve3 2 2 4 4" xfId="1705"/>
    <cellStyle name="20 % - Markeringsfarve3 2 2 4 4 2" xfId="1706"/>
    <cellStyle name="20 % - Markeringsfarve3 2 2 4 4 2 2" xfId="12068"/>
    <cellStyle name="20 % - Markeringsfarve3 2 2 4 4 2 2 2" xfId="26099"/>
    <cellStyle name="20 % - Markeringsfarve3 2 2 4 4 2 3" xfId="22147"/>
    <cellStyle name="20 % - Markeringsfarve3 2 2 4 4 3" xfId="1707"/>
    <cellStyle name="20 % - Markeringsfarve3 2 2 4 4 3 2" xfId="12069"/>
    <cellStyle name="20 % - Markeringsfarve3 2 2 4 4 3 2 2" xfId="26100"/>
    <cellStyle name="20 % - Markeringsfarve3 2 2 4 4 3 3" xfId="22148"/>
    <cellStyle name="20 % - Markeringsfarve3 2 2 4 4 4" xfId="1708"/>
    <cellStyle name="20 % - Markeringsfarve3 2 2 4 4 4 2" xfId="12070"/>
    <cellStyle name="20 % - Markeringsfarve3 2 2 4 4 4 2 2" xfId="26101"/>
    <cellStyle name="20 % - Markeringsfarve3 2 2 4 4 4 3" xfId="22149"/>
    <cellStyle name="20 % - Markeringsfarve3 2 2 4 4 5" xfId="1709"/>
    <cellStyle name="20 % - Markeringsfarve3 2 2 4 4 5 2" xfId="12071"/>
    <cellStyle name="20 % - Markeringsfarve3 2 2 4 4 5 2 2" xfId="26102"/>
    <cellStyle name="20 % - Markeringsfarve3 2 2 4 4 5 3" xfId="22150"/>
    <cellStyle name="20 % - Markeringsfarve3 2 2 4 4 6" xfId="1710"/>
    <cellStyle name="20 % - Markeringsfarve3 2 2 4 4 6 2" xfId="12072"/>
    <cellStyle name="20 % - Markeringsfarve3 2 2 4 4 6 2 2" xfId="26103"/>
    <cellStyle name="20 % - Markeringsfarve3 2 2 4 4 6 3" xfId="22151"/>
    <cellStyle name="20 % - Markeringsfarve3 2 2 4 4 7" xfId="12067"/>
    <cellStyle name="20 % - Markeringsfarve3 2 2 4 4 7 2" xfId="26098"/>
    <cellStyle name="20 % - Markeringsfarve3 2 2 4 4 8" xfId="22146"/>
    <cellStyle name="20 % - Markeringsfarve3 2 2 4 5" xfId="1711"/>
    <cellStyle name="20 % - Markeringsfarve3 2 2 4 5 2" xfId="1712"/>
    <cellStyle name="20 % - Markeringsfarve3 2 2 4 5 2 2" xfId="12074"/>
    <cellStyle name="20 % - Markeringsfarve3 2 2 4 5 2 2 2" xfId="26105"/>
    <cellStyle name="20 % - Markeringsfarve3 2 2 4 5 2 3" xfId="22153"/>
    <cellStyle name="20 % - Markeringsfarve3 2 2 4 5 3" xfId="1713"/>
    <cellStyle name="20 % - Markeringsfarve3 2 2 4 5 3 2" xfId="12075"/>
    <cellStyle name="20 % - Markeringsfarve3 2 2 4 5 3 2 2" xfId="26106"/>
    <cellStyle name="20 % - Markeringsfarve3 2 2 4 5 3 3" xfId="22154"/>
    <cellStyle name="20 % - Markeringsfarve3 2 2 4 5 4" xfId="1714"/>
    <cellStyle name="20 % - Markeringsfarve3 2 2 4 5 4 2" xfId="12076"/>
    <cellStyle name="20 % - Markeringsfarve3 2 2 4 5 4 2 2" xfId="26107"/>
    <cellStyle name="20 % - Markeringsfarve3 2 2 4 5 4 3" xfId="22155"/>
    <cellStyle name="20 % - Markeringsfarve3 2 2 4 5 5" xfId="1715"/>
    <cellStyle name="20 % - Markeringsfarve3 2 2 4 5 5 2" xfId="12077"/>
    <cellStyle name="20 % - Markeringsfarve3 2 2 4 5 5 2 2" xfId="26108"/>
    <cellStyle name="20 % - Markeringsfarve3 2 2 4 5 5 3" xfId="22156"/>
    <cellStyle name="20 % - Markeringsfarve3 2 2 4 5 6" xfId="1716"/>
    <cellStyle name="20 % - Markeringsfarve3 2 2 4 5 6 2" xfId="12078"/>
    <cellStyle name="20 % - Markeringsfarve3 2 2 4 5 6 2 2" xfId="26109"/>
    <cellStyle name="20 % - Markeringsfarve3 2 2 4 5 6 3" xfId="22157"/>
    <cellStyle name="20 % - Markeringsfarve3 2 2 4 5 7" xfId="12073"/>
    <cellStyle name="20 % - Markeringsfarve3 2 2 4 5 7 2" xfId="26104"/>
    <cellStyle name="20 % - Markeringsfarve3 2 2 4 5 8" xfId="22152"/>
    <cellStyle name="20 % - Markeringsfarve3 2 2 4 6" xfId="1717"/>
    <cellStyle name="20 % - Markeringsfarve3 2 2 4 6 2" xfId="12079"/>
    <cellStyle name="20 % - Markeringsfarve3 2 2 4 6 2 2" xfId="26110"/>
    <cellStyle name="20 % - Markeringsfarve3 2 2 4 6 3" xfId="22158"/>
    <cellStyle name="20 % - Markeringsfarve3 2 2 4 7" xfId="1718"/>
    <cellStyle name="20 % - Markeringsfarve3 2 2 4 7 2" xfId="12080"/>
    <cellStyle name="20 % - Markeringsfarve3 2 2 4 7 2 2" xfId="26111"/>
    <cellStyle name="20 % - Markeringsfarve3 2 2 4 7 3" xfId="22159"/>
    <cellStyle name="20 % - Markeringsfarve3 2 2 4 8" xfId="1719"/>
    <cellStyle name="20 % - Markeringsfarve3 2 2 4 8 2" xfId="12081"/>
    <cellStyle name="20 % - Markeringsfarve3 2 2 4 8 2 2" xfId="26112"/>
    <cellStyle name="20 % - Markeringsfarve3 2 2 4 8 3" xfId="22160"/>
    <cellStyle name="20 % - Markeringsfarve3 2 2 4 9" xfId="1720"/>
    <cellStyle name="20 % - Markeringsfarve3 2 2 4 9 2" xfId="12082"/>
    <cellStyle name="20 % - Markeringsfarve3 2 2 4 9 2 2" xfId="26113"/>
    <cellStyle name="20 % - Markeringsfarve3 2 2 4 9 3" xfId="22161"/>
    <cellStyle name="20 % - Markeringsfarve3 2 2 5" xfId="1721"/>
    <cellStyle name="20 % - Markeringsfarve3 2 2 5 10" xfId="12083"/>
    <cellStyle name="20 % - Markeringsfarve3 2 2 5 10 2" xfId="26114"/>
    <cellStyle name="20 % - Markeringsfarve3 2 2 5 11" xfId="22162"/>
    <cellStyle name="20 % - Markeringsfarve3 2 2 5 2" xfId="1722"/>
    <cellStyle name="20 % - Markeringsfarve3 2 2 5 2 2" xfId="1723"/>
    <cellStyle name="20 % - Markeringsfarve3 2 2 5 2 2 2" xfId="12085"/>
    <cellStyle name="20 % - Markeringsfarve3 2 2 5 2 2 2 2" xfId="26116"/>
    <cellStyle name="20 % - Markeringsfarve3 2 2 5 2 2 3" xfId="22164"/>
    <cellStyle name="20 % - Markeringsfarve3 2 2 5 2 3" xfId="1724"/>
    <cellStyle name="20 % - Markeringsfarve3 2 2 5 2 3 2" xfId="12086"/>
    <cellStyle name="20 % - Markeringsfarve3 2 2 5 2 3 2 2" xfId="26117"/>
    <cellStyle name="20 % - Markeringsfarve3 2 2 5 2 3 3" xfId="22165"/>
    <cellStyle name="20 % - Markeringsfarve3 2 2 5 2 4" xfId="1725"/>
    <cellStyle name="20 % - Markeringsfarve3 2 2 5 2 4 2" xfId="12087"/>
    <cellStyle name="20 % - Markeringsfarve3 2 2 5 2 4 2 2" xfId="26118"/>
    <cellStyle name="20 % - Markeringsfarve3 2 2 5 2 4 3" xfId="22166"/>
    <cellStyle name="20 % - Markeringsfarve3 2 2 5 2 5" xfId="1726"/>
    <cellStyle name="20 % - Markeringsfarve3 2 2 5 2 5 2" xfId="12088"/>
    <cellStyle name="20 % - Markeringsfarve3 2 2 5 2 5 2 2" xfId="26119"/>
    <cellStyle name="20 % - Markeringsfarve3 2 2 5 2 5 3" xfId="22167"/>
    <cellStyle name="20 % - Markeringsfarve3 2 2 5 2 6" xfId="1727"/>
    <cellStyle name="20 % - Markeringsfarve3 2 2 5 2 6 2" xfId="12089"/>
    <cellStyle name="20 % - Markeringsfarve3 2 2 5 2 6 2 2" xfId="26120"/>
    <cellStyle name="20 % - Markeringsfarve3 2 2 5 2 6 3" xfId="22168"/>
    <cellStyle name="20 % - Markeringsfarve3 2 2 5 2 7" xfId="12084"/>
    <cellStyle name="20 % - Markeringsfarve3 2 2 5 2 7 2" xfId="26115"/>
    <cellStyle name="20 % - Markeringsfarve3 2 2 5 2 8" xfId="22163"/>
    <cellStyle name="20 % - Markeringsfarve3 2 2 5 3" xfId="1728"/>
    <cellStyle name="20 % - Markeringsfarve3 2 2 5 3 2" xfId="1729"/>
    <cellStyle name="20 % - Markeringsfarve3 2 2 5 3 2 2" xfId="12091"/>
    <cellStyle name="20 % - Markeringsfarve3 2 2 5 3 2 2 2" xfId="26122"/>
    <cellStyle name="20 % - Markeringsfarve3 2 2 5 3 2 3" xfId="22170"/>
    <cellStyle name="20 % - Markeringsfarve3 2 2 5 3 3" xfId="1730"/>
    <cellStyle name="20 % - Markeringsfarve3 2 2 5 3 3 2" xfId="12092"/>
    <cellStyle name="20 % - Markeringsfarve3 2 2 5 3 3 2 2" xfId="26123"/>
    <cellStyle name="20 % - Markeringsfarve3 2 2 5 3 3 3" xfId="22171"/>
    <cellStyle name="20 % - Markeringsfarve3 2 2 5 3 4" xfId="1731"/>
    <cellStyle name="20 % - Markeringsfarve3 2 2 5 3 4 2" xfId="12093"/>
    <cellStyle name="20 % - Markeringsfarve3 2 2 5 3 4 2 2" xfId="26124"/>
    <cellStyle name="20 % - Markeringsfarve3 2 2 5 3 4 3" xfId="22172"/>
    <cellStyle name="20 % - Markeringsfarve3 2 2 5 3 5" xfId="1732"/>
    <cellStyle name="20 % - Markeringsfarve3 2 2 5 3 5 2" xfId="12094"/>
    <cellStyle name="20 % - Markeringsfarve3 2 2 5 3 5 2 2" xfId="26125"/>
    <cellStyle name="20 % - Markeringsfarve3 2 2 5 3 5 3" xfId="22173"/>
    <cellStyle name="20 % - Markeringsfarve3 2 2 5 3 6" xfId="1733"/>
    <cellStyle name="20 % - Markeringsfarve3 2 2 5 3 6 2" xfId="12095"/>
    <cellStyle name="20 % - Markeringsfarve3 2 2 5 3 6 2 2" xfId="26126"/>
    <cellStyle name="20 % - Markeringsfarve3 2 2 5 3 6 3" xfId="22174"/>
    <cellStyle name="20 % - Markeringsfarve3 2 2 5 3 7" xfId="12090"/>
    <cellStyle name="20 % - Markeringsfarve3 2 2 5 3 7 2" xfId="26121"/>
    <cellStyle name="20 % - Markeringsfarve3 2 2 5 3 8" xfId="22169"/>
    <cellStyle name="20 % - Markeringsfarve3 2 2 5 4" xfId="1734"/>
    <cellStyle name="20 % - Markeringsfarve3 2 2 5 4 2" xfId="1735"/>
    <cellStyle name="20 % - Markeringsfarve3 2 2 5 4 2 2" xfId="12097"/>
    <cellStyle name="20 % - Markeringsfarve3 2 2 5 4 2 2 2" xfId="26128"/>
    <cellStyle name="20 % - Markeringsfarve3 2 2 5 4 2 3" xfId="22176"/>
    <cellStyle name="20 % - Markeringsfarve3 2 2 5 4 3" xfId="1736"/>
    <cellStyle name="20 % - Markeringsfarve3 2 2 5 4 3 2" xfId="12098"/>
    <cellStyle name="20 % - Markeringsfarve3 2 2 5 4 3 2 2" xfId="26129"/>
    <cellStyle name="20 % - Markeringsfarve3 2 2 5 4 3 3" xfId="22177"/>
    <cellStyle name="20 % - Markeringsfarve3 2 2 5 4 4" xfId="1737"/>
    <cellStyle name="20 % - Markeringsfarve3 2 2 5 4 4 2" xfId="12099"/>
    <cellStyle name="20 % - Markeringsfarve3 2 2 5 4 4 2 2" xfId="26130"/>
    <cellStyle name="20 % - Markeringsfarve3 2 2 5 4 4 3" xfId="22178"/>
    <cellStyle name="20 % - Markeringsfarve3 2 2 5 4 5" xfId="1738"/>
    <cellStyle name="20 % - Markeringsfarve3 2 2 5 4 5 2" xfId="12100"/>
    <cellStyle name="20 % - Markeringsfarve3 2 2 5 4 5 2 2" xfId="26131"/>
    <cellStyle name="20 % - Markeringsfarve3 2 2 5 4 5 3" xfId="22179"/>
    <cellStyle name="20 % - Markeringsfarve3 2 2 5 4 6" xfId="1739"/>
    <cellStyle name="20 % - Markeringsfarve3 2 2 5 4 6 2" xfId="12101"/>
    <cellStyle name="20 % - Markeringsfarve3 2 2 5 4 6 2 2" xfId="26132"/>
    <cellStyle name="20 % - Markeringsfarve3 2 2 5 4 6 3" xfId="22180"/>
    <cellStyle name="20 % - Markeringsfarve3 2 2 5 4 7" xfId="12096"/>
    <cellStyle name="20 % - Markeringsfarve3 2 2 5 4 7 2" xfId="26127"/>
    <cellStyle name="20 % - Markeringsfarve3 2 2 5 4 8" xfId="22175"/>
    <cellStyle name="20 % - Markeringsfarve3 2 2 5 5" xfId="1740"/>
    <cellStyle name="20 % - Markeringsfarve3 2 2 5 5 2" xfId="12102"/>
    <cellStyle name="20 % - Markeringsfarve3 2 2 5 5 2 2" xfId="26133"/>
    <cellStyle name="20 % - Markeringsfarve3 2 2 5 5 3" xfId="22181"/>
    <cellStyle name="20 % - Markeringsfarve3 2 2 5 6" xfId="1741"/>
    <cellStyle name="20 % - Markeringsfarve3 2 2 5 6 2" xfId="12103"/>
    <cellStyle name="20 % - Markeringsfarve3 2 2 5 6 2 2" xfId="26134"/>
    <cellStyle name="20 % - Markeringsfarve3 2 2 5 6 3" xfId="22182"/>
    <cellStyle name="20 % - Markeringsfarve3 2 2 5 7" xfId="1742"/>
    <cellStyle name="20 % - Markeringsfarve3 2 2 5 7 2" xfId="12104"/>
    <cellStyle name="20 % - Markeringsfarve3 2 2 5 7 2 2" xfId="26135"/>
    <cellStyle name="20 % - Markeringsfarve3 2 2 5 7 3" xfId="22183"/>
    <cellStyle name="20 % - Markeringsfarve3 2 2 5 8" xfId="1743"/>
    <cellStyle name="20 % - Markeringsfarve3 2 2 5 8 2" xfId="12105"/>
    <cellStyle name="20 % - Markeringsfarve3 2 2 5 8 2 2" xfId="26136"/>
    <cellStyle name="20 % - Markeringsfarve3 2 2 5 8 3" xfId="22184"/>
    <cellStyle name="20 % - Markeringsfarve3 2 2 5 9" xfId="1744"/>
    <cellStyle name="20 % - Markeringsfarve3 2 2 5 9 2" xfId="12106"/>
    <cellStyle name="20 % - Markeringsfarve3 2 2 5 9 2 2" xfId="26137"/>
    <cellStyle name="20 % - Markeringsfarve3 2 2 5 9 3" xfId="22185"/>
    <cellStyle name="20 % - Markeringsfarve3 2 2 6" xfId="1745"/>
    <cellStyle name="20 % - Markeringsfarve3 2 2 6 2" xfId="1746"/>
    <cellStyle name="20 % - Markeringsfarve3 2 2 6 2 2" xfId="12108"/>
    <cellStyle name="20 % - Markeringsfarve3 2 2 6 2 2 2" xfId="26139"/>
    <cellStyle name="20 % - Markeringsfarve3 2 2 6 2 3" xfId="22187"/>
    <cellStyle name="20 % - Markeringsfarve3 2 2 6 3" xfId="1747"/>
    <cellStyle name="20 % - Markeringsfarve3 2 2 6 3 2" xfId="12109"/>
    <cellStyle name="20 % - Markeringsfarve3 2 2 6 3 2 2" xfId="26140"/>
    <cellStyle name="20 % - Markeringsfarve3 2 2 6 3 3" xfId="22188"/>
    <cellStyle name="20 % - Markeringsfarve3 2 2 6 4" xfId="1748"/>
    <cellStyle name="20 % - Markeringsfarve3 2 2 6 4 2" xfId="12110"/>
    <cellStyle name="20 % - Markeringsfarve3 2 2 6 4 2 2" xfId="26141"/>
    <cellStyle name="20 % - Markeringsfarve3 2 2 6 4 3" xfId="22189"/>
    <cellStyle name="20 % - Markeringsfarve3 2 2 6 5" xfId="1749"/>
    <cellStyle name="20 % - Markeringsfarve3 2 2 6 5 2" xfId="12111"/>
    <cellStyle name="20 % - Markeringsfarve3 2 2 6 5 2 2" xfId="26142"/>
    <cellStyle name="20 % - Markeringsfarve3 2 2 6 5 3" xfId="22190"/>
    <cellStyle name="20 % - Markeringsfarve3 2 2 6 6" xfId="1750"/>
    <cellStyle name="20 % - Markeringsfarve3 2 2 6 6 2" xfId="12112"/>
    <cellStyle name="20 % - Markeringsfarve3 2 2 6 6 2 2" xfId="26143"/>
    <cellStyle name="20 % - Markeringsfarve3 2 2 6 6 3" xfId="22191"/>
    <cellStyle name="20 % - Markeringsfarve3 2 2 6 7" xfId="12107"/>
    <cellStyle name="20 % - Markeringsfarve3 2 2 6 7 2" xfId="26138"/>
    <cellStyle name="20 % - Markeringsfarve3 2 2 6 8" xfId="22186"/>
    <cellStyle name="20 % - Markeringsfarve3 2 2 7" xfId="1751"/>
    <cellStyle name="20 % - Markeringsfarve3 2 2 7 2" xfId="1752"/>
    <cellStyle name="20 % - Markeringsfarve3 2 2 7 2 2" xfId="12114"/>
    <cellStyle name="20 % - Markeringsfarve3 2 2 7 2 2 2" xfId="26145"/>
    <cellStyle name="20 % - Markeringsfarve3 2 2 7 2 3" xfId="22193"/>
    <cellStyle name="20 % - Markeringsfarve3 2 2 7 3" xfId="1753"/>
    <cellStyle name="20 % - Markeringsfarve3 2 2 7 3 2" xfId="12115"/>
    <cellStyle name="20 % - Markeringsfarve3 2 2 7 3 2 2" xfId="26146"/>
    <cellStyle name="20 % - Markeringsfarve3 2 2 7 3 3" xfId="22194"/>
    <cellStyle name="20 % - Markeringsfarve3 2 2 7 4" xfId="1754"/>
    <cellStyle name="20 % - Markeringsfarve3 2 2 7 4 2" xfId="12116"/>
    <cellStyle name="20 % - Markeringsfarve3 2 2 7 4 2 2" xfId="26147"/>
    <cellStyle name="20 % - Markeringsfarve3 2 2 7 4 3" xfId="22195"/>
    <cellStyle name="20 % - Markeringsfarve3 2 2 7 5" xfId="1755"/>
    <cellStyle name="20 % - Markeringsfarve3 2 2 7 5 2" xfId="12117"/>
    <cellStyle name="20 % - Markeringsfarve3 2 2 7 5 2 2" xfId="26148"/>
    <cellStyle name="20 % - Markeringsfarve3 2 2 7 5 3" xfId="22196"/>
    <cellStyle name="20 % - Markeringsfarve3 2 2 7 6" xfId="1756"/>
    <cellStyle name="20 % - Markeringsfarve3 2 2 7 6 2" xfId="12118"/>
    <cellStyle name="20 % - Markeringsfarve3 2 2 7 6 2 2" xfId="26149"/>
    <cellStyle name="20 % - Markeringsfarve3 2 2 7 6 3" xfId="22197"/>
    <cellStyle name="20 % - Markeringsfarve3 2 2 7 7" xfId="12113"/>
    <cellStyle name="20 % - Markeringsfarve3 2 2 7 7 2" xfId="26144"/>
    <cellStyle name="20 % - Markeringsfarve3 2 2 7 8" xfId="22192"/>
    <cellStyle name="20 % - Markeringsfarve3 2 2 8" xfId="1757"/>
    <cellStyle name="20 % - Markeringsfarve3 2 2 8 2" xfId="1758"/>
    <cellStyle name="20 % - Markeringsfarve3 2 2 8 2 2" xfId="12120"/>
    <cellStyle name="20 % - Markeringsfarve3 2 2 8 2 2 2" xfId="26151"/>
    <cellStyle name="20 % - Markeringsfarve3 2 2 8 2 3" xfId="22199"/>
    <cellStyle name="20 % - Markeringsfarve3 2 2 8 3" xfId="1759"/>
    <cellStyle name="20 % - Markeringsfarve3 2 2 8 3 2" xfId="12121"/>
    <cellStyle name="20 % - Markeringsfarve3 2 2 8 3 2 2" xfId="26152"/>
    <cellStyle name="20 % - Markeringsfarve3 2 2 8 3 3" xfId="22200"/>
    <cellStyle name="20 % - Markeringsfarve3 2 2 8 4" xfId="1760"/>
    <cellStyle name="20 % - Markeringsfarve3 2 2 8 4 2" xfId="12122"/>
    <cellStyle name="20 % - Markeringsfarve3 2 2 8 4 2 2" xfId="26153"/>
    <cellStyle name="20 % - Markeringsfarve3 2 2 8 4 3" xfId="22201"/>
    <cellStyle name="20 % - Markeringsfarve3 2 2 8 5" xfId="1761"/>
    <cellStyle name="20 % - Markeringsfarve3 2 2 8 5 2" xfId="12123"/>
    <cellStyle name="20 % - Markeringsfarve3 2 2 8 5 2 2" xfId="26154"/>
    <cellStyle name="20 % - Markeringsfarve3 2 2 8 5 3" xfId="22202"/>
    <cellStyle name="20 % - Markeringsfarve3 2 2 8 6" xfId="1762"/>
    <cellStyle name="20 % - Markeringsfarve3 2 2 8 6 2" xfId="12124"/>
    <cellStyle name="20 % - Markeringsfarve3 2 2 8 6 2 2" xfId="26155"/>
    <cellStyle name="20 % - Markeringsfarve3 2 2 8 6 3" xfId="22203"/>
    <cellStyle name="20 % - Markeringsfarve3 2 2 8 7" xfId="12119"/>
    <cellStyle name="20 % - Markeringsfarve3 2 2 8 7 2" xfId="26150"/>
    <cellStyle name="20 % - Markeringsfarve3 2 2 8 8" xfId="22198"/>
    <cellStyle name="20 % - Markeringsfarve3 2 2 9" xfId="1763"/>
    <cellStyle name="20 % - Markeringsfarve3 2 2 9 2" xfId="12125"/>
    <cellStyle name="20 % - Markeringsfarve3 2 2 9 2 2" xfId="26156"/>
    <cellStyle name="20 % - Markeringsfarve3 2 2 9 3" xfId="22204"/>
    <cellStyle name="20 % - Markeringsfarve3 2 2_Budget" xfId="1764"/>
    <cellStyle name="20 % - Markeringsfarve3 2 3" xfId="1765"/>
    <cellStyle name="20 % - Markeringsfarve3 2 3 10" xfId="1766"/>
    <cellStyle name="20 % - Markeringsfarve3 2 3 10 2" xfId="12127"/>
    <cellStyle name="20 % - Markeringsfarve3 2 3 10 2 2" xfId="26158"/>
    <cellStyle name="20 % - Markeringsfarve3 2 3 10 3" xfId="22206"/>
    <cellStyle name="20 % - Markeringsfarve3 2 3 11" xfId="1767"/>
    <cellStyle name="20 % - Markeringsfarve3 2 3 11 2" xfId="12128"/>
    <cellStyle name="20 % - Markeringsfarve3 2 3 11 2 2" xfId="26159"/>
    <cellStyle name="20 % - Markeringsfarve3 2 3 11 3" xfId="22207"/>
    <cellStyle name="20 % - Markeringsfarve3 2 3 12" xfId="1768"/>
    <cellStyle name="20 % - Markeringsfarve3 2 3 12 2" xfId="12129"/>
    <cellStyle name="20 % - Markeringsfarve3 2 3 12 2 2" xfId="26160"/>
    <cellStyle name="20 % - Markeringsfarve3 2 3 12 3" xfId="22208"/>
    <cellStyle name="20 % - Markeringsfarve3 2 3 13" xfId="1769"/>
    <cellStyle name="20 % - Markeringsfarve3 2 3 14" xfId="12126"/>
    <cellStyle name="20 % - Markeringsfarve3 2 3 14 2" xfId="26157"/>
    <cellStyle name="20 % - Markeringsfarve3 2 3 15" xfId="22205"/>
    <cellStyle name="20 % - Markeringsfarve3 2 3 2" xfId="1770"/>
    <cellStyle name="20 % - Markeringsfarve3 2 3 2 10" xfId="1771"/>
    <cellStyle name="20 % - Markeringsfarve3 2 3 2 10 2" xfId="12131"/>
    <cellStyle name="20 % - Markeringsfarve3 2 3 2 10 2 2" xfId="26162"/>
    <cellStyle name="20 % - Markeringsfarve3 2 3 2 10 3" xfId="22210"/>
    <cellStyle name="20 % - Markeringsfarve3 2 3 2 11" xfId="1772"/>
    <cellStyle name="20 % - Markeringsfarve3 2 3 2 11 2" xfId="12132"/>
    <cellStyle name="20 % - Markeringsfarve3 2 3 2 11 2 2" xfId="26163"/>
    <cellStyle name="20 % - Markeringsfarve3 2 3 2 11 3" xfId="22211"/>
    <cellStyle name="20 % - Markeringsfarve3 2 3 2 12" xfId="12130"/>
    <cellStyle name="20 % - Markeringsfarve3 2 3 2 12 2" xfId="26161"/>
    <cellStyle name="20 % - Markeringsfarve3 2 3 2 13" xfId="22209"/>
    <cellStyle name="20 % - Markeringsfarve3 2 3 2 2" xfId="1773"/>
    <cellStyle name="20 % - Markeringsfarve3 2 3 2 2 10" xfId="1774"/>
    <cellStyle name="20 % - Markeringsfarve3 2 3 2 2 10 2" xfId="12134"/>
    <cellStyle name="20 % - Markeringsfarve3 2 3 2 2 10 2 2" xfId="26165"/>
    <cellStyle name="20 % - Markeringsfarve3 2 3 2 2 10 3" xfId="22213"/>
    <cellStyle name="20 % - Markeringsfarve3 2 3 2 2 11" xfId="12133"/>
    <cellStyle name="20 % - Markeringsfarve3 2 3 2 2 11 2" xfId="26164"/>
    <cellStyle name="20 % - Markeringsfarve3 2 3 2 2 12" xfId="22212"/>
    <cellStyle name="20 % - Markeringsfarve3 2 3 2 2 2" xfId="1775"/>
    <cellStyle name="20 % - Markeringsfarve3 2 3 2 2 2 2" xfId="1776"/>
    <cellStyle name="20 % - Markeringsfarve3 2 3 2 2 2 2 2" xfId="12136"/>
    <cellStyle name="20 % - Markeringsfarve3 2 3 2 2 2 2 2 2" xfId="26167"/>
    <cellStyle name="20 % - Markeringsfarve3 2 3 2 2 2 2 3" xfId="22215"/>
    <cellStyle name="20 % - Markeringsfarve3 2 3 2 2 2 3" xfId="1777"/>
    <cellStyle name="20 % - Markeringsfarve3 2 3 2 2 2 3 2" xfId="12137"/>
    <cellStyle name="20 % - Markeringsfarve3 2 3 2 2 2 3 2 2" xfId="26168"/>
    <cellStyle name="20 % - Markeringsfarve3 2 3 2 2 2 3 3" xfId="22216"/>
    <cellStyle name="20 % - Markeringsfarve3 2 3 2 2 2 4" xfId="1778"/>
    <cellStyle name="20 % - Markeringsfarve3 2 3 2 2 2 4 2" xfId="12138"/>
    <cellStyle name="20 % - Markeringsfarve3 2 3 2 2 2 4 2 2" xfId="26169"/>
    <cellStyle name="20 % - Markeringsfarve3 2 3 2 2 2 4 3" xfId="22217"/>
    <cellStyle name="20 % - Markeringsfarve3 2 3 2 2 2 5" xfId="1779"/>
    <cellStyle name="20 % - Markeringsfarve3 2 3 2 2 2 5 2" xfId="12139"/>
    <cellStyle name="20 % - Markeringsfarve3 2 3 2 2 2 5 2 2" xfId="26170"/>
    <cellStyle name="20 % - Markeringsfarve3 2 3 2 2 2 5 3" xfId="22218"/>
    <cellStyle name="20 % - Markeringsfarve3 2 3 2 2 2 6" xfId="1780"/>
    <cellStyle name="20 % - Markeringsfarve3 2 3 2 2 2 6 2" xfId="12140"/>
    <cellStyle name="20 % - Markeringsfarve3 2 3 2 2 2 6 2 2" xfId="26171"/>
    <cellStyle name="20 % - Markeringsfarve3 2 3 2 2 2 6 3" xfId="22219"/>
    <cellStyle name="20 % - Markeringsfarve3 2 3 2 2 2 7" xfId="12135"/>
    <cellStyle name="20 % - Markeringsfarve3 2 3 2 2 2 7 2" xfId="26166"/>
    <cellStyle name="20 % - Markeringsfarve3 2 3 2 2 2 8" xfId="22214"/>
    <cellStyle name="20 % - Markeringsfarve3 2 3 2 2 3" xfId="1781"/>
    <cellStyle name="20 % - Markeringsfarve3 2 3 2 2 3 2" xfId="1782"/>
    <cellStyle name="20 % - Markeringsfarve3 2 3 2 2 3 2 2" xfId="12142"/>
    <cellStyle name="20 % - Markeringsfarve3 2 3 2 2 3 2 2 2" xfId="26173"/>
    <cellStyle name="20 % - Markeringsfarve3 2 3 2 2 3 2 3" xfId="22221"/>
    <cellStyle name="20 % - Markeringsfarve3 2 3 2 2 3 3" xfId="1783"/>
    <cellStyle name="20 % - Markeringsfarve3 2 3 2 2 3 3 2" xfId="12143"/>
    <cellStyle name="20 % - Markeringsfarve3 2 3 2 2 3 3 2 2" xfId="26174"/>
    <cellStyle name="20 % - Markeringsfarve3 2 3 2 2 3 3 3" xfId="22222"/>
    <cellStyle name="20 % - Markeringsfarve3 2 3 2 2 3 4" xfId="1784"/>
    <cellStyle name="20 % - Markeringsfarve3 2 3 2 2 3 4 2" xfId="12144"/>
    <cellStyle name="20 % - Markeringsfarve3 2 3 2 2 3 4 2 2" xfId="26175"/>
    <cellStyle name="20 % - Markeringsfarve3 2 3 2 2 3 4 3" xfId="22223"/>
    <cellStyle name="20 % - Markeringsfarve3 2 3 2 2 3 5" xfId="1785"/>
    <cellStyle name="20 % - Markeringsfarve3 2 3 2 2 3 5 2" xfId="12145"/>
    <cellStyle name="20 % - Markeringsfarve3 2 3 2 2 3 5 2 2" xfId="26176"/>
    <cellStyle name="20 % - Markeringsfarve3 2 3 2 2 3 5 3" xfId="22224"/>
    <cellStyle name="20 % - Markeringsfarve3 2 3 2 2 3 6" xfId="1786"/>
    <cellStyle name="20 % - Markeringsfarve3 2 3 2 2 3 6 2" xfId="12146"/>
    <cellStyle name="20 % - Markeringsfarve3 2 3 2 2 3 6 2 2" xfId="26177"/>
    <cellStyle name="20 % - Markeringsfarve3 2 3 2 2 3 6 3" xfId="22225"/>
    <cellStyle name="20 % - Markeringsfarve3 2 3 2 2 3 7" xfId="12141"/>
    <cellStyle name="20 % - Markeringsfarve3 2 3 2 2 3 7 2" xfId="26172"/>
    <cellStyle name="20 % - Markeringsfarve3 2 3 2 2 3 8" xfId="22220"/>
    <cellStyle name="20 % - Markeringsfarve3 2 3 2 2 4" xfId="1787"/>
    <cellStyle name="20 % - Markeringsfarve3 2 3 2 2 4 2" xfId="1788"/>
    <cellStyle name="20 % - Markeringsfarve3 2 3 2 2 4 2 2" xfId="12148"/>
    <cellStyle name="20 % - Markeringsfarve3 2 3 2 2 4 2 2 2" xfId="26179"/>
    <cellStyle name="20 % - Markeringsfarve3 2 3 2 2 4 2 3" xfId="22227"/>
    <cellStyle name="20 % - Markeringsfarve3 2 3 2 2 4 3" xfId="1789"/>
    <cellStyle name="20 % - Markeringsfarve3 2 3 2 2 4 3 2" xfId="12149"/>
    <cellStyle name="20 % - Markeringsfarve3 2 3 2 2 4 3 2 2" xfId="26180"/>
    <cellStyle name="20 % - Markeringsfarve3 2 3 2 2 4 3 3" xfId="22228"/>
    <cellStyle name="20 % - Markeringsfarve3 2 3 2 2 4 4" xfId="1790"/>
    <cellStyle name="20 % - Markeringsfarve3 2 3 2 2 4 4 2" xfId="12150"/>
    <cellStyle name="20 % - Markeringsfarve3 2 3 2 2 4 4 2 2" xfId="26181"/>
    <cellStyle name="20 % - Markeringsfarve3 2 3 2 2 4 4 3" xfId="22229"/>
    <cellStyle name="20 % - Markeringsfarve3 2 3 2 2 4 5" xfId="1791"/>
    <cellStyle name="20 % - Markeringsfarve3 2 3 2 2 4 5 2" xfId="12151"/>
    <cellStyle name="20 % - Markeringsfarve3 2 3 2 2 4 5 2 2" xfId="26182"/>
    <cellStyle name="20 % - Markeringsfarve3 2 3 2 2 4 5 3" xfId="22230"/>
    <cellStyle name="20 % - Markeringsfarve3 2 3 2 2 4 6" xfId="1792"/>
    <cellStyle name="20 % - Markeringsfarve3 2 3 2 2 4 6 2" xfId="12152"/>
    <cellStyle name="20 % - Markeringsfarve3 2 3 2 2 4 6 2 2" xfId="26183"/>
    <cellStyle name="20 % - Markeringsfarve3 2 3 2 2 4 6 3" xfId="22231"/>
    <cellStyle name="20 % - Markeringsfarve3 2 3 2 2 4 7" xfId="12147"/>
    <cellStyle name="20 % - Markeringsfarve3 2 3 2 2 4 7 2" xfId="26178"/>
    <cellStyle name="20 % - Markeringsfarve3 2 3 2 2 4 8" xfId="22226"/>
    <cellStyle name="20 % - Markeringsfarve3 2 3 2 2 5" xfId="1793"/>
    <cellStyle name="20 % - Markeringsfarve3 2 3 2 2 5 2" xfId="1794"/>
    <cellStyle name="20 % - Markeringsfarve3 2 3 2 2 5 2 2" xfId="12154"/>
    <cellStyle name="20 % - Markeringsfarve3 2 3 2 2 5 2 2 2" xfId="26185"/>
    <cellStyle name="20 % - Markeringsfarve3 2 3 2 2 5 2 3" xfId="22233"/>
    <cellStyle name="20 % - Markeringsfarve3 2 3 2 2 5 3" xfId="1795"/>
    <cellStyle name="20 % - Markeringsfarve3 2 3 2 2 5 3 2" xfId="12155"/>
    <cellStyle name="20 % - Markeringsfarve3 2 3 2 2 5 3 2 2" xfId="26186"/>
    <cellStyle name="20 % - Markeringsfarve3 2 3 2 2 5 3 3" xfId="22234"/>
    <cellStyle name="20 % - Markeringsfarve3 2 3 2 2 5 4" xfId="1796"/>
    <cellStyle name="20 % - Markeringsfarve3 2 3 2 2 5 4 2" xfId="12156"/>
    <cellStyle name="20 % - Markeringsfarve3 2 3 2 2 5 4 2 2" xfId="26187"/>
    <cellStyle name="20 % - Markeringsfarve3 2 3 2 2 5 4 3" xfId="22235"/>
    <cellStyle name="20 % - Markeringsfarve3 2 3 2 2 5 5" xfId="1797"/>
    <cellStyle name="20 % - Markeringsfarve3 2 3 2 2 5 5 2" xfId="12157"/>
    <cellStyle name="20 % - Markeringsfarve3 2 3 2 2 5 5 2 2" xfId="26188"/>
    <cellStyle name="20 % - Markeringsfarve3 2 3 2 2 5 5 3" xfId="22236"/>
    <cellStyle name="20 % - Markeringsfarve3 2 3 2 2 5 6" xfId="1798"/>
    <cellStyle name="20 % - Markeringsfarve3 2 3 2 2 5 6 2" xfId="12158"/>
    <cellStyle name="20 % - Markeringsfarve3 2 3 2 2 5 6 2 2" xfId="26189"/>
    <cellStyle name="20 % - Markeringsfarve3 2 3 2 2 5 6 3" xfId="22237"/>
    <cellStyle name="20 % - Markeringsfarve3 2 3 2 2 5 7" xfId="12153"/>
    <cellStyle name="20 % - Markeringsfarve3 2 3 2 2 5 7 2" xfId="26184"/>
    <cellStyle name="20 % - Markeringsfarve3 2 3 2 2 5 8" xfId="22232"/>
    <cellStyle name="20 % - Markeringsfarve3 2 3 2 2 6" xfId="1799"/>
    <cellStyle name="20 % - Markeringsfarve3 2 3 2 2 6 2" xfId="12159"/>
    <cellStyle name="20 % - Markeringsfarve3 2 3 2 2 6 2 2" xfId="26190"/>
    <cellStyle name="20 % - Markeringsfarve3 2 3 2 2 6 3" xfId="22238"/>
    <cellStyle name="20 % - Markeringsfarve3 2 3 2 2 7" xfId="1800"/>
    <cellStyle name="20 % - Markeringsfarve3 2 3 2 2 7 2" xfId="12160"/>
    <cellStyle name="20 % - Markeringsfarve3 2 3 2 2 7 2 2" xfId="26191"/>
    <cellStyle name="20 % - Markeringsfarve3 2 3 2 2 7 3" xfId="22239"/>
    <cellStyle name="20 % - Markeringsfarve3 2 3 2 2 8" xfId="1801"/>
    <cellStyle name="20 % - Markeringsfarve3 2 3 2 2 8 2" xfId="12161"/>
    <cellStyle name="20 % - Markeringsfarve3 2 3 2 2 8 2 2" xfId="26192"/>
    <cellStyle name="20 % - Markeringsfarve3 2 3 2 2 8 3" xfId="22240"/>
    <cellStyle name="20 % - Markeringsfarve3 2 3 2 2 9" xfId="1802"/>
    <cellStyle name="20 % - Markeringsfarve3 2 3 2 2 9 2" xfId="12162"/>
    <cellStyle name="20 % - Markeringsfarve3 2 3 2 2 9 2 2" xfId="26193"/>
    <cellStyle name="20 % - Markeringsfarve3 2 3 2 2 9 3" xfId="22241"/>
    <cellStyle name="20 % - Markeringsfarve3 2 3 2 3" xfId="1803"/>
    <cellStyle name="20 % - Markeringsfarve3 2 3 2 3 2" xfId="1804"/>
    <cellStyle name="20 % - Markeringsfarve3 2 3 2 3 2 2" xfId="12164"/>
    <cellStyle name="20 % - Markeringsfarve3 2 3 2 3 2 2 2" xfId="26195"/>
    <cellStyle name="20 % - Markeringsfarve3 2 3 2 3 2 3" xfId="22243"/>
    <cellStyle name="20 % - Markeringsfarve3 2 3 2 3 3" xfId="1805"/>
    <cellStyle name="20 % - Markeringsfarve3 2 3 2 3 3 2" xfId="12165"/>
    <cellStyle name="20 % - Markeringsfarve3 2 3 2 3 3 2 2" xfId="26196"/>
    <cellStyle name="20 % - Markeringsfarve3 2 3 2 3 3 3" xfId="22244"/>
    <cellStyle name="20 % - Markeringsfarve3 2 3 2 3 4" xfId="1806"/>
    <cellStyle name="20 % - Markeringsfarve3 2 3 2 3 4 2" xfId="12166"/>
    <cellStyle name="20 % - Markeringsfarve3 2 3 2 3 4 2 2" xfId="26197"/>
    <cellStyle name="20 % - Markeringsfarve3 2 3 2 3 4 3" xfId="22245"/>
    <cellStyle name="20 % - Markeringsfarve3 2 3 2 3 5" xfId="1807"/>
    <cellStyle name="20 % - Markeringsfarve3 2 3 2 3 5 2" xfId="12167"/>
    <cellStyle name="20 % - Markeringsfarve3 2 3 2 3 5 2 2" xfId="26198"/>
    <cellStyle name="20 % - Markeringsfarve3 2 3 2 3 5 3" xfId="22246"/>
    <cellStyle name="20 % - Markeringsfarve3 2 3 2 3 6" xfId="1808"/>
    <cellStyle name="20 % - Markeringsfarve3 2 3 2 3 6 2" xfId="12168"/>
    <cellStyle name="20 % - Markeringsfarve3 2 3 2 3 6 2 2" xfId="26199"/>
    <cellStyle name="20 % - Markeringsfarve3 2 3 2 3 6 3" xfId="22247"/>
    <cellStyle name="20 % - Markeringsfarve3 2 3 2 3 7" xfId="12163"/>
    <cellStyle name="20 % - Markeringsfarve3 2 3 2 3 7 2" xfId="26194"/>
    <cellStyle name="20 % - Markeringsfarve3 2 3 2 3 8" xfId="22242"/>
    <cellStyle name="20 % - Markeringsfarve3 2 3 2 4" xfId="1809"/>
    <cellStyle name="20 % - Markeringsfarve3 2 3 2 4 2" xfId="1810"/>
    <cellStyle name="20 % - Markeringsfarve3 2 3 2 4 2 2" xfId="12170"/>
    <cellStyle name="20 % - Markeringsfarve3 2 3 2 4 2 2 2" xfId="26201"/>
    <cellStyle name="20 % - Markeringsfarve3 2 3 2 4 2 3" xfId="22249"/>
    <cellStyle name="20 % - Markeringsfarve3 2 3 2 4 3" xfId="1811"/>
    <cellStyle name="20 % - Markeringsfarve3 2 3 2 4 3 2" xfId="12171"/>
    <cellStyle name="20 % - Markeringsfarve3 2 3 2 4 3 2 2" xfId="26202"/>
    <cellStyle name="20 % - Markeringsfarve3 2 3 2 4 3 3" xfId="22250"/>
    <cellStyle name="20 % - Markeringsfarve3 2 3 2 4 4" xfId="1812"/>
    <cellStyle name="20 % - Markeringsfarve3 2 3 2 4 4 2" xfId="12172"/>
    <cellStyle name="20 % - Markeringsfarve3 2 3 2 4 4 2 2" xfId="26203"/>
    <cellStyle name="20 % - Markeringsfarve3 2 3 2 4 4 3" xfId="22251"/>
    <cellStyle name="20 % - Markeringsfarve3 2 3 2 4 5" xfId="1813"/>
    <cellStyle name="20 % - Markeringsfarve3 2 3 2 4 5 2" xfId="12173"/>
    <cellStyle name="20 % - Markeringsfarve3 2 3 2 4 5 2 2" xfId="26204"/>
    <cellStyle name="20 % - Markeringsfarve3 2 3 2 4 5 3" xfId="22252"/>
    <cellStyle name="20 % - Markeringsfarve3 2 3 2 4 6" xfId="1814"/>
    <cellStyle name="20 % - Markeringsfarve3 2 3 2 4 6 2" xfId="12174"/>
    <cellStyle name="20 % - Markeringsfarve3 2 3 2 4 6 2 2" xfId="26205"/>
    <cellStyle name="20 % - Markeringsfarve3 2 3 2 4 6 3" xfId="22253"/>
    <cellStyle name="20 % - Markeringsfarve3 2 3 2 4 7" xfId="12169"/>
    <cellStyle name="20 % - Markeringsfarve3 2 3 2 4 7 2" xfId="26200"/>
    <cellStyle name="20 % - Markeringsfarve3 2 3 2 4 8" xfId="22248"/>
    <cellStyle name="20 % - Markeringsfarve3 2 3 2 5" xfId="1815"/>
    <cellStyle name="20 % - Markeringsfarve3 2 3 2 5 2" xfId="1816"/>
    <cellStyle name="20 % - Markeringsfarve3 2 3 2 5 2 2" xfId="12176"/>
    <cellStyle name="20 % - Markeringsfarve3 2 3 2 5 2 2 2" xfId="26207"/>
    <cellStyle name="20 % - Markeringsfarve3 2 3 2 5 2 3" xfId="22255"/>
    <cellStyle name="20 % - Markeringsfarve3 2 3 2 5 3" xfId="1817"/>
    <cellStyle name="20 % - Markeringsfarve3 2 3 2 5 3 2" xfId="12177"/>
    <cellStyle name="20 % - Markeringsfarve3 2 3 2 5 3 2 2" xfId="26208"/>
    <cellStyle name="20 % - Markeringsfarve3 2 3 2 5 3 3" xfId="22256"/>
    <cellStyle name="20 % - Markeringsfarve3 2 3 2 5 4" xfId="1818"/>
    <cellStyle name="20 % - Markeringsfarve3 2 3 2 5 4 2" xfId="12178"/>
    <cellStyle name="20 % - Markeringsfarve3 2 3 2 5 4 2 2" xfId="26209"/>
    <cellStyle name="20 % - Markeringsfarve3 2 3 2 5 4 3" xfId="22257"/>
    <cellStyle name="20 % - Markeringsfarve3 2 3 2 5 5" xfId="1819"/>
    <cellStyle name="20 % - Markeringsfarve3 2 3 2 5 5 2" xfId="12179"/>
    <cellStyle name="20 % - Markeringsfarve3 2 3 2 5 5 2 2" xfId="26210"/>
    <cellStyle name="20 % - Markeringsfarve3 2 3 2 5 5 3" xfId="22258"/>
    <cellStyle name="20 % - Markeringsfarve3 2 3 2 5 6" xfId="1820"/>
    <cellStyle name="20 % - Markeringsfarve3 2 3 2 5 6 2" xfId="12180"/>
    <cellStyle name="20 % - Markeringsfarve3 2 3 2 5 6 2 2" xfId="26211"/>
    <cellStyle name="20 % - Markeringsfarve3 2 3 2 5 6 3" xfId="22259"/>
    <cellStyle name="20 % - Markeringsfarve3 2 3 2 5 7" xfId="12175"/>
    <cellStyle name="20 % - Markeringsfarve3 2 3 2 5 7 2" xfId="26206"/>
    <cellStyle name="20 % - Markeringsfarve3 2 3 2 5 8" xfId="22254"/>
    <cellStyle name="20 % - Markeringsfarve3 2 3 2 6" xfId="1821"/>
    <cellStyle name="20 % - Markeringsfarve3 2 3 2 6 2" xfId="1822"/>
    <cellStyle name="20 % - Markeringsfarve3 2 3 2 6 2 2" xfId="12182"/>
    <cellStyle name="20 % - Markeringsfarve3 2 3 2 6 2 2 2" xfId="26213"/>
    <cellStyle name="20 % - Markeringsfarve3 2 3 2 6 2 3" xfId="22261"/>
    <cellStyle name="20 % - Markeringsfarve3 2 3 2 6 3" xfId="1823"/>
    <cellStyle name="20 % - Markeringsfarve3 2 3 2 6 3 2" xfId="12183"/>
    <cellStyle name="20 % - Markeringsfarve3 2 3 2 6 3 2 2" xfId="26214"/>
    <cellStyle name="20 % - Markeringsfarve3 2 3 2 6 3 3" xfId="22262"/>
    <cellStyle name="20 % - Markeringsfarve3 2 3 2 6 4" xfId="1824"/>
    <cellStyle name="20 % - Markeringsfarve3 2 3 2 6 4 2" xfId="12184"/>
    <cellStyle name="20 % - Markeringsfarve3 2 3 2 6 4 2 2" xfId="26215"/>
    <cellStyle name="20 % - Markeringsfarve3 2 3 2 6 4 3" xfId="22263"/>
    <cellStyle name="20 % - Markeringsfarve3 2 3 2 6 5" xfId="1825"/>
    <cellStyle name="20 % - Markeringsfarve3 2 3 2 6 5 2" xfId="12185"/>
    <cellStyle name="20 % - Markeringsfarve3 2 3 2 6 5 2 2" xfId="26216"/>
    <cellStyle name="20 % - Markeringsfarve3 2 3 2 6 5 3" xfId="22264"/>
    <cellStyle name="20 % - Markeringsfarve3 2 3 2 6 6" xfId="1826"/>
    <cellStyle name="20 % - Markeringsfarve3 2 3 2 6 6 2" xfId="12186"/>
    <cellStyle name="20 % - Markeringsfarve3 2 3 2 6 6 2 2" xfId="26217"/>
    <cellStyle name="20 % - Markeringsfarve3 2 3 2 6 6 3" xfId="22265"/>
    <cellStyle name="20 % - Markeringsfarve3 2 3 2 6 7" xfId="12181"/>
    <cellStyle name="20 % - Markeringsfarve3 2 3 2 6 7 2" xfId="26212"/>
    <cellStyle name="20 % - Markeringsfarve3 2 3 2 6 8" xfId="22260"/>
    <cellStyle name="20 % - Markeringsfarve3 2 3 2 7" xfId="1827"/>
    <cellStyle name="20 % - Markeringsfarve3 2 3 2 7 2" xfId="12187"/>
    <cellStyle name="20 % - Markeringsfarve3 2 3 2 7 2 2" xfId="26218"/>
    <cellStyle name="20 % - Markeringsfarve3 2 3 2 7 3" xfId="22266"/>
    <cellStyle name="20 % - Markeringsfarve3 2 3 2 8" xfId="1828"/>
    <cellStyle name="20 % - Markeringsfarve3 2 3 2 8 2" xfId="12188"/>
    <cellStyle name="20 % - Markeringsfarve3 2 3 2 8 2 2" xfId="26219"/>
    <cellStyle name="20 % - Markeringsfarve3 2 3 2 8 3" xfId="22267"/>
    <cellStyle name="20 % - Markeringsfarve3 2 3 2 9" xfId="1829"/>
    <cellStyle name="20 % - Markeringsfarve3 2 3 2 9 2" xfId="12189"/>
    <cellStyle name="20 % - Markeringsfarve3 2 3 2 9 2 2" xfId="26220"/>
    <cellStyle name="20 % - Markeringsfarve3 2 3 2 9 3" xfId="22268"/>
    <cellStyle name="20 % - Markeringsfarve3 2 3 3" xfId="1830"/>
    <cellStyle name="20 % - Markeringsfarve3 2 3 3 10" xfId="1831"/>
    <cellStyle name="20 % - Markeringsfarve3 2 3 3 10 2" xfId="12191"/>
    <cellStyle name="20 % - Markeringsfarve3 2 3 3 10 2 2" xfId="26222"/>
    <cellStyle name="20 % - Markeringsfarve3 2 3 3 10 3" xfId="22270"/>
    <cellStyle name="20 % - Markeringsfarve3 2 3 3 11" xfId="12190"/>
    <cellStyle name="20 % - Markeringsfarve3 2 3 3 11 2" xfId="26221"/>
    <cellStyle name="20 % - Markeringsfarve3 2 3 3 12" xfId="22269"/>
    <cellStyle name="20 % - Markeringsfarve3 2 3 3 2" xfId="1832"/>
    <cellStyle name="20 % - Markeringsfarve3 2 3 3 2 2" xfId="1833"/>
    <cellStyle name="20 % - Markeringsfarve3 2 3 3 2 2 2" xfId="12193"/>
    <cellStyle name="20 % - Markeringsfarve3 2 3 3 2 2 2 2" xfId="26224"/>
    <cellStyle name="20 % - Markeringsfarve3 2 3 3 2 2 3" xfId="22272"/>
    <cellStyle name="20 % - Markeringsfarve3 2 3 3 2 3" xfId="1834"/>
    <cellStyle name="20 % - Markeringsfarve3 2 3 3 2 3 2" xfId="12194"/>
    <cellStyle name="20 % - Markeringsfarve3 2 3 3 2 3 2 2" xfId="26225"/>
    <cellStyle name="20 % - Markeringsfarve3 2 3 3 2 3 3" xfId="22273"/>
    <cellStyle name="20 % - Markeringsfarve3 2 3 3 2 4" xfId="1835"/>
    <cellStyle name="20 % - Markeringsfarve3 2 3 3 2 4 2" xfId="12195"/>
    <cellStyle name="20 % - Markeringsfarve3 2 3 3 2 4 2 2" xfId="26226"/>
    <cellStyle name="20 % - Markeringsfarve3 2 3 3 2 4 3" xfId="22274"/>
    <cellStyle name="20 % - Markeringsfarve3 2 3 3 2 5" xfId="1836"/>
    <cellStyle name="20 % - Markeringsfarve3 2 3 3 2 5 2" xfId="12196"/>
    <cellStyle name="20 % - Markeringsfarve3 2 3 3 2 5 2 2" xfId="26227"/>
    <cellStyle name="20 % - Markeringsfarve3 2 3 3 2 5 3" xfId="22275"/>
    <cellStyle name="20 % - Markeringsfarve3 2 3 3 2 6" xfId="1837"/>
    <cellStyle name="20 % - Markeringsfarve3 2 3 3 2 6 2" xfId="12197"/>
    <cellStyle name="20 % - Markeringsfarve3 2 3 3 2 6 2 2" xfId="26228"/>
    <cellStyle name="20 % - Markeringsfarve3 2 3 3 2 6 3" xfId="22276"/>
    <cellStyle name="20 % - Markeringsfarve3 2 3 3 2 7" xfId="12192"/>
    <cellStyle name="20 % - Markeringsfarve3 2 3 3 2 7 2" xfId="26223"/>
    <cellStyle name="20 % - Markeringsfarve3 2 3 3 2 8" xfId="22271"/>
    <cellStyle name="20 % - Markeringsfarve3 2 3 3 3" xfId="1838"/>
    <cellStyle name="20 % - Markeringsfarve3 2 3 3 3 2" xfId="1839"/>
    <cellStyle name="20 % - Markeringsfarve3 2 3 3 3 2 2" xfId="12199"/>
    <cellStyle name="20 % - Markeringsfarve3 2 3 3 3 2 2 2" xfId="26230"/>
    <cellStyle name="20 % - Markeringsfarve3 2 3 3 3 2 3" xfId="22278"/>
    <cellStyle name="20 % - Markeringsfarve3 2 3 3 3 3" xfId="1840"/>
    <cellStyle name="20 % - Markeringsfarve3 2 3 3 3 3 2" xfId="12200"/>
    <cellStyle name="20 % - Markeringsfarve3 2 3 3 3 3 2 2" xfId="26231"/>
    <cellStyle name="20 % - Markeringsfarve3 2 3 3 3 3 3" xfId="22279"/>
    <cellStyle name="20 % - Markeringsfarve3 2 3 3 3 4" xfId="1841"/>
    <cellStyle name="20 % - Markeringsfarve3 2 3 3 3 4 2" xfId="12201"/>
    <cellStyle name="20 % - Markeringsfarve3 2 3 3 3 4 2 2" xfId="26232"/>
    <cellStyle name="20 % - Markeringsfarve3 2 3 3 3 4 3" xfId="22280"/>
    <cellStyle name="20 % - Markeringsfarve3 2 3 3 3 5" xfId="1842"/>
    <cellStyle name="20 % - Markeringsfarve3 2 3 3 3 5 2" xfId="12202"/>
    <cellStyle name="20 % - Markeringsfarve3 2 3 3 3 5 2 2" xfId="26233"/>
    <cellStyle name="20 % - Markeringsfarve3 2 3 3 3 5 3" xfId="22281"/>
    <cellStyle name="20 % - Markeringsfarve3 2 3 3 3 6" xfId="1843"/>
    <cellStyle name="20 % - Markeringsfarve3 2 3 3 3 6 2" xfId="12203"/>
    <cellStyle name="20 % - Markeringsfarve3 2 3 3 3 6 2 2" xfId="26234"/>
    <cellStyle name="20 % - Markeringsfarve3 2 3 3 3 6 3" xfId="22282"/>
    <cellStyle name="20 % - Markeringsfarve3 2 3 3 3 7" xfId="12198"/>
    <cellStyle name="20 % - Markeringsfarve3 2 3 3 3 7 2" xfId="26229"/>
    <cellStyle name="20 % - Markeringsfarve3 2 3 3 3 8" xfId="22277"/>
    <cellStyle name="20 % - Markeringsfarve3 2 3 3 4" xfId="1844"/>
    <cellStyle name="20 % - Markeringsfarve3 2 3 3 4 2" xfId="1845"/>
    <cellStyle name="20 % - Markeringsfarve3 2 3 3 4 2 2" xfId="12205"/>
    <cellStyle name="20 % - Markeringsfarve3 2 3 3 4 2 2 2" xfId="26236"/>
    <cellStyle name="20 % - Markeringsfarve3 2 3 3 4 2 3" xfId="22284"/>
    <cellStyle name="20 % - Markeringsfarve3 2 3 3 4 3" xfId="1846"/>
    <cellStyle name="20 % - Markeringsfarve3 2 3 3 4 3 2" xfId="12206"/>
    <cellStyle name="20 % - Markeringsfarve3 2 3 3 4 3 2 2" xfId="26237"/>
    <cellStyle name="20 % - Markeringsfarve3 2 3 3 4 3 3" xfId="22285"/>
    <cellStyle name="20 % - Markeringsfarve3 2 3 3 4 4" xfId="1847"/>
    <cellStyle name="20 % - Markeringsfarve3 2 3 3 4 4 2" xfId="12207"/>
    <cellStyle name="20 % - Markeringsfarve3 2 3 3 4 4 2 2" xfId="26238"/>
    <cellStyle name="20 % - Markeringsfarve3 2 3 3 4 4 3" xfId="22286"/>
    <cellStyle name="20 % - Markeringsfarve3 2 3 3 4 5" xfId="1848"/>
    <cellStyle name="20 % - Markeringsfarve3 2 3 3 4 5 2" xfId="12208"/>
    <cellStyle name="20 % - Markeringsfarve3 2 3 3 4 5 2 2" xfId="26239"/>
    <cellStyle name="20 % - Markeringsfarve3 2 3 3 4 5 3" xfId="22287"/>
    <cellStyle name="20 % - Markeringsfarve3 2 3 3 4 6" xfId="1849"/>
    <cellStyle name="20 % - Markeringsfarve3 2 3 3 4 6 2" xfId="12209"/>
    <cellStyle name="20 % - Markeringsfarve3 2 3 3 4 6 2 2" xfId="26240"/>
    <cellStyle name="20 % - Markeringsfarve3 2 3 3 4 6 3" xfId="22288"/>
    <cellStyle name="20 % - Markeringsfarve3 2 3 3 4 7" xfId="12204"/>
    <cellStyle name="20 % - Markeringsfarve3 2 3 3 4 7 2" xfId="26235"/>
    <cellStyle name="20 % - Markeringsfarve3 2 3 3 4 8" xfId="22283"/>
    <cellStyle name="20 % - Markeringsfarve3 2 3 3 5" xfId="1850"/>
    <cellStyle name="20 % - Markeringsfarve3 2 3 3 5 2" xfId="1851"/>
    <cellStyle name="20 % - Markeringsfarve3 2 3 3 5 2 2" xfId="12211"/>
    <cellStyle name="20 % - Markeringsfarve3 2 3 3 5 2 2 2" xfId="26242"/>
    <cellStyle name="20 % - Markeringsfarve3 2 3 3 5 2 3" xfId="22290"/>
    <cellStyle name="20 % - Markeringsfarve3 2 3 3 5 3" xfId="1852"/>
    <cellStyle name="20 % - Markeringsfarve3 2 3 3 5 3 2" xfId="12212"/>
    <cellStyle name="20 % - Markeringsfarve3 2 3 3 5 3 2 2" xfId="26243"/>
    <cellStyle name="20 % - Markeringsfarve3 2 3 3 5 3 3" xfId="22291"/>
    <cellStyle name="20 % - Markeringsfarve3 2 3 3 5 4" xfId="1853"/>
    <cellStyle name="20 % - Markeringsfarve3 2 3 3 5 4 2" xfId="12213"/>
    <cellStyle name="20 % - Markeringsfarve3 2 3 3 5 4 2 2" xfId="26244"/>
    <cellStyle name="20 % - Markeringsfarve3 2 3 3 5 4 3" xfId="22292"/>
    <cellStyle name="20 % - Markeringsfarve3 2 3 3 5 5" xfId="1854"/>
    <cellStyle name="20 % - Markeringsfarve3 2 3 3 5 5 2" xfId="12214"/>
    <cellStyle name="20 % - Markeringsfarve3 2 3 3 5 5 2 2" xfId="26245"/>
    <cellStyle name="20 % - Markeringsfarve3 2 3 3 5 5 3" xfId="22293"/>
    <cellStyle name="20 % - Markeringsfarve3 2 3 3 5 6" xfId="1855"/>
    <cellStyle name="20 % - Markeringsfarve3 2 3 3 5 6 2" xfId="12215"/>
    <cellStyle name="20 % - Markeringsfarve3 2 3 3 5 6 2 2" xfId="26246"/>
    <cellStyle name="20 % - Markeringsfarve3 2 3 3 5 6 3" xfId="22294"/>
    <cellStyle name="20 % - Markeringsfarve3 2 3 3 5 7" xfId="12210"/>
    <cellStyle name="20 % - Markeringsfarve3 2 3 3 5 7 2" xfId="26241"/>
    <cellStyle name="20 % - Markeringsfarve3 2 3 3 5 8" xfId="22289"/>
    <cellStyle name="20 % - Markeringsfarve3 2 3 3 6" xfId="1856"/>
    <cellStyle name="20 % - Markeringsfarve3 2 3 3 6 2" xfId="12216"/>
    <cellStyle name="20 % - Markeringsfarve3 2 3 3 6 2 2" xfId="26247"/>
    <cellStyle name="20 % - Markeringsfarve3 2 3 3 6 3" xfId="22295"/>
    <cellStyle name="20 % - Markeringsfarve3 2 3 3 7" xfId="1857"/>
    <cellStyle name="20 % - Markeringsfarve3 2 3 3 7 2" xfId="12217"/>
    <cellStyle name="20 % - Markeringsfarve3 2 3 3 7 2 2" xfId="26248"/>
    <cellStyle name="20 % - Markeringsfarve3 2 3 3 7 3" xfId="22296"/>
    <cellStyle name="20 % - Markeringsfarve3 2 3 3 8" xfId="1858"/>
    <cellStyle name="20 % - Markeringsfarve3 2 3 3 8 2" xfId="12218"/>
    <cellStyle name="20 % - Markeringsfarve3 2 3 3 8 2 2" xfId="26249"/>
    <cellStyle name="20 % - Markeringsfarve3 2 3 3 8 3" xfId="22297"/>
    <cellStyle name="20 % - Markeringsfarve3 2 3 3 9" xfId="1859"/>
    <cellStyle name="20 % - Markeringsfarve3 2 3 3 9 2" xfId="12219"/>
    <cellStyle name="20 % - Markeringsfarve3 2 3 3 9 2 2" xfId="26250"/>
    <cellStyle name="20 % - Markeringsfarve3 2 3 3 9 3" xfId="22298"/>
    <cellStyle name="20 % - Markeringsfarve3 2 3 4" xfId="1860"/>
    <cellStyle name="20 % - Markeringsfarve3 2 3 4 2" xfId="1861"/>
    <cellStyle name="20 % - Markeringsfarve3 2 3 4 2 2" xfId="12221"/>
    <cellStyle name="20 % - Markeringsfarve3 2 3 4 2 2 2" xfId="26252"/>
    <cellStyle name="20 % - Markeringsfarve3 2 3 4 2 3" xfId="22300"/>
    <cellStyle name="20 % - Markeringsfarve3 2 3 4 3" xfId="1862"/>
    <cellStyle name="20 % - Markeringsfarve3 2 3 4 3 2" xfId="12222"/>
    <cellStyle name="20 % - Markeringsfarve3 2 3 4 3 2 2" xfId="26253"/>
    <cellStyle name="20 % - Markeringsfarve3 2 3 4 3 3" xfId="22301"/>
    <cellStyle name="20 % - Markeringsfarve3 2 3 4 4" xfId="1863"/>
    <cellStyle name="20 % - Markeringsfarve3 2 3 4 4 2" xfId="12223"/>
    <cellStyle name="20 % - Markeringsfarve3 2 3 4 4 2 2" xfId="26254"/>
    <cellStyle name="20 % - Markeringsfarve3 2 3 4 4 3" xfId="22302"/>
    <cellStyle name="20 % - Markeringsfarve3 2 3 4 5" xfId="1864"/>
    <cellStyle name="20 % - Markeringsfarve3 2 3 4 5 2" xfId="12224"/>
    <cellStyle name="20 % - Markeringsfarve3 2 3 4 5 2 2" xfId="26255"/>
    <cellStyle name="20 % - Markeringsfarve3 2 3 4 5 3" xfId="22303"/>
    <cellStyle name="20 % - Markeringsfarve3 2 3 4 6" xfId="1865"/>
    <cellStyle name="20 % - Markeringsfarve3 2 3 4 6 2" xfId="12225"/>
    <cellStyle name="20 % - Markeringsfarve3 2 3 4 6 2 2" xfId="26256"/>
    <cellStyle name="20 % - Markeringsfarve3 2 3 4 6 3" xfId="22304"/>
    <cellStyle name="20 % - Markeringsfarve3 2 3 4 7" xfId="12220"/>
    <cellStyle name="20 % - Markeringsfarve3 2 3 4 7 2" xfId="26251"/>
    <cellStyle name="20 % - Markeringsfarve3 2 3 4 8" xfId="22299"/>
    <cellStyle name="20 % - Markeringsfarve3 2 3 5" xfId="1866"/>
    <cellStyle name="20 % - Markeringsfarve3 2 3 5 2" xfId="1867"/>
    <cellStyle name="20 % - Markeringsfarve3 2 3 5 2 2" xfId="12227"/>
    <cellStyle name="20 % - Markeringsfarve3 2 3 5 2 2 2" xfId="26258"/>
    <cellStyle name="20 % - Markeringsfarve3 2 3 5 2 3" xfId="22306"/>
    <cellStyle name="20 % - Markeringsfarve3 2 3 5 3" xfId="1868"/>
    <cellStyle name="20 % - Markeringsfarve3 2 3 5 3 2" xfId="12228"/>
    <cellStyle name="20 % - Markeringsfarve3 2 3 5 3 2 2" xfId="26259"/>
    <cellStyle name="20 % - Markeringsfarve3 2 3 5 3 3" xfId="22307"/>
    <cellStyle name="20 % - Markeringsfarve3 2 3 5 4" xfId="1869"/>
    <cellStyle name="20 % - Markeringsfarve3 2 3 5 4 2" xfId="12229"/>
    <cellStyle name="20 % - Markeringsfarve3 2 3 5 4 2 2" xfId="26260"/>
    <cellStyle name="20 % - Markeringsfarve3 2 3 5 4 3" xfId="22308"/>
    <cellStyle name="20 % - Markeringsfarve3 2 3 5 5" xfId="1870"/>
    <cellStyle name="20 % - Markeringsfarve3 2 3 5 5 2" xfId="12230"/>
    <cellStyle name="20 % - Markeringsfarve3 2 3 5 5 2 2" xfId="26261"/>
    <cellStyle name="20 % - Markeringsfarve3 2 3 5 5 3" xfId="22309"/>
    <cellStyle name="20 % - Markeringsfarve3 2 3 5 6" xfId="1871"/>
    <cellStyle name="20 % - Markeringsfarve3 2 3 5 6 2" xfId="12231"/>
    <cellStyle name="20 % - Markeringsfarve3 2 3 5 6 2 2" xfId="26262"/>
    <cellStyle name="20 % - Markeringsfarve3 2 3 5 6 3" xfId="22310"/>
    <cellStyle name="20 % - Markeringsfarve3 2 3 5 7" xfId="12226"/>
    <cellStyle name="20 % - Markeringsfarve3 2 3 5 7 2" xfId="26257"/>
    <cellStyle name="20 % - Markeringsfarve3 2 3 5 8" xfId="22305"/>
    <cellStyle name="20 % - Markeringsfarve3 2 3 6" xfId="1872"/>
    <cellStyle name="20 % - Markeringsfarve3 2 3 6 2" xfId="1873"/>
    <cellStyle name="20 % - Markeringsfarve3 2 3 6 2 2" xfId="12233"/>
    <cellStyle name="20 % - Markeringsfarve3 2 3 6 2 2 2" xfId="26264"/>
    <cellStyle name="20 % - Markeringsfarve3 2 3 6 2 3" xfId="22312"/>
    <cellStyle name="20 % - Markeringsfarve3 2 3 6 3" xfId="1874"/>
    <cellStyle name="20 % - Markeringsfarve3 2 3 6 3 2" xfId="12234"/>
    <cellStyle name="20 % - Markeringsfarve3 2 3 6 3 2 2" xfId="26265"/>
    <cellStyle name="20 % - Markeringsfarve3 2 3 6 3 3" xfId="22313"/>
    <cellStyle name="20 % - Markeringsfarve3 2 3 6 4" xfId="1875"/>
    <cellStyle name="20 % - Markeringsfarve3 2 3 6 4 2" xfId="12235"/>
    <cellStyle name="20 % - Markeringsfarve3 2 3 6 4 2 2" xfId="26266"/>
    <cellStyle name="20 % - Markeringsfarve3 2 3 6 4 3" xfId="22314"/>
    <cellStyle name="20 % - Markeringsfarve3 2 3 6 5" xfId="1876"/>
    <cellStyle name="20 % - Markeringsfarve3 2 3 6 5 2" xfId="12236"/>
    <cellStyle name="20 % - Markeringsfarve3 2 3 6 5 2 2" xfId="26267"/>
    <cellStyle name="20 % - Markeringsfarve3 2 3 6 5 3" xfId="22315"/>
    <cellStyle name="20 % - Markeringsfarve3 2 3 6 6" xfId="1877"/>
    <cellStyle name="20 % - Markeringsfarve3 2 3 6 6 2" xfId="12237"/>
    <cellStyle name="20 % - Markeringsfarve3 2 3 6 6 2 2" xfId="26268"/>
    <cellStyle name="20 % - Markeringsfarve3 2 3 6 6 3" xfId="22316"/>
    <cellStyle name="20 % - Markeringsfarve3 2 3 6 7" xfId="12232"/>
    <cellStyle name="20 % - Markeringsfarve3 2 3 6 7 2" xfId="26263"/>
    <cellStyle name="20 % - Markeringsfarve3 2 3 6 8" xfId="22311"/>
    <cellStyle name="20 % - Markeringsfarve3 2 3 7" xfId="1878"/>
    <cellStyle name="20 % - Markeringsfarve3 2 3 7 2" xfId="1879"/>
    <cellStyle name="20 % - Markeringsfarve3 2 3 7 2 2" xfId="12239"/>
    <cellStyle name="20 % - Markeringsfarve3 2 3 7 2 2 2" xfId="26270"/>
    <cellStyle name="20 % - Markeringsfarve3 2 3 7 2 3" xfId="22318"/>
    <cellStyle name="20 % - Markeringsfarve3 2 3 7 3" xfId="1880"/>
    <cellStyle name="20 % - Markeringsfarve3 2 3 7 3 2" xfId="12240"/>
    <cellStyle name="20 % - Markeringsfarve3 2 3 7 3 2 2" xfId="26271"/>
    <cellStyle name="20 % - Markeringsfarve3 2 3 7 3 3" xfId="22319"/>
    <cellStyle name="20 % - Markeringsfarve3 2 3 7 4" xfId="1881"/>
    <cellStyle name="20 % - Markeringsfarve3 2 3 7 4 2" xfId="12241"/>
    <cellStyle name="20 % - Markeringsfarve3 2 3 7 4 2 2" xfId="26272"/>
    <cellStyle name="20 % - Markeringsfarve3 2 3 7 4 3" xfId="22320"/>
    <cellStyle name="20 % - Markeringsfarve3 2 3 7 5" xfId="1882"/>
    <cellStyle name="20 % - Markeringsfarve3 2 3 7 5 2" xfId="12242"/>
    <cellStyle name="20 % - Markeringsfarve3 2 3 7 5 2 2" xfId="26273"/>
    <cellStyle name="20 % - Markeringsfarve3 2 3 7 5 3" xfId="22321"/>
    <cellStyle name="20 % - Markeringsfarve3 2 3 7 6" xfId="1883"/>
    <cellStyle name="20 % - Markeringsfarve3 2 3 7 6 2" xfId="12243"/>
    <cellStyle name="20 % - Markeringsfarve3 2 3 7 6 2 2" xfId="26274"/>
    <cellStyle name="20 % - Markeringsfarve3 2 3 7 6 3" xfId="22322"/>
    <cellStyle name="20 % - Markeringsfarve3 2 3 7 7" xfId="12238"/>
    <cellStyle name="20 % - Markeringsfarve3 2 3 7 7 2" xfId="26269"/>
    <cellStyle name="20 % - Markeringsfarve3 2 3 7 8" xfId="22317"/>
    <cellStyle name="20 % - Markeringsfarve3 2 3 8" xfId="1884"/>
    <cellStyle name="20 % - Markeringsfarve3 2 3 8 2" xfId="12244"/>
    <cellStyle name="20 % - Markeringsfarve3 2 3 8 2 2" xfId="26275"/>
    <cellStyle name="20 % - Markeringsfarve3 2 3 8 3" xfId="22323"/>
    <cellStyle name="20 % - Markeringsfarve3 2 3 9" xfId="1885"/>
    <cellStyle name="20 % - Markeringsfarve3 2 3 9 2" xfId="12245"/>
    <cellStyle name="20 % - Markeringsfarve3 2 3 9 2 2" xfId="26276"/>
    <cellStyle name="20 % - Markeringsfarve3 2 3 9 3" xfId="22324"/>
    <cellStyle name="20 % - Markeringsfarve3 2 4" xfId="1886"/>
    <cellStyle name="20 % - Markeringsfarve3 2 4 10" xfId="1887"/>
    <cellStyle name="20 % - Markeringsfarve3 2 4 10 2" xfId="12247"/>
    <cellStyle name="20 % - Markeringsfarve3 2 4 10 2 2" xfId="26278"/>
    <cellStyle name="20 % - Markeringsfarve3 2 4 10 3" xfId="22326"/>
    <cellStyle name="20 % - Markeringsfarve3 2 4 11" xfId="1888"/>
    <cellStyle name="20 % - Markeringsfarve3 2 4 11 2" xfId="12248"/>
    <cellStyle name="20 % - Markeringsfarve3 2 4 11 2 2" xfId="26279"/>
    <cellStyle name="20 % - Markeringsfarve3 2 4 11 3" xfId="22327"/>
    <cellStyle name="20 % - Markeringsfarve3 2 4 12" xfId="12246"/>
    <cellStyle name="20 % - Markeringsfarve3 2 4 12 2" xfId="26277"/>
    <cellStyle name="20 % - Markeringsfarve3 2 4 13" xfId="22325"/>
    <cellStyle name="20 % - Markeringsfarve3 2 4 2" xfId="1889"/>
    <cellStyle name="20 % - Markeringsfarve3 2 4 2 10" xfId="1890"/>
    <cellStyle name="20 % - Markeringsfarve3 2 4 2 10 2" xfId="12250"/>
    <cellStyle name="20 % - Markeringsfarve3 2 4 2 10 2 2" xfId="26281"/>
    <cellStyle name="20 % - Markeringsfarve3 2 4 2 10 3" xfId="22329"/>
    <cellStyle name="20 % - Markeringsfarve3 2 4 2 11" xfId="12249"/>
    <cellStyle name="20 % - Markeringsfarve3 2 4 2 11 2" xfId="26280"/>
    <cellStyle name="20 % - Markeringsfarve3 2 4 2 12" xfId="22328"/>
    <cellStyle name="20 % - Markeringsfarve3 2 4 2 2" xfId="1891"/>
    <cellStyle name="20 % - Markeringsfarve3 2 4 2 2 10" xfId="12251"/>
    <cellStyle name="20 % - Markeringsfarve3 2 4 2 2 10 2" xfId="26282"/>
    <cellStyle name="20 % - Markeringsfarve3 2 4 2 2 11" xfId="22330"/>
    <cellStyle name="20 % - Markeringsfarve3 2 4 2 2 2" xfId="1892"/>
    <cellStyle name="20 % - Markeringsfarve3 2 4 2 2 2 2" xfId="1893"/>
    <cellStyle name="20 % - Markeringsfarve3 2 4 2 2 2 2 2" xfId="12253"/>
    <cellStyle name="20 % - Markeringsfarve3 2 4 2 2 2 2 2 2" xfId="26284"/>
    <cellStyle name="20 % - Markeringsfarve3 2 4 2 2 2 2 3" xfId="22332"/>
    <cellStyle name="20 % - Markeringsfarve3 2 4 2 2 2 3" xfId="1894"/>
    <cellStyle name="20 % - Markeringsfarve3 2 4 2 2 2 3 2" xfId="12254"/>
    <cellStyle name="20 % - Markeringsfarve3 2 4 2 2 2 3 2 2" xfId="26285"/>
    <cellStyle name="20 % - Markeringsfarve3 2 4 2 2 2 3 3" xfId="22333"/>
    <cellStyle name="20 % - Markeringsfarve3 2 4 2 2 2 4" xfId="1895"/>
    <cellStyle name="20 % - Markeringsfarve3 2 4 2 2 2 4 2" xfId="12255"/>
    <cellStyle name="20 % - Markeringsfarve3 2 4 2 2 2 4 2 2" xfId="26286"/>
    <cellStyle name="20 % - Markeringsfarve3 2 4 2 2 2 4 3" xfId="22334"/>
    <cellStyle name="20 % - Markeringsfarve3 2 4 2 2 2 5" xfId="1896"/>
    <cellStyle name="20 % - Markeringsfarve3 2 4 2 2 2 5 2" xfId="12256"/>
    <cellStyle name="20 % - Markeringsfarve3 2 4 2 2 2 5 2 2" xfId="26287"/>
    <cellStyle name="20 % - Markeringsfarve3 2 4 2 2 2 5 3" xfId="22335"/>
    <cellStyle name="20 % - Markeringsfarve3 2 4 2 2 2 6" xfId="1897"/>
    <cellStyle name="20 % - Markeringsfarve3 2 4 2 2 2 6 2" xfId="12257"/>
    <cellStyle name="20 % - Markeringsfarve3 2 4 2 2 2 6 2 2" xfId="26288"/>
    <cellStyle name="20 % - Markeringsfarve3 2 4 2 2 2 6 3" xfId="22336"/>
    <cellStyle name="20 % - Markeringsfarve3 2 4 2 2 2 7" xfId="12252"/>
    <cellStyle name="20 % - Markeringsfarve3 2 4 2 2 2 7 2" xfId="26283"/>
    <cellStyle name="20 % - Markeringsfarve3 2 4 2 2 2 8" xfId="22331"/>
    <cellStyle name="20 % - Markeringsfarve3 2 4 2 2 3" xfId="1898"/>
    <cellStyle name="20 % - Markeringsfarve3 2 4 2 2 3 2" xfId="1899"/>
    <cellStyle name="20 % - Markeringsfarve3 2 4 2 2 3 2 2" xfId="12259"/>
    <cellStyle name="20 % - Markeringsfarve3 2 4 2 2 3 2 2 2" xfId="26290"/>
    <cellStyle name="20 % - Markeringsfarve3 2 4 2 2 3 2 3" xfId="22338"/>
    <cellStyle name="20 % - Markeringsfarve3 2 4 2 2 3 3" xfId="1900"/>
    <cellStyle name="20 % - Markeringsfarve3 2 4 2 2 3 3 2" xfId="12260"/>
    <cellStyle name="20 % - Markeringsfarve3 2 4 2 2 3 3 2 2" xfId="26291"/>
    <cellStyle name="20 % - Markeringsfarve3 2 4 2 2 3 3 3" xfId="22339"/>
    <cellStyle name="20 % - Markeringsfarve3 2 4 2 2 3 4" xfId="1901"/>
    <cellStyle name="20 % - Markeringsfarve3 2 4 2 2 3 4 2" xfId="12261"/>
    <cellStyle name="20 % - Markeringsfarve3 2 4 2 2 3 4 2 2" xfId="26292"/>
    <cellStyle name="20 % - Markeringsfarve3 2 4 2 2 3 4 3" xfId="22340"/>
    <cellStyle name="20 % - Markeringsfarve3 2 4 2 2 3 5" xfId="1902"/>
    <cellStyle name="20 % - Markeringsfarve3 2 4 2 2 3 5 2" xfId="12262"/>
    <cellStyle name="20 % - Markeringsfarve3 2 4 2 2 3 5 2 2" xfId="26293"/>
    <cellStyle name="20 % - Markeringsfarve3 2 4 2 2 3 5 3" xfId="22341"/>
    <cellStyle name="20 % - Markeringsfarve3 2 4 2 2 3 6" xfId="1903"/>
    <cellStyle name="20 % - Markeringsfarve3 2 4 2 2 3 6 2" xfId="12263"/>
    <cellStyle name="20 % - Markeringsfarve3 2 4 2 2 3 6 2 2" xfId="26294"/>
    <cellStyle name="20 % - Markeringsfarve3 2 4 2 2 3 6 3" xfId="22342"/>
    <cellStyle name="20 % - Markeringsfarve3 2 4 2 2 3 7" xfId="12258"/>
    <cellStyle name="20 % - Markeringsfarve3 2 4 2 2 3 7 2" xfId="26289"/>
    <cellStyle name="20 % - Markeringsfarve3 2 4 2 2 3 8" xfId="22337"/>
    <cellStyle name="20 % - Markeringsfarve3 2 4 2 2 4" xfId="1904"/>
    <cellStyle name="20 % - Markeringsfarve3 2 4 2 2 4 2" xfId="1905"/>
    <cellStyle name="20 % - Markeringsfarve3 2 4 2 2 4 2 2" xfId="12265"/>
    <cellStyle name="20 % - Markeringsfarve3 2 4 2 2 4 2 2 2" xfId="26296"/>
    <cellStyle name="20 % - Markeringsfarve3 2 4 2 2 4 2 3" xfId="22344"/>
    <cellStyle name="20 % - Markeringsfarve3 2 4 2 2 4 3" xfId="1906"/>
    <cellStyle name="20 % - Markeringsfarve3 2 4 2 2 4 3 2" xfId="12266"/>
    <cellStyle name="20 % - Markeringsfarve3 2 4 2 2 4 3 2 2" xfId="26297"/>
    <cellStyle name="20 % - Markeringsfarve3 2 4 2 2 4 3 3" xfId="22345"/>
    <cellStyle name="20 % - Markeringsfarve3 2 4 2 2 4 4" xfId="1907"/>
    <cellStyle name="20 % - Markeringsfarve3 2 4 2 2 4 4 2" xfId="12267"/>
    <cellStyle name="20 % - Markeringsfarve3 2 4 2 2 4 4 2 2" xfId="26298"/>
    <cellStyle name="20 % - Markeringsfarve3 2 4 2 2 4 4 3" xfId="22346"/>
    <cellStyle name="20 % - Markeringsfarve3 2 4 2 2 4 5" xfId="1908"/>
    <cellStyle name="20 % - Markeringsfarve3 2 4 2 2 4 5 2" xfId="12268"/>
    <cellStyle name="20 % - Markeringsfarve3 2 4 2 2 4 5 2 2" xfId="26299"/>
    <cellStyle name="20 % - Markeringsfarve3 2 4 2 2 4 5 3" xfId="22347"/>
    <cellStyle name="20 % - Markeringsfarve3 2 4 2 2 4 6" xfId="1909"/>
    <cellStyle name="20 % - Markeringsfarve3 2 4 2 2 4 6 2" xfId="12269"/>
    <cellStyle name="20 % - Markeringsfarve3 2 4 2 2 4 6 2 2" xfId="26300"/>
    <cellStyle name="20 % - Markeringsfarve3 2 4 2 2 4 6 3" xfId="22348"/>
    <cellStyle name="20 % - Markeringsfarve3 2 4 2 2 4 7" xfId="12264"/>
    <cellStyle name="20 % - Markeringsfarve3 2 4 2 2 4 7 2" xfId="26295"/>
    <cellStyle name="20 % - Markeringsfarve3 2 4 2 2 4 8" xfId="22343"/>
    <cellStyle name="20 % - Markeringsfarve3 2 4 2 2 5" xfId="1910"/>
    <cellStyle name="20 % - Markeringsfarve3 2 4 2 2 5 2" xfId="12270"/>
    <cellStyle name="20 % - Markeringsfarve3 2 4 2 2 5 2 2" xfId="26301"/>
    <cellStyle name="20 % - Markeringsfarve3 2 4 2 2 5 3" xfId="22349"/>
    <cellStyle name="20 % - Markeringsfarve3 2 4 2 2 6" xfId="1911"/>
    <cellStyle name="20 % - Markeringsfarve3 2 4 2 2 6 2" xfId="12271"/>
    <cellStyle name="20 % - Markeringsfarve3 2 4 2 2 6 2 2" xfId="26302"/>
    <cellStyle name="20 % - Markeringsfarve3 2 4 2 2 6 3" xfId="22350"/>
    <cellStyle name="20 % - Markeringsfarve3 2 4 2 2 7" xfId="1912"/>
    <cellStyle name="20 % - Markeringsfarve3 2 4 2 2 7 2" xfId="12272"/>
    <cellStyle name="20 % - Markeringsfarve3 2 4 2 2 7 2 2" xfId="26303"/>
    <cellStyle name="20 % - Markeringsfarve3 2 4 2 2 7 3" xfId="22351"/>
    <cellStyle name="20 % - Markeringsfarve3 2 4 2 2 8" xfId="1913"/>
    <cellStyle name="20 % - Markeringsfarve3 2 4 2 2 8 2" xfId="12273"/>
    <cellStyle name="20 % - Markeringsfarve3 2 4 2 2 8 2 2" xfId="26304"/>
    <cellStyle name="20 % - Markeringsfarve3 2 4 2 2 8 3" xfId="22352"/>
    <cellStyle name="20 % - Markeringsfarve3 2 4 2 2 9" xfId="1914"/>
    <cellStyle name="20 % - Markeringsfarve3 2 4 2 2 9 2" xfId="12274"/>
    <cellStyle name="20 % - Markeringsfarve3 2 4 2 2 9 2 2" xfId="26305"/>
    <cellStyle name="20 % - Markeringsfarve3 2 4 2 2 9 3" xfId="22353"/>
    <cellStyle name="20 % - Markeringsfarve3 2 4 2 3" xfId="1915"/>
    <cellStyle name="20 % - Markeringsfarve3 2 4 2 3 2" xfId="1916"/>
    <cellStyle name="20 % - Markeringsfarve3 2 4 2 3 2 2" xfId="12276"/>
    <cellStyle name="20 % - Markeringsfarve3 2 4 2 3 2 2 2" xfId="26307"/>
    <cellStyle name="20 % - Markeringsfarve3 2 4 2 3 2 3" xfId="22355"/>
    <cellStyle name="20 % - Markeringsfarve3 2 4 2 3 3" xfId="1917"/>
    <cellStyle name="20 % - Markeringsfarve3 2 4 2 3 3 2" xfId="12277"/>
    <cellStyle name="20 % - Markeringsfarve3 2 4 2 3 3 2 2" xfId="26308"/>
    <cellStyle name="20 % - Markeringsfarve3 2 4 2 3 3 3" xfId="22356"/>
    <cellStyle name="20 % - Markeringsfarve3 2 4 2 3 4" xfId="1918"/>
    <cellStyle name="20 % - Markeringsfarve3 2 4 2 3 4 2" xfId="12278"/>
    <cellStyle name="20 % - Markeringsfarve3 2 4 2 3 4 2 2" xfId="26309"/>
    <cellStyle name="20 % - Markeringsfarve3 2 4 2 3 4 3" xfId="22357"/>
    <cellStyle name="20 % - Markeringsfarve3 2 4 2 3 5" xfId="1919"/>
    <cellStyle name="20 % - Markeringsfarve3 2 4 2 3 5 2" xfId="12279"/>
    <cellStyle name="20 % - Markeringsfarve3 2 4 2 3 5 2 2" xfId="26310"/>
    <cellStyle name="20 % - Markeringsfarve3 2 4 2 3 5 3" xfId="22358"/>
    <cellStyle name="20 % - Markeringsfarve3 2 4 2 3 6" xfId="1920"/>
    <cellStyle name="20 % - Markeringsfarve3 2 4 2 3 6 2" xfId="12280"/>
    <cellStyle name="20 % - Markeringsfarve3 2 4 2 3 6 2 2" xfId="26311"/>
    <cellStyle name="20 % - Markeringsfarve3 2 4 2 3 6 3" xfId="22359"/>
    <cellStyle name="20 % - Markeringsfarve3 2 4 2 3 7" xfId="12275"/>
    <cellStyle name="20 % - Markeringsfarve3 2 4 2 3 7 2" xfId="26306"/>
    <cellStyle name="20 % - Markeringsfarve3 2 4 2 3 8" xfId="22354"/>
    <cellStyle name="20 % - Markeringsfarve3 2 4 2 4" xfId="1921"/>
    <cellStyle name="20 % - Markeringsfarve3 2 4 2 4 2" xfId="1922"/>
    <cellStyle name="20 % - Markeringsfarve3 2 4 2 4 2 2" xfId="12282"/>
    <cellStyle name="20 % - Markeringsfarve3 2 4 2 4 2 2 2" xfId="26313"/>
    <cellStyle name="20 % - Markeringsfarve3 2 4 2 4 2 3" xfId="22361"/>
    <cellStyle name="20 % - Markeringsfarve3 2 4 2 4 3" xfId="1923"/>
    <cellStyle name="20 % - Markeringsfarve3 2 4 2 4 3 2" xfId="12283"/>
    <cellStyle name="20 % - Markeringsfarve3 2 4 2 4 3 2 2" xfId="26314"/>
    <cellStyle name="20 % - Markeringsfarve3 2 4 2 4 3 3" xfId="22362"/>
    <cellStyle name="20 % - Markeringsfarve3 2 4 2 4 4" xfId="1924"/>
    <cellStyle name="20 % - Markeringsfarve3 2 4 2 4 4 2" xfId="12284"/>
    <cellStyle name="20 % - Markeringsfarve3 2 4 2 4 4 2 2" xfId="26315"/>
    <cellStyle name="20 % - Markeringsfarve3 2 4 2 4 4 3" xfId="22363"/>
    <cellStyle name="20 % - Markeringsfarve3 2 4 2 4 5" xfId="1925"/>
    <cellStyle name="20 % - Markeringsfarve3 2 4 2 4 5 2" xfId="12285"/>
    <cellStyle name="20 % - Markeringsfarve3 2 4 2 4 5 2 2" xfId="26316"/>
    <cellStyle name="20 % - Markeringsfarve3 2 4 2 4 5 3" xfId="22364"/>
    <cellStyle name="20 % - Markeringsfarve3 2 4 2 4 6" xfId="1926"/>
    <cellStyle name="20 % - Markeringsfarve3 2 4 2 4 6 2" xfId="12286"/>
    <cellStyle name="20 % - Markeringsfarve3 2 4 2 4 6 2 2" xfId="26317"/>
    <cellStyle name="20 % - Markeringsfarve3 2 4 2 4 6 3" xfId="22365"/>
    <cellStyle name="20 % - Markeringsfarve3 2 4 2 4 7" xfId="12281"/>
    <cellStyle name="20 % - Markeringsfarve3 2 4 2 4 7 2" xfId="26312"/>
    <cellStyle name="20 % - Markeringsfarve3 2 4 2 4 8" xfId="22360"/>
    <cellStyle name="20 % - Markeringsfarve3 2 4 2 5" xfId="1927"/>
    <cellStyle name="20 % - Markeringsfarve3 2 4 2 5 2" xfId="1928"/>
    <cellStyle name="20 % - Markeringsfarve3 2 4 2 5 2 2" xfId="12288"/>
    <cellStyle name="20 % - Markeringsfarve3 2 4 2 5 2 2 2" xfId="26319"/>
    <cellStyle name="20 % - Markeringsfarve3 2 4 2 5 2 3" xfId="22367"/>
    <cellStyle name="20 % - Markeringsfarve3 2 4 2 5 3" xfId="1929"/>
    <cellStyle name="20 % - Markeringsfarve3 2 4 2 5 3 2" xfId="12289"/>
    <cellStyle name="20 % - Markeringsfarve3 2 4 2 5 3 2 2" xfId="26320"/>
    <cellStyle name="20 % - Markeringsfarve3 2 4 2 5 3 3" xfId="22368"/>
    <cellStyle name="20 % - Markeringsfarve3 2 4 2 5 4" xfId="1930"/>
    <cellStyle name="20 % - Markeringsfarve3 2 4 2 5 4 2" xfId="12290"/>
    <cellStyle name="20 % - Markeringsfarve3 2 4 2 5 4 2 2" xfId="26321"/>
    <cellStyle name="20 % - Markeringsfarve3 2 4 2 5 4 3" xfId="22369"/>
    <cellStyle name="20 % - Markeringsfarve3 2 4 2 5 5" xfId="1931"/>
    <cellStyle name="20 % - Markeringsfarve3 2 4 2 5 5 2" xfId="12291"/>
    <cellStyle name="20 % - Markeringsfarve3 2 4 2 5 5 2 2" xfId="26322"/>
    <cellStyle name="20 % - Markeringsfarve3 2 4 2 5 5 3" xfId="22370"/>
    <cellStyle name="20 % - Markeringsfarve3 2 4 2 5 6" xfId="1932"/>
    <cellStyle name="20 % - Markeringsfarve3 2 4 2 5 6 2" xfId="12292"/>
    <cellStyle name="20 % - Markeringsfarve3 2 4 2 5 6 2 2" xfId="26323"/>
    <cellStyle name="20 % - Markeringsfarve3 2 4 2 5 6 3" xfId="22371"/>
    <cellStyle name="20 % - Markeringsfarve3 2 4 2 5 7" xfId="12287"/>
    <cellStyle name="20 % - Markeringsfarve3 2 4 2 5 7 2" xfId="26318"/>
    <cellStyle name="20 % - Markeringsfarve3 2 4 2 5 8" xfId="22366"/>
    <cellStyle name="20 % - Markeringsfarve3 2 4 2 6" xfId="1933"/>
    <cellStyle name="20 % - Markeringsfarve3 2 4 2 6 2" xfId="12293"/>
    <cellStyle name="20 % - Markeringsfarve3 2 4 2 6 2 2" xfId="26324"/>
    <cellStyle name="20 % - Markeringsfarve3 2 4 2 6 3" xfId="22372"/>
    <cellStyle name="20 % - Markeringsfarve3 2 4 2 7" xfId="1934"/>
    <cellStyle name="20 % - Markeringsfarve3 2 4 2 7 2" xfId="12294"/>
    <cellStyle name="20 % - Markeringsfarve3 2 4 2 7 2 2" xfId="26325"/>
    <cellStyle name="20 % - Markeringsfarve3 2 4 2 7 3" xfId="22373"/>
    <cellStyle name="20 % - Markeringsfarve3 2 4 2 8" xfId="1935"/>
    <cellStyle name="20 % - Markeringsfarve3 2 4 2 8 2" xfId="12295"/>
    <cellStyle name="20 % - Markeringsfarve3 2 4 2 8 2 2" xfId="26326"/>
    <cellStyle name="20 % - Markeringsfarve3 2 4 2 8 3" xfId="22374"/>
    <cellStyle name="20 % - Markeringsfarve3 2 4 2 9" xfId="1936"/>
    <cellStyle name="20 % - Markeringsfarve3 2 4 2 9 2" xfId="12296"/>
    <cellStyle name="20 % - Markeringsfarve3 2 4 2 9 2 2" xfId="26327"/>
    <cellStyle name="20 % - Markeringsfarve3 2 4 2 9 3" xfId="22375"/>
    <cellStyle name="20 % - Markeringsfarve3 2 4 3" xfId="1937"/>
    <cellStyle name="20 % - Markeringsfarve3 2 4 3 10" xfId="12297"/>
    <cellStyle name="20 % - Markeringsfarve3 2 4 3 10 2" xfId="26328"/>
    <cellStyle name="20 % - Markeringsfarve3 2 4 3 11" xfId="22376"/>
    <cellStyle name="20 % - Markeringsfarve3 2 4 3 2" xfId="1938"/>
    <cellStyle name="20 % - Markeringsfarve3 2 4 3 2 2" xfId="1939"/>
    <cellStyle name="20 % - Markeringsfarve3 2 4 3 2 2 2" xfId="12299"/>
    <cellStyle name="20 % - Markeringsfarve3 2 4 3 2 2 2 2" xfId="26330"/>
    <cellStyle name="20 % - Markeringsfarve3 2 4 3 2 2 3" xfId="22378"/>
    <cellStyle name="20 % - Markeringsfarve3 2 4 3 2 3" xfId="1940"/>
    <cellStyle name="20 % - Markeringsfarve3 2 4 3 2 3 2" xfId="12300"/>
    <cellStyle name="20 % - Markeringsfarve3 2 4 3 2 3 2 2" xfId="26331"/>
    <cellStyle name="20 % - Markeringsfarve3 2 4 3 2 3 3" xfId="22379"/>
    <cellStyle name="20 % - Markeringsfarve3 2 4 3 2 4" xfId="1941"/>
    <cellStyle name="20 % - Markeringsfarve3 2 4 3 2 4 2" xfId="12301"/>
    <cellStyle name="20 % - Markeringsfarve3 2 4 3 2 4 2 2" xfId="26332"/>
    <cellStyle name="20 % - Markeringsfarve3 2 4 3 2 4 3" xfId="22380"/>
    <cellStyle name="20 % - Markeringsfarve3 2 4 3 2 5" xfId="1942"/>
    <cellStyle name="20 % - Markeringsfarve3 2 4 3 2 5 2" xfId="12302"/>
    <cellStyle name="20 % - Markeringsfarve3 2 4 3 2 5 2 2" xfId="26333"/>
    <cellStyle name="20 % - Markeringsfarve3 2 4 3 2 5 3" xfId="22381"/>
    <cellStyle name="20 % - Markeringsfarve3 2 4 3 2 6" xfId="1943"/>
    <cellStyle name="20 % - Markeringsfarve3 2 4 3 2 6 2" xfId="12303"/>
    <cellStyle name="20 % - Markeringsfarve3 2 4 3 2 6 2 2" xfId="26334"/>
    <cellStyle name="20 % - Markeringsfarve3 2 4 3 2 6 3" xfId="22382"/>
    <cellStyle name="20 % - Markeringsfarve3 2 4 3 2 7" xfId="12298"/>
    <cellStyle name="20 % - Markeringsfarve3 2 4 3 2 7 2" xfId="26329"/>
    <cellStyle name="20 % - Markeringsfarve3 2 4 3 2 8" xfId="22377"/>
    <cellStyle name="20 % - Markeringsfarve3 2 4 3 3" xfId="1944"/>
    <cellStyle name="20 % - Markeringsfarve3 2 4 3 3 2" xfId="1945"/>
    <cellStyle name="20 % - Markeringsfarve3 2 4 3 3 2 2" xfId="12305"/>
    <cellStyle name="20 % - Markeringsfarve3 2 4 3 3 2 2 2" xfId="26336"/>
    <cellStyle name="20 % - Markeringsfarve3 2 4 3 3 2 3" xfId="22384"/>
    <cellStyle name="20 % - Markeringsfarve3 2 4 3 3 3" xfId="1946"/>
    <cellStyle name="20 % - Markeringsfarve3 2 4 3 3 3 2" xfId="12306"/>
    <cellStyle name="20 % - Markeringsfarve3 2 4 3 3 3 2 2" xfId="26337"/>
    <cellStyle name="20 % - Markeringsfarve3 2 4 3 3 3 3" xfId="22385"/>
    <cellStyle name="20 % - Markeringsfarve3 2 4 3 3 4" xfId="1947"/>
    <cellStyle name="20 % - Markeringsfarve3 2 4 3 3 4 2" xfId="12307"/>
    <cellStyle name="20 % - Markeringsfarve3 2 4 3 3 4 2 2" xfId="26338"/>
    <cellStyle name="20 % - Markeringsfarve3 2 4 3 3 4 3" xfId="22386"/>
    <cellStyle name="20 % - Markeringsfarve3 2 4 3 3 5" xfId="1948"/>
    <cellStyle name="20 % - Markeringsfarve3 2 4 3 3 5 2" xfId="12308"/>
    <cellStyle name="20 % - Markeringsfarve3 2 4 3 3 5 2 2" xfId="26339"/>
    <cellStyle name="20 % - Markeringsfarve3 2 4 3 3 5 3" xfId="22387"/>
    <cellStyle name="20 % - Markeringsfarve3 2 4 3 3 6" xfId="1949"/>
    <cellStyle name="20 % - Markeringsfarve3 2 4 3 3 6 2" xfId="12309"/>
    <cellStyle name="20 % - Markeringsfarve3 2 4 3 3 6 2 2" xfId="26340"/>
    <cellStyle name="20 % - Markeringsfarve3 2 4 3 3 6 3" xfId="22388"/>
    <cellStyle name="20 % - Markeringsfarve3 2 4 3 3 7" xfId="12304"/>
    <cellStyle name="20 % - Markeringsfarve3 2 4 3 3 7 2" xfId="26335"/>
    <cellStyle name="20 % - Markeringsfarve3 2 4 3 3 8" xfId="22383"/>
    <cellStyle name="20 % - Markeringsfarve3 2 4 3 4" xfId="1950"/>
    <cellStyle name="20 % - Markeringsfarve3 2 4 3 4 2" xfId="1951"/>
    <cellStyle name="20 % - Markeringsfarve3 2 4 3 4 2 2" xfId="12311"/>
    <cellStyle name="20 % - Markeringsfarve3 2 4 3 4 2 2 2" xfId="26342"/>
    <cellStyle name="20 % - Markeringsfarve3 2 4 3 4 2 3" xfId="22390"/>
    <cellStyle name="20 % - Markeringsfarve3 2 4 3 4 3" xfId="1952"/>
    <cellStyle name="20 % - Markeringsfarve3 2 4 3 4 3 2" xfId="12312"/>
    <cellStyle name="20 % - Markeringsfarve3 2 4 3 4 3 2 2" xfId="26343"/>
    <cellStyle name="20 % - Markeringsfarve3 2 4 3 4 3 3" xfId="22391"/>
    <cellStyle name="20 % - Markeringsfarve3 2 4 3 4 4" xfId="1953"/>
    <cellStyle name="20 % - Markeringsfarve3 2 4 3 4 4 2" xfId="12313"/>
    <cellStyle name="20 % - Markeringsfarve3 2 4 3 4 4 2 2" xfId="26344"/>
    <cellStyle name="20 % - Markeringsfarve3 2 4 3 4 4 3" xfId="22392"/>
    <cellStyle name="20 % - Markeringsfarve3 2 4 3 4 5" xfId="1954"/>
    <cellStyle name="20 % - Markeringsfarve3 2 4 3 4 5 2" xfId="12314"/>
    <cellStyle name="20 % - Markeringsfarve3 2 4 3 4 5 2 2" xfId="26345"/>
    <cellStyle name="20 % - Markeringsfarve3 2 4 3 4 5 3" xfId="22393"/>
    <cellStyle name="20 % - Markeringsfarve3 2 4 3 4 6" xfId="1955"/>
    <cellStyle name="20 % - Markeringsfarve3 2 4 3 4 6 2" xfId="12315"/>
    <cellStyle name="20 % - Markeringsfarve3 2 4 3 4 6 2 2" xfId="26346"/>
    <cellStyle name="20 % - Markeringsfarve3 2 4 3 4 6 3" xfId="22394"/>
    <cellStyle name="20 % - Markeringsfarve3 2 4 3 4 7" xfId="12310"/>
    <cellStyle name="20 % - Markeringsfarve3 2 4 3 4 7 2" xfId="26341"/>
    <cellStyle name="20 % - Markeringsfarve3 2 4 3 4 8" xfId="22389"/>
    <cellStyle name="20 % - Markeringsfarve3 2 4 3 5" xfId="1956"/>
    <cellStyle name="20 % - Markeringsfarve3 2 4 3 5 2" xfId="12316"/>
    <cellStyle name="20 % - Markeringsfarve3 2 4 3 5 2 2" xfId="26347"/>
    <cellStyle name="20 % - Markeringsfarve3 2 4 3 5 3" xfId="22395"/>
    <cellStyle name="20 % - Markeringsfarve3 2 4 3 6" xfId="1957"/>
    <cellStyle name="20 % - Markeringsfarve3 2 4 3 6 2" xfId="12317"/>
    <cellStyle name="20 % - Markeringsfarve3 2 4 3 6 2 2" xfId="26348"/>
    <cellStyle name="20 % - Markeringsfarve3 2 4 3 6 3" xfId="22396"/>
    <cellStyle name="20 % - Markeringsfarve3 2 4 3 7" xfId="1958"/>
    <cellStyle name="20 % - Markeringsfarve3 2 4 3 7 2" xfId="12318"/>
    <cellStyle name="20 % - Markeringsfarve3 2 4 3 7 2 2" xfId="26349"/>
    <cellStyle name="20 % - Markeringsfarve3 2 4 3 7 3" xfId="22397"/>
    <cellStyle name="20 % - Markeringsfarve3 2 4 3 8" xfId="1959"/>
    <cellStyle name="20 % - Markeringsfarve3 2 4 3 8 2" xfId="12319"/>
    <cellStyle name="20 % - Markeringsfarve3 2 4 3 8 2 2" xfId="26350"/>
    <cellStyle name="20 % - Markeringsfarve3 2 4 3 8 3" xfId="22398"/>
    <cellStyle name="20 % - Markeringsfarve3 2 4 3 9" xfId="1960"/>
    <cellStyle name="20 % - Markeringsfarve3 2 4 3 9 2" xfId="12320"/>
    <cellStyle name="20 % - Markeringsfarve3 2 4 3 9 2 2" xfId="26351"/>
    <cellStyle name="20 % - Markeringsfarve3 2 4 3 9 3" xfId="22399"/>
    <cellStyle name="20 % - Markeringsfarve3 2 4 4" xfId="1961"/>
    <cellStyle name="20 % - Markeringsfarve3 2 4 4 2" xfId="1962"/>
    <cellStyle name="20 % - Markeringsfarve3 2 4 4 2 2" xfId="12322"/>
    <cellStyle name="20 % - Markeringsfarve3 2 4 4 2 2 2" xfId="26353"/>
    <cellStyle name="20 % - Markeringsfarve3 2 4 4 2 3" xfId="22401"/>
    <cellStyle name="20 % - Markeringsfarve3 2 4 4 3" xfId="1963"/>
    <cellStyle name="20 % - Markeringsfarve3 2 4 4 3 2" xfId="12323"/>
    <cellStyle name="20 % - Markeringsfarve3 2 4 4 3 2 2" xfId="26354"/>
    <cellStyle name="20 % - Markeringsfarve3 2 4 4 3 3" xfId="22402"/>
    <cellStyle name="20 % - Markeringsfarve3 2 4 4 4" xfId="1964"/>
    <cellStyle name="20 % - Markeringsfarve3 2 4 4 4 2" xfId="12324"/>
    <cellStyle name="20 % - Markeringsfarve3 2 4 4 4 2 2" xfId="26355"/>
    <cellStyle name="20 % - Markeringsfarve3 2 4 4 4 3" xfId="22403"/>
    <cellStyle name="20 % - Markeringsfarve3 2 4 4 5" xfId="1965"/>
    <cellStyle name="20 % - Markeringsfarve3 2 4 4 5 2" xfId="12325"/>
    <cellStyle name="20 % - Markeringsfarve3 2 4 4 5 2 2" xfId="26356"/>
    <cellStyle name="20 % - Markeringsfarve3 2 4 4 5 3" xfId="22404"/>
    <cellStyle name="20 % - Markeringsfarve3 2 4 4 6" xfId="1966"/>
    <cellStyle name="20 % - Markeringsfarve3 2 4 4 6 2" xfId="12326"/>
    <cellStyle name="20 % - Markeringsfarve3 2 4 4 6 2 2" xfId="26357"/>
    <cellStyle name="20 % - Markeringsfarve3 2 4 4 6 3" xfId="22405"/>
    <cellStyle name="20 % - Markeringsfarve3 2 4 4 7" xfId="12321"/>
    <cellStyle name="20 % - Markeringsfarve3 2 4 4 7 2" xfId="26352"/>
    <cellStyle name="20 % - Markeringsfarve3 2 4 4 8" xfId="22400"/>
    <cellStyle name="20 % - Markeringsfarve3 2 4 5" xfId="1967"/>
    <cellStyle name="20 % - Markeringsfarve3 2 4 5 2" xfId="1968"/>
    <cellStyle name="20 % - Markeringsfarve3 2 4 5 2 2" xfId="12328"/>
    <cellStyle name="20 % - Markeringsfarve3 2 4 5 2 2 2" xfId="26359"/>
    <cellStyle name="20 % - Markeringsfarve3 2 4 5 2 3" xfId="22407"/>
    <cellStyle name="20 % - Markeringsfarve3 2 4 5 3" xfId="1969"/>
    <cellStyle name="20 % - Markeringsfarve3 2 4 5 3 2" xfId="12329"/>
    <cellStyle name="20 % - Markeringsfarve3 2 4 5 3 2 2" xfId="26360"/>
    <cellStyle name="20 % - Markeringsfarve3 2 4 5 3 3" xfId="22408"/>
    <cellStyle name="20 % - Markeringsfarve3 2 4 5 4" xfId="1970"/>
    <cellStyle name="20 % - Markeringsfarve3 2 4 5 4 2" xfId="12330"/>
    <cellStyle name="20 % - Markeringsfarve3 2 4 5 4 2 2" xfId="26361"/>
    <cellStyle name="20 % - Markeringsfarve3 2 4 5 4 3" xfId="22409"/>
    <cellStyle name="20 % - Markeringsfarve3 2 4 5 5" xfId="1971"/>
    <cellStyle name="20 % - Markeringsfarve3 2 4 5 5 2" xfId="12331"/>
    <cellStyle name="20 % - Markeringsfarve3 2 4 5 5 2 2" xfId="26362"/>
    <cellStyle name="20 % - Markeringsfarve3 2 4 5 5 3" xfId="22410"/>
    <cellStyle name="20 % - Markeringsfarve3 2 4 5 6" xfId="1972"/>
    <cellStyle name="20 % - Markeringsfarve3 2 4 5 6 2" xfId="12332"/>
    <cellStyle name="20 % - Markeringsfarve3 2 4 5 6 2 2" xfId="26363"/>
    <cellStyle name="20 % - Markeringsfarve3 2 4 5 6 3" xfId="22411"/>
    <cellStyle name="20 % - Markeringsfarve3 2 4 5 7" xfId="12327"/>
    <cellStyle name="20 % - Markeringsfarve3 2 4 5 7 2" xfId="26358"/>
    <cellStyle name="20 % - Markeringsfarve3 2 4 5 8" xfId="22406"/>
    <cellStyle name="20 % - Markeringsfarve3 2 4 6" xfId="1973"/>
    <cellStyle name="20 % - Markeringsfarve3 2 4 6 2" xfId="1974"/>
    <cellStyle name="20 % - Markeringsfarve3 2 4 6 2 2" xfId="12334"/>
    <cellStyle name="20 % - Markeringsfarve3 2 4 6 2 2 2" xfId="26365"/>
    <cellStyle name="20 % - Markeringsfarve3 2 4 6 2 3" xfId="22413"/>
    <cellStyle name="20 % - Markeringsfarve3 2 4 6 3" xfId="1975"/>
    <cellStyle name="20 % - Markeringsfarve3 2 4 6 3 2" xfId="12335"/>
    <cellStyle name="20 % - Markeringsfarve3 2 4 6 3 2 2" xfId="26366"/>
    <cellStyle name="20 % - Markeringsfarve3 2 4 6 3 3" xfId="22414"/>
    <cellStyle name="20 % - Markeringsfarve3 2 4 6 4" xfId="1976"/>
    <cellStyle name="20 % - Markeringsfarve3 2 4 6 4 2" xfId="12336"/>
    <cellStyle name="20 % - Markeringsfarve3 2 4 6 4 2 2" xfId="26367"/>
    <cellStyle name="20 % - Markeringsfarve3 2 4 6 4 3" xfId="22415"/>
    <cellStyle name="20 % - Markeringsfarve3 2 4 6 5" xfId="1977"/>
    <cellStyle name="20 % - Markeringsfarve3 2 4 6 5 2" xfId="12337"/>
    <cellStyle name="20 % - Markeringsfarve3 2 4 6 5 2 2" xfId="26368"/>
    <cellStyle name="20 % - Markeringsfarve3 2 4 6 5 3" xfId="22416"/>
    <cellStyle name="20 % - Markeringsfarve3 2 4 6 6" xfId="1978"/>
    <cellStyle name="20 % - Markeringsfarve3 2 4 6 6 2" xfId="12338"/>
    <cellStyle name="20 % - Markeringsfarve3 2 4 6 6 2 2" xfId="26369"/>
    <cellStyle name="20 % - Markeringsfarve3 2 4 6 6 3" xfId="22417"/>
    <cellStyle name="20 % - Markeringsfarve3 2 4 6 7" xfId="12333"/>
    <cellStyle name="20 % - Markeringsfarve3 2 4 6 7 2" xfId="26364"/>
    <cellStyle name="20 % - Markeringsfarve3 2 4 6 8" xfId="22412"/>
    <cellStyle name="20 % - Markeringsfarve3 2 4 7" xfId="1979"/>
    <cellStyle name="20 % - Markeringsfarve3 2 4 7 2" xfId="12339"/>
    <cellStyle name="20 % - Markeringsfarve3 2 4 7 2 2" xfId="26370"/>
    <cellStyle name="20 % - Markeringsfarve3 2 4 7 3" xfId="22418"/>
    <cellStyle name="20 % - Markeringsfarve3 2 4 8" xfId="1980"/>
    <cellStyle name="20 % - Markeringsfarve3 2 4 8 2" xfId="12340"/>
    <cellStyle name="20 % - Markeringsfarve3 2 4 8 2 2" xfId="26371"/>
    <cellStyle name="20 % - Markeringsfarve3 2 4 8 3" xfId="22419"/>
    <cellStyle name="20 % - Markeringsfarve3 2 4 9" xfId="1981"/>
    <cellStyle name="20 % - Markeringsfarve3 2 4 9 2" xfId="12341"/>
    <cellStyle name="20 % - Markeringsfarve3 2 4 9 2 2" xfId="26372"/>
    <cellStyle name="20 % - Markeringsfarve3 2 4 9 3" xfId="22420"/>
    <cellStyle name="20 % - Markeringsfarve3 2 5" xfId="1982"/>
    <cellStyle name="20 % - Markeringsfarve3 2 5 10" xfId="1983"/>
    <cellStyle name="20 % - Markeringsfarve3 2 5 10 2" xfId="12343"/>
    <cellStyle name="20 % - Markeringsfarve3 2 5 10 2 2" xfId="26374"/>
    <cellStyle name="20 % - Markeringsfarve3 2 5 10 3" xfId="22422"/>
    <cellStyle name="20 % - Markeringsfarve3 2 5 11" xfId="12342"/>
    <cellStyle name="20 % - Markeringsfarve3 2 5 11 2" xfId="26373"/>
    <cellStyle name="20 % - Markeringsfarve3 2 5 12" xfId="22421"/>
    <cellStyle name="20 % - Markeringsfarve3 2 5 2" xfId="1984"/>
    <cellStyle name="20 % - Markeringsfarve3 2 5 2 10" xfId="12344"/>
    <cellStyle name="20 % - Markeringsfarve3 2 5 2 10 2" xfId="26375"/>
    <cellStyle name="20 % - Markeringsfarve3 2 5 2 11" xfId="22423"/>
    <cellStyle name="20 % - Markeringsfarve3 2 5 2 2" xfId="1985"/>
    <cellStyle name="20 % - Markeringsfarve3 2 5 2 2 2" xfId="1986"/>
    <cellStyle name="20 % - Markeringsfarve3 2 5 2 2 2 2" xfId="12346"/>
    <cellStyle name="20 % - Markeringsfarve3 2 5 2 2 2 2 2" xfId="26377"/>
    <cellStyle name="20 % - Markeringsfarve3 2 5 2 2 2 3" xfId="22425"/>
    <cellStyle name="20 % - Markeringsfarve3 2 5 2 2 3" xfId="1987"/>
    <cellStyle name="20 % - Markeringsfarve3 2 5 2 2 3 2" xfId="12347"/>
    <cellStyle name="20 % - Markeringsfarve3 2 5 2 2 3 2 2" xfId="26378"/>
    <cellStyle name="20 % - Markeringsfarve3 2 5 2 2 3 3" xfId="22426"/>
    <cellStyle name="20 % - Markeringsfarve3 2 5 2 2 4" xfId="1988"/>
    <cellStyle name="20 % - Markeringsfarve3 2 5 2 2 4 2" xfId="12348"/>
    <cellStyle name="20 % - Markeringsfarve3 2 5 2 2 4 2 2" xfId="26379"/>
    <cellStyle name="20 % - Markeringsfarve3 2 5 2 2 4 3" xfId="22427"/>
    <cellStyle name="20 % - Markeringsfarve3 2 5 2 2 5" xfId="1989"/>
    <cellStyle name="20 % - Markeringsfarve3 2 5 2 2 5 2" xfId="12349"/>
    <cellStyle name="20 % - Markeringsfarve3 2 5 2 2 5 2 2" xfId="26380"/>
    <cellStyle name="20 % - Markeringsfarve3 2 5 2 2 5 3" xfId="22428"/>
    <cellStyle name="20 % - Markeringsfarve3 2 5 2 2 6" xfId="1990"/>
    <cellStyle name="20 % - Markeringsfarve3 2 5 2 2 6 2" xfId="12350"/>
    <cellStyle name="20 % - Markeringsfarve3 2 5 2 2 6 2 2" xfId="26381"/>
    <cellStyle name="20 % - Markeringsfarve3 2 5 2 2 6 3" xfId="22429"/>
    <cellStyle name="20 % - Markeringsfarve3 2 5 2 2 7" xfId="12345"/>
    <cellStyle name="20 % - Markeringsfarve3 2 5 2 2 7 2" xfId="26376"/>
    <cellStyle name="20 % - Markeringsfarve3 2 5 2 2 8" xfId="22424"/>
    <cellStyle name="20 % - Markeringsfarve3 2 5 2 3" xfId="1991"/>
    <cellStyle name="20 % - Markeringsfarve3 2 5 2 3 2" xfId="1992"/>
    <cellStyle name="20 % - Markeringsfarve3 2 5 2 3 2 2" xfId="12352"/>
    <cellStyle name="20 % - Markeringsfarve3 2 5 2 3 2 2 2" xfId="26383"/>
    <cellStyle name="20 % - Markeringsfarve3 2 5 2 3 2 3" xfId="22431"/>
    <cellStyle name="20 % - Markeringsfarve3 2 5 2 3 3" xfId="1993"/>
    <cellStyle name="20 % - Markeringsfarve3 2 5 2 3 3 2" xfId="12353"/>
    <cellStyle name="20 % - Markeringsfarve3 2 5 2 3 3 2 2" xfId="26384"/>
    <cellStyle name="20 % - Markeringsfarve3 2 5 2 3 3 3" xfId="22432"/>
    <cellStyle name="20 % - Markeringsfarve3 2 5 2 3 4" xfId="1994"/>
    <cellStyle name="20 % - Markeringsfarve3 2 5 2 3 4 2" xfId="12354"/>
    <cellStyle name="20 % - Markeringsfarve3 2 5 2 3 4 2 2" xfId="26385"/>
    <cellStyle name="20 % - Markeringsfarve3 2 5 2 3 4 3" xfId="22433"/>
    <cellStyle name="20 % - Markeringsfarve3 2 5 2 3 5" xfId="1995"/>
    <cellStyle name="20 % - Markeringsfarve3 2 5 2 3 5 2" xfId="12355"/>
    <cellStyle name="20 % - Markeringsfarve3 2 5 2 3 5 2 2" xfId="26386"/>
    <cellStyle name="20 % - Markeringsfarve3 2 5 2 3 5 3" xfId="22434"/>
    <cellStyle name="20 % - Markeringsfarve3 2 5 2 3 6" xfId="1996"/>
    <cellStyle name="20 % - Markeringsfarve3 2 5 2 3 6 2" xfId="12356"/>
    <cellStyle name="20 % - Markeringsfarve3 2 5 2 3 6 2 2" xfId="26387"/>
    <cellStyle name="20 % - Markeringsfarve3 2 5 2 3 6 3" xfId="22435"/>
    <cellStyle name="20 % - Markeringsfarve3 2 5 2 3 7" xfId="12351"/>
    <cellStyle name="20 % - Markeringsfarve3 2 5 2 3 7 2" xfId="26382"/>
    <cellStyle name="20 % - Markeringsfarve3 2 5 2 3 8" xfId="22430"/>
    <cellStyle name="20 % - Markeringsfarve3 2 5 2 4" xfId="1997"/>
    <cellStyle name="20 % - Markeringsfarve3 2 5 2 4 2" xfId="1998"/>
    <cellStyle name="20 % - Markeringsfarve3 2 5 2 4 2 2" xfId="12358"/>
    <cellStyle name="20 % - Markeringsfarve3 2 5 2 4 2 2 2" xfId="26389"/>
    <cellStyle name="20 % - Markeringsfarve3 2 5 2 4 2 3" xfId="22437"/>
    <cellStyle name="20 % - Markeringsfarve3 2 5 2 4 3" xfId="1999"/>
    <cellStyle name="20 % - Markeringsfarve3 2 5 2 4 3 2" xfId="12359"/>
    <cellStyle name="20 % - Markeringsfarve3 2 5 2 4 3 2 2" xfId="26390"/>
    <cellStyle name="20 % - Markeringsfarve3 2 5 2 4 3 3" xfId="22438"/>
    <cellStyle name="20 % - Markeringsfarve3 2 5 2 4 4" xfId="2000"/>
    <cellStyle name="20 % - Markeringsfarve3 2 5 2 4 4 2" xfId="12360"/>
    <cellStyle name="20 % - Markeringsfarve3 2 5 2 4 4 2 2" xfId="26391"/>
    <cellStyle name="20 % - Markeringsfarve3 2 5 2 4 4 3" xfId="22439"/>
    <cellStyle name="20 % - Markeringsfarve3 2 5 2 4 5" xfId="2001"/>
    <cellStyle name="20 % - Markeringsfarve3 2 5 2 4 5 2" xfId="12361"/>
    <cellStyle name="20 % - Markeringsfarve3 2 5 2 4 5 2 2" xfId="26392"/>
    <cellStyle name="20 % - Markeringsfarve3 2 5 2 4 5 3" xfId="22440"/>
    <cellStyle name="20 % - Markeringsfarve3 2 5 2 4 6" xfId="2002"/>
    <cellStyle name="20 % - Markeringsfarve3 2 5 2 4 6 2" xfId="12362"/>
    <cellStyle name="20 % - Markeringsfarve3 2 5 2 4 6 2 2" xfId="26393"/>
    <cellStyle name="20 % - Markeringsfarve3 2 5 2 4 6 3" xfId="22441"/>
    <cellStyle name="20 % - Markeringsfarve3 2 5 2 4 7" xfId="12357"/>
    <cellStyle name="20 % - Markeringsfarve3 2 5 2 4 7 2" xfId="26388"/>
    <cellStyle name="20 % - Markeringsfarve3 2 5 2 4 8" xfId="22436"/>
    <cellStyle name="20 % - Markeringsfarve3 2 5 2 5" xfId="2003"/>
    <cellStyle name="20 % - Markeringsfarve3 2 5 2 5 2" xfId="12363"/>
    <cellStyle name="20 % - Markeringsfarve3 2 5 2 5 2 2" xfId="26394"/>
    <cellStyle name="20 % - Markeringsfarve3 2 5 2 5 3" xfId="22442"/>
    <cellStyle name="20 % - Markeringsfarve3 2 5 2 6" xfId="2004"/>
    <cellStyle name="20 % - Markeringsfarve3 2 5 2 6 2" xfId="12364"/>
    <cellStyle name="20 % - Markeringsfarve3 2 5 2 6 2 2" xfId="26395"/>
    <cellStyle name="20 % - Markeringsfarve3 2 5 2 6 3" xfId="22443"/>
    <cellStyle name="20 % - Markeringsfarve3 2 5 2 7" xfId="2005"/>
    <cellStyle name="20 % - Markeringsfarve3 2 5 2 7 2" xfId="12365"/>
    <cellStyle name="20 % - Markeringsfarve3 2 5 2 7 2 2" xfId="26396"/>
    <cellStyle name="20 % - Markeringsfarve3 2 5 2 7 3" xfId="22444"/>
    <cellStyle name="20 % - Markeringsfarve3 2 5 2 8" xfId="2006"/>
    <cellStyle name="20 % - Markeringsfarve3 2 5 2 8 2" xfId="12366"/>
    <cellStyle name="20 % - Markeringsfarve3 2 5 2 8 2 2" xfId="26397"/>
    <cellStyle name="20 % - Markeringsfarve3 2 5 2 8 3" xfId="22445"/>
    <cellStyle name="20 % - Markeringsfarve3 2 5 2 9" xfId="2007"/>
    <cellStyle name="20 % - Markeringsfarve3 2 5 2 9 2" xfId="12367"/>
    <cellStyle name="20 % - Markeringsfarve3 2 5 2 9 2 2" xfId="26398"/>
    <cellStyle name="20 % - Markeringsfarve3 2 5 2 9 3" xfId="22446"/>
    <cellStyle name="20 % - Markeringsfarve3 2 5 3" xfId="2008"/>
    <cellStyle name="20 % - Markeringsfarve3 2 5 3 2" xfId="2009"/>
    <cellStyle name="20 % - Markeringsfarve3 2 5 3 2 2" xfId="12369"/>
    <cellStyle name="20 % - Markeringsfarve3 2 5 3 2 2 2" xfId="26400"/>
    <cellStyle name="20 % - Markeringsfarve3 2 5 3 2 3" xfId="22448"/>
    <cellStyle name="20 % - Markeringsfarve3 2 5 3 3" xfId="2010"/>
    <cellStyle name="20 % - Markeringsfarve3 2 5 3 3 2" xfId="12370"/>
    <cellStyle name="20 % - Markeringsfarve3 2 5 3 3 2 2" xfId="26401"/>
    <cellStyle name="20 % - Markeringsfarve3 2 5 3 3 3" xfId="22449"/>
    <cellStyle name="20 % - Markeringsfarve3 2 5 3 4" xfId="2011"/>
    <cellStyle name="20 % - Markeringsfarve3 2 5 3 4 2" xfId="12371"/>
    <cellStyle name="20 % - Markeringsfarve3 2 5 3 4 2 2" xfId="26402"/>
    <cellStyle name="20 % - Markeringsfarve3 2 5 3 4 3" xfId="22450"/>
    <cellStyle name="20 % - Markeringsfarve3 2 5 3 5" xfId="2012"/>
    <cellStyle name="20 % - Markeringsfarve3 2 5 3 5 2" xfId="12372"/>
    <cellStyle name="20 % - Markeringsfarve3 2 5 3 5 2 2" xfId="26403"/>
    <cellStyle name="20 % - Markeringsfarve3 2 5 3 5 3" xfId="22451"/>
    <cellStyle name="20 % - Markeringsfarve3 2 5 3 6" xfId="2013"/>
    <cellStyle name="20 % - Markeringsfarve3 2 5 3 6 2" xfId="12373"/>
    <cellStyle name="20 % - Markeringsfarve3 2 5 3 6 2 2" xfId="26404"/>
    <cellStyle name="20 % - Markeringsfarve3 2 5 3 6 3" xfId="22452"/>
    <cellStyle name="20 % - Markeringsfarve3 2 5 3 7" xfId="12368"/>
    <cellStyle name="20 % - Markeringsfarve3 2 5 3 7 2" xfId="26399"/>
    <cellStyle name="20 % - Markeringsfarve3 2 5 3 8" xfId="22447"/>
    <cellStyle name="20 % - Markeringsfarve3 2 5 4" xfId="2014"/>
    <cellStyle name="20 % - Markeringsfarve3 2 5 4 2" xfId="2015"/>
    <cellStyle name="20 % - Markeringsfarve3 2 5 4 2 2" xfId="12375"/>
    <cellStyle name="20 % - Markeringsfarve3 2 5 4 2 2 2" xfId="26406"/>
    <cellStyle name="20 % - Markeringsfarve3 2 5 4 2 3" xfId="22454"/>
    <cellStyle name="20 % - Markeringsfarve3 2 5 4 3" xfId="2016"/>
    <cellStyle name="20 % - Markeringsfarve3 2 5 4 3 2" xfId="12376"/>
    <cellStyle name="20 % - Markeringsfarve3 2 5 4 3 2 2" xfId="26407"/>
    <cellStyle name="20 % - Markeringsfarve3 2 5 4 3 3" xfId="22455"/>
    <cellStyle name="20 % - Markeringsfarve3 2 5 4 4" xfId="2017"/>
    <cellStyle name="20 % - Markeringsfarve3 2 5 4 4 2" xfId="12377"/>
    <cellStyle name="20 % - Markeringsfarve3 2 5 4 4 2 2" xfId="26408"/>
    <cellStyle name="20 % - Markeringsfarve3 2 5 4 4 3" xfId="22456"/>
    <cellStyle name="20 % - Markeringsfarve3 2 5 4 5" xfId="2018"/>
    <cellStyle name="20 % - Markeringsfarve3 2 5 4 5 2" xfId="12378"/>
    <cellStyle name="20 % - Markeringsfarve3 2 5 4 5 2 2" xfId="26409"/>
    <cellStyle name="20 % - Markeringsfarve3 2 5 4 5 3" xfId="22457"/>
    <cellStyle name="20 % - Markeringsfarve3 2 5 4 6" xfId="2019"/>
    <cellStyle name="20 % - Markeringsfarve3 2 5 4 6 2" xfId="12379"/>
    <cellStyle name="20 % - Markeringsfarve3 2 5 4 6 2 2" xfId="26410"/>
    <cellStyle name="20 % - Markeringsfarve3 2 5 4 6 3" xfId="22458"/>
    <cellStyle name="20 % - Markeringsfarve3 2 5 4 7" xfId="12374"/>
    <cellStyle name="20 % - Markeringsfarve3 2 5 4 7 2" xfId="26405"/>
    <cellStyle name="20 % - Markeringsfarve3 2 5 4 8" xfId="22453"/>
    <cellStyle name="20 % - Markeringsfarve3 2 5 5" xfId="2020"/>
    <cellStyle name="20 % - Markeringsfarve3 2 5 5 2" xfId="2021"/>
    <cellStyle name="20 % - Markeringsfarve3 2 5 5 2 2" xfId="12381"/>
    <cellStyle name="20 % - Markeringsfarve3 2 5 5 2 2 2" xfId="26412"/>
    <cellStyle name="20 % - Markeringsfarve3 2 5 5 2 3" xfId="22460"/>
    <cellStyle name="20 % - Markeringsfarve3 2 5 5 3" xfId="2022"/>
    <cellStyle name="20 % - Markeringsfarve3 2 5 5 3 2" xfId="12382"/>
    <cellStyle name="20 % - Markeringsfarve3 2 5 5 3 2 2" xfId="26413"/>
    <cellStyle name="20 % - Markeringsfarve3 2 5 5 3 3" xfId="22461"/>
    <cellStyle name="20 % - Markeringsfarve3 2 5 5 4" xfId="2023"/>
    <cellStyle name="20 % - Markeringsfarve3 2 5 5 4 2" xfId="12383"/>
    <cellStyle name="20 % - Markeringsfarve3 2 5 5 4 2 2" xfId="26414"/>
    <cellStyle name="20 % - Markeringsfarve3 2 5 5 4 3" xfId="22462"/>
    <cellStyle name="20 % - Markeringsfarve3 2 5 5 5" xfId="2024"/>
    <cellStyle name="20 % - Markeringsfarve3 2 5 5 5 2" xfId="12384"/>
    <cellStyle name="20 % - Markeringsfarve3 2 5 5 5 2 2" xfId="26415"/>
    <cellStyle name="20 % - Markeringsfarve3 2 5 5 5 3" xfId="22463"/>
    <cellStyle name="20 % - Markeringsfarve3 2 5 5 6" xfId="2025"/>
    <cellStyle name="20 % - Markeringsfarve3 2 5 5 6 2" xfId="12385"/>
    <cellStyle name="20 % - Markeringsfarve3 2 5 5 6 2 2" xfId="26416"/>
    <cellStyle name="20 % - Markeringsfarve3 2 5 5 6 3" xfId="22464"/>
    <cellStyle name="20 % - Markeringsfarve3 2 5 5 7" xfId="12380"/>
    <cellStyle name="20 % - Markeringsfarve3 2 5 5 7 2" xfId="26411"/>
    <cellStyle name="20 % - Markeringsfarve3 2 5 5 8" xfId="22459"/>
    <cellStyle name="20 % - Markeringsfarve3 2 5 6" xfId="2026"/>
    <cellStyle name="20 % - Markeringsfarve3 2 5 6 2" xfId="12386"/>
    <cellStyle name="20 % - Markeringsfarve3 2 5 6 2 2" xfId="26417"/>
    <cellStyle name="20 % - Markeringsfarve3 2 5 6 3" xfId="22465"/>
    <cellStyle name="20 % - Markeringsfarve3 2 5 7" xfId="2027"/>
    <cellStyle name="20 % - Markeringsfarve3 2 5 7 2" xfId="12387"/>
    <cellStyle name="20 % - Markeringsfarve3 2 5 7 2 2" xfId="26418"/>
    <cellStyle name="20 % - Markeringsfarve3 2 5 7 3" xfId="22466"/>
    <cellStyle name="20 % - Markeringsfarve3 2 5 8" xfId="2028"/>
    <cellStyle name="20 % - Markeringsfarve3 2 5 8 2" xfId="12388"/>
    <cellStyle name="20 % - Markeringsfarve3 2 5 8 2 2" xfId="26419"/>
    <cellStyle name="20 % - Markeringsfarve3 2 5 8 3" xfId="22467"/>
    <cellStyle name="20 % - Markeringsfarve3 2 5 9" xfId="2029"/>
    <cellStyle name="20 % - Markeringsfarve3 2 5 9 2" xfId="12389"/>
    <cellStyle name="20 % - Markeringsfarve3 2 5 9 2 2" xfId="26420"/>
    <cellStyle name="20 % - Markeringsfarve3 2 5 9 3" xfId="22468"/>
    <cellStyle name="20 % - Markeringsfarve3 2 6" xfId="2030"/>
    <cellStyle name="20 % - Markeringsfarve3 2 6 10" xfId="12390"/>
    <cellStyle name="20 % - Markeringsfarve3 2 6 10 2" xfId="26421"/>
    <cellStyle name="20 % - Markeringsfarve3 2 6 11" xfId="22469"/>
    <cellStyle name="20 % - Markeringsfarve3 2 6 2" xfId="2031"/>
    <cellStyle name="20 % - Markeringsfarve3 2 6 2 2" xfId="2032"/>
    <cellStyle name="20 % - Markeringsfarve3 2 6 2 2 2" xfId="12392"/>
    <cellStyle name="20 % - Markeringsfarve3 2 6 2 2 2 2" xfId="26423"/>
    <cellStyle name="20 % - Markeringsfarve3 2 6 2 2 3" xfId="22471"/>
    <cellStyle name="20 % - Markeringsfarve3 2 6 2 3" xfId="2033"/>
    <cellStyle name="20 % - Markeringsfarve3 2 6 2 3 2" xfId="12393"/>
    <cellStyle name="20 % - Markeringsfarve3 2 6 2 3 2 2" xfId="26424"/>
    <cellStyle name="20 % - Markeringsfarve3 2 6 2 3 3" xfId="22472"/>
    <cellStyle name="20 % - Markeringsfarve3 2 6 2 4" xfId="2034"/>
    <cellStyle name="20 % - Markeringsfarve3 2 6 2 4 2" xfId="12394"/>
    <cellStyle name="20 % - Markeringsfarve3 2 6 2 4 2 2" xfId="26425"/>
    <cellStyle name="20 % - Markeringsfarve3 2 6 2 4 3" xfId="22473"/>
    <cellStyle name="20 % - Markeringsfarve3 2 6 2 5" xfId="2035"/>
    <cellStyle name="20 % - Markeringsfarve3 2 6 2 5 2" xfId="12395"/>
    <cellStyle name="20 % - Markeringsfarve3 2 6 2 5 2 2" xfId="26426"/>
    <cellStyle name="20 % - Markeringsfarve3 2 6 2 5 3" xfId="22474"/>
    <cellStyle name="20 % - Markeringsfarve3 2 6 2 6" xfId="2036"/>
    <cellStyle name="20 % - Markeringsfarve3 2 6 2 6 2" xfId="12396"/>
    <cellStyle name="20 % - Markeringsfarve3 2 6 2 6 2 2" xfId="26427"/>
    <cellStyle name="20 % - Markeringsfarve3 2 6 2 6 3" xfId="22475"/>
    <cellStyle name="20 % - Markeringsfarve3 2 6 2 7" xfId="12391"/>
    <cellStyle name="20 % - Markeringsfarve3 2 6 2 7 2" xfId="26422"/>
    <cellStyle name="20 % - Markeringsfarve3 2 6 2 8" xfId="22470"/>
    <cellStyle name="20 % - Markeringsfarve3 2 6 3" xfId="2037"/>
    <cellStyle name="20 % - Markeringsfarve3 2 6 3 2" xfId="2038"/>
    <cellStyle name="20 % - Markeringsfarve3 2 6 3 2 2" xfId="12398"/>
    <cellStyle name="20 % - Markeringsfarve3 2 6 3 2 2 2" xfId="26429"/>
    <cellStyle name="20 % - Markeringsfarve3 2 6 3 2 3" xfId="22477"/>
    <cellStyle name="20 % - Markeringsfarve3 2 6 3 3" xfId="2039"/>
    <cellStyle name="20 % - Markeringsfarve3 2 6 3 3 2" xfId="12399"/>
    <cellStyle name="20 % - Markeringsfarve3 2 6 3 3 2 2" xfId="26430"/>
    <cellStyle name="20 % - Markeringsfarve3 2 6 3 3 3" xfId="22478"/>
    <cellStyle name="20 % - Markeringsfarve3 2 6 3 4" xfId="2040"/>
    <cellStyle name="20 % - Markeringsfarve3 2 6 3 4 2" xfId="12400"/>
    <cellStyle name="20 % - Markeringsfarve3 2 6 3 4 2 2" xfId="26431"/>
    <cellStyle name="20 % - Markeringsfarve3 2 6 3 4 3" xfId="22479"/>
    <cellStyle name="20 % - Markeringsfarve3 2 6 3 5" xfId="2041"/>
    <cellStyle name="20 % - Markeringsfarve3 2 6 3 5 2" xfId="12401"/>
    <cellStyle name="20 % - Markeringsfarve3 2 6 3 5 2 2" xfId="26432"/>
    <cellStyle name="20 % - Markeringsfarve3 2 6 3 5 3" xfId="22480"/>
    <cellStyle name="20 % - Markeringsfarve3 2 6 3 6" xfId="2042"/>
    <cellStyle name="20 % - Markeringsfarve3 2 6 3 6 2" xfId="12402"/>
    <cellStyle name="20 % - Markeringsfarve3 2 6 3 6 2 2" xfId="26433"/>
    <cellStyle name="20 % - Markeringsfarve3 2 6 3 6 3" xfId="22481"/>
    <cellStyle name="20 % - Markeringsfarve3 2 6 3 7" xfId="12397"/>
    <cellStyle name="20 % - Markeringsfarve3 2 6 3 7 2" xfId="26428"/>
    <cellStyle name="20 % - Markeringsfarve3 2 6 3 8" xfId="22476"/>
    <cellStyle name="20 % - Markeringsfarve3 2 6 4" xfId="2043"/>
    <cellStyle name="20 % - Markeringsfarve3 2 6 4 2" xfId="2044"/>
    <cellStyle name="20 % - Markeringsfarve3 2 6 4 2 2" xfId="12404"/>
    <cellStyle name="20 % - Markeringsfarve3 2 6 4 2 2 2" xfId="26435"/>
    <cellStyle name="20 % - Markeringsfarve3 2 6 4 2 3" xfId="22483"/>
    <cellStyle name="20 % - Markeringsfarve3 2 6 4 3" xfId="2045"/>
    <cellStyle name="20 % - Markeringsfarve3 2 6 4 3 2" xfId="12405"/>
    <cellStyle name="20 % - Markeringsfarve3 2 6 4 3 2 2" xfId="26436"/>
    <cellStyle name="20 % - Markeringsfarve3 2 6 4 3 3" xfId="22484"/>
    <cellStyle name="20 % - Markeringsfarve3 2 6 4 4" xfId="2046"/>
    <cellStyle name="20 % - Markeringsfarve3 2 6 4 4 2" xfId="12406"/>
    <cellStyle name="20 % - Markeringsfarve3 2 6 4 4 2 2" xfId="26437"/>
    <cellStyle name="20 % - Markeringsfarve3 2 6 4 4 3" xfId="22485"/>
    <cellStyle name="20 % - Markeringsfarve3 2 6 4 5" xfId="2047"/>
    <cellStyle name="20 % - Markeringsfarve3 2 6 4 5 2" xfId="12407"/>
    <cellStyle name="20 % - Markeringsfarve3 2 6 4 5 2 2" xfId="26438"/>
    <cellStyle name="20 % - Markeringsfarve3 2 6 4 5 3" xfId="22486"/>
    <cellStyle name="20 % - Markeringsfarve3 2 6 4 6" xfId="2048"/>
    <cellStyle name="20 % - Markeringsfarve3 2 6 4 6 2" xfId="12408"/>
    <cellStyle name="20 % - Markeringsfarve3 2 6 4 6 2 2" xfId="26439"/>
    <cellStyle name="20 % - Markeringsfarve3 2 6 4 6 3" xfId="22487"/>
    <cellStyle name="20 % - Markeringsfarve3 2 6 4 7" xfId="12403"/>
    <cellStyle name="20 % - Markeringsfarve3 2 6 4 7 2" xfId="26434"/>
    <cellStyle name="20 % - Markeringsfarve3 2 6 4 8" xfId="22482"/>
    <cellStyle name="20 % - Markeringsfarve3 2 6 5" xfId="2049"/>
    <cellStyle name="20 % - Markeringsfarve3 2 6 5 2" xfId="12409"/>
    <cellStyle name="20 % - Markeringsfarve3 2 6 5 2 2" xfId="26440"/>
    <cellStyle name="20 % - Markeringsfarve3 2 6 5 3" xfId="22488"/>
    <cellStyle name="20 % - Markeringsfarve3 2 6 6" xfId="2050"/>
    <cellStyle name="20 % - Markeringsfarve3 2 6 6 2" xfId="12410"/>
    <cellStyle name="20 % - Markeringsfarve3 2 6 6 2 2" xfId="26441"/>
    <cellStyle name="20 % - Markeringsfarve3 2 6 6 3" xfId="22489"/>
    <cellStyle name="20 % - Markeringsfarve3 2 6 7" xfId="2051"/>
    <cellStyle name="20 % - Markeringsfarve3 2 6 7 2" xfId="12411"/>
    <cellStyle name="20 % - Markeringsfarve3 2 6 7 2 2" xfId="26442"/>
    <cellStyle name="20 % - Markeringsfarve3 2 6 7 3" xfId="22490"/>
    <cellStyle name="20 % - Markeringsfarve3 2 6 8" xfId="2052"/>
    <cellStyle name="20 % - Markeringsfarve3 2 6 8 2" xfId="12412"/>
    <cellStyle name="20 % - Markeringsfarve3 2 6 8 2 2" xfId="26443"/>
    <cellStyle name="20 % - Markeringsfarve3 2 6 8 3" xfId="22491"/>
    <cellStyle name="20 % - Markeringsfarve3 2 6 9" xfId="2053"/>
    <cellStyle name="20 % - Markeringsfarve3 2 6 9 2" xfId="12413"/>
    <cellStyle name="20 % - Markeringsfarve3 2 6 9 2 2" xfId="26444"/>
    <cellStyle name="20 % - Markeringsfarve3 2 6 9 3" xfId="22492"/>
    <cellStyle name="20 % - Markeringsfarve3 2 7" xfId="2054"/>
    <cellStyle name="20 % - Markeringsfarve3 2 7 2" xfId="2055"/>
    <cellStyle name="20 % - Markeringsfarve3 2 7 2 2" xfId="12415"/>
    <cellStyle name="20 % - Markeringsfarve3 2 7 2 2 2" xfId="26446"/>
    <cellStyle name="20 % - Markeringsfarve3 2 7 2 3" xfId="22494"/>
    <cellStyle name="20 % - Markeringsfarve3 2 7 3" xfId="2056"/>
    <cellStyle name="20 % - Markeringsfarve3 2 7 3 2" xfId="12416"/>
    <cellStyle name="20 % - Markeringsfarve3 2 7 3 2 2" xfId="26447"/>
    <cellStyle name="20 % - Markeringsfarve3 2 7 3 3" xfId="22495"/>
    <cellStyle name="20 % - Markeringsfarve3 2 7 4" xfId="2057"/>
    <cellStyle name="20 % - Markeringsfarve3 2 7 4 2" xfId="12417"/>
    <cellStyle name="20 % - Markeringsfarve3 2 7 4 2 2" xfId="26448"/>
    <cellStyle name="20 % - Markeringsfarve3 2 7 4 3" xfId="22496"/>
    <cellStyle name="20 % - Markeringsfarve3 2 7 5" xfId="2058"/>
    <cellStyle name="20 % - Markeringsfarve3 2 7 5 2" xfId="12418"/>
    <cellStyle name="20 % - Markeringsfarve3 2 7 5 2 2" xfId="26449"/>
    <cellStyle name="20 % - Markeringsfarve3 2 7 5 3" xfId="22497"/>
    <cellStyle name="20 % - Markeringsfarve3 2 7 6" xfId="2059"/>
    <cellStyle name="20 % - Markeringsfarve3 2 7 6 2" xfId="12419"/>
    <cellStyle name="20 % - Markeringsfarve3 2 7 6 2 2" xfId="26450"/>
    <cellStyle name="20 % - Markeringsfarve3 2 7 6 3" xfId="22498"/>
    <cellStyle name="20 % - Markeringsfarve3 2 7 7" xfId="12414"/>
    <cellStyle name="20 % - Markeringsfarve3 2 7 7 2" xfId="26445"/>
    <cellStyle name="20 % - Markeringsfarve3 2 7 8" xfId="22493"/>
    <cellStyle name="20 % - Markeringsfarve3 2 8" xfId="2060"/>
    <cellStyle name="20 % - Markeringsfarve3 2 8 2" xfId="2061"/>
    <cellStyle name="20 % - Markeringsfarve3 2 8 2 2" xfId="12421"/>
    <cellStyle name="20 % - Markeringsfarve3 2 8 2 2 2" xfId="26452"/>
    <cellStyle name="20 % - Markeringsfarve3 2 8 2 3" xfId="22500"/>
    <cellStyle name="20 % - Markeringsfarve3 2 8 3" xfId="2062"/>
    <cellStyle name="20 % - Markeringsfarve3 2 8 3 2" xfId="12422"/>
    <cellStyle name="20 % - Markeringsfarve3 2 8 3 2 2" xfId="26453"/>
    <cellStyle name="20 % - Markeringsfarve3 2 8 3 3" xfId="22501"/>
    <cellStyle name="20 % - Markeringsfarve3 2 8 4" xfId="2063"/>
    <cellStyle name="20 % - Markeringsfarve3 2 8 4 2" xfId="12423"/>
    <cellStyle name="20 % - Markeringsfarve3 2 8 4 2 2" xfId="26454"/>
    <cellStyle name="20 % - Markeringsfarve3 2 8 4 3" xfId="22502"/>
    <cellStyle name="20 % - Markeringsfarve3 2 8 5" xfId="2064"/>
    <cellStyle name="20 % - Markeringsfarve3 2 8 5 2" xfId="12424"/>
    <cellStyle name="20 % - Markeringsfarve3 2 8 5 2 2" xfId="26455"/>
    <cellStyle name="20 % - Markeringsfarve3 2 8 5 3" xfId="22503"/>
    <cellStyle name="20 % - Markeringsfarve3 2 8 6" xfId="2065"/>
    <cellStyle name="20 % - Markeringsfarve3 2 8 6 2" xfId="12425"/>
    <cellStyle name="20 % - Markeringsfarve3 2 8 6 2 2" xfId="26456"/>
    <cellStyle name="20 % - Markeringsfarve3 2 8 6 3" xfId="22504"/>
    <cellStyle name="20 % - Markeringsfarve3 2 8 7" xfId="12420"/>
    <cellStyle name="20 % - Markeringsfarve3 2 8 7 2" xfId="26451"/>
    <cellStyle name="20 % - Markeringsfarve3 2 8 8" xfId="22499"/>
    <cellStyle name="20 % - Markeringsfarve3 2 9" xfId="2066"/>
    <cellStyle name="20 % - Markeringsfarve3 2 9 2" xfId="2067"/>
    <cellStyle name="20 % - Markeringsfarve3 2 9 2 2" xfId="12427"/>
    <cellStyle name="20 % - Markeringsfarve3 2 9 2 2 2" xfId="26458"/>
    <cellStyle name="20 % - Markeringsfarve3 2 9 2 3" xfId="22506"/>
    <cellStyle name="20 % - Markeringsfarve3 2 9 3" xfId="2068"/>
    <cellStyle name="20 % - Markeringsfarve3 2 9 3 2" xfId="12428"/>
    <cellStyle name="20 % - Markeringsfarve3 2 9 3 2 2" xfId="26459"/>
    <cellStyle name="20 % - Markeringsfarve3 2 9 3 3" xfId="22507"/>
    <cellStyle name="20 % - Markeringsfarve3 2 9 4" xfId="2069"/>
    <cellStyle name="20 % - Markeringsfarve3 2 9 4 2" xfId="12429"/>
    <cellStyle name="20 % - Markeringsfarve3 2 9 4 2 2" xfId="26460"/>
    <cellStyle name="20 % - Markeringsfarve3 2 9 4 3" xfId="22508"/>
    <cellStyle name="20 % - Markeringsfarve3 2 9 5" xfId="2070"/>
    <cellStyle name="20 % - Markeringsfarve3 2 9 5 2" xfId="12430"/>
    <cellStyle name="20 % - Markeringsfarve3 2 9 5 2 2" xfId="26461"/>
    <cellStyle name="20 % - Markeringsfarve3 2 9 5 3" xfId="22509"/>
    <cellStyle name="20 % - Markeringsfarve3 2 9 6" xfId="2071"/>
    <cellStyle name="20 % - Markeringsfarve3 2 9 6 2" xfId="12431"/>
    <cellStyle name="20 % - Markeringsfarve3 2 9 6 2 2" xfId="26462"/>
    <cellStyle name="20 % - Markeringsfarve3 2 9 6 3" xfId="22510"/>
    <cellStyle name="20 % - Markeringsfarve3 2 9 7" xfId="12426"/>
    <cellStyle name="20 % - Markeringsfarve3 2 9 7 2" xfId="26457"/>
    <cellStyle name="20 % - Markeringsfarve3 2 9 8" xfId="22505"/>
    <cellStyle name="20 % - Markeringsfarve3 2_Budget" xfId="2072"/>
    <cellStyle name="20 % - Markeringsfarve3 3" xfId="2073"/>
    <cellStyle name="20 % - Markeringsfarve3 3 2" xfId="2074"/>
    <cellStyle name="20 % - Markeringsfarve3 3 2 10" xfId="12432"/>
    <cellStyle name="20 % - Markeringsfarve3 3 2 10 2" xfId="26463"/>
    <cellStyle name="20 % - Markeringsfarve3 3 2 11" xfId="22511"/>
    <cellStyle name="20 % - Markeringsfarve3 3 2 2" xfId="2075"/>
    <cellStyle name="20 % - Markeringsfarve3 3 2 2 2" xfId="2076"/>
    <cellStyle name="20 % - Markeringsfarve3 3 2 2 2 2" xfId="2077"/>
    <cellStyle name="20 % - Markeringsfarve3 3 2 2 2 2 2" xfId="12435"/>
    <cellStyle name="20 % - Markeringsfarve3 3 2 2 2 2 2 2" xfId="26466"/>
    <cellStyle name="20 % - Markeringsfarve3 3 2 2 2 2 3" xfId="22514"/>
    <cellStyle name="20 % - Markeringsfarve3 3 2 2 2 3" xfId="2078"/>
    <cellStyle name="20 % - Markeringsfarve3 3 2 2 2 3 2" xfId="12436"/>
    <cellStyle name="20 % - Markeringsfarve3 3 2 2 2 3 2 2" xfId="26467"/>
    <cellStyle name="20 % - Markeringsfarve3 3 2 2 2 3 3" xfId="22515"/>
    <cellStyle name="20 % - Markeringsfarve3 3 2 2 2 4" xfId="2079"/>
    <cellStyle name="20 % - Markeringsfarve3 3 2 2 2 4 2" xfId="12437"/>
    <cellStyle name="20 % - Markeringsfarve3 3 2 2 2 4 2 2" xfId="26468"/>
    <cellStyle name="20 % - Markeringsfarve3 3 2 2 2 4 3" xfId="22516"/>
    <cellStyle name="20 % - Markeringsfarve3 3 2 2 2 5" xfId="2080"/>
    <cellStyle name="20 % - Markeringsfarve3 3 2 2 2 5 2" xfId="12438"/>
    <cellStyle name="20 % - Markeringsfarve3 3 2 2 2 5 2 2" xfId="26469"/>
    <cellStyle name="20 % - Markeringsfarve3 3 2 2 2 5 3" xfId="22517"/>
    <cellStyle name="20 % - Markeringsfarve3 3 2 2 2 6" xfId="2081"/>
    <cellStyle name="20 % - Markeringsfarve3 3 2 2 2 6 2" xfId="12439"/>
    <cellStyle name="20 % - Markeringsfarve3 3 2 2 2 6 2 2" xfId="26470"/>
    <cellStyle name="20 % - Markeringsfarve3 3 2 2 2 6 3" xfId="22518"/>
    <cellStyle name="20 % - Markeringsfarve3 3 2 2 2 7" xfId="12434"/>
    <cellStyle name="20 % - Markeringsfarve3 3 2 2 2 7 2" xfId="26465"/>
    <cellStyle name="20 % - Markeringsfarve3 3 2 2 2 8" xfId="22513"/>
    <cellStyle name="20 % - Markeringsfarve3 3 2 2 3" xfId="2082"/>
    <cellStyle name="20 % - Markeringsfarve3 3 2 2 3 2" xfId="12440"/>
    <cellStyle name="20 % - Markeringsfarve3 3 2 2 3 2 2" xfId="26471"/>
    <cellStyle name="20 % - Markeringsfarve3 3 2 2 3 3" xfId="22519"/>
    <cellStyle name="20 % - Markeringsfarve3 3 2 2 4" xfId="2083"/>
    <cellStyle name="20 % - Markeringsfarve3 3 2 2 4 2" xfId="12441"/>
    <cellStyle name="20 % - Markeringsfarve3 3 2 2 4 2 2" xfId="26472"/>
    <cellStyle name="20 % - Markeringsfarve3 3 2 2 4 3" xfId="22520"/>
    <cellStyle name="20 % - Markeringsfarve3 3 2 2 5" xfId="2084"/>
    <cellStyle name="20 % - Markeringsfarve3 3 2 2 5 2" xfId="12442"/>
    <cellStyle name="20 % - Markeringsfarve3 3 2 2 5 2 2" xfId="26473"/>
    <cellStyle name="20 % - Markeringsfarve3 3 2 2 5 3" xfId="22521"/>
    <cellStyle name="20 % - Markeringsfarve3 3 2 2 6" xfId="2085"/>
    <cellStyle name="20 % - Markeringsfarve3 3 2 2 6 2" xfId="12443"/>
    <cellStyle name="20 % - Markeringsfarve3 3 2 2 6 2 2" xfId="26474"/>
    <cellStyle name="20 % - Markeringsfarve3 3 2 2 6 3" xfId="22522"/>
    <cellStyle name="20 % - Markeringsfarve3 3 2 2 7" xfId="2086"/>
    <cellStyle name="20 % - Markeringsfarve3 3 2 2 7 2" xfId="12444"/>
    <cellStyle name="20 % - Markeringsfarve3 3 2 2 7 2 2" xfId="26475"/>
    <cellStyle name="20 % - Markeringsfarve3 3 2 2 7 3" xfId="22523"/>
    <cellStyle name="20 % - Markeringsfarve3 3 2 2 8" xfId="12433"/>
    <cellStyle name="20 % - Markeringsfarve3 3 2 2 8 2" xfId="26464"/>
    <cellStyle name="20 % - Markeringsfarve3 3 2 2 9" xfId="22512"/>
    <cellStyle name="20 % - Markeringsfarve3 3 2 3" xfId="2087"/>
    <cellStyle name="20 % - Markeringsfarve3 3 2 3 2" xfId="2088"/>
    <cellStyle name="20 % - Markeringsfarve3 3 2 3 2 2" xfId="12446"/>
    <cellStyle name="20 % - Markeringsfarve3 3 2 3 2 2 2" xfId="26477"/>
    <cellStyle name="20 % - Markeringsfarve3 3 2 3 2 3" xfId="22525"/>
    <cellStyle name="20 % - Markeringsfarve3 3 2 3 3" xfId="2089"/>
    <cellStyle name="20 % - Markeringsfarve3 3 2 3 3 2" xfId="12447"/>
    <cellStyle name="20 % - Markeringsfarve3 3 2 3 3 2 2" xfId="26478"/>
    <cellStyle name="20 % - Markeringsfarve3 3 2 3 3 3" xfId="22526"/>
    <cellStyle name="20 % - Markeringsfarve3 3 2 3 4" xfId="2090"/>
    <cellStyle name="20 % - Markeringsfarve3 3 2 3 4 2" xfId="12448"/>
    <cellStyle name="20 % - Markeringsfarve3 3 2 3 4 2 2" xfId="26479"/>
    <cellStyle name="20 % - Markeringsfarve3 3 2 3 4 3" xfId="22527"/>
    <cellStyle name="20 % - Markeringsfarve3 3 2 3 5" xfId="2091"/>
    <cellStyle name="20 % - Markeringsfarve3 3 2 3 5 2" xfId="12449"/>
    <cellStyle name="20 % - Markeringsfarve3 3 2 3 5 2 2" xfId="26480"/>
    <cellStyle name="20 % - Markeringsfarve3 3 2 3 5 3" xfId="22528"/>
    <cellStyle name="20 % - Markeringsfarve3 3 2 3 6" xfId="2092"/>
    <cellStyle name="20 % - Markeringsfarve3 3 2 3 6 2" xfId="12450"/>
    <cellStyle name="20 % - Markeringsfarve3 3 2 3 6 2 2" xfId="26481"/>
    <cellStyle name="20 % - Markeringsfarve3 3 2 3 6 3" xfId="22529"/>
    <cellStyle name="20 % - Markeringsfarve3 3 2 3 7" xfId="12445"/>
    <cellStyle name="20 % - Markeringsfarve3 3 2 3 7 2" xfId="26476"/>
    <cellStyle name="20 % - Markeringsfarve3 3 2 3 8" xfId="22524"/>
    <cellStyle name="20 % - Markeringsfarve3 3 2 4" xfId="2093"/>
    <cellStyle name="20 % - Markeringsfarve3 3 2 4 2" xfId="12451"/>
    <cellStyle name="20 % - Markeringsfarve3 3 2 4 2 2" xfId="26482"/>
    <cellStyle name="20 % - Markeringsfarve3 3 2 4 3" xfId="22530"/>
    <cellStyle name="20 % - Markeringsfarve3 3 2 5" xfId="2094"/>
    <cellStyle name="20 % - Markeringsfarve3 3 2 5 2" xfId="12452"/>
    <cellStyle name="20 % - Markeringsfarve3 3 2 5 2 2" xfId="26483"/>
    <cellStyle name="20 % - Markeringsfarve3 3 2 5 3" xfId="22531"/>
    <cellStyle name="20 % - Markeringsfarve3 3 2 6" xfId="2095"/>
    <cellStyle name="20 % - Markeringsfarve3 3 2 6 2" xfId="12453"/>
    <cellStyle name="20 % - Markeringsfarve3 3 2 6 2 2" xfId="26484"/>
    <cellStyle name="20 % - Markeringsfarve3 3 2 6 3" xfId="22532"/>
    <cellStyle name="20 % - Markeringsfarve3 3 2 7" xfId="2096"/>
    <cellStyle name="20 % - Markeringsfarve3 3 2 7 2" xfId="12454"/>
    <cellStyle name="20 % - Markeringsfarve3 3 2 7 2 2" xfId="26485"/>
    <cellStyle name="20 % - Markeringsfarve3 3 2 7 3" xfId="22533"/>
    <cellStyle name="20 % - Markeringsfarve3 3 2 8" xfId="2097"/>
    <cellStyle name="20 % - Markeringsfarve3 3 2 8 2" xfId="12455"/>
    <cellStyle name="20 % - Markeringsfarve3 3 2 8 2 2" xfId="26486"/>
    <cellStyle name="20 % - Markeringsfarve3 3 2 8 3" xfId="22534"/>
    <cellStyle name="20 % - Markeringsfarve3 3 2 9" xfId="2098"/>
    <cellStyle name="20 % - Markeringsfarve3 3 3" xfId="2099"/>
    <cellStyle name="20 % - Markeringsfarve3 3 3 2" xfId="12456"/>
    <cellStyle name="20 % - Markeringsfarve3 3 3 2 2" xfId="26487"/>
    <cellStyle name="20 % - Markeringsfarve3 3 3 3" xfId="22535"/>
    <cellStyle name="20 % - Markeringsfarve3 3_Budget" xfId="2100"/>
    <cellStyle name="20 % - Markeringsfarve3 4" xfId="2101"/>
    <cellStyle name="20 % - Markeringsfarve3 4 2" xfId="2102"/>
    <cellStyle name="20 % - Markeringsfarve3 5" xfId="2103"/>
    <cellStyle name="20 % - Markeringsfarve3 6" xfId="2104"/>
    <cellStyle name="20 % - Markeringsfarve3 6 10" xfId="2105"/>
    <cellStyle name="20 % - Markeringsfarve3 6 10 2" xfId="12458"/>
    <cellStyle name="20 % - Markeringsfarve3 6 10 2 2" xfId="26489"/>
    <cellStyle name="20 % - Markeringsfarve3 6 10 3" xfId="22537"/>
    <cellStyle name="20 % - Markeringsfarve3 6 11" xfId="12457"/>
    <cellStyle name="20 % - Markeringsfarve3 6 11 2" xfId="26488"/>
    <cellStyle name="20 % - Markeringsfarve3 6 12" xfId="22536"/>
    <cellStyle name="20 % - Markeringsfarve3 6 2" xfId="2106"/>
    <cellStyle name="20 % - Markeringsfarve3 6 2 10" xfId="22538"/>
    <cellStyle name="20 % - Markeringsfarve3 6 2 2" xfId="2107"/>
    <cellStyle name="20 % - Markeringsfarve3 6 2 2 2" xfId="2108"/>
    <cellStyle name="20 % - Markeringsfarve3 6 2 2 2 2" xfId="12461"/>
    <cellStyle name="20 % - Markeringsfarve3 6 2 2 2 2 2" xfId="26492"/>
    <cellStyle name="20 % - Markeringsfarve3 6 2 2 2 3" xfId="22540"/>
    <cellStyle name="20 % - Markeringsfarve3 6 2 2 3" xfId="2109"/>
    <cellStyle name="20 % - Markeringsfarve3 6 2 2 3 2" xfId="12462"/>
    <cellStyle name="20 % - Markeringsfarve3 6 2 2 3 2 2" xfId="26493"/>
    <cellStyle name="20 % - Markeringsfarve3 6 2 2 3 3" xfId="22541"/>
    <cellStyle name="20 % - Markeringsfarve3 6 2 2 4" xfId="2110"/>
    <cellStyle name="20 % - Markeringsfarve3 6 2 2 4 2" xfId="12463"/>
    <cellStyle name="20 % - Markeringsfarve3 6 2 2 4 2 2" xfId="26494"/>
    <cellStyle name="20 % - Markeringsfarve3 6 2 2 4 3" xfId="22542"/>
    <cellStyle name="20 % - Markeringsfarve3 6 2 2 5" xfId="2111"/>
    <cellStyle name="20 % - Markeringsfarve3 6 2 2 5 2" xfId="12464"/>
    <cellStyle name="20 % - Markeringsfarve3 6 2 2 5 2 2" xfId="26495"/>
    <cellStyle name="20 % - Markeringsfarve3 6 2 2 5 3" xfId="22543"/>
    <cellStyle name="20 % - Markeringsfarve3 6 2 2 6" xfId="2112"/>
    <cellStyle name="20 % - Markeringsfarve3 6 2 2 6 2" xfId="12465"/>
    <cellStyle name="20 % - Markeringsfarve3 6 2 2 6 2 2" xfId="26496"/>
    <cellStyle name="20 % - Markeringsfarve3 6 2 2 6 3" xfId="22544"/>
    <cellStyle name="20 % - Markeringsfarve3 6 2 2 7" xfId="12460"/>
    <cellStyle name="20 % - Markeringsfarve3 6 2 2 7 2" xfId="26491"/>
    <cellStyle name="20 % - Markeringsfarve3 6 2 2 8" xfId="22539"/>
    <cellStyle name="20 % - Markeringsfarve3 6 2 3" xfId="2113"/>
    <cellStyle name="20 % - Markeringsfarve3 6 2 3 2" xfId="2114"/>
    <cellStyle name="20 % - Markeringsfarve3 6 2 3 2 2" xfId="12467"/>
    <cellStyle name="20 % - Markeringsfarve3 6 2 3 2 2 2" xfId="26498"/>
    <cellStyle name="20 % - Markeringsfarve3 6 2 3 2 3" xfId="22546"/>
    <cellStyle name="20 % - Markeringsfarve3 6 2 3 3" xfId="2115"/>
    <cellStyle name="20 % - Markeringsfarve3 6 2 3 3 2" xfId="12468"/>
    <cellStyle name="20 % - Markeringsfarve3 6 2 3 3 2 2" xfId="26499"/>
    <cellStyle name="20 % - Markeringsfarve3 6 2 3 3 3" xfId="22547"/>
    <cellStyle name="20 % - Markeringsfarve3 6 2 3 4" xfId="2116"/>
    <cellStyle name="20 % - Markeringsfarve3 6 2 3 4 2" xfId="12469"/>
    <cellStyle name="20 % - Markeringsfarve3 6 2 3 4 2 2" xfId="26500"/>
    <cellStyle name="20 % - Markeringsfarve3 6 2 3 4 3" xfId="22548"/>
    <cellStyle name="20 % - Markeringsfarve3 6 2 3 5" xfId="2117"/>
    <cellStyle name="20 % - Markeringsfarve3 6 2 3 5 2" xfId="12470"/>
    <cellStyle name="20 % - Markeringsfarve3 6 2 3 5 2 2" xfId="26501"/>
    <cellStyle name="20 % - Markeringsfarve3 6 2 3 5 3" xfId="22549"/>
    <cellStyle name="20 % - Markeringsfarve3 6 2 3 6" xfId="2118"/>
    <cellStyle name="20 % - Markeringsfarve3 6 2 3 6 2" xfId="12471"/>
    <cellStyle name="20 % - Markeringsfarve3 6 2 3 6 2 2" xfId="26502"/>
    <cellStyle name="20 % - Markeringsfarve3 6 2 3 6 3" xfId="22550"/>
    <cellStyle name="20 % - Markeringsfarve3 6 2 3 7" xfId="12466"/>
    <cellStyle name="20 % - Markeringsfarve3 6 2 3 7 2" xfId="26497"/>
    <cellStyle name="20 % - Markeringsfarve3 6 2 3 8" xfId="22545"/>
    <cellStyle name="20 % - Markeringsfarve3 6 2 4" xfId="2119"/>
    <cellStyle name="20 % - Markeringsfarve3 6 2 4 2" xfId="12472"/>
    <cellStyle name="20 % - Markeringsfarve3 6 2 4 2 2" xfId="26503"/>
    <cellStyle name="20 % - Markeringsfarve3 6 2 4 3" xfId="22551"/>
    <cellStyle name="20 % - Markeringsfarve3 6 2 5" xfId="2120"/>
    <cellStyle name="20 % - Markeringsfarve3 6 2 5 2" xfId="12473"/>
    <cellStyle name="20 % - Markeringsfarve3 6 2 5 2 2" xfId="26504"/>
    <cellStyle name="20 % - Markeringsfarve3 6 2 5 3" xfId="22552"/>
    <cellStyle name="20 % - Markeringsfarve3 6 2 6" xfId="2121"/>
    <cellStyle name="20 % - Markeringsfarve3 6 2 6 2" xfId="12474"/>
    <cellStyle name="20 % - Markeringsfarve3 6 2 6 2 2" xfId="26505"/>
    <cellStyle name="20 % - Markeringsfarve3 6 2 6 3" xfId="22553"/>
    <cellStyle name="20 % - Markeringsfarve3 6 2 7" xfId="2122"/>
    <cellStyle name="20 % - Markeringsfarve3 6 2 7 2" xfId="12475"/>
    <cellStyle name="20 % - Markeringsfarve3 6 2 7 2 2" xfId="26506"/>
    <cellStyle name="20 % - Markeringsfarve3 6 2 7 3" xfId="22554"/>
    <cellStyle name="20 % - Markeringsfarve3 6 2 8" xfId="2123"/>
    <cellStyle name="20 % - Markeringsfarve3 6 2 8 2" xfId="12476"/>
    <cellStyle name="20 % - Markeringsfarve3 6 2 8 2 2" xfId="26507"/>
    <cellStyle name="20 % - Markeringsfarve3 6 2 8 3" xfId="22555"/>
    <cellStyle name="20 % - Markeringsfarve3 6 2 9" xfId="12459"/>
    <cellStyle name="20 % - Markeringsfarve3 6 2 9 2" xfId="26490"/>
    <cellStyle name="20 % - Markeringsfarve3 6 3" xfId="2124"/>
    <cellStyle name="20 % - Markeringsfarve3 6 4" xfId="2125"/>
    <cellStyle name="20 % - Markeringsfarve3 6 4 2" xfId="2126"/>
    <cellStyle name="20 % - Markeringsfarve3 6 4 2 2" xfId="12478"/>
    <cellStyle name="20 % - Markeringsfarve3 6 4 2 2 2" xfId="26509"/>
    <cellStyle name="20 % - Markeringsfarve3 6 4 2 3" xfId="22557"/>
    <cellStyle name="20 % - Markeringsfarve3 6 4 3" xfId="2127"/>
    <cellStyle name="20 % - Markeringsfarve3 6 4 3 2" xfId="12479"/>
    <cellStyle name="20 % - Markeringsfarve3 6 4 3 2 2" xfId="26510"/>
    <cellStyle name="20 % - Markeringsfarve3 6 4 3 3" xfId="22558"/>
    <cellStyle name="20 % - Markeringsfarve3 6 4 4" xfId="2128"/>
    <cellStyle name="20 % - Markeringsfarve3 6 4 4 2" xfId="12480"/>
    <cellStyle name="20 % - Markeringsfarve3 6 4 4 2 2" xfId="26511"/>
    <cellStyle name="20 % - Markeringsfarve3 6 4 4 3" xfId="22559"/>
    <cellStyle name="20 % - Markeringsfarve3 6 4 5" xfId="2129"/>
    <cellStyle name="20 % - Markeringsfarve3 6 4 5 2" xfId="12481"/>
    <cellStyle name="20 % - Markeringsfarve3 6 4 5 2 2" xfId="26512"/>
    <cellStyle name="20 % - Markeringsfarve3 6 4 5 3" xfId="22560"/>
    <cellStyle name="20 % - Markeringsfarve3 6 4 6" xfId="2130"/>
    <cellStyle name="20 % - Markeringsfarve3 6 4 6 2" xfId="12482"/>
    <cellStyle name="20 % - Markeringsfarve3 6 4 6 2 2" xfId="26513"/>
    <cellStyle name="20 % - Markeringsfarve3 6 4 6 3" xfId="22561"/>
    <cellStyle name="20 % - Markeringsfarve3 6 4 7" xfId="12477"/>
    <cellStyle name="20 % - Markeringsfarve3 6 4 7 2" xfId="26508"/>
    <cellStyle name="20 % - Markeringsfarve3 6 4 8" xfId="22556"/>
    <cellStyle name="20 % - Markeringsfarve3 6 5" xfId="2131"/>
    <cellStyle name="20 % - Markeringsfarve3 6 5 2" xfId="2132"/>
    <cellStyle name="20 % - Markeringsfarve3 6 5 2 2" xfId="12484"/>
    <cellStyle name="20 % - Markeringsfarve3 6 5 2 2 2" xfId="26515"/>
    <cellStyle name="20 % - Markeringsfarve3 6 5 2 3" xfId="22563"/>
    <cellStyle name="20 % - Markeringsfarve3 6 5 3" xfId="2133"/>
    <cellStyle name="20 % - Markeringsfarve3 6 5 3 2" xfId="12485"/>
    <cellStyle name="20 % - Markeringsfarve3 6 5 3 2 2" xfId="26516"/>
    <cellStyle name="20 % - Markeringsfarve3 6 5 3 3" xfId="22564"/>
    <cellStyle name="20 % - Markeringsfarve3 6 5 4" xfId="2134"/>
    <cellStyle name="20 % - Markeringsfarve3 6 5 4 2" xfId="12486"/>
    <cellStyle name="20 % - Markeringsfarve3 6 5 4 2 2" xfId="26517"/>
    <cellStyle name="20 % - Markeringsfarve3 6 5 4 3" xfId="22565"/>
    <cellStyle name="20 % - Markeringsfarve3 6 5 5" xfId="2135"/>
    <cellStyle name="20 % - Markeringsfarve3 6 5 5 2" xfId="12487"/>
    <cellStyle name="20 % - Markeringsfarve3 6 5 5 2 2" xfId="26518"/>
    <cellStyle name="20 % - Markeringsfarve3 6 5 5 3" xfId="22566"/>
    <cellStyle name="20 % - Markeringsfarve3 6 5 6" xfId="2136"/>
    <cellStyle name="20 % - Markeringsfarve3 6 5 6 2" xfId="12488"/>
    <cellStyle name="20 % - Markeringsfarve3 6 5 6 2 2" xfId="26519"/>
    <cellStyle name="20 % - Markeringsfarve3 6 5 6 3" xfId="22567"/>
    <cellStyle name="20 % - Markeringsfarve3 6 5 7" xfId="12483"/>
    <cellStyle name="20 % - Markeringsfarve3 6 5 7 2" xfId="26514"/>
    <cellStyle name="20 % - Markeringsfarve3 6 5 8" xfId="22562"/>
    <cellStyle name="20 % - Markeringsfarve3 6 6" xfId="2137"/>
    <cellStyle name="20 % - Markeringsfarve3 6 6 2" xfId="12489"/>
    <cellStyle name="20 % - Markeringsfarve3 6 6 2 2" xfId="26520"/>
    <cellStyle name="20 % - Markeringsfarve3 6 6 3" xfId="22568"/>
    <cellStyle name="20 % - Markeringsfarve3 6 7" xfId="2138"/>
    <cellStyle name="20 % - Markeringsfarve3 6 7 2" xfId="12490"/>
    <cellStyle name="20 % - Markeringsfarve3 6 7 2 2" xfId="26521"/>
    <cellStyle name="20 % - Markeringsfarve3 6 7 3" xfId="22569"/>
    <cellStyle name="20 % - Markeringsfarve3 6 8" xfId="2139"/>
    <cellStyle name="20 % - Markeringsfarve3 6 8 2" xfId="12491"/>
    <cellStyle name="20 % - Markeringsfarve3 6 8 2 2" xfId="26522"/>
    <cellStyle name="20 % - Markeringsfarve3 6 8 3" xfId="22570"/>
    <cellStyle name="20 % - Markeringsfarve3 6 9" xfId="2140"/>
    <cellStyle name="20 % - Markeringsfarve3 6 9 2" xfId="12492"/>
    <cellStyle name="20 % - Markeringsfarve3 6 9 2 2" xfId="26523"/>
    <cellStyle name="20 % - Markeringsfarve3 6 9 3" xfId="22571"/>
    <cellStyle name="20 % - Markeringsfarve3 7" xfId="2141"/>
    <cellStyle name="20 % - Markeringsfarve3 8" xfId="2142"/>
    <cellStyle name="20 % - Markeringsfarve3 9" xfId="2143"/>
    <cellStyle name="20 % - Markeringsfarve4 10" xfId="2145"/>
    <cellStyle name="20 % - Markeringsfarve4 11" xfId="2146"/>
    <cellStyle name="20 % - Markeringsfarve4 11 2" xfId="2147"/>
    <cellStyle name="20 % - Markeringsfarve4 11 2 2" xfId="12494"/>
    <cellStyle name="20 % - Markeringsfarve4 11 2 2 2" xfId="26525"/>
    <cellStyle name="20 % - Markeringsfarve4 11 2 3" xfId="22574"/>
    <cellStyle name="20 % - Markeringsfarve4 11 3" xfId="12493"/>
    <cellStyle name="20 % - Markeringsfarve4 11 3 2" xfId="26524"/>
    <cellStyle name="20 % - Markeringsfarve4 11 4" xfId="22573"/>
    <cellStyle name="20 % - Markeringsfarve4 12" xfId="2148"/>
    <cellStyle name="20 % - Markeringsfarve4 12 2" xfId="12495"/>
    <cellStyle name="20 % - Markeringsfarve4 12 2 2" xfId="26526"/>
    <cellStyle name="20 % - Markeringsfarve4 12 3" xfId="22575"/>
    <cellStyle name="20 % - Markeringsfarve4 13" xfId="2149"/>
    <cellStyle name="20 % - Markeringsfarve4 13 2" xfId="12496"/>
    <cellStyle name="20 % - Markeringsfarve4 13 2 2" xfId="26527"/>
    <cellStyle name="20 % - Markeringsfarve4 13 3" xfId="22576"/>
    <cellStyle name="20 % - Markeringsfarve4 14" xfId="2150"/>
    <cellStyle name="20 % - Markeringsfarve4 15" xfId="2151"/>
    <cellStyle name="20 % - Markeringsfarve4 16" xfId="2152"/>
    <cellStyle name="20 % - Markeringsfarve4 17" xfId="2153"/>
    <cellStyle name="20 % - Markeringsfarve4 18" xfId="2154"/>
    <cellStyle name="20 % - Markeringsfarve4 18 2" xfId="12497"/>
    <cellStyle name="20 % - Markeringsfarve4 18 2 2" xfId="26528"/>
    <cellStyle name="20 % - Markeringsfarve4 18 3" xfId="22577"/>
    <cellStyle name="20 % - Markeringsfarve4 19" xfId="2155"/>
    <cellStyle name="20 % - Markeringsfarve4 19 2" xfId="12498"/>
    <cellStyle name="20 % - Markeringsfarve4 19 2 2" xfId="26529"/>
    <cellStyle name="20 % - Markeringsfarve4 19 3" xfId="22578"/>
    <cellStyle name="20 % - Markeringsfarve4 2" xfId="2156"/>
    <cellStyle name="20 % - Markeringsfarve4 2 10" xfId="2157"/>
    <cellStyle name="20 % - Markeringsfarve4 2 10 2" xfId="12499"/>
    <cellStyle name="20 % - Markeringsfarve4 2 10 2 2" xfId="26530"/>
    <cellStyle name="20 % - Markeringsfarve4 2 10 3" xfId="22579"/>
    <cellStyle name="20 % - Markeringsfarve4 2 11" xfId="2158"/>
    <cellStyle name="20 % - Markeringsfarve4 2 11 2" xfId="12500"/>
    <cellStyle name="20 % - Markeringsfarve4 2 11 2 2" xfId="26531"/>
    <cellStyle name="20 % - Markeringsfarve4 2 11 3" xfId="22580"/>
    <cellStyle name="20 % - Markeringsfarve4 2 12" xfId="2159"/>
    <cellStyle name="20 % - Markeringsfarve4 2 12 2" xfId="12501"/>
    <cellStyle name="20 % - Markeringsfarve4 2 12 2 2" xfId="26532"/>
    <cellStyle name="20 % - Markeringsfarve4 2 12 3" xfId="22581"/>
    <cellStyle name="20 % - Markeringsfarve4 2 13" xfId="2160"/>
    <cellStyle name="20 % - Markeringsfarve4 2 13 2" xfId="12502"/>
    <cellStyle name="20 % - Markeringsfarve4 2 13 2 2" xfId="26533"/>
    <cellStyle name="20 % - Markeringsfarve4 2 13 3" xfId="22582"/>
    <cellStyle name="20 % - Markeringsfarve4 2 14" xfId="2161"/>
    <cellStyle name="20 % - Markeringsfarve4 2 14 2" xfId="12503"/>
    <cellStyle name="20 % - Markeringsfarve4 2 14 2 2" xfId="26534"/>
    <cellStyle name="20 % - Markeringsfarve4 2 14 3" xfId="22583"/>
    <cellStyle name="20 % - Markeringsfarve4 2 15" xfId="2162"/>
    <cellStyle name="20 % - Markeringsfarve4 2 15 2" xfId="12504"/>
    <cellStyle name="20 % - Markeringsfarve4 2 15 2 2" xfId="26535"/>
    <cellStyle name="20 % - Markeringsfarve4 2 15 3" xfId="22584"/>
    <cellStyle name="20 % - Markeringsfarve4 2 16" xfId="2163"/>
    <cellStyle name="20 % - Markeringsfarve4 2 17" xfId="2164"/>
    <cellStyle name="20 % - Markeringsfarve4 2 17 2" xfId="12505"/>
    <cellStyle name="20 % - Markeringsfarve4 2 17 2 2" xfId="26536"/>
    <cellStyle name="20 % - Markeringsfarve4 2 17 3" xfId="22585"/>
    <cellStyle name="20 % - Markeringsfarve4 2 2" xfId="2165"/>
    <cellStyle name="20 % - Markeringsfarve4 2 2 10" xfId="2166"/>
    <cellStyle name="20 % - Markeringsfarve4 2 2 10 2" xfId="12507"/>
    <cellStyle name="20 % - Markeringsfarve4 2 2 10 2 2" xfId="26538"/>
    <cellStyle name="20 % - Markeringsfarve4 2 2 10 3" xfId="22587"/>
    <cellStyle name="20 % - Markeringsfarve4 2 2 11" xfId="2167"/>
    <cellStyle name="20 % - Markeringsfarve4 2 2 11 2" xfId="12508"/>
    <cellStyle name="20 % - Markeringsfarve4 2 2 11 2 2" xfId="26539"/>
    <cellStyle name="20 % - Markeringsfarve4 2 2 11 3" xfId="22588"/>
    <cellStyle name="20 % - Markeringsfarve4 2 2 12" xfId="2168"/>
    <cellStyle name="20 % - Markeringsfarve4 2 2 12 2" xfId="12509"/>
    <cellStyle name="20 % - Markeringsfarve4 2 2 12 2 2" xfId="26540"/>
    <cellStyle name="20 % - Markeringsfarve4 2 2 12 3" xfId="22589"/>
    <cellStyle name="20 % - Markeringsfarve4 2 2 13" xfId="2169"/>
    <cellStyle name="20 % - Markeringsfarve4 2 2 13 2" xfId="12510"/>
    <cellStyle name="20 % - Markeringsfarve4 2 2 13 2 2" xfId="26541"/>
    <cellStyle name="20 % - Markeringsfarve4 2 2 13 3" xfId="22590"/>
    <cellStyle name="20 % - Markeringsfarve4 2 2 14" xfId="2170"/>
    <cellStyle name="20 % - Markeringsfarve4 2 2 15" xfId="12506"/>
    <cellStyle name="20 % - Markeringsfarve4 2 2 15 2" xfId="26537"/>
    <cellStyle name="20 % - Markeringsfarve4 2 2 16" xfId="22586"/>
    <cellStyle name="20 % - Markeringsfarve4 2 2 2" xfId="2171"/>
    <cellStyle name="20 % - Markeringsfarve4 2 2 2 10" xfId="2172"/>
    <cellStyle name="20 % - Markeringsfarve4 2 2 2 10 2" xfId="12512"/>
    <cellStyle name="20 % - Markeringsfarve4 2 2 2 10 2 2" xfId="26543"/>
    <cellStyle name="20 % - Markeringsfarve4 2 2 2 10 3" xfId="22592"/>
    <cellStyle name="20 % - Markeringsfarve4 2 2 2 11" xfId="2173"/>
    <cellStyle name="20 % - Markeringsfarve4 2 2 2 11 2" xfId="12513"/>
    <cellStyle name="20 % - Markeringsfarve4 2 2 2 11 2 2" xfId="26544"/>
    <cellStyle name="20 % - Markeringsfarve4 2 2 2 11 3" xfId="22593"/>
    <cellStyle name="20 % - Markeringsfarve4 2 2 2 12" xfId="2174"/>
    <cellStyle name="20 % - Markeringsfarve4 2 2 2 12 2" xfId="12514"/>
    <cellStyle name="20 % - Markeringsfarve4 2 2 2 12 2 2" xfId="26545"/>
    <cellStyle name="20 % - Markeringsfarve4 2 2 2 12 3" xfId="22594"/>
    <cellStyle name="20 % - Markeringsfarve4 2 2 2 13" xfId="12511"/>
    <cellStyle name="20 % - Markeringsfarve4 2 2 2 13 2" xfId="26542"/>
    <cellStyle name="20 % - Markeringsfarve4 2 2 2 14" xfId="22591"/>
    <cellStyle name="20 % - Markeringsfarve4 2 2 2 2" xfId="2175"/>
    <cellStyle name="20 % - Markeringsfarve4 2 2 2 2 10" xfId="2176"/>
    <cellStyle name="20 % - Markeringsfarve4 2 2 2 2 10 2" xfId="12516"/>
    <cellStyle name="20 % - Markeringsfarve4 2 2 2 2 10 2 2" xfId="26547"/>
    <cellStyle name="20 % - Markeringsfarve4 2 2 2 2 10 3" xfId="22596"/>
    <cellStyle name="20 % - Markeringsfarve4 2 2 2 2 11" xfId="2177"/>
    <cellStyle name="20 % - Markeringsfarve4 2 2 2 2 11 2" xfId="12517"/>
    <cellStyle name="20 % - Markeringsfarve4 2 2 2 2 11 2 2" xfId="26548"/>
    <cellStyle name="20 % - Markeringsfarve4 2 2 2 2 11 3" xfId="22597"/>
    <cellStyle name="20 % - Markeringsfarve4 2 2 2 2 12" xfId="12515"/>
    <cellStyle name="20 % - Markeringsfarve4 2 2 2 2 12 2" xfId="26546"/>
    <cellStyle name="20 % - Markeringsfarve4 2 2 2 2 13" xfId="22595"/>
    <cellStyle name="20 % - Markeringsfarve4 2 2 2 2 2" xfId="2178"/>
    <cellStyle name="20 % - Markeringsfarve4 2 2 2 2 2 10" xfId="2179"/>
    <cellStyle name="20 % - Markeringsfarve4 2 2 2 2 2 10 2" xfId="12519"/>
    <cellStyle name="20 % - Markeringsfarve4 2 2 2 2 2 10 2 2" xfId="26550"/>
    <cellStyle name="20 % - Markeringsfarve4 2 2 2 2 2 10 3" xfId="22599"/>
    <cellStyle name="20 % - Markeringsfarve4 2 2 2 2 2 11" xfId="12518"/>
    <cellStyle name="20 % - Markeringsfarve4 2 2 2 2 2 11 2" xfId="26549"/>
    <cellStyle name="20 % - Markeringsfarve4 2 2 2 2 2 12" xfId="22598"/>
    <cellStyle name="20 % - Markeringsfarve4 2 2 2 2 2 2" xfId="2180"/>
    <cellStyle name="20 % - Markeringsfarve4 2 2 2 2 2 2 2" xfId="2181"/>
    <cellStyle name="20 % - Markeringsfarve4 2 2 2 2 2 2 2 2" xfId="12521"/>
    <cellStyle name="20 % - Markeringsfarve4 2 2 2 2 2 2 2 2 2" xfId="26552"/>
    <cellStyle name="20 % - Markeringsfarve4 2 2 2 2 2 2 2 3" xfId="22601"/>
    <cellStyle name="20 % - Markeringsfarve4 2 2 2 2 2 2 3" xfId="2182"/>
    <cellStyle name="20 % - Markeringsfarve4 2 2 2 2 2 2 3 2" xfId="12522"/>
    <cellStyle name="20 % - Markeringsfarve4 2 2 2 2 2 2 3 2 2" xfId="26553"/>
    <cellStyle name="20 % - Markeringsfarve4 2 2 2 2 2 2 3 3" xfId="22602"/>
    <cellStyle name="20 % - Markeringsfarve4 2 2 2 2 2 2 4" xfId="2183"/>
    <cellStyle name="20 % - Markeringsfarve4 2 2 2 2 2 2 4 2" xfId="12523"/>
    <cellStyle name="20 % - Markeringsfarve4 2 2 2 2 2 2 4 2 2" xfId="26554"/>
    <cellStyle name="20 % - Markeringsfarve4 2 2 2 2 2 2 4 3" xfId="22603"/>
    <cellStyle name="20 % - Markeringsfarve4 2 2 2 2 2 2 5" xfId="2184"/>
    <cellStyle name="20 % - Markeringsfarve4 2 2 2 2 2 2 5 2" xfId="12524"/>
    <cellStyle name="20 % - Markeringsfarve4 2 2 2 2 2 2 5 2 2" xfId="26555"/>
    <cellStyle name="20 % - Markeringsfarve4 2 2 2 2 2 2 5 3" xfId="22604"/>
    <cellStyle name="20 % - Markeringsfarve4 2 2 2 2 2 2 6" xfId="2185"/>
    <cellStyle name="20 % - Markeringsfarve4 2 2 2 2 2 2 6 2" xfId="12525"/>
    <cellStyle name="20 % - Markeringsfarve4 2 2 2 2 2 2 6 2 2" xfId="26556"/>
    <cellStyle name="20 % - Markeringsfarve4 2 2 2 2 2 2 6 3" xfId="22605"/>
    <cellStyle name="20 % - Markeringsfarve4 2 2 2 2 2 2 7" xfId="12520"/>
    <cellStyle name="20 % - Markeringsfarve4 2 2 2 2 2 2 7 2" xfId="26551"/>
    <cellStyle name="20 % - Markeringsfarve4 2 2 2 2 2 2 8" xfId="22600"/>
    <cellStyle name="20 % - Markeringsfarve4 2 2 2 2 2 3" xfId="2186"/>
    <cellStyle name="20 % - Markeringsfarve4 2 2 2 2 2 3 2" xfId="2187"/>
    <cellStyle name="20 % - Markeringsfarve4 2 2 2 2 2 3 2 2" xfId="12527"/>
    <cellStyle name="20 % - Markeringsfarve4 2 2 2 2 2 3 2 2 2" xfId="26558"/>
    <cellStyle name="20 % - Markeringsfarve4 2 2 2 2 2 3 2 3" xfId="22607"/>
    <cellStyle name="20 % - Markeringsfarve4 2 2 2 2 2 3 3" xfId="2188"/>
    <cellStyle name="20 % - Markeringsfarve4 2 2 2 2 2 3 3 2" xfId="12528"/>
    <cellStyle name="20 % - Markeringsfarve4 2 2 2 2 2 3 3 2 2" xfId="26559"/>
    <cellStyle name="20 % - Markeringsfarve4 2 2 2 2 2 3 3 3" xfId="22608"/>
    <cellStyle name="20 % - Markeringsfarve4 2 2 2 2 2 3 4" xfId="2189"/>
    <cellStyle name="20 % - Markeringsfarve4 2 2 2 2 2 3 4 2" xfId="12529"/>
    <cellStyle name="20 % - Markeringsfarve4 2 2 2 2 2 3 4 2 2" xfId="26560"/>
    <cellStyle name="20 % - Markeringsfarve4 2 2 2 2 2 3 4 3" xfId="22609"/>
    <cellStyle name="20 % - Markeringsfarve4 2 2 2 2 2 3 5" xfId="2190"/>
    <cellStyle name="20 % - Markeringsfarve4 2 2 2 2 2 3 5 2" xfId="12530"/>
    <cellStyle name="20 % - Markeringsfarve4 2 2 2 2 2 3 5 2 2" xfId="26561"/>
    <cellStyle name="20 % - Markeringsfarve4 2 2 2 2 2 3 5 3" xfId="22610"/>
    <cellStyle name="20 % - Markeringsfarve4 2 2 2 2 2 3 6" xfId="2191"/>
    <cellStyle name="20 % - Markeringsfarve4 2 2 2 2 2 3 6 2" xfId="12531"/>
    <cellStyle name="20 % - Markeringsfarve4 2 2 2 2 2 3 6 2 2" xfId="26562"/>
    <cellStyle name="20 % - Markeringsfarve4 2 2 2 2 2 3 6 3" xfId="22611"/>
    <cellStyle name="20 % - Markeringsfarve4 2 2 2 2 2 3 7" xfId="12526"/>
    <cellStyle name="20 % - Markeringsfarve4 2 2 2 2 2 3 7 2" xfId="26557"/>
    <cellStyle name="20 % - Markeringsfarve4 2 2 2 2 2 3 8" xfId="22606"/>
    <cellStyle name="20 % - Markeringsfarve4 2 2 2 2 2 4" xfId="2192"/>
    <cellStyle name="20 % - Markeringsfarve4 2 2 2 2 2 4 2" xfId="2193"/>
    <cellStyle name="20 % - Markeringsfarve4 2 2 2 2 2 4 2 2" xfId="12533"/>
    <cellStyle name="20 % - Markeringsfarve4 2 2 2 2 2 4 2 2 2" xfId="26564"/>
    <cellStyle name="20 % - Markeringsfarve4 2 2 2 2 2 4 2 3" xfId="22613"/>
    <cellStyle name="20 % - Markeringsfarve4 2 2 2 2 2 4 3" xfId="2194"/>
    <cellStyle name="20 % - Markeringsfarve4 2 2 2 2 2 4 3 2" xfId="12534"/>
    <cellStyle name="20 % - Markeringsfarve4 2 2 2 2 2 4 3 2 2" xfId="26565"/>
    <cellStyle name="20 % - Markeringsfarve4 2 2 2 2 2 4 3 3" xfId="22614"/>
    <cellStyle name="20 % - Markeringsfarve4 2 2 2 2 2 4 4" xfId="2195"/>
    <cellStyle name="20 % - Markeringsfarve4 2 2 2 2 2 4 4 2" xfId="12535"/>
    <cellStyle name="20 % - Markeringsfarve4 2 2 2 2 2 4 4 2 2" xfId="26566"/>
    <cellStyle name="20 % - Markeringsfarve4 2 2 2 2 2 4 4 3" xfId="22615"/>
    <cellStyle name="20 % - Markeringsfarve4 2 2 2 2 2 4 5" xfId="2196"/>
    <cellStyle name="20 % - Markeringsfarve4 2 2 2 2 2 4 5 2" xfId="12536"/>
    <cellStyle name="20 % - Markeringsfarve4 2 2 2 2 2 4 5 2 2" xfId="26567"/>
    <cellStyle name="20 % - Markeringsfarve4 2 2 2 2 2 4 5 3" xfId="22616"/>
    <cellStyle name="20 % - Markeringsfarve4 2 2 2 2 2 4 6" xfId="2197"/>
    <cellStyle name="20 % - Markeringsfarve4 2 2 2 2 2 4 6 2" xfId="12537"/>
    <cellStyle name="20 % - Markeringsfarve4 2 2 2 2 2 4 6 2 2" xfId="26568"/>
    <cellStyle name="20 % - Markeringsfarve4 2 2 2 2 2 4 6 3" xfId="22617"/>
    <cellStyle name="20 % - Markeringsfarve4 2 2 2 2 2 4 7" xfId="12532"/>
    <cellStyle name="20 % - Markeringsfarve4 2 2 2 2 2 4 7 2" xfId="26563"/>
    <cellStyle name="20 % - Markeringsfarve4 2 2 2 2 2 4 8" xfId="22612"/>
    <cellStyle name="20 % - Markeringsfarve4 2 2 2 2 2 5" xfId="2198"/>
    <cellStyle name="20 % - Markeringsfarve4 2 2 2 2 2 5 2" xfId="2199"/>
    <cellStyle name="20 % - Markeringsfarve4 2 2 2 2 2 5 2 2" xfId="12539"/>
    <cellStyle name="20 % - Markeringsfarve4 2 2 2 2 2 5 2 2 2" xfId="26570"/>
    <cellStyle name="20 % - Markeringsfarve4 2 2 2 2 2 5 2 3" xfId="22619"/>
    <cellStyle name="20 % - Markeringsfarve4 2 2 2 2 2 5 3" xfId="2200"/>
    <cellStyle name="20 % - Markeringsfarve4 2 2 2 2 2 5 3 2" xfId="12540"/>
    <cellStyle name="20 % - Markeringsfarve4 2 2 2 2 2 5 3 2 2" xfId="26571"/>
    <cellStyle name="20 % - Markeringsfarve4 2 2 2 2 2 5 3 3" xfId="22620"/>
    <cellStyle name="20 % - Markeringsfarve4 2 2 2 2 2 5 4" xfId="2201"/>
    <cellStyle name="20 % - Markeringsfarve4 2 2 2 2 2 5 4 2" xfId="12541"/>
    <cellStyle name="20 % - Markeringsfarve4 2 2 2 2 2 5 4 2 2" xfId="26572"/>
    <cellStyle name="20 % - Markeringsfarve4 2 2 2 2 2 5 4 3" xfId="22621"/>
    <cellStyle name="20 % - Markeringsfarve4 2 2 2 2 2 5 5" xfId="2202"/>
    <cellStyle name="20 % - Markeringsfarve4 2 2 2 2 2 5 5 2" xfId="12542"/>
    <cellStyle name="20 % - Markeringsfarve4 2 2 2 2 2 5 5 2 2" xfId="26573"/>
    <cellStyle name="20 % - Markeringsfarve4 2 2 2 2 2 5 5 3" xfId="22622"/>
    <cellStyle name="20 % - Markeringsfarve4 2 2 2 2 2 5 6" xfId="2203"/>
    <cellStyle name="20 % - Markeringsfarve4 2 2 2 2 2 5 6 2" xfId="12543"/>
    <cellStyle name="20 % - Markeringsfarve4 2 2 2 2 2 5 6 2 2" xfId="26574"/>
    <cellStyle name="20 % - Markeringsfarve4 2 2 2 2 2 5 6 3" xfId="22623"/>
    <cellStyle name="20 % - Markeringsfarve4 2 2 2 2 2 5 7" xfId="12538"/>
    <cellStyle name="20 % - Markeringsfarve4 2 2 2 2 2 5 7 2" xfId="26569"/>
    <cellStyle name="20 % - Markeringsfarve4 2 2 2 2 2 5 8" xfId="22618"/>
    <cellStyle name="20 % - Markeringsfarve4 2 2 2 2 2 6" xfId="2204"/>
    <cellStyle name="20 % - Markeringsfarve4 2 2 2 2 2 6 2" xfId="12544"/>
    <cellStyle name="20 % - Markeringsfarve4 2 2 2 2 2 6 2 2" xfId="26575"/>
    <cellStyle name="20 % - Markeringsfarve4 2 2 2 2 2 6 3" xfId="22624"/>
    <cellStyle name="20 % - Markeringsfarve4 2 2 2 2 2 7" xfId="2205"/>
    <cellStyle name="20 % - Markeringsfarve4 2 2 2 2 2 7 2" xfId="12545"/>
    <cellStyle name="20 % - Markeringsfarve4 2 2 2 2 2 7 2 2" xfId="26576"/>
    <cellStyle name="20 % - Markeringsfarve4 2 2 2 2 2 7 3" xfId="22625"/>
    <cellStyle name="20 % - Markeringsfarve4 2 2 2 2 2 8" xfId="2206"/>
    <cellStyle name="20 % - Markeringsfarve4 2 2 2 2 2 8 2" xfId="12546"/>
    <cellStyle name="20 % - Markeringsfarve4 2 2 2 2 2 8 2 2" xfId="26577"/>
    <cellStyle name="20 % - Markeringsfarve4 2 2 2 2 2 8 3" xfId="22626"/>
    <cellStyle name="20 % - Markeringsfarve4 2 2 2 2 2 9" xfId="2207"/>
    <cellStyle name="20 % - Markeringsfarve4 2 2 2 2 2 9 2" xfId="12547"/>
    <cellStyle name="20 % - Markeringsfarve4 2 2 2 2 2 9 2 2" xfId="26578"/>
    <cellStyle name="20 % - Markeringsfarve4 2 2 2 2 2 9 3" xfId="22627"/>
    <cellStyle name="20 % - Markeringsfarve4 2 2 2 2 3" xfId="2208"/>
    <cellStyle name="20 % - Markeringsfarve4 2 2 2 2 3 2" xfId="2209"/>
    <cellStyle name="20 % - Markeringsfarve4 2 2 2 2 3 2 2" xfId="12549"/>
    <cellStyle name="20 % - Markeringsfarve4 2 2 2 2 3 2 2 2" xfId="26580"/>
    <cellStyle name="20 % - Markeringsfarve4 2 2 2 2 3 2 3" xfId="22629"/>
    <cellStyle name="20 % - Markeringsfarve4 2 2 2 2 3 3" xfId="2210"/>
    <cellStyle name="20 % - Markeringsfarve4 2 2 2 2 3 3 2" xfId="12550"/>
    <cellStyle name="20 % - Markeringsfarve4 2 2 2 2 3 3 2 2" xfId="26581"/>
    <cellStyle name="20 % - Markeringsfarve4 2 2 2 2 3 3 3" xfId="22630"/>
    <cellStyle name="20 % - Markeringsfarve4 2 2 2 2 3 4" xfId="2211"/>
    <cellStyle name="20 % - Markeringsfarve4 2 2 2 2 3 4 2" xfId="12551"/>
    <cellStyle name="20 % - Markeringsfarve4 2 2 2 2 3 4 2 2" xfId="26582"/>
    <cellStyle name="20 % - Markeringsfarve4 2 2 2 2 3 4 3" xfId="22631"/>
    <cellStyle name="20 % - Markeringsfarve4 2 2 2 2 3 5" xfId="2212"/>
    <cellStyle name="20 % - Markeringsfarve4 2 2 2 2 3 5 2" xfId="12552"/>
    <cellStyle name="20 % - Markeringsfarve4 2 2 2 2 3 5 2 2" xfId="26583"/>
    <cellStyle name="20 % - Markeringsfarve4 2 2 2 2 3 5 3" xfId="22632"/>
    <cellStyle name="20 % - Markeringsfarve4 2 2 2 2 3 6" xfId="2213"/>
    <cellStyle name="20 % - Markeringsfarve4 2 2 2 2 3 6 2" xfId="12553"/>
    <cellStyle name="20 % - Markeringsfarve4 2 2 2 2 3 6 2 2" xfId="26584"/>
    <cellStyle name="20 % - Markeringsfarve4 2 2 2 2 3 6 3" xfId="22633"/>
    <cellStyle name="20 % - Markeringsfarve4 2 2 2 2 3 7" xfId="12548"/>
    <cellStyle name="20 % - Markeringsfarve4 2 2 2 2 3 7 2" xfId="26579"/>
    <cellStyle name="20 % - Markeringsfarve4 2 2 2 2 3 8" xfId="22628"/>
    <cellStyle name="20 % - Markeringsfarve4 2 2 2 2 4" xfId="2214"/>
    <cellStyle name="20 % - Markeringsfarve4 2 2 2 2 4 2" xfId="2215"/>
    <cellStyle name="20 % - Markeringsfarve4 2 2 2 2 4 2 2" xfId="12555"/>
    <cellStyle name="20 % - Markeringsfarve4 2 2 2 2 4 2 2 2" xfId="26586"/>
    <cellStyle name="20 % - Markeringsfarve4 2 2 2 2 4 2 3" xfId="22635"/>
    <cellStyle name="20 % - Markeringsfarve4 2 2 2 2 4 3" xfId="2216"/>
    <cellStyle name="20 % - Markeringsfarve4 2 2 2 2 4 3 2" xfId="12556"/>
    <cellStyle name="20 % - Markeringsfarve4 2 2 2 2 4 3 2 2" xfId="26587"/>
    <cellStyle name="20 % - Markeringsfarve4 2 2 2 2 4 3 3" xfId="22636"/>
    <cellStyle name="20 % - Markeringsfarve4 2 2 2 2 4 4" xfId="2217"/>
    <cellStyle name="20 % - Markeringsfarve4 2 2 2 2 4 4 2" xfId="12557"/>
    <cellStyle name="20 % - Markeringsfarve4 2 2 2 2 4 4 2 2" xfId="26588"/>
    <cellStyle name="20 % - Markeringsfarve4 2 2 2 2 4 4 3" xfId="22637"/>
    <cellStyle name="20 % - Markeringsfarve4 2 2 2 2 4 5" xfId="2218"/>
    <cellStyle name="20 % - Markeringsfarve4 2 2 2 2 4 5 2" xfId="12558"/>
    <cellStyle name="20 % - Markeringsfarve4 2 2 2 2 4 5 2 2" xfId="26589"/>
    <cellStyle name="20 % - Markeringsfarve4 2 2 2 2 4 5 3" xfId="22638"/>
    <cellStyle name="20 % - Markeringsfarve4 2 2 2 2 4 6" xfId="2219"/>
    <cellStyle name="20 % - Markeringsfarve4 2 2 2 2 4 6 2" xfId="12559"/>
    <cellStyle name="20 % - Markeringsfarve4 2 2 2 2 4 6 2 2" xfId="26590"/>
    <cellStyle name="20 % - Markeringsfarve4 2 2 2 2 4 6 3" xfId="22639"/>
    <cellStyle name="20 % - Markeringsfarve4 2 2 2 2 4 7" xfId="12554"/>
    <cellStyle name="20 % - Markeringsfarve4 2 2 2 2 4 7 2" xfId="26585"/>
    <cellStyle name="20 % - Markeringsfarve4 2 2 2 2 4 8" xfId="22634"/>
    <cellStyle name="20 % - Markeringsfarve4 2 2 2 2 5" xfId="2220"/>
    <cellStyle name="20 % - Markeringsfarve4 2 2 2 2 5 2" xfId="2221"/>
    <cellStyle name="20 % - Markeringsfarve4 2 2 2 2 5 2 2" xfId="12561"/>
    <cellStyle name="20 % - Markeringsfarve4 2 2 2 2 5 2 2 2" xfId="26592"/>
    <cellStyle name="20 % - Markeringsfarve4 2 2 2 2 5 2 3" xfId="22641"/>
    <cellStyle name="20 % - Markeringsfarve4 2 2 2 2 5 3" xfId="2222"/>
    <cellStyle name="20 % - Markeringsfarve4 2 2 2 2 5 3 2" xfId="12562"/>
    <cellStyle name="20 % - Markeringsfarve4 2 2 2 2 5 3 2 2" xfId="26593"/>
    <cellStyle name="20 % - Markeringsfarve4 2 2 2 2 5 3 3" xfId="22642"/>
    <cellStyle name="20 % - Markeringsfarve4 2 2 2 2 5 4" xfId="2223"/>
    <cellStyle name="20 % - Markeringsfarve4 2 2 2 2 5 4 2" xfId="12563"/>
    <cellStyle name="20 % - Markeringsfarve4 2 2 2 2 5 4 2 2" xfId="26594"/>
    <cellStyle name="20 % - Markeringsfarve4 2 2 2 2 5 4 3" xfId="22643"/>
    <cellStyle name="20 % - Markeringsfarve4 2 2 2 2 5 5" xfId="2224"/>
    <cellStyle name="20 % - Markeringsfarve4 2 2 2 2 5 5 2" xfId="12564"/>
    <cellStyle name="20 % - Markeringsfarve4 2 2 2 2 5 5 2 2" xfId="26595"/>
    <cellStyle name="20 % - Markeringsfarve4 2 2 2 2 5 5 3" xfId="22644"/>
    <cellStyle name="20 % - Markeringsfarve4 2 2 2 2 5 6" xfId="2225"/>
    <cellStyle name="20 % - Markeringsfarve4 2 2 2 2 5 6 2" xfId="12565"/>
    <cellStyle name="20 % - Markeringsfarve4 2 2 2 2 5 6 2 2" xfId="26596"/>
    <cellStyle name="20 % - Markeringsfarve4 2 2 2 2 5 6 3" xfId="22645"/>
    <cellStyle name="20 % - Markeringsfarve4 2 2 2 2 5 7" xfId="12560"/>
    <cellStyle name="20 % - Markeringsfarve4 2 2 2 2 5 7 2" xfId="26591"/>
    <cellStyle name="20 % - Markeringsfarve4 2 2 2 2 5 8" xfId="22640"/>
    <cellStyle name="20 % - Markeringsfarve4 2 2 2 2 6" xfId="2226"/>
    <cellStyle name="20 % - Markeringsfarve4 2 2 2 2 6 2" xfId="2227"/>
    <cellStyle name="20 % - Markeringsfarve4 2 2 2 2 6 2 2" xfId="12567"/>
    <cellStyle name="20 % - Markeringsfarve4 2 2 2 2 6 2 2 2" xfId="26598"/>
    <cellStyle name="20 % - Markeringsfarve4 2 2 2 2 6 2 3" xfId="22647"/>
    <cellStyle name="20 % - Markeringsfarve4 2 2 2 2 6 3" xfId="2228"/>
    <cellStyle name="20 % - Markeringsfarve4 2 2 2 2 6 3 2" xfId="12568"/>
    <cellStyle name="20 % - Markeringsfarve4 2 2 2 2 6 3 2 2" xfId="26599"/>
    <cellStyle name="20 % - Markeringsfarve4 2 2 2 2 6 3 3" xfId="22648"/>
    <cellStyle name="20 % - Markeringsfarve4 2 2 2 2 6 4" xfId="2229"/>
    <cellStyle name="20 % - Markeringsfarve4 2 2 2 2 6 4 2" xfId="12569"/>
    <cellStyle name="20 % - Markeringsfarve4 2 2 2 2 6 4 2 2" xfId="26600"/>
    <cellStyle name="20 % - Markeringsfarve4 2 2 2 2 6 4 3" xfId="22649"/>
    <cellStyle name="20 % - Markeringsfarve4 2 2 2 2 6 5" xfId="2230"/>
    <cellStyle name="20 % - Markeringsfarve4 2 2 2 2 6 5 2" xfId="12570"/>
    <cellStyle name="20 % - Markeringsfarve4 2 2 2 2 6 5 2 2" xfId="26601"/>
    <cellStyle name="20 % - Markeringsfarve4 2 2 2 2 6 5 3" xfId="22650"/>
    <cellStyle name="20 % - Markeringsfarve4 2 2 2 2 6 6" xfId="2231"/>
    <cellStyle name="20 % - Markeringsfarve4 2 2 2 2 6 6 2" xfId="12571"/>
    <cellStyle name="20 % - Markeringsfarve4 2 2 2 2 6 6 2 2" xfId="26602"/>
    <cellStyle name="20 % - Markeringsfarve4 2 2 2 2 6 6 3" xfId="22651"/>
    <cellStyle name="20 % - Markeringsfarve4 2 2 2 2 6 7" xfId="12566"/>
    <cellStyle name="20 % - Markeringsfarve4 2 2 2 2 6 7 2" xfId="26597"/>
    <cellStyle name="20 % - Markeringsfarve4 2 2 2 2 6 8" xfId="22646"/>
    <cellStyle name="20 % - Markeringsfarve4 2 2 2 2 7" xfId="2232"/>
    <cellStyle name="20 % - Markeringsfarve4 2 2 2 2 7 2" xfId="12572"/>
    <cellStyle name="20 % - Markeringsfarve4 2 2 2 2 7 2 2" xfId="26603"/>
    <cellStyle name="20 % - Markeringsfarve4 2 2 2 2 7 3" xfId="22652"/>
    <cellStyle name="20 % - Markeringsfarve4 2 2 2 2 8" xfId="2233"/>
    <cellStyle name="20 % - Markeringsfarve4 2 2 2 2 8 2" xfId="12573"/>
    <cellStyle name="20 % - Markeringsfarve4 2 2 2 2 8 2 2" xfId="26604"/>
    <cellStyle name="20 % - Markeringsfarve4 2 2 2 2 8 3" xfId="22653"/>
    <cellStyle name="20 % - Markeringsfarve4 2 2 2 2 9" xfId="2234"/>
    <cellStyle name="20 % - Markeringsfarve4 2 2 2 2 9 2" xfId="12574"/>
    <cellStyle name="20 % - Markeringsfarve4 2 2 2 2 9 2 2" xfId="26605"/>
    <cellStyle name="20 % - Markeringsfarve4 2 2 2 2 9 3" xfId="22654"/>
    <cellStyle name="20 % - Markeringsfarve4 2 2 2 3" xfId="2235"/>
    <cellStyle name="20 % - Markeringsfarve4 2 2 2 3 10" xfId="2236"/>
    <cellStyle name="20 % - Markeringsfarve4 2 2 2 3 10 2" xfId="12576"/>
    <cellStyle name="20 % - Markeringsfarve4 2 2 2 3 10 2 2" xfId="26607"/>
    <cellStyle name="20 % - Markeringsfarve4 2 2 2 3 10 3" xfId="22656"/>
    <cellStyle name="20 % - Markeringsfarve4 2 2 2 3 11" xfId="12575"/>
    <cellStyle name="20 % - Markeringsfarve4 2 2 2 3 11 2" xfId="26606"/>
    <cellStyle name="20 % - Markeringsfarve4 2 2 2 3 12" xfId="22655"/>
    <cellStyle name="20 % - Markeringsfarve4 2 2 2 3 2" xfId="2237"/>
    <cellStyle name="20 % - Markeringsfarve4 2 2 2 3 2 2" xfId="2238"/>
    <cellStyle name="20 % - Markeringsfarve4 2 2 2 3 2 2 2" xfId="12578"/>
    <cellStyle name="20 % - Markeringsfarve4 2 2 2 3 2 2 2 2" xfId="26609"/>
    <cellStyle name="20 % - Markeringsfarve4 2 2 2 3 2 2 3" xfId="22658"/>
    <cellStyle name="20 % - Markeringsfarve4 2 2 2 3 2 3" xfId="2239"/>
    <cellStyle name="20 % - Markeringsfarve4 2 2 2 3 2 3 2" xfId="12579"/>
    <cellStyle name="20 % - Markeringsfarve4 2 2 2 3 2 3 2 2" xfId="26610"/>
    <cellStyle name="20 % - Markeringsfarve4 2 2 2 3 2 3 3" xfId="22659"/>
    <cellStyle name="20 % - Markeringsfarve4 2 2 2 3 2 4" xfId="2240"/>
    <cellStyle name="20 % - Markeringsfarve4 2 2 2 3 2 4 2" xfId="12580"/>
    <cellStyle name="20 % - Markeringsfarve4 2 2 2 3 2 4 2 2" xfId="26611"/>
    <cellStyle name="20 % - Markeringsfarve4 2 2 2 3 2 4 3" xfId="22660"/>
    <cellStyle name="20 % - Markeringsfarve4 2 2 2 3 2 5" xfId="2241"/>
    <cellStyle name="20 % - Markeringsfarve4 2 2 2 3 2 5 2" xfId="12581"/>
    <cellStyle name="20 % - Markeringsfarve4 2 2 2 3 2 5 2 2" xfId="26612"/>
    <cellStyle name="20 % - Markeringsfarve4 2 2 2 3 2 5 3" xfId="22661"/>
    <cellStyle name="20 % - Markeringsfarve4 2 2 2 3 2 6" xfId="2242"/>
    <cellStyle name="20 % - Markeringsfarve4 2 2 2 3 2 6 2" xfId="12582"/>
    <cellStyle name="20 % - Markeringsfarve4 2 2 2 3 2 6 2 2" xfId="26613"/>
    <cellStyle name="20 % - Markeringsfarve4 2 2 2 3 2 6 3" xfId="22662"/>
    <cellStyle name="20 % - Markeringsfarve4 2 2 2 3 2 7" xfId="12577"/>
    <cellStyle name="20 % - Markeringsfarve4 2 2 2 3 2 7 2" xfId="26608"/>
    <cellStyle name="20 % - Markeringsfarve4 2 2 2 3 2 8" xfId="22657"/>
    <cellStyle name="20 % - Markeringsfarve4 2 2 2 3 3" xfId="2243"/>
    <cellStyle name="20 % - Markeringsfarve4 2 2 2 3 3 2" xfId="2244"/>
    <cellStyle name="20 % - Markeringsfarve4 2 2 2 3 3 2 2" xfId="12584"/>
    <cellStyle name="20 % - Markeringsfarve4 2 2 2 3 3 2 2 2" xfId="26615"/>
    <cellStyle name="20 % - Markeringsfarve4 2 2 2 3 3 2 3" xfId="22664"/>
    <cellStyle name="20 % - Markeringsfarve4 2 2 2 3 3 3" xfId="2245"/>
    <cellStyle name="20 % - Markeringsfarve4 2 2 2 3 3 3 2" xfId="12585"/>
    <cellStyle name="20 % - Markeringsfarve4 2 2 2 3 3 3 2 2" xfId="26616"/>
    <cellStyle name="20 % - Markeringsfarve4 2 2 2 3 3 3 3" xfId="22665"/>
    <cellStyle name="20 % - Markeringsfarve4 2 2 2 3 3 4" xfId="2246"/>
    <cellStyle name="20 % - Markeringsfarve4 2 2 2 3 3 4 2" xfId="12586"/>
    <cellStyle name="20 % - Markeringsfarve4 2 2 2 3 3 4 2 2" xfId="26617"/>
    <cellStyle name="20 % - Markeringsfarve4 2 2 2 3 3 4 3" xfId="22666"/>
    <cellStyle name="20 % - Markeringsfarve4 2 2 2 3 3 5" xfId="2247"/>
    <cellStyle name="20 % - Markeringsfarve4 2 2 2 3 3 5 2" xfId="12587"/>
    <cellStyle name="20 % - Markeringsfarve4 2 2 2 3 3 5 2 2" xfId="26618"/>
    <cellStyle name="20 % - Markeringsfarve4 2 2 2 3 3 5 3" xfId="22667"/>
    <cellStyle name="20 % - Markeringsfarve4 2 2 2 3 3 6" xfId="2248"/>
    <cellStyle name="20 % - Markeringsfarve4 2 2 2 3 3 6 2" xfId="12588"/>
    <cellStyle name="20 % - Markeringsfarve4 2 2 2 3 3 6 2 2" xfId="26619"/>
    <cellStyle name="20 % - Markeringsfarve4 2 2 2 3 3 6 3" xfId="22668"/>
    <cellStyle name="20 % - Markeringsfarve4 2 2 2 3 3 7" xfId="12583"/>
    <cellStyle name="20 % - Markeringsfarve4 2 2 2 3 3 7 2" xfId="26614"/>
    <cellStyle name="20 % - Markeringsfarve4 2 2 2 3 3 8" xfId="22663"/>
    <cellStyle name="20 % - Markeringsfarve4 2 2 2 3 4" xfId="2249"/>
    <cellStyle name="20 % - Markeringsfarve4 2 2 2 3 4 2" xfId="2250"/>
    <cellStyle name="20 % - Markeringsfarve4 2 2 2 3 4 2 2" xfId="12590"/>
    <cellStyle name="20 % - Markeringsfarve4 2 2 2 3 4 2 2 2" xfId="26621"/>
    <cellStyle name="20 % - Markeringsfarve4 2 2 2 3 4 2 3" xfId="22670"/>
    <cellStyle name="20 % - Markeringsfarve4 2 2 2 3 4 3" xfId="2251"/>
    <cellStyle name="20 % - Markeringsfarve4 2 2 2 3 4 3 2" xfId="12591"/>
    <cellStyle name="20 % - Markeringsfarve4 2 2 2 3 4 3 2 2" xfId="26622"/>
    <cellStyle name="20 % - Markeringsfarve4 2 2 2 3 4 3 3" xfId="22671"/>
    <cellStyle name="20 % - Markeringsfarve4 2 2 2 3 4 4" xfId="2252"/>
    <cellStyle name="20 % - Markeringsfarve4 2 2 2 3 4 4 2" xfId="12592"/>
    <cellStyle name="20 % - Markeringsfarve4 2 2 2 3 4 4 2 2" xfId="26623"/>
    <cellStyle name="20 % - Markeringsfarve4 2 2 2 3 4 4 3" xfId="22672"/>
    <cellStyle name="20 % - Markeringsfarve4 2 2 2 3 4 5" xfId="2253"/>
    <cellStyle name="20 % - Markeringsfarve4 2 2 2 3 4 5 2" xfId="12593"/>
    <cellStyle name="20 % - Markeringsfarve4 2 2 2 3 4 5 2 2" xfId="26624"/>
    <cellStyle name="20 % - Markeringsfarve4 2 2 2 3 4 5 3" xfId="22673"/>
    <cellStyle name="20 % - Markeringsfarve4 2 2 2 3 4 6" xfId="2254"/>
    <cellStyle name="20 % - Markeringsfarve4 2 2 2 3 4 6 2" xfId="12594"/>
    <cellStyle name="20 % - Markeringsfarve4 2 2 2 3 4 6 2 2" xfId="26625"/>
    <cellStyle name="20 % - Markeringsfarve4 2 2 2 3 4 6 3" xfId="22674"/>
    <cellStyle name="20 % - Markeringsfarve4 2 2 2 3 4 7" xfId="12589"/>
    <cellStyle name="20 % - Markeringsfarve4 2 2 2 3 4 7 2" xfId="26620"/>
    <cellStyle name="20 % - Markeringsfarve4 2 2 2 3 4 8" xfId="22669"/>
    <cellStyle name="20 % - Markeringsfarve4 2 2 2 3 5" xfId="2255"/>
    <cellStyle name="20 % - Markeringsfarve4 2 2 2 3 5 2" xfId="2256"/>
    <cellStyle name="20 % - Markeringsfarve4 2 2 2 3 5 2 2" xfId="12596"/>
    <cellStyle name="20 % - Markeringsfarve4 2 2 2 3 5 2 2 2" xfId="26627"/>
    <cellStyle name="20 % - Markeringsfarve4 2 2 2 3 5 2 3" xfId="22676"/>
    <cellStyle name="20 % - Markeringsfarve4 2 2 2 3 5 3" xfId="2257"/>
    <cellStyle name="20 % - Markeringsfarve4 2 2 2 3 5 3 2" xfId="12597"/>
    <cellStyle name="20 % - Markeringsfarve4 2 2 2 3 5 3 2 2" xfId="26628"/>
    <cellStyle name="20 % - Markeringsfarve4 2 2 2 3 5 3 3" xfId="22677"/>
    <cellStyle name="20 % - Markeringsfarve4 2 2 2 3 5 4" xfId="2258"/>
    <cellStyle name="20 % - Markeringsfarve4 2 2 2 3 5 4 2" xfId="12598"/>
    <cellStyle name="20 % - Markeringsfarve4 2 2 2 3 5 4 2 2" xfId="26629"/>
    <cellStyle name="20 % - Markeringsfarve4 2 2 2 3 5 4 3" xfId="22678"/>
    <cellStyle name="20 % - Markeringsfarve4 2 2 2 3 5 5" xfId="2259"/>
    <cellStyle name="20 % - Markeringsfarve4 2 2 2 3 5 5 2" xfId="12599"/>
    <cellStyle name="20 % - Markeringsfarve4 2 2 2 3 5 5 2 2" xfId="26630"/>
    <cellStyle name="20 % - Markeringsfarve4 2 2 2 3 5 5 3" xfId="22679"/>
    <cellStyle name="20 % - Markeringsfarve4 2 2 2 3 5 6" xfId="2260"/>
    <cellStyle name="20 % - Markeringsfarve4 2 2 2 3 5 6 2" xfId="12600"/>
    <cellStyle name="20 % - Markeringsfarve4 2 2 2 3 5 6 2 2" xfId="26631"/>
    <cellStyle name="20 % - Markeringsfarve4 2 2 2 3 5 6 3" xfId="22680"/>
    <cellStyle name="20 % - Markeringsfarve4 2 2 2 3 5 7" xfId="12595"/>
    <cellStyle name="20 % - Markeringsfarve4 2 2 2 3 5 7 2" xfId="26626"/>
    <cellStyle name="20 % - Markeringsfarve4 2 2 2 3 5 8" xfId="22675"/>
    <cellStyle name="20 % - Markeringsfarve4 2 2 2 3 6" xfId="2261"/>
    <cellStyle name="20 % - Markeringsfarve4 2 2 2 3 6 2" xfId="12601"/>
    <cellStyle name="20 % - Markeringsfarve4 2 2 2 3 6 2 2" xfId="26632"/>
    <cellStyle name="20 % - Markeringsfarve4 2 2 2 3 6 3" xfId="22681"/>
    <cellStyle name="20 % - Markeringsfarve4 2 2 2 3 7" xfId="2262"/>
    <cellStyle name="20 % - Markeringsfarve4 2 2 2 3 7 2" xfId="12602"/>
    <cellStyle name="20 % - Markeringsfarve4 2 2 2 3 7 2 2" xfId="26633"/>
    <cellStyle name="20 % - Markeringsfarve4 2 2 2 3 7 3" xfId="22682"/>
    <cellStyle name="20 % - Markeringsfarve4 2 2 2 3 8" xfId="2263"/>
    <cellStyle name="20 % - Markeringsfarve4 2 2 2 3 8 2" xfId="12603"/>
    <cellStyle name="20 % - Markeringsfarve4 2 2 2 3 8 2 2" xfId="26634"/>
    <cellStyle name="20 % - Markeringsfarve4 2 2 2 3 8 3" xfId="22683"/>
    <cellStyle name="20 % - Markeringsfarve4 2 2 2 3 9" xfId="2264"/>
    <cellStyle name="20 % - Markeringsfarve4 2 2 2 3 9 2" xfId="12604"/>
    <cellStyle name="20 % - Markeringsfarve4 2 2 2 3 9 2 2" xfId="26635"/>
    <cellStyle name="20 % - Markeringsfarve4 2 2 2 3 9 3" xfId="22684"/>
    <cellStyle name="20 % - Markeringsfarve4 2 2 2 4" xfId="2265"/>
    <cellStyle name="20 % - Markeringsfarve4 2 2 2 4 2" xfId="2266"/>
    <cellStyle name="20 % - Markeringsfarve4 2 2 2 4 2 2" xfId="12606"/>
    <cellStyle name="20 % - Markeringsfarve4 2 2 2 4 2 2 2" xfId="26637"/>
    <cellStyle name="20 % - Markeringsfarve4 2 2 2 4 2 3" xfId="22686"/>
    <cellStyle name="20 % - Markeringsfarve4 2 2 2 4 3" xfId="2267"/>
    <cellStyle name="20 % - Markeringsfarve4 2 2 2 4 3 2" xfId="12607"/>
    <cellStyle name="20 % - Markeringsfarve4 2 2 2 4 3 2 2" xfId="26638"/>
    <cellStyle name="20 % - Markeringsfarve4 2 2 2 4 3 3" xfId="22687"/>
    <cellStyle name="20 % - Markeringsfarve4 2 2 2 4 4" xfId="2268"/>
    <cellStyle name="20 % - Markeringsfarve4 2 2 2 4 4 2" xfId="12608"/>
    <cellStyle name="20 % - Markeringsfarve4 2 2 2 4 4 2 2" xfId="26639"/>
    <cellStyle name="20 % - Markeringsfarve4 2 2 2 4 4 3" xfId="22688"/>
    <cellStyle name="20 % - Markeringsfarve4 2 2 2 4 5" xfId="2269"/>
    <cellStyle name="20 % - Markeringsfarve4 2 2 2 4 5 2" xfId="12609"/>
    <cellStyle name="20 % - Markeringsfarve4 2 2 2 4 5 2 2" xfId="26640"/>
    <cellStyle name="20 % - Markeringsfarve4 2 2 2 4 5 3" xfId="22689"/>
    <cellStyle name="20 % - Markeringsfarve4 2 2 2 4 6" xfId="2270"/>
    <cellStyle name="20 % - Markeringsfarve4 2 2 2 4 6 2" xfId="12610"/>
    <cellStyle name="20 % - Markeringsfarve4 2 2 2 4 6 2 2" xfId="26641"/>
    <cellStyle name="20 % - Markeringsfarve4 2 2 2 4 6 3" xfId="22690"/>
    <cellStyle name="20 % - Markeringsfarve4 2 2 2 4 7" xfId="12605"/>
    <cellStyle name="20 % - Markeringsfarve4 2 2 2 4 7 2" xfId="26636"/>
    <cellStyle name="20 % - Markeringsfarve4 2 2 2 4 8" xfId="22685"/>
    <cellStyle name="20 % - Markeringsfarve4 2 2 2 5" xfId="2271"/>
    <cellStyle name="20 % - Markeringsfarve4 2 2 2 5 2" xfId="2272"/>
    <cellStyle name="20 % - Markeringsfarve4 2 2 2 5 2 2" xfId="12612"/>
    <cellStyle name="20 % - Markeringsfarve4 2 2 2 5 2 2 2" xfId="26643"/>
    <cellStyle name="20 % - Markeringsfarve4 2 2 2 5 2 3" xfId="22692"/>
    <cellStyle name="20 % - Markeringsfarve4 2 2 2 5 3" xfId="2273"/>
    <cellStyle name="20 % - Markeringsfarve4 2 2 2 5 3 2" xfId="12613"/>
    <cellStyle name="20 % - Markeringsfarve4 2 2 2 5 3 2 2" xfId="26644"/>
    <cellStyle name="20 % - Markeringsfarve4 2 2 2 5 3 3" xfId="22693"/>
    <cellStyle name="20 % - Markeringsfarve4 2 2 2 5 4" xfId="2274"/>
    <cellStyle name="20 % - Markeringsfarve4 2 2 2 5 4 2" xfId="12614"/>
    <cellStyle name="20 % - Markeringsfarve4 2 2 2 5 4 2 2" xfId="26645"/>
    <cellStyle name="20 % - Markeringsfarve4 2 2 2 5 4 3" xfId="22694"/>
    <cellStyle name="20 % - Markeringsfarve4 2 2 2 5 5" xfId="2275"/>
    <cellStyle name="20 % - Markeringsfarve4 2 2 2 5 5 2" xfId="12615"/>
    <cellStyle name="20 % - Markeringsfarve4 2 2 2 5 5 2 2" xfId="26646"/>
    <cellStyle name="20 % - Markeringsfarve4 2 2 2 5 5 3" xfId="22695"/>
    <cellStyle name="20 % - Markeringsfarve4 2 2 2 5 6" xfId="2276"/>
    <cellStyle name="20 % - Markeringsfarve4 2 2 2 5 6 2" xfId="12616"/>
    <cellStyle name="20 % - Markeringsfarve4 2 2 2 5 6 2 2" xfId="26647"/>
    <cellStyle name="20 % - Markeringsfarve4 2 2 2 5 6 3" xfId="22696"/>
    <cellStyle name="20 % - Markeringsfarve4 2 2 2 5 7" xfId="12611"/>
    <cellStyle name="20 % - Markeringsfarve4 2 2 2 5 7 2" xfId="26642"/>
    <cellStyle name="20 % - Markeringsfarve4 2 2 2 5 8" xfId="22691"/>
    <cellStyle name="20 % - Markeringsfarve4 2 2 2 6" xfId="2277"/>
    <cellStyle name="20 % - Markeringsfarve4 2 2 2 6 2" xfId="2278"/>
    <cellStyle name="20 % - Markeringsfarve4 2 2 2 6 2 2" xfId="12618"/>
    <cellStyle name="20 % - Markeringsfarve4 2 2 2 6 2 2 2" xfId="26649"/>
    <cellStyle name="20 % - Markeringsfarve4 2 2 2 6 2 3" xfId="22698"/>
    <cellStyle name="20 % - Markeringsfarve4 2 2 2 6 3" xfId="2279"/>
    <cellStyle name="20 % - Markeringsfarve4 2 2 2 6 3 2" xfId="12619"/>
    <cellStyle name="20 % - Markeringsfarve4 2 2 2 6 3 2 2" xfId="26650"/>
    <cellStyle name="20 % - Markeringsfarve4 2 2 2 6 3 3" xfId="22699"/>
    <cellStyle name="20 % - Markeringsfarve4 2 2 2 6 4" xfId="2280"/>
    <cellStyle name="20 % - Markeringsfarve4 2 2 2 6 4 2" xfId="12620"/>
    <cellStyle name="20 % - Markeringsfarve4 2 2 2 6 4 2 2" xfId="26651"/>
    <cellStyle name="20 % - Markeringsfarve4 2 2 2 6 4 3" xfId="22700"/>
    <cellStyle name="20 % - Markeringsfarve4 2 2 2 6 5" xfId="2281"/>
    <cellStyle name="20 % - Markeringsfarve4 2 2 2 6 5 2" xfId="12621"/>
    <cellStyle name="20 % - Markeringsfarve4 2 2 2 6 5 2 2" xfId="26652"/>
    <cellStyle name="20 % - Markeringsfarve4 2 2 2 6 5 3" xfId="22701"/>
    <cellStyle name="20 % - Markeringsfarve4 2 2 2 6 6" xfId="2282"/>
    <cellStyle name="20 % - Markeringsfarve4 2 2 2 6 6 2" xfId="12622"/>
    <cellStyle name="20 % - Markeringsfarve4 2 2 2 6 6 2 2" xfId="26653"/>
    <cellStyle name="20 % - Markeringsfarve4 2 2 2 6 6 3" xfId="22702"/>
    <cellStyle name="20 % - Markeringsfarve4 2 2 2 6 7" xfId="12617"/>
    <cellStyle name="20 % - Markeringsfarve4 2 2 2 6 7 2" xfId="26648"/>
    <cellStyle name="20 % - Markeringsfarve4 2 2 2 6 8" xfId="22697"/>
    <cellStyle name="20 % - Markeringsfarve4 2 2 2 7" xfId="2283"/>
    <cellStyle name="20 % - Markeringsfarve4 2 2 2 7 2" xfId="2284"/>
    <cellStyle name="20 % - Markeringsfarve4 2 2 2 7 2 2" xfId="12624"/>
    <cellStyle name="20 % - Markeringsfarve4 2 2 2 7 2 2 2" xfId="26655"/>
    <cellStyle name="20 % - Markeringsfarve4 2 2 2 7 2 3" xfId="22704"/>
    <cellStyle name="20 % - Markeringsfarve4 2 2 2 7 3" xfId="2285"/>
    <cellStyle name="20 % - Markeringsfarve4 2 2 2 7 3 2" xfId="12625"/>
    <cellStyle name="20 % - Markeringsfarve4 2 2 2 7 3 2 2" xfId="26656"/>
    <cellStyle name="20 % - Markeringsfarve4 2 2 2 7 3 3" xfId="22705"/>
    <cellStyle name="20 % - Markeringsfarve4 2 2 2 7 4" xfId="2286"/>
    <cellStyle name="20 % - Markeringsfarve4 2 2 2 7 4 2" xfId="12626"/>
    <cellStyle name="20 % - Markeringsfarve4 2 2 2 7 4 2 2" xfId="26657"/>
    <cellStyle name="20 % - Markeringsfarve4 2 2 2 7 4 3" xfId="22706"/>
    <cellStyle name="20 % - Markeringsfarve4 2 2 2 7 5" xfId="2287"/>
    <cellStyle name="20 % - Markeringsfarve4 2 2 2 7 5 2" xfId="12627"/>
    <cellStyle name="20 % - Markeringsfarve4 2 2 2 7 5 2 2" xfId="26658"/>
    <cellStyle name="20 % - Markeringsfarve4 2 2 2 7 5 3" xfId="22707"/>
    <cellStyle name="20 % - Markeringsfarve4 2 2 2 7 6" xfId="2288"/>
    <cellStyle name="20 % - Markeringsfarve4 2 2 2 7 6 2" xfId="12628"/>
    <cellStyle name="20 % - Markeringsfarve4 2 2 2 7 6 2 2" xfId="26659"/>
    <cellStyle name="20 % - Markeringsfarve4 2 2 2 7 6 3" xfId="22708"/>
    <cellStyle name="20 % - Markeringsfarve4 2 2 2 7 7" xfId="12623"/>
    <cellStyle name="20 % - Markeringsfarve4 2 2 2 7 7 2" xfId="26654"/>
    <cellStyle name="20 % - Markeringsfarve4 2 2 2 7 8" xfId="22703"/>
    <cellStyle name="20 % - Markeringsfarve4 2 2 2 8" xfId="2289"/>
    <cellStyle name="20 % - Markeringsfarve4 2 2 2 8 2" xfId="12629"/>
    <cellStyle name="20 % - Markeringsfarve4 2 2 2 8 2 2" xfId="26660"/>
    <cellStyle name="20 % - Markeringsfarve4 2 2 2 8 3" xfId="22709"/>
    <cellStyle name="20 % - Markeringsfarve4 2 2 2 9" xfId="2290"/>
    <cellStyle name="20 % - Markeringsfarve4 2 2 2 9 2" xfId="12630"/>
    <cellStyle name="20 % - Markeringsfarve4 2 2 2 9 2 2" xfId="26661"/>
    <cellStyle name="20 % - Markeringsfarve4 2 2 2 9 3" xfId="22710"/>
    <cellStyle name="20 % - Markeringsfarve4 2 2 3" xfId="2291"/>
    <cellStyle name="20 % - Markeringsfarve4 2 2 3 10" xfId="2292"/>
    <cellStyle name="20 % - Markeringsfarve4 2 2 3 10 2" xfId="12632"/>
    <cellStyle name="20 % - Markeringsfarve4 2 2 3 10 2 2" xfId="26663"/>
    <cellStyle name="20 % - Markeringsfarve4 2 2 3 10 3" xfId="22712"/>
    <cellStyle name="20 % - Markeringsfarve4 2 2 3 11" xfId="2293"/>
    <cellStyle name="20 % - Markeringsfarve4 2 2 3 11 2" xfId="12633"/>
    <cellStyle name="20 % - Markeringsfarve4 2 2 3 11 2 2" xfId="26664"/>
    <cellStyle name="20 % - Markeringsfarve4 2 2 3 11 3" xfId="22713"/>
    <cellStyle name="20 % - Markeringsfarve4 2 2 3 12" xfId="12631"/>
    <cellStyle name="20 % - Markeringsfarve4 2 2 3 12 2" xfId="26662"/>
    <cellStyle name="20 % - Markeringsfarve4 2 2 3 13" xfId="22711"/>
    <cellStyle name="20 % - Markeringsfarve4 2 2 3 2" xfId="2294"/>
    <cellStyle name="20 % - Markeringsfarve4 2 2 3 2 10" xfId="2295"/>
    <cellStyle name="20 % - Markeringsfarve4 2 2 3 2 10 2" xfId="12635"/>
    <cellStyle name="20 % - Markeringsfarve4 2 2 3 2 10 2 2" xfId="26666"/>
    <cellStyle name="20 % - Markeringsfarve4 2 2 3 2 10 3" xfId="22715"/>
    <cellStyle name="20 % - Markeringsfarve4 2 2 3 2 11" xfId="12634"/>
    <cellStyle name="20 % - Markeringsfarve4 2 2 3 2 11 2" xfId="26665"/>
    <cellStyle name="20 % - Markeringsfarve4 2 2 3 2 12" xfId="22714"/>
    <cellStyle name="20 % - Markeringsfarve4 2 2 3 2 2" xfId="2296"/>
    <cellStyle name="20 % - Markeringsfarve4 2 2 3 2 2 10" xfId="12636"/>
    <cellStyle name="20 % - Markeringsfarve4 2 2 3 2 2 10 2" xfId="26667"/>
    <cellStyle name="20 % - Markeringsfarve4 2 2 3 2 2 11" xfId="22716"/>
    <cellStyle name="20 % - Markeringsfarve4 2 2 3 2 2 2" xfId="2297"/>
    <cellStyle name="20 % - Markeringsfarve4 2 2 3 2 2 2 2" xfId="2298"/>
    <cellStyle name="20 % - Markeringsfarve4 2 2 3 2 2 2 2 2" xfId="12638"/>
    <cellStyle name="20 % - Markeringsfarve4 2 2 3 2 2 2 2 2 2" xfId="26669"/>
    <cellStyle name="20 % - Markeringsfarve4 2 2 3 2 2 2 2 3" xfId="22718"/>
    <cellStyle name="20 % - Markeringsfarve4 2 2 3 2 2 2 3" xfId="2299"/>
    <cellStyle name="20 % - Markeringsfarve4 2 2 3 2 2 2 3 2" xfId="12639"/>
    <cellStyle name="20 % - Markeringsfarve4 2 2 3 2 2 2 3 2 2" xfId="26670"/>
    <cellStyle name="20 % - Markeringsfarve4 2 2 3 2 2 2 3 3" xfId="22719"/>
    <cellStyle name="20 % - Markeringsfarve4 2 2 3 2 2 2 4" xfId="2300"/>
    <cellStyle name="20 % - Markeringsfarve4 2 2 3 2 2 2 4 2" xfId="12640"/>
    <cellStyle name="20 % - Markeringsfarve4 2 2 3 2 2 2 4 2 2" xfId="26671"/>
    <cellStyle name="20 % - Markeringsfarve4 2 2 3 2 2 2 4 3" xfId="22720"/>
    <cellStyle name="20 % - Markeringsfarve4 2 2 3 2 2 2 5" xfId="2301"/>
    <cellStyle name="20 % - Markeringsfarve4 2 2 3 2 2 2 5 2" xfId="12641"/>
    <cellStyle name="20 % - Markeringsfarve4 2 2 3 2 2 2 5 2 2" xfId="26672"/>
    <cellStyle name="20 % - Markeringsfarve4 2 2 3 2 2 2 5 3" xfId="22721"/>
    <cellStyle name="20 % - Markeringsfarve4 2 2 3 2 2 2 6" xfId="2302"/>
    <cellStyle name="20 % - Markeringsfarve4 2 2 3 2 2 2 6 2" xfId="12642"/>
    <cellStyle name="20 % - Markeringsfarve4 2 2 3 2 2 2 6 2 2" xfId="26673"/>
    <cellStyle name="20 % - Markeringsfarve4 2 2 3 2 2 2 6 3" xfId="22722"/>
    <cellStyle name="20 % - Markeringsfarve4 2 2 3 2 2 2 7" xfId="12637"/>
    <cellStyle name="20 % - Markeringsfarve4 2 2 3 2 2 2 7 2" xfId="26668"/>
    <cellStyle name="20 % - Markeringsfarve4 2 2 3 2 2 2 8" xfId="22717"/>
    <cellStyle name="20 % - Markeringsfarve4 2 2 3 2 2 3" xfId="2303"/>
    <cellStyle name="20 % - Markeringsfarve4 2 2 3 2 2 3 2" xfId="2304"/>
    <cellStyle name="20 % - Markeringsfarve4 2 2 3 2 2 3 2 2" xfId="12644"/>
    <cellStyle name="20 % - Markeringsfarve4 2 2 3 2 2 3 2 2 2" xfId="26675"/>
    <cellStyle name="20 % - Markeringsfarve4 2 2 3 2 2 3 2 3" xfId="22724"/>
    <cellStyle name="20 % - Markeringsfarve4 2 2 3 2 2 3 3" xfId="2305"/>
    <cellStyle name="20 % - Markeringsfarve4 2 2 3 2 2 3 3 2" xfId="12645"/>
    <cellStyle name="20 % - Markeringsfarve4 2 2 3 2 2 3 3 2 2" xfId="26676"/>
    <cellStyle name="20 % - Markeringsfarve4 2 2 3 2 2 3 3 3" xfId="22725"/>
    <cellStyle name="20 % - Markeringsfarve4 2 2 3 2 2 3 4" xfId="2306"/>
    <cellStyle name="20 % - Markeringsfarve4 2 2 3 2 2 3 4 2" xfId="12646"/>
    <cellStyle name="20 % - Markeringsfarve4 2 2 3 2 2 3 4 2 2" xfId="26677"/>
    <cellStyle name="20 % - Markeringsfarve4 2 2 3 2 2 3 4 3" xfId="22726"/>
    <cellStyle name="20 % - Markeringsfarve4 2 2 3 2 2 3 5" xfId="2307"/>
    <cellStyle name="20 % - Markeringsfarve4 2 2 3 2 2 3 5 2" xfId="12647"/>
    <cellStyle name="20 % - Markeringsfarve4 2 2 3 2 2 3 5 2 2" xfId="26678"/>
    <cellStyle name="20 % - Markeringsfarve4 2 2 3 2 2 3 5 3" xfId="22727"/>
    <cellStyle name="20 % - Markeringsfarve4 2 2 3 2 2 3 6" xfId="2308"/>
    <cellStyle name="20 % - Markeringsfarve4 2 2 3 2 2 3 6 2" xfId="12648"/>
    <cellStyle name="20 % - Markeringsfarve4 2 2 3 2 2 3 6 2 2" xfId="26679"/>
    <cellStyle name="20 % - Markeringsfarve4 2 2 3 2 2 3 6 3" xfId="22728"/>
    <cellStyle name="20 % - Markeringsfarve4 2 2 3 2 2 3 7" xfId="12643"/>
    <cellStyle name="20 % - Markeringsfarve4 2 2 3 2 2 3 7 2" xfId="26674"/>
    <cellStyle name="20 % - Markeringsfarve4 2 2 3 2 2 3 8" xfId="22723"/>
    <cellStyle name="20 % - Markeringsfarve4 2 2 3 2 2 4" xfId="2309"/>
    <cellStyle name="20 % - Markeringsfarve4 2 2 3 2 2 4 2" xfId="2310"/>
    <cellStyle name="20 % - Markeringsfarve4 2 2 3 2 2 4 2 2" xfId="12650"/>
    <cellStyle name="20 % - Markeringsfarve4 2 2 3 2 2 4 2 2 2" xfId="26681"/>
    <cellStyle name="20 % - Markeringsfarve4 2 2 3 2 2 4 2 3" xfId="22730"/>
    <cellStyle name="20 % - Markeringsfarve4 2 2 3 2 2 4 3" xfId="2311"/>
    <cellStyle name="20 % - Markeringsfarve4 2 2 3 2 2 4 3 2" xfId="12651"/>
    <cellStyle name="20 % - Markeringsfarve4 2 2 3 2 2 4 3 2 2" xfId="26682"/>
    <cellStyle name="20 % - Markeringsfarve4 2 2 3 2 2 4 3 3" xfId="22731"/>
    <cellStyle name="20 % - Markeringsfarve4 2 2 3 2 2 4 4" xfId="2312"/>
    <cellStyle name="20 % - Markeringsfarve4 2 2 3 2 2 4 4 2" xfId="12652"/>
    <cellStyle name="20 % - Markeringsfarve4 2 2 3 2 2 4 4 2 2" xfId="26683"/>
    <cellStyle name="20 % - Markeringsfarve4 2 2 3 2 2 4 4 3" xfId="22732"/>
    <cellStyle name="20 % - Markeringsfarve4 2 2 3 2 2 4 5" xfId="2313"/>
    <cellStyle name="20 % - Markeringsfarve4 2 2 3 2 2 4 5 2" xfId="12653"/>
    <cellStyle name="20 % - Markeringsfarve4 2 2 3 2 2 4 5 2 2" xfId="26684"/>
    <cellStyle name="20 % - Markeringsfarve4 2 2 3 2 2 4 5 3" xfId="22733"/>
    <cellStyle name="20 % - Markeringsfarve4 2 2 3 2 2 4 6" xfId="2314"/>
    <cellStyle name="20 % - Markeringsfarve4 2 2 3 2 2 4 6 2" xfId="12654"/>
    <cellStyle name="20 % - Markeringsfarve4 2 2 3 2 2 4 6 2 2" xfId="26685"/>
    <cellStyle name="20 % - Markeringsfarve4 2 2 3 2 2 4 6 3" xfId="22734"/>
    <cellStyle name="20 % - Markeringsfarve4 2 2 3 2 2 4 7" xfId="12649"/>
    <cellStyle name="20 % - Markeringsfarve4 2 2 3 2 2 4 7 2" xfId="26680"/>
    <cellStyle name="20 % - Markeringsfarve4 2 2 3 2 2 4 8" xfId="22729"/>
    <cellStyle name="20 % - Markeringsfarve4 2 2 3 2 2 5" xfId="2315"/>
    <cellStyle name="20 % - Markeringsfarve4 2 2 3 2 2 5 2" xfId="12655"/>
    <cellStyle name="20 % - Markeringsfarve4 2 2 3 2 2 5 2 2" xfId="26686"/>
    <cellStyle name="20 % - Markeringsfarve4 2 2 3 2 2 5 3" xfId="22735"/>
    <cellStyle name="20 % - Markeringsfarve4 2 2 3 2 2 6" xfId="2316"/>
    <cellStyle name="20 % - Markeringsfarve4 2 2 3 2 2 6 2" xfId="12656"/>
    <cellStyle name="20 % - Markeringsfarve4 2 2 3 2 2 6 2 2" xfId="26687"/>
    <cellStyle name="20 % - Markeringsfarve4 2 2 3 2 2 6 3" xfId="22736"/>
    <cellStyle name="20 % - Markeringsfarve4 2 2 3 2 2 7" xfId="2317"/>
    <cellStyle name="20 % - Markeringsfarve4 2 2 3 2 2 7 2" xfId="12657"/>
    <cellStyle name="20 % - Markeringsfarve4 2 2 3 2 2 7 2 2" xfId="26688"/>
    <cellStyle name="20 % - Markeringsfarve4 2 2 3 2 2 7 3" xfId="22737"/>
    <cellStyle name="20 % - Markeringsfarve4 2 2 3 2 2 8" xfId="2318"/>
    <cellStyle name="20 % - Markeringsfarve4 2 2 3 2 2 8 2" xfId="12658"/>
    <cellStyle name="20 % - Markeringsfarve4 2 2 3 2 2 8 2 2" xfId="26689"/>
    <cellStyle name="20 % - Markeringsfarve4 2 2 3 2 2 8 3" xfId="22738"/>
    <cellStyle name="20 % - Markeringsfarve4 2 2 3 2 2 9" xfId="2319"/>
    <cellStyle name="20 % - Markeringsfarve4 2 2 3 2 2 9 2" xfId="12659"/>
    <cellStyle name="20 % - Markeringsfarve4 2 2 3 2 2 9 2 2" xfId="26690"/>
    <cellStyle name="20 % - Markeringsfarve4 2 2 3 2 2 9 3" xfId="22739"/>
    <cellStyle name="20 % - Markeringsfarve4 2 2 3 2 3" xfId="2320"/>
    <cellStyle name="20 % - Markeringsfarve4 2 2 3 2 3 2" xfId="2321"/>
    <cellStyle name="20 % - Markeringsfarve4 2 2 3 2 3 2 2" xfId="12661"/>
    <cellStyle name="20 % - Markeringsfarve4 2 2 3 2 3 2 2 2" xfId="26692"/>
    <cellStyle name="20 % - Markeringsfarve4 2 2 3 2 3 2 3" xfId="22741"/>
    <cellStyle name="20 % - Markeringsfarve4 2 2 3 2 3 3" xfId="2322"/>
    <cellStyle name="20 % - Markeringsfarve4 2 2 3 2 3 3 2" xfId="12662"/>
    <cellStyle name="20 % - Markeringsfarve4 2 2 3 2 3 3 2 2" xfId="26693"/>
    <cellStyle name="20 % - Markeringsfarve4 2 2 3 2 3 3 3" xfId="22742"/>
    <cellStyle name="20 % - Markeringsfarve4 2 2 3 2 3 4" xfId="2323"/>
    <cellStyle name="20 % - Markeringsfarve4 2 2 3 2 3 4 2" xfId="12663"/>
    <cellStyle name="20 % - Markeringsfarve4 2 2 3 2 3 4 2 2" xfId="26694"/>
    <cellStyle name="20 % - Markeringsfarve4 2 2 3 2 3 4 3" xfId="22743"/>
    <cellStyle name="20 % - Markeringsfarve4 2 2 3 2 3 5" xfId="2324"/>
    <cellStyle name="20 % - Markeringsfarve4 2 2 3 2 3 5 2" xfId="12664"/>
    <cellStyle name="20 % - Markeringsfarve4 2 2 3 2 3 5 2 2" xfId="26695"/>
    <cellStyle name="20 % - Markeringsfarve4 2 2 3 2 3 5 3" xfId="22744"/>
    <cellStyle name="20 % - Markeringsfarve4 2 2 3 2 3 6" xfId="2325"/>
    <cellStyle name="20 % - Markeringsfarve4 2 2 3 2 3 6 2" xfId="12665"/>
    <cellStyle name="20 % - Markeringsfarve4 2 2 3 2 3 6 2 2" xfId="26696"/>
    <cellStyle name="20 % - Markeringsfarve4 2 2 3 2 3 6 3" xfId="22745"/>
    <cellStyle name="20 % - Markeringsfarve4 2 2 3 2 3 7" xfId="12660"/>
    <cellStyle name="20 % - Markeringsfarve4 2 2 3 2 3 7 2" xfId="26691"/>
    <cellStyle name="20 % - Markeringsfarve4 2 2 3 2 3 8" xfId="22740"/>
    <cellStyle name="20 % - Markeringsfarve4 2 2 3 2 4" xfId="2326"/>
    <cellStyle name="20 % - Markeringsfarve4 2 2 3 2 4 2" xfId="2327"/>
    <cellStyle name="20 % - Markeringsfarve4 2 2 3 2 4 2 2" xfId="12667"/>
    <cellStyle name="20 % - Markeringsfarve4 2 2 3 2 4 2 2 2" xfId="26698"/>
    <cellStyle name="20 % - Markeringsfarve4 2 2 3 2 4 2 3" xfId="22747"/>
    <cellStyle name="20 % - Markeringsfarve4 2 2 3 2 4 3" xfId="2328"/>
    <cellStyle name="20 % - Markeringsfarve4 2 2 3 2 4 3 2" xfId="12668"/>
    <cellStyle name="20 % - Markeringsfarve4 2 2 3 2 4 3 2 2" xfId="26699"/>
    <cellStyle name="20 % - Markeringsfarve4 2 2 3 2 4 3 3" xfId="22748"/>
    <cellStyle name="20 % - Markeringsfarve4 2 2 3 2 4 4" xfId="2329"/>
    <cellStyle name="20 % - Markeringsfarve4 2 2 3 2 4 4 2" xfId="12669"/>
    <cellStyle name="20 % - Markeringsfarve4 2 2 3 2 4 4 2 2" xfId="26700"/>
    <cellStyle name="20 % - Markeringsfarve4 2 2 3 2 4 4 3" xfId="22749"/>
    <cellStyle name="20 % - Markeringsfarve4 2 2 3 2 4 5" xfId="2330"/>
    <cellStyle name="20 % - Markeringsfarve4 2 2 3 2 4 5 2" xfId="12670"/>
    <cellStyle name="20 % - Markeringsfarve4 2 2 3 2 4 5 2 2" xfId="26701"/>
    <cellStyle name="20 % - Markeringsfarve4 2 2 3 2 4 5 3" xfId="22750"/>
    <cellStyle name="20 % - Markeringsfarve4 2 2 3 2 4 6" xfId="2331"/>
    <cellStyle name="20 % - Markeringsfarve4 2 2 3 2 4 6 2" xfId="12671"/>
    <cellStyle name="20 % - Markeringsfarve4 2 2 3 2 4 6 2 2" xfId="26702"/>
    <cellStyle name="20 % - Markeringsfarve4 2 2 3 2 4 6 3" xfId="22751"/>
    <cellStyle name="20 % - Markeringsfarve4 2 2 3 2 4 7" xfId="12666"/>
    <cellStyle name="20 % - Markeringsfarve4 2 2 3 2 4 7 2" xfId="26697"/>
    <cellStyle name="20 % - Markeringsfarve4 2 2 3 2 4 8" xfId="22746"/>
    <cellStyle name="20 % - Markeringsfarve4 2 2 3 2 5" xfId="2332"/>
    <cellStyle name="20 % - Markeringsfarve4 2 2 3 2 5 2" xfId="2333"/>
    <cellStyle name="20 % - Markeringsfarve4 2 2 3 2 5 2 2" xfId="12673"/>
    <cellStyle name="20 % - Markeringsfarve4 2 2 3 2 5 2 2 2" xfId="26704"/>
    <cellStyle name="20 % - Markeringsfarve4 2 2 3 2 5 2 3" xfId="22753"/>
    <cellStyle name="20 % - Markeringsfarve4 2 2 3 2 5 3" xfId="2334"/>
    <cellStyle name="20 % - Markeringsfarve4 2 2 3 2 5 3 2" xfId="12674"/>
    <cellStyle name="20 % - Markeringsfarve4 2 2 3 2 5 3 2 2" xfId="26705"/>
    <cellStyle name="20 % - Markeringsfarve4 2 2 3 2 5 3 3" xfId="22754"/>
    <cellStyle name="20 % - Markeringsfarve4 2 2 3 2 5 4" xfId="2335"/>
    <cellStyle name="20 % - Markeringsfarve4 2 2 3 2 5 4 2" xfId="12675"/>
    <cellStyle name="20 % - Markeringsfarve4 2 2 3 2 5 4 2 2" xfId="26706"/>
    <cellStyle name="20 % - Markeringsfarve4 2 2 3 2 5 4 3" xfId="22755"/>
    <cellStyle name="20 % - Markeringsfarve4 2 2 3 2 5 5" xfId="2336"/>
    <cellStyle name="20 % - Markeringsfarve4 2 2 3 2 5 5 2" xfId="12676"/>
    <cellStyle name="20 % - Markeringsfarve4 2 2 3 2 5 5 2 2" xfId="26707"/>
    <cellStyle name="20 % - Markeringsfarve4 2 2 3 2 5 5 3" xfId="22756"/>
    <cellStyle name="20 % - Markeringsfarve4 2 2 3 2 5 6" xfId="2337"/>
    <cellStyle name="20 % - Markeringsfarve4 2 2 3 2 5 6 2" xfId="12677"/>
    <cellStyle name="20 % - Markeringsfarve4 2 2 3 2 5 6 2 2" xfId="26708"/>
    <cellStyle name="20 % - Markeringsfarve4 2 2 3 2 5 6 3" xfId="22757"/>
    <cellStyle name="20 % - Markeringsfarve4 2 2 3 2 5 7" xfId="12672"/>
    <cellStyle name="20 % - Markeringsfarve4 2 2 3 2 5 7 2" xfId="26703"/>
    <cellStyle name="20 % - Markeringsfarve4 2 2 3 2 5 8" xfId="22752"/>
    <cellStyle name="20 % - Markeringsfarve4 2 2 3 2 6" xfId="2338"/>
    <cellStyle name="20 % - Markeringsfarve4 2 2 3 2 6 2" xfId="12678"/>
    <cellStyle name="20 % - Markeringsfarve4 2 2 3 2 6 2 2" xfId="26709"/>
    <cellStyle name="20 % - Markeringsfarve4 2 2 3 2 6 3" xfId="22758"/>
    <cellStyle name="20 % - Markeringsfarve4 2 2 3 2 7" xfId="2339"/>
    <cellStyle name="20 % - Markeringsfarve4 2 2 3 2 7 2" xfId="12679"/>
    <cellStyle name="20 % - Markeringsfarve4 2 2 3 2 7 2 2" xfId="26710"/>
    <cellStyle name="20 % - Markeringsfarve4 2 2 3 2 7 3" xfId="22759"/>
    <cellStyle name="20 % - Markeringsfarve4 2 2 3 2 8" xfId="2340"/>
    <cellStyle name="20 % - Markeringsfarve4 2 2 3 2 8 2" xfId="12680"/>
    <cellStyle name="20 % - Markeringsfarve4 2 2 3 2 8 2 2" xfId="26711"/>
    <cellStyle name="20 % - Markeringsfarve4 2 2 3 2 8 3" xfId="22760"/>
    <cellStyle name="20 % - Markeringsfarve4 2 2 3 2 9" xfId="2341"/>
    <cellStyle name="20 % - Markeringsfarve4 2 2 3 2 9 2" xfId="12681"/>
    <cellStyle name="20 % - Markeringsfarve4 2 2 3 2 9 2 2" xfId="26712"/>
    <cellStyle name="20 % - Markeringsfarve4 2 2 3 2 9 3" xfId="22761"/>
    <cellStyle name="20 % - Markeringsfarve4 2 2 3 3" xfId="2342"/>
    <cellStyle name="20 % - Markeringsfarve4 2 2 3 3 10" xfId="12682"/>
    <cellStyle name="20 % - Markeringsfarve4 2 2 3 3 10 2" xfId="26713"/>
    <cellStyle name="20 % - Markeringsfarve4 2 2 3 3 11" xfId="22762"/>
    <cellStyle name="20 % - Markeringsfarve4 2 2 3 3 2" xfId="2343"/>
    <cellStyle name="20 % - Markeringsfarve4 2 2 3 3 2 2" xfId="2344"/>
    <cellStyle name="20 % - Markeringsfarve4 2 2 3 3 2 2 2" xfId="12684"/>
    <cellStyle name="20 % - Markeringsfarve4 2 2 3 3 2 2 2 2" xfId="26715"/>
    <cellStyle name="20 % - Markeringsfarve4 2 2 3 3 2 2 3" xfId="22764"/>
    <cellStyle name="20 % - Markeringsfarve4 2 2 3 3 2 3" xfId="2345"/>
    <cellStyle name="20 % - Markeringsfarve4 2 2 3 3 2 3 2" xfId="12685"/>
    <cellStyle name="20 % - Markeringsfarve4 2 2 3 3 2 3 2 2" xfId="26716"/>
    <cellStyle name="20 % - Markeringsfarve4 2 2 3 3 2 3 3" xfId="22765"/>
    <cellStyle name="20 % - Markeringsfarve4 2 2 3 3 2 4" xfId="2346"/>
    <cellStyle name="20 % - Markeringsfarve4 2 2 3 3 2 4 2" xfId="12686"/>
    <cellStyle name="20 % - Markeringsfarve4 2 2 3 3 2 4 2 2" xfId="26717"/>
    <cellStyle name="20 % - Markeringsfarve4 2 2 3 3 2 4 3" xfId="22766"/>
    <cellStyle name="20 % - Markeringsfarve4 2 2 3 3 2 5" xfId="2347"/>
    <cellStyle name="20 % - Markeringsfarve4 2 2 3 3 2 5 2" xfId="12687"/>
    <cellStyle name="20 % - Markeringsfarve4 2 2 3 3 2 5 2 2" xfId="26718"/>
    <cellStyle name="20 % - Markeringsfarve4 2 2 3 3 2 5 3" xfId="22767"/>
    <cellStyle name="20 % - Markeringsfarve4 2 2 3 3 2 6" xfId="2348"/>
    <cellStyle name="20 % - Markeringsfarve4 2 2 3 3 2 6 2" xfId="12688"/>
    <cellStyle name="20 % - Markeringsfarve4 2 2 3 3 2 6 2 2" xfId="26719"/>
    <cellStyle name="20 % - Markeringsfarve4 2 2 3 3 2 6 3" xfId="22768"/>
    <cellStyle name="20 % - Markeringsfarve4 2 2 3 3 2 7" xfId="12683"/>
    <cellStyle name="20 % - Markeringsfarve4 2 2 3 3 2 7 2" xfId="26714"/>
    <cellStyle name="20 % - Markeringsfarve4 2 2 3 3 2 8" xfId="22763"/>
    <cellStyle name="20 % - Markeringsfarve4 2 2 3 3 3" xfId="2349"/>
    <cellStyle name="20 % - Markeringsfarve4 2 2 3 3 3 2" xfId="2350"/>
    <cellStyle name="20 % - Markeringsfarve4 2 2 3 3 3 2 2" xfId="12690"/>
    <cellStyle name="20 % - Markeringsfarve4 2 2 3 3 3 2 2 2" xfId="26721"/>
    <cellStyle name="20 % - Markeringsfarve4 2 2 3 3 3 2 3" xfId="22770"/>
    <cellStyle name="20 % - Markeringsfarve4 2 2 3 3 3 3" xfId="2351"/>
    <cellStyle name="20 % - Markeringsfarve4 2 2 3 3 3 3 2" xfId="12691"/>
    <cellStyle name="20 % - Markeringsfarve4 2 2 3 3 3 3 2 2" xfId="26722"/>
    <cellStyle name="20 % - Markeringsfarve4 2 2 3 3 3 3 3" xfId="22771"/>
    <cellStyle name="20 % - Markeringsfarve4 2 2 3 3 3 4" xfId="2352"/>
    <cellStyle name="20 % - Markeringsfarve4 2 2 3 3 3 4 2" xfId="12692"/>
    <cellStyle name="20 % - Markeringsfarve4 2 2 3 3 3 4 2 2" xfId="26723"/>
    <cellStyle name="20 % - Markeringsfarve4 2 2 3 3 3 4 3" xfId="22772"/>
    <cellStyle name="20 % - Markeringsfarve4 2 2 3 3 3 5" xfId="2353"/>
    <cellStyle name="20 % - Markeringsfarve4 2 2 3 3 3 5 2" xfId="12693"/>
    <cellStyle name="20 % - Markeringsfarve4 2 2 3 3 3 5 2 2" xfId="26724"/>
    <cellStyle name="20 % - Markeringsfarve4 2 2 3 3 3 5 3" xfId="22773"/>
    <cellStyle name="20 % - Markeringsfarve4 2 2 3 3 3 6" xfId="2354"/>
    <cellStyle name="20 % - Markeringsfarve4 2 2 3 3 3 6 2" xfId="12694"/>
    <cellStyle name="20 % - Markeringsfarve4 2 2 3 3 3 6 2 2" xfId="26725"/>
    <cellStyle name="20 % - Markeringsfarve4 2 2 3 3 3 6 3" xfId="22774"/>
    <cellStyle name="20 % - Markeringsfarve4 2 2 3 3 3 7" xfId="12689"/>
    <cellStyle name="20 % - Markeringsfarve4 2 2 3 3 3 7 2" xfId="26720"/>
    <cellStyle name="20 % - Markeringsfarve4 2 2 3 3 3 8" xfId="22769"/>
    <cellStyle name="20 % - Markeringsfarve4 2 2 3 3 4" xfId="2355"/>
    <cellStyle name="20 % - Markeringsfarve4 2 2 3 3 4 2" xfId="2356"/>
    <cellStyle name="20 % - Markeringsfarve4 2 2 3 3 4 2 2" xfId="12696"/>
    <cellStyle name="20 % - Markeringsfarve4 2 2 3 3 4 2 2 2" xfId="26727"/>
    <cellStyle name="20 % - Markeringsfarve4 2 2 3 3 4 2 3" xfId="22776"/>
    <cellStyle name="20 % - Markeringsfarve4 2 2 3 3 4 3" xfId="2357"/>
    <cellStyle name="20 % - Markeringsfarve4 2 2 3 3 4 3 2" xfId="12697"/>
    <cellStyle name="20 % - Markeringsfarve4 2 2 3 3 4 3 2 2" xfId="26728"/>
    <cellStyle name="20 % - Markeringsfarve4 2 2 3 3 4 3 3" xfId="22777"/>
    <cellStyle name="20 % - Markeringsfarve4 2 2 3 3 4 4" xfId="2358"/>
    <cellStyle name="20 % - Markeringsfarve4 2 2 3 3 4 4 2" xfId="12698"/>
    <cellStyle name="20 % - Markeringsfarve4 2 2 3 3 4 4 2 2" xfId="26729"/>
    <cellStyle name="20 % - Markeringsfarve4 2 2 3 3 4 4 3" xfId="22778"/>
    <cellStyle name="20 % - Markeringsfarve4 2 2 3 3 4 5" xfId="2359"/>
    <cellStyle name="20 % - Markeringsfarve4 2 2 3 3 4 5 2" xfId="12699"/>
    <cellStyle name="20 % - Markeringsfarve4 2 2 3 3 4 5 2 2" xfId="26730"/>
    <cellStyle name="20 % - Markeringsfarve4 2 2 3 3 4 5 3" xfId="22779"/>
    <cellStyle name="20 % - Markeringsfarve4 2 2 3 3 4 6" xfId="2360"/>
    <cellStyle name="20 % - Markeringsfarve4 2 2 3 3 4 6 2" xfId="12700"/>
    <cellStyle name="20 % - Markeringsfarve4 2 2 3 3 4 6 2 2" xfId="26731"/>
    <cellStyle name="20 % - Markeringsfarve4 2 2 3 3 4 6 3" xfId="22780"/>
    <cellStyle name="20 % - Markeringsfarve4 2 2 3 3 4 7" xfId="12695"/>
    <cellStyle name="20 % - Markeringsfarve4 2 2 3 3 4 7 2" xfId="26726"/>
    <cellStyle name="20 % - Markeringsfarve4 2 2 3 3 4 8" xfId="22775"/>
    <cellStyle name="20 % - Markeringsfarve4 2 2 3 3 5" xfId="2361"/>
    <cellStyle name="20 % - Markeringsfarve4 2 2 3 3 5 2" xfId="12701"/>
    <cellStyle name="20 % - Markeringsfarve4 2 2 3 3 5 2 2" xfId="26732"/>
    <cellStyle name="20 % - Markeringsfarve4 2 2 3 3 5 3" xfId="22781"/>
    <cellStyle name="20 % - Markeringsfarve4 2 2 3 3 6" xfId="2362"/>
    <cellStyle name="20 % - Markeringsfarve4 2 2 3 3 6 2" xfId="12702"/>
    <cellStyle name="20 % - Markeringsfarve4 2 2 3 3 6 2 2" xfId="26733"/>
    <cellStyle name="20 % - Markeringsfarve4 2 2 3 3 6 3" xfId="22782"/>
    <cellStyle name="20 % - Markeringsfarve4 2 2 3 3 7" xfId="2363"/>
    <cellStyle name="20 % - Markeringsfarve4 2 2 3 3 7 2" xfId="12703"/>
    <cellStyle name="20 % - Markeringsfarve4 2 2 3 3 7 2 2" xfId="26734"/>
    <cellStyle name="20 % - Markeringsfarve4 2 2 3 3 7 3" xfId="22783"/>
    <cellStyle name="20 % - Markeringsfarve4 2 2 3 3 8" xfId="2364"/>
    <cellStyle name="20 % - Markeringsfarve4 2 2 3 3 8 2" xfId="12704"/>
    <cellStyle name="20 % - Markeringsfarve4 2 2 3 3 8 2 2" xfId="26735"/>
    <cellStyle name="20 % - Markeringsfarve4 2 2 3 3 8 3" xfId="22784"/>
    <cellStyle name="20 % - Markeringsfarve4 2 2 3 3 9" xfId="2365"/>
    <cellStyle name="20 % - Markeringsfarve4 2 2 3 3 9 2" xfId="12705"/>
    <cellStyle name="20 % - Markeringsfarve4 2 2 3 3 9 2 2" xfId="26736"/>
    <cellStyle name="20 % - Markeringsfarve4 2 2 3 3 9 3" xfId="22785"/>
    <cellStyle name="20 % - Markeringsfarve4 2 2 3 4" xfId="2366"/>
    <cellStyle name="20 % - Markeringsfarve4 2 2 3 4 2" xfId="2367"/>
    <cellStyle name="20 % - Markeringsfarve4 2 2 3 4 2 2" xfId="12707"/>
    <cellStyle name="20 % - Markeringsfarve4 2 2 3 4 2 2 2" xfId="26738"/>
    <cellStyle name="20 % - Markeringsfarve4 2 2 3 4 2 3" xfId="22787"/>
    <cellStyle name="20 % - Markeringsfarve4 2 2 3 4 3" xfId="2368"/>
    <cellStyle name="20 % - Markeringsfarve4 2 2 3 4 3 2" xfId="12708"/>
    <cellStyle name="20 % - Markeringsfarve4 2 2 3 4 3 2 2" xfId="26739"/>
    <cellStyle name="20 % - Markeringsfarve4 2 2 3 4 3 3" xfId="22788"/>
    <cellStyle name="20 % - Markeringsfarve4 2 2 3 4 4" xfId="2369"/>
    <cellStyle name="20 % - Markeringsfarve4 2 2 3 4 4 2" xfId="12709"/>
    <cellStyle name="20 % - Markeringsfarve4 2 2 3 4 4 2 2" xfId="26740"/>
    <cellStyle name="20 % - Markeringsfarve4 2 2 3 4 4 3" xfId="22789"/>
    <cellStyle name="20 % - Markeringsfarve4 2 2 3 4 5" xfId="2370"/>
    <cellStyle name="20 % - Markeringsfarve4 2 2 3 4 5 2" xfId="12710"/>
    <cellStyle name="20 % - Markeringsfarve4 2 2 3 4 5 2 2" xfId="26741"/>
    <cellStyle name="20 % - Markeringsfarve4 2 2 3 4 5 3" xfId="22790"/>
    <cellStyle name="20 % - Markeringsfarve4 2 2 3 4 6" xfId="2371"/>
    <cellStyle name="20 % - Markeringsfarve4 2 2 3 4 6 2" xfId="12711"/>
    <cellStyle name="20 % - Markeringsfarve4 2 2 3 4 6 2 2" xfId="26742"/>
    <cellStyle name="20 % - Markeringsfarve4 2 2 3 4 6 3" xfId="22791"/>
    <cellStyle name="20 % - Markeringsfarve4 2 2 3 4 7" xfId="12706"/>
    <cellStyle name="20 % - Markeringsfarve4 2 2 3 4 7 2" xfId="26737"/>
    <cellStyle name="20 % - Markeringsfarve4 2 2 3 4 8" xfId="22786"/>
    <cellStyle name="20 % - Markeringsfarve4 2 2 3 5" xfId="2372"/>
    <cellStyle name="20 % - Markeringsfarve4 2 2 3 5 2" xfId="2373"/>
    <cellStyle name="20 % - Markeringsfarve4 2 2 3 5 2 2" xfId="12713"/>
    <cellStyle name="20 % - Markeringsfarve4 2 2 3 5 2 2 2" xfId="26744"/>
    <cellStyle name="20 % - Markeringsfarve4 2 2 3 5 2 3" xfId="22793"/>
    <cellStyle name="20 % - Markeringsfarve4 2 2 3 5 3" xfId="2374"/>
    <cellStyle name="20 % - Markeringsfarve4 2 2 3 5 3 2" xfId="12714"/>
    <cellStyle name="20 % - Markeringsfarve4 2 2 3 5 3 2 2" xfId="26745"/>
    <cellStyle name="20 % - Markeringsfarve4 2 2 3 5 3 3" xfId="22794"/>
    <cellStyle name="20 % - Markeringsfarve4 2 2 3 5 4" xfId="2375"/>
    <cellStyle name="20 % - Markeringsfarve4 2 2 3 5 4 2" xfId="12715"/>
    <cellStyle name="20 % - Markeringsfarve4 2 2 3 5 4 2 2" xfId="26746"/>
    <cellStyle name="20 % - Markeringsfarve4 2 2 3 5 4 3" xfId="22795"/>
    <cellStyle name="20 % - Markeringsfarve4 2 2 3 5 5" xfId="2376"/>
    <cellStyle name="20 % - Markeringsfarve4 2 2 3 5 5 2" xfId="12716"/>
    <cellStyle name="20 % - Markeringsfarve4 2 2 3 5 5 2 2" xfId="26747"/>
    <cellStyle name="20 % - Markeringsfarve4 2 2 3 5 5 3" xfId="22796"/>
    <cellStyle name="20 % - Markeringsfarve4 2 2 3 5 6" xfId="2377"/>
    <cellStyle name="20 % - Markeringsfarve4 2 2 3 5 6 2" xfId="12717"/>
    <cellStyle name="20 % - Markeringsfarve4 2 2 3 5 6 2 2" xfId="26748"/>
    <cellStyle name="20 % - Markeringsfarve4 2 2 3 5 6 3" xfId="22797"/>
    <cellStyle name="20 % - Markeringsfarve4 2 2 3 5 7" xfId="12712"/>
    <cellStyle name="20 % - Markeringsfarve4 2 2 3 5 7 2" xfId="26743"/>
    <cellStyle name="20 % - Markeringsfarve4 2 2 3 5 8" xfId="22792"/>
    <cellStyle name="20 % - Markeringsfarve4 2 2 3 6" xfId="2378"/>
    <cellStyle name="20 % - Markeringsfarve4 2 2 3 6 2" xfId="2379"/>
    <cellStyle name="20 % - Markeringsfarve4 2 2 3 6 2 2" xfId="12719"/>
    <cellStyle name="20 % - Markeringsfarve4 2 2 3 6 2 2 2" xfId="26750"/>
    <cellStyle name="20 % - Markeringsfarve4 2 2 3 6 2 3" xfId="22799"/>
    <cellStyle name="20 % - Markeringsfarve4 2 2 3 6 3" xfId="2380"/>
    <cellStyle name="20 % - Markeringsfarve4 2 2 3 6 3 2" xfId="12720"/>
    <cellStyle name="20 % - Markeringsfarve4 2 2 3 6 3 2 2" xfId="26751"/>
    <cellStyle name="20 % - Markeringsfarve4 2 2 3 6 3 3" xfId="22800"/>
    <cellStyle name="20 % - Markeringsfarve4 2 2 3 6 4" xfId="2381"/>
    <cellStyle name="20 % - Markeringsfarve4 2 2 3 6 4 2" xfId="12721"/>
    <cellStyle name="20 % - Markeringsfarve4 2 2 3 6 4 2 2" xfId="26752"/>
    <cellStyle name="20 % - Markeringsfarve4 2 2 3 6 4 3" xfId="22801"/>
    <cellStyle name="20 % - Markeringsfarve4 2 2 3 6 5" xfId="2382"/>
    <cellStyle name="20 % - Markeringsfarve4 2 2 3 6 5 2" xfId="12722"/>
    <cellStyle name="20 % - Markeringsfarve4 2 2 3 6 5 2 2" xfId="26753"/>
    <cellStyle name="20 % - Markeringsfarve4 2 2 3 6 5 3" xfId="22802"/>
    <cellStyle name="20 % - Markeringsfarve4 2 2 3 6 6" xfId="2383"/>
    <cellStyle name="20 % - Markeringsfarve4 2 2 3 6 6 2" xfId="12723"/>
    <cellStyle name="20 % - Markeringsfarve4 2 2 3 6 6 2 2" xfId="26754"/>
    <cellStyle name="20 % - Markeringsfarve4 2 2 3 6 6 3" xfId="22803"/>
    <cellStyle name="20 % - Markeringsfarve4 2 2 3 6 7" xfId="12718"/>
    <cellStyle name="20 % - Markeringsfarve4 2 2 3 6 7 2" xfId="26749"/>
    <cellStyle name="20 % - Markeringsfarve4 2 2 3 6 8" xfId="22798"/>
    <cellStyle name="20 % - Markeringsfarve4 2 2 3 7" xfId="2384"/>
    <cellStyle name="20 % - Markeringsfarve4 2 2 3 7 2" xfId="12724"/>
    <cellStyle name="20 % - Markeringsfarve4 2 2 3 7 2 2" xfId="26755"/>
    <cellStyle name="20 % - Markeringsfarve4 2 2 3 7 3" xfId="22804"/>
    <cellStyle name="20 % - Markeringsfarve4 2 2 3 8" xfId="2385"/>
    <cellStyle name="20 % - Markeringsfarve4 2 2 3 8 2" xfId="12725"/>
    <cellStyle name="20 % - Markeringsfarve4 2 2 3 8 2 2" xfId="26756"/>
    <cellStyle name="20 % - Markeringsfarve4 2 2 3 8 3" xfId="22805"/>
    <cellStyle name="20 % - Markeringsfarve4 2 2 3 9" xfId="2386"/>
    <cellStyle name="20 % - Markeringsfarve4 2 2 3 9 2" xfId="12726"/>
    <cellStyle name="20 % - Markeringsfarve4 2 2 3 9 2 2" xfId="26757"/>
    <cellStyle name="20 % - Markeringsfarve4 2 2 3 9 3" xfId="22806"/>
    <cellStyle name="20 % - Markeringsfarve4 2 2 4" xfId="2387"/>
    <cellStyle name="20 % - Markeringsfarve4 2 2 4 10" xfId="2388"/>
    <cellStyle name="20 % - Markeringsfarve4 2 2 4 10 2" xfId="12728"/>
    <cellStyle name="20 % - Markeringsfarve4 2 2 4 10 2 2" xfId="26759"/>
    <cellStyle name="20 % - Markeringsfarve4 2 2 4 10 3" xfId="22808"/>
    <cellStyle name="20 % - Markeringsfarve4 2 2 4 11" xfId="12727"/>
    <cellStyle name="20 % - Markeringsfarve4 2 2 4 11 2" xfId="26758"/>
    <cellStyle name="20 % - Markeringsfarve4 2 2 4 12" xfId="22807"/>
    <cellStyle name="20 % - Markeringsfarve4 2 2 4 2" xfId="2389"/>
    <cellStyle name="20 % - Markeringsfarve4 2 2 4 2 10" xfId="12729"/>
    <cellStyle name="20 % - Markeringsfarve4 2 2 4 2 10 2" xfId="26760"/>
    <cellStyle name="20 % - Markeringsfarve4 2 2 4 2 11" xfId="22809"/>
    <cellStyle name="20 % - Markeringsfarve4 2 2 4 2 2" xfId="2390"/>
    <cellStyle name="20 % - Markeringsfarve4 2 2 4 2 2 2" xfId="2391"/>
    <cellStyle name="20 % - Markeringsfarve4 2 2 4 2 2 2 2" xfId="12731"/>
    <cellStyle name="20 % - Markeringsfarve4 2 2 4 2 2 2 2 2" xfId="26762"/>
    <cellStyle name="20 % - Markeringsfarve4 2 2 4 2 2 2 3" xfId="22811"/>
    <cellStyle name="20 % - Markeringsfarve4 2 2 4 2 2 3" xfId="2392"/>
    <cellStyle name="20 % - Markeringsfarve4 2 2 4 2 2 3 2" xfId="12732"/>
    <cellStyle name="20 % - Markeringsfarve4 2 2 4 2 2 3 2 2" xfId="26763"/>
    <cellStyle name="20 % - Markeringsfarve4 2 2 4 2 2 3 3" xfId="22812"/>
    <cellStyle name="20 % - Markeringsfarve4 2 2 4 2 2 4" xfId="2393"/>
    <cellStyle name="20 % - Markeringsfarve4 2 2 4 2 2 4 2" xfId="12733"/>
    <cellStyle name="20 % - Markeringsfarve4 2 2 4 2 2 4 2 2" xfId="26764"/>
    <cellStyle name="20 % - Markeringsfarve4 2 2 4 2 2 4 3" xfId="22813"/>
    <cellStyle name="20 % - Markeringsfarve4 2 2 4 2 2 5" xfId="2394"/>
    <cellStyle name="20 % - Markeringsfarve4 2 2 4 2 2 5 2" xfId="12734"/>
    <cellStyle name="20 % - Markeringsfarve4 2 2 4 2 2 5 2 2" xfId="26765"/>
    <cellStyle name="20 % - Markeringsfarve4 2 2 4 2 2 5 3" xfId="22814"/>
    <cellStyle name="20 % - Markeringsfarve4 2 2 4 2 2 6" xfId="2395"/>
    <cellStyle name="20 % - Markeringsfarve4 2 2 4 2 2 6 2" xfId="12735"/>
    <cellStyle name="20 % - Markeringsfarve4 2 2 4 2 2 6 2 2" xfId="26766"/>
    <cellStyle name="20 % - Markeringsfarve4 2 2 4 2 2 6 3" xfId="22815"/>
    <cellStyle name="20 % - Markeringsfarve4 2 2 4 2 2 7" xfId="12730"/>
    <cellStyle name="20 % - Markeringsfarve4 2 2 4 2 2 7 2" xfId="26761"/>
    <cellStyle name="20 % - Markeringsfarve4 2 2 4 2 2 8" xfId="22810"/>
    <cellStyle name="20 % - Markeringsfarve4 2 2 4 2 3" xfId="2396"/>
    <cellStyle name="20 % - Markeringsfarve4 2 2 4 2 3 2" xfId="2397"/>
    <cellStyle name="20 % - Markeringsfarve4 2 2 4 2 3 2 2" xfId="12737"/>
    <cellStyle name="20 % - Markeringsfarve4 2 2 4 2 3 2 2 2" xfId="26768"/>
    <cellStyle name="20 % - Markeringsfarve4 2 2 4 2 3 2 3" xfId="22817"/>
    <cellStyle name="20 % - Markeringsfarve4 2 2 4 2 3 3" xfId="2398"/>
    <cellStyle name="20 % - Markeringsfarve4 2 2 4 2 3 3 2" xfId="12738"/>
    <cellStyle name="20 % - Markeringsfarve4 2 2 4 2 3 3 2 2" xfId="26769"/>
    <cellStyle name="20 % - Markeringsfarve4 2 2 4 2 3 3 3" xfId="22818"/>
    <cellStyle name="20 % - Markeringsfarve4 2 2 4 2 3 4" xfId="2399"/>
    <cellStyle name="20 % - Markeringsfarve4 2 2 4 2 3 4 2" xfId="12739"/>
    <cellStyle name="20 % - Markeringsfarve4 2 2 4 2 3 4 2 2" xfId="26770"/>
    <cellStyle name="20 % - Markeringsfarve4 2 2 4 2 3 4 3" xfId="22819"/>
    <cellStyle name="20 % - Markeringsfarve4 2 2 4 2 3 5" xfId="2400"/>
    <cellStyle name="20 % - Markeringsfarve4 2 2 4 2 3 5 2" xfId="12740"/>
    <cellStyle name="20 % - Markeringsfarve4 2 2 4 2 3 5 2 2" xfId="26771"/>
    <cellStyle name="20 % - Markeringsfarve4 2 2 4 2 3 5 3" xfId="22820"/>
    <cellStyle name="20 % - Markeringsfarve4 2 2 4 2 3 6" xfId="2401"/>
    <cellStyle name="20 % - Markeringsfarve4 2 2 4 2 3 6 2" xfId="12741"/>
    <cellStyle name="20 % - Markeringsfarve4 2 2 4 2 3 6 2 2" xfId="26772"/>
    <cellStyle name="20 % - Markeringsfarve4 2 2 4 2 3 6 3" xfId="22821"/>
    <cellStyle name="20 % - Markeringsfarve4 2 2 4 2 3 7" xfId="12736"/>
    <cellStyle name="20 % - Markeringsfarve4 2 2 4 2 3 7 2" xfId="26767"/>
    <cellStyle name="20 % - Markeringsfarve4 2 2 4 2 3 8" xfId="22816"/>
    <cellStyle name="20 % - Markeringsfarve4 2 2 4 2 4" xfId="2402"/>
    <cellStyle name="20 % - Markeringsfarve4 2 2 4 2 4 2" xfId="2403"/>
    <cellStyle name="20 % - Markeringsfarve4 2 2 4 2 4 2 2" xfId="12743"/>
    <cellStyle name="20 % - Markeringsfarve4 2 2 4 2 4 2 2 2" xfId="26774"/>
    <cellStyle name="20 % - Markeringsfarve4 2 2 4 2 4 2 3" xfId="22823"/>
    <cellStyle name="20 % - Markeringsfarve4 2 2 4 2 4 3" xfId="2404"/>
    <cellStyle name="20 % - Markeringsfarve4 2 2 4 2 4 3 2" xfId="12744"/>
    <cellStyle name="20 % - Markeringsfarve4 2 2 4 2 4 3 2 2" xfId="26775"/>
    <cellStyle name="20 % - Markeringsfarve4 2 2 4 2 4 3 3" xfId="22824"/>
    <cellStyle name="20 % - Markeringsfarve4 2 2 4 2 4 4" xfId="2405"/>
    <cellStyle name="20 % - Markeringsfarve4 2 2 4 2 4 4 2" xfId="12745"/>
    <cellStyle name="20 % - Markeringsfarve4 2 2 4 2 4 4 2 2" xfId="26776"/>
    <cellStyle name="20 % - Markeringsfarve4 2 2 4 2 4 4 3" xfId="22825"/>
    <cellStyle name="20 % - Markeringsfarve4 2 2 4 2 4 5" xfId="2406"/>
    <cellStyle name="20 % - Markeringsfarve4 2 2 4 2 4 5 2" xfId="12746"/>
    <cellStyle name="20 % - Markeringsfarve4 2 2 4 2 4 5 2 2" xfId="26777"/>
    <cellStyle name="20 % - Markeringsfarve4 2 2 4 2 4 5 3" xfId="22826"/>
    <cellStyle name="20 % - Markeringsfarve4 2 2 4 2 4 6" xfId="2407"/>
    <cellStyle name="20 % - Markeringsfarve4 2 2 4 2 4 6 2" xfId="12747"/>
    <cellStyle name="20 % - Markeringsfarve4 2 2 4 2 4 6 2 2" xfId="26778"/>
    <cellStyle name="20 % - Markeringsfarve4 2 2 4 2 4 6 3" xfId="22827"/>
    <cellStyle name="20 % - Markeringsfarve4 2 2 4 2 4 7" xfId="12742"/>
    <cellStyle name="20 % - Markeringsfarve4 2 2 4 2 4 7 2" xfId="26773"/>
    <cellStyle name="20 % - Markeringsfarve4 2 2 4 2 4 8" xfId="22822"/>
    <cellStyle name="20 % - Markeringsfarve4 2 2 4 2 5" xfId="2408"/>
    <cellStyle name="20 % - Markeringsfarve4 2 2 4 2 5 2" xfId="12748"/>
    <cellStyle name="20 % - Markeringsfarve4 2 2 4 2 5 2 2" xfId="26779"/>
    <cellStyle name="20 % - Markeringsfarve4 2 2 4 2 5 3" xfId="22828"/>
    <cellStyle name="20 % - Markeringsfarve4 2 2 4 2 6" xfId="2409"/>
    <cellStyle name="20 % - Markeringsfarve4 2 2 4 2 6 2" xfId="12749"/>
    <cellStyle name="20 % - Markeringsfarve4 2 2 4 2 6 2 2" xfId="26780"/>
    <cellStyle name="20 % - Markeringsfarve4 2 2 4 2 6 3" xfId="22829"/>
    <cellStyle name="20 % - Markeringsfarve4 2 2 4 2 7" xfId="2410"/>
    <cellStyle name="20 % - Markeringsfarve4 2 2 4 2 7 2" xfId="12750"/>
    <cellStyle name="20 % - Markeringsfarve4 2 2 4 2 7 2 2" xfId="26781"/>
    <cellStyle name="20 % - Markeringsfarve4 2 2 4 2 7 3" xfId="22830"/>
    <cellStyle name="20 % - Markeringsfarve4 2 2 4 2 8" xfId="2411"/>
    <cellStyle name="20 % - Markeringsfarve4 2 2 4 2 8 2" xfId="12751"/>
    <cellStyle name="20 % - Markeringsfarve4 2 2 4 2 8 2 2" xfId="26782"/>
    <cellStyle name="20 % - Markeringsfarve4 2 2 4 2 8 3" xfId="22831"/>
    <cellStyle name="20 % - Markeringsfarve4 2 2 4 2 9" xfId="2412"/>
    <cellStyle name="20 % - Markeringsfarve4 2 2 4 2 9 2" xfId="12752"/>
    <cellStyle name="20 % - Markeringsfarve4 2 2 4 2 9 2 2" xfId="26783"/>
    <cellStyle name="20 % - Markeringsfarve4 2 2 4 2 9 3" xfId="22832"/>
    <cellStyle name="20 % - Markeringsfarve4 2 2 4 3" xfId="2413"/>
    <cellStyle name="20 % - Markeringsfarve4 2 2 4 3 2" xfId="2414"/>
    <cellStyle name="20 % - Markeringsfarve4 2 2 4 3 2 2" xfId="12754"/>
    <cellStyle name="20 % - Markeringsfarve4 2 2 4 3 2 2 2" xfId="26785"/>
    <cellStyle name="20 % - Markeringsfarve4 2 2 4 3 2 3" xfId="22834"/>
    <cellStyle name="20 % - Markeringsfarve4 2 2 4 3 3" xfId="2415"/>
    <cellStyle name="20 % - Markeringsfarve4 2 2 4 3 3 2" xfId="12755"/>
    <cellStyle name="20 % - Markeringsfarve4 2 2 4 3 3 2 2" xfId="26786"/>
    <cellStyle name="20 % - Markeringsfarve4 2 2 4 3 3 3" xfId="22835"/>
    <cellStyle name="20 % - Markeringsfarve4 2 2 4 3 4" xfId="2416"/>
    <cellStyle name="20 % - Markeringsfarve4 2 2 4 3 4 2" xfId="12756"/>
    <cellStyle name="20 % - Markeringsfarve4 2 2 4 3 4 2 2" xfId="26787"/>
    <cellStyle name="20 % - Markeringsfarve4 2 2 4 3 4 3" xfId="22836"/>
    <cellStyle name="20 % - Markeringsfarve4 2 2 4 3 5" xfId="2417"/>
    <cellStyle name="20 % - Markeringsfarve4 2 2 4 3 5 2" xfId="12757"/>
    <cellStyle name="20 % - Markeringsfarve4 2 2 4 3 5 2 2" xfId="26788"/>
    <cellStyle name="20 % - Markeringsfarve4 2 2 4 3 5 3" xfId="22837"/>
    <cellStyle name="20 % - Markeringsfarve4 2 2 4 3 6" xfId="2418"/>
    <cellStyle name="20 % - Markeringsfarve4 2 2 4 3 6 2" xfId="12758"/>
    <cellStyle name="20 % - Markeringsfarve4 2 2 4 3 6 2 2" xfId="26789"/>
    <cellStyle name="20 % - Markeringsfarve4 2 2 4 3 6 3" xfId="22838"/>
    <cellStyle name="20 % - Markeringsfarve4 2 2 4 3 7" xfId="12753"/>
    <cellStyle name="20 % - Markeringsfarve4 2 2 4 3 7 2" xfId="26784"/>
    <cellStyle name="20 % - Markeringsfarve4 2 2 4 3 8" xfId="22833"/>
    <cellStyle name="20 % - Markeringsfarve4 2 2 4 4" xfId="2419"/>
    <cellStyle name="20 % - Markeringsfarve4 2 2 4 4 2" xfId="2420"/>
    <cellStyle name="20 % - Markeringsfarve4 2 2 4 4 2 2" xfId="12760"/>
    <cellStyle name="20 % - Markeringsfarve4 2 2 4 4 2 2 2" xfId="26791"/>
    <cellStyle name="20 % - Markeringsfarve4 2 2 4 4 2 3" xfId="22840"/>
    <cellStyle name="20 % - Markeringsfarve4 2 2 4 4 3" xfId="2421"/>
    <cellStyle name="20 % - Markeringsfarve4 2 2 4 4 3 2" xfId="12761"/>
    <cellStyle name="20 % - Markeringsfarve4 2 2 4 4 3 2 2" xfId="26792"/>
    <cellStyle name="20 % - Markeringsfarve4 2 2 4 4 3 3" xfId="22841"/>
    <cellStyle name="20 % - Markeringsfarve4 2 2 4 4 4" xfId="2422"/>
    <cellStyle name="20 % - Markeringsfarve4 2 2 4 4 4 2" xfId="12762"/>
    <cellStyle name="20 % - Markeringsfarve4 2 2 4 4 4 2 2" xfId="26793"/>
    <cellStyle name="20 % - Markeringsfarve4 2 2 4 4 4 3" xfId="22842"/>
    <cellStyle name="20 % - Markeringsfarve4 2 2 4 4 5" xfId="2423"/>
    <cellStyle name="20 % - Markeringsfarve4 2 2 4 4 5 2" xfId="12763"/>
    <cellStyle name="20 % - Markeringsfarve4 2 2 4 4 5 2 2" xfId="26794"/>
    <cellStyle name="20 % - Markeringsfarve4 2 2 4 4 5 3" xfId="22843"/>
    <cellStyle name="20 % - Markeringsfarve4 2 2 4 4 6" xfId="2424"/>
    <cellStyle name="20 % - Markeringsfarve4 2 2 4 4 6 2" xfId="12764"/>
    <cellStyle name="20 % - Markeringsfarve4 2 2 4 4 6 2 2" xfId="26795"/>
    <cellStyle name="20 % - Markeringsfarve4 2 2 4 4 6 3" xfId="22844"/>
    <cellStyle name="20 % - Markeringsfarve4 2 2 4 4 7" xfId="12759"/>
    <cellStyle name="20 % - Markeringsfarve4 2 2 4 4 7 2" xfId="26790"/>
    <cellStyle name="20 % - Markeringsfarve4 2 2 4 4 8" xfId="22839"/>
    <cellStyle name="20 % - Markeringsfarve4 2 2 4 5" xfId="2425"/>
    <cellStyle name="20 % - Markeringsfarve4 2 2 4 5 2" xfId="2426"/>
    <cellStyle name="20 % - Markeringsfarve4 2 2 4 5 2 2" xfId="12766"/>
    <cellStyle name="20 % - Markeringsfarve4 2 2 4 5 2 2 2" xfId="26797"/>
    <cellStyle name="20 % - Markeringsfarve4 2 2 4 5 2 3" xfId="22846"/>
    <cellStyle name="20 % - Markeringsfarve4 2 2 4 5 3" xfId="2427"/>
    <cellStyle name="20 % - Markeringsfarve4 2 2 4 5 3 2" xfId="12767"/>
    <cellStyle name="20 % - Markeringsfarve4 2 2 4 5 3 2 2" xfId="26798"/>
    <cellStyle name="20 % - Markeringsfarve4 2 2 4 5 3 3" xfId="22847"/>
    <cellStyle name="20 % - Markeringsfarve4 2 2 4 5 4" xfId="2428"/>
    <cellStyle name="20 % - Markeringsfarve4 2 2 4 5 4 2" xfId="12768"/>
    <cellStyle name="20 % - Markeringsfarve4 2 2 4 5 4 2 2" xfId="26799"/>
    <cellStyle name="20 % - Markeringsfarve4 2 2 4 5 4 3" xfId="22848"/>
    <cellStyle name="20 % - Markeringsfarve4 2 2 4 5 5" xfId="2429"/>
    <cellStyle name="20 % - Markeringsfarve4 2 2 4 5 5 2" xfId="12769"/>
    <cellStyle name="20 % - Markeringsfarve4 2 2 4 5 5 2 2" xfId="26800"/>
    <cellStyle name="20 % - Markeringsfarve4 2 2 4 5 5 3" xfId="22849"/>
    <cellStyle name="20 % - Markeringsfarve4 2 2 4 5 6" xfId="2430"/>
    <cellStyle name="20 % - Markeringsfarve4 2 2 4 5 6 2" xfId="12770"/>
    <cellStyle name="20 % - Markeringsfarve4 2 2 4 5 6 2 2" xfId="26801"/>
    <cellStyle name="20 % - Markeringsfarve4 2 2 4 5 6 3" xfId="22850"/>
    <cellStyle name="20 % - Markeringsfarve4 2 2 4 5 7" xfId="12765"/>
    <cellStyle name="20 % - Markeringsfarve4 2 2 4 5 7 2" xfId="26796"/>
    <cellStyle name="20 % - Markeringsfarve4 2 2 4 5 8" xfId="22845"/>
    <cellStyle name="20 % - Markeringsfarve4 2 2 4 6" xfId="2431"/>
    <cellStyle name="20 % - Markeringsfarve4 2 2 4 6 2" xfId="12771"/>
    <cellStyle name="20 % - Markeringsfarve4 2 2 4 6 2 2" xfId="26802"/>
    <cellStyle name="20 % - Markeringsfarve4 2 2 4 6 3" xfId="22851"/>
    <cellStyle name="20 % - Markeringsfarve4 2 2 4 7" xfId="2432"/>
    <cellStyle name="20 % - Markeringsfarve4 2 2 4 7 2" xfId="12772"/>
    <cellStyle name="20 % - Markeringsfarve4 2 2 4 7 2 2" xfId="26803"/>
    <cellStyle name="20 % - Markeringsfarve4 2 2 4 7 3" xfId="22852"/>
    <cellStyle name="20 % - Markeringsfarve4 2 2 4 8" xfId="2433"/>
    <cellStyle name="20 % - Markeringsfarve4 2 2 4 8 2" xfId="12773"/>
    <cellStyle name="20 % - Markeringsfarve4 2 2 4 8 2 2" xfId="26804"/>
    <cellStyle name="20 % - Markeringsfarve4 2 2 4 8 3" xfId="22853"/>
    <cellStyle name="20 % - Markeringsfarve4 2 2 4 9" xfId="2434"/>
    <cellStyle name="20 % - Markeringsfarve4 2 2 4 9 2" xfId="12774"/>
    <cellStyle name="20 % - Markeringsfarve4 2 2 4 9 2 2" xfId="26805"/>
    <cellStyle name="20 % - Markeringsfarve4 2 2 4 9 3" xfId="22854"/>
    <cellStyle name="20 % - Markeringsfarve4 2 2 5" xfId="2435"/>
    <cellStyle name="20 % - Markeringsfarve4 2 2 5 10" xfId="12775"/>
    <cellStyle name="20 % - Markeringsfarve4 2 2 5 10 2" xfId="26806"/>
    <cellStyle name="20 % - Markeringsfarve4 2 2 5 11" xfId="22855"/>
    <cellStyle name="20 % - Markeringsfarve4 2 2 5 2" xfId="2436"/>
    <cellStyle name="20 % - Markeringsfarve4 2 2 5 2 2" xfId="2437"/>
    <cellStyle name="20 % - Markeringsfarve4 2 2 5 2 2 2" xfId="12777"/>
    <cellStyle name="20 % - Markeringsfarve4 2 2 5 2 2 2 2" xfId="26808"/>
    <cellStyle name="20 % - Markeringsfarve4 2 2 5 2 2 3" xfId="22857"/>
    <cellStyle name="20 % - Markeringsfarve4 2 2 5 2 3" xfId="2438"/>
    <cellStyle name="20 % - Markeringsfarve4 2 2 5 2 3 2" xfId="12778"/>
    <cellStyle name="20 % - Markeringsfarve4 2 2 5 2 3 2 2" xfId="26809"/>
    <cellStyle name="20 % - Markeringsfarve4 2 2 5 2 3 3" xfId="22858"/>
    <cellStyle name="20 % - Markeringsfarve4 2 2 5 2 4" xfId="2439"/>
    <cellStyle name="20 % - Markeringsfarve4 2 2 5 2 4 2" xfId="12779"/>
    <cellStyle name="20 % - Markeringsfarve4 2 2 5 2 4 2 2" xfId="26810"/>
    <cellStyle name="20 % - Markeringsfarve4 2 2 5 2 4 3" xfId="22859"/>
    <cellStyle name="20 % - Markeringsfarve4 2 2 5 2 5" xfId="2440"/>
    <cellStyle name="20 % - Markeringsfarve4 2 2 5 2 5 2" xfId="12780"/>
    <cellStyle name="20 % - Markeringsfarve4 2 2 5 2 5 2 2" xfId="26811"/>
    <cellStyle name="20 % - Markeringsfarve4 2 2 5 2 5 3" xfId="22860"/>
    <cellStyle name="20 % - Markeringsfarve4 2 2 5 2 6" xfId="2441"/>
    <cellStyle name="20 % - Markeringsfarve4 2 2 5 2 6 2" xfId="12781"/>
    <cellStyle name="20 % - Markeringsfarve4 2 2 5 2 6 2 2" xfId="26812"/>
    <cellStyle name="20 % - Markeringsfarve4 2 2 5 2 6 3" xfId="22861"/>
    <cellStyle name="20 % - Markeringsfarve4 2 2 5 2 7" xfId="12776"/>
    <cellStyle name="20 % - Markeringsfarve4 2 2 5 2 7 2" xfId="26807"/>
    <cellStyle name="20 % - Markeringsfarve4 2 2 5 2 8" xfId="22856"/>
    <cellStyle name="20 % - Markeringsfarve4 2 2 5 3" xfId="2442"/>
    <cellStyle name="20 % - Markeringsfarve4 2 2 5 3 2" xfId="2443"/>
    <cellStyle name="20 % - Markeringsfarve4 2 2 5 3 2 2" xfId="12783"/>
    <cellStyle name="20 % - Markeringsfarve4 2 2 5 3 2 2 2" xfId="26814"/>
    <cellStyle name="20 % - Markeringsfarve4 2 2 5 3 2 3" xfId="22863"/>
    <cellStyle name="20 % - Markeringsfarve4 2 2 5 3 3" xfId="2444"/>
    <cellStyle name="20 % - Markeringsfarve4 2 2 5 3 3 2" xfId="12784"/>
    <cellStyle name="20 % - Markeringsfarve4 2 2 5 3 3 2 2" xfId="26815"/>
    <cellStyle name="20 % - Markeringsfarve4 2 2 5 3 3 3" xfId="22864"/>
    <cellStyle name="20 % - Markeringsfarve4 2 2 5 3 4" xfId="2445"/>
    <cellStyle name="20 % - Markeringsfarve4 2 2 5 3 4 2" xfId="12785"/>
    <cellStyle name="20 % - Markeringsfarve4 2 2 5 3 4 2 2" xfId="26816"/>
    <cellStyle name="20 % - Markeringsfarve4 2 2 5 3 4 3" xfId="22865"/>
    <cellStyle name="20 % - Markeringsfarve4 2 2 5 3 5" xfId="2446"/>
    <cellStyle name="20 % - Markeringsfarve4 2 2 5 3 5 2" xfId="12786"/>
    <cellStyle name="20 % - Markeringsfarve4 2 2 5 3 5 2 2" xfId="26817"/>
    <cellStyle name="20 % - Markeringsfarve4 2 2 5 3 5 3" xfId="22866"/>
    <cellStyle name="20 % - Markeringsfarve4 2 2 5 3 6" xfId="2447"/>
    <cellStyle name="20 % - Markeringsfarve4 2 2 5 3 6 2" xfId="12787"/>
    <cellStyle name="20 % - Markeringsfarve4 2 2 5 3 6 2 2" xfId="26818"/>
    <cellStyle name="20 % - Markeringsfarve4 2 2 5 3 6 3" xfId="22867"/>
    <cellStyle name="20 % - Markeringsfarve4 2 2 5 3 7" xfId="12782"/>
    <cellStyle name="20 % - Markeringsfarve4 2 2 5 3 7 2" xfId="26813"/>
    <cellStyle name="20 % - Markeringsfarve4 2 2 5 3 8" xfId="22862"/>
    <cellStyle name="20 % - Markeringsfarve4 2 2 5 4" xfId="2448"/>
    <cellStyle name="20 % - Markeringsfarve4 2 2 5 4 2" xfId="2449"/>
    <cellStyle name="20 % - Markeringsfarve4 2 2 5 4 2 2" xfId="12789"/>
    <cellStyle name="20 % - Markeringsfarve4 2 2 5 4 2 2 2" xfId="26820"/>
    <cellStyle name="20 % - Markeringsfarve4 2 2 5 4 2 3" xfId="22869"/>
    <cellStyle name="20 % - Markeringsfarve4 2 2 5 4 3" xfId="2450"/>
    <cellStyle name="20 % - Markeringsfarve4 2 2 5 4 3 2" xfId="12790"/>
    <cellStyle name="20 % - Markeringsfarve4 2 2 5 4 3 2 2" xfId="26821"/>
    <cellStyle name="20 % - Markeringsfarve4 2 2 5 4 3 3" xfId="22870"/>
    <cellStyle name="20 % - Markeringsfarve4 2 2 5 4 4" xfId="2451"/>
    <cellStyle name="20 % - Markeringsfarve4 2 2 5 4 4 2" xfId="12791"/>
    <cellStyle name="20 % - Markeringsfarve4 2 2 5 4 4 2 2" xfId="26822"/>
    <cellStyle name="20 % - Markeringsfarve4 2 2 5 4 4 3" xfId="22871"/>
    <cellStyle name="20 % - Markeringsfarve4 2 2 5 4 5" xfId="2452"/>
    <cellStyle name="20 % - Markeringsfarve4 2 2 5 4 5 2" xfId="12792"/>
    <cellStyle name="20 % - Markeringsfarve4 2 2 5 4 5 2 2" xfId="26823"/>
    <cellStyle name="20 % - Markeringsfarve4 2 2 5 4 5 3" xfId="22872"/>
    <cellStyle name="20 % - Markeringsfarve4 2 2 5 4 6" xfId="2453"/>
    <cellStyle name="20 % - Markeringsfarve4 2 2 5 4 6 2" xfId="12793"/>
    <cellStyle name="20 % - Markeringsfarve4 2 2 5 4 6 2 2" xfId="26824"/>
    <cellStyle name="20 % - Markeringsfarve4 2 2 5 4 6 3" xfId="22873"/>
    <cellStyle name="20 % - Markeringsfarve4 2 2 5 4 7" xfId="12788"/>
    <cellStyle name="20 % - Markeringsfarve4 2 2 5 4 7 2" xfId="26819"/>
    <cellStyle name="20 % - Markeringsfarve4 2 2 5 4 8" xfId="22868"/>
    <cellStyle name="20 % - Markeringsfarve4 2 2 5 5" xfId="2454"/>
    <cellStyle name="20 % - Markeringsfarve4 2 2 5 5 2" xfId="12794"/>
    <cellStyle name="20 % - Markeringsfarve4 2 2 5 5 2 2" xfId="26825"/>
    <cellStyle name="20 % - Markeringsfarve4 2 2 5 5 3" xfId="22874"/>
    <cellStyle name="20 % - Markeringsfarve4 2 2 5 6" xfId="2455"/>
    <cellStyle name="20 % - Markeringsfarve4 2 2 5 6 2" xfId="12795"/>
    <cellStyle name="20 % - Markeringsfarve4 2 2 5 6 2 2" xfId="26826"/>
    <cellStyle name="20 % - Markeringsfarve4 2 2 5 6 3" xfId="22875"/>
    <cellStyle name="20 % - Markeringsfarve4 2 2 5 7" xfId="2456"/>
    <cellStyle name="20 % - Markeringsfarve4 2 2 5 7 2" xfId="12796"/>
    <cellStyle name="20 % - Markeringsfarve4 2 2 5 7 2 2" xfId="26827"/>
    <cellStyle name="20 % - Markeringsfarve4 2 2 5 7 3" xfId="22876"/>
    <cellStyle name="20 % - Markeringsfarve4 2 2 5 8" xfId="2457"/>
    <cellStyle name="20 % - Markeringsfarve4 2 2 5 8 2" xfId="12797"/>
    <cellStyle name="20 % - Markeringsfarve4 2 2 5 8 2 2" xfId="26828"/>
    <cellStyle name="20 % - Markeringsfarve4 2 2 5 8 3" xfId="22877"/>
    <cellStyle name="20 % - Markeringsfarve4 2 2 5 9" xfId="2458"/>
    <cellStyle name="20 % - Markeringsfarve4 2 2 5 9 2" xfId="12798"/>
    <cellStyle name="20 % - Markeringsfarve4 2 2 5 9 2 2" xfId="26829"/>
    <cellStyle name="20 % - Markeringsfarve4 2 2 5 9 3" xfId="22878"/>
    <cellStyle name="20 % - Markeringsfarve4 2 2 6" xfId="2459"/>
    <cellStyle name="20 % - Markeringsfarve4 2 2 6 2" xfId="2460"/>
    <cellStyle name="20 % - Markeringsfarve4 2 2 6 2 2" xfId="12800"/>
    <cellStyle name="20 % - Markeringsfarve4 2 2 6 2 2 2" xfId="26831"/>
    <cellStyle name="20 % - Markeringsfarve4 2 2 6 2 3" xfId="22880"/>
    <cellStyle name="20 % - Markeringsfarve4 2 2 6 3" xfId="2461"/>
    <cellStyle name="20 % - Markeringsfarve4 2 2 6 3 2" xfId="12801"/>
    <cellStyle name="20 % - Markeringsfarve4 2 2 6 3 2 2" xfId="26832"/>
    <cellStyle name="20 % - Markeringsfarve4 2 2 6 3 3" xfId="22881"/>
    <cellStyle name="20 % - Markeringsfarve4 2 2 6 4" xfId="2462"/>
    <cellStyle name="20 % - Markeringsfarve4 2 2 6 4 2" xfId="12802"/>
    <cellStyle name="20 % - Markeringsfarve4 2 2 6 4 2 2" xfId="26833"/>
    <cellStyle name="20 % - Markeringsfarve4 2 2 6 4 3" xfId="22882"/>
    <cellStyle name="20 % - Markeringsfarve4 2 2 6 5" xfId="2463"/>
    <cellStyle name="20 % - Markeringsfarve4 2 2 6 5 2" xfId="12803"/>
    <cellStyle name="20 % - Markeringsfarve4 2 2 6 5 2 2" xfId="26834"/>
    <cellStyle name="20 % - Markeringsfarve4 2 2 6 5 3" xfId="22883"/>
    <cellStyle name="20 % - Markeringsfarve4 2 2 6 6" xfId="2464"/>
    <cellStyle name="20 % - Markeringsfarve4 2 2 6 6 2" xfId="12804"/>
    <cellStyle name="20 % - Markeringsfarve4 2 2 6 6 2 2" xfId="26835"/>
    <cellStyle name="20 % - Markeringsfarve4 2 2 6 6 3" xfId="22884"/>
    <cellStyle name="20 % - Markeringsfarve4 2 2 6 7" xfId="12799"/>
    <cellStyle name="20 % - Markeringsfarve4 2 2 6 7 2" xfId="26830"/>
    <cellStyle name="20 % - Markeringsfarve4 2 2 6 8" xfId="22879"/>
    <cellStyle name="20 % - Markeringsfarve4 2 2 7" xfId="2465"/>
    <cellStyle name="20 % - Markeringsfarve4 2 2 7 2" xfId="2466"/>
    <cellStyle name="20 % - Markeringsfarve4 2 2 7 2 2" xfId="12806"/>
    <cellStyle name="20 % - Markeringsfarve4 2 2 7 2 2 2" xfId="26837"/>
    <cellStyle name="20 % - Markeringsfarve4 2 2 7 2 3" xfId="22886"/>
    <cellStyle name="20 % - Markeringsfarve4 2 2 7 3" xfId="2467"/>
    <cellStyle name="20 % - Markeringsfarve4 2 2 7 3 2" xfId="12807"/>
    <cellStyle name="20 % - Markeringsfarve4 2 2 7 3 2 2" xfId="26838"/>
    <cellStyle name="20 % - Markeringsfarve4 2 2 7 3 3" xfId="22887"/>
    <cellStyle name="20 % - Markeringsfarve4 2 2 7 4" xfId="2468"/>
    <cellStyle name="20 % - Markeringsfarve4 2 2 7 4 2" xfId="12808"/>
    <cellStyle name="20 % - Markeringsfarve4 2 2 7 4 2 2" xfId="26839"/>
    <cellStyle name="20 % - Markeringsfarve4 2 2 7 4 3" xfId="22888"/>
    <cellStyle name="20 % - Markeringsfarve4 2 2 7 5" xfId="2469"/>
    <cellStyle name="20 % - Markeringsfarve4 2 2 7 5 2" xfId="12809"/>
    <cellStyle name="20 % - Markeringsfarve4 2 2 7 5 2 2" xfId="26840"/>
    <cellStyle name="20 % - Markeringsfarve4 2 2 7 5 3" xfId="22889"/>
    <cellStyle name="20 % - Markeringsfarve4 2 2 7 6" xfId="2470"/>
    <cellStyle name="20 % - Markeringsfarve4 2 2 7 6 2" xfId="12810"/>
    <cellStyle name="20 % - Markeringsfarve4 2 2 7 6 2 2" xfId="26841"/>
    <cellStyle name="20 % - Markeringsfarve4 2 2 7 6 3" xfId="22890"/>
    <cellStyle name="20 % - Markeringsfarve4 2 2 7 7" xfId="12805"/>
    <cellStyle name="20 % - Markeringsfarve4 2 2 7 7 2" xfId="26836"/>
    <cellStyle name="20 % - Markeringsfarve4 2 2 7 8" xfId="22885"/>
    <cellStyle name="20 % - Markeringsfarve4 2 2 8" xfId="2471"/>
    <cellStyle name="20 % - Markeringsfarve4 2 2 8 2" xfId="2472"/>
    <cellStyle name="20 % - Markeringsfarve4 2 2 8 2 2" xfId="12812"/>
    <cellStyle name="20 % - Markeringsfarve4 2 2 8 2 2 2" xfId="26843"/>
    <cellStyle name="20 % - Markeringsfarve4 2 2 8 2 3" xfId="22892"/>
    <cellStyle name="20 % - Markeringsfarve4 2 2 8 3" xfId="2473"/>
    <cellStyle name="20 % - Markeringsfarve4 2 2 8 3 2" xfId="12813"/>
    <cellStyle name="20 % - Markeringsfarve4 2 2 8 3 2 2" xfId="26844"/>
    <cellStyle name="20 % - Markeringsfarve4 2 2 8 3 3" xfId="22893"/>
    <cellStyle name="20 % - Markeringsfarve4 2 2 8 4" xfId="2474"/>
    <cellStyle name="20 % - Markeringsfarve4 2 2 8 4 2" xfId="12814"/>
    <cellStyle name="20 % - Markeringsfarve4 2 2 8 4 2 2" xfId="26845"/>
    <cellStyle name="20 % - Markeringsfarve4 2 2 8 4 3" xfId="22894"/>
    <cellStyle name="20 % - Markeringsfarve4 2 2 8 5" xfId="2475"/>
    <cellStyle name="20 % - Markeringsfarve4 2 2 8 5 2" xfId="12815"/>
    <cellStyle name="20 % - Markeringsfarve4 2 2 8 5 2 2" xfId="26846"/>
    <cellStyle name="20 % - Markeringsfarve4 2 2 8 5 3" xfId="22895"/>
    <cellStyle name="20 % - Markeringsfarve4 2 2 8 6" xfId="2476"/>
    <cellStyle name="20 % - Markeringsfarve4 2 2 8 6 2" xfId="12816"/>
    <cellStyle name="20 % - Markeringsfarve4 2 2 8 6 2 2" xfId="26847"/>
    <cellStyle name="20 % - Markeringsfarve4 2 2 8 6 3" xfId="22896"/>
    <cellStyle name="20 % - Markeringsfarve4 2 2 8 7" xfId="12811"/>
    <cellStyle name="20 % - Markeringsfarve4 2 2 8 7 2" xfId="26842"/>
    <cellStyle name="20 % - Markeringsfarve4 2 2 8 8" xfId="22891"/>
    <cellStyle name="20 % - Markeringsfarve4 2 2 9" xfId="2477"/>
    <cellStyle name="20 % - Markeringsfarve4 2 2 9 2" xfId="12817"/>
    <cellStyle name="20 % - Markeringsfarve4 2 2 9 2 2" xfId="26848"/>
    <cellStyle name="20 % - Markeringsfarve4 2 2 9 3" xfId="22897"/>
    <cellStyle name="20 % - Markeringsfarve4 2 2_Budget" xfId="2478"/>
    <cellStyle name="20 % - Markeringsfarve4 2 3" xfId="2479"/>
    <cellStyle name="20 % - Markeringsfarve4 2 3 10" xfId="2480"/>
    <cellStyle name="20 % - Markeringsfarve4 2 3 10 2" xfId="12819"/>
    <cellStyle name="20 % - Markeringsfarve4 2 3 10 2 2" xfId="26850"/>
    <cellStyle name="20 % - Markeringsfarve4 2 3 10 3" xfId="22899"/>
    <cellStyle name="20 % - Markeringsfarve4 2 3 11" xfId="2481"/>
    <cellStyle name="20 % - Markeringsfarve4 2 3 11 2" xfId="12820"/>
    <cellStyle name="20 % - Markeringsfarve4 2 3 11 2 2" xfId="26851"/>
    <cellStyle name="20 % - Markeringsfarve4 2 3 11 3" xfId="22900"/>
    <cellStyle name="20 % - Markeringsfarve4 2 3 12" xfId="2482"/>
    <cellStyle name="20 % - Markeringsfarve4 2 3 12 2" xfId="12821"/>
    <cellStyle name="20 % - Markeringsfarve4 2 3 12 2 2" xfId="26852"/>
    <cellStyle name="20 % - Markeringsfarve4 2 3 12 3" xfId="22901"/>
    <cellStyle name="20 % - Markeringsfarve4 2 3 13" xfId="2483"/>
    <cellStyle name="20 % - Markeringsfarve4 2 3 14" xfId="12818"/>
    <cellStyle name="20 % - Markeringsfarve4 2 3 14 2" xfId="26849"/>
    <cellStyle name="20 % - Markeringsfarve4 2 3 15" xfId="22898"/>
    <cellStyle name="20 % - Markeringsfarve4 2 3 2" xfId="2484"/>
    <cellStyle name="20 % - Markeringsfarve4 2 3 2 10" xfId="2485"/>
    <cellStyle name="20 % - Markeringsfarve4 2 3 2 10 2" xfId="12823"/>
    <cellStyle name="20 % - Markeringsfarve4 2 3 2 10 2 2" xfId="26854"/>
    <cellStyle name="20 % - Markeringsfarve4 2 3 2 10 3" xfId="22903"/>
    <cellStyle name="20 % - Markeringsfarve4 2 3 2 11" xfId="2486"/>
    <cellStyle name="20 % - Markeringsfarve4 2 3 2 11 2" xfId="12824"/>
    <cellStyle name="20 % - Markeringsfarve4 2 3 2 11 2 2" xfId="26855"/>
    <cellStyle name="20 % - Markeringsfarve4 2 3 2 11 3" xfId="22904"/>
    <cellStyle name="20 % - Markeringsfarve4 2 3 2 12" xfId="12822"/>
    <cellStyle name="20 % - Markeringsfarve4 2 3 2 12 2" xfId="26853"/>
    <cellStyle name="20 % - Markeringsfarve4 2 3 2 13" xfId="22902"/>
    <cellStyle name="20 % - Markeringsfarve4 2 3 2 2" xfId="2487"/>
    <cellStyle name="20 % - Markeringsfarve4 2 3 2 2 10" xfId="2488"/>
    <cellStyle name="20 % - Markeringsfarve4 2 3 2 2 10 2" xfId="12826"/>
    <cellStyle name="20 % - Markeringsfarve4 2 3 2 2 10 2 2" xfId="26857"/>
    <cellStyle name="20 % - Markeringsfarve4 2 3 2 2 10 3" xfId="22906"/>
    <cellStyle name="20 % - Markeringsfarve4 2 3 2 2 11" xfId="12825"/>
    <cellStyle name="20 % - Markeringsfarve4 2 3 2 2 11 2" xfId="26856"/>
    <cellStyle name="20 % - Markeringsfarve4 2 3 2 2 12" xfId="22905"/>
    <cellStyle name="20 % - Markeringsfarve4 2 3 2 2 2" xfId="2489"/>
    <cellStyle name="20 % - Markeringsfarve4 2 3 2 2 2 2" xfId="2490"/>
    <cellStyle name="20 % - Markeringsfarve4 2 3 2 2 2 2 2" xfId="12828"/>
    <cellStyle name="20 % - Markeringsfarve4 2 3 2 2 2 2 2 2" xfId="26859"/>
    <cellStyle name="20 % - Markeringsfarve4 2 3 2 2 2 2 3" xfId="22908"/>
    <cellStyle name="20 % - Markeringsfarve4 2 3 2 2 2 3" xfId="2491"/>
    <cellStyle name="20 % - Markeringsfarve4 2 3 2 2 2 3 2" xfId="12829"/>
    <cellStyle name="20 % - Markeringsfarve4 2 3 2 2 2 3 2 2" xfId="26860"/>
    <cellStyle name="20 % - Markeringsfarve4 2 3 2 2 2 3 3" xfId="22909"/>
    <cellStyle name="20 % - Markeringsfarve4 2 3 2 2 2 4" xfId="2492"/>
    <cellStyle name="20 % - Markeringsfarve4 2 3 2 2 2 4 2" xfId="12830"/>
    <cellStyle name="20 % - Markeringsfarve4 2 3 2 2 2 4 2 2" xfId="26861"/>
    <cellStyle name="20 % - Markeringsfarve4 2 3 2 2 2 4 3" xfId="22910"/>
    <cellStyle name="20 % - Markeringsfarve4 2 3 2 2 2 5" xfId="2493"/>
    <cellStyle name="20 % - Markeringsfarve4 2 3 2 2 2 5 2" xfId="12831"/>
    <cellStyle name="20 % - Markeringsfarve4 2 3 2 2 2 5 2 2" xfId="26862"/>
    <cellStyle name="20 % - Markeringsfarve4 2 3 2 2 2 5 3" xfId="22911"/>
    <cellStyle name="20 % - Markeringsfarve4 2 3 2 2 2 6" xfId="2494"/>
    <cellStyle name="20 % - Markeringsfarve4 2 3 2 2 2 6 2" xfId="12832"/>
    <cellStyle name="20 % - Markeringsfarve4 2 3 2 2 2 6 2 2" xfId="26863"/>
    <cellStyle name="20 % - Markeringsfarve4 2 3 2 2 2 6 3" xfId="22912"/>
    <cellStyle name="20 % - Markeringsfarve4 2 3 2 2 2 7" xfId="12827"/>
    <cellStyle name="20 % - Markeringsfarve4 2 3 2 2 2 7 2" xfId="26858"/>
    <cellStyle name="20 % - Markeringsfarve4 2 3 2 2 2 8" xfId="22907"/>
    <cellStyle name="20 % - Markeringsfarve4 2 3 2 2 3" xfId="2495"/>
    <cellStyle name="20 % - Markeringsfarve4 2 3 2 2 3 2" xfId="2496"/>
    <cellStyle name="20 % - Markeringsfarve4 2 3 2 2 3 2 2" xfId="12834"/>
    <cellStyle name="20 % - Markeringsfarve4 2 3 2 2 3 2 2 2" xfId="26865"/>
    <cellStyle name="20 % - Markeringsfarve4 2 3 2 2 3 2 3" xfId="22914"/>
    <cellStyle name="20 % - Markeringsfarve4 2 3 2 2 3 3" xfId="2497"/>
    <cellStyle name="20 % - Markeringsfarve4 2 3 2 2 3 3 2" xfId="12835"/>
    <cellStyle name="20 % - Markeringsfarve4 2 3 2 2 3 3 2 2" xfId="26866"/>
    <cellStyle name="20 % - Markeringsfarve4 2 3 2 2 3 3 3" xfId="22915"/>
    <cellStyle name="20 % - Markeringsfarve4 2 3 2 2 3 4" xfId="2498"/>
    <cellStyle name="20 % - Markeringsfarve4 2 3 2 2 3 4 2" xfId="12836"/>
    <cellStyle name="20 % - Markeringsfarve4 2 3 2 2 3 4 2 2" xfId="26867"/>
    <cellStyle name="20 % - Markeringsfarve4 2 3 2 2 3 4 3" xfId="22916"/>
    <cellStyle name="20 % - Markeringsfarve4 2 3 2 2 3 5" xfId="2499"/>
    <cellStyle name="20 % - Markeringsfarve4 2 3 2 2 3 5 2" xfId="12837"/>
    <cellStyle name="20 % - Markeringsfarve4 2 3 2 2 3 5 2 2" xfId="26868"/>
    <cellStyle name="20 % - Markeringsfarve4 2 3 2 2 3 5 3" xfId="22917"/>
    <cellStyle name="20 % - Markeringsfarve4 2 3 2 2 3 6" xfId="2500"/>
    <cellStyle name="20 % - Markeringsfarve4 2 3 2 2 3 6 2" xfId="12838"/>
    <cellStyle name="20 % - Markeringsfarve4 2 3 2 2 3 6 2 2" xfId="26869"/>
    <cellStyle name="20 % - Markeringsfarve4 2 3 2 2 3 6 3" xfId="22918"/>
    <cellStyle name="20 % - Markeringsfarve4 2 3 2 2 3 7" xfId="12833"/>
    <cellStyle name="20 % - Markeringsfarve4 2 3 2 2 3 7 2" xfId="26864"/>
    <cellStyle name="20 % - Markeringsfarve4 2 3 2 2 3 8" xfId="22913"/>
    <cellStyle name="20 % - Markeringsfarve4 2 3 2 2 4" xfId="2501"/>
    <cellStyle name="20 % - Markeringsfarve4 2 3 2 2 4 2" xfId="2502"/>
    <cellStyle name="20 % - Markeringsfarve4 2 3 2 2 4 2 2" xfId="12840"/>
    <cellStyle name="20 % - Markeringsfarve4 2 3 2 2 4 2 2 2" xfId="26871"/>
    <cellStyle name="20 % - Markeringsfarve4 2 3 2 2 4 2 3" xfId="22920"/>
    <cellStyle name="20 % - Markeringsfarve4 2 3 2 2 4 3" xfId="2503"/>
    <cellStyle name="20 % - Markeringsfarve4 2 3 2 2 4 3 2" xfId="12841"/>
    <cellStyle name="20 % - Markeringsfarve4 2 3 2 2 4 3 2 2" xfId="26872"/>
    <cellStyle name="20 % - Markeringsfarve4 2 3 2 2 4 3 3" xfId="22921"/>
    <cellStyle name="20 % - Markeringsfarve4 2 3 2 2 4 4" xfId="2504"/>
    <cellStyle name="20 % - Markeringsfarve4 2 3 2 2 4 4 2" xfId="12842"/>
    <cellStyle name="20 % - Markeringsfarve4 2 3 2 2 4 4 2 2" xfId="26873"/>
    <cellStyle name="20 % - Markeringsfarve4 2 3 2 2 4 4 3" xfId="22922"/>
    <cellStyle name="20 % - Markeringsfarve4 2 3 2 2 4 5" xfId="2505"/>
    <cellStyle name="20 % - Markeringsfarve4 2 3 2 2 4 5 2" xfId="12843"/>
    <cellStyle name="20 % - Markeringsfarve4 2 3 2 2 4 5 2 2" xfId="26874"/>
    <cellStyle name="20 % - Markeringsfarve4 2 3 2 2 4 5 3" xfId="22923"/>
    <cellStyle name="20 % - Markeringsfarve4 2 3 2 2 4 6" xfId="2506"/>
    <cellStyle name="20 % - Markeringsfarve4 2 3 2 2 4 6 2" xfId="12844"/>
    <cellStyle name="20 % - Markeringsfarve4 2 3 2 2 4 6 2 2" xfId="26875"/>
    <cellStyle name="20 % - Markeringsfarve4 2 3 2 2 4 6 3" xfId="22924"/>
    <cellStyle name="20 % - Markeringsfarve4 2 3 2 2 4 7" xfId="12839"/>
    <cellStyle name="20 % - Markeringsfarve4 2 3 2 2 4 7 2" xfId="26870"/>
    <cellStyle name="20 % - Markeringsfarve4 2 3 2 2 4 8" xfId="22919"/>
    <cellStyle name="20 % - Markeringsfarve4 2 3 2 2 5" xfId="2507"/>
    <cellStyle name="20 % - Markeringsfarve4 2 3 2 2 5 2" xfId="2508"/>
    <cellStyle name="20 % - Markeringsfarve4 2 3 2 2 5 2 2" xfId="12846"/>
    <cellStyle name="20 % - Markeringsfarve4 2 3 2 2 5 2 2 2" xfId="26877"/>
    <cellStyle name="20 % - Markeringsfarve4 2 3 2 2 5 2 3" xfId="22926"/>
    <cellStyle name="20 % - Markeringsfarve4 2 3 2 2 5 3" xfId="2509"/>
    <cellStyle name="20 % - Markeringsfarve4 2 3 2 2 5 3 2" xfId="12847"/>
    <cellStyle name="20 % - Markeringsfarve4 2 3 2 2 5 3 2 2" xfId="26878"/>
    <cellStyle name="20 % - Markeringsfarve4 2 3 2 2 5 3 3" xfId="22927"/>
    <cellStyle name="20 % - Markeringsfarve4 2 3 2 2 5 4" xfId="2510"/>
    <cellStyle name="20 % - Markeringsfarve4 2 3 2 2 5 4 2" xfId="12848"/>
    <cellStyle name="20 % - Markeringsfarve4 2 3 2 2 5 4 2 2" xfId="26879"/>
    <cellStyle name="20 % - Markeringsfarve4 2 3 2 2 5 4 3" xfId="22928"/>
    <cellStyle name="20 % - Markeringsfarve4 2 3 2 2 5 5" xfId="2511"/>
    <cellStyle name="20 % - Markeringsfarve4 2 3 2 2 5 5 2" xfId="12849"/>
    <cellStyle name="20 % - Markeringsfarve4 2 3 2 2 5 5 2 2" xfId="26880"/>
    <cellStyle name="20 % - Markeringsfarve4 2 3 2 2 5 5 3" xfId="22929"/>
    <cellStyle name="20 % - Markeringsfarve4 2 3 2 2 5 6" xfId="2512"/>
    <cellStyle name="20 % - Markeringsfarve4 2 3 2 2 5 6 2" xfId="12850"/>
    <cellStyle name="20 % - Markeringsfarve4 2 3 2 2 5 6 2 2" xfId="26881"/>
    <cellStyle name="20 % - Markeringsfarve4 2 3 2 2 5 6 3" xfId="22930"/>
    <cellStyle name="20 % - Markeringsfarve4 2 3 2 2 5 7" xfId="12845"/>
    <cellStyle name="20 % - Markeringsfarve4 2 3 2 2 5 7 2" xfId="26876"/>
    <cellStyle name="20 % - Markeringsfarve4 2 3 2 2 5 8" xfId="22925"/>
    <cellStyle name="20 % - Markeringsfarve4 2 3 2 2 6" xfId="2513"/>
    <cellStyle name="20 % - Markeringsfarve4 2 3 2 2 6 2" xfId="12851"/>
    <cellStyle name="20 % - Markeringsfarve4 2 3 2 2 6 2 2" xfId="26882"/>
    <cellStyle name="20 % - Markeringsfarve4 2 3 2 2 6 3" xfId="22931"/>
    <cellStyle name="20 % - Markeringsfarve4 2 3 2 2 7" xfId="2514"/>
    <cellStyle name="20 % - Markeringsfarve4 2 3 2 2 7 2" xfId="12852"/>
    <cellStyle name="20 % - Markeringsfarve4 2 3 2 2 7 2 2" xfId="26883"/>
    <cellStyle name="20 % - Markeringsfarve4 2 3 2 2 7 3" xfId="22932"/>
    <cellStyle name="20 % - Markeringsfarve4 2 3 2 2 8" xfId="2515"/>
    <cellStyle name="20 % - Markeringsfarve4 2 3 2 2 8 2" xfId="12853"/>
    <cellStyle name="20 % - Markeringsfarve4 2 3 2 2 8 2 2" xfId="26884"/>
    <cellStyle name="20 % - Markeringsfarve4 2 3 2 2 8 3" xfId="22933"/>
    <cellStyle name="20 % - Markeringsfarve4 2 3 2 2 9" xfId="2516"/>
    <cellStyle name="20 % - Markeringsfarve4 2 3 2 2 9 2" xfId="12854"/>
    <cellStyle name="20 % - Markeringsfarve4 2 3 2 2 9 2 2" xfId="26885"/>
    <cellStyle name="20 % - Markeringsfarve4 2 3 2 2 9 3" xfId="22934"/>
    <cellStyle name="20 % - Markeringsfarve4 2 3 2 3" xfId="2517"/>
    <cellStyle name="20 % - Markeringsfarve4 2 3 2 3 2" xfId="2518"/>
    <cellStyle name="20 % - Markeringsfarve4 2 3 2 3 2 2" xfId="12856"/>
    <cellStyle name="20 % - Markeringsfarve4 2 3 2 3 2 2 2" xfId="26887"/>
    <cellStyle name="20 % - Markeringsfarve4 2 3 2 3 2 3" xfId="22936"/>
    <cellStyle name="20 % - Markeringsfarve4 2 3 2 3 3" xfId="2519"/>
    <cellStyle name="20 % - Markeringsfarve4 2 3 2 3 3 2" xfId="12857"/>
    <cellStyle name="20 % - Markeringsfarve4 2 3 2 3 3 2 2" xfId="26888"/>
    <cellStyle name="20 % - Markeringsfarve4 2 3 2 3 3 3" xfId="22937"/>
    <cellStyle name="20 % - Markeringsfarve4 2 3 2 3 4" xfId="2520"/>
    <cellStyle name="20 % - Markeringsfarve4 2 3 2 3 4 2" xfId="12858"/>
    <cellStyle name="20 % - Markeringsfarve4 2 3 2 3 4 2 2" xfId="26889"/>
    <cellStyle name="20 % - Markeringsfarve4 2 3 2 3 4 3" xfId="22938"/>
    <cellStyle name="20 % - Markeringsfarve4 2 3 2 3 5" xfId="2521"/>
    <cellStyle name="20 % - Markeringsfarve4 2 3 2 3 5 2" xfId="12859"/>
    <cellStyle name="20 % - Markeringsfarve4 2 3 2 3 5 2 2" xfId="26890"/>
    <cellStyle name="20 % - Markeringsfarve4 2 3 2 3 5 3" xfId="22939"/>
    <cellStyle name="20 % - Markeringsfarve4 2 3 2 3 6" xfId="2522"/>
    <cellStyle name="20 % - Markeringsfarve4 2 3 2 3 6 2" xfId="12860"/>
    <cellStyle name="20 % - Markeringsfarve4 2 3 2 3 6 2 2" xfId="26891"/>
    <cellStyle name="20 % - Markeringsfarve4 2 3 2 3 6 3" xfId="22940"/>
    <cellStyle name="20 % - Markeringsfarve4 2 3 2 3 7" xfId="12855"/>
    <cellStyle name="20 % - Markeringsfarve4 2 3 2 3 7 2" xfId="26886"/>
    <cellStyle name="20 % - Markeringsfarve4 2 3 2 3 8" xfId="22935"/>
    <cellStyle name="20 % - Markeringsfarve4 2 3 2 4" xfId="2523"/>
    <cellStyle name="20 % - Markeringsfarve4 2 3 2 4 2" xfId="2524"/>
    <cellStyle name="20 % - Markeringsfarve4 2 3 2 4 2 2" xfId="12862"/>
    <cellStyle name="20 % - Markeringsfarve4 2 3 2 4 2 2 2" xfId="26893"/>
    <cellStyle name="20 % - Markeringsfarve4 2 3 2 4 2 3" xfId="22942"/>
    <cellStyle name="20 % - Markeringsfarve4 2 3 2 4 3" xfId="2525"/>
    <cellStyle name="20 % - Markeringsfarve4 2 3 2 4 3 2" xfId="12863"/>
    <cellStyle name="20 % - Markeringsfarve4 2 3 2 4 3 2 2" xfId="26894"/>
    <cellStyle name="20 % - Markeringsfarve4 2 3 2 4 3 3" xfId="22943"/>
    <cellStyle name="20 % - Markeringsfarve4 2 3 2 4 4" xfId="2526"/>
    <cellStyle name="20 % - Markeringsfarve4 2 3 2 4 4 2" xfId="12864"/>
    <cellStyle name="20 % - Markeringsfarve4 2 3 2 4 4 2 2" xfId="26895"/>
    <cellStyle name="20 % - Markeringsfarve4 2 3 2 4 4 3" xfId="22944"/>
    <cellStyle name="20 % - Markeringsfarve4 2 3 2 4 5" xfId="2527"/>
    <cellStyle name="20 % - Markeringsfarve4 2 3 2 4 5 2" xfId="12865"/>
    <cellStyle name="20 % - Markeringsfarve4 2 3 2 4 5 2 2" xfId="26896"/>
    <cellStyle name="20 % - Markeringsfarve4 2 3 2 4 5 3" xfId="22945"/>
    <cellStyle name="20 % - Markeringsfarve4 2 3 2 4 6" xfId="2528"/>
    <cellStyle name="20 % - Markeringsfarve4 2 3 2 4 6 2" xfId="12866"/>
    <cellStyle name="20 % - Markeringsfarve4 2 3 2 4 6 2 2" xfId="26897"/>
    <cellStyle name="20 % - Markeringsfarve4 2 3 2 4 6 3" xfId="22946"/>
    <cellStyle name="20 % - Markeringsfarve4 2 3 2 4 7" xfId="12861"/>
    <cellStyle name="20 % - Markeringsfarve4 2 3 2 4 7 2" xfId="26892"/>
    <cellStyle name="20 % - Markeringsfarve4 2 3 2 4 8" xfId="22941"/>
    <cellStyle name="20 % - Markeringsfarve4 2 3 2 5" xfId="2529"/>
    <cellStyle name="20 % - Markeringsfarve4 2 3 2 5 2" xfId="2530"/>
    <cellStyle name="20 % - Markeringsfarve4 2 3 2 5 2 2" xfId="12868"/>
    <cellStyle name="20 % - Markeringsfarve4 2 3 2 5 2 2 2" xfId="26899"/>
    <cellStyle name="20 % - Markeringsfarve4 2 3 2 5 2 3" xfId="22948"/>
    <cellStyle name="20 % - Markeringsfarve4 2 3 2 5 3" xfId="2531"/>
    <cellStyle name="20 % - Markeringsfarve4 2 3 2 5 3 2" xfId="12869"/>
    <cellStyle name="20 % - Markeringsfarve4 2 3 2 5 3 2 2" xfId="26900"/>
    <cellStyle name="20 % - Markeringsfarve4 2 3 2 5 3 3" xfId="22949"/>
    <cellStyle name="20 % - Markeringsfarve4 2 3 2 5 4" xfId="2532"/>
    <cellStyle name="20 % - Markeringsfarve4 2 3 2 5 4 2" xfId="12870"/>
    <cellStyle name="20 % - Markeringsfarve4 2 3 2 5 4 2 2" xfId="26901"/>
    <cellStyle name="20 % - Markeringsfarve4 2 3 2 5 4 3" xfId="22950"/>
    <cellStyle name="20 % - Markeringsfarve4 2 3 2 5 5" xfId="2533"/>
    <cellStyle name="20 % - Markeringsfarve4 2 3 2 5 5 2" xfId="12871"/>
    <cellStyle name="20 % - Markeringsfarve4 2 3 2 5 5 2 2" xfId="26902"/>
    <cellStyle name="20 % - Markeringsfarve4 2 3 2 5 5 3" xfId="22951"/>
    <cellStyle name="20 % - Markeringsfarve4 2 3 2 5 6" xfId="2534"/>
    <cellStyle name="20 % - Markeringsfarve4 2 3 2 5 6 2" xfId="12872"/>
    <cellStyle name="20 % - Markeringsfarve4 2 3 2 5 6 2 2" xfId="26903"/>
    <cellStyle name="20 % - Markeringsfarve4 2 3 2 5 6 3" xfId="22952"/>
    <cellStyle name="20 % - Markeringsfarve4 2 3 2 5 7" xfId="12867"/>
    <cellStyle name="20 % - Markeringsfarve4 2 3 2 5 7 2" xfId="26898"/>
    <cellStyle name="20 % - Markeringsfarve4 2 3 2 5 8" xfId="22947"/>
    <cellStyle name="20 % - Markeringsfarve4 2 3 2 6" xfId="2535"/>
    <cellStyle name="20 % - Markeringsfarve4 2 3 2 6 2" xfId="2536"/>
    <cellStyle name="20 % - Markeringsfarve4 2 3 2 6 2 2" xfId="12874"/>
    <cellStyle name="20 % - Markeringsfarve4 2 3 2 6 2 2 2" xfId="26905"/>
    <cellStyle name="20 % - Markeringsfarve4 2 3 2 6 2 3" xfId="22954"/>
    <cellStyle name="20 % - Markeringsfarve4 2 3 2 6 3" xfId="2537"/>
    <cellStyle name="20 % - Markeringsfarve4 2 3 2 6 3 2" xfId="12875"/>
    <cellStyle name="20 % - Markeringsfarve4 2 3 2 6 3 2 2" xfId="26906"/>
    <cellStyle name="20 % - Markeringsfarve4 2 3 2 6 3 3" xfId="22955"/>
    <cellStyle name="20 % - Markeringsfarve4 2 3 2 6 4" xfId="2538"/>
    <cellStyle name="20 % - Markeringsfarve4 2 3 2 6 4 2" xfId="12876"/>
    <cellStyle name="20 % - Markeringsfarve4 2 3 2 6 4 2 2" xfId="26907"/>
    <cellStyle name="20 % - Markeringsfarve4 2 3 2 6 4 3" xfId="22956"/>
    <cellStyle name="20 % - Markeringsfarve4 2 3 2 6 5" xfId="2539"/>
    <cellStyle name="20 % - Markeringsfarve4 2 3 2 6 5 2" xfId="12877"/>
    <cellStyle name="20 % - Markeringsfarve4 2 3 2 6 5 2 2" xfId="26908"/>
    <cellStyle name="20 % - Markeringsfarve4 2 3 2 6 5 3" xfId="22957"/>
    <cellStyle name="20 % - Markeringsfarve4 2 3 2 6 6" xfId="2540"/>
    <cellStyle name="20 % - Markeringsfarve4 2 3 2 6 6 2" xfId="12878"/>
    <cellStyle name="20 % - Markeringsfarve4 2 3 2 6 6 2 2" xfId="26909"/>
    <cellStyle name="20 % - Markeringsfarve4 2 3 2 6 6 3" xfId="22958"/>
    <cellStyle name="20 % - Markeringsfarve4 2 3 2 6 7" xfId="12873"/>
    <cellStyle name="20 % - Markeringsfarve4 2 3 2 6 7 2" xfId="26904"/>
    <cellStyle name="20 % - Markeringsfarve4 2 3 2 6 8" xfId="22953"/>
    <cellStyle name="20 % - Markeringsfarve4 2 3 2 7" xfId="2541"/>
    <cellStyle name="20 % - Markeringsfarve4 2 3 2 7 2" xfId="12879"/>
    <cellStyle name="20 % - Markeringsfarve4 2 3 2 7 2 2" xfId="26910"/>
    <cellStyle name="20 % - Markeringsfarve4 2 3 2 7 3" xfId="22959"/>
    <cellStyle name="20 % - Markeringsfarve4 2 3 2 8" xfId="2542"/>
    <cellStyle name="20 % - Markeringsfarve4 2 3 2 8 2" xfId="12880"/>
    <cellStyle name="20 % - Markeringsfarve4 2 3 2 8 2 2" xfId="26911"/>
    <cellStyle name="20 % - Markeringsfarve4 2 3 2 8 3" xfId="22960"/>
    <cellStyle name="20 % - Markeringsfarve4 2 3 2 9" xfId="2543"/>
    <cellStyle name="20 % - Markeringsfarve4 2 3 2 9 2" xfId="12881"/>
    <cellStyle name="20 % - Markeringsfarve4 2 3 2 9 2 2" xfId="26912"/>
    <cellStyle name="20 % - Markeringsfarve4 2 3 2 9 3" xfId="22961"/>
    <cellStyle name="20 % - Markeringsfarve4 2 3 3" xfId="2544"/>
    <cellStyle name="20 % - Markeringsfarve4 2 3 3 10" xfId="2545"/>
    <cellStyle name="20 % - Markeringsfarve4 2 3 3 10 2" xfId="12883"/>
    <cellStyle name="20 % - Markeringsfarve4 2 3 3 10 2 2" xfId="26914"/>
    <cellStyle name="20 % - Markeringsfarve4 2 3 3 10 3" xfId="22963"/>
    <cellStyle name="20 % - Markeringsfarve4 2 3 3 11" xfId="12882"/>
    <cellStyle name="20 % - Markeringsfarve4 2 3 3 11 2" xfId="26913"/>
    <cellStyle name="20 % - Markeringsfarve4 2 3 3 12" xfId="22962"/>
    <cellStyle name="20 % - Markeringsfarve4 2 3 3 2" xfId="2546"/>
    <cellStyle name="20 % - Markeringsfarve4 2 3 3 2 2" xfId="2547"/>
    <cellStyle name="20 % - Markeringsfarve4 2 3 3 2 2 2" xfId="12885"/>
    <cellStyle name="20 % - Markeringsfarve4 2 3 3 2 2 2 2" xfId="26916"/>
    <cellStyle name="20 % - Markeringsfarve4 2 3 3 2 2 3" xfId="22965"/>
    <cellStyle name="20 % - Markeringsfarve4 2 3 3 2 3" xfId="2548"/>
    <cellStyle name="20 % - Markeringsfarve4 2 3 3 2 3 2" xfId="12886"/>
    <cellStyle name="20 % - Markeringsfarve4 2 3 3 2 3 2 2" xfId="26917"/>
    <cellStyle name="20 % - Markeringsfarve4 2 3 3 2 3 3" xfId="22966"/>
    <cellStyle name="20 % - Markeringsfarve4 2 3 3 2 4" xfId="2549"/>
    <cellStyle name="20 % - Markeringsfarve4 2 3 3 2 4 2" xfId="12887"/>
    <cellStyle name="20 % - Markeringsfarve4 2 3 3 2 4 2 2" xfId="26918"/>
    <cellStyle name="20 % - Markeringsfarve4 2 3 3 2 4 3" xfId="22967"/>
    <cellStyle name="20 % - Markeringsfarve4 2 3 3 2 5" xfId="2550"/>
    <cellStyle name="20 % - Markeringsfarve4 2 3 3 2 5 2" xfId="12888"/>
    <cellStyle name="20 % - Markeringsfarve4 2 3 3 2 5 2 2" xfId="26919"/>
    <cellStyle name="20 % - Markeringsfarve4 2 3 3 2 5 3" xfId="22968"/>
    <cellStyle name="20 % - Markeringsfarve4 2 3 3 2 6" xfId="2551"/>
    <cellStyle name="20 % - Markeringsfarve4 2 3 3 2 6 2" xfId="12889"/>
    <cellStyle name="20 % - Markeringsfarve4 2 3 3 2 6 2 2" xfId="26920"/>
    <cellStyle name="20 % - Markeringsfarve4 2 3 3 2 6 3" xfId="22969"/>
    <cellStyle name="20 % - Markeringsfarve4 2 3 3 2 7" xfId="12884"/>
    <cellStyle name="20 % - Markeringsfarve4 2 3 3 2 7 2" xfId="26915"/>
    <cellStyle name="20 % - Markeringsfarve4 2 3 3 2 8" xfId="22964"/>
    <cellStyle name="20 % - Markeringsfarve4 2 3 3 3" xfId="2552"/>
    <cellStyle name="20 % - Markeringsfarve4 2 3 3 3 2" xfId="2553"/>
    <cellStyle name="20 % - Markeringsfarve4 2 3 3 3 2 2" xfId="12891"/>
    <cellStyle name="20 % - Markeringsfarve4 2 3 3 3 2 2 2" xfId="26922"/>
    <cellStyle name="20 % - Markeringsfarve4 2 3 3 3 2 3" xfId="22971"/>
    <cellStyle name="20 % - Markeringsfarve4 2 3 3 3 3" xfId="2554"/>
    <cellStyle name="20 % - Markeringsfarve4 2 3 3 3 3 2" xfId="12892"/>
    <cellStyle name="20 % - Markeringsfarve4 2 3 3 3 3 2 2" xfId="26923"/>
    <cellStyle name="20 % - Markeringsfarve4 2 3 3 3 3 3" xfId="22972"/>
    <cellStyle name="20 % - Markeringsfarve4 2 3 3 3 4" xfId="2555"/>
    <cellStyle name="20 % - Markeringsfarve4 2 3 3 3 4 2" xfId="12893"/>
    <cellStyle name="20 % - Markeringsfarve4 2 3 3 3 4 2 2" xfId="26924"/>
    <cellStyle name="20 % - Markeringsfarve4 2 3 3 3 4 3" xfId="22973"/>
    <cellStyle name="20 % - Markeringsfarve4 2 3 3 3 5" xfId="2556"/>
    <cellStyle name="20 % - Markeringsfarve4 2 3 3 3 5 2" xfId="12894"/>
    <cellStyle name="20 % - Markeringsfarve4 2 3 3 3 5 2 2" xfId="26925"/>
    <cellStyle name="20 % - Markeringsfarve4 2 3 3 3 5 3" xfId="22974"/>
    <cellStyle name="20 % - Markeringsfarve4 2 3 3 3 6" xfId="2557"/>
    <cellStyle name="20 % - Markeringsfarve4 2 3 3 3 6 2" xfId="12895"/>
    <cellStyle name="20 % - Markeringsfarve4 2 3 3 3 6 2 2" xfId="26926"/>
    <cellStyle name="20 % - Markeringsfarve4 2 3 3 3 6 3" xfId="22975"/>
    <cellStyle name="20 % - Markeringsfarve4 2 3 3 3 7" xfId="12890"/>
    <cellStyle name="20 % - Markeringsfarve4 2 3 3 3 7 2" xfId="26921"/>
    <cellStyle name="20 % - Markeringsfarve4 2 3 3 3 8" xfId="22970"/>
    <cellStyle name="20 % - Markeringsfarve4 2 3 3 4" xfId="2558"/>
    <cellStyle name="20 % - Markeringsfarve4 2 3 3 4 2" xfId="2559"/>
    <cellStyle name="20 % - Markeringsfarve4 2 3 3 4 2 2" xfId="12897"/>
    <cellStyle name="20 % - Markeringsfarve4 2 3 3 4 2 2 2" xfId="26928"/>
    <cellStyle name="20 % - Markeringsfarve4 2 3 3 4 2 3" xfId="22977"/>
    <cellStyle name="20 % - Markeringsfarve4 2 3 3 4 3" xfId="2560"/>
    <cellStyle name="20 % - Markeringsfarve4 2 3 3 4 3 2" xfId="12898"/>
    <cellStyle name="20 % - Markeringsfarve4 2 3 3 4 3 2 2" xfId="26929"/>
    <cellStyle name="20 % - Markeringsfarve4 2 3 3 4 3 3" xfId="22978"/>
    <cellStyle name="20 % - Markeringsfarve4 2 3 3 4 4" xfId="2561"/>
    <cellStyle name="20 % - Markeringsfarve4 2 3 3 4 4 2" xfId="12899"/>
    <cellStyle name="20 % - Markeringsfarve4 2 3 3 4 4 2 2" xfId="26930"/>
    <cellStyle name="20 % - Markeringsfarve4 2 3 3 4 4 3" xfId="22979"/>
    <cellStyle name="20 % - Markeringsfarve4 2 3 3 4 5" xfId="2562"/>
    <cellStyle name="20 % - Markeringsfarve4 2 3 3 4 5 2" xfId="12900"/>
    <cellStyle name="20 % - Markeringsfarve4 2 3 3 4 5 2 2" xfId="26931"/>
    <cellStyle name="20 % - Markeringsfarve4 2 3 3 4 5 3" xfId="22980"/>
    <cellStyle name="20 % - Markeringsfarve4 2 3 3 4 6" xfId="2563"/>
    <cellStyle name="20 % - Markeringsfarve4 2 3 3 4 6 2" xfId="12901"/>
    <cellStyle name="20 % - Markeringsfarve4 2 3 3 4 6 2 2" xfId="26932"/>
    <cellStyle name="20 % - Markeringsfarve4 2 3 3 4 6 3" xfId="22981"/>
    <cellStyle name="20 % - Markeringsfarve4 2 3 3 4 7" xfId="12896"/>
    <cellStyle name="20 % - Markeringsfarve4 2 3 3 4 7 2" xfId="26927"/>
    <cellStyle name="20 % - Markeringsfarve4 2 3 3 4 8" xfId="22976"/>
    <cellStyle name="20 % - Markeringsfarve4 2 3 3 5" xfId="2564"/>
    <cellStyle name="20 % - Markeringsfarve4 2 3 3 5 2" xfId="2565"/>
    <cellStyle name="20 % - Markeringsfarve4 2 3 3 5 2 2" xfId="12903"/>
    <cellStyle name="20 % - Markeringsfarve4 2 3 3 5 2 2 2" xfId="26934"/>
    <cellStyle name="20 % - Markeringsfarve4 2 3 3 5 2 3" xfId="22983"/>
    <cellStyle name="20 % - Markeringsfarve4 2 3 3 5 3" xfId="2566"/>
    <cellStyle name="20 % - Markeringsfarve4 2 3 3 5 3 2" xfId="12904"/>
    <cellStyle name="20 % - Markeringsfarve4 2 3 3 5 3 2 2" xfId="26935"/>
    <cellStyle name="20 % - Markeringsfarve4 2 3 3 5 3 3" xfId="22984"/>
    <cellStyle name="20 % - Markeringsfarve4 2 3 3 5 4" xfId="2567"/>
    <cellStyle name="20 % - Markeringsfarve4 2 3 3 5 4 2" xfId="12905"/>
    <cellStyle name="20 % - Markeringsfarve4 2 3 3 5 4 2 2" xfId="26936"/>
    <cellStyle name="20 % - Markeringsfarve4 2 3 3 5 4 3" xfId="22985"/>
    <cellStyle name="20 % - Markeringsfarve4 2 3 3 5 5" xfId="2568"/>
    <cellStyle name="20 % - Markeringsfarve4 2 3 3 5 5 2" xfId="12906"/>
    <cellStyle name="20 % - Markeringsfarve4 2 3 3 5 5 2 2" xfId="26937"/>
    <cellStyle name="20 % - Markeringsfarve4 2 3 3 5 5 3" xfId="22986"/>
    <cellStyle name="20 % - Markeringsfarve4 2 3 3 5 6" xfId="2569"/>
    <cellStyle name="20 % - Markeringsfarve4 2 3 3 5 6 2" xfId="12907"/>
    <cellStyle name="20 % - Markeringsfarve4 2 3 3 5 6 2 2" xfId="26938"/>
    <cellStyle name="20 % - Markeringsfarve4 2 3 3 5 6 3" xfId="22987"/>
    <cellStyle name="20 % - Markeringsfarve4 2 3 3 5 7" xfId="12902"/>
    <cellStyle name="20 % - Markeringsfarve4 2 3 3 5 7 2" xfId="26933"/>
    <cellStyle name="20 % - Markeringsfarve4 2 3 3 5 8" xfId="22982"/>
    <cellStyle name="20 % - Markeringsfarve4 2 3 3 6" xfId="2570"/>
    <cellStyle name="20 % - Markeringsfarve4 2 3 3 6 2" xfId="12908"/>
    <cellStyle name="20 % - Markeringsfarve4 2 3 3 6 2 2" xfId="26939"/>
    <cellStyle name="20 % - Markeringsfarve4 2 3 3 6 3" xfId="22988"/>
    <cellStyle name="20 % - Markeringsfarve4 2 3 3 7" xfId="2571"/>
    <cellStyle name="20 % - Markeringsfarve4 2 3 3 7 2" xfId="12909"/>
    <cellStyle name="20 % - Markeringsfarve4 2 3 3 7 2 2" xfId="26940"/>
    <cellStyle name="20 % - Markeringsfarve4 2 3 3 7 3" xfId="22989"/>
    <cellStyle name="20 % - Markeringsfarve4 2 3 3 8" xfId="2572"/>
    <cellStyle name="20 % - Markeringsfarve4 2 3 3 8 2" xfId="12910"/>
    <cellStyle name="20 % - Markeringsfarve4 2 3 3 8 2 2" xfId="26941"/>
    <cellStyle name="20 % - Markeringsfarve4 2 3 3 8 3" xfId="22990"/>
    <cellStyle name="20 % - Markeringsfarve4 2 3 3 9" xfId="2573"/>
    <cellStyle name="20 % - Markeringsfarve4 2 3 3 9 2" xfId="12911"/>
    <cellStyle name="20 % - Markeringsfarve4 2 3 3 9 2 2" xfId="26942"/>
    <cellStyle name="20 % - Markeringsfarve4 2 3 3 9 3" xfId="22991"/>
    <cellStyle name="20 % - Markeringsfarve4 2 3 4" xfId="2574"/>
    <cellStyle name="20 % - Markeringsfarve4 2 3 4 2" xfId="2575"/>
    <cellStyle name="20 % - Markeringsfarve4 2 3 4 2 2" xfId="12913"/>
    <cellStyle name="20 % - Markeringsfarve4 2 3 4 2 2 2" xfId="26944"/>
    <cellStyle name="20 % - Markeringsfarve4 2 3 4 2 3" xfId="22993"/>
    <cellStyle name="20 % - Markeringsfarve4 2 3 4 3" xfId="2576"/>
    <cellStyle name="20 % - Markeringsfarve4 2 3 4 3 2" xfId="12914"/>
    <cellStyle name="20 % - Markeringsfarve4 2 3 4 3 2 2" xfId="26945"/>
    <cellStyle name="20 % - Markeringsfarve4 2 3 4 3 3" xfId="22994"/>
    <cellStyle name="20 % - Markeringsfarve4 2 3 4 4" xfId="2577"/>
    <cellStyle name="20 % - Markeringsfarve4 2 3 4 4 2" xfId="12915"/>
    <cellStyle name="20 % - Markeringsfarve4 2 3 4 4 2 2" xfId="26946"/>
    <cellStyle name="20 % - Markeringsfarve4 2 3 4 4 3" xfId="22995"/>
    <cellStyle name="20 % - Markeringsfarve4 2 3 4 5" xfId="2578"/>
    <cellStyle name="20 % - Markeringsfarve4 2 3 4 5 2" xfId="12916"/>
    <cellStyle name="20 % - Markeringsfarve4 2 3 4 5 2 2" xfId="26947"/>
    <cellStyle name="20 % - Markeringsfarve4 2 3 4 5 3" xfId="22996"/>
    <cellStyle name="20 % - Markeringsfarve4 2 3 4 6" xfId="2579"/>
    <cellStyle name="20 % - Markeringsfarve4 2 3 4 6 2" xfId="12917"/>
    <cellStyle name="20 % - Markeringsfarve4 2 3 4 6 2 2" xfId="26948"/>
    <cellStyle name="20 % - Markeringsfarve4 2 3 4 6 3" xfId="22997"/>
    <cellStyle name="20 % - Markeringsfarve4 2 3 4 7" xfId="12912"/>
    <cellStyle name="20 % - Markeringsfarve4 2 3 4 7 2" xfId="26943"/>
    <cellStyle name="20 % - Markeringsfarve4 2 3 4 8" xfId="22992"/>
    <cellStyle name="20 % - Markeringsfarve4 2 3 5" xfId="2580"/>
    <cellStyle name="20 % - Markeringsfarve4 2 3 5 2" xfId="2581"/>
    <cellStyle name="20 % - Markeringsfarve4 2 3 5 2 2" xfId="12919"/>
    <cellStyle name="20 % - Markeringsfarve4 2 3 5 2 2 2" xfId="26950"/>
    <cellStyle name="20 % - Markeringsfarve4 2 3 5 2 3" xfId="22999"/>
    <cellStyle name="20 % - Markeringsfarve4 2 3 5 3" xfId="2582"/>
    <cellStyle name="20 % - Markeringsfarve4 2 3 5 3 2" xfId="12920"/>
    <cellStyle name="20 % - Markeringsfarve4 2 3 5 3 2 2" xfId="26951"/>
    <cellStyle name="20 % - Markeringsfarve4 2 3 5 3 3" xfId="23000"/>
    <cellStyle name="20 % - Markeringsfarve4 2 3 5 4" xfId="2583"/>
    <cellStyle name="20 % - Markeringsfarve4 2 3 5 4 2" xfId="12921"/>
    <cellStyle name="20 % - Markeringsfarve4 2 3 5 4 2 2" xfId="26952"/>
    <cellStyle name="20 % - Markeringsfarve4 2 3 5 4 3" xfId="23001"/>
    <cellStyle name="20 % - Markeringsfarve4 2 3 5 5" xfId="2584"/>
    <cellStyle name="20 % - Markeringsfarve4 2 3 5 5 2" xfId="12922"/>
    <cellStyle name="20 % - Markeringsfarve4 2 3 5 5 2 2" xfId="26953"/>
    <cellStyle name="20 % - Markeringsfarve4 2 3 5 5 3" xfId="23002"/>
    <cellStyle name="20 % - Markeringsfarve4 2 3 5 6" xfId="2585"/>
    <cellStyle name="20 % - Markeringsfarve4 2 3 5 6 2" xfId="12923"/>
    <cellStyle name="20 % - Markeringsfarve4 2 3 5 6 2 2" xfId="26954"/>
    <cellStyle name="20 % - Markeringsfarve4 2 3 5 6 3" xfId="23003"/>
    <cellStyle name="20 % - Markeringsfarve4 2 3 5 7" xfId="12918"/>
    <cellStyle name="20 % - Markeringsfarve4 2 3 5 7 2" xfId="26949"/>
    <cellStyle name="20 % - Markeringsfarve4 2 3 5 8" xfId="22998"/>
    <cellStyle name="20 % - Markeringsfarve4 2 3 6" xfId="2586"/>
    <cellStyle name="20 % - Markeringsfarve4 2 3 6 2" xfId="2587"/>
    <cellStyle name="20 % - Markeringsfarve4 2 3 6 2 2" xfId="12925"/>
    <cellStyle name="20 % - Markeringsfarve4 2 3 6 2 2 2" xfId="26956"/>
    <cellStyle name="20 % - Markeringsfarve4 2 3 6 2 3" xfId="23005"/>
    <cellStyle name="20 % - Markeringsfarve4 2 3 6 3" xfId="2588"/>
    <cellStyle name="20 % - Markeringsfarve4 2 3 6 3 2" xfId="12926"/>
    <cellStyle name="20 % - Markeringsfarve4 2 3 6 3 2 2" xfId="26957"/>
    <cellStyle name="20 % - Markeringsfarve4 2 3 6 3 3" xfId="23006"/>
    <cellStyle name="20 % - Markeringsfarve4 2 3 6 4" xfId="2589"/>
    <cellStyle name="20 % - Markeringsfarve4 2 3 6 4 2" xfId="12927"/>
    <cellStyle name="20 % - Markeringsfarve4 2 3 6 4 2 2" xfId="26958"/>
    <cellStyle name="20 % - Markeringsfarve4 2 3 6 4 3" xfId="23007"/>
    <cellStyle name="20 % - Markeringsfarve4 2 3 6 5" xfId="2590"/>
    <cellStyle name="20 % - Markeringsfarve4 2 3 6 5 2" xfId="12928"/>
    <cellStyle name="20 % - Markeringsfarve4 2 3 6 5 2 2" xfId="26959"/>
    <cellStyle name="20 % - Markeringsfarve4 2 3 6 5 3" xfId="23008"/>
    <cellStyle name="20 % - Markeringsfarve4 2 3 6 6" xfId="2591"/>
    <cellStyle name="20 % - Markeringsfarve4 2 3 6 6 2" xfId="12929"/>
    <cellStyle name="20 % - Markeringsfarve4 2 3 6 6 2 2" xfId="26960"/>
    <cellStyle name="20 % - Markeringsfarve4 2 3 6 6 3" xfId="23009"/>
    <cellStyle name="20 % - Markeringsfarve4 2 3 6 7" xfId="12924"/>
    <cellStyle name="20 % - Markeringsfarve4 2 3 6 7 2" xfId="26955"/>
    <cellStyle name="20 % - Markeringsfarve4 2 3 6 8" xfId="23004"/>
    <cellStyle name="20 % - Markeringsfarve4 2 3 7" xfId="2592"/>
    <cellStyle name="20 % - Markeringsfarve4 2 3 7 2" xfId="2593"/>
    <cellStyle name="20 % - Markeringsfarve4 2 3 7 2 2" xfId="12931"/>
    <cellStyle name="20 % - Markeringsfarve4 2 3 7 2 2 2" xfId="26962"/>
    <cellStyle name="20 % - Markeringsfarve4 2 3 7 2 3" xfId="23011"/>
    <cellStyle name="20 % - Markeringsfarve4 2 3 7 3" xfId="2594"/>
    <cellStyle name="20 % - Markeringsfarve4 2 3 7 3 2" xfId="12932"/>
    <cellStyle name="20 % - Markeringsfarve4 2 3 7 3 2 2" xfId="26963"/>
    <cellStyle name="20 % - Markeringsfarve4 2 3 7 3 3" xfId="23012"/>
    <cellStyle name="20 % - Markeringsfarve4 2 3 7 4" xfId="2595"/>
    <cellStyle name="20 % - Markeringsfarve4 2 3 7 4 2" xfId="12933"/>
    <cellStyle name="20 % - Markeringsfarve4 2 3 7 4 2 2" xfId="26964"/>
    <cellStyle name="20 % - Markeringsfarve4 2 3 7 4 3" xfId="23013"/>
    <cellStyle name="20 % - Markeringsfarve4 2 3 7 5" xfId="2596"/>
    <cellStyle name="20 % - Markeringsfarve4 2 3 7 5 2" xfId="12934"/>
    <cellStyle name="20 % - Markeringsfarve4 2 3 7 5 2 2" xfId="26965"/>
    <cellStyle name="20 % - Markeringsfarve4 2 3 7 5 3" xfId="23014"/>
    <cellStyle name="20 % - Markeringsfarve4 2 3 7 6" xfId="2597"/>
    <cellStyle name="20 % - Markeringsfarve4 2 3 7 6 2" xfId="12935"/>
    <cellStyle name="20 % - Markeringsfarve4 2 3 7 6 2 2" xfId="26966"/>
    <cellStyle name="20 % - Markeringsfarve4 2 3 7 6 3" xfId="23015"/>
    <cellStyle name="20 % - Markeringsfarve4 2 3 7 7" xfId="12930"/>
    <cellStyle name="20 % - Markeringsfarve4 2 3 7 7 2" xfId="26961"/>
    <cellStyle name="20 % - Markeringsfarve4 2 3 7 8" xfId="23010"/>
    <cellStyle name="20 % - Markeringsfarve4 2 3 8" xfId="2598"/>
    <cellStyle name="20 % - Markeringsfarve4 2 3 8 2" xfId="12936"/>
    <cellStyle name="20 % - Markeringsfarve4 2 3 8 2 2" xfId="26967"/>
    <cellStyle name="20 % - Markeringsfarve4 2 3 8 3" xfId="23016"/>
    <cellStyle name="20 % - Markeringsfarve4 2 3 9" xfId="2599"/>
    <cellStyle name="20 % - Markeringsfarve4 2 3 9 2" xfId="12937"/>
    <cellStyle name="20 % - Markeringsfarve4 2 3 9 2 2" xfId="26968"/>
    <cellStyle name="20 % - Markeringsfarve4 2 3 9 3" xfId="23017"/>
    <cellStyle name="20 % - Markeringsfarve4 2 4" xfId="2600"/>
    <cellStyle name="20 % - Markeringsfarve4 2 4 10" xfId="2601"/>
    <cellStyle name="20 % - Markeringsfarve4 2 4 10 2" xfId="12939"/>
    <cellStyle name="20 % - Markeringsfarve4 2 4 10 2 2" xfId="26970"/>
    <cellStyle name="20 % - Markeringsfarve4 2 4 10 3" xfId="23019"/>
    <cellStyle name="20 % - Markeringsfarve4 2 4 11" xfId="2602"/>
    <cellStyle name="20 % - Markeringsfarve4 2 4 11 2" xfId="12940"/>
    <cellStyle name="20 % - Markeringsfarve4 2 4 11 2 2" xfId="26971"/>
    <cellStyle name="20 % - Markeringsfarve4 2 4 11 3" xfId="23020"/>
    <cellStyle name="20 % - Markeringsfarve4 2 4 12" xfId="12938"/>
    <cellStyle name="20 % - Markeringsfarve4 2 4 12 2" xfId="26969"/>
    <cellStyle name="20 % - Markeringsfarve4 2 4 13" xfId="23018"/>
    <cellStyle name="20 % - Markeringsfarve4 2 4 2" xfId="2603"/>
    <cellStyle name="20 % - Markeringsfarve4 2 4 2 10" xfId="2604"/>
    <cellStyle name="20 % - Markeringsfarve4 2 4 2 10 2" xfId="12942"/>
    <cellStyle name="20 % - Markeringsfarve4 2 4 2 10 2 2" xfId="26973"/>
    <cellStyle name="20 % - Markeringsfarve4 2 4 2 10 3" xfId="23022"/>
    <cellStyle name="20 % - Markeringsfarve4 2 4 2 11" xfId="12941"/>
    <cellStyle name="20 % - Markeringsfarve4 2 4 2 11 2" xfId="26972"/>
    <cellStyle name="20 % - Markeringsfarve4 2 4 2 12" xfId="23021"/>
    <cellStyle name="20 % - Markeringsfarve4 2 4 2 2" xfId="2605"/>
    <cellStyle name="20 % - Markeringsfarve4 2 4 2 2 10" xfId="12943"/>
    <cellStyle name="20 % - Markeringsfarve4 2 4 2 2 10 2" xfId="26974"/>
    <cellStyle name="20 % - Markeringsfarve4 2 4 2 2 11" xfId="23023"/>
    <cellStyle name="20 % - Markeringsfarve4 2 4 2 2 2" xfId="2606"/>
    <cellStyle name="20 % - Markeringsfarve4 2 4 2 2 2 2" xfId="2607"/>
    <cellStyle name="20 % - Markeringsfarve4 2 4 2 2 2 2 2" xfId="12945"/>
    <cellStyle name="20 % - Markeringsfarve4 2 4 2 2 2 2 2 2" xfId="26976"/>
    <cellStyle name="20 % - Markeringsfarve4 2 4 2 2 2 2 3" xfId="23025"/>
    <cellStyle name="20 % - Markeringsfarve4 2 4 2 2 2 3" xfId="2608"/>
    <cellStyle name="20 % - Markeringsfarve4 2 4 2 2 2 3 2" xfId="12946"/>
    <cellStyle name="20 % - Markeringsfarve4 2 4 2 2 2 3 2 2" xfId="26977"/>
    <cellStyle name="20 % - Markeringsfarve4 2 4 2 2 2 3 3" xfId="23026"/>
    <cellStyle name="20 % - Markeringsfarve4 2 4 2 2 2 4" xfId="2609"/>
    <cellStyle name="20 % - Markeringsfarve4 2 4 2 2 2 4 2" xfId="12947"/>
    <cellStyle name="20 % - Markeringsfarve4 2 4 2 2 2 4 2 2" xfId="26978"/>
    <cellStyle name="20 % - Markeringsfarve4 2 4 2 2 2 4 3" xfId="23027"/>
    <cellStyle name="20 % - Markeringsfarve4 2 4 2 2 2 5" xfId="2610"/>
    <cellStyle name="20 % - Markeringsfarve4 2 4 2 2 2 5 2" xfId="12948"/>
    <cellStyle name="20 % - Markeringsfarve4 2 4 2 2 2 5 2 2" xfId="26979"/>
    <cellStyle name="20 % - Markeringsfarve4 2 4 2 2 2 5 3" xfId="23028"/>
    <cellStyle name="20 % - Markeringsfarve4 2 4 2 2 2 6" xfId="2611"/>
    <cellStyle name="20 % - Markeringsfarve4 2 4 2 2 2 6 2" xfId="12949"/>
    <cellStyle name="20 % - Markeringsfarve4 2 4 2 2 2 6 2 2" xfId="26980"/>
    <cellStyle name="20 % - Markeringsfarve4 2 4 2 2 2 6 3" xfId="23029"/>
    <cellStyle name="20 % - Markeringsfarve4 2 4 2 2 2 7" xfId="12944"/>
    <cellStyle name="20 % - Markeringsfarve4 2 4 2 2 2 7 2" xfId="26975"/>
    <cellStyle name="20 % - Markeringsfarve4 2 4 2 2 2 8" xfId="23024"/>
    <cellStyle name="20 % - Markeringsfarve4 2 4 2 2 3" xfId="2612"/>
    <cellStyle name="20 % - Markeringsfarve4 2 4 2 2 3 2" xfId="2613"/>
    <cellStyle name="20 % - Markeringsfarve4 2 4 2 2 3 2 2" xfId="12951"/>
    <cellStyle name="20 % - Markeringsfarve4 2 4 2 2 3 2 2 2" xfId="26982"/>
    <cellStyle name="20 % - Markeringsfarve4 2 4 2 2 3 2 3" xfId="23031"/>
    <cellStyle name="20 % - Markeringsfarve4 2 4 2 2 3 3" xfId="2614"/>
    <cellStyle name="20 % - Markeringsfarve4 2 4 2 2 3 3 2" xfId="12952"/>
    <cellStyle name="20 % - Markeringsfarve4 2 4 2 2 3 3 2 2" xfId="26983"/>
    <cellStyle name="20 % - Markeringsfarve4 2 4 2 2 3 3 3" xfId="23032"/>
    <cellStyle name="20 % - Markeringsfarve4 2 4 2 2 3 4" xfId="2615"/>
    <cellStyle name="20 % - Markeringsfarve4 2 4 2 2 3 4 2" xfId="12953"/>
    <cellStyle name="20 % - Markeringsfarve4 2 4 2 2 3 4 2 2" xfId="26984"/>
    <cellStyle name="20 % - Markeringsfarve4 2 4 2 2 3 4 3" xfId="23033"/>
    <cellStyle name="20 % - Markeringsfarve4 2 4 2 2 3 5" xfId="2616"/>
    <cellStyle name="20 % - Markeringsfarve4 2 4 2 2 3 5 2" xfId="12954"/>
    <cellStyle name="20 % - Markeringsfarve4 2 4 2 2 3 5 2 2" xfId="26985"/>
    <cellStyle name="20 % - Markeringsfarve4 2 4 2 2 3 5 3" xfId="23034"/>
    <cellStyle name="20 % - Markeringsfarve4 2 4 2 2 3 6" xfId="2617"/>
    <cellStyle name="20 % - Markeringsfarve4 2 4 2 2 3 6 2" xfId="12955"/>
    <cellStyle name="20 % - Markeringsfarve4 2 4 2 2 3 6 2 2" xfId="26986"/>
    <cellStyle name="20 % - Markeringsfarve4 2 4 2 2 3 6 3" xfId="23035"/>
    <cellStyle name="20 % - Markeringsfarve4 2 4 2 2 3 7" xfId="12950"/>
    <cellStyle name="20 % - Markeringsfarve4 2 4 2 2 3 7 2" xfId="26981"/>
    <cellStyle name="20 % - Markeringsfarve4 2 4 2 2 3 8" xfId="23030"/>
    <cellStyle name="20 % - Markeringsfarve4 2 4 2 2 4" xfId="2618"/>
    <cellStyle name="20 % - Markeringsfarve4 2 4 2 2 4 2" xfId="2619"/>
    <cellStyle name="20 % - Markeringsfarve4 2 4 2 2 4 2 2" xfId="12957"/>
    <cellStyle name="20 % - Markeringsfarve4 2 4 2 2 4 2 2 2" xfId="26988"/>
    <cellStyle name="20 % - Markeringsfarve4 2 4 2 2 4 2 3" xfId="23037"/>
    <cellStyle name="20 % - Markeringsfarve4 2 4 2 2 4 3" xfId="2620"/>
    <cellStyle name="20 % - Markeringsfarve4 2 4 2 2 4 3 2" xfId="12958"/>
    <cellStyle name="20 % - Markeringsfarve4 2 4 2 2 4 3 2 2" xfId="26989"/>
    <cellStyle name="20 % - Markeringsfarve4 2 4 2 2 4 3 3" xfId="23038"/>
    <cellStyle name="20 % - Markeringsfarve4 2 4 2 2 4 4" xfId="2621"/>
    <cellStyle name="20 % - Markeringsfarve4 2 4 2 2 4 4 2" xfId="12959"/>
    <cellStyle name="20 % - Markeringsfarve4 2 4 2 2 4 4 2 2" xfId="26990"/>
    <cellStyle name="20 % - Markeringsfarve4 2 4 2 2 4 4 3" xfId="23039"/>
    <cellStyle name="20 % - Markeringsfarve4 2 4 2 2 4 5" xfId="2622"/>
    <cellStyle name="20 % - Markeringsfarve4 2 4 2 2 4 5 2" xfId="12960"/>
    <cellStyle name="20 % - Markeringsfarve4 2 4 2 2 4 5 2 2" xfId="26991"/>
    <cellStyle name="20 % - Markeringsfarve4 2 4 2 2 4 5 3" xfId="23040"/>
    <cellStyle name="20 % - Markeringsfarve4 2 4 2 2 4 6" xfId="2623"/>
    <cellStyle name="20 % - Markeringsfarve4 2 4 2 2 4 6 2" xfId="12961"/>
    <cellStyle name="20 % - Markeringsfarve4 2 4 2 2 4 6 2 2" xfId="26992"/>
    <cellStyle name="20 % - Markeringsfarve4 2 4 2 2 4 6 3" xfId="23041"/>
    <cellStyle name="20 % - Markeringsfarve4 2 4 2 2 4 7" xfId="12956"/>
    <cellStyle name="20 % - Markeringsfarve4 2 4 2 2 4 7 2" xfId="26987"/>
    <cellStyle name="20 % - Markeringsfarve4 2 4 2 2 4 8" xfId="23036"/>
    <cellStyle name="20 % - Markeringsfarve4 2 4 2 2 5" xfId="2624"/>
    <cellStyle name="20 % - Markeringsfarve4 2 4 2 2 5 2" xfId="12962"/>
    <cellStyle name="20 % - Markeringsfarve4 2 4 2 2 5 2 2" xfId="26993"/>
    <cellStyle name="20 % - Markeringsfarve4 2 4 2 2 5 3" xfId="23042"/>
    <cellStyle name="20 % - Markeringsfarve4 2 4 2 2 6" xfId="2625"/>
    <cellStyle name="20 % - Markeringsfarve4 2 4 2 2 6 2" xfId="12963"/>
    <cellStyle name="20 % - Markeringsfarve4 2 4 2 2 6 2 2" xfId="26994"/>
    <cellStyle name="20 % - Markeringsfarve4 2 4 2 2 6 3" xfId="23043"/>
    <cellStyle name="20 % - Markeringsfarve4 2 4 2 2 7" xfId="2626"/>
    <cellStyle name="20 % - Markeringsfarve4 2 4 2 2 7 2" xfId="12964"/>
    <cellStyle name="20 % - Markeringsfarve4 2 4 2 2 7 2 2" xfId="26995"/>
    <cellStyle name="20 % - Markeringsfarve4 2 4 2 2 7 3" xfId="23044"/>
    <cellStyle name="20 % - Markeringsfarve4 2 4 2 2 8" xfId="2627"/>
    <cellStyle name="20 % - Markeringsfarve4 2 4 2 2 8 2" xfId="12965"/>
    <cellStyle name="20 % - Markeringsfarve4 2 4 2 2 8 2 2" xfId="26996"/>
    <cellStyle name="20 % - Markeringsfarve4 2 4 2 2 8 3" xfId="23045"/>
    <cellStyle name="20 % - Markeringsfarve4 2 4 2 2 9" xfId="2628"/>
    <cellStyle name="20 % - Markeringsfarve4 2 4 2 2 9 2" xfId="12966"/>
    <cellStyle name="20 % - Markeringsfarve4 2 4 2 2 9 2 2" xfId="26997"/>
    <cellStyle name="20 % - Markeringsfarve4 2 4 2 2 9 3" xfId="23046"/>
    <cellStyle name="20 % - Markeringsfarve4 2 4 2 3" xfId="2629"/>
    <cellStyle name="20 % - Markeringsfarve4 2 4 2 3 2" xfId="2630"/>
    <cellStyle name="20 % - Markeringsfarve4 2 4 2 3 2 2" xfId="12968"/>
    <cellStyle name="20 % - Markeringsfarve4 2 4 2 3 2 2 2" xfId="26999"/>
    <cellStyle name="20 % - Markeringsfarve4 2 4 2 3 2 3" xfId="23048"/>
    <cellStyle name="20 % - Markeringsfarve4 2 4 2 3 3" xfId="2631"/>
    <cellStyle name="20 % - Markeringsfarve4 2 4 2 3 3 2" xfId="12969"/>
    <cellStyle name="20 % - Markeringsfarve4 2 4 2 3 3 2 2" xfId="27000"/>
    <cellStyle name="20 % - Markeringsfarve4 2 4 2 3 3 3" xfId="23049"/>
    <cellStyle name="20 % - Markeringsfarve4 2 4 2 3 4" xfId="2632"/>
    <cellStyle name="20 % - Markeringsfarve4 2 4 2 3 4 2" xfId="12970"/>
    <cellStyle name="20 % - Markeringsfarve4 2 4 2 3 4 2 2" xfId="27001"/>
    <cellStyle name="20 % - Markeringsfarve4 2 4 2 3 4 3" xfId="23050"/>
    <cellStyle name="20 % - Markeringsfarve4 2 4 2 3 5" xfId="2633"/>
    <cellStyle name="20 % - Markeringsfarve4 2 4 2 3 5 2" xfId="12971"/>
    <cellStyle name="20 % - Markeringsfarve4 2 4 2 3 5 2 2" xfId="27002"/>
    <cellStyle name="20 % - Markeringsfarve4 2 4 2 3 5 3" xfId="23051"/>
    <cellStyle name="20 % - Markeringsfarve4 2 4 2 3 6" xfId="2634"/>
    <cellStyle name="20 % - Markeringsfarve4 2 4 2 3 6 2" xfId="12972"/>
    <cellStyle name="20 % - Markeringsfarve4 2 4 2 3 6 2 2" xfId="27003"/>
    <cellStyle name="20 % - Markeringsfarve4 2 4 2 3 6 3" xfId="23052"/>
    <cellStyle name="20 % - Markeringsfarve4 2 4 2 3 7" xfId="12967"/>
    <cellStyle name="20 % - Markeringsfarve4 2 4 2 3 7 2" xfId="26998"/>
    <cellStyle name="20 % - Markeringsfarve4 2 4 2 3 8" xfId="23047"/>
    <cellStyle name="20 % - Markeringsfarve4 2 4 2 4" xfId="2635"/>
    <cellStyle name="20 % - Markeringsfarve4 2 4 2 4 2" xfId="2636"/>
    <cellStyle name="20 % - Markeringsfarve4 2 4 2 4 2 2" xfId="12974"/>
    <cellStyle name="20 % - Markeringsfarve4 2 4 2 4 2 2 2" xfId="27005"/>
    <cellStyle name="20 % - Markeringsfarve4 2 4 2 4 2 3" xfId="23054"/>
    <cellStyle name="20 % - Markeringsfarve4 2 4 2 4 3" xfId="2637"/>
    <cellStyle name="20 % - Markeringsfarve4 2 4 2 4 3 2" xfId="12975"/>
    <cellStyle name="20 % - Markeringsfarve4 2 4 2 4 3 2 2" xfId="27006"/>
    <cellStyle name="20 % - Markeringsfarve4 2 4 2 4 3 3" xfId="23055"/>
    <cellStyle name="20 % - Markeringsfarve4 2 4 2 4 4" xfId="2638"/>
    <cellStyle name="20 % - Markeringsfarve4 2 4 2 4 4 2" xfId="12976"/>
    <cellStyle name="20 % - Markeringsfarve4 2 4 2 4 4 2 2" xfId="27007"/>
    <cellStyle name="20 % - Markeringsfarve4 2 4 2 4 4 3" xfId="23056"/>
    <cellStyle name="20 % - Markeringsfarve4 2 4 2 4 5" xfId="2639"/>
    <cellStyle name="20 % - Markeringsfarve4 2 4 2 4 5 2" xfId="12977"/>
    <cellStyle name="20 % - Markeringsfarve4 2 4 2 4 5 2 2" xfId="27008"/>
    <cellStyle name="20 % - Markeringsfarve4 2 4 2 4 5 3" xfId="23057"/>
    <cellStyle name="20 % - Markeringsfarve4 2 4 2 4 6" xfId="2640"/>
    <cellStyle name="20 % - Markeringsfarve4 2 4 2 4 6 2" xfId="12978"/>
    <cellStyle name="20 % - Markeringsfarve4 2 4 2 4 6 2 2" xfId="27009"/>
    <cellStyle name="20 % - Markeringsfarve4 2 4 2 4 6 3" xfId="23058"/>
    <cellStyle name="20 % - Markeringsfarve4 2 4 2 4 7" xfId="12973"/>
    <cellStyle name="20 % - Markeringsfarve4 2 4 2 4 7 2" xfId="27004"/>
    <cellStyle name="20 % - Markeringsfarve4 2 4 2 4 8" xfId="23053"/>
    <cellStyle name="20 % - Markeringsfarve4 2 4 2 5" xfId="2641"/>
    <cellStyle name="20 % - Markeringsfarve4 2 4 2 5 2" xfId="2642"/>
    <cellStyle name="20 % - Markeringsfarve4 2 4 2 5 2 2" xfId="12980"/>
    <cellStyle name="20 % - Markeringsfarve4 2 4 2 5 2 2 2" xfId="27011"/>
    <cellStyle name="20 % - Markeringsfarve4 2 4 2 5 2 3" xfId="23060"/>
    <cellStyle name="20 % - Markeringsfarve4 2 4 2 5 3" xfId="2643"/>
    <cellStyle name="20 % - Markeringsfarve4 2 4 2 5 3 2" xfId="12981"/>
    <cellStyle name="20 % - Markeringsfarve4 2 4 2 5 3 2 2" xfId="27012"/>
    <cellStyle name="20 % - Markeringsfarve4 2 4 2 5 3 3" xfId="23061"/>
    <cellStyle name="20 % - Markeringsfarve4 2 4 2 5 4" xfId="2644"/>
    <cellStyle name="20 % - Markeringsfarve4 2 4 2 5 4 2" xfId="12982"/>
    <cellStyle name="20 % - Markeringsfarve4 2 4 2 5 4 2 2" xfId="27013"/>
    <cellStyle name="20 % - Markeringsfarve4 2 4 2 5 4 3" xfId="23062"/>
    <cellStyle name="20 % - Markeringsfarve4 2 4 2 5 5" xfId="2645"/>
    <cellStyle name="20 % - Markeringsfarve4 2 4 2 5 5 2" xfId="12983"/>
    <cellStyle name="20 % - Markeringsfarve4 2 4 2 5 5 2 2" xfId="27014"/>
    <cellStyle name="20 % - Markeringsfarve4 2 4 2 5 5 3" xfId="23063"/>
    <cellStyle name="20 % - Markeringsfarve4 2 4 2 5 6" xfId="2646"/>
    <cellStyle name="20 % - Markeringsfarve4 2 4 2 5 6 2" xfId="12984"/>
    <cellStyle name="20 % - Markeringsfarve4 2 4 2 5 6 2 2" xfId="27015"/>
    <cellStyle name="20 % - Markeringsfarve4 2 4 2 5 6 3" xfId="23064"/>
    <cellStyle name="20 % - Markeringsfarve4 2 4 2 5 7" xfId="12979"/>
    <cellStyle name="20 % - Markeringsfarve4 2 4 2 5 7 2" xfId="27010"/>
    <cellStyle name="20 % - Markeringsfarve4 2 4 2 5 8" xfId="23059"/>
    <cellStyle name="20 % - Markeringsfarve4 2 4 2 6" xfId="2647"/>
    <cellStyle name="20 % - Markeringsfarve4 2 4 2 6 2" xfId="12985"/>
    <cellStyle name="20 % - Markeringsfarve4 2 4 2 6 2 2" xfId="27016"/>
    <cellStyle name="20 % - Markeringsfarve4 2 4 2 6 3" xfId="23065"/>
    <cellStyle name="20 % - Markeringsfarve4 2 4 2 7" xfId="2648"/>
    <cellStyle name="20 % - Markeringsfarve4 2 4 2 7 2" xfId="12986"/>
    <cellStyle name="20 % - Markeringsfarve4 2 4 2 7 2 2" xfId="27017"/>
    <cellStyle name="20 % - Markeringsfarve4 2 4 2 7 3" xfId="23066"/>
    <cellStyle name="20 % - Markeringsfarve4 2 4 2 8" xfId="2649"/>
    <cellStyle name="20 % - Markeringsfarve4 2 4 2 8 2" xfId="12987"/>
    <cellStyle name="20 % - Markeringsfarve4 2 4 2 8 2 2" xfId="27018"/>
    <cellStyle name="20 % - Markeringsfarve4 2 4 2 8 3" xfId="23067"/>
    <cellStyle name="20 % - Markeringsfarve4 2 4 2 9" xfId="2650"/>
    <cellStyle name="20 % - Markeringsfarve4 2 4 2 9 2" xfId="12988"/>
    <cellStyle name="20 % - Markeringsfarve4 2 4 2 9 2 2" xfId="27019"/>
    <cellStyle name="20 % - Markeringsfarve4 2 4 2 9 3" xfId="23068"/>
    <cellStyle name="20 % - Markeringsfarve4 2 4 3" xfId="2651"/>
    <cellStyle name="20 % - Markeringsfarve4 2 4 3 10" xfId="12989"/>
    <cellStyle name="20 % - Markeringsfarve4 2 4 3 10 2" xfId="27020"/>
    <cellStyle name="20 % - Markeringsfarve4 2 4 3 11" xfId="23069"/>
    <cellStyle name="20 % - Markeringsfarve4 2 4 3 2" xfId="2652"/>
    <cellStyle name="20 % - Markeringsfarve4 2 4 3 2 2" xfId="2653"/>
    <cellStyle name="20 % - Markeringsfarve4 2 4 3 2 2 2" xfId="12991"/>
    <cellStyle name="20 % - Markeringsfarve4 2 4 3 2 2 2 2" xfId="27022"/>
    <cellStyle name="20 % - Markeringsfarve4 2 4 3 2 2 3" xfId="23071"/>
    <cellStyle name="20 % - Markeringsfarve4 2 4 3 2 3" xfId="2654"/>
    <cellStyle name="20 % - Markeringsfarve4 2 4 3 2 3 2" xfId="12992"/>
    <cellStyle name="20 % - Markeringsfarve4 2 4 3 2 3 2 2" xfId="27023"/>
    <cellStyle name="20 % - Markeringsfarve4 2 4 3 2 3 3" xfId="23072"/>
    <cellStyle name="20 % - Markeringsfarve4 2 4 3 2 4" xfId="2655"/>
    <cellStyle name="20 % - Markeringsfarve4 2 4 3 2 4 2" xfId="12993"/>
    <cellStyle name="20 % - Markeringsfarve4 2 4 3 2 4 2 2" xfId="27024"/>
    <cellStyle name="20 % - Markeringsfarve4 2 4 3 2 4 3" xfId="23073"/>
    <cellStyle name="20 % - Markeringsfarve4 2 4 3 2 5" xfId="2656"/>
    <cellStyle name="20 % - Markeringsfarve4 2 4 3 2 5 2" xfId="12994"/>
    <cellStyle name="20 % - Markeringsfarve4 2 4 3 2 5 2 2" xfId="27025"/>
    <cellStyle name="20 % - Markeringsfarve4 2 4 3 2 5 3" xfId="23074"/>
    <cellStyle name="20 % - Markeringsfarve4 2 4 3 2 6" xfId="2657"/>
    <cellStyle name="20 % - Markeringsfarve4 2 4 3 2 6 2" xfId="12995"/>
    <cellStyle name="20 % - Markeringsfarve4 2 4 3 2 6 2 2" xfId="27026"/>
    <cellStyle name="20 % - Markeringsfarve4 2 4 3 2 6 3" xfId="23075"/>
    <cellStyle name="20 % - Markeringsfarve4 2 4 3 2 7" xfId="12990"/>
    <cellStyle name="20 % - Markeringsfarve4 2 4 3 2 7 2" xfId="27021"/>
    <cellStyle name="20 % - Markeringsfarve4 2 4 3 2 8" xfId="23070"/>
    <cellStyle name="20 % - Markeringsfarve4 2 4 3 3" xfId="2658"/>
    <cellStyle name="20 % - Markeringsfarve4 2 4 3 3 2" xfId="2659"/>
    <cellStyle name="20 % - Markeringsfarve4 2 4 3 3 2 2" xfId="12997"/>
    <cellStyle name="20 % - Markeringsfarve4 2 4 3 3 2 2 2" xfId="27028"/>
    <cellStyle name="20 % - Markeringsfarve4 2 4 3 3 2 3" xfId="23077"/>
    <cellStyle name="20 % - Markeringsfarve4 2 4 3 3 3" xfId="2660"/>
    <cellStyle name="20 % - Markeringsfarve4 2 4 3 3 3 2" xfId="12998"/>
    <cellStyle name="20 % - Markeringsfarve4 2 4 3 3 3 2 2" xfId="27029"/>
    <cellStyle name="20 % - Markeringsfarve4 2 4 3 3 3 3" xfId="23078"/>
    <cellStyle name="20 % - Markeringsfarve4 2 4 3 3 4" xfId="2661"/>
    <cellStyle name="20 % - Markeringsfarve4 2 4 3 3 4 2" xfId="12999"/>
    <cellStyle name="20 % - Markeringsfarve4 2 4 3 3 4 2 2" xfId="27030"/>
    <cellStyle name="20 % - Markeringsfarve4 2 4 3 3 4 3" xfId="23079"/>
    <cellStyle name="20 % - Markeringsfarve4 2 4 3 3 5" xfId="2662"/>
    <cellStyle name="20 % - Markeringsfarve4 2 4 3 3 5 2" xfId="13000"/>
    <cellStyle name="20 % - Markeringsfarve4 2 4 3 3 5 2 2" xfId="27031"/>
    <cellStyle name="20 % - Markeringsfarve4 2 4 3 3 5 3" xfId="23080"/>
    <cellStyle name="20 % - Markeringsfarve4 2 4 3 3 6" xfId="2663"/>
    <cellStyle name="20 % - Markeringsfarve4 2 4 3 3 6 2" xfId="13001"/>
    <cellStyle name="20 % - Markeringsfarve4 2 4 3 3 6 2 2" xfId="27032"/>
    <cellStyle name="20 % - Markeringsfarve4 2 4 3 3 6 3" xfId="23081"/>
    <cellStyle name="20 % - Markeringsfarve4 2 4 3 3 7" xfId="12996"/>
    <cellStyle name="20 % - Markeringsfarve4 2 4 3 3 7 2" xfId="27027"/>
    <cellStyle name="20 % - Markeringsfarve4 2 4 3 3 8" xfId="23076"/>
    <cellStyle name="20 % - Markeringsfarve4 2 4 3 4" xfId="2664"/>
    <cellStyle name="20 % - Markeringsfarve4 2 4 3 4 2" xfId="2665"/>
    <cellStyle name="20 % - Markeringsfarve4 2 4 3 4 2 2" xfId="13003"/>
    <cellStyle name="20 % - Markeringsfarve4 2 4 3 4 2 2 2" xfId="27034"/>
    <cellStyle name="20 % - Markeringsfarve4 2 4 3 4 2 3" xfId="23083"/>
    <cellStyle name="20 % - Markeringsfarve4 2 4 3 4 3" xfId="2666"/>
    <cellStyle name="20 % - Markeringsfarve4 2 4 3 4 3 2" xfId="13004"/>
    <cellStyle name="20 % - Markeringsfarve4 2 4 3 4 3 2 2" xfId="27035"/>
    <cellStyle name="20 % - Markeringsfarve4 2 4 3 4 3 3" xfId="23084"/>
    <cellStyle name="20 % - Markeringsfarve4 2 4 3 4 4" xfId="2667"/>
    <cellStyle name="20 % - Markeringsfarve4 2 4 3 4 4 2" xfId="13005"/>
    <cellStyle name="20 % - Markeringsfarve4 2 4 3 4 4 2 2" xfId="27036"/>
    <cellStyle name="20 % - Markeringsfarve4 2 4 3 4 4 3" xfId="23085"/>
    <cellStyle name="20 % - Markeringsfarve4 2 4 3 4 5" xfId="2668"/>
    <cellStyle name="20 % - Markeringsfarve4 2 4 3 4 5 2" xfId="13006"/>
    <cellStyle name="20 % - Markeringsfarve4 2 4 3 4 5 2 2" xfId="27037"/>
    <cellStyle name="20 % - Markeringsfarve4 2 4 3 4 5 3" xfId="23086"/>
    <cellStyle name="20 % - Markeringsfarve4 2 4 3 4 6" xfId="2669"/>
    <cellStyle name="20 % - Markeringsfarve4 2 4 3 4 6 2" xfId="13007"/>
    <cellStyle name="20 % - Markeringsfarve4 2 4 3 4 6 2 2" xfId="27038"/>
    <cellStyle name="20 % - Markeringsfarve4 2 4 3 4 6 3" xfId="23087"/>
    <cellStyle name="20 % - Markeringsfarve4 2 4 3 4 7" xfId="13002"/>
    <cellStyle name="20 % - Markeringsfarve4 2 4 3 4 7 2" xfId="27033"/>
    <cellStyle name="20 % - Markeringsfarve4 2 4 3 4 8" xfId="23082"/>
    <cellStyle name="20 % - Markeringsfarve4 2 4 3 5" xfId="2670"/>
    <cellStyle name="20 % - Markeringsfarve4 2 4 3 5 2" xfId="13008"/>
    <cellStyle name="20 % - Markeringsfarve4 2 4 3 5 2 2" xfId="27039"/>
    <cellStyle name="20 % - Markeringsfarve4 2 4 3 5 3" xfId="23088"/>
    <cellStyle name="20 % - Markeringsfarve4 2 4 3 6" xfId="2671"/>
    <cellStyle name="20 % - Markeringsfarve4 2 4 3 6 2" xfId="13009"/>
    <cellStyle name="20 % - Markeringsfarve4 2 4 3 6 2 2" xfId="27040"/>
    <cellStyle name="20 % - Markeringsfarve4 2 4 3 6 3" xfId="23089"/>
    <cellStyle name="20 % - Markeringsfarve4 2 4 3 7" xfId="2672"/>
    <cellStyle name="20 % - Markeringsfarve4 2 4 3 7 2" xfId="13010"/>
    <cellStyle name="20 % - Markeringsfarve4 2 4 3 7 2 2" xfId="27041"/>
    <cellStyle name="20 % - Markeringsfarve4 2 4 3 7 3" xfId="23090"/>
    <cellStyle name="20 % - Markeringsfarve4 2 4 3 8" xfId="2673"/>
    <cellStyle name="20 % - Markeringsfarve4 2 4 3 8 2" xfId="13011"/>
    <cellStyle name="20 % - Markeringsfarve4 2 4 3 8 2 2" xfId="27042"/>
    <cellStyle name="20 % - Markeringsfarve4 2 4 3 8 3" xfId="23091"/>
    <cellStyle name="20 % - Markeringsfarve4 2 4 3 9" xfId="2674"/>
    <cellStyle name="20 % - Markeringsfarve4 2 4 3 9 2" xfId="13012"/>
    <cellStyle name="20 % - Markeringsfarve4 2 4 3 9 2 2" xfId="27043"/>
    <cellStyle name="20 % - Markeringsfarve4 2 4 3 9 3" xfId="23092"/>
    <cellStyle name="20 % - Markeringsfarve4 2 4 4" xfId="2675"/>
    <cellStyle name="20 % - Markeringsfarve4 2 4 4 2" xfId="2676"/>
    <cellStyle name="20 % - Markeringsfarve4 2 4 4 2 2" xfId="13014"/>
    <cellStyle name="20 % - Markeringsfarve4 2 4 4 2 2 2" xfId="27045"/>
    <cellStyle name="20 % - Markeringsfarve4 2 4 4 2 3" xfId="23094"/>
    <cellStyle name="20 % - Markeringsfarve4 2 4 4 3" xfId="2677"/>
    <cellStyle name="20 % - Markeringsfarve4 2 4 4 3 2" xfId="13015"/>
    <cellStyle name="20 % - Markeringsfarve4 2 4 4 3 2 2" xfId="27046"/>
    <cellStyle name="20 % - Markeringsfarve4 2 4 4 3 3" xfId="23095"/>
    <cellStyle name="20 % - Markeringsfarve4 2 4 4 4" xfId="2678"/>
    <cellStyle name="20 % - Markeringsfarve4 2 4 4 4 2" xfId="13016"/>
    <cellStyle name="20 % - Markeringsfarve4 2 4 4 4 2 2" xfId="27047"/>
    <cellStyle name="20 % - Markeringsfarve4 2 4 4 4 3" xfId="23096"/>
    <cellStyle name="20 % - Markeringsfarve4 2 4 4 5" xfId="2679"/>
    <cellStyle name="20 % - Markeringsfarve4 2 4 4 5 2" xfId="13017"/>
    <cellStyle name="20 % - Markeringsfarve4 2 4 4 5 2 2" xfId="27048"/>
    <cellStyle name="20 % - Markeringsfarve4 2 4 4 5 3" xfId="23097"/>
    <cellStyle name="20 % - Markeringsfarve4 2 4 4 6" xfId="2680"/>
    <cellStyle name="20 % - Markeringsfarve4 2 4 4 6 2" xfId="13018"/>
    <cellStyle name="20 % - Markeringsfarve4 2 4 4 6 2 2" xfId="27049"/>
    <cellStyle name="20 % - Markeringsfarve4 2 4 4 6 3" xfId="23098"/>
    <cellStyle name="20 % - Markeringsfarve4 2 4 4 7" xfId="13013"/>
    <cellStyle name="20 % - Markeringsfarve4 2 4 4 7 2" xfId="27044"/>
    <cellStyle name="20 % - Markeringsfarve4 2 4 4 8" xfId="23093"/>
    <cellStyle name="20 % - Markeringsfarve4 2 4 5" xfId="2681"/>
    <cellStyle name="20 % - Markeringsfarve4 2 4 5 2" xfId="2682"/>
    <cellStyle name="20 % - Markeringsfarve4 2 4 5 2 2" xfId="13020"/>
    <cellStyle name="20 % - Markeringsfarve4 2 4 5 2 2 2" xfId="27051"/>
    <cellStyle name="20 % - Markeringsfarve4 2 4 5 2 3" xfId="23100"/>
    <cellStyle name="20 % - Markeringsfarve4 2 4 5 3" xfId="2683"/>
    <cellStyle name="20 % - Markeringsfarve4 2 4 5 3 2" xfId="13021"/>
    <cellStyle name="20 % - Markeringsfarve4 2 4 5 3 2 2" xfId="27052"/>
    <cellStyle name="20 % - Markeringsfarve4 2 4 5 3 3" xfId="23101"/>
    <cellStyle name="20 % - Markeringsfarve4 2 4 5 4" xfId="2684"/>
    <cellStyle name="20 % - Markeringsfarve4 2 4 5 4 2" xfId="13022"/>
    <cellStyle name="20 % - Markeringsfarve4 2 4 5 4 2 2" xfId="27053"/>
    <cellStyle name="20 % - Markeringsfarve4 2 4 5 4 3" xfId="23102"/>
    <cellStyle name="20 % - Markeringsfarve4 2 4 5 5" xfId="2685"/>
    <cellStyle name="20 % - Markeringsfarve4 2 4 5 5 2" xfId="13023"/>
    <cellStyle name="20 % - Markeringsfarve4 2 4 5 5 2 2" xfId="27054"/>
    <cellStyle name="20 % - Markeringsfarve4 2 4 5 5 3" xfId="23103"/>
    <cellStyle name="20 % - Markeringsfarve4 2 4 5 6" xfId="2686"/>
    <cellStyle name="20 % - Markeringsfarve4 2 4 5 6 2" xfId="13024"/>
    <cellStyle name="20 % - Markeringsfarve4 2 4 5 6 2 2" xfId="27055"/>
    <cellStyle name="20 % - Markeringsfarve4 2 4 5 6 3" xfId="23104"/>
    <cellStyle name="20 % - Markeringsfarve4 2 4 5 7" xfId="13019"/>
    <cellStyle name="20 % - Markeringsfarve4 2 4 5 7 2" xfId="27050"/>
    <cellStyle name="20 % - Markeringsfarve4 2 4 5 8" xfId="23099"/>
    <cellStyle name="20 % - Markeringsfarve4 2 4 6" xfId="2687"/>
    <cellStyle name="20 % - Markeringsfarve4 2 4 6 2" xfId="2688"/>
    <cellStyle name="20 % - Markeringsfarve4 2 4 6 2 2" xfId="13026"/>
    <cellStyle name="20 % - Markeringsfarve4 2 4 6 2 2 2" xfId="27057"/>
    <cellStyle name="20 % - Markeringsfarve4 2 4 6 2 3" xfId="23106"/>
    <cellStyle name="20 % - Markeringsfarve4 2 4 6 3" xfId="2689"/>
    <cellStyle name="20 % - Markeringsfarve4 2 4 6 3 2" xfId="13027"/>
    <cellStyle name="20 % - Markeringsfarve4 2 4 6 3 2 2" xfId="27058"/>
    <cellStyle name="20 % - Markeringsfarve4 2 4 6 3 3" xfId="23107"/>
    <cellStyle name="20 % - Markeringsfarve4 2 4 6 4" xfId="2690"/>
    <cellStyle name="20 % - Markeringsfarve4 2 4 6 4 2" xfId="13028"/>
    <cellStyle name="20 % - Markeringsfarve4 2 4 6 4 2 2" xfId="27059"/>
    <cellStyle name="20 % - Markeringsfarve4 2 4 6 4 3" xfId="23108"/>
    <cellStyle name="20 % - Markeringsfarve4 2 4 6 5" xfId="2691"/>
    <cellStyle name="20 % - Markeringsfarve4 2 4 6 5 2" xfId="13029"/>
    <cellStyle name="20 % - Markeringsfarve4 2 4 6 5 2 2" xfId="27060"/>
    <cellStyle name="20 % - Markeringsfarve4 2 4 6 5 3" xfId="23109"/>
    <cellStyle name="20 % - Markeringsfarve4 2 4 6 6" xfId="2692"/>
    <cellStyle name="20 % - Markeringsfarve4 2 4 6 6 2" xfId="13030"/>
    <cellStyle name="20 % - Markeringsfarve4 2 4 6 6 2 2" xfId="27061"/>
    <cellStyle name="20 % - Markeringsfarve4 2 4 6 6 3" xfId="23110"/>
    <cellStyle name="20 % - Markeringsfarve4 2 4 6 7" xfId="13025"/>
    <cellStyle name="20 % - Markeringsfarve4 2 4 6 7 2" xfId="27056"/>
    <cellStyle name="20 % - Markeringsfarve4 2 4 6 8" xfId="23105"/>
    <cellStyle name="20 % - Markeringsfarve4 2 4 7" xfId="2693"/>
    <cellStyle name="20 % - Markeringsfarve4 2 4 7 2" xfId="13031"/>
    <cellStyle name="20 % - Markeringsfarve4 2 4 7 2 2" xfId="27062"/>
    <cellStyle name="20 % - Markeringsfarve4 2 4 7 3" xfId="23111"/>
    <cellStyle name="20 % - Markeringsfarve4 2 4 8" xfId="2694"/>
    <cellStyle name="20 % - Markeringsfarve4 2 4 8 2" xfId="13032"/>
    <cellStyle name="20 % - Markeringsfarve4 2 4 8 2 2" xfId="27063"/>
    <cellStyle name="20 % - Markeringsfarve4 2 4 8 3" xfId="23112"/>
    <cellStyle name="20 % - Markeringsfarve4 2 4 9" xfId="2695"/>
    <cellStyle name="20 % - Markeringsfarve4 2 4 9 2" xfId="13033"/>
    <cellStyle name="20 % - Markeringsfarve4 2 4 9 2 2" xfId="27064"/>
    <cellStyle name="20 % - Markeringsfarve4 2 4 9 3" xfId="23113"/>
    <cellStyle name="20 % - Markeringsfarve4 2 5" xfId="2696"/>
    <cellStyle name="20 % - Markeringsfarve4 2 5 10" xfId="2697"/>
    <cellStyle name="20 % - Markeringsfarve4 2 5 10 2" xfId="13035"/>
    <cellStyle name="20 % - Markeringsfarve4 2 5 10 2 2" xfId="27066"/>
    <cellStyle name="20 % - Markeringsfarve4 2 5 10 3" xfId="23115"/>
    <cellStyle name="20 % - Markeringsfarve4 2 5 11" xfId="13034"/>
    <cellStyle name="20 % - Markeringsfarve4 2 5 11 2" xfId="27065"/>
    <cellStyle name="20 % - Markeringsfarve4 2 5 12" xfId="23114"/>
    <cellStyle name="20 % - Markeringsfarve4 2 5 2" xfId="2698"/>
    <cellStyle name="20 % - Markeringsfarve4 2 5 2 10" xfId="13036"/>
    <cellStyle name="20 % - Markeringsfarve4 2 5 2 10 2" xfId="27067"/>
    <cellStyle name="20 % - Markeringsfarve4 2 5 2 11" xfId="23116"/>
    <cellStyle name="20 % - Markeringsfarve4 2 5 2 2" xfId="2699"/>
    <cellStyle name="20 % - Markeringsfarve4 2 5 2 2 2" xfId="2700"/>
    <cellStyle name="20 % - Markeringsfarve4 2 5 2 2 2 2" xfId="13038"/>
    <cellStyle name="20 % - Markeringsfarve4 2 5 2 2 2 2 2" xfId="27069"/>
    <cellStyle name="20 % - Markeringsfarve4 2 5 2 2 2 3" xfId="23118"/>
    <cellStyle name="20 % - Markeringsfarve4 2 5 2 2 3" xfId="2701"/>
    <cellStyle name="20 % - Markeringsfarve4 2 5 2 2 3 2" xfId="13039"/>
    <cellStyle name="20 % - Markeringsfarve4 2 5 2 2 3 2 2" xfId="27070"/>
    <cellStyle name="20 % - Markeringsfarve4 2 5 2 2 3 3" xfId="23119"/>
    <cellStyle name="20 % - Markeringsfarve4 2 5 2 2 4" xfId="2702"/>
    <cellStyle name="20 % - Markeringsfarve4 2 5 2 2 4 2" xfId="13040"/>
    <cellStyle name="20 % - Markeringsfarve4 2 5 2 2 4 2 2" xfId="27071"/>
    <cellStyle name="20 % - Markeringsfarve4 2 5 2 2 4 3" xfId="23120"/>
    <cellStyle name="20 % - Markeringsfarve4 2 5 2 2 5" xfId="2703"/>
    <cellStyle name="20 % - Markeringsfarve4 2 5 2 2 5 2" xfId="13041"/>
    <cellStyle name="20 % - Markeringsfarve4 2 5 2 2 5 2 2" xfId="27072"/>
    <cellStyle name="20 % - Markeringsfarve4 2 5 2 2 5 3" xfId="23121"/>
    <cellStyle name="20 % - Markeringsfarve4 2 5 2 2 6" xfId="2704"/>
    <cellStyle name="20 % - Markeringsfarve4 2 5 2 2 6 2" xfId="13042"/>
    <cellStyle name="20 % - Markeringsfarve4 2 5 2 2 6 2 2" xfId="27073"/>
    <cellStyle name="20 % - Markeringsfarve4 2 5 2 2 6 3" xfId="23122"/>
    <cellStyle name="20 % - Markeringsfarve4 2 5 2 2 7" xfId="13037"/>
    <cellStyle name="20 % - Markeringsfarve4 2 5 2 2 7 2" xfId="27068"/>
    <cellStyle name="20 % - Markeringsfarve4 2 5 2 2 8" xfId="23117"/>
    <cellStyle name="20 % - Markeringsfarve4 2 5 2 3" xfId="2705"/>
    <cellStyle name="20 % - Markeringsfarve4 2 5 2 3 2" xfId="2706"/>
    <cellStyle name="20 % - Markeringsfarve4 2 5 2 3 2 2" xfId="13044"/>
    <cellStyle name="20 % - Markeringsfarve4 2 5 2 3 2 2 2" xfId="27075"/>
    <cellStyle name="20 % - Markeringsfarve4 2 5 2 3 2 3" xfId="23124"/>
    <cellStyle name="20 % - Markeringsfarve4 2 5 2 3 3" xfId="2707"/>
    <cellStyle name="20 % - Markeringsfarve4 2 5 2 3 3 2" xfId="13045"/>
    <cellStyle name="20 % - Markeringsfarve4 2 5 2 3 3 2 2" xfId="27076"/>
    <cellStyle name="20 % - Markeringsfarve4 2 5 2 3 3 3" xfId="23125"/>
    <cellStyle name="20 % - Markeringsfarve4 2 5 2 3 4" xfId="2708"/>
    <cellStyle name="20 % - Markeringsfarve4 2 5 2 3 4 2" xfId="13046"/>
    <cellStyle name="20 % - Markeringsfarve4 2 5 2 3 4 2 2" xfId="27077"/>
    <cellStyle name="20 % - Markeringsfarve4 2 5 2 3 4 3" xfId="23126"/>
    <cellStyle name="20 % - Markeringsfarve4 2 5 2 3 5" xfId="2709"/>
    <cellStyle name="20 % - Markeringsfarve4 2 5 2 3 5 2" xfId="13047"/>
    <cellStyle name="20 % - Markeringsfarve4 2 5 2 3 5 2 2" xfId="27078"/>
    <cellStyle name="20 % - Markeringsfarve4 2 5 2 3 5 3" xfId="23127"/>
    <cellStyle name="20 % - Markeringsfarve4 2 5 2 3 6" xfId="2710"/>
    <cellStyle name="20 % - Markeringsfarve4 2 5 2 3 6 2" xfId="13048"/>
    <cellStyle name="20 % - Markeringsfarve4 2 5 2 3 6 2 2" xfId="27079"/>
    <cellStyle name="20 % - Markeringsfarve4 2 5 2 3 6 3" xfId="23128"/>
    <cellStyle name="20 % - Markeringsfarve4 2 5 2 3 7" xfId="13043"/>
    <cellStyle name="20 % - Markeringsfarve4 2 5 2 3 7 2" xfId="27074"/>
    <cellStyle name="20 % - Markeringsfarve4 2 5 2 3 8" xfId="23123"/>
    <cellStyle name="20 % - Markeringsfarve4 2 5 2 4" xfId="2711"/>
    <cellStyle name="20 % - Markeringsfarve4 2 5 2 4 2" xfId="2712"/>
    <cellStyle name="20 % - Markeringsfarve4 2 5 2 4 2 2" xfId="13050"/>
    <cellStyle name="20 % - Markeringsfarve4 2 5 2 4 2 2 2" xfId="27081"/>
    <cellStyle name="20 % - Markeringsfarve4 2 5 2 4 2 3" xfId="23130"/>
    <cellStyle name="20 % - Markeringsfarve4 2 5 2 4 3" xfId="2713"/>
    <cellStyle name="20 % - Markeringsfarve4 2 5 2 4 3 2" xfId="13051"/>
    <cellStyle name="20 % - Markeringsfarve4 2 5 2 4 3 2 2" xfId="27082"/>
    <cellStyle name="20 % - Markeringsfarve4 2 5 2 4 3 3" xfId="23131"/>
    <cellStyle name="20 % - Markeringsfarve4 2 5 2 4 4" xfId="2714"/>
    <cellStyle name="20 % - Markeringsfarve4 2 5 2 4 4 2" xfId="13052"/>
    <cellStyle name="20 % - Markeringsfarve4 2 5 2 4 4 2 2" xfId="27083"/>
    <cellStyle name="20 % - Markeringsfarve4 2 5 2 4 4 3" xfId="23132"/>
    <cellStyle name="20 % - Markeringsfarve4 2 5 2 4 5" xfId="2715"/>
    <cellStyle name="20 % - Markeringsfarve4 2 5 2 4 5 2" xfId="13053"/>
    <cellStyle name="20 % - Markeringsfarve4 2 5 2 4 5 2 2" xfId="27084"/>
    <cellStyle name="20 % - Markeringsfarve4 2 5 2 4 5 3" xfId="23133"/>
    <cellStyle name="20 % - Markeringsfarve4 2 5 2 4 6" xfId="2716"/>
    <cellStyle name="20 % - Markeringsfarve4 2 5 2 4 6 2" xfId="13054"/>
    <cellStyle name="20 % - Markeringsfarve4 2 5 2 4 6 2 2" xfId="27085"/>
    <cellStyle name="20 % - Markeringsfarve4 2 5 2 4 6 3" xfId="23134"/>
    <cellStyle name="20 % - Markeringsfarve4 2 5 2 4 7" xfId="13049"/>
    <cellStyle name="20 % - Markeringsfarve4 2 5 2 4 7 2" xfId="27080"/>
    <cellStyle name="20 % - Markeringsfarve4 2 5 2 4 8" xfId="23129"/>
    <cellStyle name="20 % - Markeringsfarve4 2 5 2 5" xfId="2717"/>
    <cellStyle name="20 % - Markeringsfarve4 2 5 2 5 2" xfId="13055"/>
    <cellStyle name="20 % - Markeringsfarve4 2 5 2 5 2 2" xfId="27086"/>
    <cellStyle name="20 % - Markeringsfarve4 2 5 2 5 3" xfId="23135"/>
    <cellStyle name="20 % - Markeringsfarve4 2 5 2 6" xfId="2718"/>
    <cellStyle name="20 % - Markeringsfarve4 2 5 2 6 2" xfId="13056"/>
    <cellStyle name="20 % - Markeringsfarve4 2 5 2 6 2 2" xfId="27087"/>
    <cellStyle name="20 % - Markeringsfarve4 2 5 2 6 3" xfId="23136"/>
    <cellStyle name="20 % - Markeringsfarve4 2 5 2 7" xfId="2719"/>
    <cellStyle name="20 % - Markeringsfarve4 2 5 2 7 2" xfId="13057"/>
    <cellStyle name="20 % - Markeringsfarve4 2 5 2 7 2 2" xfId="27088"/>
    <cellStyle name="20 % - Markeringsfarve4 2 5 2 7 3" xfId="23137"/>
    <cellStyle name="20 % - Markeringsfarve4 2 5 2 8" xfId="2720"/>
    <cellStyle name="20 % - Markeringsfarve4 2 5 2 8 2" xfId="13058"/>
    <cellStyle name="20 % - Markeringsfarve4 2 5 2 8 2 2" xfId="27089"/>
    <cellStyle name="20 % - Markeringsfarve4 2 5 2 8 3" xfId="23138"/>
    <cellStyle name="20 % - Markeringsfarve4 2 5 2 9" xfId="2721"/>
    <cellStyle name="20 % - Markeringsfarve4 2 5 2 9 2" xfId="13059"/>
    <cellStyle name="20 % - Markeringsfarve4 2 5 2 9 2 2" xfId="27090"/>
    <cellStyle name="20 % - Markeringsfarve4 2 5 2 9 3" xfId="23139"/>
    <cellStyle name="20 % - Markeringsfarve4 2 5 3" xfId="2722"/>
    <cellStyle name="20 % - Markeringsfarve4 2 5 3 2" xfId="2723"/>
    <cellStyle name="20 % - Markeringsfarve4 2 5 3 2 2" xfId="13061"/>
    <cellStyle name="20 % - Markeringsfarve4 2 5 3 2 2 2" xfId="27092"/>
    <cellStyle name="20 % - Markeringsfarve4 2 5 3 2 3" xfId="23141"/>
    <cellStyle name="20 % - Markeringsfarve4 2 5 3 3" xfId="2724"/>
    <cellStyle name="20 % - Markeringsfarve4 2 5 3 3 2" xfId="13062"/>
    <cellStyle name="20 % - Markeringsfarve4 2 5 3 3 2 2" xfId="27093"/>
    <cellStyle name="20 % - Markeringsfarve4 2 5 3 3 3" xfId="23142"/>
    <cellStyle name="20 % - Markeringsfarve4 2 5 3 4" xfId="2725"/>
    <cellStyle name="20 % - Markeringsfarve4 2 5 3 4 2" xfId="13063"/>
    <cellStyle name="20 % - Markeringsfarve4 2 5 3 4 2 2" xfId="27094"/>
    <cellStyle name="20 % - Markeringsfarve4 2 5 3 4 3" xfId="23143"/>
    <cellStyle name="20 % - Markeringsfarve4 2 5 3 5" xfId="2726"/>
    <cellStyle name="20 % - Markeringsfarve4 2 5 3 5 2" xfId="13064"/>
    <cellStyle name="20 % - Markeringsfarve4 2 5 3 5 2 2" xfId="27095"/>
    <cellStyle name="20 % - Markeringsfarve4 2 5 3 5 3" xfId="23144"/>
    <cellStyle name="20 % - Markeringsfarve4 2 5 3 6" xfId="2727"/>
    <cellStyle name="20 % - Markeringsfarve4 2 5 3 6 2" xfId="13065"/>
    <cellStyle name="20 % - Markeringsfarve4 2 5 3 6 2 2" xfId="27096"/>
    <cellStyle name="20 % - Markeringsfarve4 2 5 3 6 3" xfId="23145"/>
    <cellStyle name="20 % - Markeringsfarve4 2 5 3 7" xfId="13060"/>
    <cellStyle name="20 % - Markeringsfarve4 2 5 3 7 2" xfId="27091"/>
    <cellStyle name="20 % - Markeringsfarve4 2 5 3 8" xfId="23140"/>
    <cellStyle name="20 % - Markeringsfarve4 2 5 4" xfId="2728"/>
    <cellStyle name="20 % - Markeringsfarve4 2 5 4 2" xfId="2729"/>
    <cellStyle name="20 % - Markeringsfarve4 2 5 4 2 2" xfId="13067"/>
    <cellStyle name="20 % - Markeringsfarve4 2 5 4 2 2 2" xfId="27098"/>
    <cellStyle name="20 % - Markeringsfarve4 2 5 4 2 3" xfId="23147"/>
    <cellStyle name="20 % - Markeringsfarve4 2 5 4 3" xfId="2730"/>
    <cellStyle name="20 % - Markeringsfarve4 2 5 4 3 2" xfId="13068"/>
    <cellStyle name="20 % - Markeringsfarve4 2 5 4 3 2 2" xfId="27099"/>
    <cellStyle name="20 % - Markeringsfarve4 2 5 4 3 3" xfId="23148"/>
    <cellStyle name="20 % - Markeringsfarve4 2 5 4 4" xfId="2731"/>
    <cellStyle name="20 % - Markeringsfarve4 2 5 4 4 2" xfId="13069"/>
    <cellStyle name="20 % - Markeringsfarve4 2 5 4 4 2 2" xfId="27100"/>
    <cellStyle name="20 % - Markeringsfarve4 2 5 4 4 3" xfId="23149"/>
    <cellStyle name="20 % - Markeringsfarve4 2 5 4 5" xfId="2732"/>
    <cellStyle name="20 % - Markeringsfarve4 2 5 4 5 2" xfId="13070"/>
    <cellStyle name="20 % - Markeringsfarve4 2 5 4 5 2 2" xfId="27101"/>
    <cellStyle name="20 % - Markeringsfarve4 2 5 4 5 3" xfId="23150"/>
    <cellStyle name="20 % - Markeringsfarve4 2 5 4 6" xfId="2733"/>
    <cellStyle name="20 % - Markeringsfarve4 2 5 4 6 2" xfId="13071"/>
    <cellStyle name="20 % - Markeringsfarve4 2 5 4 6 2 2" xfId="27102"/>
    <cellStyle name="20 % - Markeringsfarve4 2 5 4 6 3" xfId="23151"/>
    <cellStyle name="20 % - Markeringsfarve4 2 5 4 7" xfId="13066"/>
    <cellStyle name="20 % - Markeringsfarve4 2 5 4 7 2" xfId="27097"/>
    <cellStyle name="20 % - Markeringsfarve4 2 5 4 8" xfId="23146"/>
    <cellStyle name="20 % - Markeringsfarve4 2 5 5" xfId="2734"/>
    <cellStyle name="20 % - Markeringsfarve4 2 5 5 2" xfId="2735"/>
    <cellStyle name="20 % - Markeringsfarve4 2 5 5 2 2" xfId="13073"/>
    <cellStyle name="20 % - Markeringsfarve4 2 5 5 2 2 2" xfId="27104"/>
    <cellStyle name="20 % - Markeringsfarve4 2 5 5 2 3" xfId="23153"/>
    <cellStyle name="20 % - Markeringsfarve4 2 5 5 3" xfId="2736"/>
    <cellStyle name="20 % - Markeringsfarve4 2 5 5 3 2" xfId="13074"/>
    <cellStyle name="20 % - Markeringsfarve4 2 5 5 3 2 2" xfId="27105"/>
    <cellStyle name="20 % - Markeringsfarve4 2 5 5 3 3" xfId="23154"/>
    <cellStyle name="20 % - Markeringsfarve4 2 5 5 4" xfId="2737"/>
    <cellStyle name="20 % - Markeringsfarve4 2 5 5 4 2" xfId="13075"/>
    <cellStyle name="20 % - Markeringsfarve4 2 5 5 4 2 2" xfId="27106"/>
    <cellStyle name="20 % - Markeringsfarve4 2 5 5 4 3" xfId="23155"/>
    <cellStyle name="20 % - Markeringsfarve4 2 5 5 5" xfId="2738"/>
    <cellStyle name="20 % - Markeringsfarve4 2 5 5 5 2" xfId="13076"/>
    <cellStyle name="20 % - Markeringsfarve4 2 5 5 5 2 2" xfId="27107"/>
    <cellStyle name="20 % - Markeringsfarve4 2 5 5 5 3" xfId="23156"/>
    <cellStyle name="20 % - Markeringsfarve4 2 5 5 6" xfId="2739"/>
    <cellStyle name="20 % - Markeringsfarve4 2 5 5 6 2" xfId="13077"/>
    <cellStyle name="20 % - Markeringsfarve4 2 5 5 6 2 2" xfId="27108"/>
    <cellStyle name="20 % - Markeringsfarve4 2 5 5 6 3" xfId="23157"/>
    <cellStyle name="20 % - Markeringsfarve4 2 5 5 7" xfId="13072"/>
    <cellStyle name="20 % - Markeringsfarve4 2 5 5 7 2" xfId="27103"/>
    <cellStyle name="20 % - Markeringsfarve4 2 5 5 8" xfId="23152"/>
    <cellStyle name="20 % - Markeringsfarve4 2 5 6" xfId="2740"/>
    <cellStyle name="20 % - Markeringsfarve4 2 5 6 2" xfId="13078"/>
    <cellStyle name="20 % - Markeringsfarve4 2 5 6 2 2" xfId="27109"/>
    <cellStyle name="20 % - Markeringsfarve4 2 5 6 3" xfId="23158"/>
    <cellStyle name="20 % - Markeringsfarve4 2 5 7" xfId="2741"/>
    <cellStyle name="20 % - Markeringsfarve4 2 5 7 2" xfId="13079"/>
    <cellStyle name="20 % - Markeringsfarve4 2 5 7 2 2" xfId="27110"/>
    <cellStyle name="20 % - Markeringsfarve4 2 5 7 3" xfId="23159"/>
    <cellStyle name="20 % - Markeringsfarve4 2 5 8" xfId="2742"/>
    <cellStyle name="20 % - Markeringsfarve4 2 5 8 2" xfId="13080"/>
    <cellStyle name="20 % - Markeringsfarve4 2 5 8 2 2" xfId="27111"/>
    <cellStyle name="20 % - Markeringsfarve4 2 5 8 3" xfId="23160"/>
    <cellStyle name="20 % - Markeringsfarve4 2 5 9" xfId="2743"/>
    <cellStyle name="20 % - Markeringsfarve4 2 5 9 2" xfId="13081"/>
    <cellStyle name="20 % - Markeringsfarve4 2 5 9 2 2" xfId="27112"/>
    <cellStyle name="20 % - Markeringsfarve4 2 5 9 3" xfId="23161"/>
    <cellStyle name="20 % - Markeringsfarve4 2 6" xfId="2744"/>
    <cellStyle name="20 % - Markeringsfarve4 2 6 10" xfId="13082"/>
    <cellStyle name="20 % - Markeringsfarve4 2 6 10 2" xfId="27113"/>
    <cellStyle name="20 % - Markeringsfarve4 2 6 11" xfId="23162"/>
    <cellStyle name="20 % - Markeringsfarve4 2 6 2" xfId="2745"/>
    <cellStyle name="20 % - Markeringsfarve4 2 6 2 2" xfId="2746"/>
    <cellStyle name="20 % - Markeringsfarve4 2 6 2 2 2" xfId="13084"/>
    <cellStyle name="20 % - Markeringsfarve4 2 6 2 2 2 2" xfId="27115"/>
    <cellStyle name="20 % - Markeringsfarve4 2 6 2 2 3" xfId="23164"/>
    <cellStyle name="20 % - Markeringsfarve4 2 6 2 3" xfId="2747"/>
    <cellStyle name="20 % - Markeringsfarve4 2 6 2 3 2" xfId="13085"/>
    <cellStyle name="20 % - Markeringsfarve4 2 6 2 3 2 2" xfId="27116"/>
    <cellStyle name="20 % - Markeringsfarve4 2 6 2 3 3" xfId="23165"/>
    <cellStyle name="20 % - Markeringsfarve4 2 6 2 4" xfId="2748"/>
    <cellStyle name="20 % - Markeringsfarve4 2 6 2 4 2" xfId="13086"/>
    <cellStyle name="20 % - Markeringsfarve4 2 6 2 4 2 2" xfId="27117"/>
    <cellStyle name="20 % - Markeringsfarve4 2 6 2 4 3" xfId="23166"/>
    <cellStyle name="20 % - Markeringsfarve4 2 6 2 5" xfId="2749"/>
    <cellStyle name="20 % - Markeringsfarve4 2 6 2 5 2" xfId="13087"/>
    <cellStyle name="20 % - Markeringsfarve4 2 6 2 5 2 2" xfId="27118"/>
    <cellStyle name="20 % - Markeringsfarve4 2 6 2 5 3" xfId="23167"/>
    <cellStyle name="20 % - Markeringsfarve4 2 6 2 6" xfId="2750"/>
    <cellStyle name="20 % - Markeringsfarve4 2 6 2 6 2" xfId="13088"/>
    <cellStyle name="20 % - Markeringsfarve4 2 6 2 6 2 2" xfId="27119"/>
    <cellStyle name="20 % - Markeringsfarve4 2 6 2 6 3" xfId="23168"/>
    <cellStyle name="20 % - Markeringsfarve4 2 6 2 7" xfId="13083"/>
    <cellStyle name="20 % - Markeringsfarve4 2 6 2 7 2" xfId="27114"/>
    <cellStyle name="20 % - Markeringsfarve4 2 6 2 8" xfId="23163"/>
    <cellStyle name="20 % - Markeringsfarve4 2 6 3" xfId="2751"/>
    <cellStyle name="20 % - Markeringsfarve4 2 6 3 2" xfId="2752"/>
    <cellStyle name="20 % - Markeringsfarve4 2 6 3 2 2" xfId="13090"/>
    <cellStyle name="20 % - Markeringsfarve4 2 6 3 2 2 2" xfId="27121"/>
    <cellStyle name="20 % - Markeringsfarve4 2 6 3 2 3" xfId="23170"/>
    <cellStyle name="20 % - Markeringsfarve4 2 6 3 3" xfId="2753"/>
    <cellStyle name="20 % - Markeringsfarve4 2 6 3 3 2" xfId="13091"/>
    <cellStyle name="20 % - Markeringsfarve4 2 6 3 3 2 2" xfId="27122"/>
    <cellStyle name="20 % - Markeringsfarve4 2 6 3 3 3" xfId="23171"/>
    <cellStyle name="20 % - Markeringsfarve4 2 6 3 4" xfId="2754"/>
    <cellStyle name="20 % - Markeringsfarve4 2 6 3 4 2" xfId="13092"/>
    <cellStyle name="20 % - Markeringsfarve4 2 6 3 4 2 2" xfId="27123"/>
    <cellStyle name="20 % - Markeringsfarve4 2 6 3 4 3" xfId="23172"/>
    <cellStyle name="20 % - Markeringsfarve4 2 6 3 5" xfId="2755"/>
    <cellStyle name="20 % - Markeringsfarve4 2 6 3 5 2" xfId="13093"/>
    <cellStyle name="20 % - Markeringsfarve4 2 6 3 5 2 2" xfId="27124"/>
    <cellStyle name="20 % - Markeringsfarve4 2 6 3 5 3" xfId="23173"/>
    <cellStyle name="20 % - Markeringsfarve4 2 6 3 6" xfId="2756"/>
    <cellStyle name="20 % - Markeringsfarve4 2 6 3 6 2" xfId="13094"/>
    <cellStyle name="20 % - Markeringsfarve4 2 6 3 6 2 2" xfId="27125"/>
    <cellStyle name="20 % - Markeringsfarve4 2 6 3 6 3" xfId="23174"/>
    <cellStyle name="20 % - Markeringsfarve4 2 6 3 7" xfId="13089"/>
    <cellStyle name="20 % - Markeringsfarve4 2 6 3 7 2" xfId="27120"/>
    <cellStyle name="20 % - Markeringsfarve4 2 6 3 8" xfId="23169"/>
    <cellStyle name="20 % - Markeringsfarve4 2 6 4" xfId="2757"/>
    <cellStyle name="20 % - Markeringsfarve4 2 6 4 2" xfId="2758"/>
    <cellStyle name="20 % - Markeringsfarve4 2 6 4 2 2" xfId="13096"/>
    <cellStyle name="20 % - Markeringsfarve4 2 6 4 2 2 2" xfId="27127"/>
    <cellStyle name="20 % - Markeringsfarve4 2 6 4 2 3" xfId="23176"/>
    <cellStyle name="20 % - Markeringsfarve4 2 6 4 3" xfId="2759"/>
    <cellStyle name="20 % - Markeringsfarve4 2 6 4 3 2" xfId="13097"/>
    <cellStyle name="20 % - Markeringsfarve4 2 6 4 3 2 2" xfId="27128"/>
    <cellStyle name="20 % - Markeringsfarve4 2 6 4 3 3" xfId="23177"/>
    <cellStyle name="20 % - Markeringsfarve4 2 6 4 4" xfId="2760"/>
    <cellStyle name="20 % - Markeringsfarve4 2 6 4 4 2" xfId="13098"/>
    <cellStyle name="20 % - Markeringsfarve4 2 6 4 4 2 2" xfId="27129"/>
    <cellStyle name="20 % - Markeringsfarve4 2 6 4 4 3" xfId="23178"/>
    <cellStyle name="20 % - Markeringsfarve4 2 6 4 5" xfId="2761"/>
    <cellStyle name="20 % - Markeringsfarve4 2 6 4 5 2" xfId="13099"/>
    <cellStyle name="20 % - Markeringsfarve4 2 6 4 5 2 2" xfId="27130"/>
    <cellStyle name="20 % - Markeringsfarve4 2 6 4 5 3" xfId="23179"/>
    <cellStyle name="20 % - Markeringsfarve4 2 6 4 6" xfId="2762"/>
    <cellStyle name="20 % - Markeringsfarve4 2 6 4 6 2" xfId="13100"/>
    <cellStyle name="20 % - Markeringsfarve4 2 6 4 6 2 2" xfId="27131"/>
    <cellStyle name="20 % - Markeringsfarve4 2 6 4 6 3" xfId="23180"/>
    <cellStyle name="20 % - Markeringsfarve4 2 6 4 7" xfId="13095"/>
    <cellStyle name="20 % - Markeringsfarve4 2 6 4 7 2" xfId="27126"/>
    <cellStyle name="20 % - Markeringsfarve4 2 6 4 8" xfId="23175"/>
    <cellStyle name="20 % - Markeringsfarve4 2 6 5" xfId="2763"/>
    <cellStyle name="20 % - Markeringsfarve4 2 6 5 2" xfId="13101"/>
    <cellStyle name="20 % - Markeringsfarve4 2 6 5 2 2" xfId="27132"/>
    <cellStyle name="20 % - Markeringsfarve4 2 6 5 3" xfId="23181"/>
    <cellStyle name="20 % - Markeringsfarve4 2 6 6" xfId="2764"/>
    <cellStyle name="20 % - Markeringsfarve4 2 6 6 2" xfId="13102"/>
    <cellStyle name="20 % - Markeringsfarve4 2 6 6 2 2" xfId="27133"/>
    <cellStyle name="20 % - Markeringsfarve4 2 6 6 3" xfId="23182"/>
    <cellStyle name="20 % - Markeringsfarve4 2 6 7" xfId="2765"/>
    <cellStyle name="20 % - Markeringsfarve4 2 6 7 2" xfId="13103"/>
    <cellStyle name="20 % - Markeringsfarve4 2 6 7 2 2" xfId="27134"/>
    <cellStyle name="20 % - Markeringsfarve4 2 6 7 3" xfId="23183"/>
    <cellStyle name="20 % - Markeringsfarve4 2 6 8" xfId="2766"/>
    <cellStyle name="20 % - Markeringsfarve4 2 6 8 2" xfId="13104"/>
    <cellStyle name="20 % - Markeringsfarve4 2 6 8 2 2" xfId="27135"/>
    <cellStyle name="20 % - Markeringsfarve4 2 6 8 3" xfId="23184"/>
    <cellStyle name="20 % - Markeringsfarve4 2 6 9" xfId="2767"/>
    <cellStyle name="20 % - Markeringsfarve4 2 6 9 2" xfId="13105"/>
    <cellStyle name="20 % - Markeringsfarve4 2 6 9 2 2" xfId="27136"/>
    <cellStyle name="20 % - Markeringsfarve4 2 6 9 3" xfId="23185"/>
    <cellStyle name="20 % - Markeringsfarve4 2 7" xfId="2768"/>
    <cellStyle name="20 % - Markeringsfarve4 2 7 2" xfId="2769"/>
    <cellStyle name="20 % - Markeringsfarve4 2 7 2 2" xfId="13107"/>
    <cellStyle name="20 % - Markeringsfarve4 2 7 2 2 2" xfId="27138"/>
    <cellStyle name="20 % - Markeringsfarve4 2 7 2 3" xfId="23187"/>
    <cellStyle name="20 % - Markeringsfarve4 2 7 3" xfId="2770"/>
    <cellStyle name="20 % - Markeringsfarve4 2 7 3 2" xfId="13108"/>
    <cellStyle name="20 % - Markeringsfarve4 2 7 3 2 2" xfId="27139"/>
    <cellStyle name="20 % - Markeringsfarve4 2 7 3 3" xfId="23188"/>
    <cellStyle name="20 % - Markeringsfarve4 2 7 4" xfId="2771"/>
    <cellStyle name="20 % - Markeringsfarve4 2 7 4 2" xfId="13109"/>
    <cellStyle name="20 % - Markeringsfarve4 2 7 4 2 2" xfId="27140"/>
    <cellStyle name="20 % - Markeringsfarve4 2 7 4 3" xfId="23189"/>
    <cellStyle name="20 % - Markeringsfarve4 2 7 5" xfId="2772"/>
    <cellStyle name="20 % - Markeringsfarve4 2 7 5 2" xfId="13110"/>
    <cellStyle name="20 % - Markeringsfarve4 2 7 5 2 2" xfId="27141"/>
    <cellStyle name="20 % - Markeringsfarve4 2 7 5 3" xfId="23190"/>
    <cellStyle name="20 % - Markeringsfarve4 2 7 6" xfId="2773"/>
    <cellStyle name="20 % - Markeringsfarve4 2 7 6 2" xfId="13111"/>
    <cellStyle name="20 % - Markeringsfarve4 2 7 6 2 2" xfId="27142"/>
    <cellStyle name="20 % - Markeringsfarve4 2 7 6 3" xfId="23191"/>
    <cellStyle name="20 % - Markeringsfarve4 2 7 7" xfId="13106"/>
    <cellStyle name="20 % - Markeringsfarve4 2 7 7 2" xfId="27137"/>
    <cellStyle name="20 % - Markeringsfarve4 2 7 8" xfId="23186"/>
    <cellStyle name="20 % - Markeringsfarve4 2 8" xfId="2774"/>
    <cellStyle name="20 % - Markeringsfarve4 2 8 2" xfId="2775"/>
    <cellStyle name="20 % - Markeringsfarve4 2 8 2 2" xfId="13113"/>
    <cellStyle name="20 % - Markeringsfarve4 2 8 2 2 2" xfId="27144"/>
    <cellStyle name="20 % - Markeringsfarve4 2 8 2 3" xfId="23193"/>
    <cellStyle name="20 % - Markeringsfarve4 2 8 3" xfId="2776"/>
    <cellStyle name="20 % - Markeringsfarve4 2 8 3 2" xfId="13114"/>
    <cellStyle name="20 % - Markeringsfarve4 2 8 3 2 2" xfId="27145"/>
    <cellStyle name="20 % - Markeringsfarve4 2 8 3 3" xfId="23194"/>
    <cellStyle name="20 % - Markeringsfarve4 2 8 4" xfId="2777"/>
    <cellStyle name="20 % - Markeringsfarve4 2 8 4 2" xfId="13115"/>
    <cellStyle name="20 % - Markeringsfarve4 2 8 4 2 2" xfId="27146"/>
    <cellStyle name="20 % - Markeringsfarve4 2 8 4 3" xfId="23195"/>
    <cellStyle name="20 % - Markeringsfarve4 2 8 5" xfId="2778"/>
    <cellStyle name="20 % - Markeringsfarve4 2 8 5 2" xfId="13116"/>
    <cellStyle name="20 % - Markeringsfarve4 2 8 5 2 2" xfId="27147"/>
    <cellStyle name="20 % - Markeringsfarve4 2 8 5 3" xfId="23196"/>
    <cellStyle name="20 % - Markeringsfarve4 2 8 6" xfId="2779"/>
    <cellStyle name="20 % - Markeringsfarve4 2 8 6 2" xfId="13117"/>
    <cellStyle name="20 % - Markeringsfarve4 2 8 6 2 2" xfId="27148"/>
    <cellStyle name="20 % - Markeringsfarve4 2 8 6 3" xfId="23197"/>
    <cellStyle name="20 % - Markeringsfarve4 2 8 7" xfId="13112"/>
    <cellStyle name="20 % - Markeringsfarve4 2 8 7 2" xfId="27143"/>
    <cellStyle name="20 % - Markeringsfarve4 2 8 8" xfId="23192"/>
    <cellStyle name="20 % - Markeringsfarve4 2 9" xfId="2780"/>
    <cellStyle name="20 % - Markeringsfarve4 2 9 2" xfId="2781"/>
    <cellStyle name="20 % - Markeringsfarve4 2 9 2 2" xfId="13119"/>
    <cellStyle name="20 % - Markeringsfarve4 2 9 2 2 2" xfId="27150"/>
    <cellStyle name="20 % - Markeringsfarve4 2 9 2 3" xfId="23199"/>
    <cellStyle name="20 % - Markeringsfarve4 2 9 3" xfId="2782"/>
    <cellStyle name="20 % - Markeringsfarve4 2 9 3 2" xfId="13120"/>
    <cellStyle name="20 % - Markeringsfarve4 2 9 3 2 2" xfId="27151"/>
    <cellStyle name="20 % - Markeringsfarve4 2 9 3 3" xfId="23200"/>
    <cellStyle name="20 % - Markeringsfarve4 2 9 4" xfId="2783"/>
    <cellStyle name="20 % - Markeringsfarve4 2 9 4 2" xfId="13121"/>
    <cellStyle name="20 % - Markeringsfarve4 2 9 4 2 2" xfId="27152"/>
    <cellStyle name="20 % - Markeringsfarve4 2 9 4 3" xfId="23201"/>
    <cellStyle name="20 % - Markeringsfarve4 2 9 5" xfId="2784"/>
    <cellStyle name="20 % - Markeringsfarve4 2 9 5 2" xfId="13122"/>
    <cellStyle name="20 % - Markeringsfarve4 2 9 5 2 2" xfId="27153"/>
    <cellStyle name="20 % - Markeringsfarve4 2 9 5 3" xfId="23202"/>
    <cellStyle name="20 % - Markeringsfarve4 2 9 6" xfId="2785"/>
    <cellStyle name="20 % - Markeringsfarve4 2 9 6 2" xfId="13123"/>
    <cellStyle name="20 % - Markeringsfarve4 2 9 6 2 2" xfId="27154"/>
    <cellStyle name="20 % - Markeringsfarve4 2 9 6 3" xfId="23203"/>
    <cellStyle name="20 % - Markeringsfarve4 2 9 7" xfId="13118"/>
    <cellStyle name="20 % - Markeringsfarve4 2 9 7 2" xfId="27149"/>
    <cellStyle name="20 % - Markeringsfarve4 2 9 8" xfId="23198"/>
    <cellStyle name="20 % - Markeringsfarve4 2_Budget" xfId="2786"/>
    <cellStyle name="20 % - Markeringsfarve4 3" xfId="2787"/>
    <cellStyle name="20 % - Markeringsfarve4 3 2" xfId="2788"/>
    <cellStyle name="20 % - Markeringsfarve4 3 2 10" xfId="13124"/>
    <cellStyle name="20 % - Markeringsfarve4 3 2 10 2" xfId="27155"/>
    <cellStyle name="20 % - Markeringsfarve4 3 2 11" xfId="23204"/>
    <cellStyle name="20 % - Markeringsfarve4 3 2 2" xfId="2789"/>
    <cellStyle name="20 % - Markeringsfarve4 3 2 2 2" xfId="2790"/>
    <cellStyle name="20 % - Markeringsfarve4 3 2 2 2 2" xfId="2791"/>
    <cellStyle name="20 % - Markeringsfarve4 3 2 2 2 2 2" xfId="13127"/>
    <cellStyle name="20 % - Markeringsfarve4 3 2 2 2 2 2 2" xfId="27158"/>
    <cellStyle name="20 % - Markeringsfarve4 3 2 2 2 2 3" xfId="23207"/>
    <cellStyle name="20 % - Markeringsfarve4 3 2 2 2 3" xfId="2792"/>
    <cellStyle name="20 % - Markeringsfarve4 3 2 2 2 3 2" xfId="13128"/>
    <cellStyle name="20 % - Markeringsfarve4 3 2 2 2 3 2 2" xfId="27159"/>
    <cellStyle name="20 % - Markeringsfarve4 3 2 2 2 3 3" xfId="23208"/>
    <cellStyle name="20 % - Markeringsfarve4 3 2 2 2 4" xfId="2793"/>
    <cellStyle name="20 % - Markeringsfarve4 3 2 2 2 4 2" xfId="13129"/>
    <cellStyle name="20 % - Markeringsfarve4 3 2 2 2 4 2 2" xfId="27160"/>
    <cellStyle name="20 % - Markeringsfarve4 3 2 2 2 4 3" xfId="23209"/>
    <cellStyle name="20 % - Markeringsfarve4 3 2 2 2 5" xfId="2794"/>
    <cellStyle name="20 % - Markeringsfarve4 3 2 2 2 5 2" xfId="13130"/>
    <cellStyle name="20 % - Markeringsfarve4 3 2 2 2 5 2 2" xfId="27161"/>
    <cellStyle name="20 % - Markeringsfarve4 3 2 2 2 5 3" xfId="23210"/>
    <cellStyle name="20 % - Markeringsfarve4 3 2 2 2 6" xfId="2795"/>
    <cellStyle name="20 % - Markeringsfarve4 3 2 2 2 6 2" xfId="13131"/>
    <cellStyle name="20 % - Markeringsfarve4 3 2 2 2 6 2 2" xfId="27162"/>
    <cellStyle name="20 % - Markeringsfarve4 3 2 2 2 6 3" xfId="23211"/>
    <cellStyle name="20 % - Markeringsfarve4 3 2 2 2 7" xfId="13126"/>
    <cellStyle name="20 % - Markeringsfarve4 3 2 2 2 7 2" xfId="27157"/>
    <cellStyle name="20 % - Markeringsfarve4 3 2 2 2 8" xfId="23206"/>
    <cellStyle name="20 % - Markeringsfarve4 3 2 2 3" xfId="2796"/>
    <cellStyle name="20 % - Markeringsfarve4 3 2 2 3 2" xfId="13132"/>
    <cellStyle name="20 % - Markeringsfarve4 3 2 2 3 2 2" xfId="27163"/>
    <cellStyle name="20 % - Markeringsfarve4 3 2 2 3 3" xfId="23212"/>
    <cellStyle name="20 % - Markeringsfarve4 3 2 2 4" xfId="2797"/>
    <cellStyle name="20 % - Markeringsfarve4 3 2 2 4 2" xfId="13133"/>
    <cellStyle name="20 % - Markeringsfarve4 3 2 2 4 2 2" xfId="27164"/>
    <cellStyle name="20 % - Markeringsfarve4 3 2 2 4 3" xfId="23213"/>
    <cellStyle name="20 % - Markeringsfarve4 3 2 2 5" xfId="2798"/>
    <cellStyle name="20 % - Markeringsfarve4 3 2 2 5 2" xfId="13134"/>
    <cellStyle name="20 % - Markeringsfarve4 3 2 2 5 2 2" xfId="27165"/>
    <cellStyle name="20 % - Markeringsfarve4 3 2 2 5 3" xfId="23214"/>
    <cellStyle name="20 % - Markeringsfarve4 3 2 2 6" xfId="2799"/>
    <cellStyle name="20 % - Markeringsfarve4 3 2 2 6 2" xfId="13135"/>
    <cellStyle name="20 % - Markeringsfarve4 3 2 2 6 2 2" xfId="27166"/>
    <cellStyle name="20 % - Markeringsfarve4 3 2 2 6 3" xfId="23215"/>
    <cellStyle name="20 % - Markeringsfarve4 3 2 2 7" xfId="2800"/>
    <cellStyle name="20 % - Markeringsfarve4 3 2 2 7 2" xfId="13136"/>
    <cellStyle name="20 % - Markeringsfarve4 3 2 2 7 2 2" xfId="27167"/>
    <cellStyle name="20 % - Markeringsfarve4 3 2 2 7 3" xfId="23216"/>
    <cellStyle name="20 % - Markeringsfarve4 3 2 2 8" xfId="13125"/>
    <cellStyle name="20 % - Markeringsfarve4 3 2 2 8 2" xfId="27156"/>
    <cellStyle name="20 % - Markeringsfarve4 3 2 2 9" xfId="23205"/>
    <cellStyle name="20 % - Markeringsfarve4 3 2 3" xfId="2801"/>
    <cellStyle name="20 % - Markeringsfarve4 3 2 3 2" xfId="2802"/>
    <cellStyle name="20 % - Markeringsfarve4 3 2 3 2 2" xfId="13138"/>
    <cellStyle name="20 % - Markeringsfarve4 3 2 3 2 2 2" xfId="27169"/>
    <cellStyle name="20 % - Markeringsfarve4 3 2 3 2 3" xfId="23218"/>
    <cellStyle name="20 % - Markeringsfarve4 3 2 3 3" xfId="2803"/>
    <cellStyle name="20 % - Markeringsfarve4 3 2 3 3 2" xfId="13139"/>
    <cellStyle name="20 % - Markeringsfarve4 3 2 3 3 2 2" xfId="27170"/>
    <cellStyle name="20 % - Markeringsfarve4 3 2 3 3 3" xfId="23219"/>
    <cellStyle name="20 % - Markeringsfarve4 3 2 3 4" xfId="2804"/>
    <cellStyle name="20 % - Markeringsfarve4 3 2 3 4 2" xfId="13140"/>
    <cellStyle name="20 % - Markeringsfarve4 3 2 3 4 2 2" xfId="27171"/>
    <cellStyle name="20 % - Markeringsfarve4 3 2 3 4 3" xfId="23220"/>
    <cellStyle name="20 % - Markeringsfarve4 3 2 3 5" xfId="2805"/>
    <cellStyle name="20 % - Markeringsfarve4 3 2 3 5 2" xfId="13141"/>
    <cellStyle name="20 % - Markeringsfarve4 3 2 3 5 2 2" xfId="27172"/>
    <cellStyle name="20 % - Markeringsfarve4 3 2 3 5 3" xfId="23221"/>
    <cellStyle name="20 % - Markeringsfarve4 3 2 3 6" xfId="2806"/>
    <cellStyle name="20 % - Markeringsfarve4 3 2 3 6 2" xfId="13142"/>
    <cellStyle name="20 % - Markeringsfarve4 3 2 3 6 2 2" xfId="27173"/>
    <cellStyle name="20 % - Markeringsfarve4 3 2 3 6 3" xfId="23222"/>
    <cellStyle name="20 % - Markeringsfarve4 3 2 3 7" xfId="13137"/>
    <cellStyle name="20 % - Markeringsfarve4 3 2 3 7 2" xfId="27168"/>
    <cellStyle name="20 % - Markeringsfarve4 3 2 3 8" xfId="23217"/>
    <cellStyle name="20 % - Markeringsfarve4 3 2 4" xfId="2807"/>
    <cellStyle name="20 % - Markeringsfarve4 3 2 4 2" xfId="13143"/>
    <cellStyle name="20 % - Markeringsfarve4 3 2 4 2 2" xfId="27174"/>
    <cellStyle name="20 % - Markeringsfarve4 3 2 4 3" xfId="23223"/>
    <cellStyle name="20 % - Markeringsfarve4 3 2 5" xfId="2808"/>
    <cellStyle name="20 % - Markeringsfarve4 3 2 5 2" xfId="13144"/>
    <cellStyle name="20 % - Markeringsfarve4 3 2 5 2 2" xfId="27175"/>
    <cellStyle name="20 % - Markeringsfarve4 3 2 5 3" xfId="23224"/>
    <cellStyle name="20 % - Markeringsfarve4 3 2 6" xfId="2809"/>
    <cellStyle name="20 % - Markeringsfarve4 3 2 6 2" xfId="13145"/>
    <cellStyle name="20 % - Markeringsfarve4 3 2 6 2 2" xfId="27176"/>
    <cellStyle name="20 % - Markeringsfarve4 3 2 6 3" xfId="23225"/>
    <cellStyle name="20 % - Markeringsfarve4 3 2 7" xfId="2810"/>
    <cellStyle name="20 % - Markeringsfarve4 3 2 7 2" xfId="13146"/>
    <cellStyle name="20 % - Markeringsfarve4 3 2 7 2 2" xfId="27177"/>
    <cellStyle name="20 % - Markeringsfarve4 3 2 7 3" xfId="23226"/>
    <cellStyle name="20 % - Markeringsfarve4 3 2 8" xfId="2811"/>
    <cellStyle name="20 % - Markeringsfarve4 3 2 8 2" xfId="13147"/>
    <cellStyle name="20 % - Markeringsfarve4 3 2 8 2 2" xfId="27178"/>
    <cellStyle name="20 % - Markeringsfarve4 3 2 8 3" xfId="23227"/>
    <cellStyle name="20 % - Markeringsfarve4 3 2 9" xfId="2812"/>
    <cellStyle name="20 % - Markeringsfarve4 3 3" xfId="2813"/>
    <cellStyle name="20 % - Markeringsfarve4 3 3 2" xfId="13148"/>
    <cellStyle name="20 % - Markeringsfarve4 3 3 2 2" xfId="27179"/>
    <cellStyle name="20 % - Markeringsfarve4 3 3 3" xfId="23228"/>
    <cellStyle name="20 % - Markeringsfarve4 3_Budget" xfId="2814"/>
    <cellStyle name="20 % - Markeringsfarve4 4" xfId="2815"/>
    <cellStyle name="20 % - Markeringsfarve4 4 2" xfId="2816"/>
    <cellStyle name="20 % - Markeringsfarve4 5" xfId="2817"/>
    <cellStyle name="20 % - Markeringsfarve4 6" xfId="2818"/>
    <cellStyle name="20 % - Markeringsfarve4 6 10" xfId="2819"/>
    <cellStyle name="20 % - Markeringsfarve4 6 10 2" xfId="13150"/>
    <cellStyle name="20 % - Markeringsfarve4 6 10 2 2" xfId="27181"/>
    <cellStyle name="20 % - Markeringsfarve4 6 10 3" xfId="23230"/>
    <cellStyle name="20 % - Markeringsfarve4 6 11" xfId="13149"/>
    <cellStyle name="20 % - Markeringsfarve4 6 11 2" xfId="27180"/>
    <cellStyle name="20 % - Markeringsfarve4 6 12" xfId="23229"/>
    <cellStyle name="20 % - Markeringsfarve4 6 2" xfId="2820"/>
    <cellStyle name="20 % - Markeringsfarve4 6 2 10" xfId="23231"/>
    <cellStyle name="20 % - Markeringsfarve4 6 2 2" xfId="2821"/>
    <cellStyle name="20 % - Markeringsfarve4 6 2 2 2" xfId="2822"/>
    <cellStyle name="20 % - Markeringsfarve4 6 2 2 2 2" xfId="13153"/>
    <cellStyle name="20 % - Markeringsfarve4 6 2 2 2 2 2" xfId="27184"/>
    <cellStyle name="20 % - Markeringsfarve4 6 2 2 2 3" xfId="23233"/>
    <cellStyle name="20 % - Markeringsfarve4 6 2 2 3" xfId="2823"/>
    <cellStyle name="20 % - Markeringsfarve4 6 2 2 3 2" xfId="13154"/>
    <cellStyle name="20 % - Markeringsfarve4 6 2 2 3 2 2" xfId="27185"/>
    <cellStyle name="20 % - Markeringsfarve4 6 2 2 3 3" xfId="23234"/>
    <cellStyle name="20 % - Markeringsfarve4 6 2 2 4" xfId="2824"/>
    <cellStyle name="20 % - Markeringsfarve4 6 2 2 4 2" xfId="13155"/>
    <cellStyle name="20 % - Markeringsfarve4 6 2 2 4 2 2" xfId="27186"/>
    <cellStyle name="20 % - Markeringsfarve4 6 2 2 4 3" xfId="23235"/>
    <cellStyle name="20 % - Markeringsfarve4 6 2 2 5" xfId="2825"/>
    <cellStyle name="20 % - Markeringsfarve4 6 2 2 5 2" xfId="13156"/>
    <cellStyle name="20 % - Markeringsfarve4 6 2 2 5 2 2" xfId="27187"/>
    <cellStyle name="20 % - Markeringsfarve4 6 2 2 5 3" xfId="23236"/>
    <cellStyle name="20 % - Markeringsfarve4 6 2 2 6" xfId="2826"/>
    <cellStyle name="20 % - Markeringsfarve4 6 2 2 6 2" xfId="13157"/>
    <cellStyle name="20 % - Markeringsfarve4 6 2 2 6 2 2" xfId="27188"/>
    <cellStyle name="20 % - Markeringsfarve4 6 2 2 6 3" xfId="23237"/>
    <cellStyle name="20 % - Markeringsfarve4 6 2 2 7" xfId="13152"/>
    <cellStyle name="20 % - Markeringsfarve4 6 2 2 7 2" xfId="27183"/>
    <cellStyle name="20 % - Markeringsfarve4 6 2 2 8" xfId="23232"/>
    <cellStyle name="20 % - Markeringsfarve4 6 2 3" xfId="2827"/>
    <cellStyle name="20 % - Markeringsfarve4 6 2 3 2" xfId="2828"/>
    <cellStyle name="20 % - Markeringsfarve4 6 2 3 2 2" xfId="13159"/>
    <cellStyle name="20 % - Markeringsfarve4 6 2 3 2 2 2" xfId="27190"/>
    <cellStyle name="20 % - Markeringsfarve4 6 2 3 2 3" xfId="23239"/>
    <cellStyle name="20 % - Markeringsfarve4 6 2 3 3" xfId="2829"/>
    <cellStyle name="20 % - Markeringsfarve4 6 2 3 3 2" xfId="13160"/>
    <cellStyle name="20 % - Markeringsfarve4 6 2 3 3 2 2" xfId="27191"/>
    <cellStyle name="20 % - Markeringsfarve4 6 2 3 3 3" xfId="23240"/>
    <cellStyle name="20 % - Markeringsfarve4 6 2 3 4" xfId="2830"/>
    <cellStyle name="20 % - Markeringsfarve4 6 2 3 4 2" xfId="13161"/>
    <cellStyle name="20 % - Markeringsfarve4 6 2 3 4 2 2" xfId="27192"/>
    <cellStyle name="20 % - Markeringsfarve4 6 2 3 4 3" xfId="23241"/>
    <cellStyle name="20 % - Markeringsfarve4 6 2 3 5" xfId="2831"/>
    <cellStyle name="20 % - Markeringsfarve4 6 2 3 5 2" xfId="13162"/>
    <cellStyle name="20 % - Markeringsfarve4 6 2 3 5 2 2" xfId="27193"/>
    <cellStyle name="20 % - Markeringsfarve4 6 2 3 5 3" xfId="23242"/>
    <cellStyle name="20 % - Markeringsfarve4 6 2 3 6" xfId="2832"/>
    <cellStyle name="20 % - Markeringsfarve4 6 2 3 6 2" xfId="13163"/>
    <cellStyle name="20 % - Markeringsfarve4 6 2 3 6 2 2" xfId="27194"/>
    <cellStyle name="20 % - Markeringsfarve4 6 2 3 6 3" xfId="23243"/>
    <cellStyle name="20 % - Markeringsfarve4 6 2 3 7" xfId="13158"/>
    <cellStyle name="20 % - Markeringsfarve4 6 2 3 7 2" xfId="27189"/>
    <cellStyle name="20 % - Markeringsfarve4 6 2 3 8" xfId="23238"/>
    <cellStyle name="20 % - Markeringsfarve4 6 2 4" xfId="2833"/>
    <cellStyle name="20 % - Markeringsfarve4 6 2 4 2" xfId="13164"/>
    <cellStyle name="20 % - Markeringsfarve4 6 2 4 2 2" xfId="27195"/>
    <cellStyle name="20 % - Markeringsfarve4 6 2 4 3" xfId="23244"/>
    <cellStyle name="20 % - Markeringsfarve4 6 2 5" xfId="2834"/>
    <cellStyle name="20 % - Markeringsfarve4 6 2 5 2" xfId="13165"/>
    <cellStyle name="20 % - Markeringsfarve4 6 2 5 2 2" xfId="27196"/>
    <cellStyle name="20 % - Markeringsfarve4 6 2 5 3" xfId="23245"/>
    <cellStyle name="20 % - Markeringsfarve4 6 2 6" xfId="2835"/>
    <cellStyle name="20 % - Markeringsfarve4 6 2 6 2" xfId="13166"/>
    <cellStyle name="20 % - Markeringsfarve4 6 2 6 2 2" xfId="27197"/>
    <cellStyle name="20 % - Markeringsfarve4 6 2 6 3" xfId="23246"/>
    <cellStyle name="20 % - Markeringsfarve4 6 2 7" xfId="2836"/>
    <cellStyle name="20 % - Markeringsfarve4 6 2 7 2" xfId="13167"/>
    <cellStyle name="20 % - Markeringsfarve4 6 2 7 2 2" xfId="27198"/>
    <cellStyle name="20 % - Markeringsfarve4 6 2 7 3" xfId="23247"/>
    <cellStyle name="20 % - Markeringsfarve4 6 2 8" xfId="2837"/>
    <cellStyle name="20 % - Markeringsfarve4 6 2 8 2" xfId="13168"/>
    <cellStyle name="20 % - Markeringsfarve4 6 2 8 2 2" xfId="27199"/>
    <cellStyle name="20 % - Markeringsfarve4 6 2 8 3" xfId="23248"/>
    <cellStyle name="20 % - Markeringsfarve4 6 2 9" xfId="13151"/>
    <cellStyle name="20 % - Markeringsfarve4 6 2 9 2" xfId="27182"/>
    <cellStyle name="20 % - Markeringsfarve4 6 3" xfId="2838"/>
    <cellStyle name="20 % - Markeringsfarve4 6 4" xfId="2839"/>
    <cellStyle name="20 % - Markeringsfarve4 6 4 2" xfId="2840"/>
    <cellStyle name="20 % - Markeringsfarve4 6 4 2 2" xfId="13170"/>
    <cellStyle name="20 % - Markeringsfarve4 6 4 2 2 2" xfId="27201"/>
    <cellStyle name="20 % - Markeringsfarve4 6 4 2 3" xfId="23250"/>
    <cellStyle name="20 % - Markeringsfarve4 6 4 3" xfId="2841"/>
    <cellStyle name="20 % - Markeringsfarve4 6 4 3 2" xfId="13171"/>
    <cellStyle name="20 % - Markeringsfarve4 6 4 3 2 2" xfId="27202"/>
    <cellStyle name="20 % - Markeringsfarve4 6 4 3 3" xfId="23251"/>
    <cellStyle name="20 % - Markeringsfarve4 6 4 4" xfId="2842"/>
    <cellStyle name="20 % - Markeringsfarve4 6 4 4 2" xfId="13172"/>
    <cellStyle name="20 % - Markeringsfarve4 6 4 4 2 2" xfId="27203"/>
    <cellStyle name="20 % - Markeringsfarve4 6 4 4 3" xfId="23252"/>
    <cellStyle name="20 % - Markeringsfarve4 6 4 5" xfId="2843"/>
    <cellStyle name="20 % - Markeringsfarve4 6 4 5 2" xfId="13173"/>
    <cellStyle name="20 % - Markeringsfarve4 6 4 5 2 2" xfId="27204"/>
    <cellStyle name="20 % - Markeringsfarve4 6 4 5 3" xfId="23253"/>
    <cellStyle name="20 % - Markeringsfarve4 6 4 6" xfId="2844"/>
    <cellStyle name="20 % - Markeringsfarve4 6 4 6 2" xfId="13174"/>
    <cellStyle name="20 % - Markeringsfarve4 6 4 6 2 2" xfId="27205"/>
    <cellStyle name="20 % - Markeringsfarve4 6 4 6 3" xfId="23254"/>
    <cellStyle name="20 % - Markeringsfarve4 6 4 7" xfId="13169"/>
    <cellStyle name="20 % - Markeringsfarve4 6 4 7 2" xfId="27200"/>
    <cellStyle name="20 % - Markeringsfarve4 6 4 8" xfId="23249"/>
    <cellStyle name="20 % - Markeringsfarve4 6 5" xfId="2845"/>
    <cellStyle name="20 % - Markeringsfarve4 6 5 2" xfId="2846"/>
    <cellStyle name="20 % - Markeringsfarve4 6 5 2 2" xfId="13176"/>
    <cellStyle name="20 % - Markeringsfarve4 6 5 2 2 2" xfId="27207"/>
    <cellStyle name="20 % - Markeringsfarve4 6 5 2 3" xfId="23256"/>
    <cellStyle name="20 % - Markeringsfarve4 6 5 3" xfId="2847"/>
    <cellStyle name="20 % - Markeringsfarve4 6 5 3 2" xfId="13177"/>
    <cellStyle name="20 % - Markeringsfarve4 6 5 3 2 2" xfId="27208"/>
    <cellStyle name="20 % - Markeringsfarve4 6 5 3 3" xfId="23257"/>
    <cellStyle name="20 % - Markeringsfarve4 6 5 4" xfId="2848"/>
    <cellStyle name="20 % - Markeringsfarve4 6 5 4 2" xfId="13178"/>
    <cellStyle name="20 % - Markeringsfarve4 6 5 4 2 2" xfId="27209"/>
    <cellStyle name="20 % - Markeringsfarve4 6 5 4 3" xfId="23258"/>
    <cellStyle name="20 % - Markeringsfarve4 6 5 5" xfId="2849"/>
    <cellStyle name="20 % - Markeringsfarve4 6 5 5 2" xfId="13179"/>
    <cellStyle name="20 % - Markeringsfarve4 6 5 5 2 2" xfId="27210"/>
    <cellStyle name="20 % - Markeringsfarve4 6 5 5 3" xfId="23259"/>
    <cellStyle name="20 % - Markeringsfarve4 6 5 6" xfId="2850"/>
    <cellStyle name="20 % - Markeringsfarve4 6 5 6 2" xfId="13180"/>
    <cellStyle name="20 % - Markeringsfarve4 6 5 6 2 2" xfId="27211"/>
    <cellStyle name="20 % - Markeringsfarve4 6 5 6 3" xfId="23260"/>
    <cellStyle name="20 % - Markeringsfarve4 6 5 7" xfId="13175"/>
    <cellStyle name="20 % - Markeringsfarve4 6 5 7 2" xfId="27206"/>
    <cellStyle name="20 % - Markeringsfarve4 6 5 8" xfId="23255"/>
    <cellStyle name="20 % - Markeringsfarve4 6 6" xfId="2851"/>
    <cellStyle name="20 % - Markeringsfarve4 6 6 2" xfId="13181"/>
    <cellStyle name="20 % - Markeringsfarve4 6 6 2 2" xfId="27212"/>
    <cellStyle name="20 % - Markeringsfarve4 6 6 3" xfId="23261"/>
    <cellStyle name="20 % - Markeringsfarve4 6 7" xfId="2852"/>
    <cellStyle name="20 % - Markeringsfarve4 6 7 2" xfId="13182"/>
    <cellStyle name="20 % - Markeringsfarve4 6 7 2 2" xfId="27213"/>
    <cellStyle name="20 % - Markeringsfarve4 6 7 3" xfId="23262"/>
    <cellStyle name="20 % - Markeringsfarve4 6 8" xfId="2853"/>
    <cellStyle name="20 % - Markeringsfarve4 6 8 2" xfId="13183"/>
    <cellStyle name="20 % - Markeringsfarve4 6 8 2 2" xfId="27214"/>
    <cellStyle name="20 % - Markeringsfarve4 6 8 3" xfId="23263"/>
    <cellStyle name="20 % - Markeringsfarve4 6 9" xfId="2854"/>
    <cellStyle name="20 % - Markeringsfarve4 6 9 2" xfId="13184"/>
    <cellStyle name="20 % - Markeringsfarve4 6 9 2 2" xfId="27215"/>
    <cellStyle name="20 % - Markeringsfarve4 6 9 3" xfId="23264"/>
    <cellStyle name="20 % - Markeringsfarve4 7" xfId="2855"/>
    <cellStyle name="20 % - Markeringsfarve4 8" xfId="2856"/>
    <cellStyle name="20 % - Markeringsfarve4 9" xfId="2857"/>
    <cellStyle name="20 % - Markeringsfarve5 10" xfId="2859"/>
    <cellStyle name="20 % - Markeringsfarve5 11" xfId="2860"/>
    <cellStyle name="20 % - Markeringsfarve5 11 2" xfId="2861"/>
    <cellStyle name="20 % - Markeringsfarve5 11 2 2" xfId="13186"/>
    <cellStyle name="20 % - Markeringsfarve5 11 2 2 2" xfId="27217"/>
    <cellStyle name="20 % - Markeringsfarve5 11 2 3" xfId="23267"/>
    <cellStyle name="20 % - Markeringsfarve5 11 3" xfId="13185"/>
    <cellStyle name="20 % - Markeringsfarve5 11 3 2" xfId="27216"/>
    <cellStyle name="20 % - Markeringsfarve5 11 4" xfId="23266"/>
    <cellStyle name="20 % - Markeringsfarve5 12" xfId="2862"/>
    <cellStyle name="20 % - Markeringsfarve5 12 2" xfId="13187"/>
    <cellStyle name="20 % - Markeringsfarve5 12 2 2" xfId="27218"/>
    <cellStyle name="20 % - Markeringsfarve5 12 3" xfId="23268"/>
    <cellStyle name="20 % - Markeringsfarve5 13" xfId="2863"/>
    <cellStyle name="20 % - Markeringsfarve5 13 2" xfId="13188"/>
    <cellStyle name="20 % - Markeringsfarve5 13 2 2" xfId="27219"/>
    <cellStyle name="20 % - Markeringsfarve5 13 3" xfId="23269"/>
    <cellStyle name="20 % - Markeringsfarve5 14" xfId="2864"/>
    <cellStyle name="20 % - Markeringsfarve5 15" xfId="2865"/>
    <cellStyle name="20 % - Markeringsfarve5 16" xfId="2866"/>
    <cellStyle name="20 % - Markeringsfarve5 17" xfId="2867"/>
    <cellStyle name="20 % - Markeringsfarve5 18" xfId="2868"/>
    <cellStyle name="20 % - Markeringsfarve5 18 2" xfId="13189"/>
    <cellStyle name="20 % - Markeringsfarve5 18 2 2" xfId="27220"/>
    <cellStyle name="20 % - Markeringsfarve5 18 3" xfId="23270"/>
    <cellStyle name="20 % - Markeringsfarve5 19" xfId="2869"/>
    <cellStyle name="20 % - Markeringsfarve5 19 2" xfId="13190"/>
    <cellStyle name="20 % - Markeringsfarve5 19 2 2" xfId="27221"/>
    <cellStyle name="20 % - Markeringsfarve5 19 3" xfId="23271"/>
    <cellStyle name="20 % - Markeringsfarve5 2" xfId="2870"/>
    <cellStyle name="20 % - Markeringsfarve5 2 10" xfId="2871"/>
    <cellStyle name="20 % - Markeringsfarve5 2 10 2" xfId="13191"/>
    <cellStyle name="20 % - Markeringsfarve5 2 10 2 2" xfId="27222"/>
    <cellStyle name="20 % - Markeringsfarve5 2 10 3" xfId="23272"/>
    <cellStyle name="20 % - Markeringsfarve5 2 11" xfId="2872"/>
    <cellStyle name="20 % - Markeringsfarve5 2 11 2" xfId="13192"/>
    <cellStyle name="20 % - Markeringsfarve5 2 11 2 2" xfId="27223"/>
    <cellStyle name="20 % - Markeringsfarve5 2 11 3" xfId="23273"/>
    <cellStyle name="20 % - Markeringsfarve5 2 12" xfId="2873"/>
    <cellStyle name="20 % - Markeringsfarve5 2 12 2" xfId="13193"/>
    <cellStyle name="20 % - Markeringsfarve5 2 12 2 2" xfId="27224"/>
    <cellStyle name="20 % - Markeringsfarve5 2 12 3" xfId="23274"/>
    <cellStyle name="20 % - Markeringsfarve5 2 13" xfId="2874"/>
    <cellStyle name="20 % - Markeringsfarve5 2 13 2" xfId="13194"/>
    <cellStyle name="20 % - Markeringsfarve5 2 13 2 2" xfId="27225"/>
    <cellStyle name="20 % - Markeringsfarve5 2 13 3" xfId="23275"/>
    <cellStyle name="20 % - Markeringsfarve5 2 14" xfId="2875"/>
    <cellStyle name="20 % - Markeringsfarve5 2 14 2" xfId="13195"/>
    <cellStyle name="20 % - Markeringsfarve5 2 14 2 2" xfId="27226"/>
    <cellStyle name="20 % - Markeringsfarve5 2 14 3" xfId="23276"/>
    <cellStyle name="20 % - Markeringsfarve5 2 15" xfId="2876"/>
    <cellStyle name="20 % - Markeringsfarve5 2 15 2" xfId="13196"/>
    <cellStyle name="20 % - Markeringsfarve5 2 15 2 2" xfId="27227"/>
    <cellStyle name="20 % - Markeringsfarve5 2 15 3" xfId="23277"/>
    <cellStyle name="20 % - Markeringsfarve5 2 16" xfId="2877"/>
    <cellStyle name="20 % - Markeringsfarve5 2 17" xfId="2878"/>
    <cellStyle name="20 % - Markeringsfarve5 2 17 2" xfId="13197"/>
    <cellStyle name="20 % - Markeringsfarve5 2 17 2 2" xfId="27228"/>
    <cellStyle name="20 % - Markeringsfarve5 2 17 3" xfId="23278"/>
    <cellStyle name="20 % - Markeringsfarve5 2 2" xfId="2879"/>
    <cellStyle name="20 % - Markeringsfarve5 2 2 10" xfId="2880"/>
    <cellStyle name="20 % - Markeringsfarve5 2 2 10 2" xfId="13199"/>
    <cellStyle name="20 % - Markeringsfarve5 2 2 10 2 2" xfId="27230"/>
    <cellStyle name="20 % - Markeringsfarve5 2 2 10 3" xfId="23280"/>
    <cellStyle name="20 % - Markeringsfarve5 2 2 11" xfId="2881"/>
    <cellStyle name="20 % - Markeringsfarve5 2 2 11 2" xfId="13200"/>
    <cellStyle name="20 % - Markeringsfarve5 2 2 11 2 2" xfId="27231"/>
    <cellStyle name="20 % - Markeringsfarve5 2 2 11 3" xfId="23281"/>
    <cellStyle name="20 % - Markeringsfarve5 2 2 12" xfId="2882"/>
    <cellStyle name="20 % - Markeringsfarve5 2 2 12 2" xfId="13201"/>
    <cellStyle name="20 % - Markeringsfarve5 2 2 12 2 2" xfId="27232"/>
    <cellStyle name="20 % - Markeringsfarve5 2 2 12 3" xfId="23282"/>
    <cellStyle name="20 % - Markeringsfarve5 2 2 13" xfId="2883"/>
    <cellStyle name="20 % - Markeringsfarve5 2 2 13 2" xfId="13202"/>
    <cellStyle name="20 % - Markeringsfarve5 2 2 13 2 2" xfId="27233"/>
    <cellStyle name="20 % - Markeringsfarve5 2 2 13 3" xfId="23283"/>
    <cellStyle name="20 % - Markeringsfarve5 2 2 14" xfId="2884"/>
    <cellStyle name="20 % - Markeringsfarve5 2 2 15" xfId="13198"/>
    <cellStyle name="20 % - Markeringsfarve5 2 2 15 2" xfId="27229"/>
    <cellStyle name="20 % - Markeringsfarve5 2 2 16" xfId="23279"/>
    <cellStyle name="20 % - Markeringsfarve5 2 2 2" xfId="2885"/>
    <cellStyle name="20 % - Markeringsfarve5 2 2 2 10" xfId="2886"/>
    <cellStyle name="20 % - Markeringsfarve5 2 2 2 10 2" xfId="13204"/>
    <cellStyle name="20 % - Markeringsfarve5 2 2 2 10 2 2" xfId="27235"/>
    <cellStyle name="20 % - Markeringsfarve5 2 2 2 10 3" xfId="23285"/>
    <cellStyle name="20 % - Markeringsfarve5 2 2 2 11" xfId="2887"/>
    <cellStyle name="20 % - Markeringsfarve5 2 2 2 11 2" xfId="13205"/>
    <cellStyle name="20 % - Markeringsfarve5 2 2 2 11 2 2" xfId="27236"/>
    <cellStyle name="20 % - Markeringsfarve5 2 2 2 11 3" xfId="23286"/>
    <cellStyle name="20 % - Markeringsfarve5 2 2 2 12" xfId="2888"/>
    <cellStyle name="20 % - Markeringsfarve5 2 2 2 12 2" xfId="13206"/>
    <cellStyle name="20 % - Markeringsfarve5 2 2 2 12 2 2" xfId="27237"/>
    <cellStyle name="20 % - Markeringsfarve5 2 2 2 12 3" xfId="23287"/>
    <cellStyle name="20 % - Markeringsfarve5 2 2 2 13" xfId="13203"/>
    <cellStyle name="20 % - Markeringsfarve5 2 2 2 13 2" xfId="27234"/>
    <cellStyle name="20 % - Markeringsfarve5 2 2 2 14" xfId="23284"/>
    <cellStyle name="20 % - Markeringsfarve5 2 2 2 2" xfId="2889"/>
    <cellStyle name="20 % - Markeringsfarve5 2 2 2 2 10" xfId="2890"/>
    <cellStyle name="20 % - Markeringsfarve5 2 2 2 2 10 2" xfId="13208"/>
    <cellStyle name="20 % - Markeringsfarve5 2 2 2 2 10 2 2" xfId="27239"/>
    <cellStyle name="20 % - Markeringsfarve5 2 2 2 2 10 3" xfId="23289"/>
    <cellStyle name="20 % - Markeringsfarve5 2 2 2 2 11" xfId="2891"/>
    <cellStyle name="20 % - Markeringsfarve5 2 2 2 2 11 2" xfId="13209"/>
    <cellStyle name="20 % - Markeringsfarve5 2 2 2 2 11 2 2" xfId="27240"/>
    <cellStyle name="20 % - Markeringsfarve5 2 2 2 2 11 3" xfId="23290"/>
    <cellStyle name="20 % - Markeringsfarve5 2 2 2 2 12" xfId="13207"/>
    <cellStyle name="20 % - Markeringsfarve5 2 2 2 2 12 2" xfId="27238"/>
    <cellStyle name="20 % - Markeringsfarve5 2 2 2 2 13" xfId="23288"/>
    <cellStyle name="20 % - Markeringsfarve5 2 2 2 2 2" xfId="2892"/>
    <cellStyle name="20 % - Markeringsfarve5 2 2 2 2 2 10" xfId="2893"/>
    <cellStyle name="20 % - Markeringsfarve5 2 2 2 2 2 10 2" xfId="13211"/>
    <cellStyle name="20 % - Markeringsfarve5 2 2 2 2 2 10 2 2" xfId="27242"/>
    <cellStyle name="20 % - Markeringsfarve5 2 2 2 2 2 10 3" xfId="23292"/>
    <cellStyle name="20 % - Markeringsfarve5 2 2 2 2 2 11" xfId="13210"/>
    <cellStyle name="20 % - Markeringsfarve5 2 2 2 2 2 11 2" xfId="27241"/>
    <cellStyle name="20 % - Markeringsfarve5 2 2 2 2 2 12" xfId="23291"/>
    <cellStyle name="20 % - Markeringsfarve5 2 2 2 2 2 2" xfId="2894"/>
    <cellStyle name="20 % - Markeringsfarve5 2 2 2 2 2 2 2" xfId="2895"/>
    <cellStyle name="20 % - Markeringsfarve5 2 2 2 2 2 2 2 2" xfId="13213"/>
    <cellStyle name="20 % - Markeringsfarve5 2 2 2 2 2 2 2 2 2" xfId="27244"/>
    <cellStyle name="20 % - Markeringsfarve5 2 2 2 2 2 2 2 3" xfId="23294"/>
    <cellStyle name="20 % - Markeringsfarve5 2 2 2 2 2 2 3" xfId="2896"/>
    <cellStyle name="20 % - Markeringsfarve5 2 2 2 2 2 2 3 2" xfId="13214"/>
    <cellStyle name="20 % - Markeringsfarve5 2 2 2 2 2 2 3 2 2" xfId="27245"/>
    <cellStyle name="20 % - Markeringsfarve5 2 2 2 2 2 2 3 3" xfId="23295"/>
    <cellStyle name="20 % - Markeringsfarve5 2 2 2 2 2 2 4" xfId="2897"/>
    <cellStyle name="20 % - Markeringsfarve5 2 2 2 2 2 2 4 2" xfId="13215"/>
    <cellStyle name="20 % - Markeringsfarve5 2 2 2 2 2 2 4 2 2" xfId="27246"/>
    <cellStyle name="20 % - Markeringsfarve5 2 2 2 2 2 2 4 3" xfId="23296"/>
    <cellStyle name="20 % - Markeringsfarve5 2 2 2 2 2 2 5" xfId="2898"/>
    <cellStyle name="20 % - Markeringsfarve5 2 2 2 2 2 2 5 2" xfId="13216"/>
    <cellStyle name="20 % - Markeringsfarve5 2 2 2 2 2 2 5 2 2" xfId="27247"/>
    <cellStyle name="20 % - Markeringsfarve5 2 2 2 2 2 2 5 3" xfId="23297"/>
    <cellStyle name="20 % - Markeringsfarve5 2 2 2 2 2 2 6" xfId="2899"/>
    <cellStyle name="20 % - Markeringsfarve5 2 2 2 2 2 2 6 2" xfId="13217"/>
    <cellStyle name="20 % - Markeringsfarve5 2 2 2 2 2 2 6 2 2" xfId="27248"/>
    <cellStyle name="20 % - Markeringsfarve5 2 2 2 2 2 2 6 3" xfId="23298"/>
    <cellStyle name="20 % - Markeringsfarve5 2 2 2 2 2 2 7" xfId="13212"/>
    <cellStyle name="20 % - Markeringsfarve5 2 2 2 2 2 2 7 2" xfId="27243"/>
    <cellStyle name="20 % - Markeringsfarve5 2 2 2 2 2 2 8" xfId="23293"/>
    <cellStyle name="20 % - Markeringsfarve5 2 2 2 2 2 3" xfId="2900"/>
    <cellStyle name="20 % - Markeringsfarve5 2 2 2 2 2 3 2" xfId="2901"/>
    <cellStyle name="20 % - Markeringsfarve5 2 2 2 2 2 3 2 2" xfId="13219"/>
    <cellStyle name="20 % - Markeringsfarve5 2 2 2 2 2 3 2 2 2" xfId="27250"/>
    <cellStyle name="20 % - Markeringsfarve5 2 2 2 2 2 3 2 3" xfId="23300"/>
    <cellStyle name="20 % - Markeringsfarve5 2 2 2 2 2 3 3" xfId="2902"/>
    <cellStyle name="20 % - Markeringsfarve5 2 2 2 2 2 3 3 2" xfId="13220"/>
    <cellStyle name="20 % - Markeringsfarve5 2 2 2 2 2 3 3 2 2" xfId="27251"/>
    <cellStyle name="20 % - Markeringsfarve5 2 2 2 2 2 3 3 3" xfId="23301"/>
    <cellStyle name="20 % - Markeringsfarve5 2 2 2 2 2 3 4" xfId="2903"/>
    <cellStyle name="20 % - Markeringsfarve5 2 2 2 2 2 3 4 2" xfId="13221"/>
    <cellStyle name="20 % - Markeringsfarve5 2 2 2 2 2 3 4 2 2" xfId="27252"/>
    <cellStyle name="20 % - Markeringsfarve5 2 2 2 2 2 3 4 3" xfId="23302"/>
    <cellStyle name="20 % - Markeringsfarve5 2 2 2 2 2 3 5" xfId="2904"/>
    <cellStyle name="20 % - Markeringsfarve5 2 2 2 2 2 3 5 2" xfId="13222"/>
    <cellStyle name="20 % - Markeringsfarve5 2 2 2 2 2 3 5 2 2" xfId="27253"/>
    <cellStyle name="20 % - Markeringsfarve5 2 2 2 2 2 3 5 3" xfId="23303"/>
    <cellStyle name="20 % - Markeringsfarve5 2 2 2 2 2 3 6" xfId="2905"/>
    <cellStyle name="20 % - Markeringsfarve5 2 2 2 2 2 3 6 2" xfId="13223"/>
    <cellStyle name="20 % - Markeringsfarve5 2 2 2 2 2 3 6 2 2" xfId="27254"/>
    <cellStyle name="20 % - Markeringsfarve5 2 2 2 2 2 3 6 3" xfId="23304"/>
    <cellStyle name="20 % - Markeringsfarve5 2 2 2 2 2 3 7" xfId="13218"/>
    <cellStyle name="20 % - Markeringsfarve5 2 2 2 2 2 3 7 2" xfId="27249"/>
    <cellStyle name="20 % - Markeringsfarve5 2 2 2 2 2 3 8" xfId="23299"/>
    <cellStyle name="20 % - Markeringsfarve5 2 2 2 2 2 4" xfId="2906"/>
    <cellStyle name="20 % - Markeringsfarve5 2 2 2 2 2 4 2" xfId="2907"/>
    <cellStyle name="20 % - Markeringsfarve5 2 2 2 2 2 4 2 2" xfId="13225"/>
    <cellStyle name="20 % - Markeringsfarve5 2 2 2 2 2 4 2 2 2" xfId="27256"/>
    <cellStyle name="20 % - Markeringsfarve5 2 2 2 2 2 4 2 3" xfId="23306"/>
    <cellStyle name="20 % - Markeringsfarve5 2 2 2 2 2 4 3" xfId="2908"/>
    <cellStyle name="20 % - Markeringsfarve5 2 2 2 2 2 4 3 2" xfId="13226"/>
    <cellStyle name="20 % - Markeringsfarve5 2 2 2 2 2 4 3 2 2" xfId="27257"/>
    <cellStyle name="20 % - Markeringsfarve5 2 2 2 2 2 4 3 3" xfId="23307"/>
    <cellStyle name="20 % - Markeringsfarve5 2 2 2 2 2 4 4" xfId="2909"/>
    <cellStyle name="20 % - Markeringsfarve5 2 2 2 2 2 4 4 2" xfId="13227"/>
    <cellStyle name="20 % - Markeringsfarve5 2 2 2 2 2 4 4 2 2" xfId="27258"/>
    <cellStyle name="20 % - Markeringsfarve5 2 2 2 2 2 4 4 3" xfId="23308"/>
    <cellStyle name="20 % - Markeringsfarve5 2 2 2 2 2 4 5" xfId="2910"/>
    <cellStyle name="20 % - Markeringsfarve5 2 2 2 2 2 4 5 2" xfId="13228"/>
    <cellStyle name="20 % - Markeringsfarve5 2 2 2 2 2 4 5 2 2" xfId="27259"/>
    <cellStyle name="20 % - Markeringsfarve5 2 2 2 2 2 4 5 3" xfId="23309"/>
    <cellStyle name="20 % - Markeringsfarve5 2 2 2 2 2 4 6" xfId="2911"/>
    <cellStyle name="20 % - Markeringsfarve5 2 2 2 2 2 4 6 2" xfId="13229"/>
    <cellStyle name="20 % - Markeringsfarve5 2 2 2 2 2 4 6 2 2" xfId="27260"/>
    <cellStyle name="20 % - Markeringsfarve5 2 2 2 2 2 4 6 3" xfId="23310"/>
    <cellStyle name="20 % - Markeringsfarve5 2 2 2 2 2 4 7" xfId="13224"/>
    <cellStyle name="20 % - Markeringsfarve5 2 2 2 2 2 4 7 2" xfId="27255"/>
    <cellStyle name="20 % - Markeringsfarve5 2 2 2 2 2 4 8" xfId="23305"/>
    <cellStyle name="20 % - Markeringsfarve5 2 2 2 2 2 5" xfId="2912"/>
    <cellStyle name="20 % - Markeringsfarve5 2 2 2 2 2 5 2" xfId="2913"/>
    <cellStyle name="20 % - Markeringsfarve5 2 2 2 2 2 5 2 2" xfId="13231"/>
    <cellStyle name="20 % - Markeringsfarve5 2 2 2 2 2 5 2 2 2" xfId="27262"/>
    <cellStyle name="20 % - Markeringsfarve5 2 2 2 2 2 5 2 3" xfId="23312"/>
    <cellStyle name="20 % - Markeringsfarve5 2 2 2 2 2 5 3" xfId="2914"/>
    <cellStyle name="20 % - Markeringsfarve5 2 2 2 2 2 5 3 2" xfId="13232"/>
    <cellStyle name="20 % - Markeringsfarve5 2 2 2 2 2 5 3 2 2" xfId="27263"/>
    <cellStyle name="20 % - Markeringsfarve5 2 2 2 2 2 5 3 3" xfId="23313"/>
    <cellStyle name="20 % - Markeringsfarve5 2 2 2 2 2 5 4" xfId="2915"/>
    <cellStyle name="20 % - Markeringsfarve5 2 2 2 2 2 5 4 2" xfId="13233"/>
    <cellStyle name="20 % - Markeringsfarve5 2 2 2 2 2 5 4 2 2" xfId="27264"/>
    <cellStyle name="20 % - Markeringsfarve5 2 2 2 2 2 5 4 3" xfId="23314"/>
    <cellStyle name="20 % - Markeringsfarve5 2 2 2 2 2 5 5" xfId="2916"/>
    <cellStyle name="20 % - Markeringsfarve5 2 2 2 2 2 5 5 2" xfId="13234"/>
    <cellStyle name="20 % - Markeringsfarve5 2 2 2 2 2 5 5 2 2" xfId="27265"/>
    <cellStyle name="20 % - Markeringsfarve5 2 2 2 2 2 5 5 3" xfId="23315"/>
    <cellStyle name="20 % - Markeringsfarve5 2 2 2 2 2 5 6" xfId="2917"/>
    <cellStyle name="20 % - Markeringsfarve5 2 2 2 2 2 5 6 2" xfId="13235"/>
    <cellStyle name="20 % - Markeringsfarve5 2 2 2 2 2 5 6 2 2" xfId="27266"/>
    <cellStyle name="20 % - Markeringsfarve5 2 2 2 2 2 5 6 3" xfId="23316"/>
    <cellStyle name="20 % - Markeringsfarve5 2 2 2 2 2 5 7" xfId="13230"/>
    <cellStyle name="20 % - Markeringsfarve5 2 2 2 2 2 5 7 2" xfId="27261"/>
    <cellStyle name="20 % - Markeringsfarve5 2 2 2 2 2 5 8" xfId="23311"/>
    <cellStyle name="20 % - Markeringsfarve5 2 2 2 2 2 6" xfId="2918"/>
    <cellStyle name="20 % - Markeringsfarve5 2 2 2 2 2 6 2" xfId="13236"/>
    <cellStyle name="20 % - Markeringsfarve5 2 2 2 2 2 6 2 2" xfId="27267"/>
    <cellStyle name="20 % - Markeringsfarve5 2 2 2 2 2 6 3" xfId="23317"/>
    <cellStyle name="20 % - Markeringsfarve5 2 2 2 2 2 7" xfId="2919"/>
    <cellStyle name="20 % - Markeringsfarve5 2 2 2 2 2 7 2" xfId="13237"/>
    <cellStyle name="20 % - Markeringsfarve5 2 2 2 2 2 7 2 2" xfId="27268"/>
    <cellStyle name="20 % - Markeringsfarve5 2 2 2 2 2 7 3" xfId="23318"/>
    <cellStyle name="20 % - Markeringsfarve5 2 2 2 2 2 8" xfId="2920"/>
    <cellStyle name="20 % - Markeringsfarve5 2 2 2 2 2 8 2" xfId="13238"/>
    <cellStyle name="20 % - Markeringsfarve5 2 2 2 2 2 8 2 2" xfId="27269"/>
    <cellStyle name="20 % - Markeringsfarve5 2 2 2 2 2 8 3" xfId="23319"/>
    <cellStyle name="20 % - Markeringsfarve5 2 2 2 2 2 9" xfId="2921"/>
    <cellStyle name="20 % - Markeringsfarve5 2 2 2 2 2 9 2" xfId="13239"/>
    <cellStyle name="20 % - Markeringsfarve5 2 2 2 2 2 9 2 2" xfId="27270"/>
    <cellStyle name="20 % - Markeringsfarve5 2 2 2 2 2 9 3" xfId="23320"/>
    <cellStyle name="20 % - Markeringsfarve5 2 2 2 2 3" xfId="2922"/>
    <cellStyle name="20 % - Markeringsfarve5 2 2 2 2 3 2" xfId="2923"/>
    <cellStyle name="20 % - Markeringsfarve5 2 2 2 2 3 2 2" xfId="13241"/>
    <cellStyle name="20 % - Markeringsfarve5 2 2 2 2 3 2 2 2" xfId="27272"/>
    <cellStyle name="20 % - Markeringsfarve5 2 2 2 2 3 2 3" xfId="23322"/>
    <cellStyle name="20 % - Markeringsfarve5 2 2 2 2 3 3" xfId="2924"/>
    <cellStyle name="20 % - Markeringsfarve5 2 2 2 2 3 3 2" xfId="13242"/>
    <cellStyle name="20 % - Markeringsfarve5 2 2 2 2 3 3 2 2" xfId="27273"/>
    <cellStyle name="20 % - Markeringsfarve5 2 2 2 2 3 3 3" xfId="23323"/>
    <cellStyle name="20 % - Markeringsfarve5 2 2 2 2 3 4" xfId="2925"/>
    <cellStyle name="20 % - Markeringsfarve5 2 2 2 2 3 4 2" xfId="13243"/>
    <cellStyle name="20 % - Markeringsfarve5 2 2 2 2 3 4 2 2" xfId="27274"/>
    <cellStyle name="20 % - Markeringsfarve5 2 2 2 2 3 4 3" xfId="23324"/>
    <cellStyle name="20 % - Markeringsfarve5 2 2 2 2 3 5" xfId="2926"/>
    <cellStyle name="20 % - Markeringsfarve5 2 2 2 2 3 5 2" xfId="13244"/>
    <cellStyle name="20 % - Markeringsfarve5 2 2 2 2 3 5 2 2" xfId="27275"/>
    <cellStyle name="20 % - Markeringsfarve5 2 2 2 2 3 5 3" xfId="23325"/>
    <cellStyle name="20 % - Markeringsfarve5 2 2 2 2 3 6" xfId="2927"/>
    <cellStyle name="20 % - Markeringsfarve5 2 2 2 2 3 6 2" xfId="13245"/>
    <cellStyle name="20 % - Markeringsfarve5 2 2 2 2 3 6 2 2" xfId="27276"/>
    <cellStyle name="20 % - Markeringsfarve5 2 2 2 2 3 6 3" xfId="23326"/>
    <cellStyle name="20 % - Markeringsfarve5 2 2 2 2 3 7" xfId="13240"/>
    <cellStyle name="20 % - Markeringsfarve5 2 2 2 2 3 7 2" xfId="27271"/>
    <cellStyle name="20 % - Markeringsfarve5 2 2 2 2 3 8" xfId="23321"/>
    <cellStyle name="20 % - Markeringsfarve5 2 2 2 2 4" xfId="2928"/>
    <cellStyle name="20 % - Markeringsfarve5 2 2 2 2 4 2" xfId="2929"/>
    <cellStyle name="20 % - Markeringsfarve5 2 2 2 2 4 2 2" xfId="13247"/>
    <cellStyle name="20 % - Markeringsfarve5 2 2 2 2 4 2 2 2" xfId="27278"/>
    <cellStyle name="20 % - Markeringsfarve5 2 2 2 2 4 2 3" xfId="23328"/>
    <cellStyle name="20 % - Markeringsfarve5 2 2 2 2 4 3" xfId="2930"/>
    <cellStyle name="20 % - Markeringsfarve5 2 2 2 2 4 3 2" xfId="13248"/>
    <cellStyle name="20 % - Markeringsfarve5 2 2 2 2 4 3 2 2" xfId="27279"/>
    <cellStyle name="20 % - Markeringsfarve5 2 2 2 2 4 3 3" xfId="23329"/>
    <cellStyle name="20 % - Markeringsfarve5 2 2 2 2 4 4" xfId="2931"/>
    <cellStyle name="20 % - Markeringsfarve5 2 2 2 2 4 4 2" xfId="13249"/>
    <cellStyle name="20 % - Markeringsfarve5 2 2 2 2 4 4 2 2" xfId="27280"/>
    <cellStyle name="20 % - Markeringsfarve5 2 2 2 2 4 4 3" xfId="23330"/>
    <cellStyle name="20 % - Markeringsfarve5 2 2 2 2 4 5" xfId="2932"/>
    <cellStyle name="20 % - Markeringsfarve5 2 2 2 2 4 5 2" xfId="13250"/>
    <cellStyle name="20 % - Markeringsfarve5 2 2 2 2 4 5 2 2" xfId="27281"/>
    <cellStyle name="20 % - Markeringsfarve5 2 2 2 2 4 5 3" xfId="23331"/>
    <cellStyle name="20 % - Markeringsfarve5 2 2 2 2 4 6" xfId="2933"/>
    <cellStyle name="20 % - Markeringsfarve5 2 2 2 2 4 6 2" xfId="13251"/>
    <cellStyle name="20 % - Markeringsfarve5 2 2 2 2 4 6 2 2" xfId="27282"/>
    <cellStyle name="20 % - Markeringsfarve5 2 2 2 2 4 6 3" xfId="23332"/>
    <cellStyle name="20 % - Markeringsfarve5 2 2 2 2 4 7" xfId="13246"/>
    <cellStyle name="20 % - Markeringsfarve5 2 2 2 2 4 7 2" xfId="27277"/>
    <cellStyle name="20 % - Markeringsfarve5 2 2 2 2 4 8" xfId="23327"/>
    <cellStyle name="20 % - Markeringsfarve5 2 2 2 2 5" xfId="2934"/>
    <cellStyle name="20 % - Markeringsfarve5 2 2 2 2 5 2" xfId="2935"/>
    <cellStyle name="20 % - Markeringsfarve5 2 2 2 2 5 2 2" xfId="13253"/>
    <cellStyle name="20 % - Markeringsfarve5 2 2 2 2 5 2 2 2" xfId="27284"/>
    <cellStyle name="20 % - Markeringsfarve5 2 2 2 2 5 2 3" xfId="23334"/>
    <cellStyle name="20 % - Markeringsfarve5 2 2 2 2 5 3" xfId="2936"/>
    <cellStyle name="20 % - Markeringsfarve5 2 2 2 2 5 3 2" xfId="13254"/>
    <cellStyle name="20 % - Markeringsfarve5 2 2 2 2 5 3 2 2" xfId="27285"/>
    <cellStyle name="20 % - Markeringsfarve5 2 2 2 2 5 3 3" xfId="23335"/>
    <cellStyle name="20 % - Markeringsfarve5 2 2 2 2 5 4" xfId="2937"/>
    <cellStyle name="20 % - Markeringsfarve5 2 2 2 2 5 4 2" xfId="13255"/>
    <cellStyle name="20 % - Markeringsfarve5 2 2 2 2 5 4 2 2" xfId="27286"/>
    <cellStyle name="20 % - Markeringsfarve5 2 2 2 2 5 4 3" xfId="23336"/>
    <cellStyle name="20 % - Markeringsfarve5 2 2 2 2 5 5" xfId="2938"/>
    <cellStyle name="20 % - Markeringsfarve5 2 2 2 2 5 5 2" xfId="13256"/>
    <cellStyle name="20 % - Markeringsfarve5 2 2 2 2 5 5 2 2" xfId="27287"/>
    <cellStyle name="20 % - Markeringsfarve5 2 2 2 2 5 5 3" xfId="23337"/>
    <cellStyle name="20 % - Markeringsfarve5 2 2 2 2 5 6" xfId="2939"/>
    <cellStyle name="20 % - Markeringsfarve5 2 2 2 2 5 6 2" xfId="13257"/>
    <cellStyle name="20 % - Markeringsfarve5 2 2 2 2 5 6 2 2" xfId="27288"/>
    <cellStyle name="20 % - Markeringsfarve5 2 2 2 2 5 6 3" xfId="23338"/>
    <cellStyle name="20 % - Markeringsfarve5 2 2 2 2 5 7" xfId="13252"/>
    <cellStyle name="20 % - Markeringsfarve5 2 2 2 2 5 7 2" xfId="27283"/>
    <cellStyle name="20 % - Markeringsfarve5 2 2 2 2 5 8" xfId="23333"/>
    <cellStyle name="20 % - Markeringsfarve5 2 2 2 2 6" xfId="2940"/>
    <cellStyle name="20 % - Markeringsfarve5 2 2 2 2 6 2" xfId="2941"/>
    <cellStyle name="20 % - Markeringsfarve5 2 2 2 2 6 2 2" xfId="13259"/>
    <cellStyle name="20 % - Markeringsfarve5 2 2 2 2 6 2 2 2" xfId="27290"/>
    <cellStyle name="20 % - Markeringsfarve5 2 2 2 2 6 2 3" xfId="23340"/>
    <cellStyle name="20 % - Markeringsfarve5 2 2 2 2 6 3" xfId="2942"/>
    <cellStyle name="20 % - Markeringsfarve5 2 2 2 2 6 3 2" xfId="13260"/>
    <cellStyle name="20 % - Markeringsfarve5 2 2 2 2 6 3 2 2" xfId="27291"/>
    <cellStyle name="20 % - Markeringsfarve5 2 2 2 2 6 3 3" xfId="23341"/>
    <cellStyle name="20 % - Markeringsfarve5 2 2 2 2 6 4" xfId="2943"/>
    <cellStyle name="20 % - Markeringsfarve5 2 2 2 2 6 4 2" xfId="13261"/>
    <cellStyle name="20 % - Markeringsfarve5 2 2 2 2 6 4 2 2" xfId="27292"/>
    <cellStyle name="20 % - Markeringsfarve5 2 2 2 2 6 4 3" xfId="23342"/>
    <cellStyle name="20 % - Markeringsfarve5 2 2 2 2 6 5" xfId="2944"/>
    <cellStyle name="20 % - Markeringsfarve5 2 2 2 2 6 5 2" xfId="13262"/>
    <cellStyle name="20 % - Markeringsfarve5 2 2 2 2 6 5 2 2" xfId="27293"/>
    <cellStyle name="20 % - Markeringsfarve5 2 2 2 2 6 5 3" xfId="23343"/>
    <cellStyle name="20 % - Markeringsfarve5 2 2 2 2 6 6" xfId="2945"/>
    <cellStyle name="20 % - Markeringsfarve5 2 2 2 2 6 6 2" xfId="13263"/>
    <cellStyle name="20 % - Markeringsfarve5 2 2 2 2 6 6 2 2" xfId="27294"/>
    <cellStyle name="20 % - Markeringsfarve5 2 2 2 2 6 6 3" xfId="23344"/>
    <cellStyle name="20 % - Markeringsfarve5 2 2 2 2 6 7" xfId="13258"/>
    <cellStyle name="20 % - Markeringsfarve5 2 2 2 2 6 7 2" xfId="27289"/>
    <cellStyle name="20 % - Markeringsfarve5 2 2 2 2 6 8" xfId="23339"/>
    <cellStyle name="20 % - Markeringsfarve5 2 2 2 2 7" xfId="2946"/>
    <cellStyle name="20 % - Markeringsfarve5 2 2 2 2 7 2" xfId="13264"/>
    <cellStyle name="20 % - Markeringsfarve5 2 2 2 2 7 2 2" xfId="27295"/>
    <cellStyle name="20 % - Markeringsfarve5 2 2 2 2 7 3" xfId="23345"/>
    <cellStyle name="20 % - Markeringsfarve5 2 2 2 2 8" xfId="2947"/>
    <cellStyle name="20 % - Markeringsfarve5 2 2 2 2 8 2" xfId="13265"/>
    <cellStyle name="20 % - Markeringsfarve5 2 2 2 2 8 2 2" xfId="27296"/>
    <cellStyle name="20 % - Markeringsfarve5 2 2 2 2 8 3" xfId="23346"/>
    <cellStyle name="20 % - Markeringsfarve5 2 2 2 2 9" xfId="2948"/>
    <cellStyle name="20 % - Markeringsfarve5 2 2 2 2 9 2" xfId="13266"/>
    <cellStyle name="20 % - Markeringsfarve5 2 2 2 2 9 2 2" xfId="27297"/>
    <cellStyle name="20 % - Markeringsfarve5 2 2 2 2 9 3" xfId="23347"/>
    <cellStyle name="20 % - Markeringsfarve5 2 2 2 3" xfId="2949"/>
    <cellStyle name="20 % - Markeringsfarve5 2 2 2 3 10" xfId="2950"/>
    <cellStyle name="20 % - Markeringsfarve5 2 2 2 3 10 2" xfId="13268"/>
    <cellStyle name="20 % - Markeringsfarve5 2 2 2 3 10 2 2" xfId="27299"/>
    <cellStyle name="20 % - Markeringsfarve5 2 2 2 3 10 3" xfId="23349"/>
    <cellStyle name="20 % - Markeringsfarve5 2 2 2 3 11" xfId="13267"/>
    <cellStyle name="20 % - Markeringsfarve5 2 2 2 3 11 2" xfId="27298"/>
    <cellStyle name="20 % - Markeringsfarve5 2 2 2 3 12" xfId="23348"/>
    <cellStyle name="20 % - Markeringsfarve5 2 2 2 3 2" xfId="2951"/>
    <cellStyle name="20 % - Markeringsfarve5 2 2 2 3 2 2" xfId="2952"/>
    <cellStyle name="20 % - Markeringsfarve5 2 2 2 3 2 2 2" xfId="13270"/>
    <cellStyle name="20 % - Markeringsfarve5 2 2 2 3 2 2 2 2" xfId="27301"/>
    <cellStyle name="20 % - Markeringsfarve5 2 2 2 3 2 2 3" xfId="23351"/>
    <cellStyle name="20 % - Markeringsfarve5 2 2 2 3 2 3" xfId="2953"/>
    <cellStyle name="20 % - Markeringsfarve5 2 2 2 3 2 3 2" xfId="13271"/>
    <cellStyle name="20 % - Markeringsfarve5 2 2 2 3 2 3 2 2" xfId="27302"/>
    <cellStyle name="20 % - Markeringsfarve5 2 2 2 3 2 3 3" xfId="23352"/>
    <cellStyle name="20 % - Markeringsfarve5 2 2 2 3 2 4" xfId="2954"/>
    <cellStyle name="20 % - Markeringsfarve5 2 2 2 3 2 4 2" xfId="13272"/>
    <cellStyle name="20 % - Markeringsfarve5 2 2 2 3 2 4 2 2" xfId="27303"/>
    <cellStyle name="20 % - Markeringsfarve5 2 2 2 3 2 4 3" xfId="23353"/>
    <cellStyle name="20 % - Markeringsfarve5 2 2 2 3 2 5" xfId="2955"/>
    <cellStyle name="20 % - Markeringsfarve5 2 2 2 3 2 5 2" xfId="13273"/>
    <cellStyle name="20 % - Markeringsfarve5 2 2 2 3 2 5 2 2" xfId="27304"/>
    <cellStyle name="20 % - Markeringsfarve5 2 2 2 3 2 5 3" xfId="23354"/>
    <cellStyle name="20 % - Markeringsfarve5 2 2 2 3 2 6" xfId="2956"/>
    <cellStyle name="20 % - Markeringsfarve5 2 2 2 3 2 6 2" xfId="13274"/>
    <cellStyle name="20 % - Markeringsfarve5 2 2 2 3 2 6 2 2" xfId="27305"/>
    <cellStyle name="20 % - Markeringsfarve5 2 2 2 3 2 6 3" xfId="23355"/>
    <cellStyle name="20 % - Markeringsfarve5 2 2 2 3 2 7" xfId="13269"/>
    <cellStyle name="20 % - Markeringsfarve5 2 2 2 3 2 7 2" xfId="27300"/>
    <cellStyle name="20 % - Markeringsfarve5 2 2 2 3 2 8" xfId="23350"/>
    <cellStyle name="20 % - Markeringsfarve5 2 2 2 3 3" xfId="2957"/>
    <cellStyle name="20 % - Markeringsfarve5 2 2 2 3 3 2" xfId="2958"/>
    <cellStyle name="20 % - Markeringsfarve5 2 2 2 3 3 2 2" xfId="13276"/>
    <cellStyle name="20 % - Markeringsfarve5 2 2 2 3 3 2 2 2" xfId="27307"/>
    <cellStyle name="20 % - Markeringsfarve5 2 2 2 3 3 2 3" xfId="23357"/>
    <cellStyle name="20 % - Markeringsfarve5 2 2 2 3 3 3" xfId="2959"/>
    <cellStyle name="20 % - Markeringsfarve5 2 2 2 3 3 3 2" xfId="13277"/>
    <cellStyle name="20 % - Markeringsfarve5 2 2 2 3 3 3 2 2" xfId="27308"/>
    <cellStyle name="20 % - Markeringsfarve5 2 2 2 3 3 3 3" xfId="23358"/>
    <cellStyle name="20 % - Markeringsfarve5 2 2 2 3 3 4" xfId="2960"/>
    <cellStyle name="20 % - Markeringsfarve5 2 2 2 3 3 4 2" xfId="13278"/>
    <cellStyle name="20 % - Markeringsfarve5 2 2 2 3 3 4 2 2" xfId="27309"/>
    <cellStyle name="20 % - Markeringsfarve5 2 2 2 3 3 4 3" xfId="23359"/>
    <cellStyle name="20 % - Markeringsfarve5 2 2 2 3 3 5" xfId="2961"/>
    <cellStyle name="20 % - Markeringsfarve5 2 2 2 3 3 5 2" xfId="13279"/>
    <cellStyle name="20 % - Markeringsfarve5 2 2 2 3 3 5 2 2" xfId="27310"/>
    <cellStyle name="20 % - Markeringsfarve5 2 2 2 3 3 5 3" xfId="23360"/>
    <cellStyle name="20 % - Markeringsfarve5 2 2 2 3 3 6" xfId="2962"/>
    <cellStyle name="20 % - Markeringsfarve5 2 2 2 3 3 6 2" xfId="13280"/>
    <cellStyle name="20 % - Markeringsfarve5 2 2 2 3 3 6 2 2" xfId="27311"/>
    <cellStyle name="20 % - Markeringsfarve5 2 2 2 3 3 6 3" xfId="23361"/>
    <cellStyle name="20 % - Markeringsfarve5 2 2 2 3 3 7" xfId="13275"/>
    <cellStyle name="20 % - Markeringsfarve5 2 2 2 3 3 7 2" xfId="27306"/>
    <cellStyle name="20 % - Markeringsfarve5 2 2 2 3 3 8" xfId="23356"/>
    <cellStyle name="20 % - Markeringsfarve5 2 2 2 3 4" xfId="2963"/>
    <cellStyle name="20 % - Markeringsfarve5 2 2 2 3 4 2" xfId="2964"/>
    <cellStyle name="20 % - Markeringsfarve5 2 2 2 3 4 2 2" xfId="13282"/>
    <cellStyle name="20 % - Markeringsfarve5 2 2 2 3 4 2 2 2" xfId="27313"/>
    <cellStyle name="20 % - Markeringsfarve5 2 2 2 3 4 2 3" xfId="23363"/>
    <cellStyle name="20 % - Markeringsfarve5 2 2 2 3 4 3" xfId="2965"/>
    <cellStyle name="20 % - Markeringsfarve5 2 2 2 3 4 3 2" xfId="13283"/>
    <cellStyle name="20 % - Markeringsfarve5 2 2 2 3 4 3 2 2" xfId="27314"/>
    <cellStyle name="20 % - Markeringsfarve5 2 2 2 3 4 3 3" xfId="23364"/>
    <cellStyle name="20 % - Markeringsfarve5 2 2 2 3 4 4" xfId="2966"/>
    <cellStyle name="20 % - Markeringsfarve5 2 2 2 3 4 4 2" xfId="13284"/>
    <cellStyle name="20 % - Markeringsfarve5 2 2 2 3 4 4 2 2" xfId="27315"/>
    <cellStyle name="20 % - Markeringsfarve5 2 2 2 3 4 4 3" xfId="23365"/>
    <cellStyle name="20 % - Markeringsfarve5 2 2 2 3 4 5" xfId="2967"/>
    <cellStyle name="20 % - Markeringsfarve5 2 2 2 3 4 5 2" xfId="13285"/>
    <cellStyle name="20 % - Markeringsfarve5 2 2 2 3 4 5 2 2" xfId="27316"/>
    <cellStyle name="20 % - Markeringsfarve5 2 2 2 3 4 5 3" xfId="23366"/>
    <cellStyle name="20 % - Markeringsfarve5 2 2 2 3 4 6" xfId="2968"/>
    <cellStyle name="20 % - Markeringsfarve5 2 2 2 3 4 6 2" xfId="13286"/>
    <cellStyle name="20 % - Markeringsfarve5 2 2 2 3 4 6 2 2" xfId="27317"/>
    <cellStyle name="20 % - Markeringsfarve5 2 2 2 3 4 6 3" xfId="23367"/>
    <cellStyle name="20 % - Markeringsfarve5 2 2 2 3 4 7" xfId="13281"/>
    <cellStyle name="20 % - Markeringsfarve5 2 2 2 3 4 7 2" xfId="27312"/>
    <cellStyle name="20 % - Markeringsfarve5 2 2 2 3 4 8" xfId="23362"/>
    <cellStyle name="20 % - Markeringsfarve5 2 2 2 3 5" xfId="2969"/>
    <cellStyle name="20 % - Markeringsfarve5 2 2 2 3 5 2" xfId="2970"/>
    <cellStyle name="20 % - Markeringsfarve5 2 2 2 3 5 2 2" xfId="13288"/>
    <cellStyle name="20 % - Markeringsfarve5 2 2 2 3 5 2 2 2" xfId="27319"/>
    <cellStyle name="20 % - Markeringsfarve5 2 2 2 3 5 2 3" xfId="23369"/>
    <cellStyle name="20 % - Markeringsfarve5 2 2 2 3 5 3" xfId="2971"/>
    <cellStyle name="20 % - Markeringsfarve5 2 2 2 3 5 3 2" xfId="13289"/>
    <cellStyle name="20 % - Markeringsfarve5 2 2 2 3 5 3 2 2" xfId="27320"/>
    <cellStyle name="20 % - Markeringsfarve5 2 2 2 3 5 3 3" xfId="23370"/>
    <cellStyle name="20 % - Markeringsfarve5 2 2 2 3 5 4" xfId="2972"/>
    <cellStyle name="20 % - Markeringsfarve5 2 2 2 3 5 4 2" xfId="13290"/>
    <cellStyle name="20 % - Markeringsfarve5 2 2 2 3 5 4 2 2" xfId="27321"/>
    <cellStyle name="20 % - Markeringsfarve5 2 2 2 3 5 4 3" xfId="23371"/>
    <cellStyle name="20 % - Markeringsfarve5 2 2 2 3 5 5" xfId="2973"/>
    <cellStyle name="20 % - Markeringsfarve5 2 2 2 3 5 5 2" xfId="13291"/>
    <cellStyle name="20 % - Markeringsfarve5 2 2 2 3 5 5 2 2" xfId="27322"/>
    <cellStyle name="20 % - Markeringsfarve5 2 2 2 3 5 5 3" xfId="23372"/>
    <cellStyle name="20 % - Markeringsfarve5 2 2 2 3 5 6" xfId="2974"/>
    <cellStyle name="20 % - Markeringsfarve5 2 2 2 3 5 6 2" xfId="13292"/>
    <cellStyle name="20 % - Markeringsfarve5 2 2 2 3 5 6 2 2" xfId="27323"/>
    <cellStyle name="20 % - Markeringsfarve5 2 2 2 3 5 6 3" xfId="23373"/>
    <cellStyle name="20 % - Markeringsfarve5 2 2 2 3 5 7" xfId="13287"/>
    <cellStyle name="20 % - Markeringsfarve5 2 2 2 3 5 7 2" xfId="27318"/>
    <cellStyle name="20 % - Markeringsfarve5 2 2 2 3 5 8" xfId="23368"/>
    <cellStyle name="20 % - Markeringsfarve5 2 2 2 3 6" xfId="2975"/>
    <cellStyle name="20 % - Markeringsfarve5 2 2 2 3 6 2" xfId="13293"/>
    <cellStyle name="20 % - Markeringsfarve5 2 2 2 3 6 2 2" xfId="27324"/>
    <cellStyle name="20 % - Markeringsfarve5 2 2 2 3 6 3" xfId="23374"/>
    <cellStyle name="20 % - Markeringsfarve5 2 2 2 3 7" xfId="2976"/>
    <cellStyle name="20 % - Markeringsfarve5 2 2 2 3 7 2" xfId="13294"/>
    <cellStyle name="20 % - Markeringsfarve5 2 2 2 3 7 2 2" xfId="27325"/>
    <cellStyle name="20 % - Markeringsfarve5 2 2 2 3 7 3" xfId="23375"/>
    <cellStyle name="20 % - Markeringsfarve5 2 2 2 3 8" xfId="2977"/>
    <cellStyle name="20 % - Markeringsfarve5 2 2 2 3 8 2" xfId="13295"/>
    <cellStyle name="20 % - Markeringsfarve5 2 2 2 3 8 2 2" xfId="27326"/>
    <cellStyle name="20 % - Markeringsfarve5 2 2 2 3 8 3" xfId="23376"/>
    <cellStyle name="20 % - Markeringsfarve5 2 2 2 3 9" xfId="2978"/>
    <cellStyle name="20 % - Markeringsfarve5 2 2 2 3 9 2" xfId="13296"/>
    <cellStyle name="20 % - Markeringsfarve5 2 2 2 3 9 2 2" xfId="27327"/>
    <cellStyle name="20 % - Markeringsfarve5 2 2 2 3 9 3" xfId="23377"/>
    <cellStyle name="20 % - Markeringsfarve5 2 2 2 4" xfId="2979"/>
    <cellStyle name="20 % - Markeringsfarve5 2 2 2 4 2" xfId="2980"/>
    <cellStyle name="20 % - Markeringsfarve5 2 2 2 4 2 2" xfId="13298"/>
    <cellStyle name="20 % - Markeringsfarve5 2 2 2 4 2 2 2" xfId="27329"/>
    <cellStyle name="20 % - Markeringsfarve5 2 2 2 4 2 3" xfId="23379"/>
    <cellStyle name="20 % - Markeringsfarve5 2 2 2 4 3" xfId="2981"/>
    <cellStyle name="20 % - Markeringsfarve5 2 2 2 4 3 2" xfId="13299"/>
    <cellStyle name="20 % - Markeringsfarve5 2 2 2 4 3 2 2" xfId="27330"/>
    <cellStyle name="20 % - Markeringsfarve5 2 2 2 4 3 3" xfId="23380"/>
    <cellStyle name="20 % - Markeringsfarve5 2 2 2 4 4" xfId="2982"/>
    <cellStyle name="20 % - Markeringsfarve5 2 2 2 4 4 2" xfId="13300"/>
    <cellStyle name="20 % - Markeringsfarve5 2 2 2 4 4 2 2" xfId="27331"/>
    <cellStyle name="20 % - Markeringsfarve5 2 2 2 4 4 3" xfId="23381"/>
    <cellStyle name="20 % - Markeringsfarve5 2 2 2 4 5" xfId="2983"/>
    <cellStyle name="20 % - Markeringsfarve5 2 2 2 4 5 2" xfId="13301"/>
    <cellStyle name="20 % - Markeringsfarve5 2 2 2 4 5 2 2" xfId="27332"/>
    <cellStyle name="20 % - Markeringsfarve5 2 2 2 4 5 3" xfId="23382"/>
    <cellStyle name="20 % - Markeringsfarve5 2 2 2 4 6" xfId="2984"/>
    <cellStyle name="20 % - Markeringsfarve5 2 2 2 4 6 2" xfId="13302"/>
    <cellStyle name="20 % - Markeringsfarve5 2 2 2 4 6 2 2" xfId="27333"/>
    <cellStyle name="20 % - Markeringsfarve5 2 2 2 4 6 3" xfId="23383"/>
    <cellStyle name="20 % - Markeringsfarve5 2 2 2 4 7" xfId="13297"/>
    <cellStyle name="20 % - Markeringsfarve5 2 2 2 4 7 2" xfId="27328"/>
    <cellStyle name="20 % - Markeringsfarve5 2 2 2 4 8" xfId="23378"/>
    <cellStyle name="20 % - Markeringsfarve5 2 2 2 5" xfId="2985"/>
    <cellStyle name="20 % - Markeringsfarve5 2 2 2 5 2" xfId="2986"/>
    <cellStyle name="20 % - Markeringsfarve5 2 2 2 5 2 2" xfId="13304"/>
    <cellStyle name="20 % - Markeringsfarve5 2 2 2 5 2 2 2" xfId="27335"/>
    <cellStyle name="20 % - Markeringsfarve5 2 2 2 5 2 3" xfId="23385"/>
    <cellStyle name="20 % - Markeringsfarve5 2 2 2 5 3" xfId="2987"/>
    <cellStyle name="20 % - Markeringsfarve5 2 2 2 5 3 2" xfId="13305"/>
    <cellStyle name="20 % - Markeringsfarve5 2 2 2 5 3 2 2" xfId="27336"/>
    <cellStyle name="20 % - Markeringsfarve5 2 2 2 5 3 3" xfId="23386"/>
    <cellStyle name="20 % - Markeringsfarve5 2 2 2 5 4" xfId="2988"/>
    <cellStyle name="20 % - Markeringsfarve5 2 2 2 5 4 2" xfId="13306"/>
    <cellStyle name="20 % - Markeringsfarve5 2 2 2 5 4 2 2" xfId="27337"/>
    <cellStyle name="20 % - Markeringsfarve5 2 2 2 5 4 3" xfId="23387"/>
    <cellStyle name="20 % - Markeringsfarve5 2 2 2 5 5" xfId="2989"/>
    <cellStyle name="20 % - Markeringsfarve5 2 2 2 5 5 2" xfId="13307"/>
    <cellStyle name="20 % - Markeringsfarve5 2 2 2 5 5 2 2" xfId="27338"/>
    <cellStyle name="20 % - Markeringsfarve5 2 2 2 5 5 3" xfId="23388"/>
    <cellStyle name="20 % - Markeringsfarve5 2 2 2 5 6" xfId="2990"/>
    <cellStyle name="20 % - Markeringsfarve5 2 2 2 5 6 2" xfId="13308"/>
    <cellStyle name="20 % - Markeringsfarve5 2 2 2 5 6 2 2" xfId="27339"/>
    <cellStyle name="20 % - Markeringsfarve5 2 2 2 5 6 3" xfId="23389"/>
    <cellStyle name="20 % - Markeringsfarve5 2 2 2 5 7" xfId="13303"/>
    <cellStyle name="20 % - Markeringsfarve5 2 2 2 5 7 2" xfId="27334"/>
    <cellStyle name="20 % - Markeringsfarve5 2 2 2 5 8" xfId="23384"/>
    <cellStyle name="20 % - Markeringsfarve5 2 2 2 6" xfId="2991"/>
    <cellStyle name="20 % - Markeringsfarve5 2 2 2 6 2" xfId="2992"/>
    <cellStyle name="20 % - Markeringsfarve5 2 2 2 6 2 2" xfId="13310"/>
    <cellStyle name="20 % - Markeringsfarve5 2 2 2 6 2 2 2" xfId="27341"/>
    <cellStyle name="20 % - Markeringsfarve5 2 2 2 6 2 3" xfId="23391"/>
    <cellStyle name="20 % - Markeringsfarve5 2 2 2 6 3" xfId="2993"/>
    <cellStyle name="20 % - Markeringsfarve5 2 2 2 6 3 2" xfId="13311"/>
    <cellStyle name="20 % - Markeringsfarve5 2 2 2 6 3 2 2" xfId="27342"/>
    <cellStyle name="20 % - Markeringsfarve5 2 2 2 6 3 3" xfId="23392"/>
    <cellStyle name="20 % - Markeringsfarve5 2 2 2 6 4" xfId="2994"/>
    <cellStyle name="20 % - Markeringsfarve5 2 2 2 6 4 2" xfId="13312"/>
    <cellStyle name="20 % - Markeringsfarve5 2 2 2 6 4 2 2" xfId="27343"/>
    <cellStyle name="20 % - Markeringsfarve5 2 2 2 6 4 3" xfId="23393"/>
    <cellStyle name="20 % - Markeringsfarve5 2 2 2 6 5" xfId="2995"/>
    <cellStyle name="20 % - Markeringsfarve5 2 2 2 6 5 2" xfId="13313"/>
    <cellStyle name="20 % - Markeringsfarve5 2 2 2 6 5 2 2" xfId="27344"/>
    <cellStyle name="20 % - Markeringsfarve5 2 2 2 6 5 3" xfId="23394"/>
    <cellStyle name="20 % - Markeringsfarve5 2 2 2 6 6" xfId="2996"/>
    <cellStyle name="20 % - Markeringsfarve5 2 2 2 6 6 2" xfId="13314"/>
    <cellStyle name="20 % - Markeringsfarve5 2 2 2 6 6 2 2" xfId="27345"/>
    <cellStyle name="20 % - Markeringsfarve5 2 2 2 6 6 3" xfId="23395"/>
    <cellStyle name="20 % - Markeringsfarve5 2 2 2 6 7" xfId="13309"/>
    <cellStyle name="20 % - Markeringsfarve5 2 2 2 6 7 2" xfId="27340"/>
    <cellStyle name="20 % - Markeringsfarve5 2 2 2 6 8" xfId="23390"/>
    <cellStyle name="20 % - Markeringsfarve5 2 2 2 7" xfId="2997"/>
    <cellStyle name="20 % - Markeringsfarve5 2 2 2 7 2" xfId="2998"/>
    <cellStyle name="20 % - Markeringsfarve5 2 2 2 7 2 2" xfId="13316"/>
    <cellStyle name="20 % - Markeringsfarve5 2 2 2 7 2 2 2" xfId="27347"/>
    <cellStyle name="20 % - Markeringsfarve5 2 2 2 7 2 3" xfId="23397"/>
    <cellStyle name="20 % - Markeringsfarve5 2 2 2 7 3" xfId="2999"/>
    <cellStyle name="20 % - Markeringsfarve5 2 2 2 7 3 2" xfId="13317"/>
    <cellStyle name="20 % - Markeringsfarve5 2 2 2 7 3 2 2" xfId="27348"/>
    <cellStyle name="20 % - Markeringsfarve5 2 2 2 7 3 3" xfId="23398"/>
    <cellStyle name="20 % - Markeringsfarve5 2 2 2 7 4" xfId="3000"/>
    <cellStyle name="20 % - Markeringsfarve5 2 2 2 7 4 2" xfId="13318"/>
    <cellStyle name="20 % - Markeringsfarve5 2 2 2 7 4 2 2" xfId="27349"/>
    <cellStyle name="20 % - Markeringsfarve5 2 2 2 7 4 3" xfId="23399"/>
    <cellStyle name="20 % - Markeringsfarve5 2 2 2 7 5" xfId="3001"/>
    <cellStyle name="20 % - Markeringsfarve5 2 2 2 7 5 2" xfId="13319"/>
    <cellStyle name="20 % - Markeringsfarve5 2 2 2 7 5 2 2" xfId="27350"/>
    <cellStyle name="20 % - Markeringsfarve5 2 2 2 7 5 3" xfId="23400"/>
    <cellStyle name="20 % - Markeringsfarve5 2 2 2 7 6" xfId="3002"/>
    <cellStyle name="20 % - Markeringsfarve5 2 2 2 7 6 2" xfId="13320"/>
    <cellStyle name="20 % - Markeringsfarve5 2 2 2 7 6 2 2" xfId="27351"/>
    <cellStyle name="20 % - Markeringsfarve5 2 2 2 7 6 3" xfId="23401"/>
    <cellStyle name="20 % - Markeringsfarve5 2 2 2 7 7" xfId="13315"/>
    <cellStyle name="20 % - Markeringsfarve5 2 2 2 7 7 2" xfId="27346"/>
    <cellStyle name="20 % - Markeringsfarve5 2 2 2 7 8" xfId="23396"/>
    <cellStyle name="20 % - Markeringsfarve5 2 2 2 8" xfId="3003"/>
    <cellStyle name="20 % - Markeringsfarve5 2 2 2 8 2" xfId="13321"/>
    <cellStyle name="20 % - Markeringsfarve5 2 2 2 8 2 2" xfId="27352"/>
    <cellStyle name="20 % - Markeringsfarve5 2 2 2 8 3" xfId="23402"/>
    <cellStyle name="20 % - Markeringsfarve5 2 2 2 9" xfId="3004"/>
    <cellStyle name="20 % - Markeringsfarve5 2 2 2 9 2" xfId="13322"/>
    <cellStyle name="20 % - Markeringsfarve5 2 2 2 9 2 2" xfId="27353"/>
    <cellStyle name="20 % - Markeringsfarve5 2 2 2 9 3" xfId="23403"/>
    <cellStyle name="20 % - Markeringsfarve5 2 2 3" xfId="3005"/>
    <cellStyle name="20 % - Markeringsfarve5 2 2 3 10" xfId="3006"/>
    <cellStyle name="20 % - Markeringsfarve5 2 2 3 10 2" xfId="13324"/>
    <cellStyle name="20 % - Markeringsfarve5 2 2 3 10 2 2" xfId="27355"/>
    <cellStyle name="20 % - Markeringsfarve5 2 2 3 10 3" xfId="23405"/>
    <cellStyle name="20 % - Markeringsfarve5 2 2 3 11" xfId="3007"/>
    <cellStyle name="20 % - Markeringsfarve5 2 2 3 11 2" xfId="13325"/>
    <cellStyle name="20 % - Markeringsfarve5 2 2 3 11 2 2" xfId="27356"/>
    <cellStyle name="20 % - Markeringsfarve5 2 2 3 11 3" xfId="23406"/>
    <cellStyle name="20 % - Markeringsfarve5 2 2 3 12" xfId="13323"/>
    <cellStyle name="20 % - Markeringsfarve5 2 2 3 12 2" xfId="27354"/>
    <cellStyle name="20 % - Markeringsfarve5 2 2 3 13" xfId="23404"/>
    <cellStyle name="20 % - Markeringsfarve5 2 2 3 2" xfId="3008"/>
    <cellStyle name="20 % - Markeringsfarve5 2 2 3 2 10" xfId="3009"/>
    <cellStyle name="20 % - Markeringsfarve5 2 2 3 2 10 2" xfId="13327"/>
    <cellStyle name="20 % - Markeringsfarve5 2 2 3 2 10 2 2" xfId="27358"/>
    <cellStyle name="20 % - Markeringsfarve5 2 2 3 2 10 3" xfId="23408"/>
    <cellStyle name="20 % - Markeringsfarve5 2 2 3 2 11" xfId="13326"/>
    <cellStyle name="20 % - Markeringsfarve5 2 2 3 2 11 2" xfId="27357"/>
    <cellStyle name="20 % - Markeringsfarve5 2 2 3 2 12" xfId="23407"/>
    <cellStyle name="20 % - Markeringsfarve5 2 2 3 2 2" xfId="3010"/>
    <cellStyle name="20 % - Markeringsfarve5 2 2 3 2 2 10" xfId="13328"/>
    <cellStyle name="20 % - Markeringsfarve5 2 2 3 2 2 10 2" xfId="27359"/>
    <cellStyle name="20 % - Markeringsfarve5 2 2 3 2 2 11" xfId="23409"/>
    <cellStyle name="20 % - Markeringsfarve5 2 2 3 2 2 2" xfId="3011"/>
    <cellStyle name="20 % - Markeringsfarve5 2 2 3 2 2 2 2" xfId="3012"/>
    <cellStyle name="20 % - Markeringsfarve5 2 2 3 2 2 2 2 2" xfId="13330"/>
    <cellStyle name="20 % - Markeringsfarve5 2 2 3 2 2 2 2 2 2" xfId="27361"/>
    <cellStyle name="20 % - Markeringsfarve5 2 2 3 2 2 2 2 3" xfId="23411"/>
    <cellStyle name="20 % - Markeringsfarve5 2 2 3 2 2 2 3" xfId="3013"/>
    <cellStyle name="20 % - Markeringsfarve5 2 2 3 2 2 2 3 2" xfId="13331"/>
    <cellStyle name="20 % - Markeringsfarve5 2 2 3 2 2 2 3 2 2" xfId="27362"/>
    <cellStyle name="20 % - Markeringsfarve5 2 2 3 2 2 2 3 3" xfId="23412"/>
    <cellStyle name="20 % - Markeringsfarve5 2 2 3 2 2 2 4" xfId="3014"/>
    <cellStyle name="20 % - Markeringsfarve5 2 2 3 2 2 2 4 2" xfId="13332"/>
    <cellStyle name="20 % - Markeringsfarve5 2 2 3 2 2 2 4 2 2" xfId="27363"/>
    <cellStyle name="20 % - Markeringsfarve5 2 2 3 2 2 2 4 3" xfId="23413"/>
    <cellStyle name="20 % - Markeringsfarve5 2 2 3 2 2 2 5" xfId="3015"/>
    <cellStyle name="20 % - Markeringsfarve5 2 2 3 2 2 2 5 2" xfId="13333"/>
    <cellStyle name="20 % - Markeringsfarve5 2 2 3 2 2 2 5 2 2" xfId="27364"/>
    <cellStyle name="20 % - Markeringsfarve5 2 2 3 2 2 2 5 3" xfId="23414"/>
    <cellStyle name="20 % - Markeringsfarve5 2 2 3 2 2 2 6" xfId="3016"/>
    <cellStyle name="20 % - Markeringsfarve5 2 2 3 2 2 2 6 2" xfId="13334"/>
    <cellStyle name="20 % - Markeringsfarve5 2 2 3 2 2 2 6 2 2" xfId="27365"/>
    <cellStyle name="20 % - Markeringsfarve5 2 2 3 2 2 2 6 3" xfId="23415"/>
    <cellStyle name="20 % - Markeringsfarve5 2 2 3 2 2 2 7" xfId="13329"/>
    <cellStyle name="20 % - Markeringsfarve5 2 2 3 2 2 2 7 2" xfId="27360"/>
    <cellStyle name="20 % - Markeringsfarve5 2 2 3 2 2 2 8" xfId="23410"/>
    <cellStyle name="20 % - Markeringsfarve5 2 2 3 2 2 3" xfId="3017"/>
    <cellStyle name="20 % - Markeringsfarve5 2 2 3 2 2 3 2" xfId="3018"/>
    <cellStyle name="20 % - Markeringsfarve5 2 2 3 2 2 3 2 2" xfId="13336"/>
    <cellStyle name="20 % - Markeringsfarve5 2 2 3 2 2 3 2 2 2" xfId="27367"/>
    <cellStyle name="20 % - Markeringsfarve5 2 2 3 2 2 3 2 3" xfId="23417"/>
    <cellStyle name="20 % - Markeringsfarve5 2 2 3 2 2 3 3" xfId="3019"/>
    <cellStyle name="20 % - Markeringsfarve5 2 2 3 2 2 3 3 2" xfId="13337"/>
    <cellStyle name="20 % - Markeringsfarve5 2 2 3 2 2 3 3 2 2" xfId="27368"/>
    <cellStyle name="20 % - Markeringsfarve5 2 2 3 2 2 3 3 3" xfId="23418"/>
    <cellStyle name="20 % - Markeringsfarve5 2 2 3 2 2 3 4" xfId="3020"/>
    <cellStyle name="20 % - Markeringsfarve5 2 2 3 2 2 3 4 2" xfId="13338"/>
    <cellStyle name="20 % - Markeringsfarve5 2 2 3 2 2 3 4 2 2" xfId="27369"/>
    <cellStyle name="20 % - Markeringsfarve5 2 2 3 2 2 3 4 3" xfId="23419"/>
    <cellStyle name="20 % - Markeringsfarve5 2 2 3 2 2 3 5" xfId="3021"/>
    <cellStyle name="20 % - Markeringsfarve5 2 2 3 2 2 3 5 2" xfId="13339"/>
    <cellStyle name="20 % - Markeringsfarve5 2 2 3 2 2 3 5 2 2" xfId="27370"/>
    <cellStyle name="20 % - Markeringsfarve5 2 2 3 2 2 3 5 3" xfId="23420"/>
    <cellStyle name="20 % - Markeringsfarve5 2 2 3 2 2 3 6" xfId="3022"/>
    <cellStyle name="20 % - Markeringsfarve5 2 2 3 2 2 3 6 2" xfId="13340"/>
    <cellStyle name="20 % - Markeringsfarve5 2 2 3 2 2 3 6 2 2" xfId="27371"/>
    <cellStyle name="20 % - Markeringsfarve5 2 2 3 2 2 3 6 3" xfId="23421"/>
    <cellStyle name="20 % - Markeringsfarve5 2 2 3 2 2 3 7" xfId="13335"/>
    <cellStyle name="20 % - Markeringsfarve5 2 2 3 2 2 3 7 2" xfId="27366"/>
    <cellStyle name="20 % - Markeringsfarve5 2 2 3 2 2 3 8" xfId="23416"/>
    <cellStyle name="20 % - Markeringsfarve5 2 2 3 2 2 4" xfId="3023"/>
    <cellStyle name="20 % - Markeringsfarve5 2 2 3 2 2 4 2" xfId="3024"/>
    <cellStyle name="20 % - Markeringsfarve5 2 2 3 2 2 4 2 2" xfId="13342"/>
    <cellStyle name="20 % - Markeringsfarve5 2 2 3 2 2 4 2 2 2" xfId="27373"/>
    <cellStyle name="20 % - Markeringsfarve5 2 2 3 2 2 4 2 3" xfId="23423"/>
    <cellStyle name="20 % - Markeringsfarve5 2 2 3 2 2 4 3" xfId="3025"/>
    <cellStyle name="20 % - Markeringsfarve5 2 2 3 2 2 4 3 2" xfId="13343"/>
    <cellStyle name="20 % - Markeringsfarve5 2 2 3 2 2 4 3 2 2" xfId="27374"/>
    <cellStyle name="20 % - Markeringsfarve5 2 2 3 2 2 4 3 3" xfId="23424"/>
    <cellStyle name="20 % - Markeringsfarve5 2 2 3 2 2 4 4" xfId="3026"/>
    <cellStyle name="20 % - Markeringsfarve5 2 2 3 2 2 4 4 2" xfId="13344"/>
    <cellStyle name="20 % - Markeringsfarve5 2 2 3 2 2 4 4 2 2" xfId="27375"/>
    <cellStyle name="20 % - Markeringsfarve5 2 2 3 2 2 4 4 3" xfId="23425"/>
    <cellStyle name="20 % - Markeringsfarve5 2 2 3 2 2 4 5" xfId="3027"/>
    <cellStyle name="20 % - Markeringsfarve5 2 2 3 2 2 4 5 2" xfId="13345"/>
    <cellStyle name="20 % - Markeringsfarve5 2 2 3 2 2 4 5 2 2" xfId="27376"/>
    <cellStyle name="20 % - Markeringsfarve5 2 2 3 2 2 4 5 3" xfId="23426"/>
    <cellStyle name="20 % - Markeringsfarve5 2 2 3 2 2 4 6" xfId="3028"/>
    <cellStyle name="20 % - Markeringsfarve5 2 2 3 2 2 4 6 2" xfId="13346"/>
    <cellStyle name="20 % - Markeringsfarve5 2 2 3 2 2 4 6 2 2" xfId="27377"/>
    <cellStyle name="20 % - Markeringsfarve5 2 2 3 2 2 4 6 3" xfId="23427"/>
    <cellStyle name="20 % - Markeringsfarve5 2 2 3 2 2 4 7" xfId="13341"/>
    <cellStyle name="20 % - Markeringsfarve5 2 2 3 2 2 4 7 2" xfId="27372"/>
    <cellStyle name="20 % - Markeringsfarve5 2 2 3 2 2 4 8" xfId="23422"/>
    <cellStyle name="20 % - Markeringsfarve5 2 2 3 2 2 5" xfId="3029"/>
    <cellStyle name="20 % - Markeringsfarve5 2 2 3 2 2 5 2" xfId="13347"/>
    <cellStyle name="20 % - Markeringsfarve5 2 2 3 2 2 5 2 2" xfId="27378"/>
    <cellStyle name="20 % - Markeringsfarve5 2 2 3 2 2 5 3" xfId="23428"/>
    <cellStyle name="20 % - Markeringsfarve5 2 2 3 2 2 6" xfId="3030"/>
    <cellStyle name="20 % - Markeringsfarve5 2 2 3 2 2 6 2" xfId="13348"/>
    <cellStyle name="20 % - Markeringsfarve5 2 2 3 2 2 6 2 2" xfId="27379"/>
    <cellStyle name="20 % - Markeringsfarve5 2 2 3 2 2 6 3" xfId="23429"/>
    <cellStyle name="20 % - Markeringsfarve5 2 2 3 2 2 7" xfId="3031"/>
    <cellStyle name="20 % - Markeringsfarve5 2 2 3 2 2 7 2" xfId="13349"/>
    <cellStyle name="20 % - Markeringsfarve5 2 2 3 2 2 7 2 2" xfId="27380"/>
    <cellStyle name="20 % - Markeringsfarve5 2 2 3 2 2 7 3" xfId="23430"/>
    <cellStyle name="20 % - Markeringsfarve5 2 2 3 2 2 8" xfId="3032"/>
    <cellStyle name="20 % - Markeringsfarve5 2 2 3 2 2 8 2" xfId="13350"/>
    <cellStyle name="20 % - Markeringsfarve5 2 2 3 2 2 8 2 2" xfId="27381"/>
    <cellStyle name="20 % - Markeringsfarve5 2 2 3 2 2 8 3" xfId="23431"/>
    <cellStyle name="20 % - Markeringsfarve5 2 2 3 2 2 9" xfId="3033"/>
    <cellStyle name="20 % - Markeringsfarve5 2 2 3 2 2 9 2" xfId="13351"/>
    <cellStyle name="20 % - Markeringsfarve5 2 2 3 2 2 9 2 2" xfId="27382"/>
    <cellStyle name="20 % - Markeringsfarve5 2 2 3 2 2 9 3" xfId="23432"/>
    <cellStyle name="20 % - Markeringsfarve5 2 2 3 2 3" xfId="3034"/>
    <cellStyle name="20 % - Markeringsfarve5 2 2 3 2 3 2" xfId="3035"/>
    <cellStyle name="20 % - Markeringsfarve5 2 2 3 2 3 2 2" xfId="13353"/>
    <cellStyle name="20 % - Markeringsfarve5 2 2 3 2 3 2 2 2" xfId="27384"/>
    <cellStyle name="20 % - Markeringsfarve5 2 2 3 2 3 2 3" xfId="23434"/>
    <cellStyle name="20 % - Markeringsfarve5 2 2 3 2 3 3" xfId="3036"/>
    <cellStyle name="20 % - Markeringsfarve5 2 2 3 2 3 3 2" xfId="13354"/>
    <cellStyle name="20 % - Markeringsfarve5 2 2 3 2 3 3 2 2" xfId="27385"/>
    <cellStyle name="20 % - Markeringsfarve5 2 2 3 2 3 3 3" xfId="23435"/>
    <cellStyle name="20 % - Markeringsfarve5 2 2 3 2 3 4" xfId="3037"/>
    <cellStyle name="20 % - Markeringsfarve5 2 2 3 2 3 4 2" xfId="13355"/>
    <cellStyle name="20 % - Markeringsfarve5 2 2 3 2 3 4 2 2" xfId="27386"/>
    <cellStyle name="20 % - Markeringsfarve5 2 2 3 2 3 4 3" xfId="23436"/>
    <cellStyle name="20 % - Markeringsfarve5 2 2 3 2 3 5" xfId="3038"/>
    <cellStyle name="20 % - Markeringsfarve5 2 2 3 2 3 5 2" xfId="13356"/>
    <cellStyle name="20 % - Markeringsfarve5 2 2 3 2 3 5 2 2" xfId="27387"/>
    <cellStyle name="20 % - Markeringsfarve5 2 2 3 2 3 5 3" xfId="23437"/>
    <cellStyle name="20 % - Markeringsfarve5 2 2 3 2 3 6" xfId="3039"/>
    <cellStyle name="20 % - Markeringsfarve5 2 2 3 2 3 6 2" xfId="13357"/>
    <cellStyle name="20 % - Markeringsfarve5 2 2 3 2 3 6 2 2" xfId="27388"/>
    <cellStyle name="20 % - Markeringsfarve5 2 2 3 2 3 6 3" xfId="23438"/>
    <cellStyle name="20 % - Markeringsfarve5 2 2 3 2 3 7" xfId="13352"/>
    <cellStyle name="20 % - Markeringsfarve5 2 2 3 2 3 7 2" xfId="27383"/>
    <cellStyle name="20 % - Markeringsfarve5 2 2 3 2 3 8" xfId="23433"/>
    <cellStyle name="20 % - Markeringsfarve5 2 2 3 2 4" xfId="3040"/>
    <cellStyle name="20 % - Markeringsfarve5 2 2 3 2 4 2" xfId="3041"/>
    <cellStyle name="20 % - Markeringsfarve5 2 2 3 2 4 2 2" xfId="13359"/>
    <cellStyle name="20 % - Markeringsfarve5 2 2 3 2 4 2 2 2" xfId="27390"/>
    <cellStyle name="20 % - Markeringsfarve5 2 2 3 2 4 2 3" xfId="23440"/>
    <cellStyle name="20 % - Markeringsfarve5 2 2 3 2 4 3" xfId="3042"/>
    <cellStyle name="20 % - Markeringsfarve5 2 2 3 2 4 3 2" xfId="13360"/>
    <cellStyle name="20 % - Markeringsfarve5 2 2 3 2 4 3 2 2" xfId="27391"/>
    <cellStyle name="20 % - Markeringsfarve5 2 2 3 2 4 3 3" xfId="23441"/>
    <cellStyle name="20 % - Markeringsfarve5 2 2 3 2 4 4" xfId="3043"/>
    <cellStyle name="20 % - Markeringsfarve5 2 2 3 2 4 4 2" xfId="13361"/>
    <cellStyle name="20 % - Markeringsfarve5 2 2 3 2 4 4 2 2" xfId="27392"/>
    <cellStyle name="20 % - Markeringsfarve5 2 2 3 2 4 4 3" xfId="23442"/>
    <cellStyle name="20 % - Markeringsfarve5 2 2 3 2 4 5" xfId="3044"/>
    <cellStyle name="20 % - Markeringsfarve5 2 2 3 2 4 5 2" xfId="13362"/>
    <cellStyle name="20 % - Markeringsfarve5 2 2 3 2 4 5 2 2" xfId="27393"/>
    <cellStyle name="20 % - Markeringsfarve5 2 2 3 2 4 5 3" xfId="23443"/>
    <cellStyle name="20 % - Markeringsfarve5 2 2 3 2 4 6" xfId="3045"/>
    <cellStyle name="20 % - Markeringsfarve5 2 2 3 2 4 6 2" xfId="13363"/>
    <cellStyle name="20 % - Markeringsfarve5 2 2 3 2 4 6 2 2" xfId="27394"/>
    <cellStyle name="20 % - Markeringsfarve5 2 2 3 2 4 6 3" xfId="23444"/>
    <cellStyle name="20 % - Markeringsfarve5 2 2 3 2 4 7" xfId="13358"/>
    <cellStyle name="20 % - Markeringsfarve5 2 2 3 2 4 7 2" xfId="27389"/>
    <cellStyle name="20 % - Markeringsfarve5 2 2 3 2 4 8" xfId="23439"/>
    <cellStyle name="20 % - Markeringsfarve5 2 2 3 2 5" xfId="3046"/>
    <cellStyle name="20 % - Markeringsfarve5 2 2 3 2 5 2" xfId="3047"/>
    <cellStyle name="20 % - Markeringsfarve5 2 2 3 2 5 2 2" xfId="13365"/>
    <cellStyle name="20 % - Markeringsfarve5 2 2 3 2 5 2 2 2" xfId="27396"/>
    <cellStyle name="20 % - Markeringsfarve5 2 2 3 2 5 2 3" xfId="23446"/>
    <cellStyle name="20 % - Markeringsfarve5 2 2 3 2 5 3" xfId="3048"/>
    <cellStyle name="20 % - Markeringsfarve5 2 2 3 2 5 3 2" xfId="13366"/>
    <cellStyle name="20 % - Markeringsfarve5 2 2 3 2 5 3 2 2" xfId="27397"/>
    <cellStyle name="20 % - Markeringsfarve5 2 2 3 2 5 3 3" xfId="23447"/>
    <cellStyle name="20 % - Markeringsfarve5 2 2 3 2 5 4" xfId="3049"/>
    <cellStyle name="20 % - Markeringsfarve5 2 2 3 2 5 4 2" xfId="13367"/>
    <cellStyle name="20 % - Markeringsfarve5 2 2 3 2 5 4 2 2" xfId="27398"/>
    <cellStyle name="20 % - Markeringsfarve5 2 2 3 2 5 4 3" xfId="23448"/>
    <cellStyle name="20 % - Markeringsfarve5 2 2 3 2 5 5" xfId="3050"/>
    <cellStyle name="20 % - Markeringsfarve5 2 2 3 2 5 5 2" xfId="13368"/>
    <cellStyle name="20 % - Markeringsfarve5 2 2 3 2 5 5 2 2" xfId="27399"/>
    <cellStyle name="20 % - Markeringsfarve5 2 2 3 2 5 5 3" xfId="23449"/>
    <cellStyle name="20 % - Markeringsfarve5 2 2 3 2 5 6" xfId="3051"/>
    <cellStyle name="20 % - Markeringsfarve5 2 2 3 2 5 6 2" xfId="13369"/>
    <cellStyle name="20 % - Markeringsfarve5 2 2 3 2 5 6 2 2" xfId="27400"/>
    <cellStyle name="20 % - Markeringsfarve5 2 2 3 2 5 6 3" xfId="23450"/>
    <cellStyle name="20 % - Markeringsfarve5 2 2 3 2 5 7" xfId="13364"/>
    <cellStyle name="20 % - Markeringsfarve5 2 2 3 2 5 7 2" xfId="27395"/>
    <cellStyle name="20 % - Markeringsfarve5 2 2 3 2 5 8" xfId="23445"/>
    <cellStyle name="20 % - Markeringsfarve5 2 2 3 2 6" xfId="3052"/>
    <cellStyle name="20 % - Markeringsfarve5 2 2 3 2 6 2" xfId="13370"/>
    <cellStyle name="20 % - Markeringsfarve5 2 2 3 2 6 2 2" xfId="27401"/>
    <cellStyle name="20 % - Markeringsfarve5 2 2 3 2 6 3" xfId="23451"/>
    <cellStyle name="20 % - Markeringsfarve5 2 2 3 2 7" xfId="3053"/>
    <cellStyle name="20 % - Markeringsfarve5 2 2 3 2 7 2" xfId="13371"/>
    <cellStyle name="20 % - Markeringsfarve5 2 2 3 2 7 2 2" xfId="27402"/>
    <cellStyle name="20 % - Markeringsfarve5 2 2 3 2 7 3" xfId="23452"/>
    <cellStyle name="20 % - Markeringsfarve5 2 2 3 2 8" xfId="3054"/>
    <cellStyle name="20 % - Markeringsfarve5 2 2 3 2 8 2" xfId="13372"/>
    <cellStyle name="20 % - Markeringsfarve5 2 2 3 2 8 2 2" xfId="27403"/>
    <cellStyle name="20 % - Markeringsfarve5 2 2 3 2 8 3" xfId="23453"/>
    <cellStyle name="20 % - Markeringsfarve5 2 2 3 2 9" xfId="3055"/>
    <cellStyle name="20 % - Markeringsfarve5 2 2 3 2 9 2" xfId="13373"/>
    <cellStyle name="20 % - Markeringsfarve5 2 2 3 2 9 2 2" xfId="27404"/>
    <cellStyle name="20 % - Markeringsfarve5 2 2 3 2 9 3" xfId="23454"/>
    <cellStyle name="20 % - Markeringsfarve5 2 2 3 3" xfId="3056"/>
    <cellStyle name="20 % - Markeringsfarve5 2 2 3 3 10" xfId="13374"/>
    <cellStyle name="20 % - Markeringsfarve5 2 2 3 3 10 2" xfId="27405"/>
    <cellStyle name="20 % - Markeringsfarve5 2 2 3 3 11" xfId="23455"/>
    <cellStyle name="20 % - Markeringsfarve5 2 2 3 3 2" xfId="3057"/>
    <cellStyle name="20 % - Markeringsfarve5 2 2 3 3 2 2" xfId="3058"/>
    <cellStyle name="20 % - Markeringsfarve5 2 2 3 3 2 2 2" xfId="13376"/>
    <cellStyle name="20 % - Markeringsfarve5 2 2 3 3 2 2 2 2" xfId="27407"/>
    <cellStyle name="20 % - Markeringsfarve5 2 2 3 3 2 2 3" xfId="23457"/>
    <cellStyle name="20 % - Markeringsfarve5 2 2 3 3 2 3" xfId="3059"/>
    <cellStyle name="20 % - Markeringsfarve5 2 2 3 3 2 3 2" xfId="13377"/>
    <cellStyle name="20 % - Markeringsfarve5 2 2 3 3 2 3 2 2" xfId="27408"/>
    <cellStyle name="20 % - Markeringsfarve5 2 2 3 3 2 3 3" xfId="23458"/>
    <cellStyle name="20 % - Markeringsfarve5 2 2 3 3 2 4" xfId="3060"/>
    <cellStyle name="20 % - Markeringsfarve5 2 2 3 3 2 4 2" xfId="13378"/>
    <cellStyle name="20 % - Markeringsfarve5 2 2 3 3 2 4 2 2" xfId="27409"/>
    <cellStyle name="20 % - Markeringsfarve5 2 2 3 3 2 4 3" xfId="23459"/>
    <cellStyle name="20 % - Markeringsfarve5 2 2 3 3 2 5" xfId="3061"/>
    <cellStyle name="20 % - Markeringsfarve5 2 2 3 3 2 5 2" xfId="13379"/>
    <cellStyle name="20 % - Markeringsfarve5 2 2 3 3 2 5 2 2" xfId="27410"/>
    <cellStyle name="20 % - Markeringsfarve5 2 2 3 3 2 5 3" xfId="23460"/>
    <cellStyle name="20 % - Markeringsfarve5 2 2 3 3 2 6" xfId="3062"/>
    <cellStyle name="20 % - Markeringsfarve5 2 2 3 3 2 6 2" xfId="13380"/>
    <cellStyle name="20 % - Markeringsfarve5 2 2 3 3 2 6 2 2" xfId="27411"/>
    <cellStyle name="20 % - Markeringsfarve5 2 2 3 3 2 6 3" xfId="23461"/>
    <cellStyle name="20 % - Markeringsfarve5 2 2 3 3 2 7" xfId="13375"/>
    <cellStyle name="20 % - Markeringsfarve5 2 2 3 3 2 7 2" xfId="27406"/>
    <cellStyle name="20 % - Markeringsfarve5 2 2 3 3 2 8" xfId="23456"/>
    <cellStyle name="20 % - Markeringsfarve5 2 2 3 3 3" xfId="3063"/>
    <cellStyle name="20 % - Markeringsfarve5 2 2 3 3 3 2" xfId="3064"/>
    <cellStyle name="20 % - Markeringsfarve5 2 2 3 3 3 2 2" xfId="13382"/>
    <cellStyle name="20 % - Markeringsfarve5 2 2 3 3 3 2 2 2" xfId="27413"/>
    <cellStyle name="20 % - Markeringsfarve5 2 2 3 3 3 2 3" xfId="23463"/>
    <cellStyle name="20 % - Markeringsfarve5 2 2 3 3 3 3" xfId="3065"/>
    <cellStyle name="20 % - Markeringsfarve5 2 2 3 3 3 3 2" xfId="13383"/>
    <cellStyle name="20 % - Markeringsfarve5 2 2 3 3 3 3 2 2" xfId="27414"/>
    <cellStyle name="20 % - Markeringsfarve5 2 2 3 3 3 3 3" xfId="23464"/>
    <cellStyle name="20 % - Markeringsfarve5 2 2 3 3 3 4" xfId="3066"/>
    <cellStyle name="20 % - Markeringsfarve5 2 2 3 3 3 4 2" xfId="13384"/>
    <cellStyle name="20 % - Markeringsfarve5 2 2 3 3 3 4 2 2" xfId="27415"/>
    <cellStyle name="20 % - Markeringsfarve5 2 2 3 3 3 4 3" xfId="23465"/>
    <cellStyle name="20 % - Markeringsfarve5 2 2 3 3 3 5" xfId="3067"/>
    <cellStyle name="20 % - Markeringsfarve5 2 2 3 3 3 5 2" xfId="13385"/>
    <cellStyle name="20 % - Markeringsfarve5 2 2 3 3 3 5 2 2" xfId="27416"/>
    <cellStyle name="20 % - Markeringsfarve5 2 2 3 3 3 5 3" xfId="23466"/>
    <cellStyle name="20 % - Markeringsfarve5 2 2 3 3 3 6" xfId="3068"/>
    <cellStyle name="20 % - Markeringsfarve5 2 2 3 3 3 6 2" xfId="13386"/>
    <cellStyle name="20 % - Markeringsfarve5 2 2 3 3 3 6 2 2" xfId="27417"/>
    <cellStyle name="20 % - Markeringsfarve5 2 2 3 3 3 6 3" xfId="23467"/>
    <cellStyle name="20 % - Markeringsfarve5 2 2 3 3 3 7" xfId="13381"/>
    <cellStyle name="20 % - Markeringsfarve5 2 2 3 3 3 7 2" xfId="27412"/>
    <cellStyle name="20 % - Markeringsfarve5 2 2 3 3 3 8" xfId="23462"/>
    <cellStyle name="20 % - Markeringsfarve5 2 2 3 3 4" xfId="3069"/>
    <cellStyle name="20 % - Markeringsfarve5 2 2 3 3 4 2" xfId="3070"/>
    <cellStyle name="20 % - Markeringsfarve5 2 2 3 3 4 2 2" xfId="13388"/>
    <cellStyle name="20 % - Markeringsfarve5 2 2 3 3 4 2 2 2" xfId="27419"/>
    <cellStyle name="20 % - Markeringsfarve5 2 2 3 3 4 2 3" xfId="23469"/>
    <cellStyle name="20 % - Markeringsfarve5 2 2 3 3 4 3" xfId="3071"/>
    <cellStyle name="20 % - Markeringsfarve5 2 2 3 3 4 3 2" xfId="13389"/>
    <cellStyle name="20 % - Markeringsfarve5 2 2 3 3 4 3 2 2" xfId="27420"/>
    <cellStyle name="20 % - Markeringsfarve5 2 2 3 3 4 3 3" xfId="23470"/>
    <cellStyle name="20 % - Markeringsfarve5 2 2 3 3 4 4" xfId="3072"/>
    <cellStyle name="20 % - Markeringsfarve5 2 2 3 3 4 4 2" xfId="13390"/>
    <cellStyle name="20 % - Markeringsfarve5 2 2 3 3 4 4 2 2" xfId="27421"/>
    <cellStyle name="20 % - Markeringsfarve5 2 2 3 3 4 4 3" xfId="23471"/>
    <cellStyle name="20 % - Markeringsfarve5 2 2 3 3 4 5" xfId="3073"/>
    <cellStyle name="20 % - Markeringsfarve5 2 2 3 3 4 5 2" xfId="13391"/>
    <cellStyle name="20 % - Markeringsfarve5 2 2 3 3 4 5 2 2" xfId="27422"/>
    <cellStyle name="20 % - Markeringsfarve5 2 2 3 3 4 5 3" xfId="23472"/>
    <cellStyle name="20 % - Markeringsfarve5 2 2 3 3 4 6" xfId="3074"/>
    <cellStyle name="20 % - Markeringsfarve5 2 2 3 3 4 6 2" xfId="13392"/>
    <cellStyle name="20 % - Markeringsfarve5 2 2 3 3 4 6 2 2" xfId="27423"/>
    <cellStyle name="20 % - Markeringsfarve5 2 2 3 3 4 6 3" xfId="23473"/>
    <cellStyle name="20 % - Markeringsfarve5 2 2 3 3 4 7" xfId="13387"/>
    <cellStyle name="20 % - Markeringsfarve5 2 2 3 3 4 7 2" xfId="27418"/>
    <cellStyle name="20 % - Markeringsfarve5 2 2 3 3 4 8" xfId="23468"/>
    <cellStyle name="20 % - Markeringsfarve5 2 2 3 3 5" xfId="3075"/>
    <cellStyle name="20 % - Markeringsfarve5 2 2 3 3 5 2" xfId="13393"/>
    <cellStyle name="20 % - Markeringsfarve5 2 2 3 3 5 2 2" xfId="27424"/>
    <cellStyle name="20 % - Markeringsfarve5 2 2 3 3 5 3" xfId="23474"/>
    <cellStyle name="20 % - Markeringsfarve5 2 2 3 3 6" xfId="3076"/>
    <cellStyle name="20 % - Markeringsfarve5 2 2 3 3 6 2" xfId="13394"/>
    <cellStyle name="20 % - Markeringsfarve5 2 2 3 3 6 2 2" xfId="27425"/>
    <cellStyle name="20 % - Markeringsfarve5 2 2 3 3 6 3" xfId="23475"/>
    <cellStyle name="20 % - Markeringsfarve5 2 2 3 3 7" xfId="3077"/>
    <cellStyle name="20 % - Markeringsfarve5 2 2 3 3 7 2" xfId="13395"/>
    <cellStyle name="20 % - Markeringsfarve5 2 2 3 3 7 2 2" xfId="27426"/>
    <cellStyle name="20 % - Markeringsfarve5 2 2 3 3 7 3" xfId="23476"/>
    <cellStyle name="20 % - Markeringsfarve5 2 2 3 3 8" xfId="3078"/>
    <cellStyle name="20 % - Markeringsfarve5 2 2 3 3 8 2" xfId="13396"/>
    <cellStyle name="20 % - Markeringsfarve5 2 2 3 3 8 2 2" xfId="27427"/>
    <cellStyle name="20 % - Markeringsfarve5 2 2 3 3 8 3" xfId="23477"/>
    <cellStyle name="20 % - Markeringsfarve5 2 2 3 3 9" xfId="3079"/>
    <cellStyle name="20 % - Markeringsfarve5 2 2 3 3 9 2" xfId="13397"/>
    <cellStyle name="20 % - Markeringsfarve5 2 2 3 3 9 2 2" xfId="27428"/>
    <cellStyle name="20 % - Markeringsfarve5 2 2 3 3 9 3" xfId="23478"/>
    <cellStyle name="20 % - Markeringsfarve5 2 2 3 4" xfId="3080"/>
    <cellStyle name="20 % - Markeringsfarve5 2 2 3 4 2" xfId="3081"/>
    <cellStyle name="20 % - Markeringsfarve5 2 2 3 4 2 2" xfId="13399"/>
    <cellStyle name="20 % - Markeringsfarve5 2 2 3 4 2 2 2" xfId="27430"/>
    <cellStyle name="20 % - Markeringsfarve5 2 2 3 4 2 3" xfId="23480"/>
    <cellStyle name="20 % - Markeringsfarve5 2 2 3 4 3" xfId="3082"/>
    <cellStyle name="20 % - Markeringsfarve5 2 2 3 4 3 2" xfId="13400"/>
    <cellStyle name="20 % - Markeringsfarve5 2 2 3 4 3 2 2" xfId="27431"/>
    <cellStyle name="20 % - Markeringsfarve5 2 2 3 4 3 3" xfId="23481"/>
    <cellStyle name="20 % - Markeringsfarve5 2 2 3 4 4" xfId="3083"/>
    <cellStyle name="20 % - Markeringsfarve5 2 2 3 4 4 2" xfId="13401"/>
    <cellStyle name="20 % - Markeringsfarve5 2 2 3 4 4 2 2" xfId="27432"/>
    <cellStyle name="20 % - Markeringsfarve5 2 2 3 4 4 3" xfId="23482"/>
    <cellStyle name="20 % - Markeringsfarve5 2 2 3 4 5" xfId="3084"/>
    <cellStyle name="20 % - Markeringsfarve5 2 2 3 4 5 2" xfId="13402"/>
    <cellStyle name="20 % - Markeringsfarve5 2 2 3 4 5 2 2" xfId="27433"/>
    <cellStyle name="20 % - Markeringsfarve5 2 2 3 4 5 3" xfId="23483"/>
    <cellStyle name="20 % - Markeringsfarve5 2 2 3 4 6" xfId="3085"/>
    <cellStyle name="20 % - Markeringsfarve5 2 2 3 4 6 2" xfId="13403"/>
    <cellStyle name="20 % - Markeringsfarve5 2 2 3 4 6 2 2" xfId="27434"/>
    <cellStyle name="20 % - Markeringsfarve5 2 2 3 4 6 3" xfId="23484"/>
    <cellStyle name="20 % - Markeringsfarve5 2 2 3 4 7" xfId="13398"/>
    <cellStyle name="20 % - Markeringsfarve5 2 2 3 4 7 2" xfId="27429"/>
    <cellStyle name="20 % - Markeringsfarve5 2 2 3 4 8" xfId="23479"/>
    <cellStyle name="20 % - Markeringsfarve5 2 2 3 5" xfId="3086"/>
    <cellStyle name="20 % - Markeringsfarve5 2 2 3 5 2" xfId="3087"/>
    <cellStyle name="20 % - Markeringsfarve5 2 2 3 5 2 2" xfId="13405"/>
    <cellStyle name="20 % - Markeringsfarve5 2 2 3 5 2 2 2" xfId="27436"/>
    <cellStyle name="20 % - Markeringsfarve5 2 2 3 5 2 3" xfId="23486"/>
    <cellStyle name="20 % - Markeringsfarve5 2 2 3 5 3" xfId="3088"/>
    <cellStyle name="20 % - Markeringsfarve5 2 2 3 5 3 2" xfId="13406"/>
    <cellStyle name="20 % - Markeringsfarve5 2 2 3 5 3 2 2" xfId="27437"/>
    <cellStyle name="20 % - Markeringsfarve5 2 2 3 5 3 3" xfId="23487"/>
    <cellStyle name="20 % - Markeringsfarve5 2 2 3 5 4" xfId="3089"/>
    <cellStyle name="20 % - Markeringsfarve5 2 2 3 5 4 2" xfId="13407"/>
    <cellStyle name="20 % - Markeringsfarve5 2 2 3 5 4 2 2" xfId="27438"/>
    <cellStyle name="20 % - Markeringsfarve5 2 2 3 5 4 3" xfId="23488"/>
    <cellStyle name="20 % - Markeringsfarve5 2 2 3 5 5" xfId="3090"/>
    <cellStyle name="20 % - Markeringsfarve5 2 2 3 5 5 2" xfId="13408"/>
    <cellStyle name="20 % - Markeringsfarve5 2 2 3 5 5 2 2" xfId="27439"/>
    <cellStyle name="20 % - Markeringsfarve5 2 2 3 5 5 3" xfId="23489"/>
    <cellStyle name="20 % - Markeringsfarve5 2 2 3 5 6" xfId="3091"/>
    <cellStyle name="20 % - Markeringsfarve5 2 2 3 5 6 2" xfId="13409"/>
    <cellStyle name="20 % - Markeringsfarve5 2 2 3 5 6 2 2" xfId="27440"/>
    <cellStyle name="20 % - Markeringsfarve5 2 2 3 5 6 3" xfId="23490"/>
    <cellStyle name="20 % - Markeringsfarve5 2 2 3 5 7" xfId="13404"/>
    <cellStyle name="20 % - Markeringsfarve5 2 2 3 5 7 2" xfId="27435"/>
    <cellStyle name="20 % - Markeringsfarve5 2 2 3 5 8" xfId="23485"/>
    <cellStyle name="20 % - Markeringsfarve5 2 2 3 6" xfId="3092"/>
    <cellStyle name="20 % - Markeringsfarve5 2 2 3 6 2" xfId="3093"/>
    <cellStyle name="20 % - Markeringsfarve5 2 2 3 6 2 2" xfId="13411"/>
    <cellStyle name="20 % - Markeringsfarve5 2 2 3 6 2 2 2" xfId="27442"/>
    <cellStyle name="20 % - Markeringsfarve5 2 2 3 6 2 3" xfId="23492"/>
    <cellStyle name="20 % - Markeringsfarve5 2 2 3 6 3" xfId="3094"/>
    <cellStyle name="20 % - Markeringsfarve5 2 2 3 6 3 2" xfId="13412"/>
    <cellStyle name="20 % - Markeringsfarve5 2 2 3 6 3 2 2" xfId="27443"/>
    <cellStyle name="20 % - Markeringsfarve5 2 2 3 6 3 3" xfId="23493"/>
    <cellStyle name="20 % - Markeringsfarve5 2 2 3 6 4" xfId="3095"/>
    <cellStyle name="20 % - Markeringsfarve5 2 2 3 6 4 2" xfId="13413"/>
    <cellStyle name="20 % - Markeringsfarve5 2 2 3 6 4 2 2" xfId="27444"/>
    <cellStyle name="20 % - Markeringsfarve5 2 2 3 6 4 3" xfId="23494"/>
    <cellStyle name="20 % - Markeringsfarve5 2 2 3 6 5" xfId="3096"/>
    <cellStyle name="20 % - Markeringsfarve5 2 2 3 6 5 2" xfId="13414"/>
    <cellStyle name="20 % - Markeringsfarve5 2 2 3 6 5 2 2" xfId="27445"/>
    <cellStyle name="20 % - Markeringsfarve5 2 2 3 6 5 3" xfId="23495"/>
    <cellStyle name="20 % - Markeringsfarve5 2 2 3 6 6" xfId="3097"/>
    <cellStyle name="20 % - Markeringsfarve5 2 2 3 6 6 2" xfId="13415"/>
    <cellStyle name="20 % - Markeringsfarve5 2 2 3 6 6 2 2" xfId="27446"/>
    <cellStyle name="20 % - Markeringsfarve5 2 2 3 6 6 3" xfId="23496"/>
    <cellStyle name="20 % - Markeringsfarve5 2 2 3 6 7" xfId="13410"/>
    <cellStyle name="20 % - Markeringsfarve5 2 2 3 6 7 2" xfId="27441"/>
    <cellStyle name="20 % - Markeringsfarve5 2 2 3 6 8" xfId="23491"/>
    <cellStyle name="20 % - Markeringsfarve5 2 2 3 7" xfId="3098"/>
    <cellStyle name="20 % - Markeringsfarve5 2 2 3 7 2" xfId="13416"/>
    <cellStyle name="20 % - Markeringsfarve5 2 2 3 7 2 2" xfId="27447"/>
    <cellStyle name="20 % - Markeringsfarve5 2 2 3 7 3" xfId="23497"/>
    <cellStyle name="20 % - Markeringsfarve5 2 2 3 8" xfId="3099"/>
    <cellStyle name="20 % - Markeringsfarve5 2 2 3 8 2" xfId="13417"/>
    <cellStyle name="20 % - Markeringsfarve5 2 2 3 8 2 2" xfId="27448"/>
    <cellStyle name="20 % - Markeringsfarve5 2 2 3 8 3" xfId="23498"/>
    <cellStyle name="20 % - Markeringsfarve5 2 2 3 9" xfId="3100"/>
    <cellStyle name="20 % - Markeringsfarve5 2 2 3 9 2" xfId="13418"/>
    <cellStyle name="20 % - Markeringsfarve5 2 2 3 9 2 2" xfId="27449"/>
    <cellStyle name="20 % - Markeringsfarve5 2 2 3 9 3" xfId="23499"/>
    <cellStyle name="20 % - Markeringsfarve5 2 2 4" xfId="3101"/>
    <cellStyle name="20 % - Markeringsfarve5 2 2 4 10" xfId="3102"/>
    <cellStyle name="20 % - Markeringsfarve5 2 2 4 10 2" xfId="13420"/>
    <cellStyle name="20 % - Markeringsfarve5 2 2 4 10 2 2" xfId="27451"/>
    <cellStyle name="20 % - Markeringsfarve5 2 2 4 10 3" xfId="23501"/>
    <cellStyle name="20 % - Markeringsfarve5 2 2 4 11" xfId="13419"/>
    <cellStyle name="20 % - Markeringsfarve5 2 2 4 11 2" xfId="27450"/>
    <cellStyle name="20 % - Markeringsfarve5 2 2 4 12" xfId="23500"/>
    <cellStyle name="20 % - Markeringsfarve5 2 2 4 2" xfId="3103"/>
    <cellStyle name="20 % - Markeringsfarve5 2 2 4 2 10" xfId="13421"/>
    <cellStyle name="20 % - Markeringsfarve5 2 2 4 2 10 2" xfId="27452"/>
    <cellStyle name="20 % - Markeringsfarve5 2 2 4 2 11" xfId="23502"/>
    <cellStyle name="20 % - Markeringsfarve5 2 2 4 2 2" xfId="3104"/>
    <cellStyle name="20 % - Markeringsfarve5 2 2 4 2 2 2" xfId="3105"/>
    <cellStyle name="20 % - Markeringsfarve5 2 2 4 2 2 2 2" xfId="13423"/>
    <cellStyle name="20 % - Markeringsfarve5 2 2 4 2 2 2 2 2" xfId="27454"/>
    <cellStyle name="20 % - Markeringsfarve5 2 2 4 2 2 2 3" xfId="23504"/>
    <cellStyle name="20 % - Markeringsfarve5 2 2 4 2 2 3" xfId="3106"/>
    <cellStyle name="20 % - Markeringsfarve5 2 2 4 2 2 3 2" xfId="13424"/>
    <cellStyle name="20 % - Markeringsfarve5 2 2 4 2 2 3 2 2" xfId="27455"/>
    <cellStyle name="20 % - Markeringsfarve5 2 2 4 2 2 3 3" xfId="23505"/>
    <cellStyle name="20 % - Markeringsfarve5 2 2 4 2 2 4" xfId="3107"/>
    <cellStyle name="20 % - Markeringsfarve5 2 2 4 2 2 4 2" xfId="13425"/>
    <cellStyle name="20 % - Markeringsfarve5 2 2 4 2 2 4 2 2" xfId="27456"/>
    <cellStyle name="20 % - Markeringsfarve5 2 2 4 2 2 4 3" xfId="23506"/>
    <cellStyle name="20 % - Markeringsfarve5 2 2 4 2 2 5" xfId="3108"/>
    <cellStyle name="20 % - Markeringsfarve5 2 2 4 2 2 5 2" xfId="13426"/>
    <cellStyle name="20 % - Markeringsfarve5 2 2 4 2 2 5 2 2" xfId="27457"/>
    <cellStyle name="20 % - Markeringsfarve5 2 2 4 2 2 5 3" xfId="23507"/>
    <cellStyle name="20 % - Markeringsfarve5 2 2 4 2 2 6" xfId="3109"/>
    <cellStyle name="20 % - Markeringsfarve5 2 2 4 2 2 6 2" xfId="13427"/>
    <cellStyle name="20 % - Markeringsfarve5 2 2 4 2 2 6 2 2" xfId="27458"/>
    <cellStyle name="20 % - Markeringsfarve5 2 2 4 2 2 6 3" xfId="23508"/>
    <cellStyle name="20 % - Markeringsfarve5 2 2 4 2 2 7" xfId="13422"/>
    <cellStyle name="20 % - Markeringsfarve5 2 2 4 2 2 7 2" xfId="27453"/>
    <cellStyle name="20 % - Markeringsfarve5 2 2 4 2 2 8" xfId="23503"/>
    <cellStyle name="20 % - Markeringsfarve5 2 2 4 2 3" xfId="3110"/>
    <cellStyle name="20 % - Markeringsfarve5 2 2 4 2 3 2" xfId="3111"/>
    <cellStyle name="20 % - Markeringsfarve5 2 2 4 2 3 2 2" xfId="13429"/>
    <cellStyle name="20 % - Markeringsfarve5 2 2 4 2 3 2 2 2" xfId="27460"/>
    <cellStyle name="20 % - Markeringsfarve5 2 2 4 2 3 2 3" xfId="23510"/>
    <cellStyle name="20 % - Markeringsfarve5 2 2 4 2 3 3" xfId="3112"/>
    <cellStyle name="20 % - Markeringsfarve5 2 2 4 2 3 3 2" xfId="13430"/>
    <cellStyle name="20 % - Markeringsfarve5 2 2 4 2 3 3 2 2" xfId="27461"/>
    <cellStyle name="20 % - Markeringsfarve5 2 2 4 2 3 3 3" xfId="23511"/>
    <cellStyle name="20 % - Markeringsfarve5 2 2 4 2 3 4" xfId="3113"/>
    <cellStyle name="20 % - Markeringsfarve5 2 2 4 2 3 4 2" xfId="13431"/>
    <cellStyle name="20 % - Markeringsfarve5 2 2 4 2 3 4 2 2" xfId="27462"/>
    <cellStyle name="20 % - Markeringsfarve5 2 2 4 2 3 4 3" xfId="23512"/>
    <cellStyle name="20 % - Markeringsfarve5 2 2 4 2 3 5" xfId="3114"/>
    <cellStyle name="20 % - Markeringsfarve5 2 2 4 2 3 5 2" xfId="13432"/>
    <cellStyle name="20 % - Markeringsfarve5 2 2 4 2 3 5 2 2" xfId="27463"/>
    <cellStyle name="20 % - Markeringsfarve5 2 2 4 2 3 5 3" xfId="23513"/>
    <cellStyle name="20 % - Markeringsfarve5 2 2 4 2 3 6" xfId="3115"/>
    <cellStyle name="20 % - Markeringsfarve5 2 2 4 2 3 6 2" xfId="13433"/>
    <cellStyle name="20 % - Markeringsfarve5 2 2 4 2 3 6 2 2" xfId="27464"/>
    <cellStyle name="20 % - Markeringsfarve5 2 2 4 2 3 6 3" xfId="23514"/>
    <cellStyle name="20 % - Markeringsfarve5 2 2 4 2 3 7" xfId="13428"/>
    <cellStyle name="20 % - Markeringsfarve5 2 2 4 2 3 7 2" xfId="27459"/>
    <cellStyle name="20 % - Markeringsfarve5 2 2 4 2 3 8" xfId="23509"/>
    <cellStyle name="20 % - Markeringsfarve5 2 2 4 2 4" xfId="3116"/>
    <cellStyle name="20 % - Markeringsfarve5 2 2 4 2 4 2" xfId="3117"/>
    <cellStyle name="20 % - Markeringsfarve5 2 2 4 2 4 2 2" xfId="13435"/>
    <cellStyle name="20 % - Markeringsfarve5 2 2 4 2 4 2 2 2" xfId="27466"/>
    <cellStyle name="20 % - Markeringsfarve5 2 2 4 2 4 2 3" xfId="23516"/>
    <cellStyle name="20 % - Markeringsfarve5 2 2 4 2 4 3" xfId="3118"/>
    <cellStyle name="20 % - Markeringsfarve5 2 2 4 2 4 3 2" xfId="13436"/>
    <cellStyle name="20 % - Markeringsfarve5 2 2 4 2 4 3 2 2" xfId="27467"/>
    <cellStyle name="20 % - Markeringsfarve5 2 2 4 2 4 3 3" xfId="23517"/>
    <cellStyle name="20 % - Markeringsfarve5 2 2 4 2 4 4" xfId="3119"/>
    <cellStyle name="20 % - Markeringsfarve5 2 2 4 2 4 4 2" xfId="13437"/>
    <cellStyle name="20 % - Markeringsfarve5 2 2 4 2 4 4 2 2" xfId="27468"/>
    <cellStyle name="20 % - Markeringsfarve5 2 2 4 2 4 4 3" xfId="23518"/>
    <cellStyle name="20 % - Markeringsfarve5 2 2 4 2 4 5" xfId="3120"/>
    <cellStyle name="20 % - Markeringsfarve5 2 2 4 2 4 5 2" xfId="13438"/>
    <cellStyle name="20 % - Markeringsfarve5 2 2 4 2 4 5 2 2" xfId="27469"/>
    <cellStyle name="20 % - Markeringsfarve5 2 2 4 2 4 5 3" xfId="23519"/>
    <cellStyle name="20 % - Markeringsfarve5 2 2 4 2 4 6" xfId="3121"/>
    <cellStyle name="20 % - Markeringsfarve5 2 2 4 2 4 6 2" xfId="13439"/>
    <cellStyle name="20 % - Markeringsfarve5 2 2 4 2 4 6 2 2" xfId="27470"/>
    <cellStyle name="20 % - Markeringsfarve5 2 2 4 2 4 6 3" xfId="23520"/>
    <cellStyle name="20 % - Markeringsfarve5 2 2 4 2 4 7" xfId="13434"/>
    <cellStyle name="20 % - Markeringsfarve5 2 2 4 2 4 7 2" xfId="27465"/>
    <cellStyle name="20 % - Markeringsfarve5 2 2 4 2 4 8" xfId="23515"/>
    <cellStyle name="20 % - Markeringsfarve5 2 2 4 2 5" xfId="3122"/>
    <cellStyle name="20 % - Markeringsfarve5 2 2 4 2 5 2" xfId="13440"/>
    <cellStyle name="20 % - Markeringsfarve5 2 2 4 2 5 2 2" xfId="27471"/>
    <cellStyle name="20 % - Markeringsfarve5 2 2 4 2 5 3" xfId="23521"/>
    <cellStyle name="20 % - Markeringsfarve5 2 2 4 2 6" xfId="3123"/>
    <cellStyle name="20 % - Markeringsfarve5 2 2 4 2 6 2" xfId="13441"/>
    <cellStyle name="20 % - Markeringsfarve5 2 2 4 2 6 2 2" xfId="27472"/>
    <cellStyle name="20 % - Markeringsfarve5 2 2 4 2 6 3" xfId="23522"/>
    <cellStyle name="20 % - Markeringsfarve5 2 2 4 2 7" xfId="3124"/>
    <cellStyle name="20 % - Markeringsfarve5 2 2 4 2 7 2" xfId="13442"/>
    <cellStyle name="20 % - Markeringsfarve5 2 2 4 2 7 2 2" xfId="27473"/>
    <cellStyle name="20 % - Markeringsfarve5 2 2 4 2 7 3" xfId="23523"/>
    <cellStyle name="20 % - Markeringsfarve5 2 2 4 2 8" xfId="3125"/>
    <cellStyle name="20 % - Markeringsfarve5 2 2 4 2 8 2" xfId="13443"/>
    <cellStyle name="20 % - Markeringsfarve5 2 2 4 2 8 2 2" xfId="27474"/>
    <cellStyle name="20 % - Markeringsfarve5 2 2 4 2 8 3" xfId="23524"/>
    <cellStyle name="20 % - Markeringsfarve5 2 2 4 2 9" xfId="3126"/>
    <cellStyle name="20 % - Markeringsfarve5 2 2 4 2 9 2" xfId="13444"/>
    <cellStyle name="20 % - Markeringsfarve5 2 2 4 2 9 2 2" xfId="27475"/>
    <cellStyle name="20 % - Markeringsfarve5 2 2 4 2 9 3" xfId="23525"/>
    <cellStyle name="20 % - Markeringsfarve5 2 2 4 3" xfId="3127"/>
    <cellStyle name="20 % - Markeringsfarve5 2 2 4 3 2" xfId="3128"/>
    <cellStyle name="20 % - Markeringsfarve5 2 2 4 3 2 2" xfId="13446"/>
    <cellStyle name="20 % - Markeringsfarve5 2 2 4 3 2 2 2" xfId="27477"/>
    <cellStyle name="20 % - Markeringsfarve5 2 2 4 3 2 3" xfId="23527"/>
    <cellStyle name="20 % - Markeringsfarve5 2 2 4 3 3" xfId="3129"/>
    <cellStyle name="20 % - Markeringsfarve5 2 2 4 3 3 2" xfId="13447"/>
    <cellStyle name="20 % - Markeringsfarve5 2 2 4 3 3 2 2" xfId="27478"/>
    <cellStyle name="20 % - Markeringsfarve5 2 2 4 3 3 3" xfId="23528"/>
    <cellStyle name="20 % - Markeringsfarve5 2 2 4 3 4" xfId="3130"/>
    <cellStyle name="20 % - Markeringsfarve5 2 2 4 3 4 2" xfId="13448"/>
    <cellStyle name="20 % - Markeringsfarve5 2 2 4 3 4 2 2" xfId="27479"/>
    <cellStyle name="20 % - Markeringsfarve5 2 2 4 3 4 3" xfId="23529"/>
    <cellStyle name="20 % - Markeringsfarve5 2 2 4 3 5" xfId="3131"/>
    <cellStyle name="20 % - Markeringsfarve5 2 2 4 3 5 2" xfId="13449"/>
    <cellStyle name="20 % - Markeringsfarve5 2 2 4 3 5 2 2" xfId="27480"/>
    <cellStyle name="20 % - Markeringsfarve5 2 2 4 3 5 3" xfId="23530"/>
    <cellStyle name="20 % - Markeringsfarve5 2 2 4 3 6" xfId="3132"/>
    <cellStyle name="20 % - Markeringsfarve5 2 2 4 3 6 2" xfId="13450"/>
    <cellStyle name="20 % - Markeringsfarve5 2 2 4 3 6 2 2" xfId="27481"/>
    <cellStyle name="20 % - Markeringsfarve5 2 2 4 3 6 3" xfId="23531"/>
    <cellStyle name="20 % - Markeringsfarve5 2 2 4 3 7" xfId="13445"/>
    <cellStyle name="20 % - Markeringsfarve5 2 2 4 3 7 2" xfId="27476"/>
    <cellStyle name="20 % - Markeringsfarve5 2 2 4 3 8" xfId="23526"/>
    <cellStyle name="20 % - Markeringsfarve5 2 2 4 4" xfId="3133"/>
    <cellStyle name="20 % - Markeringsfarve5 2 2 4 4 2" xfId="3134"/>
    <cellStyle name="20 % - Markeringsfarve5 2 2 4 4 2 2" xfId="13452"/>
    <cellStyle name="20 % - Markeringsfarve5 2 2 4 4 2 2 2" xfId="27483"/>
    <cellStyle name="20 % - Markeringsfarve5 2 2 4 4 2 3" xfId="23533"/>
    <cellStyle name="20 % - Markeringsfarve5 2 2 4 4 3" xfId="3135"/>
    <cellStyle name="20 % - Markeringsfarve5 2 2 4 4 3 2" xfId="13453"/>
    <cellStyle name="20 % - Markeringsfarve5 2 2 4 4 3 2 2" xfId="27484"/>
    <cellStyle name="20 % - Markeringsfarve5 2 2 4 4 3 3" xfId="23534"/>
    <cellStyle name="20 % - Markeringsfarve5 2 2 4 4 4" xfId="3136"/>
    <cellStyle name="20 % - Markeringsfarve5 2 2 4 4 4 2" xfId="13454"/>
    <cellStyle name="20 % - Markeringsfarve5 2 2 4 4 4 2 2" xfId="27485"/>
    <cellStyle name="20 % - Markeringsfarve5 2 2 4 4 4 3" xfId="23535"/>
    <cellStyle name="20 % - Markeringsfarve5 2 2 4 4 5" xfId="3137"/>
    <cellStyle name="20 % - Markeringsfarve5 2 2 4 4 5 2" xfId="13455"/>
    <cellStyle name="20 % - Markeringsfarve5 2 2 4 4 5 2 2" xfId="27486"/>
    <cellStyle name="20 % - Markeringsfarve5 2 2 4 4 5 3" xfId="23536"/>
    <cellStyle name="20 % - Markeringsfarve5 2 2 4 4 6" xfId="3138"/>
    <cellStyle name="20 % - Markeringsfarve5 2 2 4 4 6 2" xfId="13456"/>
    <cellStyle name="20 % - Markeringsfarve5 2 2 4 4 6 2 2" xfId="27487"/>
    <cellStyle name="20 % - Markeringsfarve5 2 2 4 4 6 3" xfId="23537"/>
    <cellStyle name="20 % - Markeringsfarve5 2 2 4 4 7" xfId="13451"/>
    <cellStyle name="20 % - Markeringsfarve5 2 2 4 4 7 2" xfId="27482"/>
    <cellStyle name="20 % - Markeringsfarve5 2 2 4 4 8" xfId="23532"/>
    <cellStyle name="20 % - Markeringsfarve5 2 2 4 5" xfId="3139"/>
    <cellStyle name="20 % - Markeringsfarve5 2 2 4 5 2" xfId="3140"/>
    <cellStyle name="20 % - Markeringsfarve5 2 2 4 5 2 2" xfId="13458"/>
    <cellStyle name="20 % - Markeringsfarve5 2 2 4 5 2 2 2" xfId="27489"/>
    <cellStyle name="20 % - Markeringsfarve5 2 2 4 5 2 3" xfId="23539"/>
    <cellStyle name="20 % - Markeringsfarve5 2 2 4 5 3" xfId="3141"/>
    <cellStyle name="20 % - Markeringsfarve5 2 2 4 5 3 2" xfId="13459"/>
    <cellStyle name="20 % - Markeringsfarve5 2 2 4 5 3 2 2" xfId="27490"/>
    <cellStyle name="20 % - Markeringsfarve5 2 2 4 5 3 3" xfId="23540"/>
    <cellStyle name="20 % - Markeringsfarve5 2 2 4 5 4" xfId="3142"/>
    <cellStyle name="20 % - Markeringsfarve5 2 2 4 5 4 2" xfId="13460"/>
    <cellStyle name="20 % - Markeringsfarve5 2 2 4 5 4 2 2" xfId="27491"/>
    <cellStyle name="20 % - Markeringsfarve5 2 2 4 5 4 3" xfId="23541"/>
    <cellStyle name="20 % - Markeringsfarve5 2 2 4 5 5" xfId="3143"/>
    <cellStyle name="20 % - Markeringsfarve5 2 2 4 5 5 2" xfId="13461"/>
    <cellStyle name="20 % - Markeringsfarve5 2 2 4 5 5 2 2" xfId="27492"/>
    <cellStyle name="20 % - Markeringsfarve5 2 2 4 5 5 3" xfId="23542"/>
    <cellStyle name="20 % - Markeringsfarve5 2 2 4 5 6" xfId="3144"/>
    <cellStyle name="20 % - Markeringsfarve5 2 2 4 5 6 2" xfId="13462"/>
    <cellStyle name="20 % - Markeringsfarve5 2 2 4 5 6 2 2" xfId="27493"/>
    <cellStyle name="20 % - Markeringsfarve5 2 2 4 5 6 3" xfId="23543"/>
    <cellStyle name="20 % - Markeringsfarve5 2 2 4 5 7" xfId="13457"/>
    <cellStyle name="20 % - Markeringsfarve5 2 2 4 5 7 2" xfId="27488"/>
    <cellStyle name="20 % - Markeringsfarve5 2 2 4 5 8" xfId="23538"/>
    <cellStyle name="20 % - Markeringsfarve5 2 2 4 6" xfId="3145"/>
    <cellStyle name="20 % - Markeringsfarve5 2 2 4 6 2" xfId="13463"/>
    <cellStyle name="20 % - Markeringsfarve5 2 2 4 6 2 2" xfId="27494"/>
    <cellStyle name="20 % - Markeringsfarve5 2 2 4 6 3" xfId="23544"/>
    <cellStyle name="20 % - Markeringsfarve5 2 2 4 7" xfId="3146"/>
    <cellStyle name="20 % - Markeringsfarve5 2 2 4 7 2" xfId="13464"/>
    <cellStyle name="20 % - Markeringsfarve5 2 2 4 7 2 2" xfId="27495"/>
    <cellStyle name="20 % - Markeringsfarve5 2 2 4 7 3" xfId="23545"/>
    <cellStyle name="20 % - Markeringsfarve5 2 2 4 8" xfId="3147"/>
    <cellStyle name="20 % - Markeringsfarve5 2 2 4 8 2" xfId="13465"/>
    <cellStyle name="20 % - Markeringsfarve5 2 2 4 8 2 2" xfId="27496"/>
    <cellStyle name="20 % - Markeringsfarve5 2 2 4 8 3" xfId="23546"/>
    <cellStyle name="20 % - Markeringsfarve5 2 2 4 9" xfId="3148"/>
    <cellStyle name="20 % - Markeringsfarve5 2 2 4 9 2" xfId="13466"/>
    <cellStyle name="20 % - Markeringsfarve5 2 2 4 9 2 2" xfId="27497"/>
    <cellStyle name="20 % - Markeringsfarve5 2 2 4 9 3" xfId="23547"/>
    <cellStyle name="20 % - Markeringsfarve5 2 2 5" xfId="3149"/>
    <cellStyle name="20 % - Markeringsfarve5 2 2 5 10" xfId="13467"/>
    <cellStyle name="20 % - Markeringsfarve5 2 2 5 10 2" xfId="27498"/>
    <cellStyle name="20 % - Markeringsfarve5 2 2 5 11" xfId="23548"/>
    <cellStyle name="20 % - Markeringsfarve5 2 2 5 2" xfId="3150"/>
    <cellStyle name="20 % - Markeringsfarve5 2 2 5 2 2" xfId="3151"/>
    <cellStyle name="20 % - Markeringsfarve5 2 2 5 2 2 2" xfId="13469"/>
    <cellStyle name="20 % - Markeringsfarve5 2 2 5 2 2 2 2" xfId="27500"/>
    <cellStyle name="20 % - Markeringsfarve5 2 2 5 2 2 3" xfId="23550"/>
    <cellStyle name="20 % - Markeringsfarve5 2 2 5 2 3" xfId="3152"/>
    <cellStyle name="20 % - Markeringsfarve5 2 2 5 2 3 2" xfId="13470"/>
    <cellStyle name="20 % - Markeringsfarve5 2 2 5 2 3 2 2" xfId="27501"/>
    <cellStyle name="20 % - Markeringsfarve5 2 2 5 2 3 3" xfId="23551"/>
    <cellStyle name="20 % - Markeringsfarve5 2 2 5 2 4" xfId="3153"/>
    <cellStyle name="20 % - Markeringsfarve5 2 2 5 2 4 2" xfId="13471"/>
    <cellStyle name="20 % - Markeringsfarve5 2 2 5 2 4 2 2" xfId="27502"/>
    <cellStyle name="20 % - Markeringsfarve5 2 2 5 2 4 3" xfId="23552"/>
    <cellStyle name="20 % - Markeringsfarve5 2 2 5 2 5" xfId="3154"/>
    <cellStyle name="20 % - Markeringsfarve5 2 2 5 2 5 2" xfId="13472"/>
    <cellStyle name="20 % - Markeringsfarve5 2 2 5 2 5 2 2" xfId="27503"/>
    <cellStyle name="20 % - Markeringsfarve5 2 2 5 2 5 3" xfId="23553"/>
    <cellStyle name="20 % - Markeringsfarve5 2 2 5 2 6" xfId="3155"/>
    <cellStyle name="20 % - Markeringsfarve5 2 2 5 2 6 2" xfId="13473"/>
    <cellStyle name="20 % - Markeringsfarve5 2 2 5 2 6 2 2" xfId="27504"/>
    <cellStyle name="20 % - Markeringsfarve5 2 2 5 2 6 3" xfId="23554"/>
    <cellStyle name="20 % - Markeringsfarve5 2 2 5 2 7" xfId="13468"/>
    <cellStyle name="20 % - Markeringsfarve5 2 2 5 2 7 2" xfId="27499"/>
    <cellStyle name="20 % - Markeringsfarve5 2 2 5 2 8" xfId="23549"/>
    <cellStyle name="20 % - Markeringsfarve5 2 2 5 3" xfId="3156"/>
    <cellStyle name="20 % - Markeringsfarve5 2 2 5 3 2" xfId="3157"/>
    <cellStyle name="20 % - Markeringsfarve5 2 2 5 3 2 2" xfId="13475"/>
    <cellStyle name="20 % - Markeringsfarve5 2 2 5 3 2 2 2" xfId="27506"/>
    <cellStyle name="20 % - Markeringsfarve5 2 2 5 3 2 3" xfId="23556"/>
    <cellStyle name="20 % - Markeringsfarve5 2 2 5 3 3" xfId="3158"/>
    <cellStyle name="20 % - Markeringsfarve5 2 2 5 3 3 2" xfId="13476"/>
    <cellStyle name="20 % - Markeringsfarve5 2 2 5 3 3 2 2" xfId="27507"/>
    <cellStyle name="20 % - Markeringsfarve5 2 2 5 3 3 3" xfId="23557"/>
    <cellStyle name="20 % - Markeringsfarve5 2 2 5 3 4" xfId="3159"/>
    <cellStyle name="20 % - Markeringsfarve5 2 2 5 3 4 2" xfId="13477"/>
    <cellStyle name="20 % - Markeringsfarve5 2 2 5 3 4 2 2" xfId="27508"/>
    <cellStyle name="20 % - Markeringsfarve5 2 2 5 3 4 3" xfId="23558"/>
    <cellStyle name="20 % - Markeringsfarve5 2 2 5 3 5" xfId="3160"/>
    <cellStyle name="20 % - Markeringsfarve5 2 2 5 3 5 2" xfId="13478"/>
    <cellStyle name="20 % - Markeringsfarve5 2 2 5 3 5 2 2" xfId="27509"/>
    <cellStyle name="20 % - Markeringsfarve5 2 2 5 3 5 3" xfId="23559"/>
    <cellStyle name="20 % - Markeringsfarve5 2 2 5 3 6" xfId="3161"/>
    <cellStyle name="20 % - Markeringsfarve5 2 2 5 3 6 2" xfId="13479"/>
    <cellStyle name="20 % - Markeringsfarve5 2 2 5 3 6 2 2" xfId="27510"/>
    <cellStyle name="20 % - Markeringsfarve5 2 2 5 3 6 3" xfId="23560"/>
    <cellStyle name="20 % - Markeringsfarve5 2 2 5 3 7" xfId="13474"/>
    <cellStyle name="20 % - Markeringsfarve5 2 2 5 3 7 2" xfId="27505"/>
    <cellStyle name="20 % - Markeringsfarve5 2 2 5 3 8" xfId="23555"/>
    <cellStyle name="20 % - Markeringsfarve5 2 2 5 4" xfId="3162"/>
    <cellStyle name="20 % - Markeringsfarve5 2 2 5 4 2" xfId="3163"/>
    <cellStyle name="20 % - Markeringsfarve5 2 2 5 4 2 2" xfId="13481"/>
    <cellStyle name="20 % - Markeringsfarve5 2 2 5 4 2 2 2" xfId="27512"/>
    <cellStyle name="20 % - Markeringsfarve5 2 2 5 4 2 3" xfId="23562"/>
    <cellStyle name="20 % - Markeringsfarve5 2 2 5 4 3" xfId="3164"/>
    <cellStyle name="20 % - Markeringsfarve5 2 2 5 4 3 2" xfId="13482"/>
    <cellStyle name="20 % - Markeringsfarve5 2 2 5 4 3 2 2" xfId="27513"/>
    <cellStyle name="20 % - Markeringsfarve5 2 2 5 4 3 3" xfId="23563"/>
    <cellStyle name="20 % - Markeringsfarve5 2 2 5 4 4" xfId="3165"/>
    <cellStyle name="20 % - Markeringsfarve5 2 2 5 4 4 2" xfId="13483"/>
    <cellStyle name="20 % - Markeringsfarve5 2 2 5 4 4 2 2" xfId="27514"/>
    <cellStyle name="20 % - Markeringsfarve5 2 2 5 4 4 3" xfId="23564"/>
    <cellStyle name="20 % - Markeringsfarve5 2 2 5 4 5" xfId="3166"/>
    <cellStyle name="20 % - Markeringsfarve5 2 2 5 4 5 2" xfId="13484"/>
    <cellStyle name="20 % - Markeringsfarve5 2 2 5 4 5 2 2" xfId="27515"/>
    <cellStyle name="20 % - Markeringsfarve5 2 2 5 4 5 3" xfId="23565"/>
    <cellStyle name="20 % - Markeringsfarve5 2 2 5 4 6" xfId="3167"/>
    <cellStyle name="20 % - Markeringsfarve5 2 2 5 4 6 2" xfId="13485"/>
    <cellStyle name="20 % - Markeringsfarve5 2 2 5 4 6 2 2" xfId="27516"/>
    <cellStyle name="20 % - Markeringsfarve5 2 2 5 4 6 3" xfId="23566"/>
    <cellStyle name="20 % - Markeringsfarve5 2 2 5 4 7" xfId="13480"/>
    <cellStyle name="20 % - Markeringsfarve5 2 2 5 4 7 2" xfId="27511"/>
    <cellStyle name="20 % - Markeringsfarve5 2 2 5 4 8" xfId="23561"/>
    <cellStyle name="20 % - Markeringsfarve5 2 2 5 5" xfId="3168"/>
    <cellStyle name="20 % - Markeringsfarve5 2 2 5 5 2" xfId="13486"/>
    <cellStyle name="20 % - Markeringsfarve5 2 2 5 5 2 2" xfId="27517"/>
    <cellStyle name="20 % - Markeringsfarve5 2 2 5 5 3" xfId="23567"/>
    <cellStyle name="20 % - Markeringsfarve5 2 2 5 6" xfId="3169"/>
    <cellStyle name="20 % - Markeringsfarve5 2 2 5 6 2" xfId="13487"/>
    <cellStyle name="20 % - Markeringsfarve5 2 2 5 6 2 2" xfId="27518"/>
    <cellStyle name="20 % - Markeringsfarve5 2 2 5 6 3" xfId="23568"/>
    <cellStyle name="20 % - Markeringsfarve5 2 2 5 7" xfId="3170"/>
    <cellStyle name="20 % - Markeringsfarve5 2 2 5 7 2" xfId="13488"/>
    <cellStyle name="20 % - Markeringsfarve5 2 2 5 7 2 2" xfId="27519"/>
    <cellStyle name="20 % - Markeringsfarve5 2 2 5 7 3" xfId="23569"/>
    <cellStyle name="20 % - Markeringsfarve5 2 2 5 8" xfId="3171"/>
    <cellStyle name="20 % - Markeringsfarve5 2 2 5 8 2" xfId="13489"/>
    <cellStyle name="20 % - Markeringsfarve5 2 2 5 8 2 2" xfId="27520"/>
    <cellStyle name="20 % - Markeringsfarve5 2 2 5 8 3" xfId="23570"/>
    <cellStyle name="20 % - Markeringsfarve5 2 2 5 9" xfId="3172"/>
    <cellStyle name="20 % - Markeringsfarve5 2 2 5 9 2" xfId="13490"/>
    <cellStyle name="20 % - Markeringsfarve5 2 2 5 9 2 2" xfId="27521"/>
    <cellStyle name="20 % - Markeringsfarve5 2 2 5 9 3" xfId="23571"/>
    <cellStyle name="20 % - Markeringsfarve5 2 2 6" xfId="3173"/>
    <cellStyle name="20 % - Markeringsfarve5 2 2 6 2" xfId="3174"/>
    <cellStyle name="20 % - Markeringsfarve5 2 2 6 2 2" xfId="13492"/>
    <cellStyle name="20 % - Markeringsfarve5 2 2 6 2 2 2" xfId="27523"/>
    <cellStyle name="20 % - Markeringsfarve5 2 2 6 2 3" xfId="23573"/>
    <cellStyle name="20 % - Markeringsfarve5 2 2 6 3" xfId="3175"/>
    <cellStyle name="20 % - Markeringsfarve5 2 2 6 3 2" xfId="13493"/>
    <cellStyle name="20 % - Markeringsfarve5 2 2 6 3 2 2" xfId="27524"/>
    <cellStyle name="20 % - Markeringsfarve5 2 2 6 3 3" xfId="23574"/>
    <cellStyle name="20 % - Markeringsfarve5 2 2 6 4" xfId="3176"/>
    <cellStyle name="20 % - Markeringsfarve5 2 2 6 4 2" xfId="13494"/>
    <cellStyle name="20 % - Markeringsfarve5 2 2 6 4 2 2" xfId="27525"/>
    <cellStyle name="20 % - Markeringsfarve5 2 2 6 4 3" xfId="23575"/>
    <cellStyle name="20 % - Markeringsfarve5 2 2 6 5" xfId="3177"/>
    <cellStyle name="20 % - Markeringsfarve5 2 2 6 5 2" xfId="13495"/>
    <cellStyle name="20 % - Markeringsfarve5 2 2 6 5 2 2" xfId="27526"/>
    <cellStyle name="20 % - Markeringsfarve5 2 2 6 5 3" xfId="23576"/>
    <cellStyle name="20 % - Markeringsfarve5 2 2 6 6" xfId="3178"/>
    <cellStyle name="20 % - Markeringsfarve5 2 2 6 6 2" xfId="13496"/>
    <cellStyle name="20 % - Markeringsfarve5 2 2 6 6 2 2" xfId="27527"/>
    <cellStyle name="20 % - Markeringsfarve5 2 2 6 6 3" xfId="23577"/>
    <cellStyle name="20 % - Markeringsfarve5 2 2 6 7" xfId="13491"/>
    <cellStyle name="20 % - Markeringsfarve5 2 2 6 7 2" xfId="27522"/>
    <cellStyle name="20 % - Markeringsfarve5 2 2 6 8" xfId="23572"/>
    <cellStyle name="20 % - Markeringsfarve5 2 2 7" xfId="3179"/>
    <cellStyle name="20 % - Markeringsfarve5 2 2 7 2" xfId="3180"/>
    <cellStyle name="20 % - Markeringsfarve5 2 2 7 2 2" xfId="13498"/>
    <cellStyle name="20 % - Markeringsfarve5 2 2 7 2 2 2" xfId="27529"/>
    <cellStyle name="20 % - Markeringsfarve5 2 2 7 2 3" xfId="23579"/>
    <cellStyle name="20 % - Markeringsfarve5 2 2 7 3" xfId="3181"/>
    <cellStyle name="20 % - Markeringsfarve5 2 2 7 3 2" xfId="13499"/>
    <cellStyle name="20 % - Markeringsfarve5 2 2 7 3 2 2" xfId="27530"/>
    <cellStyle name="20 % - Markeringsfarve5 2 2 7 3 3" xfId="23580"/>
    <cellStyle name="20 % - Markeringsfarve5 2 2 7 4" xfId="3182"/>
    <cellStyle name="20 % - Markeringsfarve5 2 2 7 4 2" xfId="13500"/>
    <cellStyle name="20 % - Markeringsfarve5 2 2 7 4 2 2" xfId="27531"/>
    <cellStyle name="20 % - Markeringsfarve5 2 2 7 4 3" xfId="23581"/>
    <cellStyle name="20 % - Markeringsfarve5 2 2 7 5" xfId="3183"/>
    <cellStyle name="20 % - Markeringsfarve5 2 2 7 5 2" xfId="13501"/>
    <cellStyle name="20 % - Markeringsfarve5 2 2 7 5 2 2" xfId="27532"/>
    <cellStyle name="20 % - Markeringsfarve5 2 2 7 5 3" xfId="23582"/>
    <cellStyle name="20 % - Markeringsfarve5 2 2 7 6" xfId="3184"/>
    <cellStyle name="20 % - Markeringsfarve5 2 2 7 6 2" xfId="13502"/>
    <cellStyle name="20 % - Markeringsfarve5 2 2 7 6 2 2" xfId="27533"/>
    <cellStyle name="20 % - Markeringsfarve5 2 2 7 6 3" xfId="23583"/>
    <cellStyle name="20 % - Markeringsfarve5 2 2 7 7" xfId="13497"/>
    <cellStyle name="20 % - Markeringsfarve5 2 2 7 7 2" xfId="27528"/>
    <cellStyle name="20 % - Markeringsfarve5 2 2 7 8" xfId="23578"/>
    <cellStyle name="20 % - Markeringsfarve5 2 2 8" xfId="3185"/>
    <cellStyle name="20 % - Markeringsfarve5 2 2 8 2" xfId="3186"/>
    <cellStyle name="20 % - Markeringsfarve5 2 2 8 2 2" xfId="13504"/>
    <cellStyle name="20 % - Markeringsfarve5 2 2 8 2 2 2" xfId="27535"/>
    <cellStyle name="20 % - Markeringsfarve5 2 2 8 2 3" xfId="23585"/>
    <cellStyle name="20 % - Markeringsfarve5 2 2 8 3" xfId="3187"/>
    <cellStyle name="20 % - Markeringsfarve5 2 2 8 3 2" xfId="13505"/>
    <cellStyle name="20 % - Markeringsfarve5 2 2 8 3 2 2" xfId="27536"/>
    <cellStyle name="20 % - Markeringsfarve5 2 2 8 3 3" xfId="23586"/>
    <cellStyle name="20 % - Markeringsfarve5 2 2 8 4" xfId="3188"/>
    <cellStyle name="20 % - Markeringsfarve5 2 2 8 4 2" xfId="13506"/>
    <cellStyle name="20 % - Markeringsfarve5 2 2 8 4 2 2" xfId="27537"/>
    <cellStyle name="20 % - Markeringsfarve5 2 2 8 4 3" xfId="23587"/>
    <cellStyle name="20 % - Markeringsfarve5 2 2 8 5" xfId="3189"/>
    <cellStyle name="20 % - Markeringsfarve5 2 2 8 5 2" xfId="13507"/>
    <cellStyle name="20 % - Markeringsfarve5 2 2 8 5 2 2" xfId="27538"/>
    <cellStyle name="20 % - Markeringsfarve5 2 2 8 5 3" xfId="23588"/>
    <cellStyle name="20 % - Markeringsfarve5 2 2 8 6" xfId="3190"/>
    <cellStyle name="20 % - Markeringsfarve5 2 2 8 6 2" xfId="13508"/>
    <cellStyle name="20 % - Markeringsfarve5 2 2 8 6 2 2" xfId="27539"/>
    <cellStyle name="20 % - Markeringsfarve5 2 2 8 6 3" xfId="23589"/>
    <cellStyle name="20 % - Markeringsfarve5 2 2 8 7" xfId="13503"/>
    <cellStyle name="20 % - Markeringsfarve5 2 2 8 7 2" xfId="27534"/>
    <cellStyle name="20 % - Markeringsfarve5 2 2 8 8" xfId="23584"/>
    <cellStyle name="20 % - Markeringsfarve5 2 2 9" xfId="3191"/>
    <cellStyle name="20 % - Markeringsfarve5 2 2 9 2" xfId="13509"/>
    <cellStyle name="20 % - Markeringsfarve5 2 2 9 2 2" xfId="27540"/>
    <cellStyle name="20 % - Markeringsfarve5 2 2 9 3" xfId="23590"/>
    <cellStyle name="20 % - Markeringsfarve5 2 2_Budget" xfId="3192"/>
    <cellStyle name="20 % - Markeringsfarve5 2 3" xfId="3193"/>
    <cellStyle name="20 % - Markeringsfarve5 2 3 10" xfId="3194"/>
    <cellStyle name="20 % - Markeringsfarve5 2 3 10 2" xfId="13511"/>
    <cellStyle name="20 % - Markeringsfarve5 2 3 10 2 2" xfId="27542"/>
    <cellStyle name="20 % - Markeringsfarve5 2 3 10 3" xfId="23592"/>
    <cellStyle name="20 % - Markeringsfarve5 2 3 11" xfId="3195"/>
    <cellStyle name="20 % - Markeringsfarve5 2 3 11 2" xfId="13512"/>
    <cellStyle name="20 % - Markeringsfarve5 2 3 11 2 2" xfId="27543"/>
    <cellStyle name="20 % - Markeringsfarve5 2 3 11 3" xfId="23593"/>
    <cellStyle name="20 % - Markeringsfarve5 2 3 12" xfId="3196"/>
    <cellStyle name="20 % - Markeringsfarve5 2 3 12 2" xfId="13513"/>
    <cellStyle name="20 % - Markeringsfarve5 2 3 12 2 2" xfId="27544"/>
    <cellStyle name="20 % - Markeringsfarve5 2 3 12 3" xfId="23594"/>
    <cellStyle name="20 % - Markeringsfarve5 2 3 13" xfId="3197"/>
    <cellStyle name="20 % - Markeringsfarve5 2 3 14" xfId="13510"/>
    <cellStyle name="20 % - Markeringsfarve5 2 3 14 2" xfId="27541"/>
    <cellStyle name="20 % - Markeringsfarve5 2 3 15" xfId="23591"/>
    <cellStyle name="20 % - Markeringsfarve5 2 3 2" xfId="3198"/>
    <cellStyle name="20 % - Markeringsfarve5 2 3 2 10" xfId="3199"/>
    <cellStyle name="20 % - Markeringsfarve5 2 3 2 10 2" xfId="13515"/>
    <cellStyle name="20 % - Markeringsfarve5 2 3 2 10 2 2" xfId="27546"/>
    <cellStyle name="20 % - Markeringsfarve5 2 3 2 10 3" xfId="23596"/>
    <cellStyle name="20 % - Markeringsfarve5 2 3 2 11" xfId="3200"/>
    <cellStyle name="20 % - Markeringsfarve5 2 3 2 11 2" xfId="13516"/>
    <cellStyle name="20 % - Markeringsfarve5 2 3 2 11 2 2" xfId="27547"/>
    <cellStyle name="20 % - Markeringsfarve5 2 3 2 11 3" xfId="23597"/>
    <cellStyle name="20 % - Markeringsfarve5 2 3 2 12" xfId="13514"/>
    <cellStyle name="20 % - Markeringsfarve5 2 3 2 12 2" xfId="27545"/>
    <cellStyle name="20 % - Markeringsfarve5 2 3 2 13" xfId="23595"/>
    <cellStyle name="20 % - Markeringsfarve5 2 3 2 2" xfId="3201"/>
    <cellStyle name="20 % - Markeringsfarve5 2 3 2 2 10" xfId="3202"/>
    <cellStyle name="20 % - Markeringsfarve5 2 3 2 2 10 2" xfId="13518"/>
    <cellStyle name="20 % - Markeringsfarve5 2 3 2 2 10 2 2" xfId="27549"/>
    <cellStyle name="20 % - Markeringsfarve5 2 3 2 2 10 3" xfId="23599"/>
    <cellStyle name="20 % - Markeringsfarve5 2 3 2 2 11" xfId="13517"/>
    <cellStyle name="20 % - Markeringsfarve5 2 3 2 2 11 2" xfId="27548"/>
    <cellStyle name="20 % - Markeringsfarve5 2 3 2 2 12" xfId="23598"/>
    <cellStyle name="20 % - Markeringsfarve5 2 3 2 2 2" xfId="3203"/>
    <cellStyle name="20 % - Markeringsfarve5 2 3 2 2 2 2" xfId="3204"/>
    <cellStyle name="20 % - Markeringsfarve5 2 3 2 2 2 2 2" xfId="13520"/>
    <cellStyle name="20 % - Markeringsfarve5 2 3 2 2 2 2 2 2" xfId="27551"/>
    <cellStyle name="20 % - Markeringsfarve5 2 3 2 2 2 2 3" xfId="23601"/>
    <cellStyle name="20 % - Markeringsfarve5 2 3 2 2 2 3" xfId="3205"/>
    <cellStyle name="20 % - Markeringsfarve5 2 3 2 2 2 3 2" xfId="13521"/>
    <cellStyle name="20 % - Markeringsfarve5 2 3 2 2 2 3 2 2" xfId="27552"/>
    <cellStyle name="20 % - Markeringsfarve5 2 3 2 2 2 3 3" xfId="23602"/>
    <cellStyle name="20 % - Markeringsfarve5 2 3 2 2 2 4" xfId="3206"/>
    <cellStyle name="20 % - Markeringsfarve5 2 3 2 2 2 4 2" xfId="13522"/>
    <cellStyle name="20 % - Markeringsfarve5 2 3 2 2 2 4 2 2" xfId="27553"/>
    <cellStyle name="20 % - Markeringsfarve5 2 3 2 2 2 4 3" xfId="23603"/>
    <cellStyle name="20 % - Markeringsfarve5 2 3 2 2 2 5" xfId="3207"/>
    <cellStyle name="20 % - Markeringsfarve5 2 3 2 2 2 5 2" xfId="13523"/>
    <cellStyle name="20 % - Markeringsfarve5 2 3 2 2 2 5 2 2" xfId="27554"/>
    <cellStyle name="20 % - Markeringsfarve5 2 3 2 2 2 5 3" xfId="23604"/>
    <cellStyle name="20 % - Markeringsfarve5 2 3 2 2 2 6" xfId="3208"/>
    <cellStyle name="20 % - Markeringsfarve5 2 3 2 2 2 6 2" xfId="13524"/>
    <cellStyle name="20 % - Markeringsfarve5 2 3 2 2 2 6 2 2" xfId="27555"/>
    <cellStyle name="20 % - Markeringsfarve5 2 3 2 2 2 6 3" xfId="23605"/>
    <cellStyle name="20 % - Markeringsfarve5 2 3 2 2 2 7" xfId="13519"/>
    <cellStyle name="20 % - Markeringsfarve5 2 3 2 2 2 7 2" xfId="27550"/>
    <cellStyle name="20 % - Markeringsfarve5 2 3 2 2 2 8" xfId="23600"/>
    <cellStyle name="20 % - Markeringsfarve5 2 3 2 2 3" xfId="3209"/>
    <cellStyle name="20 % - Markeringsfarve5 2 3 2 2 3 2" xfId="3210"/>
    <cellStyle name="20 % - Markeringsfarve5 2 3 2 2 3 2 2" xfId="13526"/>
    <cellStyle name="20 % - Markeringsfarve5 2 3 2 2 3 2 2 2" xfId="27557"/>
    <cellStyle name="20 % - Markeringsfarve5 2 3 2 2 3 2 3" xfId="23607"/>
    <cellStyle name="20 % - Markeringsfarve5 2 3 2 2 3 3" xfId="3211"/>
    <cellStyle name="20 % - Markeringsfarve5 2 3 2 2 3 3 2" xfId="13527"/>
    <cellStyle name="20 % - Markeringsfarve5 2 3 2 2 3 3 2 2" xfId="27558"/>
    <cellStyle name="20 % - Markeringsfarve5 2 3 2 2 3 3 3" xfId="23608"/>
    <cellStyle name="20 % - Markeringsfarve5 2 3 2 2 3 4" xfId="3212"/>
    <cellStyle name="20 % - Markeringsfarve5 2 3 2 2 3 4 2" xfId="13528"/>
    <cellStyle name="20 % - Markeringsfarve5 2 3 2 2 3 4 2 2" xfId="27559"/>
    <cellStyle name="20 % - Markeringsfarve5 2 3 2 2 3 4 3" xfId="23609"/>
    <cellStyle name="20 % - Markeringsfarve5 2 3 2 2 3 5" xfId="3213"/>
    <cellStyle name="20 % - Markeringsfarve5 2 3 2 2 3 5 2" xfId="13529"/>
    <cellStyle name="20 % - Markeringsfarve5 2 3 2 2 3 5 2 2" xfId="27560"/>
    <cellStyle name="20 % - Markeringsfarve5 2 3 2 2 3 5 3" xfId="23610"/>
    <cellStyle name="20 % - Markeringsfarve5 2 3 2 2 3 6" xfId="3214"/>
    <cellStyle name="20 % - Markeringsfarve5 2 3 2 2 3 6 2" xfId="13530"/>
    <cellStyle name="20 % - Markeringsfarve5 2 3 2 2 3 6 2 2" xfId="27561"/>
    <cellStyle name="20 % - Markeringsfarve5 2 3 2 2 3 6 3" xfId="23611"/>
    <cellStyle name="20 % - Markeringsfarve5 2 3 2 2 3 7" xfId="13525"/>
    <cellStyle name="20 % - Markeringsfarve5 2 3 2 2 3 7 2" xfId="27556"/>
    <cellStyle name="20 % - Markeringsfarve5 2 3 2 2 3 8" xfId="23606"/>
    <cellStyle name="20 % - Markeringsfarve5 2 3 2 2 4" xfId="3215"/>
    <cellStyle name="20 % - Markeringsfarve5 2 3 2 2 4 2" xfId="3216"/>
    <cellStyle name="20 % - Markeringsfarve5 2 3 2 2 4 2 2" xfId="13532"/>
    <cellStyle name="20 % - Markeringsfarve5 2 3 2 2 4 2 2 2" xfId="27563"/>
    <cellStyle name="20 % - Markeringsfarve5 2 3 2 2 4 2 3" xfId="23613"/>
    <cellStyle name="20 % - Markeringsfarve5 2 3 2 2 4 3" xfId="3217"/>
    <cellStyle name="20 % - Markeringsfarve5 2 3 2 2 4 3 2" xfId="13533"/>
    <cellStyle name="20 % - Markeringsfarve5 2 3 2 2 4 3 2 2" xfId="27564"/>
    <cellStyle name="20 % - Markeringsfarve5 2 3 2 2 4 3 3" xfId="23614"/>
    <cellStyle name="20 % - Markeringsfarve5 2 3 2 2 4 4" xfId="3218"/>
    <cellStyle name="20 % - Markeringsfarve5 2 3 2 2 4 4 2" xfId="13534"/>
    <cellStyle name="20 % - Markeringsfarve5 2 3 2 2 4 4 2 2" xfId="27565"/>
    <cellStyle name="20 % - Markeringsfarve5 2 3 2 2 4 4 3" xfId="23615"/>
    <cellStyle name="20 % - Markeringsfarve5 2 3 2 2 4 5" xfId="3219"/>
    <cellStyle name="20 % - Markeringsfarve5 2 3 2 2 4 5 2" xfId="13535"/>
    <cellStyle name="20 % - Markeringsfarve5 2 3 2 2 4 5 2 2" xfId="27566"/>
    <cellStyle name="20 % - Markeringsfarve5 2 3 2 2 4 5 3" xfId="23616"/>
    <cellStyle name="20 % - Markeringsfarve5 2 3 2 2 4 6" xfId="3220"/>
    <cellStyle name="20 % - Markeringsfarve5 2 3 2 2 4 6 2" xfId="13536"/>
    <cellStyle name="20 % - Markeringsfarve5 2 3 2 2 4 6 2 2" xfId="27567"/>
    <cellStyle name="20 % - Markeringsfarve5 2 3 2 2 4 6 3" xfId="23617"/>
    <cellStyle name="20 % - Markeringsfarve5 2 3 2 2 4 7" xfId="13531"/>
    <cellStyle name="20 % - Markeringsfarve5 2 3 2 2 4 7 2" xfId="27562"/>
    <cellStyle name="20 % - Markeringsfarve5 2 3 2 2 4 8" xfId="23612"/>
    <cellStyle name="20 % - Markeringsfarve5 2 3 2 2 5" xfId="3221"/>
    <cellStyle name="20 % - Markeringsfarve5 2 3 2 2 5 2" xfId="3222"/>
    <cellStyle name="20 % - Markeringsfarve5 2 3 2 2 5 2 2" xfId="13538"/>
    <cellStyle name="20 % - Markeringsfarve5 2 3 2 2 5 2 2 2" xfId="27569"/>
    <cellStyle name="20 % - Markeringsfarve5 2 3 2 2 5 2 3" xfId="23619"/>
    <cellStyle name="20 % - Markeringsfarve5 2 3 2 2 5 3" xfId="3223"/>
    <cellStyle name="20 % - Markeringsfarve5 2 3 2 2 5 3 2" xfId="13539"/>
    <cellStyle name="20 % - Markeringsfarve5 2 3 2 2 5 3 2 2" xfId="27570"/>
    <cellStyle name="20 % - Markeringsfarve5 2 3 2 2 5 3 3" xfId="23620"/>
    <cellStyle name="20 % - Markeringsfarve5 2 3 2 2 5 4" xfId="3224"/>
    <cellStyle name="20 % - Markeringsfarve5 2 3 2 2 5 4 2" xfId="13540"/>
    <cellStyle name="20 % - Markeringsfarve5 2 3 2 2 5 4 2 2" xfId="27571"/>
    <cellStyle name="20 % - Markeringsfarve5 2 3 2 2 5 4 3" xfId="23621"/>
    <cellStyle name="20 % - Markeringsfarve5 2 3 2 2 5 5" xfId="3225"/>
    <cellStyle name="20 % - Markeringsfarve5 2 3 2 2 5 5 2" xfId="13541"/>
    <cellStyle name="20 % - Markeringsfarve5 2 3 2 2 5 5 2 2" xfId="27572"/>
    <cellStyle name="20 % - Markeringsfarve5 2 3 2 2 5 5 3" xfId="23622"/>
    <cellStyle name="20 % - Markeringsfarve5 2 3 2 2 5 6" xfId="3226"/>
    <cellStyle name="20 % - Markeringsfarve5 2 3 2 2 5 6 2" xfId="13542"/>
    <cellStyle name="20 % - Markeringsfarve5 2 3 2 2 5 6 2 2" xfId="27573"/>
    <cellStyle name="20 % - Markeringsfarve5 2 3 2 2 5 6 3" xfId="23623"/>
    <cellStyle name="20 % - Markeringsfarve5 2 3 2 2 5 7" xfId="13537"/>
    <cellStyle name="20 % - Markeringsfarve5 2 3 2 2 5 7 2" xfId="27568"/>
    <cellStyle name="20 % - Markeringsfarve5 2 3 2 2 5 8" xfId="23618"/>
    <cellStyle name="20 % - Markeringsfarve5 2 3 2 2 6" xfId="3227"/>
    <cellStyle name="20 % - Markeringsfarve5 2 3 2 2 6 2" xfId="13543"/>
    <cellStyle name="20 % - Markeringsfarve5 2 3 2 2 6 2 2" xfId="27574"/>
    <cellStyle name="20 % - Markeringsfarve5 2 3 2 2 6 3" xfId="23624"/>
    <cellStyle name="20 % - Markeringsfarve5 2 3 2 2 7" xfId="3228"/>
    <cellStyle name="20 % - Markeringsfarve5 2 3 2 2 7 2" xfId="13544"/>
    <cellStyle name="20 % - Markeringsfarve5 2 3 2 2 7 2 2" xfId="27575"/>
    <cellStyle name="20 % - Markeringsfarve5 2 3 2 2 7 3" xfId="23625"/>
    <cellStyle name="20 % - Markeringsfarve5 2 3 2 2 8" xfId="3229"/>
    <cellStyle name="20 % - Markeringsfarve5 2 3 2 2 8 2" xfId="13545"/>
    <cellStyle name="20 % - Markeringsfarve5 2 3 2 2 8 2 2" xfId="27576"/>
    <cellStyle name="20 % - Markeringsfarve5 2 3 2 2 8 3" xfId="23626"/>
    <cellStyle name="20 % - Markeringsfarve5 2 3 2 2 9" xfId="3230"/>
    <cellStyle name="20 % - Markeringsfarve5 2 3 2 2 9 2" xfId="13546"/>
    <cellStyle name="20 % - Markeringsfarve5 2 3 2 2 9 2 2" xfId="27577"/>
    <cellStyle name="20 % - Markeringsfarve5 2 3 2 2 9 3" xfId="23627"/>
    <cellStyle name="20 % - Markeringsfarve5 2 3 2 3" xfId="3231"/>
    <cellStyle name="20 % - Markeringsfarve5 2 3 2 3 2" xfId="3232"/>
    <cellStyle name="20 % - Markeringsfarve5 2 3 2 3 2 2" xfId="13548"/>
    <cellStyle name="20 % - Markeringsfarve5 2 3 2 3 2 2 2" xfId="27579"/>
    <cellStyle name="20 % - Markeringsfarve5 2 3 2 3 2 3" xfId="23629"/>
    <cellStyle name="20 % - Markeringsfarve5 2 3 2 3 3" xfId="3233"/>
    <cellStyle name="20 % - Markeringsfarve5 2 3 2 3 3 2" xfId="13549"/>
    <cellStyle name="20 % - Markeringsfarve5 2 3 2 3 3 2 2" xfId="27580"/>
    <cellStyle name="20 % - Markeringsfarve5 2 3 2 3 3 3" xfId="23630"/>
    <cellStyle name="20 % - Markeringsfarve5 2 3 2 3 4" xfId="3234"/>
    <cellStyle name="20 % - Markeringsfarve5 2 3 2 3 4 2" xfId="13550"/>
    <cellStyle name="20 % - Markeringsfarve5 2 3 2 3 4 2 2" xfId="27581"/>
    <cellStyle name="20 % - Markeringsfarve5 2 3 2 3 4 3" xfId="23631"/>
    <cellStyle name="20 % - Markeringsfarve5 2 3 2 3 5" xfId="3235"/>
    <cellStyle name="20 % - Markeringsfarve5 2 3 2 3 5 2" xfId="13551"/>
    <cellStyle name="20 % - Markeringsfarve5 2 3 2 3 5 2 2" xfId="27582"/>
    <cellStyle name="20 % - Markeringsfarve5 2 3 2 3 5 3" xfId="23632"/>
    <cellStyle name="20 % - Markeringsfarve5 2 3 2 3 6" xfId="3236"/>
    <cellStyle name="20 % - Markeringsfarve5 2 3 2 3 6 2" xfId="13552"/>
    <cellStyle name="20 % - Markeringsfarve5 2 3 2 3 6 2 2" xfId="27583"/>
    <cellStyle name="20 % - Markeringsfarve5 2 3 2 3 6 3" xfId="23633"/>
    <cellStyle name="20 % - Markeringsfarve5 2 3 2 3 7" xfId="13547"/>
    <cellStyle name="20 % - Markeringsfarve5 2 3 2 3 7 2" xfId="27578"/>
    <cellStyle name="20 % - Markeringsfarve5 2 3 2 3 8" xfId="23628"/>
    <cellStyle name="20 % - Markeringsfarve5 2 3 2 4" xfId="3237"/>
    <cellStyle name="20 % - Markeringsfarve5 2 3 2 4 2" xfId="3238"/>
    <cellStyle name="20 % - Markeringsfarve5 2 3 2 4 2 2" xfId="13554"/>
    <cellStyle name="20 % - Markeringsfarve5 2 3 2 4 2 2 2" xfId="27585"/>
    <cellStyle name="20 % - Markeringsfarve5 2 3 2 4 2 3" xfId="23635"/>
    <cellStyle name="20 % - Markeringsfarve5 2 3 2 4 3" xfId="3239"/>
    <cellStyle name="20 % - Markeringsfarve5 2 3 2 4 3 2" xfId="13555"/>
    <cellStyle name="20 % - Markeringsfarve5 2 3 2 4 3 2 2" xfId="27586"/>
    <cellStyle name="20 % - Markeringsfarve5 2 3 2 4 3 3" xfId="23636"/>
    <cellStyle name="20 % - Markeringsfarve5 2 3 2 4 4" xfId="3240"/>
    <cellStyle name="20 % - Markeringsfarve5 2 3 2 4 4 2" xfId="13556"/>
    <cellStyle name="20 % - Markeringsfarve5 2 3 2 4 4 2 2" xfId="27587"/>
    <cellStyle name="20 % - Markeringsfarve5 2 3 2 4 4 3" xfId="23637"/>
    <cellStyle name="20 % - Markeringsfarve5 2 3 2 4 5" xfId="3241"/>
    <cellStyle name="20 % - Markeringsfarve5 2 3 2 4 5 2" xfId="13557"/>
    <cellStyle name="20 % - Markeringsfarve5 2 3 2 4 5 2 2" xfId="27588"/>
    <cellStyle name="20 % - Markeringsfarve5 2 3 2 4 5 3" xfId="23638"/>
    <cellStyle name="20 % - Markeringsfarve5 2 3 2 4 6" xfId="3242"/>
    <cellStyle name="20 % - Markeringsfarve5 2 3 2 4 6 2" xfId="13558"/>
    <cellStyle name="20 % - Markeringsfarve5 2 3 2 4 6 2 2" xfId="27589"/>
    <cellStyle name="20 % - Markeringsfarve5 2 3 2 4 6 3" xfId="23639"/>
    <cellStyle name="20 % - Markeringsfarve5 2 3 2 4 7" xfId="13553"/>
    <cellStyle name="20 % - Markeringsfarve5 2 3 2 4 7 2" xfId="27584"/>
    <cellStyle name="20 % - Markeringsfarve5 2 3 2 4 8" xfId="23634"/>
    <cellStyle name="20 % - Markeringsfarve5 2 3 2 5" xfId="3243"/>
    <cellStyle name="20 % - Markeringsfarve5 2 3 2 5 2" xfId="3244"/>
    <cellStyle name="20 % - Markeringsfarve5 2 3 2 5 2 2" xfId="13560"/>
    <cellStyle name="20 % - Markeringsfarve5 2 3 2 5 2 2 2" xfId="27591"/>
    <cellStyle name="20 % - Markeringsfarve5 2 3 2 5 2 3" xfId="23641"/>
    <cellStyle name="20 % - Markeringsfarve5 2 3 2 5 3" xfId="3245"/>
    <cellStyle name="20 % - Markeringsfarve5 2 3 2 5 3 2" xfId="13561"/>
    <cellStyle name="20 % - Markeringsfarve5 2 3 2 5 3 2 2" xfId="27592"/>
    <cellStyle name="20 % - Markeringsfarve5 2 3 2 5 3 3" xfId="23642"/>
    <cellStyle name="20 % - Markeringsfarve5 2 3 2 5 4" xfId="3246"/>
    <cellStyle name="20 % - Markeringsfarve5 2 3 2 5 4 2" xfId="13562"/>
    <cellStyle name="20 % - Markeringsfarve5 2 3 2 5 4 2 2" xfId="27593"/>
    <cellStyle name="20 % - Markeringsfarve5 2 3 2 5 4 3" xfId="23643"/>
    <cellStyle name="20 % - Markeringsfarve5 2 3 2 5 5" xfId="3247"/>
    <cellStyle name="20 % - Markeringsfarve5 2 3 2 5 5 2" xfId="13563"/>
    <cellStyle name="20 % - Markeringsfarve5 2 3 2 5 5 2 2" xfId="27594"/>
    <cellStyle name="20 % - Markeringsfarve5 2 3 2 5 5 3" xfId="23644"/>
    <cellStyle name="20 % - Markeringsfarve5 2 3 2 5 6" xfId="3248"/>
    <cellStyle name="20 % - Markeringsfarve5 2 3 2 5 6 2" xfId="13564"/>
    <cellStyle name="20 % - Markeringsfarve5 2 3 2 5 6 2 2" xfId="27595"/>
    <cellStyle name="20 % - Markeringsfarve5 2 3 2 5 6 3" xfId="23645"/>
    <cellStyle name="20 % - Markeringsfarve5 2 3 2 5 7" xfId="13559"/>
    <cellStyle name="20 % - Markeringsfarve5 2 3 2 5 7 2" xfId="27590"/>
    <cellStyle name="20 % - Markeringsfarve5 2 3 2 5 8" xfId="23640"/>
    <cellStyle name="20 % - Markeringsfarve5 2 3 2 6" xfId="3249"/>
    <cellStyle name="20 % - Markeringsfarve5 2 3 2 6 2" xfId="3250"/>
    <cellStyle name="20 % - Markeringsfarve5 2 3 2 6 2 2" xfId="13566"/>
    <cellStyle name="20 % - Markeringsfarve5 2 3 2 6 2 2 2" xfId="27597"/>
    <cellStyle name="20 % - Markeringsfarve5 2 3 2 6 2 3" xfId="23647"/>
    <cellStyle name="20 % - Markeringsfarve5 2 3 2 6 3" xfId="3251"/>
    <cellStyle name="20 % - Markeringsfarve5 2 3 2 6 3 2" xfId="13567"/>
    <cellStyle name="20 % - Markeringsfarve5 2 3 2 6 3 2 2" xfId="27598"/>
    <cellStyle name="20 % - Markeringsfarve5 2 3 2 6 3 3" xfId="23648"/>
    <cellStyle name="20 % - Markeringsfarve5 2 3 2 6 4" xfId="3252"/>
    <cellStyle name="20 % - Markeringsfarve5 2 3 2 6 4 2" xfId="13568"/>
    <cellStyle name="20 % - Markeringsfarve5 2 3 2 6 4 2 2" xfId="27599"/>
    <cellStyle name="20 % - Markeringsfarve5 2 3 2 6 4 3" xfId="23649"/>
    <cellStyle name="20 % - Markeringsfarve5 2 3 2 6 5" xfId="3253"/>
    <cellStyle name="20 % - Markeringsfarve5 2 3 2 6 5 2" xfId="13569"/>
    <cellStyle name="20 % - Markeringsfarve5 2 3 2 6 5 2 2" xfId="27600"/>
    <cellStyle name="20 % - Markeringsfarve5 2 3 2 6 5 3" xfId="23650"/>
    <cellStyle name="20 % - Markeringsfarve5 2 3 2 6 6" xfId="3254"/>
    <cellStyle name="20 % - Markeringsfarve5 2 3 2 6 6 2" xfId="13570"/>
    <cellStyle name="20 % - Markeringsfarve5 2 3 2 6 6 2 2" xfId="27601"/>
    <cellStyle name="20 % - Markeringsfarve5 2 3 2 6 6 3" xfId="23651"/>
    <cellStyle name="20 % - Markeringsfarve5 2 3 2 6 7" xfId="13565"/>
    <cellStyle name="20 % - Markeringsfarve5 2 3 2 6 7 2" xfId="27596"/>
    <cellStyle name="20 % - Markeringsfarve5 2 3 2 6 8" xfId="23646"/>
    <cellStyle name="20 % - Markeringsfarve5 2 3 2 7" xfId="3255"/>
    <cellStyle name="20 % - Markeringsfarve5 2 3 2 7 2" xfId="13571"/>
    <cellStyle name="20 % - Markeringsfarve5 2 3 2 7 2 2" xfId="27602"/>
    <cellStyle name="20 % - Markeringsfarve5 2 3 2 7 3" xfId="23652"/>
    <cellStyle name="20 % - Markeringsfarve5 2 3 2 8" xfId="3256"/>
    <cellStyle name="20 % - Markeringsfarve5 2 3 2 8 2" xfId="13572"/>
    <cellStyle name="20 % - Markeringsfarve5 2 3 2 8 2 2" xfId="27603"/>
    <cellStyle name="20 % - Markeringsfarve5 2 3 2 8 3" xfId="23653"/>
    <cellStyle name="20 % - Markeringsfarve5 2 3 2 9" xfId="3257"/>
    <cellStyle name="20 % - Markeringsfarve5 2 3 2 9 2" xfId="13573"/>
    <cellStyle name="20 % - Markeringsfarve5 2 3 2 9 2 2" xfId="27604"/>
    <cellStyle name="20 % - Markeringsfarve5 2 3 2 9 3" xfId="23654"/>
    <cellStyle name="20 % - Markeringsfarve5 2 3 3" xfId="3258"/>
    <cellStyle name="20 % - Markeringsfarve5 2 3 3 10" xfId="3259"/>
    <cellStyle name="20 % - Markeringsfarve5 2 3 3 10 2" xfId="13575"/>
    <cellStyle name="20 % - Markeringsfarve5 2 3 3 10 2 2" xfId="27606"/>
    <cellStyle name="20 % - Markeringsfarve5 2 3 3 10 3" xfId="23656"/>
    <cellStyle name="20 % - Markeringsfarve5 2 3 3 11" xfId="13574"/>
    <cellStyle name="20 % - Markeringsfarve5 2 3 3 11 2" xfId="27605"/>
    <cellStyle name="20 % - Markeringsfarve5 2 3 3 12" xfId="23655"/>
    <cellStyle name="20 % - Markeringsfarve5 2 3 3 2" xfId="3260"/>
    <cellStyle name="20 % - Markeringsfarve5 2 3 3 2 2" xfId="3261"/>
    <cellStyle name="20 % - Markeringsfarve5 2 3 3 2 2 2" xfId="13577"/>
    <cellStyle name="20 % - Markeringsfarve5 2 3 3 2 2 2 2" xfId="27608"/>
    <cellStyle name="20 % - Markeringsfarve5 2 3 3 2 2 3" xfId="23658"/>
    <cellStyle name="20 % - Markeringsfarve5 2 3 3 2 3" xfId="3262"/>
    <cellStyle name="20 % - Markeringsfarve5 2 3 3 2 3 2" xfId="13578"/>
    <cellStyle name="20 % - Markeringsfarve5 2 3 3 2 3 2 2" xfId="27609"/>
    <cellStyle name="20 % - Markeringsfarve5 2 3 3 2 3 3" xfId="23659"/>
    <cellStyle name="20 % - Markeringsfarve5 2 3 3 2 4" xfId="3263"/>
    <cellStyle name="20 % - Markeringsfarve5 2 3 3 2 4 2" xfId="13579"/>
    <cellStyle name="20 % - Markeringsfarve5 2 3 3 2 4 2 2" xfId="27610"/>
    <cellStyle name="20 % - Markeringsfarve5 2 3 3 2 4 3" xfId="23660"/>
    <cellStyle name="20 % - Markeringsfarve5 2 3 3 2 5" xfId="3264"/>
    <cellStyle name="20 % - Markeringsfarve5 2 3 3 2 5 2" xfId="13580"/>
    <cellStyle name="20 % - Markeringsfarve5 2 3 3 2 5 2 2" xfId="27611"/>
    <cellStyle name="20 % - Markeringsfarve5 2 3 3 2 5 3" xfId="23661"/>
    <cellStyle name="20 % - Markeringsfarve5 2 3 3 2 6" xfId="3265"/>
    <cellStyle name="20 % - Markeringsfarve5 2 3 3 2 6 2" xfId="13581"/>
    <cellStyle name="20 % - Markeringsfarve5 2 3 3 2 6 2 2" xfId="27612"/>
    <cellStyle name="20 % - Markeringsfarve5 2 3 3 2 6 3" xfId="23662"/>
    <cellStyle name="20 % - Markeringsfarve5 2 3 3 2 7" xfId="13576"/>
    <cellStyle name="20 % - Markeringsfarve5 2 3 3 2 7 2" xfId="27607"/>
    <cellStyle name="20 % - Markeringsfarve5 2 3 3 2 8" xfId="23657"/>
    <cellStyle name="20 % - Markeringsfarve5 2 3 3 3" xfId="3266"/>
    <cellStyle name="20 % - Markeringsfarve5 2 3 3 3 2" xfId="3267"/>
    <cellStyle name="20 % - Markeringsfarve5 2 3 3 3 2 2" xfId="13583"/>
    <cellStyle name="20 % - Markeringsfarve5 2 3 3 3 2 2 2" xfId="27614"/>
    <cellStyle name="20 % - Markeringsfarve5 2 3 3 3 2 3" xfId="23664"/>
    <cellStyle name="20 % - Markeringsfarve5 2 3 3 3 3" xfId="3268"/>
    <cellStyle name="20 % - Markeringsfarve5 2 3 3 3 3 2" xfId="13584"/>
    <cellStyle name="20 % - Markeringsfarve5 2 3 3 3 3 2 2" xfId="27615"/>
    <cellStyle name="20 % - Markeringsfarve5 2 3 3 3 3 3" xfId="23665"/>
    <cellStyle name="20 % - Markeringsfarve5 2 3 3 3 4" xfId="3269"/>
    <cellStyle name="20 % - Markeringsfarve5 2 3 3 3 4 2" xfId="13585"/>
    <cellStyle name="20 % - Markeringsfarve5 2 3 3 3 4 2 2" xfId="27616"/>
    <cellStyle name="20 % - Markeringsfarve5 2 3 3 3 4 3" xfId="23666"/>
    <cellStyle name="20 % - Markeringsfarve5 2 3 3 3 5" xfId="3270"/>
    <cellStyle name="20 % - Markeringsfarve5 2 3 3 3 5 2" xfId="13586"/>
    <cellStyle name="20 % - Markeringsfarve5 2 3 3 3 5 2 2" xfId="27617"/>
    <cellStyle name="20 % - Markeringsfarve5 2 3 3 3 5 3" xfId="23667"/>
    <cellStyle name="20 % - Markeringsfarve5 2 3 3 3 6" xfId="3271"/>
    <cellStyle name="20 % - Markeringsfarve5 2 3 3 3 6 2" xfId="13587"/>
    <cellStyle name="20 % - Markeringsfarve5 2 3 3 3 6 2 2" xfId="27618"/>
    <cellStyle name="20 % - Markeringsfarve5 2 3 3 3 6 3" xfId="23668"/>
    <cellStyle name="20 % - Markeringsfarve5 2 3 3 3 7" xfId="13582"/>
    <cellStyle name="20 % - Markeringsfarve5 2 3 3 3 7 2" xfId="27613"/>
    <cellStyle name="20 % - Markeringsfarve5 2 3 3 3 8" xfId="23663"/>
    <cellStyle name="20 % - Markeringsfarve5 2 3 3 4" xfId="3272"/>
    <cellStyle name="20 % - Markeringsfarve5 2 3 3 4 2" xfId="3273"/>
    <cellStyle name="20 % - Markeringsfarve5 2 3 3 4 2 2" xfId="13589"/>
    <cellStyle name="20 % - Markeringsfarve5 2 3 3 4 2 2 2" xfId="27620"/>
    <cellStyle name="20 % - Markeringsfarve5 2 3 3 4 2 3" xfId="23670"/>
    <cellStyle name="20 % - Markeringsfarve5 2 3 3 4 3" xfId="3274"/>
    <cellStyle name="20 % - Markeringsfarve5 2 3 3 4 3 2" xfId="13590"/>
    <cellStyle name="20 % - Markeringsfarve5 2 3 3 4 3 2 2" xfId="27621"/>
    <cellStyle name="20 % - Markeringsfarve5 2 3 3 4 3 3" xfId="23671"/>
    <cellStyle name="20 % - Markeringsfarve5 2 3 3 4 4" xfId="3275"/>
    <cellStyle name="20 % - Markeringsfarve5 2 3 3 4 4 2" xfId="13591"/>
    <cellStyle name="20 % - Markeringsfarve5 2 3 3 4 4 2 2" xfId="27622"/>
    <cellStyle name="20 % - Markeringsfarve5 2 3 3 4 4 3" xfId="23672"/>
    <cellStyle name="20 % - Markeringsfarve5 2 3 3 4 5" xfId="3276"/>
    <cellStyle name="20 % - Markeringsfarve5 2 3 3 4 5 2" xfId="13592"/>
    <cellStyle name="20 % - Markeringsfarve5 2 3 3 4 5 2 2" xfId="27623"/>
    <cellStyle name="20 % - Markeringsfarve5 2 3 3 4 5 3" xfId="23673"/>
    <cellStyle name="20 % - Markeringsfarve5 2 3 3 4 6" xfId="3277"/>
    <cellStyle name="20 % - Markeringsfarve5 2 3 3 4 6 2" xfId="13593"/>
    <cellStyle name="20 % - Markeringsfarve5 2 3 3 4 6 2 2" xfId="27624"/>
    <cellStyle name="20 % - Markeringsfarve5 2 3 3 4 6 3" xfId="23674"/>
    <cellStyle name="20 % - Markeringsfarve5 2 3 3 4 7" xfId="13588"/>
    <cellStyle name="20 % - Markeringsfarve5 2 3 3 4 7 2" xfId="27619"/>
    <cellStyle name="20 % - Markeringsfarve5 2 3 3 4 8" xfId="23669"/>
    <cellStyle name="20 % - Markeringsfarve5 2 3 3 5" xfId="3278"/>
    <cellStyle name="20 % - Markeringsfarve5 2 3 3 5 2" xfId="3279"/>
    <cellStyle name="20 % - Markeringsfarve5 2 3 3 5 2 2" xfId="13595"/>
    <cellStyle name="20 % - Markeringsfarve5 2 3 3 5 2 2 2" xfId="27626"/>
    <cellStyle name="20 % - Markeringsfarve5 2 3 3 5 2 3" xfId="23676"/>
    <cellStyle name="20 % - Markeringsfarve5 2 3 3 5 3" xfId="3280"/>
    <cellStyle name="20 % - Markeringsfarve5 2 3 3 5 3 2" xfId="13596"/>
    <cellStyle name="20 % - Markeringsfarve5 2 3 3 5 3 2 2" xfId="27627"/>
    <cellStyle name="20 % - Markeringsfarve5 2 3 3 5 3 3" xfId="23677"/>
    <cellStyle name="20 % - Markeringsfarve5 2 3 3 5 4" xfId="3281"/>
    <cellStyle name="20 % - Markeringsfarve5 2 3 3 5 4 2" xfId="13597"/>
    <cellStyle name="20 % - Markeringsfarve5 2 3 3 5 4 2 2" xfId="27628"/>
    <cellStyle name="20 % - Markeringsfarve5 2 3 3 5 4 3" xfId="23678"/>
    <cellStyle name="20 % - Markeringsfarve5 2 3 3 5 5" xfId="3282"/>
    <cellStyle name="20 % - Markeringsfarve5 2 3 3 5 5 2" xfId="13598"/>
    <cellStyle name="20 % - Markeringsfarve5 2 3 3 5 5 2 2" xfId="27629"/>
    <cellStyle name="20 % - Markeringsfarve5 2 3 3 5 5 3" xfId="23679"/>
    <cellStyle name="20 % - Markeringsfarve5 2 3 3 5 6" xfId="3283"/>
    <cellStyle name="20 % - Markeringsfarve5 2 3 3 5 6 2" xfId="13599"/>
    <cellStyle name="20 % - Markeringsfarve5 2 3 3 5 6 2 2" xfId="27630"/>
    <cellStyle name="20 % - Markeringsfarve5 2 3 3 5 6 3" xfId="23680"/>
    <cellStyle name="20 % - Markeringsfarve5 2 3 3 5 7" xfId="13594"/>
    <cellStyle name="20 % - Markeringsfarve5 2 3 3 5 7 2" xfId="27625"/>
    <cellStyle name="20 % - Markeringsfarve5 2 3 3 5 8" xfId="23675"/>
    <cellStyle name="20 % - Markeringsfarve5 2 3 3 6" xfId="3284"/>
    <cellStyle name="20 % - Markeringsfarve5 2 3 3 6 2" xfId="13600"/>
    <cellStyle name="20 % - Markeringsfarve5 2 3 3 6 2 2" xfId="27631"/>
    <cellStyle name="20 % - Markeringsfarve5 2 3 3 6 3" xfId="23681"/>
    <cellStyle name="20 % - Markeringsfarve5 2 3 3 7" xfId="3285"/>
    <cellStyle name="20 % - Markeringsfarve5 2 3 3 7 2" xfId="13601"/>
    <cellStyle name="20 % - Markeringsfarve5 2 3 3 7 2 2" xfId="27632"/>
    <cellStyle name="20 % - Markeringsfarve5 2 3 3 7 3" xfId="23682"/>
    <cellStyle name="20 % - Markeringsfarve5 2 3 3 8" xfId="3286"/>
    <cellStyle name="20 % - Markeringsfarve5 2 3 3 8 2" xfId="13602"/>
    <cellStyle name="20 % - Markeringsfarve5 2 3 3 8 2 2" xfId="27633"/>
    <cellStyle name="20 % - Markeringsfarve5 2 3 3 8 3" xfId="23683"/>
    <cellStyle name="20 % - Markeringsfarve5 2 3 3 9" xfId="3287"/>
    <cellStyle name="20 % - Markeringsfarve5 2 3 3 9 2" xfId="13603"/>
    <cellStyle name="20 % - Markeringsfarve5 2 3 3 9 2 2" xfId="27634"/>
    <cellStyle name="20 % - Markeringsfarve5 2 3 3 9 3" xfId="23684"/>
    <cellStyle name="20 % - Markeringsfarve5 2 3 4" xfId="3288"/>
    <cellStyle name="20 % - Markeringsfarve5 2 3 4 2" xfId="3289"/>
    <cellStyle name="20 % - Markeringsfarve5 2 3 4 2 2" xfId="13605"/>
    <cellStyle name="20 % - Markeringsfarve5 2 3 4 2 2 2" xfId="27636"/>
    <cellStyle name="20 % - Markeringsfarve5 2 3 4 2 3" xfId="23686"/>
    <cellStyle name="20 % - Markeringsfarve5 2 3 4 3" xfId="3290"/>
    <cellStyle name="20 % - Markeringsfarve5 2 3 4 3 2" xfId="13606"/>
    <cellStyle name="20 % - Markeringsfarve5 2 3 4 3 2 2" xfId="27637"/>
    <cellStyle name="20 % - Markeringsfarve5 2 3 4 3 3" xfId="23687"/>
    <cellStyle name="20 % - Markeringsfarve5 2 3 4 4" xfId="3291"/>
    <cellStyle name="20 % - Markeringsfarve5 2 3 4 4 2" xfId="13607"/>
    <cellStyle name="20 % - Markeringsfarve5 2 3 4 4 2 2" xfId="27638"/>
    <cellStyle name="20 % - Markeringsfarve5 2 3 4 4 3" xfId="23688"/>
    <cellStyle name="20 % - Markeringsfarve5 2 3 4 5" xfId="3292"/>
    <cellStyle name="20 % - Markeringsfarve5 2 3 4 5 2" xfId="13608"/>
    <cellStyle name="20 % - Markeringsfarve5 2 3 4 5 2 2" xfId="27639"/>
    <cellStyle name="20 % - Markeringsfarve5 2 3 4 5 3" xfId="23689"/>
    <cellStyle name="20 % - Markeringsfarve5 2 3 4 6" xfId="3293"/>
    <cellStyle name="20 % - Markeringsfarve5 2 3 4 6 2" xfId="13609"/>
    <cellStyle name="20 % - Markeringsfarve5 2 3 4 6 2 2" xfId="27640"/>
    <cellStyle name="20 % - Markeringsfarve5 2 3 4 6 3" xfId="23690"/>
    <cellStyle name="20 % - Markeringsfarve5 2 3 4 7" xfId="13604"/>
    <cellStyle name="20 % - Markeringsfarve5 2 3 4 7 2" xfId="27635"/>
    <cellStyle name="20 % - Markeringsfarve5 2 3 4 8" xfId="23685"/>
    <cellStyle name="20 % - Markeringsfarve5 2 3 5" xfId="3294"/>
    <cellStyle name="20 % - Markeringsfarve5 2 3 5 2" xfId="3295"/>
    <cellStyle name="20 % - Markeringsfarve5 2 3 5 2 2" xfId="13611"/>
    <cellStyle name="20 % - Markeringsfarve5 2 3 5 2 2 2" xfId="27642"/>
    <cellStyle name="20 % - Markeringsfarve5 2 3 5 2 3" xfId="23692"/>
    <cellStyle name="20 % - Markeringsfarve5 2 3 5 3" xfId="3296"/>
    <cellStyle name="20 % - Markeringsfarve5 2 3 5 3 2" xfId="13612"/>
    <cellStyle name="20 % - Markeringsfarve5 2 3 5 3 2 2" xfId="27643"/>
    <cellStyle name="20 % - Markeringsfarve5 2 3 5 3 3" xfId="23693"/>
    <cellStyle name="20 % - Markeringsfarve5 2 3 5 4" xfId="3297"/>
    <cellStyle name="20 % - Markeringsfarve5 2 3 5 4 2" xfId="13613"/>
    <cellStyle name="20 % - Markeringsfarve5 2 3 5 4 2 2" xfId="27644"/>
    <cellStyle name="20 % - Markeringsfarve5 2 3 5 4 3" xfId="23694"/>
    <cellStyle name="20 % - Markeringsfarve5 2 3 5 5" xfId="3298"/>
    <cellStyle name="20 % - Markeringsfarve5 2 3 5 5 2" xfId="13614"/>
    <cellStyle name="20 % - Markeringsfarve5 2 3 5 5 2 2" xfId="27645"/>
    <cellStyle name="20 % - Markeringsfarve5 2 3 5 5 3" xfId="23695"/>
    <cellStyle name="20 % - Markeringsfarve5 2 3 5 6" xfId="3299"/>
    <cellStyle name="20 % - Markeringsfarve5 2 3 5 6 2" xfId="13615"/>
    <cellStyle name="20 % - Markeringsfarve5 2 3 5 6 2 2" xfId="27646"/>
    <cellStyle name="20 % - Markeringsfarve5 2 3 5 6 3" xfId="23696"/>
    <cellStyle name="20 % - Markeringsfarve5 2 3 5 7" xfId="13610"/>
    <cellStyle name="20 % - Markeringsfarve5 2 3 5 7 2" xfId="27641"/>
    <cellStyle name="20 % - Markeringsfarve5 2 3 5 8" xfId="23691"/>
    <cellStyle name="20 % - Markeringsfarve5 2 3 6" xfId="3300"/>
    <cellStyle name="20 % - Markeringsfarve5 2 3 6 2" xfId="3301"/>
    <cellStyle name="20 % - Markeringsfarve5 2 3 6 2 2" xfId="13617"/>
    <cellStyle name="20 % - Markeringsfarve5 2 3 6 2 2 2" xfId="27648"/>
    <cellStyle name="20 % - Markeringsfarve5 2 3 6 2 3" xfId="23698"/>
    <cellStyle name="20 % - Markeringsfarve5 2 3 6 3" xfId="3302"/>
    <cellStyle name="20 % - Markeringsfarve5 2 3 6 3 2" xfId="13618"/>
    <cellStyle name="20 % - Markeringsfarve5 2 3 6 3 2 2" xfId="27649"/>
    <cellStyle name="20 % - Markeringsfarve5 2 3 6 3 3" xfId="23699"/>
    <cellStyle name="20 % - Markeringsfarve5 2 3 6 4" xfId="3303"/>
    <cellStyle name="20 % - Markeringsfarve5 2 3 6 4 2" xfId="13619"/>
    <cellStyle name="20 % - Markeringsfarve5 2 3 6 4 2 2" xfId="27650"/>
    <cellStyle name="20 % - Markeringsfarve5 2 3 6 4 3" xfId="23700"/>
    <cellStyle name="20 % - Markeringsfarve5 2 3 6 5" xfId="3304"/>
    <cellStyle name="20 % - Markeringsfarve5 2 3 6 5 2" xfId="13620"/>
    <cellStyle name="20 % - Markeringsfarve5 2 3 6 5 2 2" xfId="27651"/>
    <cellStyle name="20 % - Markeringsfarve5 2 3 6 5 3" xfId="23701"/>
    <cellStyle name="20 % - Markeringsfarve5 2 3 6 6" xfId="3305"/>
    <cellStyle name="20 % - Markeringsfarve5 2 3 6 6 2" xfId="13621"/>
    <cellStyle name="20 % - Markeringsfarve5 2 3 6 6 2 2" xfId="27652"/>
    <cellStyle name="20 % - Markeringsfarve5 2 3 6 6 3" xfId="23702"/>
    <cellStyle name="20 % - Markeringsfarve5 2 3 6 7" xfId="13616"/>
    <cellStyle name="20 % - Markeringsfarve5 2 3 6 7 2" xfId="27647"/>
    <cellStyle name="20 % - Markeringsfarve5 2 3 6 8" xfId="23697"/>
    <cellStyle name="20 % - Markeringsfarve5 2 3 7" xfId="3306"/>
    <cellStyle name="20 % - Markeringsfarve5 2 3 7 2" xfId="3307"/>
    <cellStyle name="20 % - Markeringsfarve5 2 3 7 2 2" xfId="13623"/>
    <cellStyle name="20 % - Markeringsfarve5 2 3 7 2 2 2" xfId="27654"/>
    <cellStyle name="20 % - Markeringsfarve5 2 3 7 2 3" xfId="23704"/>
    <cellStyle name="20 % - Markeringsfarve5 2 3 7 3" xfId="3308"/>
    <cellStyle name="20 % - Markeringsfarve5 2 3 7 3 2" xfId="13624"/>
    <cellStyle name="20 % - Markeringsfarve5 2 3 7 3 2 2" xfId="27655"/>
    <cellStyle name="20 % - Markeringsfarve5 2 3 7 3 3" xfId="23705"/>
    <cellStyle name="20 % - Markeringsfarve5 2 3 7 4" xfId="3309"/>
    <cellStyle name="20 % - Markeringsfarve5 2 3 7 4 2" xfId="13625"/>
    <cellStyle name="20 % - Markeringsfarve5 2 3 7 4 2 2" xfId="27656"/>
    <cellStyle name="20 % - Markeringsfarve5 2 3 7 4 3" xfId="23706"/>
    <cellStyle name="20 % - Markeringsfarve5 2 3 7 5" xfId="3310"/>
    <cellStyle name="20 % - Markeringsfarve5 2 3 7 5 2" xfId="13626"/>
    <cellStyle name="20 % - Markeringsfarve5 2 3 7 5 2 2" xfId="27657"/>
    <cellStyle name="20 % - Markeringsfarve5 2 3 7 5 3" xfId="23707"/>
    <cellStyle name="20 % - Markeringsfarve5 2 3 7 6" xfId="3311"/>
    <cellStyle name="20 % - Markeringsfarve5 2 3 7 6 2" xfId="13627"/>
    <cellStyle name="20 % - Markeringsfarve5 2 3 7 6 2 2" xfId="27658"/>
    <cellStyle name="20 % - Markeringsfarve5 2 3 7 6 3" xfId="23708"/>
    <cellStyle name="20 % - Markeringsfarve5 2 3 7 7" xfId="13622"/>
    <cellStyle name="20 % - Markeringsfarve5 2 3 7 7 2" xfId="27653"/>
    <cellStyle name="20 % - Markeringsfarve5 2 3 7 8" xfId="23703"/>
    <cellStyle name="20 % - Markeringsfarve5 2 3 8" xfId="3312"/>
    <cellStyle name="20 % - Markeringsfarve5 2 3 8 2" xfId="13628"/>
    <cellStyle name="20 % - Markeringsfarve5 2 3 8 2 2" xfId="27659"/>
    <cellStyle name="20 % - Markeringsfarve5 2 3 8 3" xfId="23709"/>
    <cellStyle name="20 % - Markeringsfarve5 2 3 9" xfId="3313"/>
    <cellStyle name="20 % - Markeringsfarve5 2 3 9 2" xfId="13629"/>
    <cellStyle name="20 % - Markeringsfarve5 2 3 9 2 2" xfId="27660"/>
    <cellStyle name="20 % - Markeringsfarve5 2 3 9 3" xfId="23710"/>
    <cellStyle name="20 % - Markeringsfarve5 2 4" xfId="3314"/>
    <cellStyle name="20 % - Markeringsfarve5 2 4 10" xfId="3315"/>
    <cellStyle name="20 % - Markeringsfarve5 2 4 10 2" xfId="13631"/>
    <cellStyle name="20 % - Markeringsfarve5 2 4 10 2 2" xfId="27662"/>
    <cellStyle name="20 % - Markeringsfarve5 2 4 10 3" xfId="23712"/>
    <cellStyle name="20 % - Markeringsfarve5 2 4 11" xfId="3316"/>
    <cellStyle name="20 % - Markeringsfarve5 2 4 11 2" xfId="13632"/>
    <cellStyle name="20 % - Markeringsfarve5 2 4 11 2 2" xfId="27663"/>
    <cellStyle name="20 % - Markeringsfarve5 2 4 11 3" xfId="23713"/>
    <cellStyle name="20 % - Markeringsfarve5 2 4 12" xfId="13630"/>
    <cellStyle name="20 % - Markeringsfarve5 2 4 12 2" xfId="27661"/>
    <cellStyle name="20 % - Markeringsfarve5 2 4 13" xfId="23711"/>
    <cellStyle name="20 % - Markeringsfarve5 2 4 2" xfId="3317"/>
    <cellStyle name="20 % - Markeringsfarve5 2 4 2 10" xfId="3318"/>
    <cellStyle name="20 % - Markeringsfarve5 2 4 2 10 2" xfId="13634"/>
    <cellStyle name="20 % - Markeringsfarve5 2 4 2 10 2 2" xfId="27665"/>
    <cellStyle name="20 % - Markeringsfarve5 2 4 2 10 3" xfId="23715"/>
    <cellStyle name="20 % - Markeringsfarve5 2 4 2 11" xfId="13633"/>
    <cellStyle name="20 % - Markeringsfarve5 2 4 2 11 2" xfId="27664"/>
    <cellStyle name="20 % - Markeringsfarve5 2 4 2 12" xfId="23714"/>
    <cellStyle name="20 % - Markeringsfarve5 2 4 2 2" xfId="3319"/>
    <cellStyle name="20 % - Markeringsfarve5 2 4 2 2 10" xfId="13635"/>
    <cellStyle name="20 % - Markeringsfarve5 2 4 2 2 10 2" xfId="27666"/>
    <cellStyle name="20 % - Markeringsfarve5 2 4 2 2 11" xfId="23716"/>
    <cellStyle name="20 % - Markeringsfarve5 2 4 2 2 2" xfId="3320"/>
    <cellStyle name="20 % - Markeringsfarve5 2 4 2 2 2 2" xfId="3321"/>
    <cellStyle name="20 % - Markeringsfarve5 2 4 2 2 2 2 2" xfId="13637"/>
    <cellStyle name="20 % - Markeringsfarve5 2 4 2 2 2 2 2 2" xfId="27668"/>
    <cellStyle name="20 % - Markeringsfarve5 2 4 2 2 2 2 3" xfId="23718"/>
    <cellStyle name="20 % - Markeringsfarve5 2 4 2 2 2 3" xfId="3322"/>
    <cellStyle name="20 % - Markeringsfarve5 2 4 2 2 2 3 2" xfId="13638"/>
    <cellStyle name="20 % - Markeringsfarve5 2 4 2 2 2 3 2 2" xfId="27669"/>
    <cellStyle name="20 % - Markeringsfarve5 2 4 2 2 2 3 3" xfId="23719"/>
    <cellStyle name="20 % - Markeringsfarve5 2 4 2 2 2 4" xfId="3323"/>
    <cellStyle name="20 % - Markeringsfarve5 2 4 2 2 2 4 2" xfId="13639"/>
    <cellStyle name="20 % - Markeringsfarve5 2 4 2 2 2 4 2 2" xfId="27670"/>
    <cellStyle name="20 % - Markeringsfarve5 2 4 2 2 2 4 3" xfId="23720"/>
    <cellStyle name="20 % - Markeringsfarve5 2 4 2 2 2 5" xfId="3324"/>
    <cellStyle name="20 % - Markeringsfarve5 2 4 2 2 2 5 2" xfId="13640"/>
    <cellStyle name="20 % - Markeringsfarve5 2 4 2 2 2 5 2 2" xfId="27671"/>
    <cellStyle name="20 % - Markeringsfarve5 2 4 2 2 2 5 3" xfId="23721"/>
    <cellStyle name="20 % - Markeringsfarve5 2 4 2 2 2 6" xfId="3325"/>
    <cellStyle name="20 % - Markeringsfarve5 2 4 2 2 2 6 2" xfId="13641"/>
    <cellStyle name="20 % - Markeringsfarve5 2 4 2 2 2 6 2 2" xfId="27672"/>
    <cellStyle name="20 % - Markeringsfarve5 2 4 2 2 2 6 3" xfId="23722"/>
    <cellStyle name="20 % - Markeringsfarve5 2 4 2 2 2 7" xfId="13636"/>
    <cellStyle name="20 % - Markeringsfarve5 2 4 2 2 2 7 2" xfId="27667"/>
    <cellStyle name="20 % - Markeringsfarve5 2 4 2 2 2 8" xfId="23717"/>
    <cellStyle name="20 % - Markeringsfarve5 2 4 2 2 3" xfId="3326"/>
    <cellStyle name="20 % - Markeringsfarve5 2 4 2 2 3 2" xfId="3327"/>
    <cellStyle name="20 % - Markeringsfarve5 2 4 2 2 3 2 2" xfId="13643"/>
    <cellStyle name="20 % - Markeringsfarve5 2 4 2 2 3 2 2 2" xfId="27674"/>
    <cellStyle name="20 % - Markeringsfarve5 2 4 2 2 3 2 3" xfId="23724"/>
    <cellStyle name="20 % - Markeringsfarve5 2 4 2 2 3 3" xfId="3328"/>
    <cellStyle name="20 % - Markeringsfarve5 2 4 2 2 3 3 2" xfId="13644"/>
    <cellStyle name="20 % - Markeringsfarve5 2 4 2 2 3 3 2 2" xfId="27675"/>
    <cellStyle name="20 % - Markeringsfarve5 2 4 2 2 3 3 3" xfId="23725"/>
    <cellStyle name="20 % - Markeringsfarve5 2 4 2 2 3 4" xfId="3329"/>
    <cellStyle name="20 % - Markeringsfarve5 2 4 2 2 3 4 2" xfId="13645"/>
    <cellStyle name="20 % - Markeringsfarve5 2 4 2 2 3 4 2 2" xfId="27676"/>
    <cellStyle name="20 % - Markeringsfarve5 2 4 2 2 3 4 3" xfId="23726"/>
    <cellStyle name="20 % - Markeringsfarve5 2 4 2 2 3 5" xfId="3330"/>
    <cellStyle name="20 % - Markeringsfarve5 2 4 2 2 3 5 2" xfId="13646"/>
    <cellStyle name="20 % - Markeringsfarve5 2 4 2 2 3 5 2 2" xfId="27677"/>
    <cellStyle name="20 % - Markeringsfarve5 2 4 2 2 3 5 3" xfId="23727"/>
    <cellStyle name="20 % - Markeringsfarve5 2 4 2 2 3 6" xfId="3331"/>
    <cellStyle name="20 % - Markeringsfarve5 2 4 2 2 3 6 2" xfId="13647"/>
    <cellStyle name="20 % - Markeringsfarve5 2 4 2 2 3 6 2 2" xfId="27678"/>
    <cellStyle name="20 % - Markeringsfarve5 2 4 2 2 3 6 3" xfId="23728"/>
    <cellStyle name="20 % - Markeringsfarve5 2 4 2 2 3 7" xfId="13642"/>
    <cellStyle name="20 % - Markeringsfarve5 2 4 2 2 3 7 2" xfId="27673"/>
    <cellStyle name="20 % - Markeringsfarve5 2 4 2 2 3 8" xfId="23723"/>
    <cellStyle name="20 % - Markeringsfarve5 2 4 2 2 4" xfId="3332"/>
    <cellStyle name="20 % - Markeringsfarve5 2 4 2 2 4 2" xfId="3333"/>
    <cellStyle name="20 % - Markeringsfarve5 2 4 2 2 4 2 2" xfId="13649"/>
    <cellStyle name="20 % - Markeringsfarve5 2 4 2 2 4 2 2 2" xfId="27680"/>
    <cellStyle name="20 % - Markeringsfarve5 2 4 2 2 4 2 3" xfId="23730"/>
    <cellStyle name="20 % - Markeringsfarve5 2 4 2 2 4 3" xfId="3334"/>
    <cellStyle name="20 % - Markeringsfarve5 2 4 2 2 4 3 2" xfId="13650"/>
    <cellStyle name="20 % - Markeringsfarve5 2 4 2 2 4 3 2 2" xfId="27681"/>
    <cellStyle name="20 % - Markeringsfarve5 2 4 2 2 4 3 3" xfId="23731"/>
    <cellStyle name="20 % - Markeringsfarve5 2 4 2 2 4 4" xfId="3335"/>
    <cellStyle name="20 % - Markeringsfarve5 2 4 2 2 4 4 2" xfId="13651"/>
    <cellStyle name="20 % - Markeringsfarve5 2 4 2 2 4 4 2 2" xfId="27682"/>
    <cellStyle name="20 % - Markeringsfarve5 2 4 2 2 4 4 3" xfId="23732"/>
    <cellStyle name="20 % - Markeringsfarve5 2 4 2 2 4 5" xfId="3336"/>
    <cellStyle name="20 % - Markeringsfarve5 2 4 2 2 4 5 2" xfId="13652"/>
    <cellStyle name="20 % - Markeringsfarve5 2 4 2 2 4 5 2 2" xfId="27683"/>
    <cellStyle name="20 % - Markeringsfarve5 2 4 2 2 4 5 3" xfId="23733"/>
    <cellStyle name="20 % - Markeringsfarve5 2 4 2 2 4 6" xfId="3337"/>
    <cellStyle name="20 % - Markeringsfarve5 2 4 2 2 4 6 2" xfId="13653"/>
    <cellStyle name="20 % - Markeringsfarve5 2 4 2 2 4 6 2 2" xfId="27684"/>
    <cellStyle name="20 % - Markeringsfarve5 2 4 2 2 4 6 3" xfId="23734"/>
    <cellStyle name="20 % - Markeringsfarve5 2 4 2 2 4 7" xfId="13648"/>
    <cellStyle name="20 % - Markeringsfarve5 2 4 2 2 4 7 2" xfId="27679"/>
    <cellStyle name="20 % - Markeringsfarve5 2 4 2 2 4 8" xfId="23729"/>
    <cellStyle name="20 % - Markeringsfarve5 2 4 2 2 5" xfId="3338"/>
    <cellStyle name="20 % - Markeringsfarve5 2 4 2 2 5 2" xfId="13654"/>
    <cellStyle name="20 % - Markeringsfarve5 2 4 2 2 5 2 2" xfId="27685"/>
    <cellStyle name="20 % - Markeringsfarve5 2 4 2 2 5 3" xfId="23735"/>
    <cellStyle name="20 % - Markeringsfarve5 2 4 2 2 6" xfId="3339"/>
    <cellStyle name="20 % - Markeringsfarve5 2 4 2 2 6 2" xfId="13655"/>
    <cellStyle name="20 % - Markeringsfarve5 2 4 2 2 6 2 2" xfId="27686"/>
    <cellStyle name="20 % - Markeringsfarve5 2 4 2 2 6 3" xfId="23736"/>
    <cellStyle name="20 % - Markeringsfarve5 2 4 2 2 7" xfId="3340"/>
    <cellStyle name="20 % - Markeringsfarve5 2 4 2 2 7 2" xfId="13656"/>
    <cellStyle name="20 % - Markeringsfarve5 2 4 2 2 7 2 2" xfId="27687"/>
    <cellStyle name="20 % - Markeringsfarve5 2 4 2 2 7 3" xfId="23737"/>
    <cellStyle name="20 % - Markeringsfarve5 2 4 2 2 8" xfId="3341"/>
    <cellStyle name="20 % - Markeringsfarve5 2 4 2 2 8 2" xfId="13657"/>
    <cellStyle name="20 % - Markeringsfarve5 2 4 2 2 8 2 2" xfId="27688"/>
    <cellStyle name="20 % - Markeringsfarve5 2 4 2 2 8 3" xfId="23738"/>
    <cellStyle name="20 % - Markeringsfarve5 2 4 2 2 9" xfId="3342"/>
    <cellStyle name="20 % - Markeringsfarve5 2 4 2 2 9 2" xfId="13658"/>
    <cellStyle name="20 % - Markeringsfarve5 2 4 2 2 9 2 2" xfId="27689"/>
    <cellStyle name="20 % - Markeringsfarve5 2 4 2 2 9 3" xfId="23739"/>
    <cellStyle name="20 % - Markeringsfarve5 2 4 2 3" xfId="3343"/>
    <cellStyle name="20 % - Markeringsfarve5 2 4 2 3 2" xfId="3344"/>
    <cellStyle name="20 % - Markeringsfarve5 2 4 2 3 2 2" xfId="13660"/>
    <cellStyle name="20 % - Markeringsfarve5 2 4 2 3 2 2 2" xfId="27691"/>
    <cellStyle name="20 % - Markeringsfarve5 2 4 2 3 2 3" xfId="23741"/>
    <cellStyle name="20 % - Markeringsfarve5 2 4 2 3 3" xfId="3345"/>
    <cellStyle name="20 % - Markeringsfarve5 2 4 2 3 3 2" xfId="13661"/>
    <cellStyle name="20 % - Markeringsfarve5 2 4 2 3 3 2 2" xfId="27692"/>
    <cellStyle name="20 % - Markeringsfarve5 2 4 2 3 3 3" xfId="23742"/>
    <cellStyle name="20 % - Markeringsfarve5 2 4 2 3 4" xfId="3346"/>
    <cellStyle name="20 % - Markeringsfarve5 2 4 2 3 4 2" xfId="13662"/>
    <cellStyle name="20 % - Markeringsfarve5 2 4 2 3 4 2 2" xfId="27693"/>
    <cellStyle name="20 % - Markeringsfarve5 2 4 2 3 4 3" xfId="23743"/>
    <cellStyle name="20 % - Markeringsfarve5 2 4 2 3 5" xfId="3347"/>
    <cellStyle name="20 % - Markeringsfarve5 2 4 2 3 5 2" xfId="13663"/>
    <cellStyle name="20 % - Markeringsfarve5 2 4 2 3 5 2 2" xfId="27694"/>
    <cellStyle name="20 % - Markeringsfarve5 2 4 2 3 5 3" xfId="23744"/>
    <cellStyle name="20 % - Markeringsfarve5 2 4 2 3 6" xfId="3348"/>
    <cellStyle name="20 % - Markeringsfarve5 2 4 2 3 6 2" xfId="13664"/>
    <cellStyle name="20 % - Markeringsfarve5 2 4 2 3 6 2 2" xfId="27695"/>
    <cellStyle name="20 % - Markeringsfarve5 2 4 2 3 6 3" xfId="23745"/>
    <cellStyle name="20 % - Markeringsfarve5 2 4 2 3 7" xfId="13659"/>
    <cellStyle name="20 % - Markeringsfarve5 2 4 2 3 7 2" xfId="27690"/>
    <cellStyle name="20 % - Markeringsfarve5 2 4 2 3 8" xfId="23740"/>
    <cellStyle name="20 % - Markeringsfarve5 2 4 2 4" xfId="3349"/>
    <cellStyle name="20 % - Markeringsfarve5 2 4 2 4 2" xfId="3350"/>
    <cellStyle name="20 % - Markeringsfarve5 2 4 2 4 2 2" xfId="13666"/>
    <cellStyle name="20 % - Markeringsfarve5 2 4 2 4 2 2 2" xfId="27697"/>
    <cellStyle name="20 % - Markeringsfarve5 2 4 2 4 2 3" xfId="23747"/>
    <cellStyle name="20 % - Markeringsfarve5 2 4 2 4 3" xfId="3351"/>
    <cellStyle name="20 % - Markeringsfarve5 2 4 2 4 3 2" xfId="13667"/>
    <cellStyle name="20 % - Markeringsfarve5 2 4 2 4 3 2 2" xfId="27698"/>
    <cellStyle name="20 % - Markeringsfarve5 2 4 2 4 3 3" xfId="23748"/>
    <cellStyle name="20 % - Markeringsfarve5 2 4 2 4 4" xfId="3352"/>
    <cellStyle name="20 % - Markeringsfarve5 2 4 2 4 4 2" xfId="13668"/>
    <cellStyle name="20 % - Markeringsfarve5 2 4 2 4 4 2 2" xfId="27699"/>
    <cellStyle name="20 % - Markeringsfarve5 2 4 2 4 4 3" xfId="23749"/>
    <cellStyle name="20 % - Markeringsfarve5 2 4 2 4 5" xfId="3353"/>
    <cellStyle name="20 % - Markeringsfarve5 2 4 2 4 5 2" xfId="13669"/>
    <cellStyle name="20 % - Markeringsfarve5 2 4 2 4 5 2 2" xfId="27700"/>
    <cellStyle name="20 % - Markeringsfarve5 2 4 2 4 5 3" xfId="23750"/>
    <cellStyle name="20 % - Markeringsfarve5 2 4 2 4 6" xfId="3354"/>
    <cellStyle name="20 % - Markeringsfarve5 2 4 2 4 6 2" xfId="13670"/>
    <cellStyle name="20 % - Markeringsfarve5 2 4 2 4 6 2 2" xfId="27701"/>
    <cellStyle name="20 % - Markeringsfarve5 2 4 2 4 6 3" xfId="23751"/>
    <cellStyle name="20 % - Markeringsfarve5 2 4 2 4 7" xfId="13665"/>
    <cellStyle name="20 % - Markeringsfarve5 2 4 2 4 7 2" xfId="27696"/>
    <cellStyle name="20 % - Markeringsfarve5 2 4 2 4 8" xfId="23746"/>
    <cellStyle name="20 % - Markeringsfarve5 2 4 2 5" xfId="3355"/>
    <cellStyle name="20 % - Markeringsfarve5 2 4 2 5 2" xfId="3356"/>
    <cellStyle name="20 % - Markeringsfarve5 2 4 2 5 2 2" xfId="13672"/>
    <cellStyle name="20 % - Markeringsfarve5 2 4 2 5 2 2 2" xfId="27703"/>
    <cellStyle name="20 % - Markeringsfarve5 2 4 2 5 2 3" xfId="23753"/>
    <cellStyle name="20 % - Markeringsfarve5 2 4 2 5 3" xfId="3357"/>
    <cellStyle name="20 % - Markeringsfarve5 2 4 2 5 3 2" xfId="13673"/>
    <cellStyle name="20 % - Markeringsfarve5 2 4 2 5 3 2 2" xfId="27704"/>
    <cellStyle name="20 % - Markeringsfarve5 2 4 2 5 3 3" xfId="23754"/>
    <cellStyle name="20 % - Markeringsfarve5 2 4 2 5 4" xfId="3358"/>
    <cellStyle name="20 % - Markeringsfarve5 2 4 2 5 4 2" xfId="13674"/>
    <cellStyle name="20 % - Markeringsfarve5 2 4 2 5 4 2 2" xfId="27705"/>
    <cellStyle name="20 % - Markeringsfarve5 2 4 2 5 4 3" xfId="23755"/>
    <cellStyle name="20 % - Markeringsfarve5 2 4 2 5 5" xfId="3359"/>
    <cellStyle name="20 % - Markeringsfarve5 2 4 2 5 5 2" xfId="13675"/>
    <cellStyle name="20 % - Markeringsfarve5 2 4 2 5 5 2 2" xfId="27706"/>
    <cellStyle name="20 % - Markeringsfarve5 2 4 2 5 5 3" xfId="23756"/>
    <cellStyle name="20 % - Markeringsfarve5 2 4 2 5 6" xfId="3360"/>
    <cellStyle name="20 % - Markeringsfarve5 2 4 2 5 6 2" xfId="13676"/>
    <cellStyle name="20 % - Markeringsfarve5 2 4 2 5 6 2 2" xfId="27707"/>
    <cellStyle name="20 % - Markeringsfarve5 2 4 2 5 6 3" xfId="23757"/>
    <cellStyle name="20 % - Markeringsfarve5 2 4 2 5 7" xfId="13671"/>
    <cellStyle name="20 % - Markeringsfarve5 2 4 2 5 7 2" xfId="27702"/>
    <cellStyle name="20 % - Markeringsfarve5 2 4 2 5 8" xfId="23752"/>
    <cellStyle name="20 % - Markeringsfarve5 2 4 2 6" xfId="3361"/>
    <cellStyle name="20 % - Markeringsfarve5 2 4 2 6 2" xfId="13677"/>
    <cellStyle name="20 % - Markeringsfarve5 2 4 2 6 2 2" xfId="27708"/>
    <cellStyle name="20 % - Markeringsfarve5 2 4 2 6 3" xfId="23758"/>
    <cellStyle name="20 % - Markeringsfarve5 2 4 2 7" xfId="3362"/>
    <cellStyle name="20 % - Markeringsfarve5 2 4 2 7 2" xfId="13678"/>
    <cellStyle name="20 % - Markeringsfarve5 2 4 2 7 2 2" xfId="27709"/>
    <cellStyle name="20 % - Markeringsfarve5 2 4 2 7 3" xfId="23759"/>
    <cellStyle name="20 % - Markeringsfarve5 2 4 2 8" xfId="3363"/>
    <cellStyle name="20 % - Markeringsfarve5 2 4 2 8 2" xfId="13679"/>
    <cellStyle name="20 % - Markeringsfarve5 2 4 2 8 2 2" xfId="27710"/>
    <cellStyle name="20 % - Markeringsfarve5 2 4 2 8 3" xfId="23760"/>
    <cellStyle name="20 % - Markeringsfarve5 2 4 2 9" xfId="3364"/>
    <cellStyle name="20 % - Markeringsfarve5 2 4 2 9 2" xfId="13680"/>
    <cellStyle name="20 % - Markeringsfarve5 2 4 2 9 2 2" xfId="27711"/>
    <cellStyle name="20 % - Markeringsfarve5 2 4 2 9 3" xfId="23761"/>
    <cellStyle name="20 % - Markeringsfarve5 2 4 3" xfId="3365"/>
    <cellStyle name="20 % - Markeringsfarve5 2 4 3 10" xfId="13681"/>
    <cellStyle name="20 % - Markeringsfarve5 2 4 3 10 2" xfId="27712"/>
    <cellStyle name="20 % - Markeringsfarve5 2 4 3 11" xfId="23762"/>
    <cellStyle name="20 % - Markeringsfarve5 2 4 3 2" xfId="3366"/>
    <cellStyle name="20 % - Markeringsfarve5 2 4 3 2 2" xfId="3367"/>
    <cellStyle name="20 % - Markeringsfarve5 2 4 3 2 2 2" xfId="13683"/>
    <cellStyle name="20 % - Markeringsfarve5 2 4 3 2 2 2 2" xfId="27714"/>
    <cellStyle name="20 % - Markeringsfarve5 2 4 3 2 2 3" xfId="23764"/>
    <cellStyle name="20 % - Markeringsfarve5 2 4 3 2 3" xfId="3368"/>
    <cellStyle name="20 % - Markeringsfarve5 2 4 3 2 3 2" xfId="13684"/>
    <cellStyle name="20 % - Markeringsfarve5 2 4 3 2 3 2 2" xfId="27715"/>
    <cellStyle name="20 % - Markeringsfarve5 2 4 3 2 3 3" xfId="23765"/>
    <cellStyle name="20 % - Markeringsfarve5 2 4 3 2 4" xfId="3369"/>
    <cellStyle name="20 % - Markeringsfarve5 2 4 3 2 4 2" xfId="13685"/>
    <cellStyle name="20 % - Markeringsfarve5 2 4 3 2 4 2 2" xfId="27716"/>
    <cellStyle name="20 % - Markeringsfarve5 2 4 3 2 4 3" xfId="23766"/>
    <cellStyle name="20 % - Markeringsfarve5 2 4 3 2 5" xfId="3370"/>
    <cellStyle name="20 % - Markeringsfarve5 2 4 3 2 5 2" xfId="13686"/>
    <cellStyle name="20 % - Markeringsfarve5 2 4 3 2 5 2 2" xfId="27717"/>
    <cellStyle name="20 % - Markeringsfarve5 2 4 3 2 5 3" xfId="23767"/>
    <cellStyle name="20 % - Markeringsfarve5 2 4 3 2 6" xfId="3371"/>
    <cellStyle name="20 % - Markeringsfarve5 2 4 3 2 6 2" xfId="13687"/>
    <cellStyle name="20 % - Markeringsfarve5 2 4 3 2 6 2 2" xfId="27718"/>
    <cellStyle name="20 % - Markeringsfarve5 2 4 3 2 6 3" xfId="23768"/>
    <cellStyle name="20 % - Markeringsfarve5 2 4 3 2 7" xfId="13682"/>
    <cellStyle name="20 % - Markeringsfarve5 2 4 3 2 7 2" xfId="27713"/>
    <cellStyle name="20 % - Markeringsfarve5 2 4 3 2 8" xfId="23763"/>
    <cellStyle name="20 % - Markeringsfarve5 2 4 3 3" xfId="3372"/>
    <cellStyle name="20 % - Markeringsfarve5 2 4 3 3 2" xfId="3373"/>
    <cellStyle name="20 % - Markeringsfarve5 2 4 3 3 2 2" xfId="13689"/>
    <cellStyle name="20 % - Markeringsfarve5 2 4 3 3 2 2 2" xfId="27720"/>
    <cellStyle name="20 % - Markeringsfarve5 2 4 3 3 2 3" xfId="23770"/>
    <cellStyle name="20 % - Markeringsfarve5 2 4 3 3 3" xfId="3374"/>
    <cellStyle name="20 % - Markeringsfarve5 2 4 3 3 3 2" xfId="13690"/>
    <cellStyle name="20 % - Markeringsfarve5 2 4 3 3 3 2 2" xfId="27721"/>
    <cellStyle name="20 % - Markeringsfarve5 2 4 3 3 3 3" xfId="23771"/>
    <cellStyle name="20 % - Markeringsfarve5 2 4 3 3 4" xfId="3375"/>
    <cellStyle name="20 % - Markeringsfarve5 2 4 3 3 4 2" xfId="13691"/>
    <cellStyle name="20 % - Markeringsfarve5 2 4 3 3 4 2 2" xfId="27722"/>
    <cellStyle name="20 % - Markeringsfarve5 2 4 3 3 4 3" xfId="23772"/>
    <cellStyle name="20 % - Markeringsfarve5 2 4 3 3 5" xfId="3376"/>
    <cellStyle name="20 % - Markeringsfarve5 2 4 3 3 5 2" xfId="13692"/>
    <cellStyle name="20 % - Markeringsfarve5 2 4 3 3 5 2 2" xfId="27723"/>
    <cellStyle name="20 % - Markeringsfarve5 2 4 3 3 5 3" xfId="23773"/>
    <cellStyle name="20 % - Markeringsfarve5 2 4 3 3 6" xfId="3377"/>
    <cellStyle name="20 % - Markeringsfarve5 2 4 3 3 6 2" xfId="13693"/>
    <cellStyle name="20 % - Markeringsfarve5 2 4 3 3 6 2 2" xfId="27724"/>
    <cellStyle name="20 % - Markeringsfarve5 2 4 3 3 6 3" xfId="23774"/>
    <cellStyle name="20 % - Markeringsfarve5 2 4 3 3 7" xfId="13688"/>
    <cellStyle name="20 % - Markeringsfarve5 2 4 3 3 7 2" xfId="27719"/>
    <cellStyle name="20 % - Markeringsfarve5 2 4 3 3 8" xfId="23769"/>
    <cellStyle name="20 % - Markeringsfarve5 2 4 3 4" xfId="3378"/>
    <cellStyle name="20 % - Markeringsfarve5 2 4 3 4 2" xfId="3379"/>
    <cellStyle name="20 % - Markeringsfarve5 2 4 3 4 2 2" xfId="13695"/>
    <cellStyle name="20 % - Markeringsfarve5 2 4 3 4 2 2 2" xfId="27726"/>
    <cellStyle name="20 % - Markeringsfarve5 2 4 3 4 2 3" xfId="23776"/>
    <cellStyle name="20 % - Markeringsfarve5 2 4 3 4 3" xfId="3380"/>
    <cellStyle name="20 % - Markeringsfarve5 2 4 3 4 3 2" xfId="13696"/>
    <cellStyle name="20 % - Markeringsfarve5 2 4 3 4 3 2 2" xfId="27727"/>
    <cellStyle name="20 % - Markeringsfarve5 2 4 3 4 3 3" xfId="23777"/>
    <cellStyle name="20 % - Markeringsfarve5 2 4 3 4 4" xfId="3381"/>
    <cellStyle name="20 % - Markeringsfarve5 2 4 3 4 4 2" xfId="13697"/>
    <cellStyle name="20 % - Markeringsfarve5 2 4 3 4 4 2 2" xfId="27728"/>
    <cellStyle name="20 % - Markeringsfarve5 2 4 3 4 4 3" xfId="23778"/>
    <cellStyle name="20 % - Markeringsfarve5 2 4 3 4 5" xfId="3382"/>
    <cellStyle name="20 % - Markeringsfarve5 2 4 3 4 5 2" xfId="13698"/>
    <cellStyle name="20 % - Markeringsfarve5 2 4 3 4 5 2 2" xfId="27729"/>
    <cellStyle name="20 % - Markeringsfarve5 2 4 3 4 5 3" xfId="23779"/>
    <cellStyle name="20 % - Markeringsfarve5 2 4 3 4 6" xfId="3383"/>
    <cellStyle name="20 % - Markeringsfarve5 2 4 3 4 6 2" xfId="13699"/>
    <cellStyle name="20 % - Markeringsfarve5 2 4 3 4 6 2 2" xfId="27730"/>
    <cellStyle name="20 % - Markeringsfarve5 2 4 3 4 6 3" xfId="23780"/>
    <cellStyle name="20 % - Markeringsfarve5 2 4 3 4 7" xfId="13694"/>
    <cellStyle name="20 % - Markeringsfarve5 2 4 3 4 7 2" xfId="27725"/>
    <cellStyle name="20 % - Markeringsfarve5 2 4 3 4 8" xfId="23775"/>
    <cellStyle name="20 % - Markeringsfarve5 2 4 3 5" xfId="3384"/>
    <cellStyle name="20 % - Markeringsfarve5 2 4 3 5 2" xfId="13700"/>
    <cellStyle name="20 % - Markeringsfarve5 2 4 3 5 2 2" xfId="27731"/>
    <cellStyle name="20 % - Markeringsfarve5 2 4 3 5 3" xfId="23781"/>
    <cellStyle name="20 % - Markeringsfarve5 2 4 3 6" xfId="3385"/>
    <cellStyle name="20 % - Markeringsfarve5 2 4 3 6 2" xfId="13701"/>
    <cellStyle name="20 % - Markeringsfarve5 2 4 3 6 2 2" xfId="27732"/>
    <cellStyle name="20 % - Markeringsfarve5 2 4 3 6 3" xfId="23782"/>
    <cellStyle name="20 % - Markeringsfarve5 2 4 3 7" xfId="3386"/>
    <cellStyle name="20 % - Markeringsfarve5 2 4 3 7 2" xfId="13702"/>
    <cellStyle name="20 % - Markeringsfarve5 2 4 3 7 2 2" xfId="27733"/>
    <cellStyle name="20 % - Markeringsfarve5 2 4 3 7 3" xfId="23783"/>
    <cellStyle name="20 % - Markeringsfarve5 2 4 3 8" xfId="3387"/>
    <cellStyle name="20 % - Markeringsfarve5 2 4 3 8 2" xfId="13703"/>
    <cellStyle name="20 % - Markeringsfarve5 2 4 3 8 2 2" xfId="27734"/>
    <cellStyle name="20 % - Markeringsfarve5 2 4 3 8 3" xfId="23784"/>
    <cellStyle name="20 % - Markeringsfarve5 2 4 3 9" xfId="3388"/>
    <cellStyle name="20 % - Markeringsfarve5 2 4 3 9 2" xfId="13704"/>
    <cellStyle name="20 % - Markeringsfarve5 2 4 3 9 2 2" xfId="27735"/>
    <cellStyle name="20 % - Markeringsfarve5 2 4 3 9 3" xfId="23785"/>
    <cellStyle name="20 % - Markeringsfarve5 2 4 4" xfId="3389"/>
    <cellStyle name="20 % - Markeringsfarve5 2 4 4 2" xfId="3390"/>
    <cellStyle name="20 % - Markeringsfarve5 2 4 4 2 2" xfId="13706"/>
    <cellStyle name="20 % - Markeringsfarve5 2 4 4 2 2 2" xfId="27737"/>
    <cellStyle name="20 % - Markeringsfarve5 2 4 4 2 3" xfId="23787"/>
    <cellStyle name="20 % - Markeringsfarve5 2 4 4 3" xfId="3391"/>
    <cellStyle name="20 % - Markeringsfarve5 2 4 4 3 2" xfId="13707"/>
    <cellStyle name="20 % - Markeringsfarve5 2 4 4 3 2 2" xfId="27738"/>
    <cellStyle name="20 % - Markeringsfarve5 2 4 4 3 3" xfId="23788"/>
    <cellStyle name="20 % - Markeringsfarve5 2 4 4 4" xfId="3392"/>
    <cellStyle name="20 % - Markeringsfarve5 2 4 4 4 2" xfId="13708"/>
    <cellStyle name="20 % - Markeringsfarve5 2 4 4 4 2 2" xfId="27739"/>
    <cellStyle name="20 % - Markeringsfarve5 2 4 4 4 3" xfId="23789"/>
    <cellStyle name="20 % - Markeringsfarve5 2 4 4 5" xfId="3393"/>
    <cellStyle name="20 % - Markeringsfarve5 2 4 4 5 2" xfId="13709"/>
    <cellStyle name="20 % - Markeringsfarve5 2 4 4 5 2 2" xfId="27740"/>
    <cellStyle name="20 % - Markeringsfarve5 2 4 4 5 3" xfId="23790"/>
    <cellStyle name="20 % - Markeringsfarve5 2 4 4 6" xfId="3394"/>
    <cellStyle name="20 % - Markeringsfarve5 2 4 4 6 2" xfId="13710"/>
    <cellStyle name="20 % - Markeringsfarve5 2 4 4 6 2 2" xfId="27741"/>
    <cellStyle name="20 % - Markeringsfarve5 2 4 4 6 3" xfId="23791"/>
    <cellStyle name="20 % - Markeringsfarve5 2 4 4 7" xfId="13705"/>
    <cellStyle name="20 % - Markeringsfarve5 2 4 4 7 2" xfId="27736"/>
    <cellStyle name="20 % - Markeringsfarve5 2 4 4 8" xfId="23786"/>
    <cellStyle name="20 % - Markeringsfarve5 2 4 5" xfId="3395"/>
    <cellStyle name="20 % - Markeringsfarve5 2 4 5 2" xfId="3396"/>
    <cellStyle name="20 % - Markeringsfarve5 2 4 5 2 2" xfId="13712"/>
    <cellStyle name="20 % - Markeringsfarve5 2 4 5 2 2 2" xfId="27743"/>
    <cellStyle name="20 % - Markeringsfarve5 2 4 5 2 3" xfId="23793"/>
    <cellStyle name="20 % - Markeringsfarve5 2 4 5 3" xfId="3397"/>
    <cellStyle name="20 % - Markeringsfarve5 2 4 5 3 2" xfId="13713"/>
    <cellStyle name="20 % - Markeringsfarve5 2 4 5 3 2 2" xfId="27744"/>
    <cellStyle name="20 % - Markeringsfarve5 2 4 5 3 3" xfId="23794"/>
    <cellStyle name="20 % - Markeringsfarve5 2 4 5 4" xfId="3398"/>
    <cellStyle name="20 % - Markeringsfarve5 2 4 5 4 2" xfId="13714"/>
    <cellStyle name="20 % - Markeringsfarve5 2 4 5 4 2 2" xfId="27745"/>
    <cellStyle name="20 % - Markeringsfarve5 2 4 5 4 3" xfId="23795"/>
    <cellStyle name="20 % - Markeringsfarve5 2 4 5 5" xfId="3399"/>
    <cellStyle name="20 % - Markeringsfarve5 2 4 5 5 2" xfId="13715"/>
    <cellStyle name="20 % - Markeringsfarve5 2 4 5 5 2 2" xfId="27746"/>
    <cellStyle name="20 % - Markeringsfarve5 2 4 5 5 3" xfId="23796"/>
    <cellStyle name="20 % - Markeringsfarve5 2 4 5 6" xfId="3400"/>
    <cellStyle name="20 % - Markeringsfarve5 2 4 5 6 2" xfId="13716"/>
    <cellStyle name="20 % - Markeringsfarve5 2 4 5 6 2 2" xfId="27747"/>
    <cellStyle name="20 % - Markeringsfarve5 2 4 5 6 3" xfId="23797"/>
    <cellStyle name="20 % - Markeringsfarve5 2 4 5 7" xfId="13711"/>
    <cellStyle name="20 % - Markeringsfarve5 2 4 5 7 2" xfId="27742"/>
    <cellStyle name="20 % - Markeringsfarve5 2 4 5 8" xfId="23792"/>
    <cellStyle name="20 % - Markeringsfarve5 2 4 6" xfId="3401"/>
    <cellStyle name="20 % - Markeringsfarve5 2 4 6 2" xfId="3402"/>
    <cellStyle name="20 % - Markeringsfarve5 2 4 6 2 2" xfId="13718"/>
    <cellStyle name="20 % - Markeringsfarve5 2 4 6 2 2 2" xfId="27749"/>
    <cellStyle name="20 % - Markeringsfarve5 2 4 6 2 3" xfId="23799"/>
    <cellStyle name="20 % - Markeringsfarve5 2 4 6 3" xfId="3403"/>
    <cellStyle name="20 % - Markeringsfarve5 2 4 6 3 2" xfId="13719"/>
    <cellStyle name="20 % - Markeringsfarve5 2 4 6 3 2 2" xfId="27750"/>
    <cellStyle name="20 % - Markeringsfarve5 2 4 6 3 3" xfId="23800"/>
    <cellStyle name="20 % - Markeringsfarve5 2 4 6 4" xfId="3404"/>
    <cellStyle name="20 % - Markeringsfarve5 2 4 6 4 2" xfId="13720"/>
    <cellStyle name="20 % - Markeringsfarve5 2 4 6 4 2 2" xfId="27751"/>
    <cellStyle name="20 % - Markeringsfarve5 2 4 6 4 3" xfId="23801"/>
    <cellStyle name="20 % - Markeringsfarve5 2 4 6 5" xfId="3405"/>
    <cellStyle name="20 % - Markeringsfarve5 2 4 6 5 2" xfId="13721"/>
    <cellStyle name="20 % - Markeringsfarve5 2 4 6 5 2 2" xfId="27752"/>
    <cellStyle name="20 % - Markeringsfarve5 2 4 6 5 3" xfId="23802"/>
    <cellStyle name="20 % - Markeringsfarve5 2 4 6 6" xfId="3406"/>
    <cellStyle name="20 % - Markeringsfarve5 2 4 6 6 2" xfId="13722"/>
    <cellStyle name="20 % - Markeringsfarve5 2 4 6 6 2 2" xfId="27753"/>
    <cellStyle name="20 % - Markeringsfarve5 2 4 6 6 3" xfId="23803"/>
    <cellStyle name="20 % - Markeringsfarve5 2 4 6 7" xfId="13717"/>
    <cellStyle name="20 % - Markeringsfarve5 2 4 6 7 2" xfId="27748"/>
    <cellStyle name="20 % - Markeringsfarve5 2 4 6 8" xfId="23798"/>
    <cellStyle name="20 % - Markeringsfarve5 2 4 7" xfId="3407"/>
    <cellStyle name="20 % - Markeringsfarve5 2 4 7 2" xfId="13723"/>
    <cellStyle name="20 % - Markeringsfarve5 2 4 7 2 2" xfId="27754"/>
    <cellStyle name="20 % - Markeringsfarve5 2 4 7 3" xfId="23804"/>
    <cellStyle name="20 % - Markeringsfarve5 2 4 8" xfId="3408"/>
    <cellStyle name="20 % - Markeringsfarve5 2 4 8 2" xfId="13724"/>
    <cellStyle name="20 % - Markeringsfarve5 2 4 8 2 2" xfId="27755"/>
    <cellStyle name="20 % - Markeringsfarve5 2 4 8 3" xfId="23805"/>
    <cellStyle name="20 % - Markeringsfarve5 2 4 9" xfId="3409"/>
    <cellStyle name="20 % - Markeringsfarve5 2 4 9 2" xfId="13725"/>
    <cellStyle name="20 % - Markeringsfarve5 2 4 9 2 2" xfId="27756"/>
    <cellStyle name="20 % - Markeringsfarve5 2 4 9 3" xfId="23806"/>
    <cellStyle name="20 % - Markeringsfarve5 2 5" xfId="3410"/>
    <cellStyle name="20 % - Markeringsfarve5 2 5 10" xfId="3411"/>
    <cellStyle name="20 % - Markeringsfarve5 2 5 10 2" xfId="13727"/>
    <cellStyle name="20 % - Markeringsfarve5 2 5 10 2 2" xfId="27758"/>
    <cellStyle name="20 % - Markeringsfarve5 2 5 10 3" xfId="23808"/>
    <cellStyle name="20 % - Markeringsfarve5 2 5 11" xfId="13726"/>
    <cellStyle name="20 % - Markeringsfarve5 2 5 11 2" xfId="27757"/>
    <cellStyle name="20 % - Markeringsfarve5 2 5 12" xfId="23807"/>
    <cellStyle name="20 % - Markeringsfarve5 2 5 2" xfId="3412"/>
    <cellStyle name="20 % - Markeringsfarve5 2 5 2 10" xfId="13728"/>
    <cellStyle name="20 % - Markeringsfarve5 2 5 2 10 2" xfId="27759"/>
    <cellStyle name="20 % - Markeringsfarve5 2 5 2 11" xfId="23809"/>
    <cellStyle name="20 % - Markeringsfarve5 2 5 2 2" xfId="3413"/>
    <cellStyle name="20 % - Markeringsfarve5 2 5 2 2 2" xfId="3414"/>
    <cellStyle name="20 % - Markeringsfarve5 2 5 2 2 2 2" xfId="13730"/>
    <cellStyle name="20 % - Markeringsfarve5 2 5 2 2 2 2 2" xfId="27761"/>
    <cellStyle name="20 % - Markeringsfarve5 2 5 2 2 2 3" xfId="23811"/>
    <cellStyle name="20 % - Markeringsfarve5 2 5 2 2 3" xfId="3415"/>
    <cellStyle name="20 % - Markeringsfarve5 2 5 2 2 3 2" xfId="13731"/>
    <cellStyle name="20 % - Markeringsfarve5 2 5 2 2 3 2 2" xfId="27762"/>
    <cellStyle name="20 % - Markeringsfarve5 2 5 2 2 3 3" xfId="23812"/>
    <cellStyle name="20 % - Markeringsfarve5 2 5 2 2 4" xfId="3416"/>
    <cellStyle name="20 % - Markeringsfarve5 2 5 2 2 4 2" xfId="13732"/>
    <cellStyle name="20 % - Markeringsfarve5 2 5 2 2 4 2 2" xfId="27763"/>
    <cellStyle name="20 % - Markeringsfarve5 2 5 2 2 4 3" xfId="23813"/>
    <cellStyle name="20 % - Markeringsfarve5 2 5 2 2 5" xfId="3417"/>
    <cellStyle name="20 % - Markeringsfarve5 2 5 2 2 5 2" xfId="13733"/>
    <cellStyle name="20 % - Markeringsfarve5 2 5 2 2 5 2 2" xfId="27764"/>
    <cellStyle name="20 % - Markeringsfarve5 2 5 2 2 5 3" xfId="23814"/>
    <cellStyle name="20 % - Markeringsfarve5 2 5 2 2 6" xfId="3418"/>
    <cellStyle name="20 % - Markeringsfarve5 2 5 2 2 6 2" xfId="13734"/>
    <cellStyle name="20 % - Markeringsfarve5 2 5 2 2 6 2 2" xfId="27765"/>
    <cellStyle name="20 % - Markeringsfarve5 2 5 2 2 6 3" xfId="23815"/>
    <cellStyle name="20 % - Markeringsfarve5 2 5 2 2 7" xfId="13729"/>
    <cellStyle name="20 % - Markeringsfarve5 2 5 2 2 7 2" xfId="27760"/>
    <cellStyle name="20 % - Markeringsfarve5 2 5 2 2 8" xfId="23810"/>
    <cellStyle name="20 % - Markeringsfarve5 2 5 2 3" xfId="3419"/>
    <cellStyle name="20 % - Markeringsfarve5 2 5 2 3 2" xfId="3420"/>
    <cellStyle name="20 % - Markeringsfarve5 2 5 2 3 2 2" xfId="13736"/>
    <cellStyle name="20 % - Markeringsfarve5 2 5 2 3 2 2 2" xfId="27767"/>
    <cellStyle name="20 % - Markeringsfarve5 2 5 2 3 2 3" xfId="23817"/>
    <cellStyle name="20 % - Markeringsfarve5 2 5 2 3 3" xfId="3421"/>
    <cellStyle name="20 % - Markeringsfarve5 2 5 2 3 3 2" xfId="13737"/>
    <cellStyle name="20 % - Markeringsfarve5 2 5 2 3 3 2 2" xfId="27768"/>
    <cellStyle name="20 % - Markeringsfarve5 2 5 2 3 3 3" xfId="23818"/>
    <cellStyle name="20 % - Markeringsfarve5 2 5 2 3 4" xfId="3422"/>
    <cellStyle name="20 % - Markeringsfarve5 2 5 2 3 4 2" xfId="13738"/>
    <cellStyle name="20 % - Markeringsfarve5 2 5 2 3 4 2 2" xfId="27769"/>
    <cellStyle name="20 % - Markeringsfarve5 2 5 2 3 4 3" xfId="23819"/>
    <cellStyle name="20 % - Markeringsfarve5 2 5 2 3 5" xfId="3423"/>
    <cellStyle name="20 % - Markeringsfarve5 2 5 2 3 5 2" xfId="13739"/>
    <cellStyle name="20 % - Markeringsfarve5 2 5 2 3 5 2 2" xfId="27770"/>
    <cellStyle name="20 % - Markeringsfarve5 2 5 2 3 5 3" xfId="23820"/>
    <cellStyle name="20 % - Markeringsfarve5 2 5 2 3 6" xfId="3424"/>
    <cellStyle name="20 % - Markeringsfarve5 2 5 2 3 6 2" xfId="13740"/>
    <cellStyle name="20 % - Markeringsfarve5 2 5 2 3 6 2 2" xfId="27771"/>
    <cellStyle name="20 % - Markeringsfarve5 2 5 2 3 6 3" xfId="23821"/>
    <cellStyle name="20 % - Markeringsfarve5 2 5 2 3 7" xfId="13735"/>
    <cellStyle name="20 % - Markeringsfarve5 2 5 2 3 7 2" xfId="27766"/>
    <cellStyle name="20 % - Markeringsfarve5 2 5 2 3 8" xfId="23816"/>
    <cellStyle name="20 % - Markeringsfarve5 2 5 2 4" xfId="3425"/>
    <cellStyle name="20 % - Markeringsfarve5 2 5 2 4 2" xfId="3426"/>
    <cellStyle name="20 % - Markeringsfarve5 2 5 2 4 2 2" xfId="13742"/>
    <cellStyle name="20 % - Markeringsfarve5 2 5 2 4 2 2 2" xfId="27773"/>
    <cellStyle name="20 % - Markeringsfarve5 2 5 2 4 2 3" xfId="23823"/>
    <cellStyle name="20 % - Markeringsfarve5 2 5 2 4 3" xfId="3427"/>
    <cellStyle name="20 % - Markeringsfarve5 2 5 2 4 3 2" xfId="13743"/>
    <cellStyle name="20 % - Markeringsfarve5 2 5 2 4 3 2 2" xfId="27774"/>
    <cellStyle name="20 % - Markeringsfarve5 2 5 2 4 3 3" xfId="23824"/>
    <cellStyle name="20 % - Markeringsfarve5 2 5 2 4 4" xfId="3428"/>
    <cellStyle name="20 % - Markeringsfarve5 2 5 2 4 4 2" xfId="13744"/>
    <cellStyle name="20 % - Markeringsfarve5 2 5 2 4 4 2 2" xfId="27775"/>
    <cellStyle name="20 % - Markeringsfarve5 2 5 2 4 4 3" xfId="23825"/>
    <cellStyle name="20 % - Markeringsfarve5 2 5 2 4 5" xfId="3429"/>
    <cellStyle name="20 % - Markeringsfarve5 2 5 2 4 5 2" xfId="13745"/>
    <cellStyle name="20 % - Markeringsfarve5 2 5 2 4 5 2 2" xfId="27776"/>
    <cellStyle name="20 % - Markeringsfarve5 2 5 2 4 5 3" xfId="23826"/>
    <cellStyle name="20 % - Markeringsfarve5 2 5 2 4 6" xfId="3430"/>
    <cellStyle name="20 % - Markeringsfarve5 2 5 2 4 6 2" xfId="13746"/>
    <cellStyle name="20 % - Markeringsfarve5 2 5 2 4 6 2 2" xfId="27777"/>
    <cellStyle name="20 % - Markeringsfarve5 2 5 2 4 6 3" xfId="23827"/>
    <cellStyle name="20 % - Markeringsfarve5 2 5 2 4 7" xfId="13741"/>
    <cellStyle name="20 % - Markeringsfarve5 2 5 2 4 7 2" xfId="27772"/>
    <cellStyle name="20 % - Markeringsfarve5 2 5 2 4 8" xfId="23822"/>
    <cellStyle name="20 % - Markeringsfarve5 2 5 2 5" xfId="3431"/>
    <cellStyle name="20 % - Markeringsfarve5 2 5 2 5 2" xfId="13747"/>
    <cellStyle name="20 % - Markeringsfarve5 2 5 2 5 2 2" xfId="27778"/>
    <cellStyle name="20 % - Markeringsfarve5 2 5 2 5 3" xfId="23828"/>
    <cellStyle name="20 % - Markeringsfarve5 2 5 2 6" xfId="3432"/>
    <cellStyle name="20 % - Markeringsfarve5 2 5 2 6 2" xfId="13748"/>
    <cellStyle name="20 % - Markeringsfarve5 2 5 2 6 2 2" xfId="27779"/>
    <cellStyle name="20 % - Markeringsfarve5 2 5 2 6 3" xfId="23829"/>
    <cellStyle name="20 % - Markeringsfarve5 2 5 2 7" xfId="3433"/>
    <cellStyle name="20 % - Markeringsfarve5 2 5 2 7 2" xfId="13749"/>
    <cellStyle name="20 % - Markeringsfarve5 2 5 2 7 2 2" xfId="27780"/>
    <cellStyle name="20 % - Markeringsfarve5 2 5 2 7 3" xfId="23830"/>
    <cellStyle name="20 % - Markeringsfarve5 2 5 2 8" xfId="3434"/>
    <cellStyle name="20 % - Markeringsfarve5 2 5 2 8 2" xfId="13750"/>
    <cellStyle name="20 % - Markeringsfarve5 2 5 2 8 2 2" xfId="27781"/>
    <cellStyle name="20 % - Markeringsfarve5 2 5 2 8 3" xfId="23831"/>
    <cellStyle name="20 % - Markeringsfarve5 2 5 2 9" xfId="3435"/>
    <cellStyle name="20 % - Markeringsfarve5 2 5 2 9 2" xfId="13751"/>
    <cellStyle name="20 % - Markeringsfarve5 2 5 2 9 2 2" xfId="27782"/>
    <cellStyle name="20 % - Markeringsfarve5 2 5 2 9 3" xfId="23832"/>
    <cellStyle name="20 % - Markeringsfarve5 2 5 3" xfId="3436"/>
    <cellStyle name="20 % - Markeringsfarve5 2 5 3 2" xfId="3437"/>
    <cellStyle name="20 % - Markeringsfarve5 2 5 3 2 2" xfId="13753"/>
    <cellStyle name="20 % - Markeringsfarve5 2 5 3 2 2 2" xfId="27784"/>
    <cellStyle name="20 % - Markeringsfarve5 2 5 3 2 3" xfId="23834"/>
    <cellStyle name="20 % - Markeringsfarve5 2 5 3 3" xfId="3438"/>
    <cellStyle name="20 % - Markeringsfarve5 2 5 3 3 2" xfId="13754"/>
    <cellStyle name="20 % - Markeringsfarve5 2 5 3 3 2 2" xfId="27785"/>
    <cellStyle name="20 % - Markeringsfarve5 2 5 3 3 3" xfId="23835"/>
    <cellStyle name="20 % - Markeringsfarve5 2 5 3 4" xfId="3439"/>
    <cellStyle name="20 % - Markeringsfarve5 2 5 3 4 2" xfId="13755"/>
    <cellStyle name="20 % - Markeringsfarve5 2 5 3 4 2 2" xfId="27786"/>
    <cellStyle name="20 % - Markeringsfarve5 2 5 3 4 3" xfId="23836"/>
    <cellStyle name="20 % - Markeringsfarve5 2 5 3 5" xfId="3440"/>
    <cellStyle name="20 % - Markeringsfarve5 2 5 3 5 2" xfId="13756"/>
    <cellStyle name="20 % - Markeringsfarve5 2 5 3 5 2 2" xfId="27787"/>
    <cellStyle name="20 % - Markeringsfarve5 2 5 3 5 3" xfId="23837"/>
    <cellStyle name="20 % - Markeringsfarve5 2 5 3 6" xfId="3441"/>
    <cellStyle name="20 % - Markeringsfarve5 2 5 3 6 2" xfId="13757"/>
    <cellStyle name="20 % - Markeringsfarve5 2 5 3 6 2 2" xfId="27788"/>
    <cellStyle name="20 % - Markeringsfarve5 2 5 3 6 3" xfId="23838"/>
    <cellStyle name="20 % - Markeringsfarve5 2 5 3 7" xfId="13752"/>
    <cellStyle name="20 % - Markeringsfarve5 2 5 3 7 2" xfId="27783"/>
    <cellStyle name="20 % - Markeringsfarve5 2 5 3 8" xfId="23833"/>
    <cellStyle name="20 % - Markeringsfarve5 2 5 4" xfId="3442"/>
    <cellStyle name="20 % - Markeringsfarve5 2 5 4 2" xfId="3443"/>
    <cellStyle name="20 % - Markeringsfarve5 2 5 4 2 2" xfId="13759"/>
    <cellStyle name="20 % - Markeringsfarve5 2 5 4 2 2 2" xfId="27790"/>
    <cellStyle name="20 % - Markeringsfarve5 2 5 4 2 3" xfId="23840"/>
    <cellStyle name="20 % - Markeringsfarve5 2 5 4 3" xfId="3444"/>
    <cellStyle name="20 % - Markeringsfarve5 2 5 4 3 2" xfId="13760"/>
    <cellStyle name="20 % - Markeringsfarve5 2 5 4 3 2 2" xfId="27791"/>
    <cellStyle name="20 % - Markeringsfarve5 2 5 4 3 3" xfId="23841"/>
    <cellStyle name="20 % - Markeringsfarve5 2 5 4 4" xfId="3445"/>
    <cellStyle name="20 % - Markeringsfarve5 2 5 4 4 2" xfId="13761"/>
    <cellStyle name="20 % - Markeringsfarve5 2 5 4 4 2 2" xfId="27792"/>
    <cellStyle name="20 % - Markeringsfarve5 2 5 4 4 3" xfId="23842"/>
    <cellStyle name="20 % - Markeringsfarve5 2 5 4 5" xfId="3446"/>
    <cellStyle name="20 % - Markeringsfarve5 2 5 4 5 2" xfId="13762"/>
    <cellStyle name="20 % - Markeringsfarve5 2 5 4 5 2 2" xfId="27793"/>
    <cellStyle name="20 % - Markeringsfarve5 2 5 4 5 3" xfId="23843"/>
    <cellStyle name="20 % - Markeringsfarve5 2 5 4 6" xfId="3447"/>
    <cellStyle name="20 % - Markeringsfarve5 2 5 4 6 2" xfId="13763"/>
    <cellStyle name="20 % - Markeringsfarve5 2 5 4 6 2 2" xfId="27794"/>
    <cellStyle name="20 % - Markeringsfarve5 2 5 4 6 3" xfId="23844"/>
    <cellStyle name="20 % - Markeringsfarve5 2 5 4 7" xfId="13758"/>
    <cellStyle name="20 % - Markeringsfarve5 2 5 4 7 2" xfId="27789"/>
    <cellStyle name="20 % - Markeringsfarve5 2 5 4 8" xfId="23839"/>
    <cellStyle name="20 % - Markeringsfarve5 2 5 5" xfId="3448"/>
    <cellStyle name="20 % - Markeringsfarve5 2 5 5 2" xfId="3449"/>
    <cellStyle name="20 % - Markeringsfarve5 2 5 5 2 2" xfId="13765"/>
    <cellStyle name="20 % - Markeringsfarve5 2 5 5 2 2 2" xfId="27796"/>
    <cellStyle name="20 % - Markeringsfarve5 2 5 5 2 3" xfId="23846"/>
    <cellStyle name="20 % - Markeringsfarve5 2 5 5 3" xfId="3450"/>
    <cellStyle name="20 % - Markeringsfarve5 2 5 5 3 2" xfId="13766"/>
    <cellStyle name="20 % - Markeringsfarve5 2 5 5 3 2 2" xfId="27797"/>
    <cellStyle name="20 % - Markeringsfarve5 2 5 5 3 3" xfId="23847"/>
    <cellStyle name="20 % - Markeringsfarve5 2 5 5 4" xfId="3451"/>
    <cellStyle name="20 % - Markeringsfarve5 2 5 5 4 2" xfId="13767"/>
    <cellStyle name="20 % - Markeringsfarve5 2 5 5 4 2 2" xfId="27798"/>
    <cellStyle name="20 % - Markeringsfarve5 2 5 5 4 3" xfId="23848"/>
    <cellStyle name="20 % - Markeringsfarve5 2 5 5 5" xfId="3452"/>
    <cellStyle name="20 % - Markeringsfarve5 2 5 5 5 2" xfId="13768"/>
    <cellStyle name="20 % - Markeringsfarve5 2 5 5 5 2 2" xfId="27799"/>
    <cellStyle name="20 % - Markeringsfarve5 2 5 5 5 3" xfId="23849"/>
    <cellStyle name="20 % - Markeringsfarve5 2 5 5 6" xfId="3453"/>
    <cellStyle name="20 % - Markeringsfarve5 2 5 5 6 2" xfId="13769"/>
    <cellStyle name="20 % - Markeringsfarve5 2 5 5 6 2 2" xfId="27800"/>
    <cellStyle name="20 % - Markeringsfarve5 2 5 5 6 3" xfId="23850"/>
    <cellStyle name="20 % - Markeringsfarve5 2 5 5 7" xfId="13764"/>
    <cellStyle name="20 % - Markeringsfarve5 2 5 5 7 2" xfId="27795"/>
    <cellStyle name="20 % - Markeringsfarve5 2 5 5 8" xfId="23845"/>
    <cellStyle name="20 % - Markeringsfarve5 2 5 6" xfId="3454"/>
    <cellStyle name="20 % - Markeringsfarve5 2 5 6 2" xfId="13770"/>
    <cellStyle name="20 % - Markeringsfarve5 2 5 6 2 2" xfId="27801"/>
    <cellStyle name="20 % - Markeringsfarve5 2 5 6 3" xfId="23851"/>
    <cellStyle name="20 % - Markeringsfarve5 2 5 7" xfId="3455"/>
    <cellStyle name="20 % - Markeringsfarve5 2 5 7 2" xfId="13771"/>
    <cellStyle name="20 % - Markeringsfarve5 2 5 7 2 2" xfId="27802"/>
    <cellStyle name="20 % - Markeringsfarve5 2 5 7 3" xfId="23852"/>
    <cellStyle name="20 % - Markeringsfarve5 2 5 8" xfId="3456"/>
    <cellStyle name="20 % - Markeringsfarve5 2 5 8 2" xfId="13772"/>
    <cellStyle name="20 % - Markeringsfarve5 2 5 8 2 2" xfId="27803"/>
    <cellStyle name="20 % - Markeringsfarve5 2 5 8 3" xfId="23853"/>
    <cellStyle name="20 % - Markeringsfarve5 2 5 9" xfId="3457"/>
    <cellStyle name="20 % - Markeringsfarve5 2 5 9 2" xfId="13773"/>
    <cellStyle name="20 % - Markeringsfarve5 2 5 9 2 2" xfId="27804"/>
    <cellStyle name="20 % - Markeringsfarve5 2 5 9 3" xfId="23854"/>
    <cellStyle name="20 % - Markeringsfarve5 2 6" xfId="3458"/>
    <cellStyle name="20 % - Markeringsfarve5 2 6 10" xfId="13774"/>
    <cellStyle name="20 % - Markeringsfarve5 2 6 10 2" xfId="27805"/>
    <cellStyle name="20 % - Markeringsfarve5 2 6 11" xfId="23855"/>
    <cellStyle name="20 % - Markeringsfarve5 2 6 2" xfId="3459"/>
    <cellStyle name="20 % - Markeringsfarve5 2 6 2 2" xfId="3460"/>
    <cellStyle name="20 % - Markeringsfarve5 2 6 2 2 2" xfId="13776"/>
    <cellStyle name="20 % - Markeringsfarve5 2 6 2 2 2 2" xfId="27807"/>
    <cellStyle name="20 % - Markeringsfarve5 2 6 2 2 3" xfId="23857"/>
    <cellStyle name="20 % - Markeringsfarve5 2 6 2 3" xfId="3461"/>
    <cellStyle name="20 % - Markeringsfarve5 2 6 2 3 2" xfId="13777"/>
    <cellStyle name="20 % - Markeringsfarve5 2 6 2 3 2 2" xfId="27808"/>
    <cellStyle name="20 % - Markeringsfarve5 2 6 2 3 3" xfId="23858"/>
    <cellStyle name="20 % - Markeringsfarve5 2 6 2 4" xfId="3462"/>
    <cellStyle name="20 % - Markeringsfarve5 2 6 2 4 2" xfId="13778"/>
    <cellStyle name="20 % - Markeringsfarve5 2 6 2 4 2 2" xfId="27809"/>
    <cellStyle name="20 % - Markeringsfarve5 2 6 2 4 3" xfId="23859"/>
    <cellStyle name="20 % - Markeringsfarve5 2 6 2 5" xfId="3463"/>
    <cellStyle name="20 % - Markeringsfarve5 2 6 2 5 2" xfId="13779"/>
    <cellStyle name="20 % - Markeringsfarve5 2 6 2 5 2 2" xfId="27810"/>
    <cellStyle name="20 % - Markeringsfarve5 2 6 2 5 3" xfId="23860"/>
    <cellStyle name="20 % - Markeringsfarve5 2 6 2 6" xfId="3464"/>
    <cellStyle name="20 % - Markeringsfarve5 2 6 2 6 2" xfId="13780"/>
    <cellStyle name="20 % - Markeringsfarve5 2 6 2 6 2 2" xfId="27811"/>
    <cellStyle name="20 % - Markeringsfarve5 2 6 2 6 3" xfId="23861"/>
    <cellStyle name="20 % - Markeringsfarve5 2 6 2 7" xfId="13775"/>
    <cellStyle name="20 % - Markeringsfarve5 2 6 2 7 2" xfId="27806"/>
    <cellStyle name="20 % - Markeringsfarve5 2 6 2 8" xfId="23856"/>
    <cellStyle name="20 % - Markeringsfarve5 2 6 3" xfId="3465"/>
    <cellStyle name="20 % - Markeringsfarve5 2 6 3 2" xfId="3466"/>
    <cellStyle name="20 % - Markeringsfarve5 2 6 3 2 2" xfId="13782"/>
    <cellStyle name="20 % - Markeringsfarve5 2 6 3 2 2 2" xfId="27813"/>
    <cellStyle name="20 % - Markeringsfarve5 2 6 3 2 3" xfId="23863"/>
    <cellStyle name="20 % - Markeringsfarve5 2 6 3 3" xfId="3467"/>
    <cellStyle name="20 % - Markeringsfarve5 2 6 3 3 2" xfId="13783"/>
    <cellStyle name="20 % - Markeringsfarve5 2 6 3 3 2 2" xfId="27814"/>
    <cellStyle name="20 % - Markeringsfarve5 2 6 3 3 3" xfId="23864"/>
    <cellStyle name="20 % - Markeringsfarve5 2 6 3 4" xfId="3468"/>
    <cellStyle name="20 % - Markeringsfarve5 2 6 3 4 2" xfId="13784"/>
    <cellStyle name="20 % - Markeringsfarve5 2 6 3 4 2 2" xfId="27815"/>
    <cellStyle name="20 % - Markeringsfarve5 2 6 3 4 3" xfId="23865"/>
    <cellStyle name="20 % - Markeringsfarve5 2 6 3 5" xfId="3469"/>
    <cellStyle name="20 % - Markeringsfarve5 2 6 3 5 2" xfId="13785"/>
    <cellStyle name="20 % - Markeringsfarve5 2 6 3 5 2 2" xfId="27816"/>
    <cellStyle name="20 % - Markeringsfarve5 2 6 3 5 3" xfId="23866"/>
    <cellStyle name="20 % - Markeringsfarve5 2 6 3 6" xfId="3470"/>
    <cellStyle name="20 % - Markeringsfarve5 2 6 3 6 2" xfId="13786"/>
    <cellStyle name="20 % - Markeringsfarve5 2 6 3 6 2 2" xfId="27817"/>
    <cellStyle name="20 % - Markeringsfarve5 2 6 3 6 3" xfId="23867"/>
    <cellStyle name="20 % - Markeringsfarve5 2 6 3 7" xfId="13781"/>
    <cellStyle name="20 % - Markeringsfarve5 2 6 3 7 2" xfId="27812"/>
    <cellStyle name="20 % - Markeringsfarve5 2 6 3 8" xfId="23862"/>
    <cellStyle name="20 % - Markeringsfarve5 2 6 4" xfId="3471"/>
    <cellStyle name="20 % - Markeringsfarve5 2 6 4 2" xfId="3472"/>
    <cellStyle name="20 % - Markeringsfarve5 2 6 4 2 2" xfId="13788"/>
    <cellStyle name="20 % - Markeringsfarve5 2 6 4 2 2 2" xfId="27819"/>
    <cellStyle name="20 % - Markeringsfarve5 2 6 4 2 3" xfId="23869"/>
    <cellStyle name="20 % - Markeringsfarve5 2 6 4 3" xfId="3473"/>
    <cellStyle name="20 % - Markeringsfarve5 2 6 4 3 2" xfId="13789"/>
    <cellStyle name="20 % - Markeringsfarve5 2 6 4 3 2 2" xfId="27820"/>
    <cellStyle name="20 % - Markeringsfarve5 2 6 4 3 3" xfId="23870"/>
    <cellStyle name="20 % - Markeringsfarve5 2 6 4 4" xfId="3474"/>
    <cellStyle name="20 % - Markeringsfarve5 2 6 4 4 2" xfId="13790"/>
    <cellStyle name="20 % - Markeringsfarve5 2 6 4 4 2 2" xfId="27821"/>
    <cellStyle name="20 % - Markeringsfarve5 2 6 4 4 3" xfId="23871"/>
    <cellStyle name="20 % - Markeringsfarve5 2 6 4 5" xfId="3475"/>
    <cellStyle name="20 % - Markeringsfarve5 2 6 4 5 2" xfId="13791"/>
    <cellStyle name="20 % - Markeringsfarve5 2 6 4 5 2 2" xfId="27822"/>
    <cellStyle name="20 % - Markeringsfarve5 2 6 4 5 3" xfId="23872"/>
    <cellStyle name="20 % - Markeringsfarve5 2 6 4 6" xfId="3476"/>
    <cellStyle name="20 % - Markeringsfarve5 2 6 4 6 2" xfId="13792"/>
    <cellStyle name="20 % - Markeringsfarve5 2 6 4 6 2 2" xfId="27823"/>
    <cellStyle name="20 % - Markeringsfarve5 2 6 4 6 3" xfId="23873"/>
    <cellStyle name="20 % - Markeringsfarve5 2 6 4 7" xfId="13787"/>
    <cellStyle name="20 % - Markeringsfarve5 2 6 4 7 2" xfId="27818"/>
    <cellStyle name="20 % - Markeringsfarve5 2 6 4 8" xfId="23868"/>
    <cellStyle name="20 % - Markeringsfarve5 2 6 5" xfId="3477"/>
    <cellStyle name="20 % - Markeringsfarve5 2 6 5 2" xfId="13793"/>
    <cellStyle name="20 % - Markeringsfarve5 2 6 5 2 2" xfId="27824"/>
    <cellStyle name="20 % - Markeringsfarve5 2 6 5 3" xfId="23874"/>
    <cellStyle name="20 % - Markeringsfarve5 2 6 6" xfId="3478"/>
    <cellStyle name="20 % - Markeringsfarve5 2 6 6 2" xfId="13794"/>
    <cellStyle name="20 % - Markeringsfarve5 2 6 6 2 2" xfId="27825"/>
    <cellStyle name="20 % - Markeringsfarve5 2 6 6 3" xfId="23875"/>
    <cellStyle name="20 % - Markeringsfarve5 2 6 7" xfId="3479"/>
    <cellStyle name="20 % - Markeringsfarve5 2 6 7 2" xfId="13795"/>
    <cellStyle name="20 % - Markeringsfarve5 2 6 7 2 2" xfId="27826"/>
    <cellStyle name="20 % - Markeringsfarve5 2 6 7 3" xfId="23876"/>
    <cellStyle name="20 % - Markeringsfarve5 2 6 8" xfId="3480"/>
    <cellStyle name="20 % - Markeringsfarve5 2 6 8 2" xfId="13796"/>
    <cellStyle name="20 % - Markeringsfarve5 2 6 8 2 2" xfId="27827"/>
    <cellStyle name="20 % - Markeringsfarve5 2 6 8 3" xfId="23877"/>
    <cellStyle name="20 % - Markeringsfarve5 2 6 9" xfId="3481"/>
    <cellStyle name="20 % - Markeringsfarve5 2 6 9 2" xfId="13797"/>
    <cellStyle name="20 % - Markeringsfarve5 2 6 9 2 2" xfId="27828"/>
    <cellStyle name="20 % - Markeringsfarve5 2 6 9 3" xfId="23878"/>
    <cellStyle name="20 % - Markeringsfarve5 2 7" xfId="3482"/>
    <cellStyle name="20 % - Markeringsfarve5 2 7 2" xfId="3483"/>
    <cellStyle name="20 % - Markeringsfarve5 2 7 2 2" xfId="13799"/>
    <cellStyle name="20 % - Markeringsfarve5 2 7 2 2 2" xfId="27830"/>
    <cellStyle name="20 % - Markeringsfarve5 2 7 2 3" xfId="23880"/>
    <cellStyle name="20 % - Markeringsfarve5 2 7 3" xfId="3484"/>
    <cellStyle name="20 % - Markeringsfarve5 2 7 3 2" xfId="13800"/>
    <cellStyle name="20 % - Markeringsfarve5 2 7 3 2 2" xfId="27831"/>
    <cellStyle name="20 % - Markeringsfarve5 2 7 3 3" xfId="23881"/>
    <cellStyle name="20 % - Markeringsfarve5 2 7 4" xfId="3485"/>
    <cellStyle name="20 % - Markeringsfarve5 2 7 4 2" xfId="13801"/>
    <cellStyle name="20 % - Markeringsfarve5 2 7 4 2 2" xfId="27832"/>
    <cellStyle name="20 % - Markeringsfarve5 2 7 4 3" xfId="23882"/>
    <cellStyle name="20 % - Markeringsfarve5 2 7 5" xfId="3486"/>
    <cellStyle name="20 % - Markeringsfarve5 2 7 5 2" xfId="13802"/>
    <cellStyle name="20 % - Markeringsfarve5 2 7 5 2 2" xfId="27833"/>
    <cellStyle name="20 % - Markeringsfarve5 2 7 5 3" xfId="23883"/>
    <cellStyle name="20 % - Markeringsfarve5 2 7 6" xfId="3487"/>
    <cellStyle name="20 % - Markeringsfarve5 2 7 6 2" xfId="13803"/>
    <cellStyle name="20 % - Markeringsfarve5 2 7 6 2 2" xfId="27834"/>
    <cellStyle name="20 % - Markeringsfarve5 2 7 6 3" xfId="23884"/>
    <cellStyle name="20 % - Markeringsfarve5 2 7 7" xfId="13798"/>
    <cellStyle name="20 % - Markeringsfarve5 2 7 7 2" xfId="27829"/>
    <cellStyle name="20 % - Markeringsfarve5 2 7 8" xfId="23879"/>
    <cellStyle name="20 % - Markeringsfarve5 2 8" xfId="3488"/>
    <cellStyle name="20 % - Markeringsfarve5 2 8 2" xfId="3489"/>
    <cellStyle name="20 % - Markeringsfarve5 2 8 2 2" xfId="13805"/>
    <cellStyle name="20 % - Markeringsfarve5 2 8 2 2 2" xfId="27836"/>
    <cellStyle name="20 % - Markeringsfarve5 2 8 2 3" xfId="23886"/>
    <cellStyle name="20 % - Markeringsfarve5 2 8 3" xfId="3490"/>
    <cellStyle name="20 % - Markeringsfarve5 2 8 3 2" xfId="13806"/>
    <cellStyle name="20 % - Markeringsfarve5 2 8 3 2 2" xfId="27837"/>
    <cellStyle name="20 % - Markeringsfarve5 2 8 3 3" xfId="23887"/>
    <cellStyle name="20 % - Markeringsfarve5 2 8 4" xfId="3491"/>
    <cellStyle name="20 % - Markeringsfarve5 2 8 4 2" xfId="13807"/>
    <cellStyle name="20 % - Markeringsfarve5 2 8 4 2 2" xfId="27838"/>
    <cellStyle name="20 % - Markeringsfarve5 2 8 4 3" xfId="23888"/>
    <cellStyle name="20 % - Markeringsfarve5 2 8 5" xfId="3492"/>
    <cellStyle name="20 % - Markeringsfarve5 2 8 5 2" xfId="13808"/>
    <cellStyle name="20 % - Markeringsfarve5 2 8 5 2 2" xfId="27839"/>
    <cellStyle name="20 % - Markeringsfarve5 2 8 5 3" xfId="23889"/>
    <cellStyle name="20 % - Markeringsfarve5 2 8 6" xfId="3493"/>
    <cellStyle name="20 % - Markeringsfarve5 2 8 6 2" xfId="13809"/>
    <cellStyle name="20 % - Markeringsfarve5 2 8 6 2 2" xfId="27840"/>
    <cellStyle name="20 % - Markeringsfarve5 2 8 6 3" xfId="23890"/>
    <cellStyle name="20 % - Markeringsfarve5 2 8 7" xfId="13804"/>
    <cellStyle name="20 % - Markeringsfarve5 2 8 7 2" xfId="27835"/>
    <cellStyle name="20 % - Markeringsfarve5 2 8 8" xfId="23885"/>
    <cellStyle name="20 % - Markeringsfarve5 2 9" xfId="3494"/>
    <cellStyle name="20 % - Markeringsfarve5 2 9 2" xfId="3495"/>
    <cellStyle name="20 % - Markeringsfarve5 2 9 2 2" xfId="13811"/>
    <cellStyle name="20 % - Markeringsfarve5 2 9 2 2 2" xfId="27842"/>
    <cellStyle name="20 % - Markeringsfarve5 2 9 2 3" xfId="23892"/>
    <cellStyle name="20 % - Markeringsfarve5 2 9 3" xfId="3496"/>
    <cellStyle name="20 % - Markeringsfarve5 2 9 3 2" xfId="13812"/>
    <cellStyle name="20 % - Markeringsfarve5 2 9 3 2 2" xfId="27843"/>
    <cellStyle name="20 % - Markeringsfarve5 2 9 3 3" xfId="23893"/>
    <cellStyle name="20 % - Markeringsfarve5 2 9 4" xfId="3497"/>
    <cellStyle name="20 % - Markeringsfarve5 2 9 4 2" xfId="13813"/>
    <cellStyle name="20 % - Markeringsfarve5 2 9 4 2 2" xfId="27844"/>
    <cellStyle name="20 % - Markeringsfarve5 2 9 4 3" xfId="23894"/>
    <cellStyle name="20 % - Markeringsfarve5 2 9 5" xfId="3498"/>
    <cellStyle name="20 % - Markeringsfarve5 2 9 5 2" xfId="13814"/>
    <cellStyle name="20 % - Markeringsfarve5 2 9 5 2 2" xfId="27845"/>
    <cellStyle name="20 % - Markeringsfarve5 2 9 5 3" xfId="23895"/>
    <cellStyle name="20 % - Markeringsfarve5 2 9 6" xfId="3499"/>
    <cellStyle name="20 % - Markeringsfarve5 2 9 6 2" xfId="13815"/>
    <cellStyle name="20 % - Markeringsfarve5 2 9 6 2 2" xfId="27846"/>
    <cellStyle name="20 % - Markeringsfarve5 2 9 6 3" xfId="23896"/>
    <cellStyle name="20 % - Markeringsfarve5 2 9 7" xfId="13810"/>
    <cellStyle name="20 % - Markeringsfarve5 2 9 7 2" xfId="27841"/>
    <cellStyle name="20 % - Markeringsfarve5 2 9 8" xfId="23891"/>
    <cellStyle name="20 % - Markeringsfarve5 2_Budget" xfId="3500"/>
    <cellStyle name="20 % - Markeringsfarve5 3" xfId="3501"/>
    <cellStyle name="20 % - Markeringsfarve5 3 2" xfId="3502"/>
    <cellStyle name="20 % - Markeringsfarve5 3 2 10" xfId="13816"/>
    <cellStyle name="20 % - Markeringsfarve5 3 2 10 2" xfId="27847"/>
    <cellStyle name="20 % - Markeringsfarve5 3 2 11" xfId="23897"/>
    <cellStyle name="20 % - Markeringsfarve5 3 2 2" xfId="3503"/>
    <cellStyle name="20 % - Markeringsfarve5 3 2 2 2" xfId="3504"/>
    <cellStyle name="20 % - Markeringsfarve5 3 2 2 2 2" xfId="3505"/>
    <cellStyle name="20 % - Markeringsfarve5 3 2 2 2 2 2" xfId="13819"/>
    <cellStyle name="20 % - Markeringsfarve5 3 2 2 2 2 2 2" xfId="27850"/>
    <cellStyle name="20 % - Markeringsfarve5 3 2 2 2 2 3" xfId="23900"/>
    <cellStyle name="20 % - Markeringsfarve5 3 2 2 2 3" xfId="3506"/>
    <cellStyle name="20 % - Markeringsfarve5 3 2 2 2 3 2" xfId="13820"/>
    <cellStyle name="20 % - Markeringsfarve5 3 2 2 2 3 2 2" xfId="27851"/>
    <cellStyle name="20 % - Markeringsfarve5 3 2 2 2 3 3" xfId="23901"/>
    <cellStyle name="20 % - Markeringsfarve5 3 2 2 2 4" xfId="3507"/>
    <cellStyle name="20 % - Markeringsfarve5 3 2 2 2 4 2" xfId="13821"/>
    <cellStyle name="20 % - Markeringsfarve5 3 2 2 2 4 2 2" xfId="27852"/>
    <cellStyle name="20 % - Markeringsfarve5 3 2 2 2 4 3" xfId="23902"/>
    <cellStyle name="20 % - Markeringsfarve5 3 2 2 2 5" xfId="3508"/>
    <cellStyle name="20 % - Markeringsfarve5 3 2 2 2 5 2" xfId="13822"/>
    <cellStyle name="20 % - Markeringsfarve5 3 2 2 2 5 2 2" xfId="27853"/>
    <cellStyle name="20 % - Markeringsfarve5 3 2 2 2 5 3" xfId="23903"/>
    <cellStyle name="20 % - Markeringsfarve5 3 2 2 2 6" xfId="3509"/>
    <cellStyle name="20 % - Markeringsfarve5 3 2 2 2 6 2" xfId="13823"/>
    <cellStyle name="20 % - Markeringsfarve5 3 2 2 2 6 2 2" xfId="27854"/>
    <cellStyle name="20 % - Markeringsfarve5 3 2 2 2 6 3" xfId="23904"/>
    <cellStyle name="20 % - Markeringsfarve5 3 2 2 2 7" xfId="13818"/>
    <cellStyle name="20 % - Markeringsfarve5 3 2 2 2 7 2" xfId="27849"/>
    <cellStyle name="20 % - Markeringsfarve5 3 2 2 2 8" xfId="23899"/>
    <cellStyle name="20 % - Markeringsfarve5 3 2 2 3" xfId="3510"/>
    <cellStyle name="20 % - Markeringsfarve5 3 2 2 3 2" xfId="13824"/>
    <cellStyle name="20 % - Markeringsfarve5 3 2 2 3 2 2" xfId="27855"/>
    <cellStyle name="20 % - Markeringsfarve5 3 2 2 3 3" xfId="23905"/>
    <cellStyle name="20 % - Markeringsfarve5 3 2 2 4" xfId="3511"/>
    <cellStyle name="20 % - Markeringsfarve5 3 2 2 4 2" xfId="13825"/>
    <cellStyle name="20 % - Markeringsfarve5 3 2 2 4 2 2" xfId="27856"/>
    <cellStyle name="20 % - Markeringsfarve5 3 2 2 4 3" xfId="23906"/>
    <cellStyle name="20 % - Markeringsfarve5 3 2 2 5" xfId="3512"/>
    <cellStyle name="20 % - Markeringsfarve5 3 2 2 5 2" xfId="13826"/>
    <cellStyle name="20 % - Markeringsfarve5 3 2 2 5 2 2" xfId="27857"/>
    <cellStyle name="20 % - Markeringsfarve5 3 2 2 5 3" xfId="23907"/>
    <cellStyle name="20 % - Markeringsfarve5 3 2 2 6" xfId="3513"/>
    <cellStyle name="20 % - Markeringsfarve5 3 2 2 6 2" xfId="13827"/>
    <cellStyle name="20 % - Markeringsfarve5 3 2 2 6 2 2" xfId="27858"/>
    <cellStyle name="20 % - Markeringsfarve5 3 2 2 6 3" xfId="23908"/>
    <cellStyle name="20 % - Markeringsfarve5 3 2 2 7" xfId="3514"/>
    <cellStyle name="20 % - Markeringsfarve5 3 2 2 7 2" xfId="13828"/>
    <cellStyle name="20 % - Markeringsfarve5 3 2 2 7 2 2" xfId="27859"/>
    <cellStyle name="20 % - Markeringsfarve5 3 2 2 7 3" xfId="23909"/>
    <cellStyle name="20 % - Markeringsfarve5 3 2 2 8" xfId="13817"/>
    <cellStyle name="20 % - Markeringsfarve5 3 2 2 8 2" xfId="27848"/>
    <cellStyle name="20 % - Markeringsfarve5 3 2 2 9" xfId="23898"/>
    <cellStyle name="20 % - Markeringsfarve5 3 2 3" xfId="3515"/>
    <cellStyle name="20 % - Markeringsfarve5 3 2 3 2" xfId="3516"/>
    <cellStyle name="20 % - Markeringsfarve5 3 2 3 2 2" xfId="13830"/>
    <cellStyle name="20 % - Markeringsfarve5 3 2 3 2 2 2" xfId="27861"/>
    <cellStyle name="20 % - Markeringsfarve5 3 2 3 2 3" xfId="23911"/>
    <cellStyle name="20 % - Markeringsfarve5 3 2 3 3" xfId="3517"/>
    <cellStyle name="20 % - Markeringsfarve5 3 2 3 3 2" xfId="13831"/>
    <cellStyle name="20 % - Markeringsfarve5 3 2 3 3 2 2" xfId="27862"/>
    <cellStyle name="20 % - Markeringsfarve5 3 2 3 3 3" xfId="23912"/>
    <cellStyle name="20 % - Markeringsfarve5 3 2 3 4" xfId="3518"/>
    <cellStyle name="20 % - Markeringsfarve5 3 2 3 4 2" xfId="13832"/>
    <cellStyle name="20 % - Markeringsfarve5 3 2 3 4 2 2" xfId="27863"/>
    <cellStyle name="20 % - Markeringsfarve5 3 2 3 4 3" xfId="23913"/>
    <cellStyle name="20 % - Markeringsfarve5 3 2 3 5" xfId="3519"/>
    <cellStyle name="20 % - Markeringsfarve5 3 2 3 5 2" xfId="13833"/>
    <cellStyle name="20 % - Markeringsfarve5 3 2 3 5 2 2" xfId="27864"/>
    <cellStyle name="20 % - Markeringsfarve5 3 2 3 5 3" xfId="23914"/>
    <cellStyle name="20 % - Markeringsfarve5 3 2 3 6" xfId="3520"/>
    <cellStyle name="20 % - Markeringsfarve5 3 2 3 6 2" xfId="13834"/>
    <cellStyle name="20 % - Markeringsfarve5 3 2 3 6 2 2" xfId="27865"/>
    <cellStyle name="20 % - Markeringsfarve5 3 2 3 6 3" xfId="23915"/>
    <cellStyle name="20 % - Markeringsfarve5 3 2 3 7" xfId="13829"/>
    <cellStyle name="20 % - Markeringsfarve5 3 2 3 7 2" xfId="27860"/>
    <cellStyle name="20 % - Markeringsfarve5 3 2 3 8" xfId="23910"/>
    <cellStyle name="20 % - Markeringsfarve5 3 2 4" xfId="3521"/>
    <cellStyle name="20 % - Markeringsfarve5 3 2 4 2" xfId="13835"/>
    <cellStyle name="20 % - Markeringsfarve5 3 2 4 2 2" xfId="27866"/>
    <cellStyle name="20 % - Markeringsfarve5 3 2 4 3" xfId="23916"/>
    <cellStyle name="20 % - Markeringsfarve5 3 2 5" xfId="3522"/>
    <cellStyle name="20 % - Markeringsfarve5 3 2 5 2" xfId="13836"/>
    <cellStyle name="20 % - Markeringsfarve5 3 2 5 2 2" xfId="27867"/>
    <cellStyle name="20 % - Markeringsfarve5 3 2 5 3" xfId="23917"/>
    <cellStyle name="20 % - Markeringsfarve5 3 2 6" xfId="3523"/>
    <cellStyle name="20 % - Markeringsfarve5 3 2 6 2" xfId="13837"/>
    <cellStyle name="20 % - Markeringsfarve5 3 2 6 2 2" xfId="27868"/>
    <cellStyle name="20 % - Markeringsfarve5 3 2 6 3" xfId="23918"/>
    <cellStyle name="20 % - Markeringsfarve5 3 2 7" xfId="3524"/>
    <cellStyle name="20 % - Markeringsfarve5 3 2 7 2" xfId="13838"/>
    <cellStyle name="20 % - Markeringsfarve5 3 2 7 2 2" xfId="27869"/>
    <cellStyle name="20 % - Markeringsfarve5 3 2 7 3" xfId="23919"/>
    <cellStyle name="20 % - Markeringsfarve5 3 2 8" xfId="3525"/>
    <cellStyle name="20 % - Markeringsfarve5 3 2 8 2" xfId="13839"/>
    <cellStyle name="20 % - Markeringsfarve5 3 2 8 2 2" xfId="27870"/>
    <cellStyle name="20 % - Markeringsfarve5 3 2 8 3" xfId="23920"/>
    <cellStyle name="20 % - Markeringsfarve5 3 2 9" xfId="3526"/>
    <cellStyle name="20 % - Markeringsfarve5 3 3" xfId="3527"/>
    <cellStyle name="20 % - Markeringsfarve5 3 3 2" xfId="13840"/>
    <cellStyle name="20 % - Markeringsfarve5 3 3 2 2" xfId="27871"/>
    <cellStyle name="20 % - Markeringsfarve5 3 3 3" xfId="23921"/>
    <cellStyle name="20 % - Markeringsfarve5 3_Budget" xfId="3528"/>
    <cellStyle name="20 % - Markeringsfarve5 4" xfId="3529"/>
    <cellStyle name="20 % - Markeringsfarve5 4 2" xfId="3530"/>
    <cellStyle name="20 % - Markeringsfarve5 5" xfId="3531"/>
    <cellStyle name="20 % - Markeringsfarve5 6" xfId="3532"/>
    <cellStyle name="20 % - Markeringsfarve5 6 10" xfId="3533"/>
    <cellStyle name="20 % - Markeringsfarve5 6 10 2" xfId="13842"/>
    <cellStyle name="20 % - Markeringsfarve5 6 10 2 2" xfId="27873"/>
    <cellStyle name="20 % - Markeringsfarve5 6 10 3" xfId="23923"/>
    <cellStyle name="20 % - Markeringsfarve5 6 11" xfId="13841"/>
    <cellStyle name="20 % - Markeringsfarve5 6 11 2" xfId="27872"/>
    <cellStyle name="20 % - Markeringsfarve5 6 12" xfId="23922"/>
    <cellStyle name="20 % - Markeringsfarve5 6 2" xfId="3534"/>
    <cellStyle name="20 % - Markeringsfarve5 6 2 10" xfId="23924"/>
    <cellStyle name="20 % - Markeringsfarve5 6 2 2" xfId="3535"/>
    <cellStyle name="20 % - Markeringsfarve5 6 2 2 2" xfId="3536"/>
    <cellStyle name="20 % - Markeringsfarve5 6 2 2 2 2" xfId="13845"/>
    <cellStyle name="20 % - Markeringsfarve5 6 2 2 2 2 2" xfId="27876"/>
    <cellStyle name="20 % - Markeringsfarve5 6 2 2 2 3" xfId="23926"/>
    <cellStyle name="20 % - Markeringsfarve5 6 2 2 3" xfId="3537"/>
    <cellStyle name="20 % - Markeringsfarve5 6 2 2 3 2" xfId="13846"/>
    <cellStyle name="20 % - Markeringsfarve5 6 2 2 3 2 2" xfId="27877"/>
    <cellStyle name="20 % - Markeringsfarve5 6 2 2 3 3" xfId="23927"/>
    <cellStyle name="20 % - Markeringsfarve5 6 2 2 4" xfId="3538"/>
    <cellStyle name="20 % - Markeringsfarve5 6 2 2 4 2" xfId="13847"/>
    <cellStyle name="20 % - Markeringsfarve5 6 2 2 4 2 2" xfId="27878"/>
    <cellStyle name="20 % - Markeringsfarve5 6 2 2 4 3" xfId="23928"/>
    <cellStyle name="20 % - Markeringsfarve5 6 2 2 5" xfId="3539"/>
    <cellStyle name="20 % - Markeringsfarve5 6 2 2 5 2" xfId="13848"/>
    <cellStyle name="20 % - Markeringsfarve5 6 2 2 5 2 2" xfId="27879"/>
    <cellStyle name="20 % - Markeringsfarve5 6 2 2 5 3" xfId="23929"/>
    <cellStyle name="20 % - Markeringsfarve5 6 2 2 6" xfId="3540"/>
    <cellStyle name="20 % - Markeringsfarve5 6 2 2 6 2" xfId="13849"/>
    <cellStyle name="20 % - Markeringsfarve5 6 2 2 6 2 2" xfId="27880"/>
    <cellStyle name="20 % - Markeringsfarve5 6 2 2 6 3" xfId="23930"/>
    <cellStyle name="20 % - Markeringsfarve5 6 2 2 7" xfId="13844"/>
    <cellStyle name="20 % - Markeringsfarve5 6 2 2 7 2" xfId="27875"/>
    <cellStyle name="20 % - Markeringsfarve5 6 2 2 8" xfId="23925"/>
    <cellStyle name="20 % - Markeringsfarve5 6 2 3" xfId="3541"/>
    <cellStyle name="20 % - Markeringsfarve5 6 2 3 2" xfId="3542"/>
    <cellStyle name="20 % - Markeringsfarve5 6 2 3 2 2" xfId="13851"/>
    <cellStyle name="20 % - Markeringsfarve5 6 2 3 2 2 2" xfId="27882"/>
    <cellStyle name="20 % - Markeringsfarve5 6 2 3 2 3" xfId="23932"/>
    <cellStyle name="20 % - Markeringsfarve5 6 2 3 3" xfId="3543"/>
    <cellStyle name="20 % - Markeringsfarve5 6 2 3 3 2" xfId="13852"/>
    <cellStyle name="20 % - Markeringsfarve5 6 2 3 3 2 2" xfId="27883"/>
    <cellStyle name="20 % - Markeringsfarve5 6 2 3 3 3" xfId="23933"/>
    <cellStyle name="20 % - Markeringsfarve5 6 2 3 4" xfId="3544"/>
    <cellStyle name="20 % - Markeringsfarve5 6 2 3 4 2" xfId="13853"/>
    <cellStyle name="20 % - Markeringsfarve5 6 2 3 4 2 2" xfId="27884"/>
    <cellStyle name="20 % - Markeringsfarve5 6 2 3 4 3" xfId="23934"/>
    <cellStyle name="20 % - Markeringsfarve5 6 2 3 5" xfId="3545"/>
    <cellStyle name="20 % - Markeringsfarve5 6 2 3 5 2" xfId="13854"/>
    <cellStyle name="20 % - Markeringsfarve5 6 2 3 5 2 2" xfId="27885"/>
    <cellStyle name="20 % - Markeringsfarve5 6 2 3 5 3" xfId="23935"/>
    <cellStyle name="20 % - Markeringsfarve5 6 2 3 6" xfId="3546"/>
    <cellStyle name="20 % - Markeringsfarve5 6 2 3 6 2" xfId="13855"/>
    <cellStyle name="20 % - Markeringsfarve5 6 2 3 6 2 2" xfId="27886"/>
    <cellStyle name="20 % - Markeringsfarve5 6 2 3 6 3" xfId="23936"/>
    <cellStyle name="20 % - Markeringsfarve5 6 2 3 7" xfId="13850"/>
    <cellStyle name="20 % - Markeringsfarve5 6 2 3 7 2" xfId="27881"/>
    <cellStyle name="20 % - Markeringsfarve5 6 2 3 8" xfId="23931"/>
    <cellStyle name="20 % - Markeringsfarve5 6 2 4" xfId="3547"/>
    <cellStyle name="20 % - Markeringsfarve5 6 2 4 2" xfId="13856"/>
    <cellStyle name="20 % - Markeringsfarve5 6 2 4 2 2" xfId="27887"/>
    <cellStyle name="20 % - Markeringsfarve5 6 2 4 3" xfId="23937"/>
    <cellStyle name="20 % - Markeringsfarve5 6 2 5" xfId="3548"/>
    <cellStyle name="20 % - Markeringsfarve5 6 2 5 2" xfId="13857"/>
    <cellStyle name="20 % - Markeringsfarve5 6 2 5 2 2" xfId="27888"/>
    <cellStyle name="20 % - Markeringsfarve5 6 2 5 3" xfId="23938"/>
    <cellStyle name="20 % - Markeringsfarve5 6 2 6" xfId="3549"/>
    <cellStyle name="20 % - Markeringsfarve5 6 2 6 2" xfId="13858"/>
    <cellStyle name="20 % - Markeringsfarve5 6 2 6 2 2" xfId="27889"/>
    <cellStyle name="20 % - Markeringsfarve5 6 2 6 3" xfId="23939"/>
    <cellStyle name="20 % - Markeringsfarve5 6 2 7" xfId="3550"/>
    <cellStyle name="20 % - Markeringsfarve5 6 2 7 2" xfId="13859"/>
    <cellStyle name="20 % - Markeringsfarve5 6 2 7 2 2" xfId="27890"/>
    <cellStyle name="20 % - Markeringsfarve5 6 2 7 3" xfId="23940"/>
    <cellStyle name="20 % - Markeringsfarve5 6 2 8" xfId="3551"/>
    <cellStyle name="20 % - Markeringsfarve5 6 2 8 2" xfId="13860"/>
    <cellStyle name="20 % - Markeringsfarve5 6 2 8 2 2" xfId="27891"/>
    <cellStyle name="20 % - Markeringsfarve5 6 2 8 3" xfId="23941"/>
    <cellStyle name="20 % - Markeringsfarve5 6 2 9" xfId="13843"/>
    <cellStyle name="20 % - Markeringsfarve5 6 2 9 2" xfId="27874"/>
    <cellStyle name="20 % - Markeringsfarve5 6 3" xfId="3552"/>
    <cellStyle name="20 % - Markeringsfarve5 6 4" xfId="3553"/>
    <cellStyle name="20 % - Markeringsfarve5 6 4 2" xfId="3554"/>
    <cellStyle name="20 % - Markeringsfarve5 6 4 2 2" xfId="13862"/>
    <cellStyle name="20 % - Markeringsfarve5 6 4 2 2 2" xfId="27893"/>
    <cellStyle name="20 % - Markeringsfarve5 6 4 2 3" xfId="23943"/>
    <cellStyle name="20 % - Markeringsfarve5 6 4 3" xfId="3555"/>
    <cellStyle name="20 % - Markeringsfarve5 6 4 3 2" xfId="13863"/>
    <cellStyle name="20 % - Markeringsfarve5 6 4 3 2 2" xfId="27894"/>
    <cellStyle name="20 % - Markeringsfarve5 6 4 3 3" xfId="23944"/>
    <cellStyle name="20 % - Markeringsfarve5 6 4 4" xfId="3556"/>
    <cellStyle name="20 % - Markeringsfarve5 6 4 4 2" xfId="13864"/>
    <cellStyle name="20 % - Markeringsfarve5 6 4 4 2 2" xfId="27895"/>
    <cellStyle name="20 % - Markeringsfarve5 6 4 4 3" xfId="23945"/>
    <cellStyle name="20 % - Markeringsfarve5 6 4 5" xfId="3557"/>
    <cellStyle name="20 % - Markeringsfarve5 6 4 5 2" xfId="13865"/>
    <cellStyle name="20 % - Markeringsfarve5 6 4 5 2 2" xfId="27896"/>
    <cellStyle name="20 % - Markeringsfarve5 6 4 5 3" xfId="23946"/>
    <cellStyle name="20 % - Markeringsfarve5 6 4 6" xfId="3558"/>
    <cellStyle name="20 % - Markeringsfarve5 6 4 6 2" xfId="13866"/>
    <cellStyle name="20 % - Markeringsfarve5 6 4 6 2 2" xfId="27897"/>
    <cellStyle name="20 % - Markeringsfarve5 6 4 6 3" xfId="23947"/>
    <cellStyle name="20 % - Markeringsfarve5 6 4 7" xfId="13861"/>
    <cellStyle name="20 % - Markeringsfarve5 6 4 7 2" xfId="27892"/>
    <cellStyle name="20 % - Markeringsfarve5 6 4 8" xfId="23942"/>
    <cellStyle name="20 % - Markeringsfarve5 6 5" xfId="3559"/>
    <cellStyle name="20 % - Markeringsfarve5 6 5 2" xfId="3560"/>
    <cellStyle name="20 % - Markeringsfarve5 6 5 2 2" xfId="13868"/>
    <cellStyle name="20 % - Markeringsfarve5 6 5 2 2 2" xfId="27899"/>
    <cellStyle name="20 % - Markeringsfarve5 6 5 2 3" xfId="23949"/>
    <cellStyle name="20 % - Markeringsfarve5 6 5 3" xfId="3561"/>
    <cellStyle name="20 % - Markeringsfarve5 6 5 3 2" xfId="13869"/>
    <cellStyle name="20 % - Markeringsfarve5 6 5 3 2 2" xfId="27900"/>
    <cellStyle name="20 % - Markeringsfarve5 6 5 3 3" xfId="23950"/>
    <cellStyle name="20 % - Markeringsfarve5 6 5 4" xfId="3562"/>
    <cellStyle name="20 % - Markeringsfarve5 6 5 4 2" xfId="13870"/>
    <cellStyle name="20 % - Markeringsfarve5 6 5 4 2 2" xfId="27901"/>
    <cellStyle name="20 % - Markeringsfarve5 6 5 4 3" xfId="23951"/>
    <cellStyle name="20 % - Markeringsfarve5 6 5 5" xfId="3563"/>
    <cellStyle name="20 % - Markeringsfarve5 6 5 5 2" xfId="13871"/>
    <cellStyle name="20 % - Markeringsfarve5 6 5 5 2 2" xfId="27902"/>
    <cellStyle name="20 % - Markeringsfarve5 6 5 5 3" xfId="23952"/>
    <cellStyle name="20 % - Markeringsfarve5 6 5 6" xfId="3564"/>
    <cellStyle name="20 % - Markeringsfarve5 6 5 6 2" xfId="13872"/>
    <cellStyle name="20 % - Markeringsfarve5 6 5 6 2 2" xfId="27903"/>
    <cellStyle name="20 % - Markeringsfarve5 6 5 6 3" xfId="23953"/>
    <cellStyle name="20 % - Markeringsfarve5 6 5 7" xfId="13867"/>
    <cellStyle name="20 % - Markeringsfarve5 6 5 7 2" xfId="27898"/>
    <cellStyle name="20 % - Markeringsfarve5 6 5 8" xfId="23948"/>
    <cellStyle name="20 % - Markeringsfarve5 6 6" xfId="3565"/>
    <cellStyle name="20 % - Markeringsfarve5 6 6 2" xfId="13873"/>
    <cellStyle name="20 % - Markeringsfarve5 6 6 2 2" xfId="27904"/>
    <cellStyle name="20 % - Markeringsfarve5 6 6 3" xfId="23954"/>
    <cellStyle name="20 % - Markeringsfarve5 6 7" xfId="3566"/>
    <cellStyle name="20 % - Markeringsfarve5 6 7 2" xfId="13874"/>
    <cellStyle name="20 % - Markeringsfarve5 6 7 2 2" xfId="27905"/>
    <cellStyle name="20 % - Markeringsfarve5 6 7 3" xfId="23955"/>
    <cellStyle name="20 % - Markeringsfarve5 6 8" xfId="3567"/>
    <cellStyle name="20 % - Markeringsfarve5 6 8 2" xfId="13875"/>
    <cellStyle name="20 % - Markeringsfarve5 6 8 2 2" xfId="27906"/>
    <cellStyle name="20 % - Markeringsfarve5 6 8 3" xfId="23956"/>
    <cellStyle name="20 % - Markeringsfarve5 6 9" xfId="3568"/>
    <cellStyle name="20 % - Markeringsfarve5 6 9 2" xfId="13876"/>
    <cellStyle name="20 % - Markeringsfarve5 6 9 2 2" xfId="27907"/>
    <cellStyle name="20 % - Markeringsfarve5 6 9 3" xfId="23957"/>
    <cellStyle name="20 % - Markeringsfarve5 7" xfId="3569"/>
    <cellStyle name="20 % - Markeringsfarve5 8" xfId="3570"/>
    <cellStyle name="20 % - Markeringsfarve5 9" xfId="3571"/>
    <cellStyle name="20 % - Markeringsfarve6 10" xfId="3573"/>
    <cellStyle name="20 % - Markeringsfarve6 11" xfId="3574"/>
    <cellStyle name="20 % - Markeringsfarve6 11 2" xfId="3575"/>
    <cellStyle name="20 % - Markeringsfarve6 11 2 2" xfId="13878"/>
    <cellStyle name="20 % - Markeringsfarve6 11 2 2 2" xfId="27909"/>
    <cellStyle name="20 % - Markeringsfarve6 11 2 3" xfId="23960"/>
    <cellStyle name="20 % - Markeringsfarve6 11 3" xfId="13877"/>
    <cellStyle name="20 % - Markeringsfarve6 11 3 2" xfId="27908"/>
    <cellStyle name="20 % - Markeringsfarve6 11 4" xfId="23959"/>
    <cellStyle name="20 % - Markeringsfarve6 12" xfId="3576"/>
    <cellStyle name="20 % - Markeringsfarve6 12 2" xfId="13879"/>
    <cellStyle name="20 % - Markeringsfarve6 12 2 2" xfId="27910"/>
    <cellStyle name="20 % - Markeringsfarve6 12 3" xfId="23961"/>
    <cellStyle name="20 % - Markeringsfarve6 13" xfId="3577"/>
    <cellStyle name="20 % - Markeringsfarve6 13 2" xfId="13880"/>
    <cellStyle name="20 % - Markeringsfarve6 13 2 2" xfId="27911"/>
    <cellStyle name="20 % - Markeringsfarve6 13 3" xfId="23962"/>
    <cellStyle name="20 % - Markeringsfarve6 14" xfId="3578"/>
    <cellStyle name="20 % - Markeringsfarve6 15" xfId="3579"/>
    <cellStyle name="20 % - Markeringsfarve6 16" xfId="3580"/>
    <cellStyle name="20 % - Markeringsfarve6 17" xfId="3581"/>
    <cellStyle name="20 % - Markeringsfarve6 18" xfId="3582"/>
    <cellStyle name="20 % - Markeringsfarve6 18 2" xfId="13881"/>
    <cellStyle name="20 % - Markeringsfarve6 18 2 2" xfId="27912"/>
    <cellStyle name="20 % - Markeringsfarve6 18 3" xfId="23963"/>
    <cellStyle name="20 % - Markeringsfarve6 19" xfId="3583"/>
    <cellStyle name="20 % - Markeringsfarve6 19 2" xfId="13882"/>
    <cellStyle name="20 % - Markeringsfarve6 19 2 2" xfId="27913"/>
    <cellStyle name="20 % - Markeringsfarve6 19 3" xfId="23964"/>
    <cellStyle name="20 % - Markeringsfarve6 2" xfId="3584"/>
    <cellStyle name="20 % - Markeringsfarve6 2 10" xfId="3585"/>
    <cellStyle name="20 % - Markeringsfarve6 2 10 2" xfId="13883"/>
    <cellStyle name="20 % - Markeringsfarve6 2 10 2 2" xfId="27914"/>
    <cellStyle name="20 % - Markeringsfarve6 2 10 3" xfId="23965"/>
    <cellStyle name="20 % - Markeringsfarve6 2 11" xfId="3586"/>
    <cellStyle name="20 % - Markeringsfarve6 2 11 2" xfId="13884"/>
    <cellStyle name="20 % - Markeringsfarve6 2 11 2 2" xfId="27915"/>
    <cellStyle name="20 % - Markeringsfarve6 2 11 3" xfId="23966"/>
    <cellStyle name="20 % - Markeringsfarve6 2 12" xfId="3587"/>
    <cellStyle name="20 % - Markeringsfarve6 2 12 2" xfId="13885"/>
    <cellStyle name="20 % - Markeringsfarve6 2 12 2 2" xfId="27916"/>
    <cellStyle name="20 % - Markeringsfarve6 2 12 3" xfId="23967"/>
    <cellStyle name="20 % - Markeringsfarve6 2 13" xfId="3588"/>
    <cellStyle name="20 % - Markeringsfarve6 2 13 2" xfId="13886"/>
    <cellStyle name="20 % - Markeringsfarve6 2 13 2 2" xfId="27917"/>
    <cellStyle name="20 % - Markeringsfarve6 2 13 3" xfId="23968"/>
    <cellStyle name="20 % - Markeringsfarve6 2 14" xfId="3589"/>
    <cellStyle name="20 % - Markeringsfarve6 2 14 2" xfId="13887"/>
    <cellStyle name="20 % - Markeringsfarve6 2 14 2 2" xfId="27918"/>
    <cellStyle name="20 % - Markeringsfarve6 2 14 3" xfId="23969"/>
    <cellStyle name="20 % - Markeringsfarve6 2 15" xfId="3590"/>
    <cellStyle name="20 % - Markeringsfarve6 2 15 2" xfId="13888"/>
    <cellStyle name="20 % - Markeringsfarve6 2 15 2 2" xfId="27919"/>
    <cellStyle name="20 % - Markeringsfarve6 2 15 3" xfId="23970"/>
    <cellStyle name="20 % - Markeringsfarve6 2 16" xfId="3591"/>
    <cellStyle name="20 % - Markeringsfarve6 2 17" xfId="3592"/>
    <cellStyle name="20 % - Markeringsfarve6 2 17 2" xfId="13889"/>
    <cellStyle name="20 % - Markeringsfarve6 2 17 2 2" xfId="27920"/>
    <cellStyle name="20 % - Markeringsfarve6 2 17 3" xfId="23971"/>
    <cellStyle name="20 % - Markeringsfarve6 2 2" xfId="3593"/>
    <cellStyle name="20 % - Markeringsfarve6 2 2 10" xfId="3594"/>
    <cellStyle name="20 % - Markeringsfarve6 2 2 10 2" xfId="13891"/>
    <cellStyle name="20 % - Markeringsfarve6 2 2 10 2 2" xfId="27922"/>
    <cellStyle name="20 % - Markeringsfarve6 2 2 10 3" xfId="23973"/>
    <cellStyle name="20 % - Markeringsfarve6 2 2 11" xfId="3595"/>
    <cellStyle name="20 % - Markeringsfarve6 2 2 11 2" xfId="13892"/>
    <cellStyle name="20 % - Markeringsfarve6 2 2 11 2 2" xfId="27923"/>
    <cellStyle name="20 % - Markeringsfarve6 2 2 11 3" xfId="23974"/>
    <cellStyle name="20 % - Markeringsfarve6 2 2 12" xfId="3596"/>
    <cellStyle name="20 % - Markeringsfarve6 2 2 12 2" xfId="13893"/>
    <cellStyle name="20 % - Markeringsfarve6 2 2 12 2 2" xfId="27924"/>
    <cellStyle name="20 % - Markeringsfarve6 2 2 12 3" xfId="23975"/>
    <cellStyle name="20 % - Markeringsfarve6 2 2 13" xfId="3597"/>
    <cellStyle name="20 % - Markeringsfarve6 2 2 13 2" xfId="13894"/>
    <cellStyle name="20 % - Markeringsfarve6 2 2 13 2 2" xfId="27925"/>
    <cellStyle name="20 % - Markeringsfarve6 2 2 13 3" xfId="23976"/>
    <cellStyle name="20 % - Markeringsfarve6 2 2 14" xfId="3598"/>
    <cellStyle name="20 % - Markeringsfarve6 2 2 15" xfId="13890"/>
    <cellStyle name="20 % - Markeringsfarve6 2 2 15 2" xfId="27921"/>
    <cellStyle name="20 % - Markeringsfarve6 2 2 16" xfId="23972"/>
    <cellStyle name="20 % - Markeringsfarve6 2 2 2" xfId="3599"/>
    <cellStyle name="20 % - Markeringsfarve6 2 2 2 10" xfId="3600"/>
    <cellStyle name="20 % - Markeringsfarve6 2 2 2 10 2" xfId="13896"/>
    <cellStyle name="20 % - Markeringsfarve6 2 2 2 10 2 2" xfId="27927"/>
    <cellStyle name="20 % - Markeringsfarve6 2 2 2 10 3" xfId="23978"/>
    <cellStyle name="20 % - Markeringsfarve6 2 2 2 11" xfId="3601"/>
    <cellStyle name="20 % - Markeringsfarve6 2 2 2 11 2" xfId="13897"/>
    <cellStyle name="20 % - Markeringsfarve6 2 2 2 11 2 2" xfId="27928"/>
    <cellStyle name="20 % - Markeringsfarve6 2 2 2 11 3" xfId="23979"/>
    <cellStyle name="20 % - Markeringsfarve6 2 2 2 12" xfId="3602"/>
    <cellStyle name="20 % - Markeringsfarve6 2 2 2 12 2" xfId="13898"/>
    <cellStyle name="20 % - Markeringsfarve6 2 2 2 12 2 2" xfId="27929"/>
    <cellStyle name="20 % - Markeringsfarve6 2 2 2 12 3" xfId="23980"/>
    <cellStyle name="20 % - Markeringsfarve6 2 2 2 13" xfId="13895"/>
    <cellStyle name="20 % - Markeringsfarve6 2 2 2 13 2" xfId="27926"/>
    <cellStyle name="20 % - Markeringsfarve6 2 2 2 14" xfId="23977"/>
    <cellStyle name="20 % - Markeringsfarve6 2 2 2 2" xfId="3603"/>
    <cellStyle name="20 % - Markeringsfarve6 2 2 2 2 10" xfId="3604"/>
    <cellStyle name="20 % - Markeringsfarve6 2 2 2 2 10 2" xfId="13900"/>
    <cellStyle name="20 % - Markeringsfarve6 2 2 2 2 10 2 2" xfId="27931"/>
    <cellStyle name="20 % - Markeringsfarve6 2 2 2 2 10 3" xfId="23982"/>
    <cellStyle name="20 % - Markeringsfarve6 2 2 2 2 11" xfId="3605"/>
    <cellStyle name="20 % - Markeringsfarve6 2 2 2 2 11 2" xfId="13901"/>
    <cellStyle name="20 % - Markeringsfarve6 2 2 2 2 11 2 2" xfId="27932"/>
    <cellStyle name="20 % - Markeringsfarve6 2 2 2 2 11 3" xfId="23983"/>
    <cellStyle name="20 % - Markeringsfarve6 2 2 2 2 12" xfId="13899"/>
    <cellStyle name="20 % - Markeringsfarve6 2 2 2 2 12 2" xfId="27930"/>
    <cellStyle name="20 % - Markeringsfarve6 2 2 2 2 13" xfId="23981"/>
    <cellStyle name="20 % - Markeringsfarve6 2 2 2 2 2" xfId="3606"/>
    <cellStyle name="20 % - Markeringsfarve6 2 2 2 2 2 10" xfId="3607"/>
    <cellStyle name="20 % - Markeringsfarve6 2 2 2 2 2 10 2" xfId="13903"/>
    <cellStyle name="20 % - Markeringsfarve6 2 2 2 2 2 10 2 2" xfId="27934"/>
    <cellStyle name="20 % - Markeringsfarve6 2 2 2 2 2 10 3" xfId="23985"/>
    <cellStyle name="20 % - Markeringsfarve6 2 2 2 2 2 11" xfId="13902"/>
    <cellStyle name="20 % - Markeringsfarve6 2 2 2 2 2 11 2" xfId="27933"/>
    <cellStyle name="20 % - Markeringsfarve6 2 2 2 2 2 12" xfId="23984"/>
    <cellStyle name="20 % - Markeringsfarve6 2 2 2 2 2 2" xfId="3608"/>
    <cellStyle name="20 % - Markeringsfarve6 2 2 2 2 2 2 2" xfId="3609"/>
    <cellStyle name="20 % - Markeringsfarve6 2 2 2 2 2 2 2 2" xfId="13905"/>
    <cellStyle name="20 % - Markeringsfarve6 2 2 2 2 2 2 2 2 2" xfId="27936"/>
    <cellStyle name="20 % - Markeringsfarve6 2 2 2 2 2 2 2 3" xfId="23987"/>
    <cellStyle name="20 % - Markeringsfarve6 2 2 2 2 2 2 3" xfId="3610"/>
    <cellStyle name="20 % - Markeringsfarve6 2 2 2 2 2 2 3 2" xfId="13906"/>
    <cellStyle name="20 % - Markeringsfarve6 2 2 2 2 2 2 3 2 2" xfId="27937"/>
    <cellStyle name="20 % - Markeringsfarve6 2 2 2 2 2 2 3 3" xfId="23988"/>
    <cellStyle name="20 % - Markeringsfarve6 2 2 2 2 2 2 4" xfId="3611"/>
    <cellStyle name="20 % - Markeringsfarve6 2 2 2 2 2 2 4 2" xfId="13907"/>
    <cellStyle name="20 % - Markeringsfarve6 2 2 2 2 2 2 4 2 2" xfId="27938"/>
    <cellStyle name="20 % - Markeringsfarve6 2 2 2 2 2 2 4 3" xfId="23989"/>
    <cellStyle name="20 % - Markeringsfarve6 2 2 2 2 2 2 5" xfId="3612"/>
    <cellStyle name="20 % - Markeringsfarve6 2 2 2 2 2 2 5 2" xfId="13908"/>
    <cellStyle name="20 % - Markeringsfarve6 2 2 2 2 2 2 5 2 2" xfId="27939"/>
    <cellStyle name="20 % - Markeringsfarve6 2 2 2 2 2 2 5 3" xfId="23990"/>
    <cellStyle name="20 % - Markeringsfarve6 2 2 2 2 2 2 6" xfId="3613"/>
    <cellStyle name="20 % - Markeringsfarve6 2 2 2 2 2 2 6 2" xfId="13909"/>
    <cellStyle name="20 % - Markeringsfarve6 2 2 2 2 2 2 6 2 2" xfId="27940"/>
    <cellStyle name="20 % - Markeringsfarve6 2 2 2 2 2 2 6 3" xfId="23991"/>
    <cellStyle name="20 % - Markeringsfarve6 2 2 2 2 2 2 7" xfId="13904"/>
    <cellStyle name="20 % - Markeringsfarve6 2 2 2 2 2 2 7 2" xfId="27935"/>
    <cellStyle name="20 % - Markeringsfarve6 2 2 2 2 2 2 8" xfId="23986"/>
    <cellStyle name="20 % - Markeringsfarve6 2 2 2 2 2 3" xfId="3614"/>
    <cellStyle name="20 % - Markeringsfarve6 2 2 2 2 2 3 2" xfId="3615"/>
    <cellStyle name="20 % - Markeringsfarve6 2 2 2 2 2 3 2 2" xfId="13911"/>
    <cellStyle name="20 % - Markeringsfarve6 2 2 2 2 2 3 2 2 2" xfId="27942"/>
    <cellStyle name="20 % - Markeringsfarve6 2 2 2 2 2 3 2 3" xfId="23993"/>
    <cellStyle name="20 % - Markeringsfarve6 2 2 2 2 2 3 3" xfId="3616"/>
    <cellStyle name="20 % - Markeringsfarve6 2 2 2 2 2 3 3 2" xfId="13912"/>
    <cellStyle name="20 % - Markeringsfarve6 2 2 2 2 2 3 3 2 2" xfId="27943"/>
    <cellStyle name="20 % - Markeringsfarve6 2 2 2 2 2 3 3 3" xfId="23994"/>
    <cellStyle name="20 % - Markeringsfarve6 2 2 2 2 2 3 4" xfId="3617"/>
    <cellStyle name="20 % - Markeringsfarve6 2 2 2 2 2 3 4 2" xfId="13913"/>
    <cellStyle name="20 % - Markeringsfarve6 2 2 2 2 2 3 4 2 2" xfId="27944"/>
    <cellStyle name="20 % - Markeringsfarve6 2 2 2 2 2 3 4 3" xfId="23995"/>
    <cellStyle name="20 % - Markeringsfarve6 2 2 2 2 2 3 5" xfId="3618"/>
    <cellStyle name="20 % - Markeringsfarve6 2 2 2 2 2 3 5 2" xfId="13914"/>
    <cellStyle name="20 % - Markeringsfarve6 2 2 2 2 2 3 5 2 2" xfId="27945"/>
    <cellStyle name="20 % - Markeringsfarve6 2 2 2 2 2 3 5 3" xfId="23996"/>
    <cellStyle name="20 % - Markeringsfarve6 2 2 2 2 2 3 6" xfId="3619"/>
    <cellStyle name="20 % - Markeringsfarve6 2 2 2 2 2 3 6 2" xfId="13915"/>
    <cellStyle name="20 % - Markeringsfarve6 2 2 2 2 2 3 6 2 2" xfId="27946"/>
    <cellStyle name="20 % - Markeringsfarve6 2 2 2 2 2 3 6 3" xfId="23997"/>
    <cellStyle name="20 % - Markeringsfarve6 2 2 2 2 2 3 7" xfId="13910"/>
    <cellStyle name="20 % - Markeringsfarve6 2 2 2 2 2 3 7 2" xfId="27941"/>
    <cellStyle name="20 % - Markeringsfarve6 2 2 2 2 2 3 8" xfId="23992"/>
    <cellStyle name="20 % - Markeringsfarve6 2 2 2 2 2 4" xfId="3620"/>
    <cellStyle name="20 % - Markeringsfarve6 2 2 2 2 2 4 2" xfId="3621"/>
    <cellStyle name="20 % - Markeringsfarve6 2 2 2 2 2 4 2 2" xfId="13917"/>
    <cellStyle name="20 % - Markeringsfarve6 2 2 2 2 2 4 2 2 2" xfId="27948"/>
    <cellStyle name="20 % - Markeringsfarve6 2 2 2 2 2 4 2 3" xfId="23999"/>
    <cellStyle name="20 % - Markeringsfarve6 2 2 2 2 2 4 3" xfId="3622"/>
    <cellStyle name="20 % - Markeringsfarve6 2 2 2 2 2 4 3 2" xfId="13918"/>
    <cellStyle name="20 % - Markeringsfarve6 2 2 2 2 2 4 3 2 2" xfId="27949"/>
    <cellStyle name="20 % - Markeringsfarve6 2 2 2 2 2 4 3 3" xfId="24000"/>
    <cellStyle name="20 % - Markeringsfarve6 2 2 2 2 2 4 4" xfId="3623"/>
    <cellStyle name="20 % - Markeringsfarve6 2 2 2 2 2 4 4 2" xfId="13919"/>
    <cellStyle name="20 % - Markeringsfarve6 2 2 2 2 2 4 4 2 2" xfId="27950"/>
    <cellStyle name="20 % - Markeringsfarve6 2 2 2 2 2 4 4 3" xfId="24001"/>
    <cellStyle name="20 % - Markeringsfarve6 2 2 2 2 2 4 5" xfId="3624"/>
    <cellStyle name="20 % - Markeringsfarve6 2 2 2 2 2 4 5 2" xfId="13920"/>
    <cellStyle name="20 % - Markeringsfarve6 2 2 2 2 2 4 5 2 2" xfId="27951"/>
    <cellStyle name="20 % - Markeringsfarve6 2 2 2 2 2 4 5 3" xfId="24002"/>
    <cellStyle name="20 % - Markeringsfarve6 2 2 2 2 2 4 6" xfId="3625"/>
    <cellStyle name="20 % - Markeringsfarve6 2 2 2 2 2 4 6 2" xfId="13921"/>
    <cellStyle name="20 % - Markeringsfarve6 2 2 2 2 2 4 6 2 2" xfId="27952"/>
    <cellStyle name="20 % - Markeringsfarve6 2 2 2 2 2 4 6 3" xfId="24003"/>
    <cellStyle name="20 % - Markeringsfarve6 2 2 2 2 2 4 7" xfId="13916"/>
    <cellStyle name="20 % - Markeringsfarve6 2 2 2 2 2 4 7 2" xfId="27947"/>
    <cellStyle name="20 % - Markeringsfarve6 2 2 2 2 2 4 8" xfId="23998"/>
    <cellStyle name="20 % - Markeringsfarve6 2 2 2 2 2 5" xfId="3626"/>
    <cellStyle name="20 % - Markeringsfarve6 2 2 2 2 2 5 2" xfId="3627"/>
    <cellStyle name="20 % - Markeringsfarve6 2 2 2 2 2 5 2 2" xfId="13923"/>
    <cellStyle name="20 % - Markeringsfarve6 2 2 2 2 2 5 2 2 2" xfId="27954"/>
    <cellStyle name="20 % - Markeringsfarve6 2 2 2 2 2 5 2 3" xfId="24005"/>
    <cellStyle name="20 % - Markeringsfarve6 2 2 2 2 2 5 3" xfId="3628"/>
    <cellStyle name="20 % - Markeringsfarve6 2 2 2 2 2 5 3 2" xfId="13924"/>
    <cellStyle name="20 % - Markeringsfarve6 2 2 2 2 2 5 3 2 2" xfId="27955"/>
    <cellStyle name="20 % - Markeringsfarve6 2 2 2 2 2 5 3 3" xfId="24006"/>
    <cellStyle name="20 % - Markeringsfarve6 2 2 2 2 2 5 4" xfId="3629"/>
    <cellStyle name="20 % - Markeringsfarve6 2 2 2 2 2 5 4 2" xfId="13925"/>
    <cellStyle name="20 % - Markeringsfarve6 2 2 2 2 2 5 4 2 2" xfId="27956"/>
    <cellStyle name="20 % - Markeringsfarve6 2 2 2 2 2 5 4 3" xfId="24007"/>
    <cellStyle name="20 % - Markeringsfarve6 2 2 2 2 2 5 5" xfId="3630"/>
    <cellStyle name="20 % - Markeringsfarve6 2 2 2 2 2 5 5 2" xfId="13926"/>
    <cellStyle name="20 % - Markeringsfarve6 2 2 2 2 2 5 5 2 2" xfId="27957"/>
    <cellStyle name="20 % - Markeringsfarve6 2 2 2 2 2 5 5 3" xfId="24008"/>
    <cellStyle name="20 % - Markeringsfarve6 2 2 2 2 2 5 6" xfId="3631"/>
    <cellStyle name="20 % - Markeringsfarve6 2 2 2 2 2 5 6 2" xfId="13927"/>
    <cellStyle name="20 % - Markeringsfarve6 2 2 2 2 2 5 6 2 2" xfId="27958"/>
    <cellStyle name="20 % - Markeringsfarve6 2 2 2 2 2 5 6 3" xfId="24009"/>
    <cellStyle name="20 % - Markeringsfarve6 2 2 2 2 2 5 7" xfId="13922"/>
    <cellStyle name="20 % - Markeringsfarve6 2 2 2 2 2 5 7 2" xfId="27953"/>
    <cellStyle name="20 % - Markeringsfarve6 2 2 2 2 2 5 8" xfId="24004"/>
    <cellStyle name="20 % - Markeringsfarve6 2 2 2 2 2 6" xfId="3632"/>
    <cellStyle name="20 % - Markeringsfarve6 2 2 2 2 2 6 2" xfId="13928"/>
    <cellStyle name="20 % - Markeringsfarve6 2 2 2 2 2 6 2 2" xfId="27959"/>
    <cellStyle name="20 % - Markeringsfarve6 2 2 2 2 2 6 3" xfId="24010"/>
    <cellStyle name="20 % - Markeringsfarve6 2 2 2 2 2 7" xfId="3633"/>
    <cellStyle name="20 % - Markeringsfarve6 2 2 2 2 2 7 2" xfId="13929"/>
    <cellStyle name="20 % - Markeringsfarve6 2 2 2 2 2 7 2 2" xfId="27960"/>
    <cellStyle name="20 % - Markeringsfarve6 2 2 2 2 2 7 3" xfId="24011"/>
    <cellStyle name="20 % - Markeringsfarve6 2 2 2 2 2 8" xfId="3634"/>
    <cellStyle name="20 % - Markeringsfarve6 2 2 2 2 2 8 2" xfId="13930"/>
    <cellStyle name="20 % - Markeringsfarve6 2 2 2 2 2 8 2 2" xfId="27961"/>
    <cellStyle name="20 % - Markeringsfarve6 2 2 2 2 2 8 3" xfId="24012"/>
    <cellStyle name="20 % - Markeringsfarve6 2 2 2 2 2 9" xfId="3635"/>
    <cellStyle name="20 % - Markeringsfarve6 2 2 2 2 2 9 2" xfId="13931"/>
    <cellStyle name="20 % - Markeringsfarve6 2 2 2 2 2 9 2 2" xfId="27962"/>
    <cellStyle name="20 % - Markeringsfarve6 2 2 2 2 2 9 3" xfId="24013"/>
    <cellStyle name="20 % - Markeringsfarve6 2 2 2 2 3" xfId="3636"/>
    <cellStyle name="20 % - Markeringsfarve6 2 2 2 2 3 2" xfId="3637"/>
    <cellStyle name="20 % - Markeringsfarve6 2 2 2 2 3 2 2" xfId="13933"/>
    <cellStyle name="20 % - Markeringsfarve6 2 2 2 2 3 2 2 2" xfId="27964"/>
    <cellStyle name="20 % - Markeringsfarve6 2 2 2 2 3 2 3" xfId="24015"/>
    <cellStyle name="20 % - Markeringsfarve6 2 2 2 2 3 3" xfId="3638"/>
    <cellStyle name="20 % - Markeringsfarve6 2 2 2 2 3 3 2" xfId="13934"/>
    <cellStyle name="20 % - Markeringsfarve6 2 2 2 2 3 3 2 2" xfId="27965"/>
    <cellStyle name="20 % - Markeringsfarve6 2 2 2 2 3 3 3" xfId="24016"/>
    <cellStyle name="20 % - Markeringsfarve6 2 2 2 2 3 4" xfId="3639"/>
    <cellStyle name="20 % - Markeringsfarve6 2 2 2 2 3 4 2" xfId="13935"/>
    <cellStyle name="20 % - Markeringsfarve6 2 2 2 2 3 4 2 2" xfId="27966"/>
    <cellStyle name="20 % - Markeringsfarve6 2 2 2 2 3 4 3" xfId="24017"/>
    <cellStyle name="20 % - Markeringsfarve6 2 2 2 2 3 5" xfId="3640"/>
    <cellStyle name="20 % - Markeringsfarve6 2 2 2 2 3 5 2" xfId="13936"/>
    <cellStyle name="20 % - Markeringsfarve6 2 2 2 2 3 5 2 2" xfId="27967"/>
    <cellStyle name="20 % - Markeringsfarve6 2 2 2 2 3 5 3" xfId="24018"/>
    <cellStyle name="20 % - Markeringsfarve6 2 2 2 2 3 6" xfId="3641"/>
    <cellStyle name="20 % - Markeringsfarve6 2 2 2 2 3 6 2" xfId="13937"/>
    <cellStyle name="20 % - Markeringsfarve6 2 2 2 2 3 6 2 2" xfId="27968"/>
    <cellStyle name="20 % - Markeringsfarve6 2 2 2 2 3 6 3" xfId="24019"/>
    <cellStyle name="20 % - Markeringsfarve6 2 2 2 2 3 7" xfId="13932"/>
    <cellStyle name="20 % - Markeringsfarve6 2 2 2 2 3 7 2" xfId="27963"/>
    <cellStyle name="20 % - Markeringsfarve6 2 2 2 2 3 8" xfId="24014"/>
    <cellStyle name="20 % - Markeringsfarve6 2 2 2 2 4" xfId="3642"/>
    <cellStyle name="20 % - Markeringsfarve6 2 2 2 2 4 2" xfId="3643"/>
    <cellStyle name="20 % - Markeringsfarve6 2 2 2 2 4 2 2" xfId="13939"/>
    <cellStyle name="20 % - Markeringsfarve6 2 2 2 2 4 2 2 2" xfId="27970"/>
    <cellStyle name="20 % - Markeringsfarve6 2 2 2 2 4 2 3" xfId="24021"/>
    <cellStyle name="20 % - Markeringsfarve6 2 2 2 2 4 3" xfId="3644"/>
    <cellStyle name="20 % - Markeringsfarve6 2 2 2 2 4 3 2" xfId="13940"/>
    <cellStyle name="20 % - Markeringsfarve6 2 2 2 2 4 3 2 2" xfId="27971"/>
    <cellStyle name="20 % - Markeringsfarve6 2 2 2 2 4 3 3" xfId="24022"/>
    <cellStyle name="20 % - Markeringsfarve6 2 2 2 2 4 4" xfId="3645"/>
    <cellStyle name="20 % - Markeringsfarve6 2 2 2 2 4 4 2" xfId="13941"/>
    <cellStyle name="20 % - Markeringsfarve6 2 2 2 2 4 4 2 2" xfId="27972"/>
    <cellStyle name="20 % - Markeringsfarve6 2 2 2 2 4 4 3" xfId="24023"/>
    <cellStyle name="20 % - Markeringsfarve6 2 2 2 2 4 5" xfId="3646"/>
    <cellStyle name="20 % - Markeringsfarve6 2 2 2 2 4 5 2" xfId="13942"/>
    <cellStyle name="20 % - Markeringsfarve6 2 2 2 2 4 5 2 2" xfId="27973"/>
    <cellStyle name="20 % - Markeringsfarve6 2 2 2 2 4 5 3" xfId="24024"/>
    <cellStyle name="20 % - Markeringsfarve6 2 2 2 2 4 6" xfId="3647"/>
    <cellStyle name="20 % - Markeringsfarve6 2 2 2 2 4 6 2" xfId="13943"/>
    <cellStyle name="20 % - Markeringsfarve6 2 2 2 2 4 6 2 2" xfId="27974"/>
    <cellStyle name="20 % - Markeringsfarve6 2 2 2 2 4 6 3" xfId="24025"/>
    <cellStyle name="20 % - Markeringsfarve6 2 2 2 2 4 7" xfId="13938"/>
    <cellStyle name="20 % - Markeringsfarve6 2 2 2 2 4 7 2" xfId="27969"/>
    <cellStyle name="20 % - Markeringsfarve6 2 2 2 2 4 8" xfId="24020"/>
    <cellStyle name="20 % - Markeringsfarve6 2 2 2 2 5" xfId="3648"/>
    <cellStyle name="20 % - Markeringsfarve6 2 2 2 2 5 2" xfId="3649"/>
    <cellStyle name="20 % - Markeringsfarve6 2 2 2 2 5 2 2" xfId="13945"/>
    <cellStyle name="20 % - Markeringsfarve6 2 2 2 2 5 2 2 2" xfId="27976"/>
    <cellStyle name="20 % - Markeringsfarve6 2 2 2 2 5 2 3" xfId="24027"/>
    <cellStyle name="20 % - Markeringsfarve6 2 2 2 2 5 3" xfId="3650"/>
    <cellStyle name="20 % - Markeringsfarve6 2 2 2 2 5 3 2" xfId="13946"/>
    <cellStyle name="20 % - Markeringsfarve6 2 2 2 2 5 3 2 2" xfId="27977"/>
    <cellStyle name="20 % - Markeringsfarve6 2 2 2 2 5 3 3" xfId="24028"/>
    <cellStyle name="20 % - Markeringsfarve6 2 2 2 2 5 4" xfId="3651"/>
    <cellStyle name="20 % - Markeringsfarve6 2 2 2 2 5 4 2" xfId="13947"/>
    <cellStyle name="20 % - Markeringsfarve6 2 2 2 2 5 4 2 2" xfId="27978"/>
    <cellStyle name="20 % - Markeringsfarve6 2 2 2 2 5 4 3" xfId="24029"/>
    <cellStyle name="20 % - Markeringsfarve6 2 2 2 2 5 5" xfId="3652"/>
    <cellStyle name="20 % - Markeringsfarve6 2 2 2 2 5 5 2" xfId="13948"/>
    <cellStyle name="20 % - Markeringsfarve6 2 2 2 2 5 5 2 2" xfId="27979"/>
    <cellStyle name="20 % - Markeringsfarve6 2 2 2 2 5 5 3" xfId="24030"/>
    <cellStyle name="20 % - Markeringsfarve6 2 2 2 2 5 6" xfId="3653"/>
    <cellStyle name="20 % - Markeringsfarve6 2 2 2 2 5 6 2" xfId="13949"/>
    <cellStyle name="20 % - Markeringsfarve6 2 2 2 2 5 6 2 2" xfId="27980"/>
    <cellStyle name="20 % - Markeringsfarve6 2 2 2 2 5 6 3" xfId="24031"/>
    <cellStyle name="20 % - Markeringsfarve6 2 2 2 2 5 7" xfId="13944"/>
    <cellStyle name="20 % - Markeringsfarve6 2 2 2 2 5 7 2" xfId="27975"/>
    <cellStyle name="20 % - Markeringsfarve6 2 2 2 2 5 8" xfId="24026"/>
    <cellStyle name="20 % - Markeringsfarve6 2 2 2 2 6" xfId="3654"/>
    <cellStyle name="20 % - Markeringsfarve6 2 2 2 2 6 2" xfId="3655"/>
    <cellStyle name="20 % - Markeringsfarve6 2 2 2 2 6 2 2" xfId="13951"/>
    <cellStyle name="20 % - Markeringsfarve6 2 2 2 2 6 2 2 2" xfId="27982"/>
    <cellStyle name="20 % - Markeringsfarve6 2 2 2 2 6 2 3" xfId="24033"/>
    <cellStyle name="20 % - Markeringsfarve6 2 2 2 2 6 3" xfId="3656"/>
    <cellStyle name="20 % - Markeringsfarve6 2 2 2 2 6 3 2" xfId="13952"/>
    <cellStyle name="20 % - Markeringsfarve6 2 2 2 2 6 3 2 2" xfId="27983"/>
    <cellStyle name="20 % - Markeringsfarve6 2 2 2 2 6 3 3" xfId="24034"/>
    <cellStyle name="20 % - Markeringsfarve6 2 2 2 2 6 4" xfId="3657"/>
    <cellStyle name="20 % - Markeringsfarve6 2 2 2 2 6 4 2" xfId="13953"/>
    <cellStyle name="20 % - Markeringsfarve6 2 2 2 2 6 4 2 2" xfId="27984"/>
    <cellStyle name="20 % - Markeringsfarve6 2 2 2 2 6 4 3" xfId="24035"/>
    <cellStyle name="20 % - Markeringsfarve6 2 2 2 2 6 5" xfId="3658"/>
    <cellStyle name="20 % - Markeringsfarve6 2 2 2 2 6 5 2" xfId="13954"/>
    <cellStyle name="20 % - Markeringsfarve6 2 2 2 2 6 5 2 2" xfId="27985"/>
    <cellStyle name="20 % - Markeringsfarve6 2 2 2 2 6 5 3" xfId="24036"/>
    <cellStyle name="20 % - Markeringsfarve6 2 2 2 2 6 6" xfId="3659"/>
    <cellStyle name="20 % - Markeringsfarve6 2 2 2 2 6 6 2" xfId="13955"/>
    <cellStyle name="20 % - Markeringsfarve6 2 2 2 2 6 6 2 2" xfId="27986"/>
    <cellStyle name="20 % - Markeringsfarve6 2 2 2 2 6 6 3" xfId="24037"/>
    <cellStyle name="20 % - Markeringsfarve6 2 2 2 2 6 7" xfId="13950"/>
    <cellStyle name="20 % - Markeringsfarve6 2 2 2 2 6 7 2" xfId="27981"/>
    <cellStyle name="20 % - Markeringsfarve6 2 2 2 2 6 8" xfId="24032"/>
    <cellStyle name="20 % - Markeringsfarve6 2 2 2 2 7" xfId="3660"/>
    <cellStyle name="20 % - Markeringsfarve6 2 2 2 2 7 2" xfId="13956"/>
    <cellStyle name="20 % - Markeringsfarve6 2 2 2 2 7 2 2" xfId="27987"/>
    <cellStyle name="20 % - Markeringsfarve6 2 2 2 2 7 3" xfId="24038"/>
    <cellStyle name="20 % - Markeringsfarve6 2 2 2 2 8" xfId="3661"/>
    <cellStyle name="20 % - Markeringsfarve6 2 2 2 2 8 2" xfId="13957"/>
    <cellStyle name="20 % - Markeringsfarve6 2 2 2 2 8 2 2" xfId="27988"/>
    <cellStyle name="20 % - Markeringsfarve6 2 2 2 2 8 3" xfId="24039"/>
    <cellStyle name="20 % - Markeringsfarve6 2 2 2 2 9" xfId="3662"/>
    <cellStyle name="20 % - Markeringsfarve6 2 2 2 2 9 2" xfId="13958"/>
    <cellStyle name="20 % - Markeringsfarve6 2 2 2 2 9 2 2" xfId="27989"/>
    <cellStyle name="20 % - Markeringsfarve6 2 2 2 2 9 3" xfId="24040"/>
    <cellStyle name="20 % - Markeringsfarve6 2 2 2 3" xfId="3663"/>
    <cellStyle name="20 % - Markeringsfarve6 2 2 2 3 10" xfId="3664"/>
    <cellStyle name="20 % - Markeringsfarve6 2 2 2 3 10 2" xfId="13960"/>
    <cellStyle name="20 % - Markeringsfarve6 2 2 2 3 10 2 2" xfId="27991"/>
    <cellStyle name="20 % - Markeringsfarve6 2 2 2 3 10 3" xfId="24042"/>
    <cellStyle name="20 % - Markeringsfarve6 2 2 2 3 11" xfId="13959"/>
    <cellStyle name="20 % - Markeringsfarve6 2 2 2 3 11 2" xfId="27990"/>
    <cellStyle name="20 % - Markeringsfarve6 2 2 2 3 12" xfId="24041"/>
    <cellStyle name="20 % - Markeringsfarve6 2 2 2 3 2" xfId="3665"/>
    <cellStyle name="20 % - Markeringsfarve6 2 2 2 3 2 2" xfId="3666"/>
    <cellStyle name="20 % - Markeringsfarve6 2 2 2 3 2 2 2" xfId="13962"/>
    <cellStyle name="20 % - Markeringsfarve6 2 2 2 3 2 2 2 2" xfId="27993"/>
    <cellStyle name="20 % - Markeringsfarve6 2 2 2 3 2 2 3" xfId="24044"/>
    <cellStyle name="20 % - Markeringsfarve6 2 2 2 3 2 3" xfId="3667"/>
    <cellStyle name="20 % - Markeringsfarve6 2 2 2 3 2 3 2" xfId="13963"/>
    <cellStyle name="20 % - Markeringsfarve6 2 2 2 3 2 3 2 2" xfId="27994"/>
    <cellStyle name="20 % - Markeringsfarve6 2 2 2 3 2 3 3" xfId="24045"/>
    <cellStyle name="20 % - Markeringsfarve6 2 2 2 3 2 4" xfId="3668"/>
    <cellStyle name="20 % - Markeringsfarve6 2 2 2 3 2 4 2" xfId="13964"/>
    <cellStyle name="20 % - Markeringsfarve6 2 2 2 3 2 4 2 2" xfId="27995"/>
    <cellStyle name="20 % - Markeringsfarve6 2 2 2 3 2 4 3" xfId="24046"/>
    <cellStyle name="20 % - Markeringsfarve6 2 2 2 3 2 5" xfId="3669"/>
    <cellStyle name="20 % - Markeringsfarve6 2 2 2 3 2 5 2" xfId="13965"/>
    <cellStyle name="20 % - Markeringsfarve6 2 2 2 3 2 5 2 2" xfId="27996"/>
    <cellStyle name="20 % - Markeringsfarve6 2 2 2 3 2 5 3" xfId="24047"/>
    <cellStyle name="20 % - Markeringsfarve6 2 2 2 3 2 6" xfId="3670"/>
    <cellStyle name="20 % - Markeringsfarve6 2 2 2 3 2 6 2" xfId="13966"/>
    <cellStyle name="20 % - Markeringsfarve6 2 2 2 3 2 6 2 2" xfId="27997"/>
    <cellStyle name="20 % - Markeringsfarve6 2 2 2 3 2 6 3" xfId="24048"/>
    <cellStyle name="20 % - Markeringsfarve6 2 2 2 3 2 7" xfId="13961"/>
    <cellStyle name="20 % - Markeringsfarve6 2 2 2 3 2 7 2" xfId="27992"/>
    <cellStyle name="20 % - Markeringsfarve6 2 2 2 3 2 8" xfId="24043"/>
    <cellStyle name="20 % - Markeringsfarve6 2 2 2 3 3" xfId="3671"/>
    <cellStyle name="20 % - Markeringsfarve6 2 2 2 3 3 2" xfId="3672"/>
    <cellStyle name="20 % - Markeringsfarve6 2 2 2 3 3 2 2" xfId="13968"/>
    <cellStyle name="20 % - Markeringsfarve6 2 2 2 3 3 2 2 2" xfId="27999"/>
    <cellStyle name="20 % - Markeringsfarve6 2 2 2 3 3 2 3" xfId="24050"/>
    <cellStyle name="20 % - Markeringsfarve6 2 2 2 3 3 3" xfId="3673"/>
    <cellStyle name="20 % - Markeringsfarve6 2 2 2 3 3 3 2" xfId="13969"/>
    <cellStyle name="20 % - Markeringsfarve6 2 2 2 3 3 3 2 2" xfId="28000"/>
    <cellStyle name="20 % - Markeringsfarve6 2 2 2 3 3 3 3" xfId="24051"/>
    <cellStyle name="20 % - Markeringsfarve6 2 2 2 3 3 4" xfId="3674"/>
    <cellStyle name="20 % - Markeringsfarve6 2 2 2 3 3 4 2" xfId="13970"/>
    <cellStyle name="20 % - Markeringsfarve6 2 2 2 3 3 4 2 2" xfId="28001"/>
    <cellStyle name="20 % - Markeringsfarve6 2 2 2 3 3 4 3" xfId="24052"/>
    <cellStyle name="20 % - Markeringsfarve6 2 2 2 3 3 5" xfId="3675"/>
    <cellStyle name="20 % - Markeringsfarve6 2 2 2 3 3 5 2" xfId="13971"/>
    <cellStyle name="20 % - Markeringsfarve6 2 2 2 3 3 5 2 2" xfId="28002"/>
    <cellStyle name="20 % - Markeringsfarve6 2 2 2 3 3 5 3" xfId="24053"/>
    <cellStyle name="20 % - Markeringsfarve6 2 2 2 3 3 6" xfId="3676"/>
    <cellStyle name="20 % - Markeringsfarve6 2 2 2 3 3 6 2" xfId="13972"/>
    <cellStyle name="20 % - Markeringsfarve6 2 2 2 3 3 6 2 2" xfId="28003"/>
    <cellStyle name="20 % - Markeringsfarve6 2 2 2 3 3 6 3" xfId="24054"/>
    <cellStyle name="20 % - Markeringsfarve6 2 2 2 3 3 7" xfId="13967"/>
    <cellStyle name="20 % - Markeringsfarve6 2 2 2 3 3 7 2" xfId="27998"/>
    <cellStyle name="20 % - Markeringsfarve6 2 2 2 3 3 8" xfId="24049"/>
    <cellStyle name="20 % - Markeringsfarve6 2 2 2 3 4" xfId="3677"/>
    <cellStyle name="20 % - Markeringsfarve6 2 2 2 3 4 2" xfId="3678"/>
    <cellStyle name="20 % - Markeringsfarve6 2 2 2 3 4 2 2" xfId="13974"/>
    <cellStyle name="20 % - Markeringsfarve6 2 2 2 3 4 2 2 2" xfId="28005"/>
    <cellStyle name="20 % - Markeringsfarve6 2 2 2 3 4 2 3" xfId="24056"/>
    <cellStyle name="20 % - Markeringsfarve6 2 2 2 3 4 3" xfId="3679"/>
    <cellStyle name="20 % - Markeringsfarve6 2 2 2 3 4 3 2" xfId="13975"/>
    <cellStyle name="20 % - Markeringsfarve6 2 2 2 3 4 3 2 2" xfId="28006"/>
    <cellStyle name="20 % - Markeringsfarve6 2 2 2 3 4 3 3" xfId="24057"/>
    <cellStyle name="20 % - Markeringsfarve6 2 2 2 3 4 4" xfId="3680"/>
    <cellStyle name="20 % - Markeringsfarve6 2 2 2 3 4 4 2" xfId="13976"/>
    <cellStyle name="20 % - Markeringsfarve6 2 2 2 3 4 4 2 2" xfId="28007"/>
    <cellStyle name="20 % - Markeringsfarve6 2 2 2 3 4 4 3" xfId="24058"/>
    <cellStyle name="20 % - Markeringsfarve6 2 2 2 3 4 5" xfId="3681"/>
    <cellStyle name="20 % - Markeringsfarve6 2 2 2 3 4 5 2" xfId="13977"/>
    <cellStyle name="20 % - Markeringsfarve6 2 2 2 3 4 5 2 2" xfId="28008"/>
    <cellStyle name="20 % - Markeringsfarve6 2 2 2 3 4 5 3" xfId="24059"/>
    <cellStyle name="20 % - Markeringsfarve6 2 2 2 3 4 6" xfId="3682"/>
    <cellStyle name="20 % - Markeringsfarve6 2 2 2 3 4 6 2" xfId="13978"/>
    <cellStyle name="20 % - Markeringsfarve6 2 2 2 3 4 6 2 2" xfId="28009"/>
    <cellStyle name="20 % - Markeringsfarve6 2 2 2 3 4 6 3" xfId="24060"/>
    <cellStyle name="20 % - Markeringsfarve6 2 2 2 3 4 7" xfId="13973"/>
    <cellStyle name="20 % - Markeringsfarve6 2 2 2 3 4 7 2" xfId="28004"/>
    <cellStyle name="20 % - Markeringsfarve6 2 2 2 3 4 8" xfId="24055"/>
    <cellStyle name="20 % - Markeringsfarve6 2 2 2 3 5" xfId="3683"/>
    <cellStyle name="20 % - Markeringsfarve6 2 2 2 3 5 2" xfId="3684"/>
    <cellStyle name="20 % - Markeringsfarve6 2 2 2 3 5 2 2" xfId="13980"/>
    <cellStyle name="20 % - Markeringsfarve6 2 2 2 3 5 2 2 2" xfId="28011"/>
    <cellStyle name="20 % - Markeringsfarve6 2 2 2 3 5 2 3" xfId="24062"/>
    <cellStyle name="20 % - Markeringsfarve6 2 2 2 3 5 3" xfId="3685"/>
    <cellStyle name="20 % - Markeringsfarve6 2 2 2 3 5 3 2" xfId="13981"/>
    <cellStyle name="20 % - Markeringsfarve6 2 2 2 3 5 3 2 2" xfId="28012"/>
    <cellStyle name="20 % - Markeringsfarve6 2 2 2 3 5 3 3" xfId="24063"/>
    <cellStyle name="20 % - Markeringsfarve6 2 2 2 3 5 4" xfId="3686"/>
    <cellStyle name="20 % - Markeringsfarve6 2 2 2 3 5 4 2" xfId="13982"/>
    <cellStyle name="20 % - Markeringsfarve6 2 2 2 3 5 4 2 2" xfId="28013"/>
    <cellStyle name="20 % - Markeringsfarve6 2 2 2 3 5 4 3" xfId="24064"/>
    <cellStyle name="20 % - Markeringsfarve6 2 2 2 3 5 5" xfId="3687"/>
    <cellStyle name="20 % - Markeringsfarve6 2 2 2 3 5 5 2" xfId="13983"/>
    <cellStyle name="20 % - Markeringsfarve6 2 2 2 3 5 5 2 2" xfId="28014"/>
    <cellStyle name="20 % - Markeringsfarve6 2 2 2 3 5 5 3" xfId="24065"/>
    <cellStyle name="20 % - Markeringsfarve6 2 2 2 3 5 6" xfId="3688"/>
    <cellStyle name="20 % - Markeringsfarve6 2 2 2 3 5 6 2" xfId="13984"/>
    <cellStyle name="20 % - Markeringsfarve6 2 2 2 3 5 6 2 2" xfId="28015"/>
    <cellStyle name="20 % - Markeringsfarve6 2 2 2 3 5 6 3" xfId="24066"/>
    <cellStyle name="20 % - Markeringsfarve6 2 2 2 3 5 7" xfId="13979"/>
    <cellStyle name="20 % - Markeringsfarve6 2 2 2 3 5 7 2" xfId="28010"/>
    <cellStyle name="20 % - Markeringsfarve6 2 2 2 3 5 8" xfId="24061"/>
    <cellStyle name="20 % - Markeringsfarve6 2 2 2 3 6" xfId="3689"/>
    <cellStyle name="20 % - Markeringsfarve6 2 2 2 3 6 2" xfId="13985"/>
    <cellStyle name="20 % - Markeringsfarve6 2 2 2 3 6 2 2" xfId="28016"/>
    <cellStyle name="20 % - Markeringsfarve6 2 2 2 3 6 3" xfId="24067"/>
    <cellStyle name="20 % - Markeringsfarve6 2 2 2 3 7" xfId="3690"/>
    <cellStyle name="20 % - Markeringsfarve6 2 2 2 3 7 2" xfId="13986"/>
    <cellStyle name="20 % - Markeringsfarve6 2 2 2 3 7 2 2" xfId="28017"/>
    <cellStyle name="20 % - Markeringsfarve6 2 2 2 3 7 3" xfId="24068"/>
    <cellStyle name="20 % - Markeringsfarve6 2 2 2 3 8" xfId="3691"/>
    <cellStyle name="20 % - Markeringsfarve6 2 2 2 3 8 2" xfId="13987"/>
    <cellStyle name="20 % - Markeringsfarve6 2 2 2 3 8 2 2" xfId="28018"/>
    <cellStyle name="20 % - Markeringsfarve6 2 2 2 3 8 3" xfId="24069"/>
    <cellStyle name="20 % - Markeringsfarve6 2 2 2 3 9" xfId="3692"/>
    <cellStyle name="20 % - Markeringsfarve6 2 2 2 3 9 2" xfId="13988"/>
    <cellStyle name="20 % - Markeringsfarve6 2 2 2 3 9 2 2" xfId="28019"/>
    <cellStyle name="20 % - Markeringsfarve6 2 2 2 3 9 3" xfId="24070"/>
    <cellStyle name="20 % - Markeringsfarve6 2 2 2 4" xfId="3693"/>
    <cellStyle name="20 % - Markeringsfarve6 2 2 2 4 2" xfId="3694"/>
    <cellStyle name="20 % - Markeringsfarve6 2 2 2 4 2 2" xfId="13990"/>
    <cellStyle name="20 % - Markeringsfarve6 2 2 2 4 2 2 2" xfId="28021"/>
    <cellStyle name="20 % - Markeringsfarve6 2 2 2 4 2 3" xfId="24072"/>
    <cellStyle name="20 % - Markeringsfarve6 2 2 2 4 3" xfId="3695"/>
    <cellStyle name="20 % - Markeringsfarve6 2 2 2 4 3 2" xfId="13991"/>
    <cellStyle name="20 % - Markeringsfarve6 2 2 2 4 3 2 2" xfId="28022"/>
    <cellStyle name="20 % - Markeringsfarve6 2 2 2 4 3 3" xfId="24073"/>
    <cellStyle name="20 % - Markeringsfarve6 2 2 2 4 4" xfId="3696"/>
    <cellStyle name="20 % - Markeringsfarve6 2 2 2 4 4 2" xfId="13992"/>
    <cellStyle name="20 % - Markeringsfarve6 2 2 2 4 4 2 2" xfId="28023"/>
    <cellStyle name="20 % - Markeringsfarve6 2 2 2 4 4 3" xfId="24074"/>
    <cellStyle name="20 % - Markeringsfarve6 2 2 2 4 5" xfId="3697"/>
    <cellStyle name="20 % - Markeringsfarve6 2 2 2 4 5 2" xfId="13993"/>
    <cellStyle name="20 % - Markeringsfarve6 2 2 2 4 5 2 2" xfId="28024"/>
    <cellStyle name="20 % - Markeringsfarve6 2 2 2 4 5 3" xfId="24075"/>
    <cellStyle name="20 % - Markeringsfarve6 2 2 2 4 6" xfId="3698"/>
    <cellStyle name="20 % - Markeringsfarve6 2 2 2 4 6 2" xfId="13994"/>
    <cellStyle name="20 % - Markeringsfarve6 2 2 2 4 6 2 2" xfId="28025"/>
    <cellStyle name="20 % - Markeringsfarve6 2 2 2 4 6 3" xfId="24076"/>
    <cellStyle name="20 % - Markeringsfarve6 2 2 2 4 7" xfId="13989"/>
    <cellStyle name="20 % - Markeringsfarve6 2 2 2 4 7 2" xfId="28020"/>
    <cellStyle name="20 % - Markeringsfarve6 2 2 2 4 8" xfId="24071"/>
    <cellStyle name="20 % - Markeringsfarve6 2 2 2 5" xfId="3699"/>
    <cellStyle name="20 % - Markeringsfarve6 2 2 2 5 2" xfId="3700"/>
    <cellStyle name="20 % - Markeringsfarve6 2 2 2 5 2 2" xfId="13996"/>
    <cellStyle name="20 % - Markeringsfarve6 2 2 2 5 2 2 2" xfId="28027"/>
    <cellStyle name="20 % - Markeringsfarve6 2 2 2 5 2 3" xfId="24078"/>
    <cellStyle name="20 % - Markeringsfarve6 2 2 2 5 3" xfId="3701"/>
    <cellStyle name="20 % - Markeringsfarve6 2 2 2 5 3 2" xfId="13997"/>
    <cellStyle name="20 % - Markeringsfarve6 2 2 2 5 3 2 2" xfId="28028"/>
    <cellStyle name="20 % - Markeringsfarve6 2 2 2 5 3 3" xfId="24079"/>
    <cellStyle name="20 % - Markeringsfarve6 2 2 2 5 4" xfId="3702"/>
    <cellStyle name="20 % - Markeringsfarve6 2 2 2 5 4 2" xfId="13998"/>
    <cellStyle name="20 % - Markeringsfarve6 2 2 2 5 4 2 2" xfId="28029"/>
    <cellStyle name="20 % - Markeringsfarve6 2 2 2 5 4 3" xfId="24080"/>
    <cellStyle name="20 % - Markeringsfarve6 2 2 2 5 5" xfId="3703"/>
    <cellStyle name="20 % - Markeringsfarve6 2 2 2 5 5 2" xfId="13999"/>
    <cellStyle name="20 % - Markeringsfarve6 2 2 2 5 5 2 2" xfId="28030"/>
    <cellStyle name="20 % - Markeringsfarve6 2 2 2 5 5 3" xfId="24081"/>
    <cellStyle name="20 % - Markeringsfarve6 2 2 2 5 6" xfId="3704"/>
    <cellStyle name="20 % - Markeringsfarve6 2 2 2 5 6 2" xfId="14000"/>
    <cellStyle name="20 % - Markeringsfarve6 2 2 2 5 6 2 2" xfId="28031"/>
    <cellStyle name="20 % - Markeringsfarve6 2 2 2 5 6 3" xfId="24082"/>
    <cellStyle name="20 % - Markeringsfarve6 2 2 2 5 7" xfId="13995"/>
    <cellStyle name="20 % - Markeringsfarve6 2 2 2 5 7 2" xfId="28026"/>
    <cellStyle name="20 % - Markeringsfarve6 2 2 2 5 8" xfId="24077"/>
    <cellStyle name="20 % - Markeringsfarve6 2 2 2 6" xfId="3705"/>
    <cellStyle name="20 % - Markeringsfarve6 2 2 2 6 2" xfId="3706"/>
    <cellStyle name="20 % - Markeringsfarve6 2 2 2 6 2 2" xfId="14002"/>
    <cellStyle name="20 % - Markeringsfarve6 2 2 2 6 2 2 2" xfId="28033"/>
    <cellStyle name="20 % - Markeringsfarve6 2 2 2 6 2 3" xfId="24084"/>
    <cellStyle name="20 % - Markeringsfarve6 2 2 2 6 3" xfId="3707"/>
    <cellStyle name="20 % - Markeringsfarve6 2 2 2 6 3 2" xfId="14003"/>
    <cellStyle name="20 % - Markeringsfarve6 2 2 2 6 3 2 2" xfId="28034"/>
    <cellStyle name="20 % - Markeringsfarve6 2 2 2 6 3 3" xfId="24085"/>
    <cellStyle name="20 % - Markeringsfarve6 2 2 2 6 4" xfId="3708"/>
    <cellStyle name="20 % - Markeringsfarve6 2 2 2 6 4 2" xfId="14004"/>
    <cellStyle name="20 % - Markeringsfarve6 2 2 2 6 4 2 2" xfId="28035"/>
    <cellStyle name="20 % - Markeringsfarve6 2 2 2 6 4 3" xfId="24086"/>
    <cellStyle name="20 % - Markeringsfarve6 2 2 2 6 5" xfId="3709"/>
    <cellStyle name="20 % - Markeringsfarve6 2 2 2 6 5 2" xfId="14005"/>
    <cellStyle name="20 % - Markeringsfarve6 2 2 2 6 5 2 2" xfId="28036"/>
    <cellStyle name="20 % - Markeringsfarve6 2 2 2 6 5 3" xfId="24087"/>
    <cellStyle name="20 % - Markeringsfarve6 2 2 2 6 6" xfId="3710"/>
    <cellStyle name="20 % - Markeringsfarve6 2 2 2 6 6 2" xfId="14006"/>
    <cellStyle name="20 % - Markeringsfarve6 2 2 2 6 6 2 2" xfId="28037"/>
    <cellStyle name="20 % - Markeringsfarve6 2 2 2 6 6 3" xfId="24088"/>
    <cellStyle name="20 % - Markeringsfarve6 2 2 2 6 7" xfId="14001"/>
    <cellStyle name="20 % - Markeringsfarve6 2 2 2 6 7 2" xfId="28032"/>
    <cellStyle name="20 % - Markeringsfarve6 2 2 2 6 8" xfId="24083"/>
    <cellStyle name="20 % - Markeringsfarve6 2 2 2 7" xfId="3711"/>
    <cellStyle name="20 % - Markeringsfarve6 2 2 2 7 2" xfId="3712"/>
    <cellStyle name="20 % - Markeringsfarve6 2 2 2 7 2 2" xfId="14008"/>
    <cellStyle name="20 % - Markeringsfarve6 2 2 2 7 2 2 2" xfId="28039"/>
    <cellStyle name="20 % - Markeringsfarve6 2 2 2 7 2 3" xfId="24090"/>
    <cellStyle name="20 % - Markeringsfarve6 2 2 2 7 3" xfId="3713"/>
    <cellStyle name="20 % - Markeringsfarve6 2 2 2 7 3 2" xfId="14009"/>
    <cellStyle name="20 % - Markeringsfarve6 2 2 2 7 3 2 2" xfId="28040"/>
    <cellStyle name="20 % - Markeringsfarve6 2 2 2 7 3 3" xfId="24091"/>
    <cellStyle name="20 % - Markeringsfarve6 2 2 2 7 4" xfId="3714"/>
    <cellStyle name="20 % - Markeringsfarve6 2 2 2 7 4 2" xfId="14010"/>
    <cellStyle name="20 % - Markeringsfarve6 2 2 2 7 4 2 2" xfId="28041"/>
    <cellStyle name="20 % - Markeringsfarve6 2 2 2 7 4 3" xfId="24092"/>
    <cellStyle name="20 % - Markeringsfarve6 2 2 2 7 5" xfId="3715"/>
    <cellStyle name="20 % - Markeringsfarve6 2 2 2 7 5 2" xfId="14011"/>
    <cellStyle name="20 % - Markeringsfarve6 2 2 2 7 5 2 2" xfId="28042"/>
    <cellStyle name="20 % - Markeringsfarve6 2 2 2 7 5 3" xfId="24093"/>
    <cellStyle name="20 % - Markeringsfarve6 2 2 2 7 6" xfId="3716"/>
    <cellStyle name="20 % - Markeringsfarve6 2 2 2 7 6 2" xfId="14012"/>
    <cellStyle name="20 % - Markeringsfarve6 2 2 2 7 6 2 2" xfId="28043"/>
    <cellStyle name="20 % - Markeringsfarve6 2 2 2 7 6 3" xfId="24094"/>
    <cellStyle name="20 % - Markeringsfarve6 2 2 2 7 7" xfId="14007"/>
    <cellStyle name="20 % - Markeringsfarve6 2 2 2 7 7 2" xfId="28038"/>
    <cellStyle name="20 % - Markeringsfarve6 2 2 2 7 8" xfId="24089"/>
    <cellStyle name="20 % - Markeringsfarve6 2 2 2 8" xfId="3717"/>
    <cellStyle name="20 % - Markeringsfarve6 2 2 2 8 2" xfId="14013"/>
    <cellStyle name="20 % - Markeringsfarve6 2 2 2 8 2 2" xfId="28044"/>
    <cellStyle name="20 % - Markeringsfarve6 2 2 2 8 3" xfId="24095"/>
    <cellStyle name="20 % - Markeringsfarve6 2 2 2 9" xfId="3718"/>
    <cellStyle name="20 % - Markeringsfarve6 2 2 2 9 2" xfId="14014"/>
    <cellStyle name="20 % - Markeringsfarve6 2 2 2 9 2 2" xfId="28045"/>
    <cellStyle name="20 % - Markeringsfarve6 2 2 2 9 3" xfId="24096"/>
    <cellStyle name="20 % - Markeringsfarve6 2 2 3" xfId="3719"/>
    <cellStyle name="20 % - Markeringsfarve6 2 2 3 10" xfId="3720"/>
    <cellStyle name="20 % - Markeringsfarve6 2 2 3 10 2" xfId="14016"/>
    <cellStyle name="20 % - Markeringsfarve6 2 2 3 10 2 2" xfId="28047"/>
    <cellStyle name="20 % - Markeringsfarve6 2 2 3 10 3" xfId="24098"/>
    <cellStyle name="20 % - Markeringsfarve6 2 2 3 11" xfId="3721"/>
    <cellStyle name="20 % - Markeringsfarve6 2 2 3 11 2" xfId="14017"/>
    <cellStyle name="20 % - Markeringsfarve6 2 2 3 11 2 2" xfId="28048"/>
    <cellStyle name="20 % - Markeringsfarve6 2 2 3 11 3" xfId="24099"/>
    <cellStyle name="20 % - Markeringsfarve6 2 2 3 12" xfId="14015"/>
    <cellStyle name="20 % - Markeringsfarve6 2 2 3 12 2" xfId="28046"/>
    <cellStyle name="20 % - Markeringsfarve6 2 2 3 13" xfId="24097"/>
    <cellStyle name="20 % - Markeringsfarve6 2 2 3 2" xfId="3722"/>
    <cellStyle name="20 % - Markeringsfarve6 2 2 3 2 10" xfId="3723"/>
    <cellStyle name="20 % - Markeringsfarve6 2 2 3 2 10 2" xfId="14019"/>
    <cellStyle name="20 % - Markeringsfarve6 2 2 3 2 10 2 2" xfId="28050"/>
    <cellStyle name="20 % - Markeringsfarve6 2 2 3 2 10 3" xfId="24101"/>
    <cellStyle name="20 % - Markeringsfarve6 2 2 3 2 11" xfId="14018"/>
    <cellStyle name="20 % - Markeringsfarve6 2 2 3 2 11 2" xfId="28049"/>
    <cellStyle name="20 % - Markeringsfarve6 2 2 3 2 12" xfId="24100"/>
    <cellStyle name="20 % - Markeringsfarve6 2 2 3 2 2" xfId="3724"/>
    <cellStyle name="20 % - Markeringsfarve6 2 2 3 2 2 10" xfId="14020"/>
    <cellStyle name="20 % - Markeringsfarve6 2 2 3 2 2 10 2" xfId="28051"/>
    <cellStyle name="20 % - Markeringsfarve6 2 2 3 2 2 11" xfId="24102"/>
    <cellStyle name="20 % - Markeringsfarve6 2 2 3 2 2 2" xfId="3725"/>
    <cellStyle name="20 % - Markeringsfarve6 2 2 3 2 2 2 2" xfId="3726"/>
    <cellStyle name="20 % - Markeringsfarve6 2 2 3 2 2 2 2 2" xfId="14022"/>
    <cellStyle name="20 % - Markeringsfarve6 2 2 3 2 2 2 2 2 2" xfId="28053"/>
    <cellStyle name="20 % - Markeringsfarve6 2 2 3 2 2 2 2 3" xfId="24104"/>
    <cellStyle name="20 % - Markeringsfarve6 2 2 3 2 2 2 3" xfId="3727"/>
    <cellStyle name="20 % - Markeringsfarve6 2 2 3 2 2 2 3 2" xfId="14023"/>
    <cellStyle name="20 % - Markeringsfarve6 2 2 3 2 2 2 3 2 2" xfId="28054"/>
    <cellStyle name="20 % - Markeringsfarve6 2 2 3 2 2 2 3 3" xfId="24105"/>
    <cellStyle name="20 % - Markeringsfarve6 2 2 3 2 2 2 4" xfId="3728"/>
    <cellStyle name="20 % - Markeringsfarve6 2 2 3 2 2 2 4 2" xfId="14024"/>
    <cellStyle name="20 % - Markeringsfarve6 2 2 3 2 2 2 4 2 2" xfId="28055"/>
    <cellStyle name="20 % - Markeringsfarve6 2 2 3 2 2 2 4 3" xfId="24106"/>
    <cellStyle name="20 % - Markeringsfarve6 2 2 3 2 2 2 5" xfId="3729"/>
    <cellStyle name="20 % - Markeringsfarve6 2 2 3 2 2 2 5 2" xfId="14025"/>
    <cellStyle name="20 % - Markeringsfarve6 2 2 3 2 2 2 5 2 2" xfId="28056"/>
    <cellStyle name="20 % - Markeringsfarve6 2 2 3 2 2 2 5 3" xfId="24107"/>
    <cellStyle name="20 % - Markeringsfarve6 2 2 3 2 2 2 6" xfId="3730"/>
    <cellStyle name="20 % - Markeringsfarve6 2 2 3 2 2 2 6 2" xfId="14026"/>
    <cellStyle name="20 % - Markeringsfarve6 2 2 3 2 2 2 6 2 2" xfId="28057"/>
    <cellStyle name="20 % - Markeringsfarve6 2 2 3 2 2 2 6 3" xfId="24108"/>
    <cellStyle name="20 % - Markeringsfarve6 2 2 3 2 2 2 7" xfId="14021"/>
    <cellStyle name="20 % - Markeringsfarve6 2 2 3 2 2 2 7 2" xfId="28052"/>
    <cellStyle name="20 % - Markeringsfarve6 2 2 3 2 2 2 8" xfId="24103"/>
    <cellStyle name="20 % - Markeringsfarve6 2 2 3 2 2 3" xfId="3731"/>
    <cellStyle name="20 % - Markeringsfarve6 2 2 3 2 2 3 2" xfId="3732"/>
    <cellStyle name="20 % - Markeringsfarve6 2 2 3 2 2 3 2 2" xfId="14028"/>
    <cellStyle name="20 % - Markeringsfarve6 2 2 3 2 2 3 2 2 2" xfId="28059"/>
    <cellStyle name="20 % - Markeringsfarve6 2 2 3 2 2 3 2 3" xfId="24110"/>
    <cellStyle name="20 % - Markeringsfarve6 2 2 3 2 2 3 3" xfId="3733"/>
    <cellStyle name="20 % - Markeringsfarve6 2 2 3 2 2 3 3 2" xfId="14029"/>
    <cellStyle name="20 % - Markeringsfarve6 2 2 3 2 2 3 3 2 2" xfId="28060"/>
    <cellStyle name="20 % - Markeringsfarve6 2 2 3 2 2 3 3 3" xfId="24111"/>
    <cellStyle name="20 % - Markeringsfarve6 2 2 3 2 2 3 4" xfId="3734"/>
    <cellStyle name="20 % - Markeringsfarve6 2 2 3 2 2 3 4 2" xfId="14030"/>
    <cellStyle name="20 % - Markeringsfarve6 2 2 3 2 2 3 4 2 2" xfId="28061"/>
    <cellStyle name="20 % - Markeringsfarve6 2 2 3 2 2 3 4 3" xfId="24112"/>
    <cellStyle name="20 % - Markeringsfarve6 2 2 3 2 2 3 5" xfId="3735"/>
    <cellStyle name="20 % - Markeringsfarve6 2 2 3 2 2 3 5 2" xfId="14031"/>
    <cellStyle name="20 % - Markeringsfarve6 2 2 3 2 2 3 5 2 2" xfId="28062"/>
    <cellStyle name="20 % - Markeringsfarve6 2 2 3 2 2 3 5 3" xfId="24113"/>
    <cellStyle name="20 % - Markeringsfarve6 2 2 3 2 2 3 6" xfId="3736"/>
    <cellStyle name="20 % - Markeringsfarve6 2 2 3 2 2 3 6 2" xfId="14032"/>
    <cellStyle name="20 % - Markeringsfarve6 2 2 3 2 2 3 6 2 2" xfId="28063"/>
    <cellStyle name="20 % - Markeringsfarve6 2 2 3 2 2 3 6 3" xfId="24114"/>
    <cellStyle name="20 % - Markeringsfarve6 2 2 3 2 2 3 7" xfId="14027"/>
    <cellStyle name="20 % - Markeringsfarve6 2 2 3 2 2 3 7 2" xfId="28058"/>
    <cellStyle name="20 % - Markeringsfarve6 2 2 3 2 2 3 8" xfId="24109"/>
    <cellStyle name="20 % - Markeringsfarve6 2 2 3 2 2 4" xfId="3737"/>
    <cellStyle name="20 % - Markeringsfarve6 2 2 3 2 2 4 2" xfId="3738"/>
    <cellStyle name="20 % - Markeringsfarve6 2 2 3 2 2 4 2 2" xfId="14034"/>
    <cellStyle name="20 % - Markeringsfarve6 2 2 3 2 2 4 2 2 2" xfId="28065"/>
    <cellStyle name="20 % - Markeringsfarve6 2 2 3 2 2 4 2 3" xfId="24116"/>
    <cellStyle name="20 % - Markeringsfarve6 2 2 3 2 2 4 3" xfId="3739"/>
    <cellStyle name="20 % - Markeringsfarve6 2 2 3 2 2 4 3 2" xfId="14035"/>
    <cellStyle name="20 % - Markeringsfarve6 2 2 3 2 2 4 3 2 2" xfId="28066"/>
    <cellStyle name="20 % - Markeringsfarve6 2 2 3 2 2 4 3 3" xfId="24117"/>
    <cellStyle name="20 % - Markeringsfarve6 2 2 3 2 2 4 4" xfId="3740"/>
    <cellStyle name="20 % - Markeringsfarve6 2 2 3 2 2 4 4 2" xfId="14036"/>
    <cellStyle name="20 % - Markeringsfarve6 2 2 3 2 2 4 4 2 2" xfId="28067"/>
    <cellStyle name="20 % - Markeringsfarve6 2 2 3 2 2 4 4 3" xfId="24118"/>
    <cellStyle name="20 % - Markeringsfarve6 2 2 3 2 2 4 5" xfId="3741"/>
    <cellStyle name="20 % - Markeringsfarve6 2 2 3 2 2 4 5 2" xfId="14037"/>
    <cellStyle name="20 % - Markeringsfarve6 2 2 3 2 2 4 5 2 2" xfId="28068"/>
    <cellStyle name="20 % - Markeringsfarve6 2 2 3 2 2 4 5 3" xfId="24119"/>
    <cellStyle name="20 % - Markeringsfarve6 2 2 3 2 2 4 6" xfId="3742"/>
    <cellStyle name="20 % - Markeringsfarve6 2 2 3 2 2 4 6 2" xfId="14038"/>
    <cellStyle name="20 % - Markeringsfarve6 2 2 3 2 2 4 6 2 2" xfId="28069"/>
    <cellStyle name="20 % - Markeringsfarve6 2 2 3 2 2 4 6 3" xfId="24120"/>
    <cellStyle name="20 % - Markeringsfarve6 2 2 3 2 2 4 7" xfId="14033"/>
    <cellStyle name="20 % - Markeringsfarve6 2 2 3 2 2 4 7 2" xfId="28064"/>
    <cellStyle name="20 % - Markeringsfarve6 2 2 3 2 2 4 8" xfId="24115"/>
    <cellStyle name="20 % - Markeringsfarve6 2 2 3 2 2 5" xfId="3743"/>
    <cellStyle name="20 % - Markeringsfarve6 2 2 3 2 2 5 2" xfId="14039"/>
    <cellStyle name="20 % - Markeringsfarve6 2 2 3 2 2 5 2 2" xfId="28070"/>
    <cellStyle name="20 % - Markeringsfarve6 2 2 3 2 2 5 3" xfId="24121"/>
    <cellStyle name="20 % - Markeringsfarve6 2 2 3 2 2 6" xfId="3744"/>
    <cellStyle name="20 % - Markeringsfarve6 2 2 3 2 2 6 2" xfId="14040"/>
    <cellStyle name="20 % - Markeringsfarve6 2 2 3 2 2 6 2 2" xfId="28071"/>
    <cellStyle name="20 % - Markeringsfarve6 2 2 3 2 2 6 3" xfId="24122"/>
    <cellStyle name="20 % - Markeringsfarve6 2 2 3 2 2 7" xfId="3745"/>
    <cellStyle name="20 % - Markeringsfarve6 2 2 3 2 2 7 2" xfId="14041"/>
    <cellStyle name="20 % - Markeringsfarve6 2 2 3 2 2 7 2 2" xfId="28072"/>
    <cellStyle name="20 % - Markeringsfarve6 2 2 3 2 2 7 3" xfId="24123"/>
    <cellStyle name="20 % - Markeringsfarve6 2 2 3 2 2 8" xfId="3746"/>
    <cellStyle name="20 % - Markeringsfarve6 2 2 3 2 2 8 2" xfId="14042"/>
    <cellStyle name="20 % - Markeringsfarve6 2 2 3 2 2 8 2 2" xfId="28073"/>
    <cellStyle name="20 % - Markeringsfarve6 2 2 3 2 2 8 3" xfId="24124"/>
    <cellStyle name="20 % - Markeringsfarve6 2 2 3 2 2 9" xfId="3747"/>
    <cellStyle name="20 % - Markeringsfarve6 2 2 3 2 2 9 2" xfId="14043"/>
    <cellStyle name="20 % - Markeringsfarve6 2 2 3 2 2 9 2 2" xfId="28074"/>
    <cellStyle name="20 % - Markeringsfarve6 2 2 3 2 2 9 3" xfId="24125"/>
    <cellStyle name="20 % - Markeringsfarve6 2 2 3 2 3" xfId="3748"/>
    <cellStyle name="20 % - Markeringsfarve6 2 2 3 2 3 2" xfId="3749"/>
    <cellStyle name="20 % - Markeringsfarve6 2 2 3 2 3 2 2" xfId="14045"/>
    <cellStyle name="20 % - Markeringsfarve6 2 2 3 2 3 2 2 2" xfId="28076"/>
    <cellStyle name="20 % - Markeringsfarve6 2 2 3 2 3 2 3" xfId="24127"/>
    <cellStyle name="20 % - Markeringsfarve6 2 2 3 2 3 3" xfId="3750"/>
    <cellStyle name="20 % - Markeringsfarve6 2 2 3 2 3 3 2" xfId="14046"/>
    <cellStyle name="20 % - Markeringsfarve6 2 2 3 2 3 3 2 2" xfId="28077"/>
    <cellStyle name="20 % - Markeringsfarve6 2 2 3 2 3 3 3" xfId="24128"/>
    <cellStyle name="20 % - Markeringsfarve6 2 2 3 2 3 4" xfId="3751"/>
    <cellStyle name="20 % - Markeringsfarve6 2 2 3 2 3 4 2" xfId="14047"/>
    <cellStyle name="20 % - Markeringsfarve6 2 2 3 2 3 4 2 2" xfId="28078"/>
    <cellStyle name="20 % - Markeringsfarve6 2 2 3 2 3 4 3" xfId="24129"/>
    <cellStyle name="20 % - Markeringsfarve6 2 2 3 2 3 5" xfId="3752"/>
    <cellStyle name="20 % - Markeringsfarve6 2 2 3 2 3 5 2" xfId="14048"/>
    <cellStyle name="20 % - Markeringsfarve6 2 2 3 2 3 5 2 2" xfId="28079"/>
    <cellStyle name="20 % - Markeringsfarve6 2 2 3 2 3 5 3" xfId="24130"/>
    <cellStyle name="20 % - Markeringsfarve6 2 2 3 2 3 6" xfId="3753"/>
    <cellStyle name="20 % - Markeringsfarve6 2 2 3 2 3 6 2" xfId="14049"/>
    <cellStyle name="20 % - Markeringsfarve6 2 2 3 2 3 6 2 2" xfId="28080"/>
    <cellStyle name="20 % - Markeringsfarve6 2 2 3 2 3 6 3" xfId="24131"/>
    <cellStyle name="20 % - Markeringsfarve6 2 2 3 2 3 7" xfId="14044"/>
    <cellStyle name="20 % - Markeringsfarve6 2 2 3 2 3 7 2" xfId="28075"/>
    <cellStyle name="20 % - Markeringsfarve6 2 2 3 2 3 8" xfId="24126"/>
    <cellStyle name="20 % - Markeringsfarve6 2 2 3 2 4" xfId="3754"/>
    <cellStyle name="20 % - Markeringsfarve6 2 2 3 2 4 2" xfId="3755"/>
    <cellStyle name="20 % - Markeringsfarve6 2 2 3 2 4 2 2" xfId="14051"/>
    <cellStyle name="20 % - Markeringsfarve6 2 2 3 2 4 2 2 2" xfId="28082"/>
    <cellStyle name="20 % - Markeringsfarve6 2 2 3 2 4 2 3" xfId="24133"/>
    <cellStyle name="20 % - Markeringsfarve6 2 2 3 2 4 3" xfId="3756"/>
    <cellStyle name="20 % - Markeringsfarve6 2 2 3 2 4 3 2" xfId="14052"/>
    <cellStyle name="20 % - Markeringsfarve6 2 2 3 2 4 3 2 2" xfId="28083"/>
    <cellStyle name="20 % - Markeringsfarve6 2 2 3 2 4 3 3" xfId="24134"/>
    <cellStyle name="20 % - Markeringsfarve6 2 2 3 2 4 4" xfId="3757"/>
    <cellStyle name="20 % - Markeringsfarve6 2 2 3 2 4 4 2" xfId="14053"/>
    <cellStyle name="20 % - Markeringsfarve6 2 2 3 2 4 4 2 2" xfId="28084"/>
    <cellStyle name="20 % - Markeringsfarve6 2 2 3 2 4 4 3" xfId="24135"/>
    <cellStyle name="20 % - Markeringsfarve6 2 2 3 2 4 5" xfId="3758"/>
    <cellStyle name="20 % - Markeringsfarve6 2 2 3 2 4 5 2" xfId="14054"/>
    <cellStyle name="20 % - Markeringsfarve6 2 2 3 2 4 5 2 2" xfId="28085"/>
    <cellStyle name="20 % - Markeringsfarve6 2 2 3 2 4 5 3" xfId="24136"/>
    <cellStyle name="20 % - Markeringsfarve6 2 2 3 2 4 6" xfId="3759"/>
    <cellStyle name="20 % - Markeringsfarve6 2 2 3 2 4 6 2" xfId="14055"/>
    <cellStyle name="20 % - Markeringsfarve6 2 2 3 2 4 6 2 2" xfId="28086"/>
    <cellStyle name="20 % - Markeringsfarve6 2 2 3 2 4 6 3" xfId="24137"/>
    <cellStyle name="20 % - Markeringsfarve6 2 2 3 2 4 7" xfId="14050"/>
    <cellStyle name="20 % - Markeringsfarve6 2 2 3 2 4 7 2" xfId="28081"/>
    <cellStyle name="20 % - Markeringsfarve6 2 2 3 2 4 8" xfId="24132"/>
    <cellStyle name="20 % - Markeringsfarve6 2 2 3 2 5" xfId="3760"/>
    <cellStyle name="20 % - Markeringsfarve6 2 2 3 2 5 2" xfId="3761"/>
    <cellStyle name="20 % - Markeringsfarve6 2 2 3 2 5 2 2" xfId="14057"/>
    <cellStyle name="20 % - Markeringsfarve6 2 2 3 2 5 2 2 2" xfId="28088"/>
    <cellStyle name="20 % - Markeringsfarve6 2 2 3 2 5 2 3" xfId="24139"/>
    <cellStyle name="20 % - Markeringsfarve6 2 2 3 2 5 3" xfId="3762"/>
    <cellStyle name="20 % - Markeringsfarve6 2 2 3 2 5 3 2" xfId="14058"/>
    <cellStyle name="20 % - Markeringsfarve6 2 2 3 2 5 3 2 2" xfId="28089"/>
    <cellStyle name="20 % - Markeringsfarve6 2 2 3 2 5 3 3" xfId="24140"/>
    <cellStyle name="20 % - Markeringsfarve6 2 2 3 2 5 4" xfId="3763"/>
    <cellStyle name="20 % - Markeringsfarve6 2 2 3 2 5 4 2" xfId="14059"/>
    <cellStyle name="20 % - Markeringsfarve6 2 2 3 2 5 4 2 2" xfId="28090"/>
    <cellStyle name="20 % - Markeringsfarve6 2 2 3 2 5 4 3" xfId="24141"/>
    <cellStyle name="20 % - Markeringsfarve6 2 2 3 2 5 5" xfId="3764"/>
    <cellStyle name="20 % - Markeringsfarve6 2 2 3 2 5 5 2" xfId="14060"/>
    <cellStyle name="20 % - Markeringsfarve6 2 2 3 2 5 5 2 2" xfId="28091"/>
    <cellStyle name="20 % - Markeringsfarve6 2 2 3 2 5 5 3" xfId="24142"/>
    <cellStyle name="20 % - Markeringsfarve6 2 2 3 2 5 6" xfId="3765"/>
    <cellStyle name="20 % - Markeringsfarve6 2 2 3 2 5 6 2" xfId="14061"/>
    <cellStyle name="20 % - Markeringsfarve6 2 2 3 2 5 6 2 2" xfId="28092"/>
    <cellStyle name="20 % - Markeringsfarve6 2 2 3 2 5 6 3" xfId="24143"/>
    <cellStyle name="20 % - Markeringsfarve6 2 2 3 2 5 7" xfId="14056"/>
    <cellStyle name="20 % - Markeringsfarve6 2 2 3 2 5 7 2" xfId="28087"/>
    <cellStyle name="20 % - Markeringsfarve6 2 2 3 2 5 8" xfId="24138"/>
    <cellStyle name="20 % - Markeringsfarve6 2 2 3 2 6" xfId="3766"/>
    <cellStyle name="20 % - Markeringsfarve6 2 2 3 2 6 2" xfId="14062"/>
    <cellStyle name="20 % - Markeringsfarve6 2 2 3 2 6 2 2" xfId="28093"/>
    <cellStyle name="20 % - Markeringsfarve6 2 2 3 2 6 3" xfId="24144"/>
    <cellStyle name="20 % - Markeringsfarve6 2 2 3 2 7" xfId="3767"/>
    <cellStyle name="20 % - Markeringsfarve6 2 2 3 2 7 2" xfId="14063"/>
    <cellStyle name="20 % - Markeringsfarve6 2 2 3 2 7 2 2" xfId="28094"/>
    <cellStyle name="20 % - Markeringsfarve6 2 2 3 2 7 3" xfId="24145"/>
    <cellStyle name="20 % - Markeringsfarve6 2 2 3 2 8" xfId="3768"/>
    <cellStyle name="20 % - Markeringsfarve6 2 2 3 2 8 2" xfId="14064"/>
    <cellStyle name="20 % - Markeringsfarve6 2 2 3 2 8 2 2" xfId="28095"/>
    <cellStyle name="20 % - Markeringsfarve6 2 2 3 2 8 3" xfId="24146"/>
    <cellStyle name="20 % - Markeringsfarve6 2 2 3 2 9" xfId="3769"/>
    <cellStyle name="20 % - Markeringsfarve6 2 2 3 2 9 2" xfId="14065"/>
    <cellStyle name="20 % - Markeringsfarve6 2 2 3 2 9 2 2" xfId="28096"/>
    <cellStyle name="20 % - Markeringsfarve6 2 2 3 2 9 3" xfId="24147"/>
    <cellStyle name="20 % - Markeringsfarve6 2 2 3 3" xfId="3770"/>
    <cellStyle name="20 % - Markeringsfarve6 2 2 3 3 10" xfId="14066"/>
    <cellStyle name="20 % - Markeringsfarve6 2 2 3 3 10 2" xfId="28097"/>
    <cellStyle name="20 % - Markeringsfarve6 2 2 3 3 11" xfId="24148"/>
    <cellStyle name="20 % - Markeringsfarve6 2 2 3 3 2" xfId="3771"/>
    <cellStyle name="20 % - Markeringsfarve6 2 2 3 3 2 2" xfId="3772"/>
    <cellStyle name="20 % - Markeringsfarve6 2 2 3 3 2 2 2" xfId="14068"/>
    <cellStyle name="20 % - Markeringsfarve6 2 2 3 3 2 2 2 2" xfId="28099"/>
    <cellStyle name="20 % - Markeringsfarve6 2 2 3 3 2 2 3" xfId="24150"/>
    <cellStyle name="20 % - Markeringsfarve6 2 2 3 3 2 3" xfId="3773"/>
    <cellStyle name="20 % - Markeringsfarve6 2 2 3 3 2 3 2" xfId="14069"/>
    <cellStyle name="20 % - Markeringsfarve6 2 2 3 3 2 3 2 2" xfId="28100"/>
    <cellStyle name="20 % - Markeringsfarve6 2 2 3 3 2 3 3" xfId="24151"/>
    <cellStyle name="20 % - Markeringsfarve6 2 2 3 3 2 4" xfId="3774"/>
    <cellStyle name="20 % - Markeringsfarve6 2 2 3 3 2 4 2" xfId="14070"/>
    <cellStyle name="20 % - Markeringsfarve6 2 2 3 3 2 4 2 2" xfId="28101"/>
    <cellStyle name="20 % - Markeringsfarve6 2 2 3 3 2 4 3" xfId="24152"/>
    <cellStyle name="20 % - Markeringsfarve6 2 2 3 3 2 5" xfId="3775"/>
    <cellStyle name="20 % - Markeringsfarve6 2 2 3 3 2 5 2" xfId="14071"/>
    <cellStyle name="20 % - Markeringsfarve6 2 2 3 3 2 5 2 2" xfId="28102"/>
    <cellStyle name="20 % - Markeringsfarve6 2 2 3 3 2 5 3" xfId="24153"/>
    <cellStyle name="20 % - Markeringsfarve6 2 2 3 3 2 6" xfId="3776"/>
    <cellStyle name="20 % - Markeringsfarve6 2 2 3 3 2 6 2" xfId="14072"/>
    <cellStyle name="20 % - Markeringsfarve6 2 2 3 3 2 6 2 2" xfId="28103"/>
    <cellStyle name="20 % - Markeringsfarve6 2 2 3 3 2 6 3" xfId="24154"/>
    <cellStyle name="20 % - Markeringsfarve6 2 2 3 3 2 7" xfId="14067"/>
    <cellStyle name="20 % - Markeringsfarve6 2 2 3 3 2 7 2" xfId="28098"/>
    <cellStyle name="20 % - Markeringsfarve6 2 2 3 3 2 8" xfId="24149"/>
    <cellStyle name="20 % - Markeringsfarve6 2 2 3 3 3" xfId="3777"/>
    <cellStyle name="20 % - Markeringsfarve6 2 2 3 3 3 2" xfId="3778"/>
    <cellStyle name="20 % - Markeringsfarve6 2 2 3 3 3 2 2" xfId="14074"/>
    <cellStyle name="20 % - Markeringsfarve6 2 2 3 3 3 2 2 2" xfId="28105"/>
    <cellStyle name="20 % - Markeringsfarve6 2 2 3 3 3 2 3" xfId="24156"/>
    <cellStyle name="20 % - Markeringsfarve6 2 2 3 3 3 3" xfId="3779"/>
    <cellStyle name="20 % - Markeringsfarve6 2 2 3 3 3 3 2" xfId="14075"/>
    <cellStyle name="20 % - Markeringsfarve6 2 2 3 3 3 3 2 2" xfId="28106"/>
    <cellStyle name="20 % - Markeringsfarve6 2 2 3 3 3 3 3" xfId="24157"/>
    <cellStyle name="20 % - Markeringsfarve6 2 2 3 3 3 4" xfId="3780"/>
    <cellStyle name="20 % - Markeringsfarve6 2 2 3 3 3 4 2" xfId="14076"/>
    <cellStyle name="20 % - Markeringsfarve6 2 2 3 3 3 4 2 2" xfId="28107"/>
    <cellStyle name="20 % - Markeringsfarve6 2 2 3 3 3 4 3" xfId="24158"/>
    <cellStyle name="20 % - Markeringsfarve6 2 2 3 3 3 5" xfId="3781"/>
    <cellStyle name="20 % - Markeringsfarve6 2 2 3 3 3 5 2" xfId="14077"/>
    <cellStyle name="20 % - Markeringsfarve6 2 2 3 3 3 5 2 2" xfId="28108"/>
    <cellStyle name="20 % - Markeringsfarve6 2 2 3 3 3 5 3" xfId="24159"/>
    <cellStyle name="20 % - Markeringsfarve6 2 2 3 3 3 6" xfId="3782"/>
    <cellStyle name="20 % - Markeringsfarve6 2 2 3 3 3 6 2" xfId="14078"/>
    <cellStyle name="20 % - Markeringsfarve6 2 2 3 3 3 6 2 2" xfId="28109"/>
    <cellStyle name="20 % - Markeringsfarve6 2 2 3 3 3 6 3" xfId="24160"/>
    <cellStyle name="20 % - Markeringsfarve6 2 2 3 3 3 7" xfId="14073"/>
    <cellStyle name="20 % - Markeringsfarve6 2 2 3 3 3 7 2" xfId="28104"/>
    <cellStyle name="20 % - Markeringsfarve6 2 2 3 3 3 8" xfId="24155"/>
    <cellStyle name="20 % - Markeringsfarve6 2 2 3 3 4" xfId="3783"/>
    <cellStyle name="20 % - Markeringsfarve6 2 2 3 3 4 2" xfId="3784"/>
    <cellStyle name="20 % - Markeringsfarve6 2 2 3 3 4 2 2" xfId="14080"/>
    <cellStyle name="20 % - Markeringsfarve6 2 2 3 3 4 2 2 2" xfId="28111"/>
    <cellStyle name="20 % - Markeringsfarve6 2 2 3 3 4 2 3" xfId="24162"/>
    <cellStyle name="20 % - Markeringsfarve6 2 2 3 3 4 3" xfId="3785"/>
    <cellStyle name="20 % - Markeringsfarve6 2 2 3 3 4 3 2" xfId="14081"/>
    <cellStyle name="20 % - Markeringsfarve6 2 2 3 3 4 3 2 2" xfId="28112"/>
    <cellStyle name="20 % - Markeringsfarve6 2 2 3 3 4 3 3" xfId="24163"/>
    <cellStyle name="20 % - Markeringsfarve6 2 2 3 3 4 4" xfId="3786"/>
    <cellStyle name="20 % - Markeringsfarve6 2 2 3 3 4 4 2" xfId="14082"/>
    <cellStyle name="20 % - Markeringsfarve6 2 2 3 3 4 4 2 2" xfId="28113"/>
    <cellStyle name="20 % - Markeringsfarve6 2 2 3 3 4 4 3" xfId="24164"/>
    <cellStyle name="20 % - Markeringsfarve6 2 2 3 3 4 5" xfId="3787"/>
    <cellStyle name="20 % - Markeringsfarve6 2 2 3 3 4 5 2" xfId="14083"/>
    <cellStyle name="20 % - Markeringsfarve6 2 2 3 3 4 5 2 2" xfId="28114"/>
    <cellStyle name="20 % - Markeringsfarve6 2 2 3 3 4 5 3" xfId="24165"/>
    <cellStyle name="20 % - Markeringsfarve6 2 2 3 3 4 6" xfId="3788"/>
    <cellStyle name="20 % - Markeringsfarve6 2 2 3 3 4 6 2" xfId="14084"/>
    <cellStyle name="20 % - Markeringsfarve6 2 2 3 3 4 6 2 2" xfId="28115"/>
    <cellStyle name="20 % - Markeringsfarve6 2 2 3 3 4 6 3" xfId="24166"/>
    <cellStyle name="20 % - Markeringsfarve6 2 2 3 3 4 7" xfId="14079"/>
    <cellStyle name="20 % - Markeringsfarve6 2 2 3 3 4 7 2" xfId="28110"/>
    <cellStyle name="20 % - Markeringsfarve6 2 2 3 3 4 8" xfId="24161"/>
    <cellStyle name="20 % - Markeringsfarve6 2 2 3 3 5" xfId="3789"/>
    <cellStyle name="20 % - Markeringsfarve6 2 2 3 3 5 2" xfId="14085"/>
    <cellStyle name="20 % - Markeringsfarve6 2 2 3 3 5 2 2" xfId="28116"/>
    <cellStyle name="20 % - Markeringsfarve6 2 2 3 3 5 3" xfId="24167"/>
    <cellStyle name="20 % - Markeringsfarve6 2 2 3 3 6" xfId="3790"/>
    <cellStyle name="20 % - Markeringsfarve6 2 2 3 3 6 2" xfId="14086"/>
    <cellStyle name="20 % - Markeringsfarve6 2 2 3 3 6 2 2" xfId="28117"/>
    <cellStyle name="20 % - Markeringsfarve6 2 2 3 3 6 3" xfId="24168"/>
    <cellStyle name="20 % - Markeringsfarve6 2 2 3 3 7" xfId="3791"/>
    <cellStyle name="20 % - Markeringsfarve6 2 2 3 3 7 2" xfId="14087"/>
    <cellStyle name="20 % - Markeringsfarve6 2 2 3 3 7 2 2" xfId="28118"/>
    <cellStyle name="20 % - Markeringsfarve6 2 2 3 3 7 3" xfId="24169"/>
    <cellStyle name="20 % - Markeringsfarve6 2 2 3 3 8" xfId="3792"/>
    <cellStyle name="20 % - Markeringsfarve6 2 2 3 3 8 2" xfId="14088"/>
    <cellStyle name="20 % - Markeringsfarve6 2 2 3 3 8 2 2" xfId="28119"/>
    <cellStyle name="20 % - Markeringsfarve6 2 2 3 3 8 3" xfId="24170"/>
    <cellStyle name="20 % - Markeringsfarve6 2 2 3 3 9" xfId="3793"/>
    <cellStyle name="20 % - Markeringsfarve6 2 2 3 3 9 2" xfId="14089"/>
    <cellStyle name="20 % - Markeringsfarve6 2 2 3 3 9 2 2" xfId="28120"/>
    <cellStyle name="20 % - Markeringsfarve6 2 2 3 3 9 3" xfId="24171"/>
    <cellStyle name="20 % - Markeringsfarve6 2 2 3 4" xfId="3794"/>
    <cellStyle name="20 % - Markeringsfarve6 2 2 3 4 2" xfId="3795"/>
    <cellStyle name="20 % - Markeringsfarve6 2 2 3 4 2 2" xfId="14091"/>
    <cellStyle name="20 % - Markeringsfarve6 2 2 3 4 2 2 2" xfId="28122"/>
    <cellStyle name="20 % - Markeringsfarve6 2 2 3 4 2 3" xfId="24173"/>
    <cellStyle name="20 % - Markeringsfarve6 2 2 3 4 3" xfId="3796"/>
    <cellStyle name="20 % - Markeringsfarve6 2 2 3 4 3 2" xfId="14092"/>
    <cellStyle name="20 % - Markeringsfarve6 2 2 3 4 3 2 2" xfId="28123"/>
    <cellStyle name="20 % - Markeringsfarve6 2 2 3 4 3 3" xfId="24174"/>
    <cellStyle name="20 % - Markeringsfarve6 2 2 3 4 4" xfId="3797"/>
    <cellStyle name="20 % - Markeringsfarve6 2 2 3 4 4 2" xfId="14093"/>
    <cellStyle name="20 % - Markeringsfarve6 2 2 3 4 4 2 2" xfId="28124"/>
    <cellStyle name="20 % - Markeringsfarve6 2 2 3 4 4 3" xfId="24175"/>
    <cellStyle name="20 % - Markeringsfarve6 2 2 3 4 5" xfId="3798"/>
    <cellStyle name="20 % - Markeringsfarve6 2 2 3 4 5 2" xfId="14094"/>
    <cellStyle name="20 % - Markeringsfarve6 2 2 3 4 5 2 2" xfId="28125"/>
    <cellStyle name="20 % - Markeringsfarve6 2 2 3 4 5 3" xfId="24176"/>
    <cellStyle name="20 % - Markeringsfarve6 2 2 3 4 6" xfId="3799"/>
    <cellStyle name="20 % - Markeringsfarve6 2 2 3 4 6 2" xfId="14095"/>
    <cellStyle name="20 % - Markeringsfarve6 2 2 3 4 6 2 2" xfId="28126"/>
    <cellStyle name="20 % - Markeringsfarve6 2 2 3 4 6 3" xfId="24177"/>
    <cellStyle name="20 % - Markeringsfarve6 2 2 3 4 7" xfId="14090"/>
    <cellStyle name="20 % - Markeringsfarve6 2 2 3 4 7 2" xfId="28121"/>
    <cellStyle name="20 % - Markeringsfarve6 2 2 3 4 8" xfId="24172"/>
    <cellStyle name="20 % - Markeringsfarve6 2 2 3 5" xfId="3800"/>
    <cellStyle name="20 % - Markeringsfarve6 2 2 3 5 2" xfId="3801"/>
    <cellStyle name="20 % - Markeringsfarve6 2 2 3 5 2 2" xfId="14097"/>
    <cellStyle name="20 % - Markeringsfarve6 2 2 3 5 2 2 2" xfId="28128"/>
    <cellStyle name="20 % - Markeringsfarve6 2 2 3 5 2 3" xfId="24179"/>
    <cellStyle name="20 % - Markeringsfarve6 2 2 3 5 3" xfId="3802"/>
    <cellStyle name="20 % - Markeringsfarve6 2 2 3 5 3 2" xfId="14098"/>
    <cellStyle name="20 % - Markeringsfarve6 2 2 3 5 3 2 2" xfId="28129"/>
    <cellStyle name="20 % - Markeringsfarve6 2 2 3 5 3 3" xfId="24180"/>
    <cellStyle name="20 % - Markeringsfarve6 2 2 3 5 4" xfId="3803"/>
    <cellStyle name="20 % - Markeringsfarve6 2 2 3 5 4 2" xfId="14099"/>
    <cellStyle name="20 % - Markeringsfarve6 2 2 3 5 4 2 2" xfId="28130"/>
    <cellStyle name="20 % - Markeringsfarve6 2 2 3 5 4 3" xfId="24181"/>
    <cellStyle name="20 % - Markeringsfarve6 2 2 3 5 5" xfId="3804"/>
    <cellStyle name="20 % - Markeringsfarve6 2 2 3 5 5 2" xfId="14100"/>
    <cellStyle name="20 % - Markeringsfarve6 2 2 3 5 5 2 2" xfId="28131"/>
    <cellStyle name="20 % - Markeringsfarve6 2 2 3 5 5 3" xfId="24182"/>
    <cellStyle name="20 % - Markeringsfarve6 2 2 3 5 6" xfId="3805"/>
    <cellStyle name="20 % - Markeringsfarve6 2 2 3 5 6 2" xfId="14101"/>
    <cellStyle name="20 % - Markeringsfarve6 2 2 3 5 6 2 2" xfId="28132"/>
    <cellStyle name="20 % - Markeringsfarve6 2 2 3 5 6 3" xfId="24183"/>
    <cellStyle name="20 % - Markeringsfarve6 2 2 3 5 7" xfId="14096"/>
    <cellStyle name="20 % - Markeringsfarve6 2 2 3 5 7 2" xfId="28127"/>
    <cellStyle name="20 % - Markeringsfarve6 2 2 3 5 8" xfId="24178"/>
    <cellStyle name="20 % - Markeringsfarve6 2 2 3 6" xfId="3806"/>
    <cellStyle name="20 % - Markeringsfarve6 2 2 3 6 2" xfId="3807"/>
    <cellStyle name="20 % - Markeringsfarve6 2 2 3 6 2 2" xfId="14103"/>
    <cellStyle name="20 % - Markeringsfarve6 2 2 3 6 2 2 2" xfId="28134"/>
    <cellStyle name="20 % - Markeringsfarve6 2 2 3 6 2 3" xfId="24185"/>
    <cellStyle name="20 % - Markeringsfarve6 2 2 3 6 3" xfId="3808"/>
    <cellStyle name="20 % - Markeringsfarve6 2 2 3 6 3 2" xfId="14104"/>
    <cellStyle name="20 % - Markeringsfarve6 2 2 3 6 3 2 2" xfId="28135"/>
    <cellStyle name="20 % - Markeringsfarve6 2 2 3 6 3 3" xfId="24186"/>
    <cellStyle name="20 % - Markeringsfarve6 2 2 3 6 4" xfId="3809"/>
    <cellStyle name="20 % - Markeringsfarve6 2 2 3 6 4 2" xfId="14105"/>
    <cellStyle name="20 % - Markeringsfarve6 2 2 3 6 4 2 2" xfId="28136"/>
    <cellStyle name="20 % - Markeringsfarve6 2 2 3 6 4 3" xfId="24187"/>
    <cellStyle name="20 % - Markeringsfarve6 2 2 3 6 5" xfId="3810"/>
    <cellStyle name="20 % - Markeringsfarve6 2 2 3 6 5 2" xfId="14106"/>
    <cellStyle name="20 % - Markeringsfarve6 2 2 3 6 5 2 2" xfId="28137"/>
    <cellStyle name="20 % - Markeringsfarve6 2 2 3 6 5 3" xfId="24188"/>
    <cellStyle name="20 % - Markeringsfarve6 2 2 3 6 6" xfId="3811"/>
    <cellStyle name="20 % - Markeringsfarve6 2 2 3 6 6 2" xfId="14107"/>
    <cellStyle name="20 % - Markeringsfarve6 2 2 3 6 6 2 2" xfId="28138"/>
    <cellStyle name="20 % - Markeringsfarve6 2 2 3 6 6 3" xfId="24189"/>
    <cellStyle name="20 % - Markeringsfarve6 2 2 3 6 7" xfId="14102"/>
    <cellStyle name="20 % - Markeringsfarve6 2 2 3 6 7 2" xfId="28133"/>
    <cellStyle name="20 % - Markeringsfarve6 2 2 3 6 8" xfId="24184"/>
    <cellStyle name="20 % - Markeringsfarve6 2 2 3 7" xfId="3812"/>
    <cellStyle name="20 % - Markeringsfarve6 2 2 3 7 2" xfId="14108"/>
    <cellStyle name="20 % - Markeringsfarve6 2 2 3 7 2 2" xfId="28139"/>
    <cellStyle name="20 % - Markeringsfarve6 2 2 3 7 3" xfId="24190"/>
    <cellStyle name="20 % - Markeringsfarve6 2 2 3 8" xfId="3813"/>
    <cellStyle name="20 % - Markeringsfarve6 2 2 3 8 2" xfId="14109"/>
    <cellStyle name="20 % - Markeringsfarve6 2 2 3 8 2 2" xfId="28140"/>
    <cellStyle name="20 % - Markeringsfarve6 2 2 3 8 3" xfId="24191"/>
    <cellStyle name="20 % - Markeringsfarve6 2 2 3 9" xfId="3814"/>
    <cellStyle name="20 % - Markeringsfarve6 2 2 3 9 2" xfId="14110"/>
    <cellStyle name="20 % - Markeringsfarve6 2 2 3 9 2 2" xfId="28141"/>
    <cellStyle name="20 % - Markeringsfarve6 2 2 3 9 3" xfId="24192"/>
    <cellStyle name="20 % - Markeringsfarve6 2 2 4" xfId="3815"/>
    <cellStyle name="20 % - Markeringsfarve6 2 2 4 10" xfId="3816"/>
    <cellStyle name="20 % - Markeringsfarve6 2 2 4 10 2" xfId="14112"/>
    <cellStyle name="20 % - Markeringsfarve6 2 2 4 10 2 2" xfId="28143"/>
    <cellStyle name="20 % - Markeringsfarve6 2 2 4 10 3" xfId="24194"/>
    <cellStyle name="20 % - Markeringsfarve6 2 2 4 11" xfId="14111"/>
    <cellStyle name="20 % - Markeringsfarve6 2 2 4 11 2" xfId="28142"/>
    <cellStyle name="20 % - Markeringsfarve6 2 2 4 12" xfId="24193"/>
    <cellStyle name="20 % - Markeringsfarve6 2 2 4 2" xfId="3817"/>
    <cellStyle name="20 % - Markeringsfarve6 2 2 4 2 10" xfId="14113"/>
    <cellStyle name="20 % - Markeringsfarve6 2 2 4 2 10 2" xfId="28144"/>
    <cellStyle name="20 % - Markeringsfarve6 2 2 4 2 11" xfId="24195"/>
    <cellStyle name="20 % - Markeringsfarve6 2 2 4 2 2" xfId="3818"/>
    <cellStyle name="20 % - Markeringsfarve6 2 2 4 2 2 2" xfId="3819"/>
    <cellStyle name="20 % - Markeringsfarve6 2 2 4 2 2 2 2" xfId="14115"/>
    <cellStyle name="20 % - Markeringsfarve6 2 2 4 2 2 2 2 2" xfId="28146"/>
    <cellStyle name="20 % - Markeringsfarve6 2 2 4 2 2 2 3" xfId="24197"/>
    <cellStyle name="20 % - Markeringsfarve6 2 2 4 2 2 3" xfId="3820"/>
    <cellStyle name="20 % - Markeringsfarve6 2 2 4 2 2 3 2" xfId="14116"/>
    <cellStyle name="20 % - Markeringsfarve6 2 2 4 2 2 3 2 2" xfId="28147"/>
    <cellStyle name="20 % - Markeringsfarve6 2 2 4 2 2 3 3" xfId="24198"/>
    <cellStyle name="20 % - Markeringsfarve6 2 2 4 2 2 4" xfId="3821"/>
    <cellStyle name="20 % - Markeringsfarve6 2 2 4 2 2 4 2" xfId="14117"/>
    <cellStyle name="20 % - Markeringsfarve6 2 2 4 2 2 4 2 2" xfId="28148"/>
    <cellStyle name="20 % - Markeringsfarve6 2 2 4 2 2 4 3" xfId="24199"/>
    <cellStyle name="20 % - Markeringsfarve6 2 2 4 2 2 5" xfId="3822"/>
    <cellStyle name="20 % - Markeringsfarve6 2 2 4 2 2 5 2" xfId="14118"/>
    <cellStyle name="20 % - Markeringsfarve6 2 2 4 2 2 5 2 2" xfId="28149"/>
    <cellStyle name="20 % - Markeringsfarve6 2 2 4 2 2 5 3" xfId="24200"/>
    <cellStyle name="20 % - Markeringsfarve6 2 2 4 2 2 6" xfId="3823"/>
    <cellStyle name="20 % - Markeringsfarve6 2 2 4 2 2 6 2" xfId="14119"/>
    <cellStyle name="20 % - Markeringsfarve6 2 2 4 2 2 6 2 2" xfId="28150"/>
    <cellStyle name="20 % - Markeringsfarve6 2 2 4 2 2 6 3" xfId="24201"/>
    <cellStyle name="20 % - Markeringsfarve6 2 2 4 2 2 7" xfId="14114"/>
    <cellStyle name="20 % - Markeringsfarve6 2 2 4 2 2 7 2" xfId="28145"/>
    <cellStyle name="20 % - Markeringsfarve6 2 2 4 2 2 8" xfId="24196"/>
    <cellStyle name="20 % - Markeringsfarve6 2 2 4 2 3" xfId="3824"/>
    <cellStyle name="20 % - Markeringsfarve6 2 2 4 2 3 2" xfId="3825"/>
    <cellStyle name="20 % - Markeringsfarve6 2 2 4 2 3 2 2" xfId="14121"/>
    <cellStyle name="20 % - Markeringsfarve6 2 2 4 2 3 2 2 2" xfId="28152"/>
    <cellStyle name="20 % - Markeringsfarve6 2 2 4 2 3 2 3" xfId="24203"/>
    <cellStyle name="20 % - Markeringsfarve6 2 2 4 2 3 3" xfId="3826"/>
    <cellStyle name="20 % - Markeringsfarve6 2 2 4 2 3 3 2" xfId="14122"/>
    <cellStyle name="20 % - Markeringsfarve6 2 2 4 2 3 3 2 2" xfId="28153"/>
    <cellStyle name="20 % - Markeringsfarve6 2 2 4 2 3 3 3" xfId="24204"/>
    <cellStyle name="20 % - Markeringsfarve6 2 2 4 2 3 4" xfId="3827"/>
    <cellStyle name="20 % - Markeringsfarve6 2 2 4 2 3 4 2" xfId="14123"/>
    <cellStyle name="20 % - Markeringsfarve6 2 2 4 2 3 4 2 2" xfId="28154"/>
    <cellStyle name="20 % - Markeringsfarve6 2 2 4 2 3 4 3" xfId="24205"/>
    <cellStyle name="20 % - Markeringsfarve6 2 2 4 2 3 5" xfId="3828"/>
    <cellStyle name="20 % - Markeringsfarve6 2 2 4 2 3 5 2" xfId="14124"/>
    <cellStyle name="20 % - Markeringsfarve6 2 2 4 2 3 5 2 2" xfId="28155"/>
    <cellStyle name="20 % - Markeringsfarve6 2 2 4 2 3 5 3" xfId="24206"/>
    <cellStyle name="20 % - Markeringsfarve6 2 2 4 2 3 6" xfId="3829"/>
    <cellStyle name="20 % - Markeringsfarve6 2 2 4 2 3 6 2" xfId="14125"/>
    <cellStyle name="20 % - Markeringsfarve6 2 2 4 2 3 6 2 2" xfId="28156"/>
    <cellStyle name="20 % - Markeringsfarve6 2 2 4 2 3 6 3" xfId="24207"/>
    <cellStyle name="20 % - Markeringsfarve6 2 2 4 2 3 7" xfId="14120"/>
    <cellStyle name="20 % - Markeringsfarve6 2 2 4 2 3 7 2" xfId="28151"/>
    <cellStyle name="20 % - Markeringsfarve6 2 2 4 2 3 8" xfId="24202"/>
    <cellStyle name="20 % - Markeringsfarve6 2 2 4 2 4" xfId="3830"/>
    <cellStyle name="20 % - Markeringsfarve6 2 2 4 2 4 2" xfId="3831"/>
    <cellStyle name="20 % - Markeringsfarve6 2 2 4 2 4 2 2" xfId="14127"/>
    <cellStyle name="20 % - Markeringsfarve6 2 2 4 2 4 2 2 2" xfId="28158"/>
    <cellStyle name="20 % - Markeringsfarve6 2 2 4 2 4 2 3" xfId="24209"/>
    <cellStyle name="20 % - Markeringsfarve6 2 2 4 2 4 3" xfId="3832"/>
    <cellStyle name="20 % - Markeringsfarve6 2 2 4 2 4 3 2" xfId="14128"/>
    <cellStyle name="20 % - Markeringsfarve6 2 2 4 2 4 3 2 2" xfId="28159"/>
    <cellStyle name="20 % - Markeringsfarve6 2 2 4 2 4 3 3" xfId="24210"/>
    <cellStyle name="20 % - Markeringsfarve6 2 2 4 2 4 4" xfId="3833"/>
    <cellStyle name="20 % - Markeringsfarve6 2 2 4 2 4 4 2" xfId="14129"/>
    <cellStyle name="20 % - Markeringsfarve6 2 2 4 2 4 4 2 2" xfId="28160"/>
    <cellStyle name="20 % - Markeringsfarve6 2 2 4 2 4 4 3" xfId="24211"/>
    <cellStyle name="20 % - Markeringsfarve6 2 2 4 2 4 5" xfId="3834"/>
    <cellStyle name="20 % - Markeringsfarve6 2 2 4 2 4 5 2" xfId="14130"/>
    <cellStyle name="20 % - Markeringsfarve6 2 2 4 2 4 5 2 2" xfId="28161"/>
    <cellStyle name="20 % - Markeringsfarve6 2 2 4 2 4 5 3" xfId="24212"/>
    <cellStyle name="20 % - Markeringsfarve6 2 2 4 2 4 6" xfId="3835"/>
    <cellStyle name="20 % - Markeringsfarve6 2 2 4 2 4 6 2" xfId="14131"/>
    <cellStyle name="20 % - Markeringsfarve6 2 2 4 2 4 6 2 2" xfId="28162"/>
    <cellStyle name="20 % - Markeringsfarve6 2 2 4 2 4 6 3" xfId="24213"/>
    <cellStyle name="20 % - Markeringsfarve6 2 2 4 2 4 7" xfId="14126"/>
    <cellStyle name="20 % - Markeringsfarve6 2 2 4 2 4 7 2" xfId="28157"/>
    <cellStyle name="20 % - Markeringsfarve6 2 2 4 2 4 8" xfId="24208"/>
    <cellStyle name="20 % - Markeringsfarve6 2 2 4 2 5" xfId="3836"/>
    <cellStyle name="20 % - Markeringsfarve6 2 2 4 2 5 2" xfId="14132"/>
    <cellStyle name="20 % - Markeringsfarve6 2 2 4 2 5 2 2" xfId="28163"/>
    <cellStyle name="20 % - Markeringsfarve6 2 2 4 2 5 3" xfId="24214"/>
    <cellStyle name="20 % - Markeringsfarve6 2 2 4 2 6" xfId="3837"/>
    <cellStyle name="20 % - Markeringsfarve6 2 2 4 2 6 2" xfId="14133"/>
    <cellStyle name="20 % - Markeringsfarve6 2 2 4 2 6 2 2" xfId="28164"/>
    <cellStyle name="20 % - Markeringsfarve6 2 2 4 2 6 3" xfId="24215"/>
    <cellStyle name="20 % - Markeringsfarve6 2 2 4 2 7" xfId="3838"/>
    <cellStyle name="20 % - Markeringsfarve6 2 2 4 2 7 2" xfId="14134"/>
    <cellStyle name="20 % - Markeringsfarve6 2 2 4 2 7 2 2" xfId="28165"/>
    <cellStyle name="20 % - Markeringsfarve6 2 2 4 2 7 3" xfId="24216"/>
    <cellStyle name="20 % - Markeringsfarve6 2 2 4 2 8" xfId="3839"/>
    <cellStyle name="20 % - Markeringsfarve6 2 2 4 2 8 2" xfId="14135"/>
    <cellStyle name="20 % - Markeringsfarve6 2 2 4 2 8 2 2" xfId="28166"/>
    <cellStyle name="20 % - Markeringsfarve6 2 2 4 2 8 3" xfId="24217"/>
    <cellStyle name="20 % - Markeringsfarve6 2 2 4 2 9" xfId="3840"/>
    <cellStyle name="20 % - Markeringsfarve6 2 2 4 2 9 2" xfId="14136"/>
    <cellStyle name="20 % - Markeringsfarve6 2 2 4 2 9 2 2" xfId="28167"/>
    <cellStyle name="20 % - Markeringsfarve6 2 2 4 2 9 3" xfId="24218"/>
    <cellStyle name="20 % - Markeringsfarve6 2 2 4 3" xfId="3841"/>
    <cellStyle name="20 % - Markeringsfarve6 2 2 4 3 2" xfId="3842"/>
    <cellStyle name="20 % - Markeringsfarve6 2 2 4 3 2 2" xfId="14138"/>
    <cellStyle name="20 % - Markeringsfarve6 2 2 4 3 2 2 2" xfId="28169"/>
    <cellStyle name="20 % - Markeringsfarve6 2 2 4 3 2 3" xfId="24220"/>
    <cellStyle name="20 % - Markeringsfarve6 2 2 4 3 3" xfId="3843"/>
    <cellStyle name="20 % - Markeringsfarve6 2 2 4 3 3 2" xfId="14139"/>
    <cellStyle name="20 % - Markeringsfarve6 2 2 4 3 3 2 2" xfId="28170"/>
    <cellStyle name="20 % - Markeringsfarve6 2 2 4 3 3 3" xfId="24221"/>
    <cellStyle name="20 % - Markeringsfarve6 2 2 4 3 4" xfId="3844"/>
    <cellStyle name="20 % - Markeringsfarve6 2 2 4 3 4 2" xfId="14140"/>
    <cellStyle name="20 % - Markeringsfarve6 2 2 4 3 4 2 2" xfId="28171"/>
    <cellStyle name="20 % - Markeringsfarve6 2 2 4 3 4 3" xfId="24222"/>
    <cellStyle name="20 % - Markeringsfarve6 2 2 4 3 5" xfId="3845"/>
    <cellStyle name="20 % - Markeringsfarve6 2 2 4 3 5 2" xfId="14141"/>
    <cellStyle name="20 % - Markeringsfarve6 2 2 4 3 5 2 2" xfId="28172"/>
    <cellStyle name="20 % - Markeringsfarve6 2 2 4 3 5 3" xfId="24223"/>
    <cellStyle name="20 % - Markeringsfarve6 2 2 4 3 6" xfId="3846"/>
    <cellStyle name="20 % - Markeringsfarve6 2 2 4 3 6 2" xfId="14142"/>
    <cellStyle name="20 % - Markeringsfarve6 2 2 4 3 6 2 2" xfId="28173"/>
    <cellStyle name="20 % - Markeringsfarve6 2 2 4 3 6 3" xfId="24224"/>
    <cellStyle name="20 % - Markeringsfarve6 2 2 4 3 7" xfId="14137"/>
    <cellStyle name="20 % - Markeringsfarve6 2 2 4 3 7 2" xfId="28168"/>
    <cellStyle name="20 % - Markeringsfarve6 2 2 4 3 8" xfId="24219"/>
    <cellStyle name="20 % - Markeringsfarve6 2 2 4 4" xfId="3847"/>
    <cellStyle name="20 % - Markeringsfarve6 2 2 4 4 2" xfId="3848"/>
    <cellStyle name="20 % - Markeringsfarve6 2 2 4 4 2 2" xfId="14144"/>
    <cellStyle name="20 % - Markeringsfarve6 2 2 4 4 2 2 2" xfId="28175"/>
    <cellStyle name="20 % - Markeringsfarve6 2 2 4 4 2 3" xfId="24226"/>
    <cellStyle name="20 % - Markeringsfarve6 2 2 4 4 3" xfId="3849"/>
    <cellStyle name="20 % - Markeringsfarve6 2 2 4 4 3 2" xfId="14145"/>
    <cellStyle name="20 % - Markeringsfarve6 2 2 4 4 3 2 2" xfId="28176"/>
    <cellStyle name="20 % - Markeringsfarve6 2 2 4 4 3 3" xfId="24227"/>
    <cellStyle name="20 % - Markeringsfarve6 2 2 4 4 4" xfId="3850"/>
    <cellStyle name="20 % - Markeringsfarve6 2 2 4 4 4 2" xfId="14146"/>
    <cellStyle name="20 % - Markeringsfarve6 2 2 4 4 4 2 2" xfId="28177"/>
    <cellStyle name="20 % - Markeringsfarve6 2 2 4 4 4 3" xfId="24228"/>
    <cellStyle name="20 % - Markeringsfarve6 2 2 4 4 5" xfId="3851"/>
    <cellStyle name="20 % - Markeringsfarve6 2 2 4 4 5 2" xfId="14147"/>
    <cellStyle name="20 % - Markeringsfarve6 2 2 4 4 5 2 2" xfId="28178"/>
    <cellStyle name="20 % - Markeringsfarve6 2 2 4 4 5 3" xfId="24229"/>
    <cellStyle name="20 % - Markeringsfarve6 2 2 4 4 6" xfId="3852"/>
    <cellStyle name="20 % - Markeringsfarve6 2 2 4 4 6 2" xfId="14148"/>
    <cellStyle name="20 % - Markeringsfarve6 2 2 4 4 6 2 2" xfId="28179"/>
    <cellStyle name="20 % - Markeringsfarve6 2 2 4 4 6 3" xfId="24230"/>
    <cellStyle name="20 % - Markeringsfarve6 2 2 4 4 7" xfId="14143"/>
    <cellStyle name="20 % - Markeringsfarve6 2 2 4 4 7 2" xfId="28174"/>
    <cellStyle name="20 % - Markeringsfarve6 2 2 4 4 8" xfId="24225"/>
    <cellStyle name="20 % - Markeringsfarve6 2 2 4 5" xfId="3853"/>
    <cellStyle name="20 % - Markeringsfarve6 2 2 4 5 2" xfId="3854"/>
    <cellStyle name="20 % - Markeringsfarve6 2 2 4 5 2 2" xfId="14150"/>
    <cellStyle name="20 % - Markeringsfarve6 2 2 4 5 2 2 2" xfId="28181"/>
    <cellStyle name="20 % - Markeringsfarve6 2 2 4 5 2 3" xfId="24232"/>
    <cellStyle name="20 % - Markeringsfarve6 2 2 4 5 3" xfId="3855"/>
    <cellStyle name="20 % - Markeringsfarve6 2 2 4 5 3 2" xfId="14151"/>
    <cellStyle name="20 % - Markeringsfarve6 2 2 4 5 3 2 2" xfId="28182"/>
    <cellStyle name="20 % - Markeringsfarve6 2 2 4 5 3 3" xfId="24233"/>
    <cellStyle name="20 % - Markeringsfarve6 2 2 4 5 4" xfId="3856"/>
    <cellStyle name="20 % - Markeringsfarve6 2 2 4 5 4 2" xfId="14152"/>
    <cellStyle name="20 % - Markeringsfarve6 2 2 4 5 4 2 2" xfId="28183"/>
    <cellStyle name="20 % - Markeringsfarve6 2 2 4 5 4 3" xfId="24234"/>
    <cellStyle name="20 % - Markeringsfarve6 2 2 4 5 5" xfId="3857"/>
    <cellStyle name="20 % - Markeringsfarve6 2 2 4 5 5 2" xfId="14153"/>
    <cellStyle name="20 % - Markeringsfarve6 2 2 4 5 5 2 2" xfId="28184"/>
    <cellStyle name="20 % - Markeringsfarve6 2 2 4 5 5 3" xfId="24235"/>
    <cellStyle name="20 % - Markeringsfarve6 2 2 4 5 6" xfId="3858"/>
    <cellStyle name="20 % - Markeringsfarve6 2 2 4 5 6 2" xfId="14154"/>
    <cellStyle name="20 % - Markeringsfarve6 2 2 4 5 6 2 2" xfId="28185"/>
    <cellStyle name="20 % - Markeringsfarve6 2 2 4 5 6 3" xfId="24236"/>
    <cellStyle name="20 % - Markeringsfarve6 2 2 4 5 7" xfId="14149"/>
    <cellStyle name="20 % - Markeringsfarve6 2 2 4 5 7 2" xfId="28180"/>
    <cellStyle name="20 % - Markeringsfarve6 2 2 4 5 8" xfId="24231"/>
    <cellStyle name="20 % - Markeringsfarve6 2 2 4 6" xfId="3859"/>
    <cellStyle name="20 % - Markeringsfarve6 2 2 4 6 2" xfId="14155"/>
    <cellStyle name="20 % - Markeringsfarve6 2 2 4 6 2 2" xfId="28186"/>
    <cellStyle name="20 % - Markeringsfarve6 2 2 4 6 3" xfId="24237"/>
    <cellStyle name="20 % - Markeringsfarve6 2 2 4 7" xfId="3860"/>
    <cellStyle name="20 % - Markeringsfarve6 2 2 4 7 2" xfId="14156"/>
    <cellStyle name="20 % - Markeringsfarve6 2 2 4 7 2 2" xfId="28187"/>
    <cellStyle name="20 % - Markeringsfarve6 2 2 4 7 3" xfId="24238"/>
    <cellStyle name="20 % - Markeringsfarve6 2 2 4 8" xfId="3861"/>
    <cellStyle name="20 % - Markeringsfarve6 2 2 4 8 2" xfId="14157"/>
    <cellStyle name="20 % - Markeringsfarve6 2 2 4 8 2 2" xfId="28188"/>
    <cellStyle name="20 % - Markeringsfarve6 2 2 4 8 3" xfId="24239"/>
    <cellStyle name="20 % - Markeringsfarve6 2 2 4 9" xfId="3862"/>
    <cellStyle name="20 % - Markeringsfarve6 2 2 4 9 2" xfId="14158"/>
    <cellStyle name="20 % - Markeringsfarve6 2 2 4 9 2 2" xfId="28189"/>
    <cellStyle name="20 % - Markeringsfarve6 2 2 4 9 3" xfId="24240"/>
    <cellStyle name="20 % - Markeringsfarve6 2 2 5" xfId="3863"/>
    <cellStyle name="20 % - Markeringsfarve6 2 2 5 10" xfId="14159"/>
    <cellStyle name="20 % - Markeringsfarve6 2 2 5 10 2" xfId="28190"/>
    <cellStyle name="20 % - Markeringsfarve6 2 2 5 11" xfId="24241"/>
    <cellStyle name="20 % - Markeringsfarve6 2 2 5 2" xfId="3864"/>
    <cellStyle name="20 % - Markeringsfarve6 2 2 5 2 2" xfId="3865"/>
    <cellStyle name="20 % - Markeringsfarve6 2 2 5 2 2 2" xfId="14161"/>
    <cellStyle name="20 % - Markeringsfarve6 2 2 5 2 2 2 2" xfId="28192"/>
    <cellStyle name="20 % - Markeringsfarve6 2 2 5 2 2 3" xfId="24243"/>
    <cellStyle name="20 % - Markeringsfarve6 2 2 5 2 3" xfId="3866"/>
    <cellStyle name="20 % - Markeringsfarve6 2 2 5 2 3 2" xfId="14162"/>
    <cellStyle name="20 % - Markeringsfarve6 2 2 5 2 3 2 2" xfId="28193"/>
    <cellStyle name="20 % - Markeringsfarve6 2 2 5 2 3 3" xfId="24244"/>
    <cellStyle name="20 % - Markeringsfarve6 2 2 5 2 4" xfId="3867"/>
    <cellStyle name="20 % - Markeringsfarve6 2 2 5 2 4 2" xfId="14163"/>
    <cellStyle name="20 % - Markeringsfarve6 2 2 5 2 4 2 2" xfId="28194"/>
    <cellStyle name="20 % - Markeringsfarve6 2 2 5 2 4 3" xfId="24245"/>
    <cellStyle name="20 % - Markeringsfarve6 2 2 5 2 5" xfId="3868"/>
    <cellStyle name="20 % - Markeringsfarve6 2 2 5 2 5 2" xfId="14164"/>
    <cellStyle name="20 % - Markeringsfarve6 2 2 5 2 5 2 2" xfId="28195"/>
    <cellStyle name="20 % - Markeringsfarve6 2 2 5 2 5 3" xfId="24246"/>
    <cellStyle name="20 % - Markeringsfarve6 2 2 5 2 6" xfId="3869"/>
    <cellStyle name="20 % - Markeringsfarve6 2 2 5 2 6 2" xfId="14165"/>
    <cellStyle name="20 % - Markeringsfarve6 2 2 5 2 6 2 2" xfId="28196"/>
    <cellStyle name="20 % - Markeringsfarve6 2 2 5 2 6 3" xfId="24247"/>
    <cellStyle name="20 % - Markeringsfarve6 2 2 5 2 7" xfId="14160"/>
    <cellStyle name="20 % - Markeringsfarve6 2 2 5 2 7 2" xfId="28191"/>
    <cellStyle name="20 % - Markeringsfarve6 2 2 5 2 8" xfId="24242"/>
    <cellStyle name="20 % - Markeringsfarve6 2 2 5 3" xfId="3870"/>
    <cellStyle name="20 % - Markeringsfarve6 2 2 5 3 2" xfId="3871"/>
    <cellStyle name="20 % - Markeringsfarve6 2 2 5 3 2 2" xfId="14167"/>
    <cellStyle name="20 % - Markeringsfarve6 2 2 5 3 2 2 2" xfId="28198"/>
    <cellStyle name="20 % - Markeringsfarve6 2 2 5 3 2 3" xfId="24249"/>
    <cellStyle name="20 % - Markeringsfarve6 2 2 5 3 3" xfId="3872"/>
    <cellStyle name="20 % - Markeringsfarve6 2 2 5 3 3 2" xfId="14168"/>
    <cellStyle name="20 % - Markeringsfarve6 2 2 5 3 3 2 2" xfId="28199"/>
    <cellStyle name="20 % - Markeringsfarve6 2 2 5 3 3 3" xfId="24250"/>
    <cellStyle name="20 % - Markeringsfarve6 2 2 5 3 4" xfId="3873"/>
    <cellStyle name="20 % - Markeringsfarve6 2 2 5 3 4 2" xfId="14169"/>
    <cellStyle name="20 % - Markeringsfarve6 2 2 5 3 4 2 2" xfId="28200"/>
    <cellStyle name="20 % - Markeringsfarve6 2 2 5 3 4 3" xfId="24251"/>
    <cellStyle name="20 % - Markeringsfarve6 2 2 5 3 5" xfId="3874"/>
    <cellStyle name="20 % - Markeringsfarve6 2 2 5 3 5 2" xfId="14170"/>
    <cellStyle name="20 % - Markeringsfarve6 2 2 5 3 5 2 2" xfId="28201"/>
    <cellStyle name="20 % - Markeringsfarve6 2 2 5 3 5 3" xfId="24252"/>
    <cellStyle name="20 % - Markeringsfarve6 2 2 5 3 6" xfId="3875"/>
    <cellStyle name="20 % - Markeringsfarve6 2 2 5 3 6 2" xfId="14171"/>
    <cellStyle name="20 % - Markeringsfarve6 2 2 5 3 6 2 2" xfId="28202"/>
    <cellStyle name="20 % - Markeringsfarve6 2 2 5 3 6 3" xfId="24253"/>
    <cellStyle name="20 % - Markeringsfarve6 2 2 5 3 7" xfId="14166"/>
    <cellStyle name="20 % - Markeringsfarve6 2 2 5 3 7 2" xfId="28197"/>
    <cellStyle name="20 % - Markeringsfarve6 2 2 5 3 8" xfId="24248"/>
    <cellStyle name="20 % - Markeringsfarve6 2 2 5 4" xfId="3876"/>
    <cellStyle name="20 % - Markeringsfarve6 2 2 5 4 2" xfId="3877"/>
    <cellStyle name="20 % - Markeringsfarve6 2 2 5 4 2 2" xfId="14173"/>
    <cellStyle name="20 % - Markeringsfarve6 2 2 5 4 2 2 2" xfId="28204"/>
    <cellStyle name="20 % - Markeringsfarve6 2 2 5 4 2 3" xfId="24255"/>
    <cellStyle name="20 % - Markeringsfarve6 2 2 5 4 3" xfId="3878"/>
    <cellStyle name="20 % - Markeringsfarve6 2 2 5 4 3 2" xfId="14174"/>
    <cellStyle name="20 % - Markeringsfarve6 2 2 5 4 3 2 2" xfId="28205"/>
    <cellStyle name="20 % - Markeringsfarve6 2 2 5 4 3 3" xfId="24256"/>
    <cellStyle name="20 % - Markeringsfarve6 2 2 5 4 4" xfId="3879"/>
    <cellStyle name="20 % - Markeringsfarve6 2 2 5 4 4 2" xfId="14175"/>
    <cellStyle name="20 % - Markeringsfarve6 2 2 5 4 4 2 2" xfId="28206"/>
    <cellStyle name="20 % - Markeringsfarve6 2 2 5 4 4 3" xfId="24257"/>
    <cellStyle name="20 % - Markeringsfarve6 2 2 5 4 5" xfId="3880"/>
    <cellStyle name="20 % - Markeringsfarve6 2 2 5 4 5 2" xfId="14176"/>
    <cellStyle name="20 % - Markeringsfarve6 2 2 5 4 5 2 2" xfId="28207"/>
    <cellStyle name="20 % - Markeringsfarve6 2 2 5 4 5 3" xfId="24258"/>
    <cellStyle name="20 % - Markeringsfarve6 2 2 5 4 6" xfId="3881"/>
    <cellStyle name="20 % - Markeringsfarve6 2 2 5 4 6 2" xfId="14177"/>
    <cellStyle name="20 % - Markeringsfarve6 2 2 5 4 6 2 2" xfId="28208"/>
    <cellStyle name="20 % - Markeringsfarve6 2 2 5 4 6 3" xfId="24259"/>
    <cellStyle name="20 % - Markeringsfarve6 2 2 5 4 7" xfId="14172"/>
    <cellStyle name="20 % - Markeringsfarve6 2 2 5 4 7 2" xfId="28203"/>
    <cellStyle name="20 % - Markeringsfarve6 2 2 5 4 8" xfId="24254"/>
    <cellStyle name="20 % - Markeringsfarve6 2 2 5 5" xfId="3882"/>
    <cellStyle name="20 % - Markeringsfarve6 2 2 5 5 2" xfId="14178"/>
    <cellStyle name="20 % - Markeringsfarve6 2 2 5 5 2 2" xfId="28209"/>
    <cellStyle name="20 % - Markeringsfarve6 2 2 5 5 3" xfId="24260"/>
    <cellStyle name="20 % - Markeringsfarve6 2 2 5 6" xfId="3883"/>
    <cellStyle name="20 % - Markeringsfarve6 2 2 5 6 2" xfId="14179"/>
    <cellStyle name="20 % - Markeringsfarve6 2 2 5 6 2 2" xfId="28210"/>
    <cellStyle name="20 % - Markeringsfarve6 2 2 5 6 3" xfId="24261"/>
    <cellStyle name="20 % - Markeringsfarve6 2 2 5 7" xfId="3884"/>
    <cellStyle name="20 % - Markeringsfarve6 2 2 5 7 2" xfId="14180"/>
    <cellStyle name="20 % - Markeringsfarve6 2 2 5 7 2 2" xfId="28211"/>
    <cellStyle name="20 % - Markeringsfarve6 2 2 5 7 3" xfId="24262"/>
    <cellStyle name="20 % - Markeringsfarve6 2 2 5 8" xfId="3885"/>
    <cellStyle name="20 % - Markeringsfarve6 2 2 5 8 2" xfId="14181"/>
    <cellStyle name="20 % - Markeringsfarve6 2 2 5 8 2 2" xfId="28212"/>
    <cellStyle name="20 % - Markeringsfarve6 2 2 5 8 3" xfId="24263"/>
    <cellStyle name="20 % - Markeringsfarve6 2 2 5 9" xfId="3886"/>
    <cellStyle name="20 % - Markeringsfarve6 2 2 5 9 2" xfId="14182"/>
    <cellStyle name="20 % - Markeringsfarve6 2 2 5 9 2 2" xfId="28213"/>
    <cellStyle name="20 % - Markeringsfarve6 2 2 5 9 3" xfId="24264"/>
    <cellStyle name="20 % - Markeringsfarve6 2 2 6" xfId="3887"/>
    <cellStyle name="20 % - Markeringsfarve6 2 2 6 2" xfId="3888"/>
    <cellStyle name="20 % - Markeringsfarve6 2 2 6 2 2" xfId="14184"/>
    <cellStyle name="20 % - Markeringsfarve6 2 2 6 2 2 2" xfId="28215"/>
    <cellStyle name="20 % - Markeringsfarve6 2 2 6 2 3" xfId="24266"/>
    <cellStyle name="20 % - Markeringsfarve6 2 2 6 3" xfId="3889"/>
    <cellStyle name="20 % - Markeringsfarve6 2 2 6 3 2" xfId="14185"/>
    <cellStyle name="20 % - Markeringsfarve6 2 2 6 3 2 2" xfId="28216"/>
    <cellStyle name="20 % - Markeringsfarve6 2 2 6 3 3" xfId="24267"/>
    <cellStyle name="20 % - Markeringsfarve6 2 2 6 4" xfId="3890"/>
    <cellStyle name="20 % - Markeringsfarve6 2 2 6 4 2" xfId="14186"/>
    <cellStyle name="20 % - Markeringsfarve6 2 2 6 4 2 2" xfId="28217"/>
    <cellStyle name="20 % - Markeringsfarve6 2 2 6 4 3" xfId="24268"/>
    <cellStyle name="20 % - Markeringsfarve6 2 2 6 5" xfId="3891"/>
    <cellStyle name="20 % - Markeringsfarve6 2 2 6 5 2" xfId="14187"/>
    <cellStyle name="20 % - Markeringsfarve6 2 2 6 5 2 2" xfId="28218"/>
    <cellStyle name="20 % - Markeringsfarve6 2 2 6 5 3" xfId="24269"/>
    <cellStyle name="20 % - Markeringsfarve6 2 2 6 6" xfId="3892"/>
    <cellStyle name="20 % - Markeringsfarve6 2 2 6 6 2" xfId="14188"/>
    <cellStyle name="20 % - Markeringsfarve6 2 2 6 6 2 2" xfId="28219"/>
    <cellStyle name="20 % - Markeringsfarve6 2 2 6 6 3" xfId="24270"/>
    <cellStyle name="20 % - Markeringsfarve6 2 2 6 7" xfId="14183"/>
    <cellStyle name="20 % - Markeringsfarve6 2 2 6 7 2" xfId="28214"/>
    <cellStyle name="20 % - Markeringsfarve6 2 2 6 8" xfId="24265"/>
    <cellStyle name="20 % - Markeringsfarve6 2 2 7" xfId="3893"/>
    <cellStyle name="20 % - Markeringsfarve6 2 2 7 2" xfId="3894"/>
    <cellStyle name="20 % - Markeringsfarve6 2 2 7 2 2" xfId="14190"/>
    <cellStyle name="20 % - Markeringsfarve6 2 2 7 2 2 2" xfId="28221"/>
    <cellStyle name="20 % - Markeringsfarve6 2 2 7 2 3" xfId="24272"/>
    <cellStyle name="20 % - Markeringsfarve6 2 2 7 3" xfId="3895"/>
    <cellStyle name="20 % - Markeringsfarve6 2 2 7 3 2" xfId="14191"/>
    <cellStyle name="20 % - Markeringsfarve6 2 2 7 3 2 2" xfId="28222"/>
    <cellStyle name="20 % - Markeringsfarve6 2 2 7 3 3" xfId="24273"/>
    <cellStyle name="20 % - Markeringsfarve6 2 2 7 4" xfId="3896"/>
    <cellStyle name="20 % - Markeringsfarve6 2 2 7 4 2" xfId="14192"/>
    <cellStyle name="20 % - Markeringsfarve6 2 2 7 4 2 2" xfId="28223"/>
    <cellStyle name="20 % - Markeringsfarve6 2 2 7 4 3" xfId="24274"/>
    <cellStyle name="20 % - Markeringsfarve6 2 2 7 5" xfId="3897"/>
    <cellStyle name="20 % - Markeringsfarve6 2 2 7 5 2" xfId="14193"/>
    <cellStyle name="20 % - Markeringsfarve6 2 2 7 5 2 2" xfId="28224"/>
    <cellStyle name="20 % - Markeringsfarve6 2 2 7 5 3" xfId="24275"/>
    <cellStyle name="20 % - Markeringsfarve6 2 2 7 6" xfId="3898"/>
    <cellStyle name="20 % - Markeringsfarve6 2 2 7 6 2" xfId="14194"/>
    <cellStyle name="20 % - Markeringsfarve6 2 2 7 6 2 2" xfId="28225"/>
    <cellStyle name="20 % - Markeringsfarve6 2 2 7 6 3" xfId="24276"/>
    <cellStyle name="20 % - Markeringsfarve6 2 2 7 7" xfId="14189"/>
    <cellStyle name="20 % - Markeringsfarve6 2 2 7 7 2" xfId="28220"/>
    <cellStyle name="20 % - Markeringsfarve6 2 2 7 8" xfId="24271"/>
    <cellStyle name="20 % - Markeringsfarve6 2 2 8" xfId="3899"/>
    <cellStyle name="20 % - Markeringsfarve6 2 2 8 2" xfId="3900"/>
    <cellStyle name="20 % - Markeringsfarve6 2 2 8 2 2" xfId="14196"/>
    <cellStyle name="20 % - Markeringsfarve6 2 2 8 2 2 2" xfId="28227"/>
    <cellStyle name="20 % - Markeringsfarve6 2 2 8 2 3" xfId="24278"/>
    <cellStyle name="20 % - Markeringsfarve6 2 2 8 3" xfId="3901"/>
    <cellStyle name="20 % - Markeringsfarve6 2 2 8 3 2" xfId="14197"/>
    <cellStyle name="20 % - Markeringsfarve6 2 2 8 3 2 2" xfId="28228"/>
    <cellStyle name="20 % - Markeringsfarve6 2 2 8 3 3" xfId="24279"/>
    <cellStyle name="20 % - Markeringsfarve6 2 2 8 4" xfId="3902"/>
    <cellStyle name="20 % - Markeringsfarve6 2 2 8 4 2" xfId="14198"/>
    <cellStyle name="20 % - Markeringsfarve6 2 2 8 4 2 2" xfId="28229"/>
    <cellStyle name="20 % - Markeringsfarve6 2 2 8 4 3" xfId="24280"/>
    <cellStyle name="20 % - Markeringsfarve6 2 2 8 5" xfId="3903"/>
    <cellStyle name="20 % - Markeringsfarve6 2 2 8 5 2" xfId="14199"/>
    <cellStyle name="20 % - Markeringsfarve6 2 2 8 5 2 2" xfId="28230"/>
    <cellStyle name="20 % - Markeringsfarve6 2 2 8 5 3" xfId="24281"/>
    <cellStyle name="20 % - Markeringsfarve6 2 2 8 6" xfId="3904"/>
    <cellStyle name="20 % - Markeringsfarve6 2 2 8 6 2" xfId="14200"/>
    <cellStyle name="20 % - Markeringsfarve6 2 2 8 6 2 2" xfId="28231"/>
    <cellStyle name="20 % - Markeringsfarve6 2 2 8 6 3" xfId="24282"/>
    <cellStyle name="20 % - Markeringsfarve6 2 2 8 7" xfId="14195"/>
    <cellStyle name="20 % - Markeringsfarve6 2 2 8 7 2" xfId="28226"/>
    <cellStyle name="20 % - Markeringsfarve6 2 2 8 8" xfId="24277"/>
    <cellStyle name="20 % - Markeringsfarve6 2 2 9" xfId="3905"/>
    <cellStyle name="20 % - Markeringsfarve6 2 2 9 2" xfId="14201"/>
    <cellStyle name="20 % - Markeringsfarve6 2 2 9 2 2" xfId="28232"/>
    <cellStyle name="20 % - Markeringsfarve6 2 2 9 3" xfId="24283"/>
    <cellStyle name="20 % - Markeringsfarve6 2 2_Budget" xfId="3906"/>
    <cellStyle name="20 % - Markeringsfarve6 2 3" xfId="3907"/>
    <cellStyle name="20 % - Markeringsfarve6 2 3 10" xfId="3908"/>
    <cellStyle name="20 % - Markeringsfarve6 2 3 10 2" xfId="14203"/>
    <cellStyle name="20 % - Markeringsfarve6 2 3 10 2 2" xfId="28234"/>
    <cellStyle name="20 % - Markeringsfarve6 2 3 10 3" xfId="24285"/>
    <cellStyle name="20 % - Markeringsfarve6 2 3 11" xfId="3909"/>
    <cellStyle name="20 % - Markeringsfarve6 2 3 11 2" xfId="14204"/>
    <cellStyle name="20 % - Markeringsfarve6 2 3 11 2 2" xfId="28235"/>
    <cellStyle name="20 % - Markeringsfarve6 2 3 11 3" xfId="24286"/>
    <cellStyle name="20 % - Markeringsfarve6 2 3 12" xfId="3910"/>
    <cellStyle name="20 % - Markeringsfarve6 2 3 12 2" xfId="14205"/>
    <cellStyle name="20 % - Markeringsfarve6 2 3 12 2 2" xfId="28236"/>
    <cellStyle name="20 % - Markeringsfarve6 2 3 12 3" xfId="24287"/>
    <cellStyle name="20 % - Markeringsfarve6 2 3 13" xfId="3911"/>
    <cellStyle name="20 % - Markeringsfarve6 2 3 14" xfId="14202"/>
    <cellStyle name="20 % - Markeringsfarve6 2 3 14 2" xfId="28233"/>
    <cellStyle name="20 % - Markeringsfarve6 2 3 15" xfId="24284"/>
    <cellStyle name="20 % - Markeringsfarve6 2 3 2" xfId="3912"/>
    <cellStyle name="20 % - Markeringsfarve6 2 3 2 10" xfId="3913"/>
    <cellStyle name="20 % - Markeringsfarve6 2 3 2 10 2" xfId="14207"/>
    <cellStyle name="20 % - Markeringsfarve6 2 3 2 10 2 2" xfId="28238"/>
    <cellStyle name="20 % - Markeringsfarve6 2 3 2 10 3" xfId="24289"/>
    <cellStyle name="20 % - Markeringsfarve6 2 3 2 11" xfId="3914"/>
    <cellStyle name="20 % - Markeringsfarve6 2 3 2 11 2" xfId="14208"/>
    <cellStyle name="20 % - Markeringsfarve6 2 3 2 11 2 2" xfId="28239"/>
    <cellStyle name="20 % - Markeringsfarve6 2 3 2 11 3" xfId="24290"/>
    <cellStyle name="20 % - Markeringsfarve6 2 3 2 12" xfId="14206"/>
    <cellStyle name="20 % - Markeringsfarve6 2 3 2 12 2" xfId="28237"/>
    <cellStyle name="20 % - Markeringsfarve6 2 3 2 13" xfId="24288"/>
    <cellStyle name="20 % - Markeringsfarve6 2 3 2 2" xfId="3915"/>
    <cellStyle name="20 % - Markeringsfarve6 2 3 2 2 10" xfId="3916"/>
    <cellStyle name="20 % - Markeringsfarve6 2 3 2 2 10 2" xfId="14210"/>
    <cellStyle name="20 % - Markeringsfarve6 2 3 2 2 10 2 2" xfId="28241"/>
    <cellStyle name="20 % - Markeringsfarve6 2 3 2 2 10 3" xfId="24292"/>
    <cellStyle name="20 % - Markeringsfarve6 2 3 2 2 11" xfId="14209"/>
    <cellStyle name="20 % - Markeringsfarve6 2 3 2 2 11 2" xfId="28240"/>
    <cellStyle name="20 % - Markeringsfarve6 2 3 2 2 12" xfId="24291"/>
    <cellStyle name="20 % - Markeringsfarve6 2 3 2 2 2" xfId="3917"/>
    <cellStyle name="20 % - Markeringsfarve6 2 3 2 2 2 2" xfId="3918"/>
    <cellStyle name="20 % - Markeringsfarve6 2 3 2 2 2 2 2" xfId="14212"/>
    <cellStyle name="20 % - Markeringsfarve6 2 3 2 2 2 2 2 2" xfId="28243"/>
    <cellStyle name="20 % - Markeringsfarve6 2 3 2 2 2 2 3" xfId="24294"/>
    <cellStyle name="20 % - Markeringsfarve6 2 3 2 2 2 3" xfId="3919"/>
    <cellStyle name="20 % - Markeringsfarve6 2 3 2 2 2 3 2" xfId="14213"/>
    <cellStyle name="20 % - Markeringsfarve6 2 3 2 2 2 3 2 2" xfId="28244"/>
    <cellStyle name="20 % - Markeringsfarve6 2 3 2 2 2 3 3" xfId="24295"/>
    <cellStyle name="20 % - Markeringsfarve6 2 3 2 2 2 4" xfId="3920"/>
    <cellStyle name="20 % - Markeringsfarve6 2 3 2 2 2 4 2" xfId="14214"/>
    <cellStyle name="20 % - Markeringsfarve6 2 3 2 2 2 4 2 2" xfId="28245"/>
    <cellStyle name="20 % - Markeringsfarve6 2 3 2 2 2 4 3" xfId="24296"/>
    <cellStyle name="20 % - Markeringsfarve6 2 3 2 2 2 5" xfId="3921"/>
    <cellStyle name="20 % - Markeringsfarve6 2 3 2 2 2 5 2" xfId="14215"/>
    <cellStyle name="20 % - Markeringsfarve6 2 3 2 2 2 5 2 2" xfId="28246"/>
    <cellStyle name="20 % - Markeringsfarve6 2 3 2 2 2 5 3" xfId="24297"/>
    <cellStyle name="20 % - Markeringsfarve6 2 3 2 2 2 6" xfId="3922"/>
    <cellStyle name="20 % - Markeringsfarve6 2 3 2 2 2 6 2" xfId="14216"/>
    <cellStyle name="20 % - Markeringsfarve6 2 3 2 2 2 6 2 2" xfId="28247"/>
    <cellStyle name="20 % - Markeringsfarve6 2 3 2 2 2 6 3" xfId="24298"/>
    <cellStyle name="20 % - Markeringsfarve6 2 3 2 2 2 7" xfId="14211"/>
    <cellStyle name="20 % - Markeringsfarve6 2 3 2 2 2 7 2" xfId="28242"/>
    <cellStyle name="20 % - Markeringsfarve6 2 3 2 2 2 8" xfId="24293"/>
    <cellStyle name="20 % - Markeringsfarve6 2 3 2 2 3" xfId="3923"/>
    <cellStyle name="20 % - Markeringsfarve6 2 3 2 2 3 2" xfId="3924"/>
    <cellStyle name="20 % - Markeringsfarve6 2 3 2 2 3 2 2" xfId="14218"/>
    <cellStyle name="20 % - Markeringsfarve6 2 3 2 2 3 2 2 2" xfId="28249"/>
    <cellStyle name="20 % - Markeringsfarve6 2 3 2 2 3 2 3" xfId="24300"/>
    <cellStyle name="20 % - Markeringsfarve6 2 3 2 2 3 3" xfId="3925"/>
    <cellStyle name="20 % - Markeringsfarve6 2 3 2 2 3 3 2" xfId="14219"/>
    <cellStyle name="20 % - Markeringsfarve6 2 3 2 2 3 3 2 2" xfId="28250"/>
    <cellStyle name="20 % - Markeringsfarve6 2 3 2 2 3 3 3" xfId="24301"/>
    <cellStyle name="20 % - Markeringsfarve6 2 3 2 2 3 4" xfId="3926"/>
    <cellStyle name="20 % - Markeringsfarve6 2 3 2 2 3 4 2" xfId="14220"/>
    <cellStyle name="20 % - Markeringsfarve6 2 3 2 2 3 4 2 2" xfId="28251"/>
    <cellStyle name="20 % - Markeringsfarve6 2 3 2 2 3 4 3" xfId="24302"/>
    <cellStyle name="20 % - Markeringsfarve6 2 3 2 2 3 5" xfId="3927"/>
    <cellStyle name="20 % - Markeringsfarve6 2 3 2 2 3 5 2" xfId="14221"/>
    <cellStyle name="20 % - Markeringsfarve6 2 3 2 2 3 5 2 2" xfId="28252"/>
    <cellStyle name="20 % - Markeringsfarve6 2 3 2 2 3 5 3" xfId="24303"/>
    <cellStyle name="20 % - Markeringsfarve6 2 3 2 2 3 6" xfId="3928"/>
    <cellStyle name="20 % - Markeringsfarve6 2 3 2 2 3 6 2" xfId="14222"/>
    <cellStyle name="20 % - Markeringsfarve6 2 3 2 2 3 6 2 2" xfId="28253"/>
    <cellStyle name="20 % - Markeringsfarve6 2 3 2 2 3 6 3" xfId="24304"/>
    <cellStyle name="20 % - Markeringsfarve6 2 3 2 2 3 7" xfId="14217"/>
    <cellStyle name="20 % - Markeringsfarve6 2 3 2 2 3 7 2" xfId="28248"/>
    <cellStyle name="20 % - Markeringsfarve6 2 3 2 2 3 8" xfId="24299"/>
    <cellStyle name="20 % - Markeringsfarve6 2 3 2 2 4" xfId="3929"/>
    <cellStyle name="20 % - Markeringsfarve6 2 3 2 2 4 2" xfId="3930"/>
    <cellStyle name="20 % - Markeringsfarve6 2 3 2 2 4 2 2" xfId="14224"/>
    <cellStyle name="20 % - Markeringsfarve6 2 3 2 2 4 2 2 2" xfId="28255"/>
    <cellStyle name="20 % - Markeringsfarve6 2 3 2 2 4 2 3" xfId="24306"/>
    <cellStyle name="20 % - Markeringsfarve6 2 3 2 2 4 3" xfId="3931"/>
    <cellStyle name="20 % - Markeringsfarve6 2 3 2 2 4 3 2" xfId="14225"/>
    <cellStyle name="20 % - Markeringsfarve6 2 3 2 2 4 3 2 2" xfId="28256"/>
    <cellStyle name="20 % - Markeringsfarve6 2 3 2 2 4 3 3" xfId="24307"/>
    <cellStyle name="20 % - Markeringsfarve6 2 3 2 2 4 4" xfId="3932"/>
    <cellStyle name="20 % - Markeringsfarve6 2 3 2 2 4 4 2" xfId="14226"/>
    <cellStyle name="20 % - Markeringsfarve6 2 3 2 2 4 4 2 2" xfId="28257"/>
    <cellStyle name="20 % - Markeringsfarve6 2 3 2 2 4 4 3" xfId="24308"/>
    <cellStyle name="20 % - Markeringsfarve6 2 3 2 2 4 5" xfId="3933"/>
    <cellStyle name="20 % - Markeringsfarve6 2 3 2 2 4 5 2" xfId="14227"/>
    <cellStyle name="20 % - Markeringsfarve6 2 3 2 2 4 5 2 2" xfId="28258"/>
    <cellStyle name="20 % - Markeringsfarve6 2 3 2 2 4 5 3" xfId="24309"/>
    <cellStyle name="20 % - Markeringsfarve6 2 3 2 2 4 6" xfId="3934"/>
    <cellStyle name="20 % - Markeringsfarve6 2 3 2 2 4 6 2" xfId="14228"/>
    <cellStyle name="20 % - Markeringsfarve6 2 3 2 2 4 6 2 2" xfId="28259"/>
    <cellStyle name="20 % - Markeringsfarve6 2 3 2 2 4 6 3" xfId="24310"/>
    <cellStyle name="20 % - Markeringsfarve6 2 3 2 2 4 7" xfId="14223"/>
    <cellStyle name="20 % - Markeringsfarve6 2 3 2 2 4 7 2" xfId="28254"/>
    <cellStyle name="20 % - Markeringsfarve6 2 3 2 2 4 8" xfId="24305"/>
    <cellStyle name="20 % - Markeringsfarve6 2 3 2 2 5" xfId="3935"/>
    <cellStyle name="20 % - Markeringsfarve6 2 3 2 2 5 2" xfId="3936"/>
    <cellStyle name="20 % - Markeringsfarve6 2 3 2 2 5 2 2" xfId="14230"/>
    <cellStyle name="20 % - Markeringsfarve6 2 3 2 2 5 2 2 2" xfId="28261"/>
    <cellStyle name="20 % - Markeringsfarve6 2 3 2 2 5 2 3" xfId="24312"/>
    <cellStyle name="20 % - Markeringsfarve6 2 3 2 2 5 3" xfId="3937"/>
    <cellStyle name="20 % - Markeringsfarve6 2 3 2 2 5 3 2" xfId="14231"/>
    <cellStyle name="20 % - Markeringsfarve6 2 3 2 2 5 3 2 2" xfId="28262"/>
    <cellStyle name="20 % - Markeringsfarve6 2 3 2 2 5 3 3" xfId="24313"/>
    <cellStyle name="20 % - Markeringsfarve6 2 3 2 2 5 4" xfId="3938"/>
    <cellStyle name="20 % - Markeringsfarve6 2 3 2 2 5 4 2" xfId="14232"/>
    <cellStyle name="20 % - Markeringsfarve6 2 3 2 2 5 4 2 2" xfId="28263"/>
    <cellStyle name="20 % - Markeringsfarve6 2 3 2 2 5 4 3" xfId="24314"/>
    <cellStyle name="20 % - Markeringsfarve6 2 3 2 2 5 5" xfId="3939"/>
    <cellStyle name="20 % - Markeringsfarve6 2 3 2 2 5 5 2" xfId="14233"/>
    <cellStyle name="20 % - Markeringsfarve6 2 3 2 2 5 5 2 2" xfId="28264"/>
    <cellStyle name="20 % - Markeringsfarve6 2 3 2 2 5 5 3" xfId="24315"/>
    <cellStyle name="20 % - Markeringsfarve6 2 3 2 2 5 6" xfId="3940"/>
    <cellStyle name="20 % - Markeringsfarve6 2 3 2 2 5 6 2" xfId="14234"/>
    <cellStyle name="20 % - Markeringsfarve6 2 3 2 2 5 6 2 2" xfId="28265"/>
    <cellStyle name="20 % - Markeringsfarve6 2 3 2 2 5 6 3" xfId="24316"/>
    <cellStyle name="20 % - Markeringsfarve6 2 3 2 2 5 7" xfId="14229"/>
    <cellStyle name="20 % - Markeringsfarve6 2 3 2 2 5 7 2" xfId="28260"/>
    <cellStyle name="20 % - Markeringsfarve6 2 3 2 2 5 8" xfId="24311"/>
    <cellStyle name="20 % - Markeringsfarve6 2 3 2 2 6" xfId="3941"/>
    <cellStyle name="20 % - Markeringsfarve6 2 3 2 2 6 2" xfId="14235"/>
    <cellStyle name="20 % - Markeringsfarve6 2 3 2 2 6 2 2" xfId="28266"/>
    <cellStyle name="20 % - Markeringsfarve6 2 3 2 2 6 3" xfId="24317"/>
    <cellStyle name="20 % - Markeringsfarve6 2 3 2 2 7" xfId="3942"/>
    <cellStyle name="20 % - Markeringsfarve6 2 3 2 2 7 2" xfId="14236"/>
    <cellStyle name="20 % - Markeringsfarve6 2 3 2 2 7 2 2" xfId="28267"/>
    <cellStyle name="20 % - Markeringsfarve6 2 3 2 2 7 3" xfId="24318"/>
    <cellStyle name="20 % - Markeringsfarve6 2 3 2 2 8" xfId="3943"/>
    <cellStyle name="20 % - Markeringsfarve6 2 3 2 2 8 2" xfId="14237"/>
    <cellStyle name="20 % - Markeringsfarve6 2 3 2 2 8 2 2" xfId="28268"/>
    <cellStyle name="20 % - Markeringsfarve6 2 3 2 2 8 3" xfId="24319"/>
    <cellStyle name="20 % - Markeringsfarve6 2 3 2 2 9" xfId="3944"/>
    <cellStyle name="20 % - Markeringsfarve6 2 3 2 2 9 2" xfId="14238"/>
    <cellStyle name="20 % - Markeringsfarve6 2 3 2 2 9 2 2" xfId="28269"/>
    <cellStyle name="20 % - Markeringsfarve6 2 3 2 2 9 3" xfId="24320"/>
    <cellStyle name="20 % - Markeringsfarve6 2 3 2 3" xfId="3945"/>
    <cellStyle name="20 % - Markeringsfarve6 2 3 2 3 2" xfId="3946"/>
    <cellStyle name="20 % - Markeringsfarve6 2 3 2 3 2 2" xfId="14240"/>
    <cellStyle name="20 % - Markeringsfarve6 2 3 2 3 2 2 2" xfId="28271"/>
    <cellStyle name="20 % - Markeringsfarve6 2 3 2 3 2 3" xfId="24322"/>
    <cellStyle name="20 % - Markeringsfarve6 2 3 2 3 3" xfId="3947"/>
    <cellStyle name="20 % - Markeringsfarve6 2 3 2 3 3 2" xfId="14241"/>
    <cellStyle name="20 % - Markeringsfarve6 2 3 2 3 3 2 2" xfId="28272"/>
    <cellStyle name="20 % - Markeringsfarve6 2 3 2 3 3 3" xfId="24323"/>
    <cellStyle name="20 % - Markeringsfarve6 2 3 2 3 4" xfId="3948"/>
    <cellStyle name="20 % - Markeringsfarve6 2 3 2 3 4 2" xfId="14242"/>
    <cellStyle name="20 % - Markeringsfarve6 2 3 2 3 4 2 2" xfId="28273"/>
    <cellStyle name="20 % - Markeringsfarve6 2 3 2 3 4 3" xfId="24324"/>
    <cellStyle name="20 % - Markeringsfarve6 2 3 2 3 5" xfId="3949"/>
    <cellStyle name="20 % - Markeringsfarve6 2 3 2 3 5 2" xfId="14243"/>
    <cellStyle name="20 % - Markeringsfarve6 2 3 2 3 5 2 2" xfId="28274"/>
    <cellStyle name="20 % - Markeringsfarve6 2 3 2 3 5 3" xfId="24325"/>
    <cellStyle name="20 % - Markeringsfarve6 2 3 2 3 6" xfId="3950"/>
    <cellStyle name="20 % - Markeringsfarve6 2 3 2 3 6 2" xfId="14244"/>
    <cellStyle name="20 % - Markeringsfarve6 2 3 2 3 6 2 2" xfId="28275"/>
    <cellStyle name="20 % - Markeringsfarve6 2 3 2 3 6 3" xfId="24326"/>
    <cellStyle name="20 % - Markeringsfarve6 2 3 2 3 7" xfId="14239"/>
    <cellStyle name="20 % - Markeringsfarve6 2 3 2 3 7 2" xfId="28270"/>
    <cellStyle name="20 % - Markeringsfarve6 2 3 2 3 8" xfId="24321"/>
    <cellStyle name="20 % - Markeringsfarve6 2 3 2 4" xfId="3951"/>
    <cellStyle name="20 % - Markeringsfarve6 2 3 2 4 2" xfId="3952"/>
    <cellStyle name="20 % - Markeringsfarve6 2 3 2 4 2 2" xfId="14246"/>
    <cellStyle name="20 % - Markeringsfarve6 2 3 2 4 2 2 2" xfId="28277"/>
    <cellStyle name="20 % - Markeringsfarve6 2 3 2 4 2 3" xfId="24328"/>
    <cellStyle name="20 % - Markeringsfarve6 2 3 2 4 3" xfId="3953"/>
    <cellStyle name="20 % - Markeringsfarve6 2 3 2 4 3 2" xfId="14247"/>
    <cellStyle name="20 % - Markeringsfarve6 2 3 2 4 3 2 2" xfId="28278"/>
    <cellStyle name="20 % - Markeringsfarve6 2 3 2 4 3 3" xfId="24329"/>
    <cellStyle name="20 % - Markeringsfarve6 2 3 2 4 4" xfId="3954"/>
    <cellStyle name="20 % - Markeringsfarve6 2 3 2 4 4 2" xfId="14248"/>
    <cellStyle name="20 % - Markeringsfarve6 2 3 2 4 4 2 2" xfId="28279"/>
    <cellStyle name="20 % - Markeringsfarve6 2 3 2 4 4 3" xfId="24330"/>
    <cellStyle name="20 % - Markeringsfarve6 2 3 2 4 5" xfId="3955"/>
    <cellStyle name="20 % - Markeringsfarve6 2 3 2 4 5 2" xfId="14249"/>
    <cellStyle name="20 % - Markeringsfarve6 2 3 2 4 5 2 2" xfId="28280"/>
    <cellStyle name="20 % - Markeringsfarve6 2 3 2 4 5 3" xfId="24331"/>
    <cellStyle name="20 % - Markeringsfarve6 2 3 2 4 6" xfId="3956"/>
    <cellStyle name="20 % - Markeringsfarve6 2 3 2 4 6 2" xfId="14250"/>
    <cellStyle name="20 % - Markeringsfarve6 2 3 2 4 6 2 2" xfId="28281"/>
    <cellStyle name="20 % - Markeringsfarve6 2 3 2 4 6 3" xfId="24332"/>
    <cellStyle name="20 % - Markeringsfarve6 2 3 2 4 7" xfId="14245"/>
    <cellStyle name="20 % - Markeringsfarve6 2 3 2 4 7 2" xfId="28276"/>
    <cellStyle name="20 % - Markeringsfarve6 2 3 2 4 8" xfId="24327"/>
    <cellStyle name="20 % - Markeringsfarve6 2 3 2 5" xfId="3957"/>
    <cellStyle name="20 % - Markeringsfarve6 2 3 2 5 2" xfId="3958"/>
    <cellStyle name="20 % - Markeringsfarve6 2 3 2 5 2 2" xfId="14252"/>
    <cellStyle name="20 % - Markeringsfarve6 2 3 2 5 2 2 2" xfId="28283"/>
    <cellStyle name="20 % - Markeringsfarve6 2 3 2 5 2 3" xfId="24334"/>
    <cellStyle name="20 % - Markeringsfarve6 2 3 2 5 3" xfId="3959"/>
    <cellStyle name="20 % - Markeringsfarve6 2 3 2 5 3 2" xfId="14253"/>
    <cellStyle name="20 % - Markeringsfarve6 2 3 2 5 3 2 2" xfId="28284"/>
    <cellStyle name="20 % - Markeringsfarve6 2 3 2 5 3 3" xfId="24335"/>
    <cellStyle name="20 % - Markeringsfarve6 2 3 2 5 4" xfId="3960"/>
    <cellStyle name="20 % - Markeringsfarve6 2 3 2 5 4 2" xfId="14254"/>
    <cellStyle name="20 % - Markeringsfarve6 2 3 2 5 4 2 2" xfId="28285"/>
    <cellStyle name="20 % - Markeringsfarve6 2 3 2 5 4 3" xfId="24336"/>
    <cellStyle name="20 % - Markeringsfarve6 2 3 2 5 5" xfId="3961"/>
    <cellStyle name="20 % - Markeringsfarve6 2 3 2 5 5 2" xfId="14255"/>
    <cellStyle name="20 % - Markeringsfarve6 2 3 2 5 5 2 2" xfId="28286"/>
    <cellStyle name="20 % - Markeringsfarve6 2 3 2 5 5 3" xfId="24337"/>
    <cellStyle name="20 % - Markeringsfarve6 2 3 2 5 6" xfId="3962"/>
    <cellStyle name="20 % - Markeringsfarve6 2 3 2 5 6 2" xfId="14256"/>
    <cellStyle name="20 % - Markeringsfarve6 2 3 2 5 6 2 2" xfId="28287"/>
    <cellStyle name="20 % - Markeringsfarve6 2 3 2 5 6 3" xfId="24338"/>
    <cellStyle name="20 % - Markeringsfarve6 2 3 2 5 7" xfId="14251"/>
    <cellStyle name="20 % - Markeringsfarve6 2 3 2 5 7 2" xfId="28282"/>
    <cellStyle name="20 % - Markeringsfarve6 2 3 2 5 8" xfId="24333"/>
    <cellStyle name="20 % - Markeringsfarve6 2 3 2 6" xfId="3963"/>
    <cellStyle name="20 % - Markeringsfarve6 2 3 2 6 2" xfId="3964"/>
    <cellStyle name="20 % - Markeringsfarve6 2 3 2 6 2 2" xfId="14258"/>
    <cellStyle name="20 % - Markeringsfarve6 2 3 2 6 2 2 2" xfId="28289"/>
    <cellStyle name="20 % - Markeringsfarve6 2 3 2 6 2 3" xfId="24340"/>
    <cellStyle name="20 % - Markeringsfarve6 2 3 2 6 3" xfId="3965"/>
    <cellStyle name="20 % - Markeringsfarve6 2 3 2 6 3 2" xfId="14259"/>
    <cellStyle name="20 % - Markeringsfarve6 2 3 2 6 3 2 2" xfId="28290"/>
    <cellStyle name="20 % - Markeringsfarve6 2 3 2 6 3 3" xfId="24341"/>
    <cellStyle name="20 % - Markeringsfarve6 2 3 2 6 4" xfId="3966"/>
    <cellStyle name="20 % - Markeringsfarve6 2 3 2 6 4 2" xfId="14260"/>
    <cellStyle name="20 % - Markeringsfarve6 2 3 2 6 4 2 2" xfId="28291"/>
    <cellStyle name="20 % - Markeringsfarve6 2 3 2 6 4 3" xfId="24342"/>
    <cellStyle name="20 % - Markeringsfarve6 2 3 2 6 5" xfId="3967"/>
    <cellStyle name="20 % - Markeringsfarve6 2 3 2 6 5 2" xfId="14261"/>
    <cellStyle name="20 % - Markeringsfarve6 2 3 2 6 5 2 2" xfId="28292"/>
    <cellStyle name="20 % - Markeringsfarve6 2 3 2 6 5 3" xfId="24343"/>
    <cellStyle name="20 % - Markeringsfarve6 2 3 2 6 6" xfId="3968"/>
    <cellStyle name="20 % - Markeringsfarve6 2 3 2 6 6 2" xfId="14262"/>
    <cellStyle name="20 % - Markeringsfarve6 2 3 2 6 6 2 2" xfId="28293"/>
    <cellStyle name="20 % - Markeringsfarve6 2 3 2 6 6 3" xfId="24344"/>
    <cellStyle name="20 % - Markeringsfarve6 2 3 2 6 7" xfId="14257"/>
    <cellStyle name="20 % - Markeringsfarve6 2 3 2 6 7 2" xfId="28288"/>
    <cellStyle name="20 % - Markeringsfarve6 2 3 2 6 8" xfId="24339"/>
    <cellStyle name="20 % - Markeringsfarve6 2 3 2 7" xfId="3969"/>
    <cellStyle name="20 % - Markeringsfarve6 2 3 2 7 2" xfId="14263"/>
    <cellStyle name="20 % - Markeringsfarve6 2 3 2 7 2 2" xfId="28294"/>
    <cellStyle name="20 % - Markeringsfarve6 2 3 2 7 3" xfId="24345"/>
    <cellStyle name="20 % - Markeringsfarve6 2 3 2 8" xfId="3970"/>
    <cellStyle name="20 % - Markeringsfarve6 2 3 2 8 2" xfId="14264"/>
    <cellStyle name="20 % - Markeringsfarve6 2 3 2 8 2 2" xfId="28295"/>
    <cellStyle name="20 % - Markeringsfarve6 2 3 2 8 3" xfId="24346"/>
    <cellStyle name="20 % - Markeringsfarve6 2 3 2 9" xfId="3971"/>
    <cellStyle name="20 % - Markeringsfarve6 2 3 2 9 2" xfId="14265"/>
    <cellStyle name="20 % - Markeringsfarve6 2 3 2 9 2 2" xfId="28296"/>
    <cellStyle name="20 % - Markeringsfarve6 2 3 2 9 3" xfId="24347"/>
    <cellStyle name="20 % - Markeringsfarve6 2 3 3" xfId="3972"/>
    <cellStyle name="20 % - Markeringsfarve6 2 3 3 10" xfId="3973"/>
    <cellStyle name="20 % - Markeringsfarve6 2 3 3 10 2" xfId="14267"/>
    <cellStyle name="20 % - Markeringsfarve6 2 3 3 10 2 2" xfId="28298"/>
    <cellStyle name="20 % - Markeringsfarve6 2 3 3 10 3" xfId="24349"/>
    <cellStyle name="20 % - Markeringsfarve6 2 3 3 11" xfId="14266"/>
    <cellStyle name="20 % - Markeringsfarve6 2 3 3 11 2" xfId="28297"/>
    <cellStyle name="20 % - Markeringsfarve6 2 3 3 12" xfId="24348"/>
    <cellStyle name="20 % - Markeringsfarve6 2 3 3 2" xfId="3974"/>
    <cellStyle name="20 % - Markeringsfarve6 2 3 3 2 2" xfId="3975"/>
    <cellStyle name="20 % - Markeringsfarve6 2 3 3 2 2 2" xfId="14269"/>
    <cellStyle name="20 % - Markeringsfarve6 2 3 3 2 2 2 2" xfId="28300"/>
    <cellStyle name="20 % - Markeringsfarve6 2 3 3 2 2 3" xfId="24351"/>
    <cellStyle name="20 % - Markeringsfarve6 2 3 3 2 3" xfId="3976"/>
    <cellStyle name="20 % - Markeringsfarve6 2 3 3 2 3 2" xfId="14270"/>
    <cellStyle name="20 % - Markeringsfarve6 2 3 3 2 3 2 2" xfId="28301"/>
    <cellStyle name="20 % - Markeringsfarve6 2 3 3 2 3 3" xfId="24352"/>
    <cellStyle name="20 % - Markeringsfarve6 2 3 3 2 4" xfId="3977"/>
    <cellStyle name="20 % - Markeringsfarve6 2 3 3 2 4 2" xfId="14271"/>
    <cellStyle name="20 % - Markeringsfarve6 2 3 3 2 4 2 2" xfId="28302"/>
    <cellStyle name="20 % - Markeringsfarve6 2 3 3 2 4 3" xfId="24353"/>
    <cellStyle name="20 % - Markeringsfarve6 2 3 3 2 5" xfId="3978"/>
    <cellStyle name="20 % - Markeringsfarve6 2 3 3 2 5 2" xfId="14272"/>
    <cellStyle name="20 % - Markeringsfarve6 2 3 3 2 5 2 2" xfId="28303"/>
    <cellStyle name="20 % - Markeringsfarve6 2 3 3 2 5 3" xfId="24354"/>
    <cellStyle name="20 % - Markeringsfarve6 2 3 3 2 6" xfId="3979"/>
    <cellStyle name="20 % - Markeringsfarve6 2 3 3 2 6 2" xfId="14273"/>
    <cellStyle name="20 % - Markeringsfarve6 2 3 3 2 6 2 2" xfId="28304"/>
    <cellStyle name="20 % - Markeringsfarve6 2 3 3 2 6 3" xfId="24355"/>
    <cellStyle name="20 % - Markeringsfarve6 2 3 3 2 7" xfId="14268"/>
    <cellStyle name="20 % - Markeringsfarve6 2 3 3 2 7 2" xfId="28299"/>
    <cellStyle name="20 % - Markeringsfarve6 2 3 3 2 8" xfId="24350"/>
    <cellStyle name="20 % - Markeringsfarve6 2 3 3 3" xfId="3980"/>
    <cellStyle name="20 % - Markeringsfarve6 2 3 3 3 2" xfId="3981"/>
    <cellStyle name="20 % - Markeringsfarve6 2 3 3 3 2 2" xfId="14275"/>
    <cellStyle name="20 % - Markeringsfarve6 2 3 3 3 2 2 2" xfId="28306"/>
    <cellStyle name="20 % - Markeringsfarve6 2 3 3 3 2 3" xfId="24357"/>
    <cellStyle name="20 % - Markeringsfarve6 2 3 3 3 3" xfId="3982"/>
    <cellStyle name="20 % - Markeringsfarve6 2 3 3 3 3 2" xfId="14276"/>
    <cellStyle name="20 % - Markeringsfarve6 2 3 3 3 3 2 2" xfId="28307"/>
    <cellStyle name="20 % - Markeringsfarve6 2 3 3 3 3 3" xfId="24358"/>
    <cellStyle name="20 % - Markeringsfarve6 2 3 3 3 4" xfId="3983"/>
    <cellStyle name="20 % - Markeringsfarve6 2 3 3 3 4 2" xfId="14277"/>
    <cellStyle name="20 % - Markeringsfarve6 2 3 3 3 4 2 2" xfId="28308"/>
    <cellStyle name="20 % - Markeringsfarve6 2 3 3 3 4 3" xfId="24359"/>
    <cellStyle name="20 % - Markeringsfarve6 2 3 3 3 5" xfId="3984"/>
    <cellStyle name="20 % - Markeringsfarve6 2 3 3 3 5 2" xfId="14278"/>
    <cellStyle name="20 % - Markeringsfarve6 2 3 3 3 5 2 2" xfId="28309"/>
    <cellStyle name="20 % - Markeringsfarve6 2 3 3 3 5 3" xfId="24360"/>
    <cellStyle name="20 % - Markeringsfarve6 2 3 3 3 6" xfId="3985"/>
    <cellStyle name="20 % - Markeringsfarve6 2 3 3 3 6 2" xfId="14279"/>
    <cellStyle name="20 % - Markeringsfarve6 2 3 3 3 6 2 2" xfId="28310"/>
    <cellStyle name="20 % - Markeringsfarve6 2 3 3 3 6 3" xfId="24361"/>
    <cellStyle name="20 % - Markeringsfarve6 2 3 3 3 7" xfId="14274"/>
    <cellStyle name="20 % - Markeringsfarve6 2 3 3 3 7 2" xfId="28305"/>
    <cellStyle name="20 % - Markeringsfarve6 2 3 3 3 8" xfId="24356"/>
    <cellStyle name="20 % - Markeringsfarve6 2 3 3 4" xfId="3986"/>
    <cellStyle name="20 % - Markeringsfarve6 2 3 3 4 2" xfId="3987"/>
    <cellStyle name="20 % - Markeringsfarve6 2 3 3 4 2 2" xfId="14281"/>
    <cellStyle name="20 % - Markeringsfarve6 2 3 3 4 2 2 2" xfId="28312"/>
    <cellStyle name="20 % - Markeringsfarve6 2 3 3 4 2 3" xfId="24363"/>
    <cellStyle name="20 % - Markeringsfarve6 2 3 3 4 3" xfId="3988"/>
    <cellStyle name="20 % - Markeringsfarve6 2 3 3 4 3 2" xfId="14282"/>
    <cellStyle name="20 % - Markeringsfarve6 2 3 3 4 3 2 2" xfId="28313"/>
    <cellStyle name="20 % - Markeringsfarve6 2 3 3 4 3 3" xfId="24364"/>
    <cellStyle name="20 % - Markeringsfarve6 2 3 3 4 4" xfId="3989"/>
    <cellStyle name="20 % - Markeringsfarve6 2 3 3 4 4 2" xfId="14283"/>
    <cellStyle name="20 % - Markeringsfarve6 2 3 3 4 4 2 2" xfId="28314"/>
    <cellStyle name="20 % - Markeringsfarve6 2 3 3 4 4 3" xfId="24365"/>
    <cellStyle name="20 % - Markeringsfarve6 2 3 3 4 5" xfId="3990"/>
    <cellStyle name="20 % - Markeringsfarve6 2 3 3 4 5 2" xfId="14284"/>
    <cellStyle name="20 % - Markeringsfarve6 2 3 3 4 5 2 2" xfId="28315"/>
    <cellStyle name="20 % - Markeringsfarve6 2 3 3 4 5 3" xfId="24366"/>
    <cellStyle name="20 % - Markeringsfarve6 2 3 3 4 6" xfId="3991"/>
    <cellStyle name="20 % - Markeringsfarve6 2 3 3 4 6 2" xfId="14285"/>
    <cellStyle name="20 % - Markeringsfarve6 2 3 3 4 6 2 2" xfId="28316"/>
    <cellStyle name="20 % - Markeringsfarve6 2 3 3 4 6 3" xfId="24367"/>
    <cellStyle name="20 % - Markeringsfarve6 2 3 3 4 7" xfId="14280"/>
    <cellStyle name="20 % - Markeringsfarve6 2 3 3 4 7 2" xfId="28311"/>
    <cellStyle name="20 % - Markeringsfarve6 2 3 3 4 8" xfId="24362"/>
    <cellStyle name="20 % - Markeringsfarve6 2 3 3 5" xfId="3992"/>
    <cellStyle name="20 % - Markeringsfarve6 2 3 3 5 2" xfId="3993"/>
    <cellStyle name="20 % - Markeringsfarve6 2 3 3 5 2 2" xfId="14287"/>
    <cellStyle name="20 % - Markeringsfarve6 2 3 3 5 2 2 2" xfId="28318"/>
    <cellStyle name="20 % - Markeringsfarve6 2 3 3 5 2 3" xfId="24369"/>
    <cellStyle name="20 % - Markeringsfarve6 2 3 3 5 3" xfId="3994"/>
    <cellStyle name="20 % - Markeringsfarve6 2 3 3 5 3 2" xfId="14288"/>
    <cellStyle name="20 % - Markeringsfarve6 2 3 3 5 3 2 2" xfId="28319"/>
    <cellStyle name="20 % - Markeringsfarve6 2 3 3 5 3 3" xfId="24370"/>
    <cellStyle name="20 % - Markeringsfarve6 2 3 3 5 4" xfId="3995"/>
    <cellStyle name="20 % - Markeringsfarve6 2 3 3 5 4 2" xfId="14289"/>
    <cellStyle name="20 % - Markeringsfarve6 2 3 3 5 4 2 2" xfId="28320"/>
    <cellStyle name="20 % - Markeringsfarve6 2 3 3 5 4 3" xfId="24371"/>
    <cellStyle name="20 % - Markeringsfarve6 2 3 3 5 5" xfId="3996"/>
    <cellStyle name="20 % - Markeringsfarve6 2 3 3 5 5 2" xfId="14290"/>
    <cellStyle name="20 % - Markeringsfarve6 2 3 3 5 5 2 2" xfId="28321"/>
    <cellStyle name="20 % - Markeringsfarve6 2 3 3 5 5 3" xfId="24372"/>
    <cellStyle name="20 % - Markeringsfarve6 2 3 3 5 6" xfId="3997"/>
    <cellStyle name="20 % - Markeringsfarve6 2 3 3 5 6 2" xfId="14291"/>
    <cellStyle name="20 % - Markeringsfarve6 2 3 3 5 6 2 2" xfId="28322"/>
    <cellStyle name="20 % - Markeringsfarve6 2 3 3 5 6 3" xfId="24373"/>
    <cellStyle name="20 % - Markeringsfarve6 2 3 3 5 7" xfId="14286"/>
    <cellStyle name="20 % - Markeringsfarve6 2 3 3 5 7 2" xfId="28317"/>
    <cellStyle name="20 % - Markeringsfarve6 2 3 3 5 8" xfId="24368"/>
    <cellStyle name="20 % - Markeringsfarve6 2 3 3 6" xfId="3998"/>
    <cellStyle name="20 % - Markeringsfarve6 2 3 3 6 2" xfId="14292"/>
    <cellStyle name="20 % - Markeringsfarve6 2 3 3 6 2 2" xfId="28323"/>
    <cellStyle name="20 % - Markeringsfarve6 2 3 3 6 3" xfId="24374"/>
    <cellStyle name="20 % - Markeringsfarve6 2 3 3 7" xfId="3999"/>
    <cellStyle name="20 % - Markeringsfarve6 2 3 3 7 2" xfId="14293"/>
    <cellStyle name="20 % - Markeringsfarve6 2 3 3 7 2 2" xfId="28324"/>
    <cellStyle name="20 % - Markeringsfarve6 2 3 3 7 3" xfId="24375"/>
    <cellStyle name="20 % - Markeringsfarve6 2 3 3 8" xfId="4000"/>
    <cellStyle name="20 % - Markeringsfarve6 2 3 3 8 2" xfId="14294"/>
    <cellStyle name="20 % - Markeringsfarve6 2 3 3 8 2 2" xfId="28325"/>
    <cellStyle name="20 % - Markeringsfarve6 2 3 3 8 3" xfId="24376"/>
    <cellStyle name="20 % - Markeringsfarve6 2 3 3 9" xfId="4001"/>
    <cellStyle name="20 % - Markeringsfarve6 2 3 3 9 2" xfId="14295"/>
    <cellStyle name="20 % - Markeringsfarve6 2 3 3 9 2 2" xfId="28326"/>
    <cellStyle name="20 % - Markeringsfarve6 2 3 3 9 3" xfId="24377"/>
    <cellStyle name="20 % - Markeringsfarve6 2 3 4" xfId="4002"/>
    <cellStyle name="20 % - Markeringsfarve6 2 3 4 2" xfId="4003"/>
    <cellStyle name="20 % - Markeringsfarve6 2 3 4 2 2" xfId="14297"/>
    <cellStyle name="20 % - Markeringsfarve6 2 3 4 2 2 2" xfId="28328"/>
    <cellStyle name="20 % - Markeringsfarve6 2 3 4 2 3" xfId="24379"/>
    <cellStyle name="20 % - Markeringsfarve6 2 3 4 3" xfId="4004"/>
    <cellStyle name="20 % - Markeringsfarve6 2 3 4 3 2" xfId="14298"/>
    <cellStyle name="20 % - Markeringsfarve6 2 3 4 3 2 2" xfId="28329"/>
    <cellStyle name="20 % - Markeringsfarve6 2 3 4 3 3" xfId="24380"/>
    <cellStyle name="20 % - Markeringsfarve6 2 3 4 4" xfId="4005"/>
    <cellStyle name="20 % - Markeringsfarve6 2 3 4 4 2" xfId="14299"/>
    <cellStyle name="20 % - Markeringsfarve6 2 3 4 4 2 2" xfId="28330"/>
    <cellStyle name="20 % - Markeringsfarve6 2 3 4 4 3" xfId="24381"/>
    <cellStyle name="20 % - Markeringsfarve6 2 3 4 5" xfId="4006"/>
    <cellStyle name="20 % - Markeringsfarve6 2 3 4 5 2" xfId="14300"/>
    <cellStyle name="20 % - Markeringsfarve6 2 3 4 5 2 2" xfId="28331"/>
    <cellStyle name="20 % - Markeringsfarve6 2 3 4 5 3" xfId="24382"/>
    <cellStyle name="20 % - Markeringsfarve6 2 3 4 6" xfId="4007"/>
    <cellStyle name="20 % - Markeringsfarve6 2 3 4 6 2" xfId="14301"/>
    <cellStyle name="20 % - Markeringsfarve6 2 3 4 6 2 2" xfId="28332"/>
    <cellStyle name="20 % - Markeringsfarve6 2 3 4 6 3" xfId="24383"/>
    <cellStyle name="20 % - Markeringsfarve6 2 3 4 7" xfId="14296"/>
    <cellStyle name="20 % - Markeringsfarve6 2 3 4 7 2" xfId="28327"/>
    <cellStyle name="20 % - Markeringsfarve6 2 3 4 8" xfId="24378"/>
    <cellStyle name="20 % - Markeringsfarve6 2 3 5" xfId="4008"/>
    <cellStyle name="20 % - Markeringsfarve6 2 3 5 2" xfId="4009"/>
    <cellStyle name="20 % - Markeringsfarve6 2 3 5 2 2" xfId="14303"/>
    <cellStyle name="20 % - Markeringsfarve6 2 3 5 2 2 2" xfId="28334"/>
    <cellStyle name="20 % - Markeringsfarve6 2 3 5 2 3" xfId="24385"/>
    <cellStyle name="20 % - Markeringsfarve6 2 3 5 3" xfId="4010"/>
    <cellStyle name="20 % - Markeringsfarve6 2 3 5 3 2" xfId="14304"/>
    <cellStyle name="20 % - Markeringsfarve6 2 3 5 3 2 2" xfId="28335"/>
    <cellStyle name="20 % - Markeringsfarve6 2 3 5 3 3" xfId="24386"/>
    <cellStyle name="20 % - Markeringsfarve6 2 3 5 4" xfId="4011"/>
    <cellStyle name="20 % - Markeringsfarve6 2 3 5 4 2" xfId="14305"/>
    <cellStyle name="20 % - Markeringsfarve6 2 3 5 4 2 2" xfId="28336"/>
    <cellStyle name="20 % - Markeringsfarve6 2 3 5 4 3" xfId="24387"/>
    <cellStyle name="20 % - Markeringsfarve6 2 3 5 5" xfId="4012"/>
    <cellStyle name="20 % - Markeringsfarve6 2 3 5 5 2" xfId="14306"/>
    <cellStyle name="20 % - Markeringsfarve6 2 3 5 5 2 2" xfId="28337"/>
    <cellStyle name="20 % - Markeringsfarve6 2 3 5 5 3" xfId="24388"/>
    <cellStyle name="20 % - Markeringsfarve6 2 3 5 6" xfId="4013"/>
    <cellStyle name="20 % - Markeringsfarve6 2 3 5 6 2" xfId="14307"/>
    <cellStyle name="20 % - Markeringsfarve6 2 3 5 6 2 2" xfId="28338"/>
    <cellStyle name="20 % - Markeringsfarve6 2 3 5 6 3" xfId="24389"/>
    <cellStyle name="20 % - Markeringsfarve6 2 3 5 7" xfId="14302"/>
    <cellStyle name="20 % - Markeringsfarve6 2 3 5 7 2" xfId="28333"/>
    <cellStyle name="20 % - Markeringsfarve6 2 3 5 8" xfId="24384"/>
    <cellStyle name="20 % - Markeringsfarve6 2 3 6" xfId="4014"/>
    <cellStyle name="20 % - Markeringsfarve6 2 3 6 2" xfId="4015"/>
    <cellStyle name="20 % - Markeringsfarve6 2 3 6 2 2" xfId="14309"/>
    <cellStyle name="20 % - Markeringsfarve6 2 3 6 2 2 2" xfId="28340"/>
    <cellStyle name="20 % - Markeringsfarve6 2 3 6 2 3" xfId="24391"/>
    <cellStyle name="20 % - Markeringsfarve6 2 3 6 3" xfId="4016"/>
    <cellStyle name="20 % - Markeringsfarve6 2 3 6 3 2" xfId="14310"/>
    <cellStyle name="20 % - Markeringsfarve6 2 3 6 3 2 2" xfId="28341"/>
    <cellStyle name="20 % - Markeringsfarve6 2 3 6 3 3" xfId="24392"/>
    <cellStyle name="20 % - Markeringsfarve6 2 3 6 4" xfId="4017"/>
    <cellStyle name="20 % - Markeringsfarve6 2 3 6 4 2" xfId="14311"/>
    <cellStyle name="20 % - Markeringsfarve6 2 3 6 4 2 2" xfId="28342"/>
    <cellStyle name="20 % - Markeringsfarve6 2 3 6 4 3" xfId="24393"/>
    <cellStyle name="20 % - Markeringsfarve6 2 3 6 5" xfId="4018"/>
    <cellStyle name="20 % - Markeringsfarve6 2 3 6 5 2" xfId="14312"/>
    <cellStyle name="20 % - Markeringsfarve6 2 3 6 5 2 2" xfId="28343"/>
    <cellStyle name="20 % - Markeringsfarve6 2 3 6 5 3" xfId="24394"/>
    <cellStyle name="20 % - Markeringsfarve6 2 3 6 6" xfId="4019"/>
    <cellStyle name="20 % - Markeringsfarve6 2 3 6 6 2" xfId="14313"/>
    <cellStyle name="20 % - Markeringsfarve6 2 3 6 6 2 2" xfId="28344"/>
    <cellStyle name="20 % - Markeringsfarve6 2 3 6 6 3" xfId="24395"/>
    <cellStyle name="20 % - Markeringsfarve6 2 3 6 7" xfId="14308"/>
    <cellStyle name="20 % - Markeringsfarve6 2 3 6 7 2" xfId="28339"/>
    <cellStyle name="20 % - Markeringsfarve6 2 3 6 8" xfId="24390"/>
    <cellStyle name="20 % - Markeringsfarve6 2 3 7" xfId="4020"/>
    <cellStyle name="20 % - Markeringsfarve6 2 3 7 2" xfId="4021"/>
    <cellStyle name="20 % - Markeringsfarve6 2 3 7 2 2" xfId="14315"/>
    <cellStyle name="20 % - Markeringsfarve6 2 3 7 2 2 2" xfId="28346"/>
    <cellStyle name="20 % - Markeringsfarve6 2 3 7 2 3" xfId="24397"/>
    <cellStyle name="20 % - Markeringsfarve6 2 3 7 3" xfId="4022"/>
    <cellStyle name="20 % - Markeringsfarve6 2 3 7 3 2" xfId="14316"/>
    <cellStyle name="20 % - Markeringsfarve6 2 3 7 3 2 2" xfId="28347"/>
    <cellStyle name="20 % - Markeringsfarve6 2 3 7 3 3" xfId="24398"/>
    <cellStyle name="20 % - Markeringsfarve6 2 3 7 4" xfId="4023"/>
    <cellStyle name="20 % - Markeringsfarve6 2 3 7 4 2" xfId="14317"/>
    <cellStyle name="20 % - Markeringsfarve6 2 3 7 4 2 2" xfId="28348"/>
    <cellStyle name="20 % - Markeringsfarve6 2 3 7 4 3" xfId="24399"/>
    <cellStyle name="20 % - Markeringsfarve6 2 3 7 5" xfId="4024"/>
    <cellStyle name="20 % - Markeringsfarve6 2 3 7 5 2" xfId="14318"/>
    <cellStyle name="20 % - Markeringsfarve6 2 3 7 5 2 2" xfId="28349"/>
    <cellStyle name="20 % - Markeringsfarve6 2 3 7 5 3" xfId="24400"/>
    <cellStyle name="20 % - Markeringsfarve6 2 3 7 6" xfId="4025"/>
    <cellStyle name="20 % - Markeringsfarve6 2 3 7 6 2" xfId="14319"/>
    <cellStyle name="20 % - Markeringsfarve6 2 3 7 6 2 2" xfId="28350"/>
    <cellStyle name="20 % - Markeringsfarve6 2 3 7 6 3" xfId="24401"/>
    <cellStyle name="20 % - Markeringsfarve6 2 3 7 7" xfId="14314"/>
    <cellStyle name="20 % - Markeringsfarve6 2 3 7 7 2" xfId="28345"/>
    <cellStyle name="20 % - Markeringsfarve6 2 3 7 8" xfId="24396"/>
    <cellStyle name="20 % - Markeringsfarve6 2 3 8" xfId="4026"/>
    <cellStyle name="20 % - Markeringsfarve6 2 3 8 2" xfId="14320"/>
    <cellStyle name="20 % - Markeringsfarve6 2 3 8 2 2" xfId="28351"/>
    <cellStyle name="20 % - Markeringsfarve6 2 3 8 3" xfId="24402"/>
    <cellStyle name="20 % - Markeringsfarve6 2 3 9" xfId="4027"/>
    <cellStyle name="20 % - Markeringsfarve6 2 3 9 2" xfId="14321"/>
    <cellStyle name="20 % - Markeringsfarve6 2 3 9 2 2" xfId="28352"/>
    <cellStyle name="20 % - Markeringsfarve6 2 3 9 3" xfId="24403"/>
    <cellStyle name="20 % - Markeringsfarve6 2 4" xfId="4028"/>
    <cellStyle name="20 % - Markeringsfarve6 2 4 10" xfId="4029"/>
    <cellStyle name="20 % - Markeringsfarve6 2 4 10 2" xfId="14323"/>
    <cellStyle name="20 % - Markeringsfarve6 2 4 10 2 2" xfId="28354"/>
    <cellStyle name="20 % - Markeringsfarve6 2 4 10 3" xfId="24405"/>
    <cellStyle name="20 % - Markeringsfarve6 2 4 11" xfId="4030"/>
    <cellStyle name="20 % - Markeringsfarve6 2 4 11 2" xfId="14324"/>
    <cellStyle name="20 % - Markeringsfarve6 2 4 11 2 2" xfId="28355"/>
    <cellStyle name="20 % - Markeringsfarve6 2 4 11 3" xfId="24406"/>
    <cellStyle name="20 % - Markeringsfarve6 2 4 12" xfId="14322"/>
    <cellStyle name="20 % - Markeringsfarve6 2 4 12 2" xfId="28353"/>
    <cellStyle name="20 % - Markeringsfarve6 2 4 13" xfId="24404"/>
    <cellStyle name="20 % - Markeringsfarve6 2 4 2" xfId="4031"/>
    <cellStyle name="20 % - Markeringsfarve6 2 4 2 10" xfId="4032"/>
    <cellStyle name="20 % - Markeringsfarve6 2 4 2 10 2" xfId="14326"/>
    <cellStyle name="20 % - Markeringsfarve6 2 4 2 10 2 2" xfId="28357"/>
    <cellStyle name="20 % - Markeringsfarve6 2 4 2 10 3" xfId="24408"/>
    <cellStyle name="20 % - Markeringsfarve6 2 4 2 11" xfId="14325"/>
    <cellStyle name="20 % - Markeringsfarve6 2 4 2 11 2" xfId="28356"/>
    <cellStyle name="20 % - Markeringsfarve6 2 4 2 12" xfId="24407"/>
    <cellStyle name="20 % - Markeringsfarve6 2 4 2 2" xfId="4033"/>
    <cellStyle name="20 % - Markeringsfarve6 2 4 2 2 10" xfId="14327"/>
    <cellStyle name="20 % - Markeringsfarve6 2 4 2 2 10 2" xfId="28358"/>
    <cellStyle name="20 % - Markeringsfarve6 2 4 2 2 11" xfId="24409"/>
    <cellStyle name="20 % - Markeringsfarve6 2 4 2 2 2" xfId="4034"/>
    <cellStyle name="20 % - Markeringsfarve6 2 4 2 2 2 2" xfId="4035"/>
    <cellStyle name="20 % - Markeringsfarve6 2 4 2 2 2 2 2" xfId="14329"/>
    <cellStyle name="20 % - Markeringsfarve6 2 4 2 2 2 3" xfId="4036"/>
    <cellStyle name="20 % - Markeringsfarve6 2 4 2 2 2 3 2" xfId="14330"/>
    <cellStyle name="20 % - Markeringsfarve6 2 4 2 2 2 4" xfId="4037"/>
    <cellStyle name="20 % - Markeringsfarve6 2 4 2 2 2 4 2" xfId="14331"/>
    <cellStyle name="20 % - Markeringsfarve6 2 4 2 2 2 5" xfId="4038"/>
    <cellStyle name="20 % - Markeringsfarve6 2 4 2 2 2 5 2" xfId="14332"/>
    <cellStyle name="20 % - Markeringsfarve6 2 4 2 2 2 6" xfId="4039"/>
    <cellStyle name="20 % - Markeringsfarve6 2 4 2 2 2 6 2" xfId="14333"/>
    <cellStyle name="20 % - Markeringsfarve6 2 4 2 2 2 7" xfId="14328"/>
    <cellStyle name="20 % - Markeringsfarve6 2 4 2 2 2 7 2" xfId="28359"/>
    <cellStyle name="20 % - Markeringsfarve6 2 4 2 2 2 8" xfId="24410"/>
    <cellStyle name="20 % - Markeringsfarve6 2 4 2 2 3" xfId="4040"/>
    <cellStyle name="20 % - Markeringsfarve6 2 4 2 2 3 2" xfId="4041"/>
    <cellStyle name="20 % - Markeringsfarve6 2 4 2 2 3 2 2" xfId="14335"/>
    <cellStyle name="20 % - Markeringsfarve6 2 4 2 2 3 3" xfId="4042"/>
    <cellStyle name="20 % - Markeringsfarve6 2 4 2 2 3 3 2" xfId="14336"/>
    <cellStyle name="20 % - Markeringsfarve6 2 4 2 2 3 4" xfId="4043"/>
    <cellStyle name="20 % - Markeringsfarve6 2 4 2 2 3 4 2" xfId="14337"/>
    <cellStyle name="20 % - Markeringsfarve6 2 4 2 2 3 5" xfId="4044"/>
    <cellStyle name="20 % - Markeringsfarve6 2 4 2 2 3 5 2" xfId="14338"/>
    <cellStyle name="20 % - Markeringsfarve6 2 4 2 2 3 6" xfId="4045"/>
    <cellStyle name="20 % - Markeringsfarve6 2 4 2 2 3 6 2" xfId="14339"/>
    <cellStyle name="20 % - Markeringsfarve6 2 4 2 2 3 7" xfId="14334"/>
    <cellStyle name="20 % - Markeringsfarve6 2 4 2 2 4" xfId="4046"/>
    <cellStyle name="20 % - Markeringsfarve6 2 4 2 2 4 2" xfId="4047"/>
    <cellStyle name="20 % - Markeringsfarve6 2 4 2 2 4 2 2" xfId="14341"/>
    <cellStyle name="20 % - Markeringsfarve6 2 4 2 2 4 3" xfId="4048"/>
    <cellStyle name="20 % - Markeringsfarve6 2 4 2 2 4 3 2" xfId="14342"/>
    <cellStyle name="20 % - Markeringsfarve6 2 4 2 2 4 4" xfId="4049"/>
    <cellStyle name="20 % - Markeringsfarve6 2 4 2 2 4 4 2" xfId="14343"/>
    <cellStyle name="20 % - Markeringsfarve6 2 4 2 2 4 5" xfId="4050"/>
    <cellStyle name="20 % - Markeringsfarve6 2 4 2 2 4 5 2" xfId="14344"/>
    <cellStyle name="20 % - Markeringsfarve6 2 4 2 2 4 6" xfId="4051"/>
    <cellStyle name="20 % - Markeringsfarve6 2 4 2 2 4 6 2" xfId="14345"/>
    <cellStyle name="20 % - Markeringsfarve6 2 4 2 2 4 7" xfId="14340"/>
    <cellStyle name="20 % - Markeringsfarve6 2 4 2 2 5" xfId="4052"/>
    <cellStyle name="20 % - Markeringsfarve6 2 4 2 2 5 2" xfId="14346"/>
    <cellStyle name="20 % - Markeringsfarve6 2 4 2 2 6" xfId="4053"/>
    <cellStyle name="20 % - Markeringsfarve6 2 4 2 2 6 2" xfId="14347"/>
    <cellStyle name="20 % - Markeringsfarve6 2 4 2 2 7" xfId="4054"/>
    <cellStyle name="20 % - Markeringsfarve6 2 4 2 2 7 2" xfId="14348"/>
    <cellStyle name="20 % - Markeringsfarve6 2 4 2 2 8" xfId="4055"/>
    <cellStyle name="20 % - Markeringsfarve6 2 4 2 2 8 2" xfId="14349"/>
    <cellStyle name="20 % - Markeringsfarve6 2 4 2 2 9" xfId="4056"/>
    <cellStyle name="20 % - Markeringsfarve6 2 4 2 2 9 2" xfId="14350"/>
    <cellStyle name="20 % - Markeringsfarve6 2 4 2 3" xfId="4057"/>
    <cellStyle name="20 % - Markeringsfarve6 2 4 2 3 2" xfId="4058"/>
    <cellStyle name="20 % - Markeringsfarve6 2 4 2 3 2 2" xfId="14352"/>
    <cellStyle name="20 % - Markeringsfarve6 2 4 2 3 3" xfId="4059"/>
    <cellStyle name="20 % - Markeringsfarve6 2 4 2 3 3 2" xfId="14353"/>
    <cellStyle name="20 % - Markeringsfarve6 2 4 2 3 4" xfId="4060"/>
    <cellStyle name="20 % - Markeringsfarve6 2 4 2 3 4 2" xfId="14354"/>
    <cellStyle name="20 % - Markeringsfarve6 2 4 2 3 5" xfId="4061"/>
    <cellStyle name="20 % - Markeringsfarve6 2 4 2 3 5 2" xfId="14355"/>
    <cellStyle name="20 % - Markeringsfarve6 2 4 2 3 6" xfId="4062"/>
    <cellStyle name="20 % - Markeringsfarve6 2 4 2 3 6 2" xfId="14356"/>
    <cellStyle name="20 % - Markeringsfarve6 2 4 2 3 7" xfId="14351"/>
    <cellStyle name="20 % - Markeringsfarve6 2 4 2 4" xfId="4063"/>
    <cellStyle name="20 % - Markeringsfarve6 2 4 2 4 2" xfId="4064"/>
    <cellStyle name="20 % - Markeringsfarve6 2 4 2 4 2 2" xfId="14358"/>
    <cellStyle name="20 % - Markeringsfarve6 2 4 2 4 3" xfId="4065"/>
    <cellStyle name="20 % - Markeringsfarve6 2 4 2 4 3 2" xfId="14359"/>
    <cellStyle name="20 % - Markeringsfarve6 2 4 2 4 4" xfId="4066"/>
    <cellStyle name="20 % - Markeringsfarve6 2 4 2 4 4 2" xfId="14360"/>
    <cellStyle name="20 % - Markeringsfarve6 2 4 2 4 5" xfId="4067"/>
    <cellStyle name="20 % - Markeringsfarve6 2 4 2 4 5 2" xfId="14361"/>
    <cellStyle name="20 % - Markeringsfarve6 2 4 2 4 6" xfId="4068"/>
    <cellStyle name="20 % - Markeringsfarve6 2 4 2 4 6 2" xfId="14362"/>
    <cellStyle name="20 % - Markeringsfarve6 2 4 2 4 7" xfId="14357"/>
    <cellStyle name="20 % - Markeringsfarve6 2 4 2 5" xfId="4069"/>
    <cellStyle name="20 % - Markeringsfarve6 2 4 2 5 2" xfId="4070"/>
    <cellStyle name="20 % - Markeringsfarve6 2 4 2 5 2 2" xfId="14364"/>
    <cellStyle name="20 % - Markeringsfarve6 2 4 2 5 3" xfId="4071"/>
    <cellStyle name="20 % - Markeringsfarve6 2 4 2 5 3 2" xfId="14365"/>
    <cellStyle name="20 % - Markeringsfarve6 2 4 2 5 4" xfId="4072"/>
    <cellStyle name="20 % - Markeringsfarve6 2 4 2 5 4 2" xfId="14366"/>
    <cellStyle name="20 % - Markeringsfarve6 2 4 2 5 5" xfId="4073"/>
    <cellStyle name="20 % - Markeringsfarve6 2 4 2 5 5 2" xfId="14367"/>
    <cellStyle name="20 % - Markeringsfarve6 2 4 2 5 6" xfId="4074"/>
    <cellStyle name="20 % - Markeringsfarve6 2 4 2 5 6 2" xfId="14368"/>
    <cellStyle name="20 % - Markeringsfarve6 2 4 2 5 7" xfId="14363"/>
    <cellStyle name="20 % - Markeringsfarve6 2 4 2 6" xfId="4075"/>
    <cellStyle name="20 % - Markeringsfarve6 2 4 2 6 2" xfId="14369"/>
    <cellStyle name="20 % - Markeringsfarve6 2 4 2 7" xfId="4076"/>
    <cellStyle name="20 % - Markeringsfarve6 2 4 2 7 2" xfId="14370"/>
    <cellStyle name="20 % - Markeringsfarve6 2 4 2 8" xfId="4077"/>
    <cellStyle name="20 % - Markeringsfarve6 2 4 2 8 2" xfId="14371"/>
    <cellStyle name="20 % - Markeringsfarve6 2 4 2 9" xfId="4078"/>
    <cellStyle name="20 % - Markeringsfarve6 2 4 2 9 2" xfId="14372"/>
    <cellStyle name="20 % - Markeringsfarve6 2 4 3" xfId="4079"/>
    <cellStyle name="20 % - Markeringsfarve6 2 4 3 10" xfId="14373"/>
    <cellStyle name="20 % - Markeringsfarve6 2 4 3 2" xfId="4080"/>
    <cellStyle name="20 % - Markeringsfarve6 2 4 3 2 2" xfId="4081"/>
    <cellStyle name="20 % - Markeringsfarve6 2 4 3 2 2 2" xfId="14375"/>
    <cellStyle name="20 % - Markeringsfarve6 2 4 3 2 3" xfId="4082"/>
    <cellStyle name="20 % - Markeringsfarve6 2 4 3 2 3 2" xfId="14376"/>
    <cellStyle name="20 % - Markeringsfarve6 2 4 3 2 4" xfId="4083"/>
    <cellStyle name="20 % - Markeringsfarve6 2 4 3 2 4 2" xfId="14377"/>
    <cellStyle name="20 % - Markeringsfarve6 2 4 3 2 5" xfId="4084"/>
    <cellStyle name="20 % - Markeringsfarve6 2 4 3 2 5 2" xfId="14378"/>
    <cellStyle name="20 % - Markeringsfarve6 2 4 3 2 6" xfId="4085"/>
    <cellStyle name="20 % - Markeringsfarve6 2 4 3 2 6 2" xfId="14379"/>
    <cellStyle name="20 % - Markeringsfarve6 2 4 3 2 7" xfId="14374"/>
    <cellStyle name="20 % - Markeringsfarve6 2 4 3 3" xfId="4086"/>
    <cellStyle name="20 % - Markeringsfarve6 2 4 3 3 2" xfId="4087"/>
    <cellStyle name="20 % - Markeringsfarve6 2 4 3 3 2 2" xfId="14381"/>
    <cellStyle name="20 % - Markeringsfarve6 2 4 3 3 3" xfId="4088"/>
    <cellStyle name="20 % - Markeringsfarve6 2 4 3 3 3 2" xfId="14382"/>
    <cellStyle name="20 % - Markeringsfarve6 2 4 3 3 4" xfId="4089"/>
    <cellStyle name="20 % - Markeringsfarve6 2 4 3 3 4 2" xfId="14383"/>
    <cellStyle name="20 % - Markeringsfarve6 2 4 3 3 5" xfId="4090"/>
    <cellStyle name="20 % - Markeringsfarve6 2 4 3 3 5 2" xfId="14384"/>
    <cellStyle name="20 % - Markeringsfarve6 2 4 3 3 6" xfId="4091"/>
    <cellStyle name="20 % - Markeringsfarve6 2 4 3 3 6 2" xfId="14385"/>
    <cellStyle name="20 % - Markeringsfarve6 2 4 3 3 7" xfId="14380"/>
    <cellStyle name="20 % - Markeringsfarve6 2 4 3 4" xfId="4092"/>
    <cellStyle name="20 % - Markeringsfarve6 2 4 3 4 2" xfId="4093"/>
    <cellStyle name="20 % - Markeringsfarve6 2 4 3 4 2 2" xfId="14387"/>
    <cellStyle name="20 % - Markeringsfarve6 2 4 3 4 3" xfId="4094"/>
    <cellStyle name="20 % - Markeringsfarve6 2 4 3 4 3 2" xfId="14388"/>
    <cellStyle name="20 % - Markeringsfarve6 2 4 3 4 4" xfId="4095"/>
    <cellStyle name="20 % - Markeringsfarve6 2 4 3 4 4 2" xfId="14389"/>
    <cellStyle name="20 % - Markeringsfarve6 2 4 3 4 5" xfId="4096"/>
    <cellStyle name="20 % - Markeringsfarve6 2 4 3 4 5 2" xfId="14390"/>
    <cellStyle name="20 % - Markeringsfarve6 2 4 3 4 6" xfId="4097"/>
    <cellStyle name="20 % - Markeringsfarve6 2 4 3 4 6 2" xfId="14391"/>
    <cellStyle name="20 % - Markeringsfarve6 2 4 3 4 7" xfId="14386"/>
    <cellStyle name="20 % - Markeringsfarve6 2 4 3 5" xfId="4098"/>
    <cellStyle name="20 % - Markeringsfarve6 2 4 3 5 2" xfId="14392"/>
    <cellStyle name="20 % - Markeringsfarve6 2 4 3 6" xfId="4099"/>
    <cellStyle name="20 % - Markeringsfarve6 2 4 3 6 2" xfId="14393"/>
    <cellStyle name="20 % - Markeringsfarve6 2 4 3 7" xfId="4100"/>
    <cellStyle name="20 % - Markeringsfarve6 2 4 3 7 2" xfId="14394"/>
    <cellStyle name="20 % - Markeringsfarve6 2 4 3 8" xfId="4101"/>
    <cellStyle name="20 % - Markeringsfarve6 2 4 3 8 2" xfId="14395"/>
    <cellStyle name="20 % - Markeringsfarve6 2 4 3 9" xfId="4102"/>
    <cellStyle name="20 % - Markeringsfarve6 2 4 3 9 2" xfId="14396"/>
    <cellStyle name="20 % - Markeringsfarve6 2 4 4" xfId="4103"/>
    <cellStyle name="20 % - Markeringsfarve6 2 4 4 2" xfId="4104"/>
    <cellStyle name="20 % - Markeringsfarve6 2 4 4 2 2" xfId="14398"/>
    <cellStyle name="20 % - Markeringsfarve6 2 4 4 3" xfId="4105"/>
    <cellStyle name="20 % - Markeringsfarve6 2 4 4 3 2" xfId="14399"/>
    <cellStyle name="20 % - Markeringsfarve6 2 4 4 4" xfId="4106"/>
    <cellStyle name="20 % - Markeringsfarve6 2 4 4 4 2" xfId="14400"/>
    <cellStyle name="20 % - Markeringsfarve6 2 4 4 5" xfId="4107"/>
    <cellStyle name="20 % - Markeringsfarve6 2 4 4 5 2" xfId="14401"/>
    <cellStyle name="20 % - Markeringsfarve6 2 4 4 6" xfId="4108"/>
    <cellStyle name="20 % - Markeringsfarve6 2 4 4 6 2" xfId="14402"/>
    <cellStyle name="20 % - Markeringsfarve6 2 4 4 7" xfId="14397"/>
    <cellStyle name="20 % - Markeringsfarve6 2 4 5" xfId="4109"/>
    <cellStyle name="20 % - Markeringsfarve6 2 4 5 2" xfId="4110"/>
    <cellStyle name="20 % - Markeringsfarve6 2 4 5 2 2" xfId="14404"/>
    <cellStyle name="20 % - Markeringsfarve6 2 4 5 3" xfId="4111"/>
    <cellStyle name="20 % - Markeringsfarve6 2 4 5 3 2" xfId="14405"/>
    <cellStyle name="20 % - Markeringsfarve6 2 4 5 4" xfId="4112"/>
    <cellStyle name="20 % - Markeringsfarve6 2 4 5 4 2" xfId="14406"/>
    <cellStyle name="20 % - Markeringsfarve6 2 4 5 5" xfId="4113"/>
    <cellStyle name="20 % - Markeringsfarve6 2 4 5 5 2" xfId="14407"/>
    <cellStyle name="20 % - Markeringsfarve6 2 4 5 6" xfId="4114"/>
    <cellStyle name="20 % - Markeringsfarve6 2 4 5 6 2" xfId="14408"/>
    <cellStyle name="20 % - Markeringsfarve6 2 4 5 7" xfId="14403"/>
    <cellStyle name="20 % - Markeringsfarve6 2 4 6" xfId="4115"/>
    <cellStyle name="20 % - Markeringsfarve6 2 4 6 2" xfId="4116"/>
    <cellStyle name="20 % - Markeringsfarve6 2 4 6 2 2" xfId="14410"/>
    <cellStyle name="20 % - Markeringsfarve6 2 4 6 3" xfId="4117"/>
    <cellStyle name="20 % - Markeringsfarve6 2 4 6 3 2" xfId="14411"/>
    <cellStyle name="20 % - Markeringsfarve6 2 4 6 4" xfId="4118"/>
    <cellStyle name="20 % - Markeringsfarve6 2 4 6 4 2" xfId="14412"/>
    <cellStyle name="20 % - Markeringsfarve6 2 4 6 5" xfId="4119"/>
    <cellStyle name="20 % - Markeringsfarve6 2 4 6 5 2" xfId="14413"/>
    <cellStyle name="20 % - Markeringsfarve6 2 4 6 6" xfId="4120"/>
    <cellStyle name="20 % - Markeringsfarve6 2 4 6 6 2" xfId="14414"/>
    <cellStyle name="20 % - Markeringsfarve6 2 4 6 7" xfId="14409"/>
    <cellStyle name="20 % - Markeringsfarve6 2 4 7" xfId="4121"/>
    <cellStyle name="20 % - Markeringsfarve6 2 4 7 2" xfId="14415"/>
    <cellStyle name="20 % - Markeringsfarve6 2 4 8" xfId="4122"/>
    <cellStyle name="20 % - Markeringsfarve6 2 4 8 2" xfId="14416"/>
    <cellStyle name="20 % - Markeringsfarve6 2 4 9" xfId="4123"/>
    <cellStyle name="20 % - Markeringsfarve6 2 4 9 2" xfId="14417"/>
    <cellStyle name="20 % - Markeringsfarve6 2 5" xfId="4124"/>
    <cellStyle name="20 % - Markeringsfarve6 2 5 10" xfId="4125"/>
    <cellStyle name="20 % - Markeringsfarve6 2 5 10 2" xfId="14419"/>
    <cellStyle name="20 % - Markeringsfarve6 2 5 11" xfId="14418"/>
    <cellStyle name="20 % - Markeringsfarve6 2 5 2" xfId="4126"/>
    <cellStyle name="20 % - Markeringsfarve6 2 5 2 10" xfId="14420"/>
    <cellStyle name="20 % - Markeringsfarve6 2 5 2 2" xfId="4127"/>
    <cellStyle name="20 % - Markeringsfarve6 2 5 2 2 2" xfId="4128"/>
    <cellStyle name="20 % - Markeringsfarve6 2 5 2 2 2 2" xfId="14422"/>
    <cellStyle name="20 % - Markeringsfarve6 2 5 2 2 3" xfId="4129"/>
    <cellStyle name="20 % - Markeringsfarve6 2 5 2 2 3 2" xfId="14423"/>
    <cellStyle name="20 % - Markeringsfarve6 2 5 2 2 4" xfId="4130"/>
    <cellStyle name="20 % - Markeringsfarve6 2 5 2 2 4 2" xfId="14424"/>
    <cellStyle name="20 % - Markeringsfarve6 2 5 2 2 5" xfId="4131"/>
    <cellStyle name="20 % - Markeringsfarve6 2 5 2 2 5 2" xfId="14425"/>
    <cellStyle name="20 % - Markeringsfarve6 2 5 2 2 6" xfId="4132"/>
    <cellStyle name="20 % - Markeringsfarve6 2 5 2 2 6 2" xfId="14426"/>
    <cellStyle name="20 % - Markeringsfarve6 2 5 2 2 7" xfId="14421"/>
    <cellStyle name="20 % - Markeringsfarve6 2 5 2 3" xfId="4133"/>
    <cellStyle name="20 % - Markeringsfarve6 2 5 2 3 2" xfId="4134"/>
    <cellStyle name="20 % - Markeringsfarve6 2 5 2 3 2 2" xfId="14428"/>
    <cellStyle name="20 % - Markeringsfarve6 2 5 2 3 3" xfId="4135"/>
    <cellStyle name="20 % - Markeringsfarve6 2 5 2 3 3 2" xfId="14429"/>
    <cellStyle name="20 % - Markeringsfarve6 2 5 2 3 4" xfId="4136"/>
    <cellStyle name="20 % - Markeringsfarve6 2 5 2 3 4 2" xfId="14430"/>
    <cellStyle name="20 % - Markeringsfarve6 2 5 2 3 5" xfId="4137"/>
    <cellStyle name="20 % - Markeringsfarve6 2 5 2 3 5 2" xfId="14431"/>
    <cellStyle name="20 % - Markeringsfarve6 2 5 2 3 6" xfId="4138"/>
    <cellStyle name="20 % - Markeringsfarve6 2 5 2 3 6 2" xfId="14432"/>
    <cellStyle name="20 % - Markeringsfarve6 2 5 2 3 7" xfId="14427"/>
    <cellStyle name="20 % - Markeringsfarve6 2 5 2 4" xfId="4139"/>
    <cellStyle name="20 % - Markeringsfarve6 2 5 2 4 2" xfId="4140"/>
    <cellStyle name="20 % - Markeringsfarve6 2 5 2 4 2 2" xfId="14434"/>
    <cellStyle name="20 % - Markeringsfarve6 2 5 2 4 3" xfId="4141"/>
    <cellStyle name="20 % - Markeringsfarve6 2 5 2 4 3 2" xfId="14435"/>
    <cellStyle name="20 % - Markeringsfarve6 2 5 2 4 4" xfId="4142"/>
    <cellStyle name="20 % - Markeringsfarve6 2 5 2 4 4 2" xfId="14436"/>
    <cellStyle name="20 % - Markeringsfarve6 2 5 2 4 5" xfId="4143"/>
    <cellStyle name="20 % - Markeringsfarve6 2 5 2 4 5 2" xfId="14437"/>
    <cellStyle name="20 % - Markeringsfarve6 2 5 2 4 6" xfId="4144"/>
    <cellStyle name="20 % - Markeringsfarve6 2 5 2 4 6 2" xfId="14438"/>
    <cellStyle name="20 % - Markeringsfarve6 2 5 2 4 7" xfId="14433"/>
    <cellStyle name="20 % - Markeringsfarve6 2 5 2 5" xfId="4145"/>
    <cellStyle name="20 % - Markeringsfarve6 2 5 2 5 2" xfId="14439"/>
    <cellStyle name="20 % - Markeringsfarve6 2 5 2 6" xfId="4146"/>
    <cellStyle name="20 % - Markeringsfarve6 2 5 2 6 2" xfId="14440"/>
    <cellStyle name="20 % - Markeringsfarve6 2 5 2 7" xfId="4147"/>
    <cellStyle name="20 % - Markeringsfarve6 2 5 2 7 2" xfId="14441"/>
    <cellStyle name="20 % - Markeringsfarve6 2 5 2 8" xfId="4148"/>
    <cellStyle name="20 % - Markeringsfarve6 2 5 2 8 2" xfId="14442"/>
    <cellStyle name="20 % - Markeringsfarve6 2 5 2 9" xfId="4149"/>
    <cellStyle name="20 % - Markeringsfarve6 2 5 2 9 2" xfId="14443"/>
    <cellStyle name="20 % - Markeringsfarve6 2 5 3" xfId="4150"/>
    <cellStyle name="20 % - Markeringsfarve6 2 5 3 2" xfId="4151"/>
    <cellStyle name="20 % - Markeringsfarve6 2 5 3 2 2" xfId="14445"/>
    <cellStyle name="20 % - Markeringsfarve6 2 5 3 3" xfId="4152"/>
    <cellStyle name="20 % - Markeringsfarve6 2 5 3 3 2" xfId="14446"/>
    <cellStyle name="20 % - Markeringsfarve6 2 5 3 4" xfId="4153"/>
    <cellStyle name="20 % - Markeringsfarve6 2 5 3 4 2" xfId="14447"/>
    <cellStyle name="20 % - Markeringsfarve6 2 5 3 5" xfId="4154"/>
    <cellStyle name="20 % - Markeringsfarve6 2 5 3 5 2" xfId="14448"/>
    <cellStyle name="20 % - Markeringsfarve6 2 5 3 6" xfId="4155"/>
    <cellStyle name="20 % - Markeringsfarve6 2 5 3 6 2" xfId="14449"/>
    <cellStyle name="20 % - Markeringsfarve6 2 5 3 7" xfId="14444"/>
    <cellStyle name="20 % - Markeringsfarve6 2 5 4" xfId="4156"/>
    <cellStyle name="20 % - Markeringsfarve6 2 5 4 2" xfId="4157"/>
    <cellStyle name="20 % - Markeringsfarve6 2 5 4 2 2" xfId="14451"/>
    <cellStyle name="20 % - Markeringsfarve6 2 5 4 3" xfId="4158"/>
    <cellStyle name="20 % - Markeringsfarve6 2 5 4 3 2" xfId="14452"/>
    <cellStyle name="20 % - Markeringsfarve6 2 5 4 4" xfId="4159"/>
    <cellStyle name="20 % - Markeringsfarve6 2 5 4 4 2" xfId="14453"/>
    <cellStyle name="20 % - Markeringsfarve6 2 5 4 5" xfId="4160"/>
    <cellStyle name="20 % - Markeringsfarve6 2 5 4 5 2" xfId="14454"/>
    <cellStyle name="20 % - Markeringsfarve6 2 5 4 6" xfId="4161"/>
    <cellStyle name="20 % - Markeringsfarve6 2 5 4 6 2" xfId="14455"/>
    <cellStyle name="20 % - Markeringsfarve6 2 5 4 7" xfId="14450"/>
    <cellStyle name="20 % - Markeringsfarve6 2 5 5" xfId="4162"/>
    <cellStyle name="20 % - Markeringsfarve6 2 5 5 2" xfId="4163"/>
    <cellStyle name="20 % - Markeringsfarve6 2 5 5 2 2" xfId="14457"/>
    <cellStyle name="20 % - Markeringsfarve6 2 5 5 3" xfId="4164"/>
    <cellStyle name="20 % - Markeringsfarve6 2 5 5 3 2" xfId="14458"/>
    <cellStyle name="20 % - Markeringsfarve6 2 5 5 4" xfId="4165"/>
    <cellStyle name="20 % - Markeringsfarve6 2 5 5 4 2" xfId="14459"/>
    <cellStyle name="20 % - Markeringsfarve6 2 5 5 5" xfId="4166"/>
    <cellStyle name="20 % - Markeringsfarve6 2 5 5 5 2" xfId="14460"/>
    <cellStyle name="20 % - Markeringsfarve6 2 5 5 6" xfId="4167"/>
    <cellStyle name="20 % - Markeringsfarve6 2 5 5 6 2" xfId="14461"/>
    <cellStyle name="20 % - Markeringsfarve6 2 5 5 7" xfId="14456"/>
    <cellStyle name="20 % - Markeringsfarve6 2 5 6" xfId="4168"/>
    <cellStyle name="20 % - Markeringsfarve6 2 5 6 2" xfId="14462"/>
    <cellStyle name="20 % - Markeringsfarve6 2 5 7" xfId="4169"/>
    <cellStyle name="20 % - Markeringsfarve6 2 5 7 2" xfId="14463"/>
    <cellStyle name="20 % - Markeringsfarve6 2 5 8" xfId="4170"/>
    <cellStyle name="20 % - Markeringsfarve6 2 5 8 2" xfId="14464"/>
    <cellStyle name="20 % - Markeringsfarve6 2 5 9" xfId="4171"/>
    <cellStyle name="20 % - Markeringsfarve6 2 5 9 2" xfId="14465"/>
    <cellStyle name="20 % - Markeringsfarve6 2 6" xfId="4172"/>
    <cellStyle name="20 % - Markeringsfarve6 2 6 10" xfId="14466"/>
    <cellStyle name="20 % - Markeringsfarve6 2 6 2" xfId="4173"/>
    <cellStyle name="20 % - Markeringsfarve6 2 6 2 2" xfId="4174"/>
    <cellStyle name="20 % - Markeringsfarve6 2 6 2 2 2" xfId="14468"/>
    <cellStyle name="20 % - Markeringsfarve6 2 6 2 3" xfId="4175"/>
    <cellStyle name="20 % - Markeringsfarve6 2 6 2 3 2" xfId="14469"/>
    <cellStyle name="20 % - Markeringsfarve6 2 6 2 4" xfId="4176"/>
    <cellStyle name="20 % - Markeringsfarve6 2 6 2 4 2" xfId="14470"/>
    <cellStyle name="20 % - Markeringsfarve6 2 6 2 5" xfId="4177"/>
    <cellStyle name="20 % - Markeringsfarve6 2 6 2 5 2" xfId="14471"/>
    <cellStyle name="20 % - Markeringsfarve6 2 6 2 6" xfId="4178"/>
    <cellStyle name="20 % - Markeringsfarve6 2 6 2 6 2" xfId="14472"/>
    <cellStyle name="20 % - Markeringsfarve6 2 6 2 7" xfId="14467"/>
    <cellStyle name="20 % - Markeringsfarve6 2 6 3" xfId="4179"/>
    <cellStyle name="20 % - Markeringsfarve6 2 6 3 2" xfId="4180"/>
    <cellStyle name="20 % - Markeringsfarve6 2 6 3 2 2" xfId="14474"/>
    <cellStyle name="20 % - Markeringsfarve6 2 6 3 3" xfId="4181"/>
    <cellStyle name="20 % - Markeringsfarve6 2 6 3 3 2" xfId="14475"/>
    <cellStyle name="20 % - Markeringsfarve6 2 6 3 4" xfId="4182"/>
    <cellStyle name="20 % - Markeringsfarve6 2 6 3 4 2" xfId="14476"/>
    <cellStyle name="20 % - Markeringsfarve6 2 6 3 5" xfId="4183"/>
    <cellStyle name="20 % - Markeringsfarve6 2 6 3 5 2" xfId="14477"/>
    <cellStyle name="20 % - Markeringsfarve6 2 6 3 6" xfId="4184"/>
    <cellStyle name="20 % - Markeringsfarve6 2 6 3 6 2" xfId="14478"/>
    <cellStyle name="20 % - Markeringsfarve6 2 6 3 7" xfId="14473"/>
    <cellStyle name="20 % - Markeringsfarve6 2 6 4" xfId="4185"/>
    <cellStyle name="20 % - Markeringsfarve6 2 6 4 2" xfId="4186"/>
    <cellStyle name="20 % - Markeringsfarve6 2 6 4 2 2" xfId="14480"/>
    <cellStyle name="20 % - Markeringsfarve6 2 6 4 3" xfId="4187"/>
    <cellStyle name="20 % - Markeringsfarve6 2 6 4 3 2" xfId="14481"/>
    <cellStyle name="20 % - Markeringsfarve6 2 6 4 4" xfId="4188"/>
    <cellStyle name="20 % - Markeringsfarve6 2 6 4 4 2" xfId="14482"/>
    <cellStyle name="20 % - Markeringsfarve6 2 6 4 5" xfId="4189"/>
    <cellStyle name="20 % - Markeringsfarve6 2 6 4 5 2" xfId="14483"/>
    <cellStyle name="20 % - Markeringsfarve6 2 6 4 6" xfId="4190"/>
    <cellStyle name="20 % - Markeringsfarve6 2 6 4 6 2" xfId="14484"/>
    <cellStyle name="20 % - Markeringsfarve6 2 6 4 7" xfId="14479"/>
    <cellStyle name="20 % - Markeringsfarve6 2 6 5" xfId="4191"/>
    <cellStyle name="20 % - Markeringsfarve6 2 6 5 2" xfId="14485"/>
    <cellStyle name="20 % - Markeringsfarve6 2 6 6" xfId="4192"/>
    <cellStyle name="20 % - Markeringsfarve6 2 6 6 2" xfId="14486"/>
    <cellStyle name="20 % - Markeringsfarve6 2 6 7" xfId="4193"/>
    <cellStyle name="20 % - Markeringsfarve6 2 6 7 2" xfId="14487"/>
    <cellStyle name="20 % - Markeringsfarve6 2 6 8" xfId="4194"/>
    <cellStyle name="20 % - Markeringsfarve6 2 6 8 2" xfId="14488"/>
    <cellStyle name="20 % - Markeringsfarve6 2 6 9" xfId="4195"/>
    <cellStyle name="20 % - Markeringsfarve6 2 6 9 2" xfId="14489"/>
    <cellStyle name="20 % - Markeringsfarve6 2 7" xfId="4196"/>
    <cellStyle name="20 % - Markeringsfarve6 2 7 2" xfId="4197"/>
    <cellStyle name="20 % - Markeringsfarve6 2 7 2 2" xfId="14491"/>
    <cellStyle name="20 % - Markeringsfarve6 2 7 3" xfId="4198"/>
    <cellStyle name="20 % - Markeringsfarve6 2 7 3 2" xfId="14492"/>
    <cellStyle name="20 % - Markeringsfarve6 2 7 4" xfId="4199"/>
    <cellStyle name="20 % - Markeringsfarve6 2 7 4 2" xfId="14493"/>
    <cellStyle name="20 % - Markeringsfarve6 2 7 5" xfId="4200"/>
    <cellStyle name="20 % - Markeringsfarve6 2 7 5 2" xfId="14494"/>
    <cellStyle name="20 % - Markeringsfarve6 2 7 6" xfId="4201"/>
    <cellStyle name="20 % - Markeringsfarve6 2 7 6 2" xfId="14495"/>
    <cellStyle name="20 % - Markeringsfarve6 2 7 7" xfId="14490"/>
    <cellStyle name="20 % - Markeringsfarve6 2 8" xfId="4202"/>
    <cellStyle name="20 % - Markeringsfarve6 2 8 2" xfId="4203"/>
    <cellStyle name="20 % - Markeringsfarve6 2 8 2 2" xfId="14497"/>
    <cellStyle name="20 % - Markeringsfarve6 2 8 3" xfId="4204"/>
    <cellStyle name="20 % - Markeringsfarve6 2 8 3 2" xfId="14498"/>
    <cellStyle name="20 % - Markeringsfarve6 2 8 4" xfId="4205"/>
    <cellStyle name="20 % - Markeringsfarve6 2 8 4 2" xfId="14499"/>
    <cellStyle name="20 % - Markeringsfarve6 2 8 5" xfId="4206"/>
    <cellStyle name="20 % - Markeringsfarve6 2 8 5 2" xfId="14500"/>
    <cellStyle name="20 % - Markeringsfarve6 2 8 6" xfId="4207"/>
    <cellStyle name="20 % - Markeringsfarve6 2 8 6 2" xfId="14501"/>
    <cellStyle name="20 % - Markeringsfarve6 2 8 7" xfId="14496"/>
    <cellStyle name="20 % - Markeringsfarve6 2 9" xfId="4208"/>
    <cellStyle name="20 % - Markeringsfarve6 2 9 2" xfId="4209"/>
    <cellStyle name="20 % - Markeringsfarve6 2 9 2 2" xfId="14503"/>
    <cellStyle name="20 % - Markeringsfarve6 2 9 3" xfId="4210"/>
    <cellStyle name="20 % - Markeringsfarve6 2 9 3 2" xfId="14504"/>
    <cellStyle name="20 % - Markeringsfarve6 2 9 4" xfId="4211"/>
    <cellStyle name="20 % - Markeringsfarve6 2 9 4 2" xfId="14505"/>
    <cellStyle name="20 % - Markeringsfarve6 2 9 5" xfId="4212"/>
    <cellStyle name="20 % - Markeringsfarve6 2 9 5 2" xfId="14506"/>
    <cellStyle name="20 % - Markeringsfarve6 2 9 6" xfId="4213"/>
    <cellStyle name="20 % - Markeringsfarve6 2 9 6 2" xfId="14507"/>
    <cellStyle name="20 % - Markeringsfarve6 2 9 7" xfId="14502"/>
    <cellStyle name="20 % - Markeringsfarve6 2_Budget" xfId="4214"/>
    <cellStyle name="20 % - Markeringsfarve6 3" xfId="4215"/>
    <cellStyle name="20 % - Markeringsfarve6 3 2" xfId="4216"/>
    <cellStyle name="20 % - Markeringsfarve6 3 2 10" xfId="14509"/>
    <cellStyle name="20 % - Markeringsfarve6 3 2 2" xfId="4217"/>
    <cellStyle name="20 % - Markeringsfarve6 3 2 2 2" xfId="4218"/>
    <cellStyle name="20 % - Markeringsfarve6 3 2 2 2 2" xfId="4219"/>
    <cellStyle name="20 % - Markeringsfarve6 3 2 2 2 2 2" xfId="14512"/>
    <cellStyle name="20 % - Markeringsfarve6 3 2 2 2 3" xfId="4220"/>
    <cellStyle name="20 % - Markeringsfarve6 3 2 2 2 3 2" xfId="14513"/>
    <cellStyle name="20 % - Markeringsfarve6 3 2 2 2 4" xfId="4221"/>
    <cellStyle name="20 % - Markeringsfarve6 3 2 2 2 4 2" xfId="14514"/>
    <cellStyle name="20 % - Markeringsfarve6 3 2 2 2 5" xfId="4222"/>
    <cellStyle name="20 % - Markeringsfarve6 3 2 2 2 5 2" xfId="14515"/>
    <cellStyle name="20 % - Markeringsfarve6 3 2 2 2 6" xfId="4223"/>
    <cellStyle name="20 % - Markeringsfarve6 3 2 2 2 6 2" xfId="14516"/>
    <cellStyle name="20 % - Markeringsfarve6 3 2 2 2 7" xfId="14511"/>
    <cellStyle name="20 % - Markeringsfarve6 3 2 2 3" xfId="4224"/>
    <cellStyle name="20 % - Markeringsfarve6 3 2 2 3 2" xfId="14517"/>
    <cellStyle name="20 % - Markeringsfarve6 3 2 2 4" xfId="4225"/>
    <cellStyle name="20 % - Markeringsfarve6 3 2 2 4 2" xfId="14518"/>
    <cellStyle name="20 % - Markeringsfarve6 3 2 2 5" xfId="4226"/>
    <cellStyle name="20 % - Markeringsfarve6 3 2 2 5 2" xfId="14519"/>
    <cellStyle name="20 % - Markeringsfarve6 3 2 2 6" xfId="4227"/>
    <cellStyle name="20 % - Markeringsfarve6 3 2 2 6 2" xfId="14520"/>
    <cellStyle name="20 % - Markeringsfarve6 3 2 2 7" xfId="4228"/>
    <cellStyle name="20 % - Markeringsfarve6 3 2 2 7 2" xfId="14521"/>
    <cellStyle name="20 % - Markeringsfarve6 3 2 2 8" xfId="14510"/>
    <cellStyle name="20 % - Markeringsfarve6 3 2 3" xfId="4229"/>
    <cellStyle name="20 % - Markeringsfarve6 3 2 3 2" xfId="4230"/>
    <cellStyle name="20 % - Markeringsfarve6 3 2 3 2 2" xfId="14523"/>
    <cellStyle name="20 % - Markeringsfarve6 3 2 3 3" xfId="4231"/>
    <cellStyle name="20 % - Markeringsfarve6 3 2 3 3 2" xfId="14524"/>
    <cellStyle name="20 % - Markeringsfarve6 3 2 3 4" xfId="4232"/>
    <cellStyle name="20 % - Markeringsfarve6 3 2 3 4 2" xfId="14525"/>
    <cellStyle name="20 % - Markeringsfarve6 3 2 3 5" xfId="4233"/>
    <cellStyle name="20 % - Markeringsfarve6 3 2 3 5 2" xfId="14526"/>
    <cellStyle name="20 % - Markeringsfarve6 3 2 3 6" xfId="4234"/>
    <cellStyle name="20 % - Markeringsfarve6 3 2 3 6 2" xfId="14527"/>
    <cellStyle name="20 % - Markeringsfarve6 3 2 3 7" xfId="14522"/>
    <cellStyle name="20 % - Markeringsfarve6 3 2 4" xfId="4235"/>
    <cellStyle name="20 % - Markeringsfarve6 3 2 4 2" xfId="14528"/>
    <cellStyle name="20 % - Markeringsfarve6 3 2 5" xfId="4236"/>
    <cellStyle name="20 % - Markeringsfarve6 3 2 5 2" xfId="14529"/>
    <cellStyle name="20 % - Markeringsfarve6 3 2 6" xfId="4237"/>
    <cellStyle name="20 % - Markeringsfarve6 3 2 6 2" xfId="14530"/>
    <cellStyle name="20 % - Markeringsfarve6 3 2 7" xfId="4238"/>
    <cellStyle name="20 % - Markeringsfarve6 3 2 7 2" xfId="14531"/>
    <cellStyle name="20 % - Markeringsfarve6 3 2 8" xfId="4239"/>
    <cellStyle name="20 % - Markeringsfarve6 3 2 8 2" xfId="14532"/>
    <cellStyle name="20 % - Markeringsfarve6 3 2 9" xfId="4240"/>
    <cellStyle name="20 % - Markeringsfarve6 3 2 9 2" xfId="14533"/>
    <cellStyle name="20 % - Markeringsfarve6 3 3" xfId="4241"/>
    <cellStyle name="20 % - Markeringsfarve6 3 3 2" xfId="14534"/>
    <cellStyle name="20 % - Markeringsfarve6 3 4" xfId="14508"/>
    <cellStyle name="20 % - Markeringsfarve6 3_Budget" xfId="4242"/>
    <cellStyle name="20 % - Markeringsfarve6 4" xfId="4243"/>
    <cellStyle name="20 % - Markeringsfarve6 4 2" xfId="4244"/>
    <cellStyle name="20 % - Markeringsfarve6 4 2 2" xfId="14536"/>
    <cellStyle name="20 % - Markeringsfarve6 4 3" xfId="14535"/>
    <cellStyle name="20 % - Markeringsfarve6 5" xfId="4245"/>
    <cellStyle name="20 % - Markeringsfarve6 5 2" xfId="14537"/>
    <cellStyle name="20 % - Markeringsfarve6 6" xfId="4246"/>
    <cellStyle name="20 % - Markeringsfarve6 6 10" xfId="4247"/>
    <cellStyle name="20 % - Markeringsfarve6 6 10 2" xfId="14539"/>
    <cellStyle name="20 % - Markeringsfarve6 6 11" xfId="14538"/>
    <cellStyle name="20 % - Markeringsfarve6 6 2" xfId="4248"/>
    <cellStyle name="20 % - Markeringsfarve6 6 2 2" xfId="4249"/>
    <cellStyle name="20 % - Markeringsfarve6 6 2 2 2" xfId="4250"/>
    <cellStyle name="20 % - Markeringsfarve6 6 2 2 2 2" xfId="14542"/>
    <cellStyle name="20 % - Markeringsfarve6 6 2 2 3" xfId="4251"/>
    <cellStyle name="20 % - Markeringsfarve6 6 2 2 3 2" xfId="14543"/>
    <cellStyle name="20 % - Markeringsfarve6 6 2 2 4" xfId="4252"/>
    <cellStyle name="20 % - Markeringsfarve6 6 2 2 4 2" xfId="14544"/>
    <cellStyle name="20 % - Markeringsfarve6 6 2 2 5" xfId="4253"/>
    <cellStyle name="20 % - Markeringsfarve6 6 2 2 5 2" xfId="14545"/>
    <cellStyle name="20 % - Markeringsfarve6 6 2 2 6" xfId="4254"/>
    <cellStyle name="20 % - Markeringsfarve6 6 2 2 6 2" xfId="14546"/>
    <cellStyle name="20 % - Markeringsfarve6 6 2 2 7" xfId="14541"/>
    <cellStyle name="20 % - Markeringsfarve6 6 2 3" xfId="4255"/>
    <cellStyle name="20 % - Markeringsfarve6 6 2 3 2" xfId="4256"/>
    <cellStyle name="20 % - Markeringsfarve6 6 2 3 2 2" xfId="14548"/>
    <cellStyle name="20 % - Markeringsfarve6 6 2 3 3" xfId="4257"/>
    <cellStyle name="20 % - Markeringsfarve6 6 2 3 3 2" xfId="14549"/>
    <cellStyle name="20 % - Markeringsfarve6 6 2 3 4" xfId="4258"/>
    <cellStyle name="20 % - Markeringsfarve6 6 2 3 4 2" xfId="14550"/>
    <cellStyle name="20 % - Markeringsfarve6 6 2 3 5" xfId="4259"/>
    <cellStyle name="20 % - Markeringsfarve6 6 2 3 5 2" xfId="14551"/>
    <cellStyle name="20 % - Markeringsfarve6 6 2 3 6" xfId="4260"/>
    <cellStyle name="20 % - Markeringsfarve6 6 2 3 6 2" xfId="14552"/>
    <cellStyle name="20 % - Markeringsfarve6 6 2 3 7" xfId="14547"/>
    <cellStyle name="20 % - Markeringsfarve6 6 2 4" xfId="4261"/>
    <cellStyle name="20 % - Markeringsfarve6 6 2 4 2" xfId="14553"/>
    <cellStyle name="20 % - Markeringsfarve6 6 2 5" xfId="4262"/>
    <cellStyle name="20 % - Markeringsfarve6 6 2 5 2" xfId="14554"/>
    <cellStyle name="20 % - Markeringsfarve6 6 2 6" xfId="4263"/>
    <cellStyle name="20 % - Markeringsfarve6 6 2 6 2" xfId="14555"/>
    <cellStyle name="20 % - Markeringsfarve6 6 2 7" xfId="4264"/>
    <cellStyle name="20 % - Markeringsfarve6 6 2 7 2" xfId="14556"/>
    <cellStyle name="20 % - Markeringsfarve6 6 2 8" xfId="4265"/>
    <cellStyle name="20 % - Markeringsfarve6 6 2 8 2" xfId="14557"/>
    <cellStyle name="20 % - Markeringsfarve6 6 2 9" xfId="14540"/>
    <cellStyle name="20 % - Markeringsfarve6 6 3" xfId="4266"/>
    <cellStyle name="20 % - Markeringsfarve6 6 3 2" xfId="14558"/>
    <cellStyle name="20 % - Markeringsfarve6 6 4" xfId="4267"/>
    <cellStyle name="20 % - Markeringsfarve6 6 4 2" xfId="4268"/>
    <cellStyle name="20 % - Markeringsfarve6 6 4 2 2" xfId="14560"/>
    <cellStyle name="20 % - Markeringsfarve6 6 4 3" xfId="4269"/>
    <cellStyle name="20 % - Markeringsfarve6 6 4 3 2" xfId="14561"/>
    <cellStyle name="20 % - Markeringsfarve6 6 4 4" xfId="4270"/>
    <cellStyle name="20 % - Markeringsfarve6 6 4 4 2" xfId="14562"/>
    <cellStyle name="20 % - Markeringsfarve6 6 4 5" xfId="4271"/>
    <cellStyle name="20 % - Markeringsfarve6 6 4 5 2" xfId="14563"/>
    <cellStyle name="20 % - Markeringsfarve6 6 4 6" xfId="4272"/>
    <cellStyle name="20 % - Markeringsfarve6 6 4 6 2" xfId="14564"/>
    <cellStyle name="20 % - Markeringsfarve6 6 4 7" xfId="14559"/>
    <cellStyle name="20 % - Markeringsfarve6 6 5" xfId="4273"/>
    <cellStyle name="20 % - Markeringsfarve6 6 5 2" xfId="4274"/>
    <cellStyle name="20 % - Markeringsfarve6 6 5 2 2" xfId="14566"/>
    <cellStyle name="20 % - Markeringsfarve6 6 5 3" xfId="4275"/>
    <cellStyle name="20 % - Markeringsfarve6 6 5 3 2" xfId="14567"/>
    <cellStyle name="20 % - Markeringsfarve6 6 5 4" xfId="4276"/>
    <cellStyle name="20 % - Markeringsfarve6 6 5 4 2" xfId="14568"/>
    <cellStyle name="20 % - Markeringsfarve6 6 5 5" xfId="4277"/>
    <cellStyle name="20 % - Markeringsfarve6 6 5 5 2" xfId="14569"/>
    <cellStyle name="20 % - Markeringsfarve6 6 5 6" xfId="4278"/>
    <cellStyle name="20 % - Markeringsfarve6 6 5 6 2" xfId="14570"/>
    <cellStyle name="20 % - Markeringsfarve6 6 5 7" xfId="14565"/>
    <cellStyle name="20 % - Markeringsfarve6 6 6" xfId="4279"/>
    <cellStyle name="20 % - Markeringsfarve6 6 6 2" xfId="14571"/>
    <cellStyle name="20 % - Markeringsfarve6 6 7" xfId="4280"/>
    <cellStyle name="20 % - Markeringsfarve6 6 7 2" xfId="14572"/>
    <cellStyle name="20 % - Markeringsfarve6 6 8" xfId="4281"/>
    <cellStyle name="20 % - Markeringsfarve6 6 8 2" xfId="14573"/>
    <cellStyle name="20 % - Markeringsfarve6 6 9" xfId="4282"/>
    <cellStyle name="20 % - Markeringsfarve6 6 9 2" xfId="14574"/>
    <cellStyle name="20 % - Markeringsfarve6 7" xfId="4283"/>
    <cellStyle name="20 % - Markeringsfarve6 7 2" xfId="14575"/>
    <cellStyle name="20 % - Markeringsfarve6 8" xfId="4284"/>
    <cellStyle name="20 % - Markeringsfarve6 8 2" xfId="14576"/>
    <cellStyle name="20 % - Markeringsfarve6 9" xfId="4285"/>
    <cellStyle name="20 % - Markeringsfarve6 9 2" xfId="14577"/>
    <cellStyle name="20 % - Accent1" xfId="4286"/>
    <cellStyle name="20 % - Accent1 2" xfId="4287"/>
    <cellStyle name="20 % - Accent1 2 2" xfId="14579"/>
    <cellStyle name="20 % - Accent1 3" xfId="14578"/>
    <cellStyle name="20 % - Accent1_Budget" xfId="4288"/>
    <cellStyle name="20 % - Accent2" xfId="4289"/>
    <cellStyle name="20 % - Accent2 2" xfId="4290"/>
    <cellStyle name="20 % - Accent2 2 2" xfId="14581"/>
    <cellStyle name="20 % - Accent2 3" xfId="14580"/>
    <cellStyle name="20 % - Accent2_Budget" xfId="4291"/>
    <cellStyle name="20 % - Accent3" xfId="4292"/>
    <cellStyle name="20 % - Accent3 2" xfId="4293"/>
    <cellStyle name="20 % - Accent3 2 2" xfId="14583"/>
    <cellStyle name="20 % - Accent3 3" xfId="14582"/>
    <cellStyle name="20 % - Accent3_Budget" xfId="4294"/>
    <cellStyle name="20 % - Accent4" xfId="4295"/>
    <cellStyle name="20 % - Accent4 2" xfId="4296"/>
    <cellStyle name="20 % - Accent4 2 2" xfId="14585"/>
    <cellStyle name="20 % - Accent4 3" xfId="14584"/>
    <cellStyle name="20 % - Accent4_Budget" xfId="4297"/>
    <cellStyle name="20 % - Accent5" xfId="4298"/>
    <cellStyle name="20 % - Accent5 2" xfId="4299"/>
    <cellStyle name="20 % - Accent5 2 2" xfId="14587"/>
    <cellStyle name="20 % - Accent5 3" xfId="14586"/>
    <cellStyle name="20 % - Accent5_Budget" xfId="4300"/>
    <cellStyle name="20 % - Accent6" xfId="4301"/>
    <cellStyle name="20 % - Accent6 2" xfId="4302"/>
    <cellStyle name="20 % - Accent6 2 2" xfId="14589"/>
    <cellStyle name="20 % - Accent6 3" xfId="14588"/>
    <cellStyle name="20 % - Accent6_Budget" xfId="4303"/>
    <cellStyle name="20% - Accent1" xfId="4304"/>
    <cellStyle name="20% - Accent1 2" xfId="4305"/>
    <cellStyle name="20% - Accent1 2 2" xfId="10284"/>
    <cellStyle name="20% - Accent1 2 3" xfId="14591"/>
    <cellStyle name="20% - Accent1 3" xfId="10283"/>
    <cellStyle name="20% - Accent1 4" xfId="14590"/>
    <cellStyle name="20% - Accent1_22.11.-22.15.  Efterskoler m.v." xfId="4306"/>
    <cellStyle name="20% - Accent2" xfId="4307"/>
    <cellStyle name="20% - Accent2 2" xfId="4308"/>
    <cellStyle name="20% - Accent2 2 2" xfId="10286"/>
    <cellStyle name="20% - Accent2 2 3" xfId="14593"/>
    <cellStyle name="20% - Accent2 3" xfId="10285"/>
    <cellStyle name="20% - Accent2 4" xfId="14592"/>
    <cellStyle name="20% - Accent2_22.11.-22.15.  Efterskoler m.v." xfId="4309"/>
    <cellStyle name="20% - Accent3" xfId="4310"/>
    <cellStyle name="20% - Accent3 2" xfId="4311"/>
    <cellStyle name="20% - Accent3 2 2" xfId="10288"/>
    <cellStyle name="20% - Accent3 2 3" xfId="14595"/>
    <cellStyle name="20% - Accent3 3" xfId="10287"/>
    <cellStyle name="20% - Accent3 4" xfId="14594"/>
    <cellStyle name="20% - Accent3_22.11.-22.15.  Efterskoler m.v." xfId="4312"/>
    <cellStyle name="20% - Accent4" xfId="4313"/>
    <cellStyle name="20% - Accent4 2" xfId="4314"/>
    <cellStyle name="20% - Accent4 2 2" xfId="10290"/>
    <cellStyle name="20% - Accent4 2 3" xfId="14597"/>
    <cellStyle name="20% - Accent4 3" xfId="10289"/>
    <cellStyle name="20% - Accent4 4" xfId="14596"/>
    <cellStyle name="20% - Accent4_22.11.-22.15.  Efterskoler m.v." xfId="4315"/>
    <cellStyle name="20% - Accent5" xfId="4316"/>
    <cellStyle name="20% - Accent5 2" xfId="4317"/>
    <cellStyle name="20% - Accent5 2 2" xfId="10292"/>
    <cellStyle name="20% - Accent5 2 3" xfId="14599"/>
    <cellStyle name="20% - Accent5 3" xfId="10291"/>
    <cellStyle name="20% - Accent5 4" xfId="14598"/>
    <cellStyle name="20% - Accent5_22.11.-22.15.  Efterskoler m.v." xfId="4318"/>
    <cellStyle name="20% - Accent6" xfId="4319"/>
    <cellStyle name="20% - Accent6 2" xfId="4320"/>
    <cellStyle name="20% - Accent6 2 2" xfId="10294"/>
    <cellStyle name="20% - Accent6 2 3" xfId="14601"/>
    <cellStyle name="20% - Accent6 3" xfId="10293"/>
    <cellStyle name="20% - Accent6 4" xfId="14600"/>
    <cellStyle name="20% - Accent6_22.11.-22.15.  Efterskoler m.v." xfId="4321"/>
    <cellStyle name="40 % - Farve1" xfId="4322" builtinId="31" customBuiltin="1"/>
    <cellStyle name="40 % - Farve1 2" xfId="24411"/>
    <cellStyle name="40 % - Farve2" xfId="5036" builtinId="35" customBuiltin="1"/>
    <cellStyle name="40 % - Farve2 2" xfId="24412"/>
    <cellStyle name="40 % - Farve3" xfId="5750" builtinId="39" customBuiltin="1"/>
    <cellStyle name="40 % - Farve3 2" xfId="24413"/>
    <cellStyle name="40 % - Farve4" xfId="6464" builtinId="43" customBuiltin="1"/>
    <cellStyle name="40 % - Farve4 2" xfId="24414"/>
    <cellStyle name="40 % - Farve5" xfId="7178" builtinId="47" customBuiltin="1"/>
    <cellStyle name="40 % - Farve5 2" xfId="24415"/>
    <cellStyle name="40 % - Farve6" xfId="7892" builtinId="51" customBuiltin="1"/>
    <cellStyle name="40 % - Farve6 2" xfId="24416"/>
    <cellStyle name="40 % - Markeringsfarve1 10" xfId="4323"/>
    <cellStyle name="40 % - Markeringsfarve1 10 2" xfId="14602"/>
    <cellStyle name="40 % - Markeringsfarve1 11" xfId="4324"/>
    <cellStyle name="40 % - Markeringsfarve1 11 2" xfId="4325"/>
    <cellStyle name="40 % - Markeringsfarve1 11 2 2" xfId="14604"/>
    <cellStyle name="40 % - Markeringsfarve1 11 3" xfId="14603"/>
    <cellStyle name="40 % - Markeringsfarve1 12" xfId="4326"/>
    <cellStyle name="40 % - Markeringsfarve1 12 2" xfId="14605"/>
    <cellStyle name="40 % - Markeringsfarve1 13" xfId="4327"/>
    <cellStyle name="40 % - Markeringsfarve1 13 2" xfId="14606"/>
    <cellStyle name="40 % - Markeringsfarve1 14" xfId="4328"/>
    <cellStyle name="40 % - Markeringsfarve1 14 2" xfId="14607"/>
    <cellStyle name="40 % - Markeringsfarve1 15" xfId="4329"/>
    <cellStyle name="40 % - Markeringsfarve1 15 2" xfId="14608"/>
    <cellStyle name="40 % - Markeringsfarve1 16" xfId="4330"/>
    <cellStyle name="40 % - Markeringsfarve1 16 2" xfId="14609"/>
    <cellStyle name="40 % - Markeringsfarve1 17" xfId="4331"/>
    <cellStyle name="40 % - Markeringsfarve1 17 2" xfId="14610"/>
    <cellStyle name="40 % - Markeringsfarve1 18" xfId="4332"/>
    <cellStyle name="40 % - Markeringsfarve1 18 2" xfId="14611"/>
    <cellStyle name="40 % - Markeringsfarve1 19" xfId="4333"/>
    <cellStyle name="40 % - Markeringsfarve1 19 2" xfId="14612"/>
    <cellStyle name="40 % - Markeringsfarve1 2" xfId="4334"/>
    <cellStyle name="40 % - Markeringsfarve1 2 10" xfId="4335"/>
    <cellStyle name="40 % - Markeringsfarve1 2 10 2" xfId="14614"/>
    <cellStyle name="40 % - Markeringsfarve1 2 11" xfId="4336"/>
    <cellStyle name="40 % - Markeringsfarve1 2 11 2" xfId="14615"/>
    <cellStyle name="40 % - Markeringsfarve1 2 12" xfId="4337"/>
    <cellStyle name="40 % - Markeringsfarve1 2 12 2" xfId="14616"/>
    <cellStyle name="40 % - Markeringsfarve1 2 13" xfId="4338"/>
    <cellStyle name="40 % - Markeringsfarve1 2 13 2" xfId="14617"/>
    <cellStyle name="40 % - Markeringsfarve1 2 14" xfId="4339"/>
    <cellStyle name="40 % - Markeringsfarve1 2 14 2" xfId="14618"/>
    <cellStyle name="40 % - Markeringsfarve1 2 15" xfId="4340"/>
    <cellStyle name="40 % - Markeringsfarve1 2 15 2" xfId="14619"/>
    <cellStyle name="40 % - Markeringsfarve1 2 16" xfId="4341"/>
    <cellStyle name="40 % - Markeringsfarve1 2 16 2" xfId="14620"/>
    <cellStyle name="40 % - Markeringsfarve1 2 17" xfId="4342"/>
    <cellStyle name="40 % - Markeringsfarve1 2 17 2" xfId="14621"/>
    <cellStyle name="40 % - Markeringsfarve1 2 18" xfId="10296"/>
    <cellStyle name="40 % - Markeringsfarve1 2 19" xfId="14613"/>
    <cellStyle name="40 % - Markeringsfarve1 2 2" xfId="4343"/>
    <cellStyle name="40 % - Markeringsfarve1 2 2 10" xfId="4344"/>
    <cellStyle name="40 % - Markeringsfarve1 2 2 10 2" xfId="14623"/>
    <cellStyle name="40 % - Markeringsfarve1 2 2 11" xfId="4345"/>
    <cellStyle name="40 % - Markeringsfarve1 2 2 11 2" xfId="14624"/>
    <cellStyle name="40 % - Markeringsfarve1 2 2 12" xfId="4346"/>
    <cellStyle name="40 % - Markeringsfarve1 2 2 12 2" xfId="14625"/>
    <cellStyle name="40 % - Markeringsfarve1 2 2 13" xfId="4347"/>
    <cellStyle name="40 % - Markeringsfarve1 2 2 13 2" xfId="14626"/>
    <cellStyle name="40 % - Markeringsfarve1 2 2 14" xfId="4348"/>
    <cellStyle name="40 % - Markeringsfarve1 2 2 14 2" xfId="14627"/>
    <cellStyle name="40 % - Markeringsfarve1 2 2 15" xfId="14622"/>
    <cellStyle name="40 % - Markeringsfarve1 2 2 2" xfId="4349"/>
    <cellStyle name="40 % - Markeringsfarve1 2 2 2 10" xfId="4350"/>
    <cellStyle name="40 % - Markeringsfarve1 2 2 2 10 2" xfId="14629"/>
    <cellStyle name="40 % - Markeringsfarve1 2 2 2 11" xfId="4351"/>
    <cellStyle name="40 % - Markeringsfarve1 2 2 2 11 2" xfId="14630"/>
    <cellStyle name="40 % - Markeringsfarve1 2 2 2 12" xfId="4352"/>
    <cellStyle name="40 % - Markeringsfarve1 2 2 2 12 2" xfId="14631"/>
    <cellStyle name="40 % - Markeringsfarve1 2 2 2 13" xfId="14628"/>
    <cellStyle name="40 % - Markeringsfarve1 2 2 2 2" xfId="4353"/>
    <cellStyle name="40 % - Markeringsfarve1 2 2 2 2 10" xfId="4354"/>
    <cellStyle name="40 % - Markeringsfarve1 2 2 2 2 10 2" xfId="14633"/>
    <cellStyle name="40 % - Markeringsfarve1 2 2 2 2 11" xfId="4355"/>
    <cellStyle name="40 % - Markeringsfarve1 2 2 2 2 11 2" xfId="14634"/>
    <cellStyle name="40 % - Markeringsfarve1 2 2 2 2 12" xfId="14632"/>
    <cellStyle name="40 % - Markeringsfarve1 2 2 2 2 2" xfId="4356"/>
    <cellStyle name="40 % - Markeringsfarve1 2 2 2 2 2 10" xfId="4357"/>
    <cellStyle name="40 % - Markeringsfarve1 2 2 2 2 2 10 2" xfId="14636"/>
    <cellStyle name="40 % - Markeringsfarve1 2 2 2 2 2 11" xfId="14635"/>
    <cellStyle name="40 % - Markeringsfarve1 2 2 2 2 2 2" xfId="4358"/>
    <cellStyle name="40 % - Markeringsfarve1 2 2 2 2 2 2 2" xfId="4359"/>
    <cellStyle name="40 % - Markeringsfarve1 2 2 2 2 2 2 2 2" xfId="14638"/>
    <cellStyle name="40 % - Markeringsfarve1 2 2 2 2 2 2 3" xfId="4360"/>
    <cellStyle name="40 % - Markeringsfarve1 2 2 2 2 2 2 3 2" xfId="14639"/>
    <cellStyle name="40 % - Markeringsfarve1 2 2 2 2 2 2 4" xfId="4361"/>
    <cellStyle name="40 % - Markeringsfarve1 2 2 2 2 2 2 4 2" xfId="14640"/>
    <cellStyle name="40 % - Markeringsfarve1 2 2 2 2 2 2 5" xfId="4362"/>
    <cellStyle name="40 % - Markeringsfarve1 2 2 2 2 2 2 5 2" xfId="14641"/>
    <cellStyle name="40 % - Markeringsfarve1 2 2 2 2 2 2 6" xfId="4363"/>
    <cellStyle name="40 % - Markeringsfarve1 2 2 2 2 2 2 6 2" xfId="14642"/>
    <cellStyle name="40 % - Markeringsfarve1 2 2 2 2 2 2 7" xfId="14637"/>
    <cellStyle name="40 % - Markeringsfarve1 2 2 2 2 2 3" xfId="4364"/>
    <cellStyle name="40 % - Markeringsfarve1 2 2 2 2 2 3 2" xfId="4365"/>
    <cellStyle name="40 % - Markeringsfarve1 2 2 2 2 2 3 2 2" xfId="14644"/>
    <cellStyle name="40 % - Markeringsfarve1 2 2 2 2 2 3 3" xfId="4366"/>
    <cellStyle name="40 % - Markeringsfarve1 2 2 2 2 2 3 3 2" xfId="14645"/>
    <cellStyle name="40 % - Markeringsfarve1 2 2 2 2 2 3 4" xfId="4367"/>
    <cellStyle name="40 % - Markeringsfarve1 2 2 2 2 2 3 4 2" xfId="14646"/>
    <cellStyle name="40 % - Markeringsfarve1 2 2 2 2 2 3 5" xfId="4368"/>
    <cellStyle name="40 % - Markeringsfarve1 2 2 2 2 2 3 5 2" xfId="14647"/>
    <cellStyle name="40 % - Markeringsfarve1 2 2 2 2 2 3 6" xfId="4369"/>
    <cellStyle name="40 % - Markeringsfarve1 2 2 2 2 2 3 6 2" xfId="14648"/>
    <cellStyle name="40 % - Markeringsfarve1 2 2 2 2 2 3 7" xfId="14643"/>
    <cellStyle name="40 % - Markeringsfarve1 2 2 2 2 2 4" xfId="4370"/>
    <cellStyle name="40 % - Markeringsfarve1 2 2 2 2 2 4 2" xfId="4371"/>
    <cellStyle name="40 % - Markeringsfarve1 2 2 2 2 2 4 2 2" xfId="14650"/>
    <cellStyle name="40 % - Markeringsfarve1 2 2 2 2 2 4 3" xfId="4372"/>
    <cellStyle name="40 % - Markeringsfarve1 2 2 2 2 2 4 3 2" xfId="14651"/>
    <cellStyle name="40 % - Markeringsfarve1 2 2 2 2 2 4 4" xfId="4373"/>
    <cellStyle name="40 % - Markeringsfarve1 2 2 2 2 2 4 4 2" xfId="14652"/>
    <cellStyle name="40 % - Markeringsfarve1 2 2 2 2 2 4 5" xfId="4374"/>
    <cellStyle name="40 % - Markeringsfarve1 2 2 2 2 2 4 5 2" xfId="14653"/>
    <cellStyle name="40 % - Markeringsfarve1 2 2 2 2 2 4 6" xfId="4375"/>
    <cellStyle name="40 % - Markeringsfarve1 2 2 2 2 2 4 6 2" xfId="14654"/>
    <cellStyle name="40 % - Markeringsfarve1 2 2 2 2 2 4 7" xfId="14649"/>
    <cellStyle name="40 % - Markeringsfarve1 2 2 2 2 2 5" xfId="4376"/>
    <cellStyle name="40 % - Markeringsfarve1 2 2 2 2 2 5 2" xfId="4377"/>
    <cellStyle name="40 % - Markeringsfarve1 2 2 2 2 2 5 2 2" xfId="14656"/>
    <cellStyle name="40 % - Markeringsfarve1 2 2 2 2 2 5 3" xfId="4378"/>
    <cellStyle name="40 % - Markeringsfarve1 2 2 2 2 2 5 3 2" xfId="14657"/>
    <cellStyle name="40 % - Markeringsfarve1 2 2 2 2 2 5 4" xfId="4379"/>
    <cellStyle name="40 % - Markeringsfarve1 2 2 2 2 2 5 4 2" xfId="14658"/>
    <cellStyle name="40 % - Markeringsfarve1 2 2 2 2 2 5 5" xfId="4380"/>
    <cellStyle name="40 % - Markeringsfarve1 2 2 2 2 2 5 5 2" xfId="14659"/>
    <cellStyle name="40 % - Markeringsfarve1 2 2 2 2 2 5 6" xfId="4381"/>
    <cellStyle name="40 % - Markeringsfarve1 2 2 2 2 2 5 6 2" xfId="14660"/>
    <cellStyle name="40 % - Markeringsfarve1 2 2 2 2 2 5 7" xfId="14655"/>
    <cellStyle name="40 % - Markeringsfarve1 2 2 2 2 2 6" xfId="4382"/>
    <cellStyle name="40 % - Markeringsfarve1 2 2 2 2 2 6 2" xfId="14661"/>
    <cellStyle name="40 % - Markeringsfarve1 2 2 2 2 2 7" xfId="4383"/>
    <cellStyle name="40 % - Markeringsfarve1 2 2 2 2 2 7 2" xfId="14662"/>
    <cellStyle name="40 % - Markeringsfarve1 2 2 2 2 2 8" xfId="4384"/>
    <cellStyle name="40 % - Markeringsfarve1 2 2 2 2 2 8 2" xfId="14663"/>
    <cellStyle name="40 % - Markeringsfarve1 2 2 2 2 2 9" xfId="4385"/>
    <cellStyle name="40 % - Markeringsfarve1 2 2 2 2 2 9 2" xfId="14664"/>
    <cellStyle name="40 % - Markeringsfarve1 2 2 2 2 3" xfId="4386"/>
    <cellStyle name="40 % - Markeringsfarve1 2 2 2 2 3 2" xfId="4387"/>
    <cellStyle name="40 % - Markeringsfarve1 2 2 2 2 3 2 2" xfId="14666"/>
    <cellStyle name="40 % - Markeringsfarve1 2 2 2 2 3 3" xfId="4388"/>
    <cellStyle name="40 % - Markeringsfarve1 2 2 2 2 3 3 2" xfId="14667"/>
    <cellStyle name="40 % - Markeringsfarve1 2 2 2 2 3 4" xfId="4389"/>
    <cellStyle name="40 % - Markeringsfarve1 2 2 2 2 3 4 2" xfId="14668"/>
    <cellStyle name="40 % - Markeringsfarve1 2 2 2 2 3 5" xfId="4390"/>
    <cellStyle name="40 % - Markeringsfarve1 2 2 2 2 3 5 2" xfId="14669"/>
    <cellStyle name="40 % - Markeringsfarve1 2 2 2 2 3 6" xfId="4391"/>
    <cellStyle name="40 % - Markeringsfarve1 2 2 2 2 3 6 2" xfId="14670"/>
    <cellStyle name="40 % - Markeringsfarve1 2 2 2 2 3 7" xfId="14665"/>
    <cellStyle name="40 % - Markeringsfarve1 2 2 2 2 4" xfId="4392"/>
    <cellStyle name="40 % - Markeringsfarve1 2 2 2 2 4 2" xfId="4393"/>
    <cellStyle name="40 % - Markeringsfarve1 2 2 2 2 4 2 2" xfId="14672"/>
    <cellStyle name="40 % - Markeringsfarve1 2 2 2 2 4 3" xfId="4394"/>
    <cellStyle name="40 % - Markeringsfarve1 2 2 2 2 4 3 2" xfId="14673"/>
    <cellStyle name="40 % - Markeringsfarve1 2 2 2 2 4 4" xfId="4395"/>
    <cellStyle name="40 % - Markeringsfarve1 2 2 2 2 4 4 2" xfId="14674"/>
    <cellStyle name="40 % - Markeringsfarve1 2 2 2 2 4 5" xfId="4396"/>
    <cellStyle name="40 % - Markeringsfarve1 2 2 2 2 4 5 2" xfId="14675"/>
    <cellStyle name="40 % - Markeringsfarve1 2 2 2 2 4 6" xfId="4397"/>
    <cellStyle name="40 % - Markeringsfarve1 2 2 2 2 4 6 2" xfId="14676"/>
    <cellStyle name="40 % - Markeringsfarve1 2 2 2 2 4 7" xfId="14671"/>
    <cellStyle name="40 % - Markeringsfarve1 2 2 2 2 5" xfId="4398"/>
    <cellStyle name="40 % - Markeringsfarve1 2 2 2 2 5 2" xfId="4399"/>
    <cellStyle name="40 % - Markeringsfarve1 2 2 2 2 5 2 2" xfId="14678"/>
    <cellStyle name="40 % - Markeringsfarve1 2 2 2 2 5 3" xfId="4400"/>
    <cellStyle name="40 % - Markeringsfarve1 2 2 2 2 5 3 2" xfId="14679"/>
    <cellStyle name="40 % - Markeringsfarve1 2 2 2 2 5 4" xfId="4401"/>
    <cellStyle name="40 % - Markeringsfarve1 2 2 2 2 5 4 2" xfId="14680"/>
    <cellStyle name="40 % - Markeringsfarve1 2 2 2 2 5 5" xfId="4402"/>
    <cellStyle name="40 % - Markeringsfarve1 2 2 2 2 5 5 2" xfId="14681"/>
    <cellStyle name="40 % - Markeringsfarve1 2 2 2 2 5 6" xfId="4403"/>
    <cellStyle name="40 % - Markeringsfarve1 2 2 2 2 5 6 2" xfId="14682"/>
    <cellStyle name="40 % - Markeringsfarve1 2 2 2 2 5 7" xfId="14677"/>
    <cellStyle name="40 % - Markeringsfarve1 2 2 2 2 6" xfId="4404"/>
    <cellStyle name="40 % - Markeringsfarve1 2 2 2 2 6 2" xfId="4405"/>
    <cellStyle name="40 % - Markeringsfarve1 2 2 2 2 6 2 2" xfId="14684"/>
    <cellStyle name="40 % - Markeringsfarve1 2 2 2 2 6 3" xfId="4406"/>
    <cellStyle name="40 % - Markeringsfarve1 2 2 2 2 6 3 2" xfId="14685"/>
    <cellStyle name="40 % - Markeringsfarve1 2 2 2 2 6 4" xfId="4407"/>
    <cellStyle name="40 % - Markeringsfarve1 2 2 2 2 6 4 2" xfId="14686"/>
    <cellStyle name="40 % - Markeringsfarve1 2 2 2 2 6 5" xfId="4408"/>
    <cellStyle name="40 % - Markeringsfarve1 2 2 2 2 6 5 2" xfId="14687"/>
    <cellStyle name="40 % - Markeringsfarve1 2 2 2 2 6 6" xfId="4409"/>
    <cellStyle name="40 % - Markeringsfarve1 2 2 2 2 6 6 2" xfId="14688"/>
    <cellStyle name="40 % - Markeringsfarve1 2 2 2 2 6 7" xfId="14683"/>
    <cellStyle name="40 % - Markeringsfarve1 2 2 2 2 7" xfId="4410"/>
    <cellStyle name="40 % - Markeringsfarve1 2 2 2 2 7 2" xfId="14689"/>
    <cellStyle name="40 % - Markeringsfarve1 2 2 2 2 8" xfId="4411"/>
    <cellStyle name="40 % - Markeringsfarve1 2 2 2 2 8 2" xfId="14690"/>
    <cellStyle name="40 % - Markeringsfarve1 2 2 2 2 9" xfId="4412"/>
    <cellStyle name="40 % - Markeringsfarve1 2 2 2 2 9 2" xfId="14691"/>
    <cellStyle name="40 % - Markeringsfarve1 2 2 2 3" xfId="4413"/>
    <cellStyle name="40 % - Markeringsfarve1 2 2 2 3 10" xfId="4414"/>
    <cellStyle name="40 % - Markeringsfarve1 2 2 2 3 10 2" xfId="14693"/>
    <cellStyle name="40 % - Markeringsfarve1 2 2 2 3 11" xfId="14692"/>
    <cellStyle name="40 % - Markeringsfarve1 2 2 2 3 2" xfId="4415"/>
    <cellStyle name="40 % - Markeringsfarve1 2 2 2 3 2 2" xfId="4416"/>
    <cellStyle name="40 % - Markeringsfarve1 2 2 2 3 2 2 2" xfId="14695"/>
    <cellStyle name="40 % - Markeringsfarve1 2 2 2 3 2 3" xfId="4417"/>
    <cellStyle name="40 % - Markeringsfarve1 2 2 2 3 2 3 2" xfId="14696"/>
    <cellStyle name="40 % - Markeringsfarve1 2 2 2 3 2 4" xfId="4418"/>
    <cellStyle name="40 % - Markeringsfarve1 2 2 2 3 2 4 2" xfId="14697"/>
    <cellStyle name="40 % - Markeringsfarve1 2 2 2 3 2 5" xfId="4419"/>
    <cellStyle name="40 % - Markeringsfarve1 2 2 2 3 2 5 2" xfId="14698"/>
    <cellStyle name="40 % - Markeringsfarve1 2 2 2 3 2 6" xfId="4420"/>
    <cellStyle name="40 % - Markeringsfarve1 2 2 2 3 2 6 2" xfId="14699"/>
    <cellStyle name="40 % - Markeringsfarve1 2 2 2 3 2 7" xfId="14694"/>
    <cellStyle name="40 % - Markeringsfarve1 2 2 2 3 3" xfId="4421"/>
    <cellStyle name="40 % - Markeringsfarve1 2 2 2 3 3 2" xfId="4422"/>
    <cellStyle name="40 % - Markeringsfarve1 2 2 2 3 3 2 2" xfId="14701"/>
    <cellStyle name="40 % - Markeringsfarve1 2 2 2 3 3 3" xfId="4423"/>
    <cellStyle name="40 % - Markeringsfarve1 2 2 2 3 3 3 2" xfId="14702"/>
    <cellStyle name="40 % - Markeringsfarve1 2 2 2 3 3 4" xfId="4424"/>
    <cellStyle name="40 % - Markeringsfarve1 2 2 2 3 3 4 2" xfId="14703"/>
    <cellStyle name="40 % - Markeringsfarve1 2 2 2 3 3 5" xfId="4425"/>
    <cellStyle name="40 % - Markeringsfarve1 2 2 2 3 3 5 2" xfId="14704"/>
    <cellStyle name="40 % - Markeringsfarve1 2 2 2 3 3 6" xfId="4426"/>
    <cellStyle name="40 % - Markeringsfarve1 2 2 2 3 3 6 2" xfId="14705"/>
    <cellStyle name="40 % - Markeringsfarve1 2 2 2 3 3 7" xfId="14700"/>
    <cellStyle name="40 % - Markeringsfarve1 2 2 2 3 4" xfId="4427"/>
    <cellStyle name="40 % - Markeringsfarve1 2 2 2 3 4 2" xfId="4428"/>
    <cellStyle name="40 % - Markeringsfarve1 2 2 2 3 4 2 2" xfId="14707"/>
    <cellStyle name="40 % - Markeringsfarve1 2 2 2 3 4 3" xfId="4429"/>
    <cellStyle name="40 % - Markeringsfarve1 2 2 2 3 4 3 2" xfId="14708"/>
    <cellStyle name="40 % - Markeringsfarve1 2 2 2 3 4 4" xfId="4430"/>
    <cellStyle name="40 % - Markeringsfarve1 2 2 2 3 4 4 2" xfId="14709"/>
    <cellStyle name="40 % - Markeringsfarve1 2 2 2 3 4 5" xfId="4431"/>
    <cellStyle name="40 % - Markeringsfarve1 2 2 2 3 4 5 2" xfId="14710"/>
    <cellStyle name="40 % - Markeringsfarve1 2 2 2 3 4 6" xfId="4432"/>
    <cellStyle name="40 % - Markeringsfarve1 2 2 2 3 4 6 2" xfId="14711"/>
    <cellStyle name="40 % - Markeringsfarve1 2 2 2 3 4 7" xfId="14706"/>
    <cellStyle name="40 % - Markeringsfarve1 2 2 2 3 5" xfId="4433"/>
    <cellStyle name="40 % - Markeringsfarve1 2 2 2 3 5 2" xfId="4434"/>
    <cellStyle name="40 % - Markeringsfarve1 2 2 2 3 5 2 2" xfId="14713"/>
    <cellStyle name="40 % - Markeringsfarve1 2 2 2 3 5 3" xfId="4435"/>
    <cellStyle name="40 % - Markeringsfarve1 2 2 2 3 5 3 2" xfId="14714"/>
    <cellStyle name="40 % - Markeringsfarve1 2 2 2 3 5 4" xfId="4436"/>
    <cellStyle name="40 % - Markeringsfarve1 2 2 2 3 5 4 2" xfId="14715"/>
    <cellStyle name="40 % - Markeringsfarve1 2 2 2 3 5 5" xfId="4437"/>
    <cellStyle name="40 % - Markeringsfarve1 2 2 2 3 5 5 2" xfId="14716"/>
    <cellStyle name="40 % - Markeringsfarve1 2 2 2 3 5 6" xfId="4438"/>
    <cellStyle name="40 % - Markeringsfarve1 2 2 2 3 5 6 2" xfId="14717"/>
    <cellStyle name="40 % - Markeringsfarve1 2 2 2 3 5 7" xfId="14712"/>
    <cellStyle name="40 % - Markeringsfarve1 2 2 2 3 6" xfId="4439"/>
    <cellStyle name="40 % - Markeringsfarve1 2 2 2 3 6 2" xfId="14718"/>
    <cellStyle name="40 % - Markeringsfarve1 2 2 2 3 7" xfId="4440"/>
    <cellStyle name="40 % - Markeringsfarve1 2 2 2 3 7 2" xfId="14719"/>
    <cellStyle name="40 % - Markeringsfarve1 2 2 2 3 8" xfId="4441"/>
    <cellStyle name="40 % - Markeringsfarve1 2 2 2 3 8 2" xfId="14720"/>
    <cellStyle name="40 % - Markeringsfarve1 2 2 2 3 9" xfId="4442"/>
    <cellStyle name="40 % - Markeringsfarve1 2 2 2 3 9 2" xfId="14721"/>
    <cellStyle name="40 % - Markeringsfarve1 2 2 2 4" xfId="4443"/>
    <cellStyle name="40 % - Markeringsfarve1 2 2 2 4 2" xfId="4444"/>
    <cellStyle name="40 % - Markeringsfarve1 2 2 2 4 2 2" xfId="14723"/>
    <cellStyle name="40 % - Markeringsfarve1 2 2 2 4 3" xfId="4445"/>
    <cellStyle name="40 % - Markeringsfarve1 2 2 2 4 3 2" xfId="14724"/>
    <cellStyle name="40 % - Markeringsfarve1 2 2 2 4 4" xfId="4446"/>
    <cellStyle name="40 % - Markeringsfarve1 2 2 2 4 4 2" xfId="14725"/>
    <cellStyle name="40 % - Markeringsfarve1 2 2 2 4 5" xfId="4447"/>
    <cellStyle name="40 % - Markeringsfarve1 2 2 2 4 5 2" xfId="14726"/>
    <cellStyle name="40 % - Markeringsfarve1 2 2 2 4 6" xfId="4448"/>
    <cellStyle name="40 % - Markeringsfarve1 2 2 2 4 6 2" xfId="14727"/>
    <cellStyle name="40 % - Markeringsfarve1 2 2 2 4 7" xfId="14722"/>
    <cellStyle name="40 % - Markeringsfarve1 2 2 2 5" xfId="4449"/>
    <cellStyle name="40 % - Markeringsfarve1 2 2 2 5 2" xfId="4450"/>
    <cellStyle name="40 % - Markeringsfarve1 2 2 2 5 2 2" xfId="14729"/>
    <cellStyle name="40 % - Markeringsfarve1 2 2 2 5 3" xfId="4451"/>
    <cellStyle name="40 % - Markeringsfarve1 2 2 2 5 3 2" xfId="14730"/>
    <cellStyle name="40 % - Markeringsfarve1 2 2 2 5 4" xfId="4452"/>
    <cellStyle name="40 % - Markeringsfarve1 2 2 2 5 4 2" xfId="14731"/>
    <cellStyle name="40 % - Markeringsfarve1 2 2 2 5 5" xfId="4453"/>
    <cellStyle name="40 % - Markeringsfarve1 2 2 2 5 5 2" xfId="14732"/>
    <cellStyle name="40 % - Markeringsfarve1 2 2 2 5 6" xfId="4454"/>
    <cellStyle name="40 % - Markeringsfarve1 2 2 2 5 6 2" xfId="14733"/>
    <cellStyle name="40 % - Markeringsfarve1 2 2 2 5 7" xfId="14728"/>
    <cellStyle name="40 % - Markeringsfarve1 2 2 2 6" xfId="4455"/>
    <cellStyle name="40 % - Markeringsfarve1 2 2 2 6 2" xfId="4456"/>
    <cellStyle name="40 % - Markeringsfarve1 2 2 2 6 2 2" xfId="14735"/>
    <cellStyle name="40 % - Markeringsfarve1 2 2 2 6 3" xfId="4457"/>
    <cellStyle name="40 % - Markeringsfarve1 2 2 2 6 3 2" xfId="14736"/>
    <cellStyle name="40 % - Markeringsfarve1 2 2 2 6 4" xfId="4458"/>
    <cellStyle name="40 % - Markeringsfarve1 2 2 2 6 4 2" xfId="14737"/>
    <cellStyle name="40 % - Markeringsfarve1 2 2 2 6 5" xfId="4459"/>
    <cellStyle name="40 % - Markeringsfarve1 2 2 2 6 5 2" xfId="14738"/>
    <cellStyle name="40 % - Markeringsfarve1 2 2 2 6 6" xfId="4460"/>
    <cellStyle name="40 % - Markeringsfarve1 2 2 2 6 6 2" xfId="14739"/>
    <cellStyle name="40 % - Markeringsfarve1 2 2 2 6 7" xfId="14734"/>
    <cellStyle name="40 % - Markeringsfarve1 2 2 2 7" xfId="4461"/>
    <cellStyle name="40 % - Markeringsfarve1 2 2 2 7 2" xfId="4462"/>
    <cellStyle name="40 % - Markeringsfarve1 2 2 2 7 2 2" xfId="14741"/>
    <cellStyle name="40 % - Markeringsfarve1 2 2 2 7 3" xfId="4463"/>
    <cellStyle name="40 % - Markeringsfarve1 2 2 2 7 3 2" xfId="14742"/>
    <cellStyle name="40 % - Markeringsfarve1 2 2 2 7 4" xfId="4464"/>
    <cellStyle name="40 % - Markeringsfarve1 2 2 2 7 4 2" xfId="14743"/>
    <cellStyle name="40 % - Markeringsfarve1 2 2 2 7 5" xfId="4465"/>
    <cellStyle name="40 % - Markeringsfarve1 2 2 2 7 5 2" xfId="14744"/>
    <cellStyle name="40 % - Markeringsfarve1 2 2 2 7 6" xfId="4466"/>
    <cellStyle name="40 % - Markeringsfarve1 2 2 2 7 6 2" xfId="14745"/>
    <cellStyle name="40 % - Markeringsfarve1 2 2 2 7 7" xfId="14740"/>
    <cellStyle name="40 % - Markeringsfarve1 2 2 2 8" xfId="4467"/>
    <cellStyle name="40 % - Markeringsfarve1 2 2 2 8 2" xfId="14746"/>
    <cellStyle name="40 % - Markeringsfarve1 2 2 2 9" xfId="4468"/>
    <cellStyle name="40 % - Markeringsfarve1 2 2 2 9 2" xfId="14747"/>
    <cellStyle name="40 % - Markeringsfarve1 2 2 3" xfId="4469"/>
    <cellStyle name="40 % - Markeringsfarve1 2 2 3 10" xfId="4470"/>
    <cellStyle name="40 % - Markeringsfarve1 2 2 3 10 2" xfId="14749"/>
    <cellStyle name="40 % - Markeringsfarve1 2 2 3 11" xfId="4471"/>
    <cellStyle name="40 % - Markeringsfarve1 2 2 3 11 2" xfId="14750"/>
    <cellStyle name="40 % - Markeringsfarve1 2 2 3 12" xfId="14748"/>
    <cellStyle name="40 % - Markeringsfarve1 2 2 3 2" xfId="4472"/>
    <cellStyle name="40 % - Markeringsfarve1 2 2 3 2 10" xfId="4473"/>
    <cellStyle name="40 % - Markeringsfarve1 2 2 3 2 10 2" xfId="14752"/>
    <cellStyle name="40 % - Markeringsfarve1 2 2 3 2 11" xfId="14751"/>
    <cellStyle name="40 % - Markeringsfarve1 2 2 3 2 2" xfId="4474"/>
    <cellStyle name="40 % - Markeringsfarve1 2 2 3 2 2 10" xfId="14753"/>
    <cellStyle name="40 % - Markeringsfarve1 2 2 3 2 2 2" xfId="4475"/>
    <cellStyle name="40 % - Markeringsfarve1 2 2 3 2 2 2 2" xfId="4476"/>
    <cellStyle name="40 % - Markeringsfarve1 2 2 3 2 2 2 2 2" xfId="14755"/>
    <cellStyle name="40 % - Markeringsfarve1 2 2 3 2 2 2 3" xfId="4477"/>
    <cellStyle name="40 % - Markeringsfarve1 2 2 3 2 2 2 3 2" xfId="14756"/>
    <cellStyle name="40 % - Markeringsfarve1 2 2 3 2 2 2 4" xfId="4478"/>
    <cellStyle name="40 % - Markeringsfarve1 2 2 3 2 2 2 4 2" xfId="14757"/>
    <cellStyle name="40 % - Markeringsfarve1 2 2 3 2 2 2 5" xfId="4479"/>
    <cellStyle name="40 % - Markeringsfarve1 2 2 3 2 2 2 5 2" xfId="14758"/>
    <cellStyle name="40 % - Markeringsfarve1 2 2 3 2 2 2 6" xfId="4480"/>
    <cellStyle name="40 % - Markeringsfarve1 2 2 3 2 2 2 6 2" xfId="14759"/>
    <cellStyle name="40 % - Markeringsfarve1 2 2 3 2 2 2 7" xfId="14754"/>
    <cellStyle name="40 % - Markeringsfarve1 2 2 3 2 2 3" xfId="4481"/>
    <cellStyle name="40 % - Markeringsfarve1 2 2 3 2 2 3 2" xfId="4482"/>
    <cellStyle name="40 % - Markeringsfarve1 2 2 3 2 2 3 2 2" xfId="14761"/>
    <cellStyle name="40 % - Markeringsfarve1 2 2 3 2 2 3 3" xfId="4483"/>
    <cellStyle name="40 % - Markeringsfarve1 2 2 3 2 2 3 3 2" xfId="14762"/>
    <cellStyle name="40 % - Markeringsfarve1 2 2 3 2 2 3 4" xfId="4484"/>
    <cellStyle name="40 % - Markeringsfarve1 2 2 3 2 2 3 4 2" xfId="14763"/>
    <cellStyle name="40 % - Markeringsfarve1 2 2 3 2 2 3 5" xfId="4485"/>
    <cellStyle name="40 % - Markeringsfarve1 2 2 3 2 2 3 5 2" xfId="14764"/>
    <cellStyle name="40 % - Markeringsfarve1 2 2 3 2 2 3 6" xfId="4486"/>
    <cellStyle name="40 % - Markeringsfarve1 2 2 3 2 2 3 6 2" xfId="14765"/>
    <cellStyle name="40 % - Markeringsfarve1 2 2 3 2 2 3 7" xfId="14760"/>
    <cellStyle name="40 % - Markeringsfarve1 2 2 3 2 2 4" xfId="4487"/>
    <cellStyle name="40 % - Markeringsfarve1 2 2 3 2 2 4 2" xfId="4488"/>
    <cellStyle name="40 % - Markeringsfarve1 2 2 3 2 2 4 2 2" xfId="14767"/>
    <cellStyle name="40 % - Markeringsfarve1 2 2 3 2 2 4 3" xfId="4489"/>
    <cellStyle name="40 % - Markeringsfarve1 2 2 3 2 2 4 3 2" xfId="14768"/>
    <cellStyle name="40 % - Markeringsfarve1 2 2 3 2 2 4 4" xfId="4490"/>
    <cellStyle name="40 % - Markeringsfarve1 2 2 3 2 2 4 4 2" xfId="14769"/>
    <cellStyle name="40 % - Markeringsfarve1 2 2 3 2 2 4 5" xfId="4491"/>
    <cellStyle name="40 % - Markeringsfarve1 2 2 3 2 2 4 5 2" xfId="14770"/>
    <cellStyle name="40 % - Markeringsfarve1 2 2 3 2 2 4 6" xfId="4492"/>
    <cellStyle name="40 % - Markeringsfarve1 2 2 3 2 2 4 6 2" xfId="14771"/>
    <cellStyle name="40 % - Markeringsfarve1 2 2 3 2 2 4 7" xfId="14766"/>
    <cellStyle name="40 % - Markeringsfarve1 2 2 3 2 2 5" xfId="4493"/>
    <cellStyle name="40 % - Markeringsfarve1 2 2 3 2 2 5 2" xfId="14772"/>
    <cellStyle name="40 % - Markeringsfarve1 2 2 3 2 2 6" xfId="4494"/>
    <cellStyle name="40 % - Markeringsfarve1 2 2 3 2 2 6 2" xfId="14773"/>
    <cellStyle name="40 % - Markeringsfarve1 2 2 3 2 2 7" xfId="4495"/>
    <cellStyle name="40 % - Markeringsfarve1 2 2 3 2 2 7 2" xfId="14774"/>
    <cellStyle name="40 % - Markeringsfarve1 2 2 3 2 2 8" xfId="4496"/>
    <cellStyle name="40 % - Markeringsfarve1 2 2 3 2 2 8 2" xfId="14775"/>
    <cellStyle name="40 % - Markeringsfarve1 2 2 3 2 2 9" xfId="4497"/>
    <cellStyle name="40 % - Markeringsfarve1 2 2 3 2 2 9 2" xfId="14776"/>
    <cellStyle name="40 % - Markeringsfarve1 2 2 3 2 3" xfId="4498"/>
    <cellStyle name="40 % - Markeringsfarve1 2 2 3 2 3 2" xfId="4499"/>
    <cellStyle name="40 % - Markeringsfarve1 2 2 3 2 3 2 2" xfId="14778"/>
    <cellStyle name="40 % - Markeringsfarve1 2 2 3 2 3 3" xfId="4500"/>
    <cellStyle name="40 % - Markeringsfarve1 2 2 3 2 3 3 2" xfId="14779"/>
    <cellStyle name="40 % - Markeringsfarve1 2 2 3 2 3 4" xfId="4501"/>
    <cellStyle name="40 % - Markeringsfarve1 2 2 3 2 3 4 2" xfId="14780"/>
    <cellStyle name="40 % - Markeringsfarve1 2 2 3 2 3 5" xfId="4502"/>
    <cellStyle name="40 % - Markeringsfarve1 2 2 3 2 3 5 2" xfId="14781"/>
    <cellStyle name="40 % - Markeringsfarve1 2 2 3 2 3 6" xfId="4503"/>
    <cellStyle name="40 % - Markeringsfarve1 2 2 3 2 3 6 2" xfId="14782"/>
    <cellStyle name="40 % - Markeringsfarve1 2 2 3 2 3 7" xfId="14777"/>
    <cellStyle name="40 % - Markeringsfarve1 2 2 3 2 4" xfId="4504"/>
    <cellStyle name="40 % - Markeringsfarve1 2 2 3 2 4 2" xfId="4505"/>
    <cellStyle name="40 % - Markeringsfarve1 2 2 3 2 4 2 2" xfId="14784"/>
    <cellStyle name="40 % - Markeringsfarve1 2 2 3 2 4 3" xfId="4506"/>
    <cellStyle name="40 % - Markeringsfarve1 2 2 3 2 4 3 2" xfId="14785"/>
    <cellStyle name="40 % - Markeringsfarve1 2 2 3 2 4 4" xfId="4507"/>
    <cellStyle name="40 % - Markeringsfarve1 2 2 3 2 4 4 2" xfId="14786"/>
    <cellStyle name="40 % - Markeringsfarve1 2 2 3 2 4 5" xfId="4508"/>
    <cellStyle name="40 % - Markeringsfarve1 2 2 3 2 4 5 2" xfId="14787"/>
    <cellStyle name="40 % - Markeringsfarve1 2 2 3 2 4 6" xfId="4509"/>
    <cellStyle name="40 % - Markeringsfarve1 2 2 3 2 4 6 2" xfId="14788"/>
    <cellStyle name="40 % - Markeringsfarve1 2 2 3 2 4 7" xfId="14783"/>
    <cellStyle name="40 % - Markeringsfarve1 2 2 3 2 5" xfId="4510"/>
    <cellStyle name="40 % - Markeringsfarve1 2 2 3 2 5 2" xfId="4511"/>
    <cellStyle name="40 % - Markeringsfarve1 2 2 3 2 5 2 2" xfId="14790"/>
    <cellStyle name="40 % - Markeringsfarve1 2 2 3 2 5 3" xfId="4512"/>
    <cellStyle name="40 % - Markeringsfarve1 2 2 3 2 5 3 2" xfId="14791"/>
    <cellStyle name="40 % - Markeringsfarve1 2 2 3 2 5 4" xfId="4513"/>
    <cellStyle name="40 % - Markeringsfarve1 2 2 3 2 5 4 2" xfId="14792"/>
    <cellStyle name="40 % - Markeringsfarve1 2 2 3 2 5 5" xfId="4514"/>
    <cellStyle name="40 % - Markeringsfarve1 2 2 3 2 5 5 2" xfId="14793"/>
    <cellStyle name="40 % - Markeringsfarve1 2 2 3 2 5 6" xfId="4515"/>
    <cellStyle name="40 % - Markeringsfarve1 2 2 3 2 5 6 2" xfId="14794"/>
    <cellStyle name="40 % - Markeringsfarve1 2 2 3 2 5 7" xfId="14789"/>
    <cellStyle name="40 % - Markeringsfarve1 2 2 3 2 6" xfId="4516"/>
    <cellStyle name="40 % - Markeringsfarve1 2 2 3 2 6 2" xfId="14795"/>
    <cellStyle name="40 % - Markeringsfarve1 2 2 3 2 7" xfId="4517"/>
    <cellStyle name="40 % - Markeringsfarve1 2 2 3 2 7 2" xfId="14796"/>
    <cellStyle name="40 % - Markeringsfarve1 2 2 3 2 8" xfId="4518"/>
    <cellStyle name="40 % - Markeringsfarve1 2 2 3 2 8 2" xfId="14797"/>
    <cellStyle name="40 % - Markeringsfarve1 2 2 3 2 9" xfId="4519"/>
    <cellStyle name="40 % - Markeringsfarve1 2 2 3 2 9 2" xfId="14798"/>
    <cellStyle name="40 % - Markeringsfarve1 2 2 3 3" xfId="4520"/>
    <cellStyle name="40 % - Markeringsfarve1 2 2 3 3 10" xfId="14799"/>
    <cellStyle name="40 % - Markeringsfarve1 2 2 3 3 2" xfId="4521"/>
    <cellStyle name="40 % - Markeringsfarve1 2 2 3 3 2 2" xfId="4522"/>
    <cellStyle name="40 % - Markeringsfarve1 2 2 3 3 2 2 2" xfId="14801"/>
    <cellStyle name="40 % - Markeringsfarve1 2 2 3 3 2 3" xfId="4523"/>
    <cellStyle name="40 % - Markeringsfarve1 2 2 3 3 2 3 2" xfId="14802"/>
    <cellStyle name="40 % - Markeringsfarve1 2 2 3 3 2 4" xfId="4524"/>
    <cellStyle name="40 % - Markeringsfarve1 2 2 3 3 2 4 2" xfId="14803"/>
    <cellStyle name="40 % - Markeringsfarve1 2 2 3 3 2 5" xfId="4525"/>
    <cellStyle name="40 % - Markeringsfarve1 2 2 3 3 2 5 2" xfId="14804"/>
    <cellStyle name="40 % - Markeringsfarve1 2 2 3 3 2 6" xfId="4526"/>
    <cellStyle name="40 % - Markeringsfarve1 2 2 3 3 2 6 2" xfId="14805"/>
    <cellStyle name="40 % - Markeringsfarve1 2 2 3 3 2 7" xfId="14800"/>
    <cellStyle name="40 % - Markeringsfarve1 2 2 3 3 3" xfId="4527"/>
    <cellStyle name="40 % - Markeringsfarve1 2 2 3 3 3 2" xfId="4528"/>
    <cellStyle name="40 % - Markeringsfarve1 2 2 3 3 3 2 2" xfId="14807"/>
    <cellStyle name="40 % - Markeringsfarve1 2 2 3 3 3 3" xfId="4529"/>
    <cellStyle name="40 % - Markeringsfarve1 2 2 3 3 3 3 2" xfId="14808"/>
    <cellStyle name="40 % - Markeringsfarve1 2 2 3 3 3 4" xfId="4530"/>
    <cellStyle name="40 % - Markeringsfarve1 2 2 3 3 3 4 2" xfId="14809"/>
    <cellStyle name="40 % - Markeringsfarve1 2 2 3 3 3 5" xfId="4531"/>
    <cellStyle name="40 % - Markeringsfarve1 2 2 3 3 3 5 2" xfId="14810"/>
    <cellStyle name="40 % - Markeringsfarve1 2 2 3 3 3 6" xfId="4532"/>
    <cellStyle name="40 % - Markeringsfarve1 2 2 3 3 3 6 2" xfId="14811"/>
    <cellStyle name="40 % - Markeringsfarve1 2 2 3 3 3 7" xfId="14806"/>
    <cellStyle name="40 % - Markeringsfarve1 2 2 3 3 4" xfId="4533"/>
    <cellStyle name="40 % - Markeringsfarve1 2 2 3 3 4 2" xfId="4534"/>
    <cellStyle name="40 % - Markeringsfarve1 2 2 3 3 4 2 2" xfId="14813"/>
    <cellStyle name="40 % - Markeringsfarve1 2 2 3 3 4 3" xfId="4535"/>
    <cellStyle name="40 % - Markeringsfarve1 2 2 3 3 4 3 2" xfId="14814"/>
    <cellStyle name="40 % - Markeringsfarve1 2 2 3 3 4 4" xfId="4536"/>
    <cellStyle name="40 % - Markeringsfarve1 2 2 3 3 4 4 2" xfId="14815"/>
    <cellStyle name="40 % - Markeringsfarve1 2 2 3 3 4 5" xfId="4537"/>
    <cellStyle name="40 % - Markeringsfarve1 2 2 3 3 4 5 2" xfId="14816"/>
    <cellStyle name="40 % - Markeringsfarve1 2 2 3 3 4 6" xfId="4538"/>
    <cellStyle name="40 % - Markeringsfarve1 2 2 3 3 4 6 2" xfId="14817"/>
    <cellStyle name="40 % - Markeringsfarve1 2 2 3 3 4 7" xfId="14812"/>
    <cellStyle name="40 % - Markeringsfarve1 2 2 3 3 5" xfId="4539"/>
    <cellStyle name="40 % - Markeringsfarve1 2 2 3 3 5 2" xfId="14818"/>
    <cellStyle name="40 % - Markeringsfarve1 2 2 3 3 6" xfId="4540"/>
    <cellStyle name="40 % - Markeringsfarve1 2 2 3 3 6 2" xfId="14819"/>
    <cellStyle name="40 % - Markeringsfarve1 2 2 3 3 7" xfId="4541"/>
    <cellStyle name="40 % - Markeringsfarve1 2 2 3 3 7 2" xfId="14820"/>
    <cellStyle name="40 % - Markeringsfarve1 2 2 3 3 8" xfId="4542"/>
    <cellStyle name="40 % - Markeringsfarve1 2 2 3 3 8 2" xfId="14821"/>
    <cellStyle name="40 % - Markeringsfarve1 2 2 3 3 9" xfId="4543"/>
    <cellStyle name="40 % - Markeringsfarve1 2 2 3 3 9 2" xfId="14822"/>
    <cellStyle name="40 % - Markeringsfarve1 2 2 3 4" xfId="4544"/>
    <cellStyle name="40 % - Markeringsfarve1 2 2 3 4 2" xfId="4545"/>
    <cellStyle name="40 % - Markeringsfarve1 2 2 3 4 2 2" xfId="14824"/>
    <cellStyle name="40 % - Markeringsfarve1 2 2 3 4 3" xfId="4546"/>
    <cellStyle name="40 % - Markeringsfarve1 2 2 3 4 3 2" xfId="14825"/>
    <cellStyle name="40 % - Markeringsfarve1 2 2 3 4 4" xfId="4547"/>
    <cellStyle name="40 % - Markeringsfarve1 2 2 3 4 4 2" xfId="14826"/>
    <cellStyle name="40 % - Markeringsfarve1 2 2 3 4 5" xfId="4548"/>
    <cellStyle name="40 % - Markeringsfarve1 2 2 3 4 5 2" xfId="14827"/>
    <cellStyle name="40 % - Markeringsfarve1 2 2 3 4 6" xfId="4549"/>
    <cellStyle name="40 % - Markeringsfarve1 2 2 3 4 6 2" xfId="14828"/>
    <cellStyle name="40 % - Markeringsfarve1 2 2 3 4 7" xfId="14823"/>
    <cellStyle name="40 % - Markeringsfarve1 2 2 3 5" xfId="4550"/>
    <cellStyle name="40 % - Markeringsfarve1 2 2 3 5 2" xfId="4551"/>
    <cellStyle name="40 % - Markeringsfarve1 2 2 3 5 2 2" xfId="14830"/>
    <cellStyle name="40 % - Markeringsfarve1 2 2 3 5 3" xfId="4552"/>
    <cellStyle name="40 % - Markeringsfarve1 2 2 3 5 3 2" xfId="14831"/>
    <cellStyle name="40 % - Markeringsfarve1 2 2 3 5 4" xfId="4553"/>
    <cellStyle name="40 % - Markeringsfarve1 2 2 3 5 4 2" xfId="14832"/>
    <cellStyle name="40 % - Markeringsfarve1 2 2 3 5 5" xfId="4554"/>
    <cellStyle name="40 % - Markeringsfarve1 2 2 3 5 5 2" xfId="14833"/>
    <cellStyle name="40 % - Markeringsfarve1 2 2 3 5 6" xfId="4555"/>
    <cellStyle name="40 % - Markeringsfarve1 2 2 3 5 6 2" xfId="14834"/>
    <cellStyle name="40 % - Markeringsfarve1 2 2 3 5 7" xfId="14829"/>
    <cellStyle name="40 % - Markeringsfarve1 2 2 3 6" xfId="4556"/>
    <cellStyle name="40 % - Markeringsfarve1 2 2 3 6 2" xfId="4557"/>
    <cellStyle name="40 % - Markeringsfarve1 2 2 3 6 2 2" xfId="14836"/>
    <cellStyle name="40 % - Markeringsfarve1 2 2 3 6 3" xfId="4558"/>
    <cellStyle name="40 % - Markeringsfarve1 2 2 3 6 3 2" xfId="14837"/>
    <cellStyle name="40 % - Markeringsfarve1 2 2 3 6 4" xfId="4559"/>
    <cellStyle name="40 % - Markeringsfarve1 2 2 3 6 4 2" xfId="14838"/>
    <cellStyle name="40 % - Markeringsfarve1 2 2 3 6 5" xfId="4560"/>
    <cellStyle name="40 % - Markeringsfarve1 2 2 3 6 5 2" xfId="14839"/>
    <cellStyle name="40 % - Markeringsfarve1 2 2 3 6 6" xfId="4561"/>
    <cellStyle name="40 % - Markeringsfarve1 2 2 3 6 6 2" xfId="14840"/>
    <cellStyle name="40 % - Markeringsfarve1 2 2 3 6 7" xfId="14835"/>
    <cellStyle name="40 % - Markeringsfarve1 2 2 3 7" xfId="4562"/>
    <cellStyle name="40 % - Markeringsfarve1 2 2 3 7 2" xfId="14841"/>
    <cellStyle name="40 % - Markeringsfarve1 2 2 3 8" xfId="4563"/>
    <cellStyle name="40 % - Markeringsfarve1 2 2 3 8 2" xfId="14842"/>
    <cellStyle name="40 % - Markeringsfarve1 2 2 3 9" xfId="4564"/>
    <cellStyle name="40 % - Markeringsfarve1 2 2 3 9 2" xfId="14843"/>
    <cellStyle name="40 % - Markeringsfarve1 2 2 4" xfId="4565"/>
    <cellStyle name="40 % - Markeringsfarve1 2 2 4 10" xfId="4566"/>
    <cellStyle name="40 % - Markeringsfarve1 2 2 4 10 2" xfId="14845"/>
    <cellStyle name="40 % - Markeringsfarve1 2 2 4 11" xfId="14844"/>
    <cellStyle name="40 % - Markeringsfarve1 2 2 4 2" xfId="4567"/>
    <cellStyle name="40 % - Markeringsfarve1 2 2 4 2 10" xfId="14846"/>
    <cellStyle name="40 % - Markeringsfarve1 2 2 4 2 2" xfId="4568"/>
    <cellStyle name="40 % - Markeringsfarve1 2 2 4 2 2 2" xfId="4569"/>
    <cellStyle name="40 % - Markeringsfarve1 2 2 4 2 2 2 2" xfId="14848"/>
    <cellStyle name="40 % - Markeringsfarve1 2 2 4 2 2 3" xfId="4570"/>
    <cellStyle name="40 % - Markeringsfarve1 2 2 4 2 2 3 2" xfId="14849"/>
    <cellStyle name="40 % - Markeringsfarve1 2 2 4 2 2 4" xfId="4571"/>
    <cellStyle name="40 % - Markeringsfarve1 2 2 4 2 2 4 2" xfId="14850"/>
    <cellStyle name="40 % - Markeringsfarve1 2 2 4 2 2 5" xfId="4572"/>
    <cellStyle name="40 % - Markeringsfarve1 2 2 4 2 2 5 2" xfId="14851"/>
    <cellStyle name="40 % - Markeringsfarve1 2 2 4 2 2 6" xfId="4573"/>
    <cellStyle name="40 % - Markeringsfarve1 2 2 4 2 2 6 2" xfId="14852"/>
    <cellStyle name="40 % - Markeringsfarve1 2 2 4 2 2 7" xfId="14847"/>
    <cellStyle name="40 % - Markeringsfarve1 2 2 4 2 3" xfId="4574"/>
    <cellStyle name="40 % - Markeringsfarve1 2 2 4 2 3 2" xfId="4575"/>
    <cellStyle name="40 % - Markeringsfarve1 2 2 4 2 3 2 2" xfId="14854"/>
    <cellStyle name="40 % - Markeringsfarve1 2 2 4 2 3 3" xfId="4576"/>
    <cellStyle name="40 % - Markeringsfarve1 2 2 4 2 3 3 2" xfId="14855"/>
    <cellStyle name="40 % - Markeringsfarve1 2 2 4 2 3 4" xfId="4577"/>
    <cellStyle name="40 % - Markeringsfarve1 2 2 4 2 3 4 2" xfId="14856"/>
    <cellStyle name="40 % - Markeringsfarve1 2 2 4 2 3 5" xfId="4578"/>
    <cellStyle name="40 % - Markeringsfarve1 2 2 4 2 3 5 2" xfId="14857"/>
    <cellStyle name="40 % - Markeringsfarve1 2 2 4 2 3 6" xfId="4579"/>
    <cellStyle name="40 % - Markeringsfarve1 2 2 4 2 3 6 2" xfId="14858"/>
    <cellStyle name="40 % - Markeringsfarve1 2 2 4 2 3 7" xfId="14853"/>
    <cellStyle name="40 % - Markeringsfarve1 2 2 4 2 4" xfId="4580"/>
    <cellStyle name="40 % - Markeringsfarve1 2 2 4 2 4 2" xfId="4581"/>
    <cellStyle name="40 % - Markeringsfarve1 2 2 4 2 4 2 2" xfId="14860"/>
    <cellStyle name="40 % - Markeringsfarve1 2 2 4 2 4 3" xfId="4582"/>
    <cellStyle name="40 % - Markeringsfarve1 2 2 4 2 4 3 2" xfId="14861"/>
    <cellStyle name="40 % - Markeringsfarve1 2 2 4 2 4 4" xfId="4583"/>
    <cellStyle name="40 % - Markeringsfarve1 2 2 4 2 4 4 2" xfId="14862"/>
    <cellStyle name="40 % - Markeringsfarve1 2 2 4 2 4 5" xfId="4584"/>
    <cellStyle name="40 % - Markeringsfarve1 2 2 4 2 4 5 2" xfId="14863"/>
    <cellStyle name="40 % - Markeringsfarve1 2 2 4 2 4 6" xfId="4585"/>
    <cellStyle name="40 % - Markeringsfarve1 2 2 4 2 4 6 2" xfId="14864"/>
    <cellStyle name="40 % - Markeringsfarve1 2 2 4 2 4 7" xfId="14859"/>
    <cellStyle name="40 % - Markeringsfarve1 2 2 4 2 5" xfId="4586"/>
    <cellStyle name="40 % - Markeringsfarve1 2 2 4 2 5 2" xfId="14865"/>
    <cellStyle name="40 % - Markeringsfarve1 2 2 4 2 6" xfId="4587"/>
    <cellStyle name="40 % - Markeringsfarve1 2 2 4 2 6 2" xfId="14866"/>
    <cellStyle name="40 % - Markeringsfarve1 2 2 4 2 7" xfId="4588"/>
    <cellStyle name="40 % - Markeringsfarve1 2 2 4 2 7 2" xfId="14867"/>
    <cellStyle name="40 % - Markeringsfarve1 2 2 4 2 8" xfId="4589"/>
    <cellStyle name="40 % - Markeringsfarve1 2 2 4 2 8 2" xfId="14868"/>
    <cellStyle name="40 % - Markeringsfarve1 2 2 4 2 9" xfId="4590"/>
    <cellStyle name="40 % - Markeringsfarve1 2 2 4 2 9 2" xfId="14869"/>
    <cellStyle name="40 % - Markeringsfarve1 2 2 4 3" xfId="4591"/>
    <cellStyle name="40 % - Markeringsfarve1 2 2 4 3 2" xfId="4592"/>
    <cellStyle name="40 % - Markeringsfarve1 2 2 4 3 2 2" xfId="14871"/>
    <cellStyle name="40 % - Markeringsfarve1 2 2 4 3 3" xfId="4593"/>
    <cellStyle name="40 % - Markeringsfarve1 2 2 4 3 3 2" xfId="14872"/>
    <cellStyle name="40 % - Markeringsfarve1 2 2 4 3 4" xfId="4594"/>
    <cellStyle name="40 % - Markeringsfarve1 2 2 4 3 4 2" xfId="14873"/>
    <cellStyle name="40 % - Markeringsfarve1 2 2 4 3 5" xfId="4595"/>
    <cellStyle name="40 % - Markeringsfarve1 2 2 4 3 5 2" xfId="14874"/>
    <cellStyle name="40 % - Markeringsfarve1 2 2 4 3 6" xfId="4596"/>
    <cellStyle name="40 % - Markeringsfarve1 2 2 4 3 6 2" xfId="14875"/>
    <cellStyle name="40 % - Markeringsfarve1 2 2 4 3 7" xfId="14870"/>
    <cellStyle name="40 % - Markeringsfarve1 2 2 4 4" xfId="4597"/>
    <cellStyle name="40 % - Markeringsfarve1 2 2 4 4 2" xfId="4598"/>
    <cellStyle name="40 % - Markeringsfarve1 2 2 4 4 2 2" xfId="14877"/>
    <cellStyle name="40 % - Markeringsfarve1 2 2 4 4 3" xfId="4599"/>
    <cellStyle name="40 % - Markeringsfarve1 2 2 4 4 3 2" xfId="14878"/>
    <cellStyle name="40 % - Markeringsfarve1 2 2 4 4 4" xfId="4600"/>
    <cellStyle name="40 % - Markeringsfarve1 2 2 4 4 4 2" xfId="14879"/>
    <cellStyle name="40 % - Markeringsfarve1 2 2 4 4 5" xfId="4601"/>
    <cellStyle name="40 % - Markeringsfarve1 2 2 4 4 5 2" xfId="14880"/>
    <cellStyle name="40 % - Markeringsfarve1 2 2 4 4 6" xfId="4602"/>
    <cellStyle name="40 % - Markeringsfarve1 2 2 4 4 6 2" xfId="14881"/>
    <cellStyle name="40 % - Markeringsfarve1 2 2 4 4 7" xfId="14876"/>
    <cellStyle name="40 % - Markeringsfarve1 2 2 4 5" xfId="4603"/>
    <cellStyle name="40 % - Markeringsfarve1 2 2 4 5 2" xfId="4604"/>
    <cellStyle name="40 % - Markeringsfarve1 2 2 4 5 2 2" xfId="14883"/>
    <cellStyle name="40 % - Markeringsfarve1 2 2 4 5 3" xfId="4605"/>
    <cellStyle name="40 % - Markeringsfarve1 2 2 4 5 3 2" xfId="14884"/>
    <cellStyle name="40 % - Markeringsfarve1 2 2 4 5 4" xfId="4606"/>
    <cellStyle name="40 % - Markeringsfarve1 2 2 4 5 4 2" xfId="14885"/>
    <cellStyle name="40 % - Markeringsfarve1 2 2 4 5 5" xfId="4607"/>
    <cellStyle name="40 % - Markeringsfarve1 2 2 4 5 5 2" xfId="14886"/>
    <cellStyle name="40 % - Markeringsfarve1 2 2 4 5 6" xfId="4608"/>
    <cellStyle name="40 % - Markeringsfarve1 2 2 4 5 6 2" xfId="14887"/>
    <cellStyle name="40 % - Markeringsfarve1 2 2 4 5 7" xfId="14882"/>
    <cellStyle name="40 % - Markeringsfarve1 2 2 4 6" xfId="4609"/>
    <cellStyle name="40 % - Markeringsfarve1 2 2 4 6 2" xfId="14888"/>
    <cellStyle name="40 % - Markeringsfarve1 2 2 4 7" xfId="4610"/>
    <cellStyle name="40 % - Markeringsfarve1 2 2 4 7 2" xfId="14889"/>
    <cellStyle name="40 % - Markeringsfarve1 2 2 4 8" xfId="4611"/>
    <cellStyle name="40 % - Markeringsfarve1 2 2 4 8 2" xfId="14890"/>
    <cellStyle name="40 % - Markeringsfarve1 2 2 4 9" xfId="4612"/>
    <cellStyle name="40 % - Markeringsfarve1 2 2 4 9 2" xfId="14891"/>
    <cellStyle name="40 % - Markeringsfarve1 2 2 5" xfId="4613"/>
    <cellStyle name="40 % - Markeringsfarve1 2 2 5 10" xfId="14892"/>
    <cellStyle name="40 % - Markeringsfarve1 2 2 5 2" xfId="4614"/>
    <cellStyle name="40 % - Markeringsfarve1 2 2 5 2 2" xfId="4615"/>
    <cellStyle name="40 % - Markeringsfarve1 2 2 5 2 2 2" xfId="14894"/>
    <cellStyle name="40 % - Markeringsfarve1 2 2 5 2 3" xfId="4616"/>
    <cellStyle name="40 % - Markeringsfarve1 2 2 5 2 3 2" xfId="14895"/>
    <cellStyle name="40 % - Markeringsfarve1 2 2 5 2 4" xfId="4617"/>
    <cellStyle name="40 % - Markeringsfarve1 2 2 5 2 4 2" xfId="14896"/>
    <cellStyle name="40 % - Markeringsfarve1 2 2 5 2 5" xfId="4618"/>
    <cellStyle name="40 % - Markeringsfarve1 2 2 5 2 5 2" xfId="14897"/>
    <cellStyle name="40 % - Markeringsfarve1 2 2 5 2 6" xfId="4619"/>
    <cellStyle name="40 % - Markeringsfarve1 2 2 5 2 6 2" xfId="14898"/>
    <cellStyle name="40 % - Markeringsfarve1 2 2 5 2 7" xfId="14893"/>
    <cellStyle name="40 % - Markeringsfarve1 2 2 5 3" xfId="4620"/>
    <cellStyle name="40 % - Markeringsfarve1 2 2 5 3 2" xfId="4621"/>
    <cellStyle name="40 % - Markeringsfarve1 2 2 5 3 2 2" xfId="14900"/>
    <cellStyle name="40 % - Markeringsfarve1 2 2 5 3 3" xfId="4622"/>
    <cellStyle name="40 % - Markeringsfarve1 2 2 5 3 3 2" xfId="14901"/>
    <cellStyle name="40 % - Markeringsfarve1 2 2 5 3 4" xfId="4623"/>
    <cellStyle name="40 % - Markeringsfarve1 2 2 5 3 4 2" xfId="14902"/>
    <cellStyle name="40 % - Markeringsfarve1 2 2 5 3 5" xfId="4624"/>
    <cellStyle name="40 % - Markeringsfarve1 2 2 5 3 5 2" xfId="14903"/>
    <cellStyle name="40 % - Markeringsfarve1 2 2 5 3 6" xfId="4625"/>
    <cellStyle name="40 % - Markeringsfarve1 2 2 5 3 6 2" xfId="14904"/>
    <cellStyle name="40 % - Markeringsfarve1 2 2 5 3 7" xfId="14899"/>
    <cellStyle name="40 % - Markeringsfarve1 2 2 5 4" xfId="4626"/>
    <cellStyle name="40 % - Markeringsfarve1 2 2 5 4 2" xfId="4627"/>
    <cellStyle name="40 % - Markeringsfarve1 2 2 5 4 2 2" xfId="14906"/>
    <cellStyle name="40 % - Markeringsfarve1 2 2 5 4 3" xfId="4628"/>
    <cellStyle name="40 % - Markeringsfarve1 2 2 5 4 3 2" xfId="14907"/>
    <cellStyle name="40 % - Markeringsfarve1 2 2 5 4 4" xfId="4629"/>
    <cellStyle name="40 % - Markeringsfarve1 2 2 5 4 4 2" xfId="14908"/>
    <cellStyle name="40 % - Markeringsfarve1 2 2 5 4 5" xfId="4630"/>
    <cellStyle name="40 % - Markeringsfarve1 2 2 5 4 5 2" xfId="14909"/>
    <cellStyle name="40 % - Markeringsfarve1 2 2 5 4 6" xfId="4631"/>
    <cellStyle name="40 % - Markeringsfarve1 2 2 5 4 6 2" xfId="14910"/>
    <cellStyle name="40 % - Markeringsfarve1 2 2 5 4 7" xfId="14905"/>
    <cellStyle name="40 % - Markeringsfarve1 2 2 5 5" xfId="4632"/>
    <cellStyle name="40 % - Markeringsfarve1 2 2 5 5 2" xfId="14911"/>
    <cellStyle name="40 % - Markeringsfarve1 2 2 5 6" xfId="4633"/>
    <cellStyle name="40 % - Markeringsfarve1 2 2 5 6 2" xfId="14912"/>
    <cellStyle name="40 % - Markeringsfarve1 2 2 5 7" xfId="4634"/>
    <cellStyle name="40 % - Markeringsfarve1 2 2 5 7 2" xfId="14913"/>
    <cellStyle name="40 % - Markeringsfarve1 2 2 5 8" xfId="4635"/>
    <cellStyle name="40 % - Markeringsfarve1 2 2 5 8 2" xfId="14914"/>
    <cellStyle name="40 % - Markeringsfarve1 2 2 5 9" xfId="4636"/>
    <cellStyle name="40 % - Markeringsfarve1 2 2 5 9 2" xfId="14915"/>
    <cellStyle name="40 % - Markeringsfarve1 2 2 6" xfId="4637"/>
    <cellStyle name="40 % - Markeringsfarve1 2 2 6 2" xfId="4638"/>
    <cellStyle name="40 % - Markeringsfarve1 2 2 6 2 2" xfId="14917"/>
    <cellStyle name="40 % - Markeringsfarve1 2 2 6 3" xfId="4639"/>
    <cellStyle name="40 % - Markeringsfarve1 2 2 6 3 2" xfId="14918"/>
    <cellStyle name="40 % - Markeringsfarve1 2 2 6 4" xfId="4640"/>
    <cellStyle name="40 % - Markeringsfarve1 2 2 6 4 2" xfId="14919"/>
    <cellStyle name="40 % - Markeringsfarve1 2 2 6 5" xfId="4641"/>
    <cellStyle name="40 % - Markeringsfarve1 2 2 6 5 2" xfId="14920"/>
    <cellStyle name="40 % - Markeringsfarve1 2 2 6 6" xfId="4642"/>
    <cellStyle name="40 % - Markeringsfarve1 2 2 6 6 2" xfId="14921"/>
    <cellStyle name="40 % - Markeringsfarve1 2 2 6 7" xfId="14916"/>
    <cellStyle name="40 % - Markeringsfarve1 2 2 7" xfId="4643"/>
    <cellStyle name="40 % - Markeringsfarve1 2 2 7 2" xfId="4644"/>
    <cellStyle name="40 % - Markeringsfarve1 2 2 7 2 2" xfId="14923"/>
    <cellStyle name="40 % - Markeringsfarve1 2 2 7 3" xfId="4645"/>
    <cellStyle name="40 % - Markeringsfarve1 2 2 7 3 2" xfId="14924"/>
    <cellStyle name="40 % - Markeringsfarve1 2 2 7 4" xfId="4646"/>
    <cellStyle name="40 % - Markeringsfarve1 2 2 7 4 2" xfId="14925"/>
    <cellStyle name="40 % - Markeringsfarve1 2 2 7 5" xfId="4647"/>
    <cellStyle name="40 % - Markeringsfarve1 2 2 7 5 2" xfId="14926"/>
    <cellStyle name="40 % - Markeringsfarve1 2 2 7 6" xfId="4648"/>
    <cellStyle name="40 % - Markeringsfarve1 2 2 7 6 2" xfId="14927"/>
    <cellStyle name="40 % - Markeringsfarve1 2 2 7 7" xfId="14922"/>
    <cellStyle name="40 % - Markeringsfarve1 2 2 8" xfId="4649"/>
    <cellStyle name="40 % - Markeringsfarve1 2 2 8 2" xfId="4650"/>
    <cellStyle name="40 % - Markeringsfarve1 2 2 8 2 2" xfId="14929"/>
    <cellStyle name="40 % - Markeringsfarve1 2 2 8 3" xfId="4651"/>
    <cellStyle name="40 % - Markeringsfarve1 2 2 8 3 2" xfId="14930"/>
    <cellStyle name="40 % - Markeringsfarve1 2 2 8 4" xfId="4652"/>
    <cellStyle name="40 % - Markeringsfarve1 2 2 8 4 2" xfId="14931"/>
    <cellStyle name="40 % - Markeringsfarve1 2 2 8 5" xfId="4653"/>
    <cellStyle name="40 % - Markeringsfarve1 2 2 8 5 2" xfId="14932"/>
    <cellStyle name="40 % - Markeringsfarve1 2 2 8 6" xfId="4654"/>
    <cellStyle name="40 % - Markeringsfarve1 2 2 8 6 2" xfId="14933"/>
    <cellStyle name="40 % - Markeringsfarve1 2 2 8 7" xfId="14928"/>
    <cellStyle name="40 % - Markeringsfarve1 2 2 9" xfId="4655"/>
    <cellStyle name="40 % - Markeringsfarve1 2 2 9 2" xfId="14934"/>
    <cellStyle name="40 % - Markeringsfarve1 2 2_Budget" xfId="4656"/>
    <cellStyle name="40 % - Markeringsfarve1 2 3" xfId="4657"/>
    <cellStyle name="40 % - Markeringsfarve1 2 3 10" xfId="4658"/>
    <cellStyle name="40 % - Markeringsfarve1 2 3 10 2" xfId="14936"/>
    <cellStyle name="40 % - Markeringsfarve1 2 3 11" xfId="4659"/>
    <cellStyle name="40 % - Markeringsfarve1 2 3 11 2" xfId="14937"/>
    <cellStyle name="40 % - Markeringsfarve1 2 3 12" xfId="4660"/>
    <cellStyle name="40 % - Markeringsfarve1 2 3 12 2" xfId="14938"/>
    <cellStyle name="40 % - Markeringsfarve1 2 3 13" xfId="4661"/>
    <cellStyle name="40 % - Markeringsfarve1 2 3 13 2" xfId="14939"/>
    <cellStyle name="40 % - Markeringsfarve1 2 3 14" xfId="14935"/>
    <cellStyle name="40 % - Markeringsfarve1 2 3 2" xfId="4662"/>
    <cellStyle name="40 % - Markeringsfarve1 2 3 2 10" xfId="4663"/>
    <cellStyle name="40 % - Markeringsfarve1 2 3 2 10 2" xfId="14941"/>
    <cellStyle name="40 % - Markeringsfarve1 2 3 2 11" xfId="4664"/>
    <cellStyle name="40 % - Markeringsfarve1 2 3 2 11 2" xfId="14942"/>
    <cellStyle name="40 % - Markeringsfarve1 2 3 2 12" xfId="14940"/>
    <cellStyle name="40 % - Markeringsfarve1 2 3 2 2" xfId="4665"/>
    <cellStyle name="40 % - Markeringsfarve1 2 3 2 2 10" xfId="4666"/>
    <cellStyle name="40 % - Markeringsfarve1 2 3 2 2 10 2" xfId="14944"/>
    <cellStyle name="40 % - Markeringsfarve1 2 3 2 2 11" xfId="14943"/>
    <cellStyle name="40 % - Markeringsfarve1 2 3 2 2 2" xfId="4667"/>
    <cellStyle name="40 % - Markeringsfarve1 2 3 2 2 2 2" xfId="4668"/>
    <cellStyle name="40 % - Markeringsfarve1 2 3 2 2 2 2 2" xfId="14946"/>
    <cellStyle name="40 % - Markeringsfarve1 2 3 2 2 2 3" xfId="4669"/>
    <cellStyle name="40 % - Markeringsfarve1 2 3 2 2 2 3 2" xfId="14947"/>
    <cellStyle name="40 % - Markeringsfarve1 2 3 2 2 2 4" xfId="4670"/>
    <cellStyle name="40 % - Markeringsfarve1 2 3 2 2 2 4 2" xfId="14948"/>
    <cellStyle name="40 % - Markeringsfarve1 2 3 2 2 2 5" xfId="4671"/>
    <cellStyle name="40 % - Markeringsfarve1 2 3 2 2 2 5 2" xfId="14949"/>
    <cellStyle name="40 % - Markeringsfarve1 2 3 2 2 2 6" xfId="4672"/>
    <cellStyle name="40 % - Markeringsfarve1 2 3 2 2 2 6 2" xfId="14950"/>
    <cellStyle name="40 % - Markeringsfarve1 2 3 2 2 2 7" xfId="14945"/>
    <cellStyle name="40 % - Markeringsfarve1 2 3 2 2 3" xfId="4673"/>
    <cellStyle name="40 % - Markeringsfarve1 2 3 2 2 3 2" xfId="4674"/>
    <cellStyle name="40 % - Markeringsfarve1 2 3 2 2 3 2 2" xfId="14952"/>
    <cellStyle name="40 % - Markeringsfarve1 2 3 2 2 3 3" xfId="4675"/>
    <cellStyle name="40 % - Markeringsfarve1 2 3 2 2 3 3 2" xfId="14953"/>
    <cellStyle name="40 % - Markeringsfarve1 2 3 2 2 3 4" xfId="4676"/>
    <cellStyle name="40 % - Markeringsfarve1 2 3 2 2 3 4 2" xfId="14954"/>
    <cellStyle name="40 % - Markeringsfarve1 2 3 2 2 3 5" xfId="4677"/>
    <cellStyle name="40 % - Markeringsfarve1 2 3 2 2 3 5 2" xfId="14955"/>
    <cellStyle name="40 % - Markeringsfarve1 2 3 2 2 3 6" xfId="4678"/>
    <cellStyle name="40 % - Markeringsfarve1 2 3 2 2 3 6 2" xfId="14956"/>
    <cellStyle name="40 % - Markeringsfarve1 2 3 2 2 3 7" xfId="14951"/>
    <cellStyle name="40 % - Markeringsfarve1 2 3 2 2 4" xfId="4679"/>
    <cellStyle name="40 % - Markeringsfarve1 2 3 2 2 4 2" xfId="4680"/>
    <cellStyle name="40 % - Markeringsfarve1 2 3 2 2 4 2 2" xfId="14958"/>
    <cellStyle name="40 % - Markeringsfarve1 2 3 2 2 4 3" xfId="4681"/>
    <cellStyle name="40 % - Markeringsfarve1 2 3 2 2 4 3 2" xfId="14959"/>
    <cellStyle name="40 % - Markeringsfarve1 2 3 2 2 4 4" xfId="4682"/>
    <cellStyle name="40 % - Markeringsfarve1 2 3 2 2 4 4 2" xfId="14960"/>
    <cellStyle name="40 % - Markeringsfarve1 2 3 2 2 4 5" xfId="4683"/>
    <cellStyle name="40 % - Markeringsfarve1 2 3 2 2 4 5 2" xfId="14961"/>
    <cellStyle name="40 % - Markeringsfarve1 2 3 2 2 4 6" xfId="4684"/>
    <cellStyle name="40 % - Markeringsfarve1 2 3 2 2 4 6 2" xfId="14962"/>
    <cellStyle name="40 % - Markeringsfarve1 2 3 2 2 4 7" xfId="14957"/>
    <cellStyle name="40 % - Markeringsfarve1 2 3 2 2 5" xfId="4685"/>
    <cellStyle name="40 % - Markeringsfarve1 2 3 2 2 5 2" xfId="4686"/>
    <cellStyle name="40 % - Markeringsfarve1 2 3 2 2 5 2 2" xfId="14964"/>
    <cellStyle name="40 % - Markeringsfarve1 2 3 2 2 5 3" xfId="4687"/>
    <cellStyle name="40 % - Markeringsfarve1 2 3 2 2 5 3 2" xfId="14965"/>
    <cellStyle name="40 % - Markeringsfarve1 2 3 2 2 5 4" xfId="4688"/>
    <cellStyle name="40 % - Markeringsfarve1 2 3 2 2 5 4 2" xfId="14966"/>
    <cellStyle name="40 % - Markeringsfarve1 2 3 2 2 5 5" xfId="4689"/>
    <cellStyle name="40 % - Markeringsfarve1 2 3 2 2 5 5 2" xfId="14967"/>
    <cellStyle name="40 % - Markeringsfarve1 2 3 2 2 5 6" xfId="4690"/>
    <cellStyle name="40 % - Markeringsfarve1 2 3 2 2 5 6 2" xfId="14968"/>
    <cellStyle name="40 % - Markeringsfarve1 2 3 2 2 5 7" xfId="14963"/>
    <cellStyle name="40 % - Markeringsfarve1 2 3 2 2 6" xfId="4691"/>
    <cellStyle name="40 % - Markeringsfarve1 2 3 2 2 6 2" xfId="14969"/>
    <cellStyle name="40 % - Markeringsfarve1 2 3 2 2 7" xfId="4692"/>
    <cellStyle name="40 % - Markeringsfarve1 2 3 2 2 7 2" xfId="14970"/>
    <cellStyle name="40 % - Markeringsfarve1 2 3 2 2 8" xfId="4693"/>
    <cellStyle name="40 % - Markeringsfarve1 2 3 2 2 8 2" xfId="14971"/>
    <cellStyle name="40 % - Markeringsfarve1 2 3 2 2 9" xfId="4694"/>
    <cellStyle name="40 % - Markeringsfarve1 2 3 2 2 9 2" xfId="14972"/>
    <cellStyle name="40 % - Markeringsfarve1 2 3 2 3" xfId="4695"/>
    <cellStyle name="40 % - Markeringsfarve1 2 3 2 3 2" xfId="4696"/>
    <cellStyle name="40 % - Markeringsfarve1 2 3 2 3 2 2" xfId="14974"/>
    <cellStyle name="40 % - Markeringsfarve1 2 3 2 3 3" xfId="4697"/>
    <cellStyle name="40 % - Markeringsfarve1 2 3 2 3 3 2" xfId="14975"/>
    <cellStyle name="40 % - Markeringsfarve1 2 3 2 3 4" xfId="4698"/>
    <cellStyle name="40 % - Markeringsfarve1 2 3 2 3 4 2" xfId="14976"/>
    <cellStyle name="40 % - Markeringsfarve1 2 3 2 3 5" xfId="4699"/>
    <cellStyle name="40 % - Markeringsfarve1 2 3 2 3 5 2" xfId="14977"/>
    <cellStyle name="40 % - Markeringsfarve1 2 3 2 3 6" xfId="4700"/>
    <cellStyle name="40 % - Markeringsfarve1 2 3 2 3 6 2" xfId="14978"/>
    <cellStyle name="40 % - Markeringsfarve1 2 3 2 3 7" xfId="14973"/>
    <cellStyle name="40 % - Markeringsfarve1 2 3 2 4" xfId="4701"/>
    <cellStyle name="40 % - Markeringsfarve1 2 3 2 4 2" xfId="4702"/>
    <cellStyle name="40 % - Markeringsfarve1 2 3 2 4 2 2" xfId="14980"/>
    <cellStyle name="40 % - Markeringsfarve1 2 3 2 4 3" xfId="4703"/>
    <cellStyle name="40 % - Markeringsfarve1 2 3 2 4 3 2" xfId="14981"/>
    <cellStyle name="40 % - Markeringsfarve1 2 3 2 4 4" xfId="4704"/>
    <cellStyle name="40 % - Markeringsfarve1 2 3 2 4 4 2" xfId="14982"/>
    <cellStyle name="40 % - Markeringsfarve1 2 3 2 4 5" xfId="4705"/>
    <cellStyle name="40 % - Markeringsfarve1 2 3 2 4 5 2" xfId="14983"/>
    <cellStyle name="40 % - Markeringsfarve1 2 3 2 4 6" xfId="4706"/>
    <cellStyle name="40 % - Markeringsfarve1 2 3 2 4 6 2" xfId="14984"/>
    <cellStyle name="40 % - Markeringsfarve1 2 3 2 4 7" xfId="14979"/>
    <cellStyle name="40 % - Markeringsfarve1 2 3 2 5" xfId="4707"/>
    <cellStyle name="40 % - Markeringsfarve1 2 3 2 5 2" xfId="4708"/>
    <cellStyle name="40 % - Markeringsfarve1 2 3 2 5 2 2" xfId="14986"/>
    <cellStyle name="40 % - Markeringsfarve1 2 3 2 5 3" xfId="4709"/>
    <cellStyle name="40 % - Markeringsfarve1 2 3 2 5 3 2" xfId="14987"/>
    <cellStyle name="40 % - Markeringsfarve1 2 3 2 5 4" xfId="4710"/>
    <cellStyle name="40 % - Markeringsfarve1 2 3 2 5 4 2" xfId="14988"/>
    <cellStyle name="40 % - Markeringsfarve1 2 3 2 5 5" xfId="4711"/>
    <cellStyle name="40 % - Markeringsfarve1 2 3 2 5 5 2" xfId="14989"/>
    <cellStyle name="40 % - Markeringsfarve1 2 3 2 5 6" xfId="4712"/>
    <cellStyle name="40 % - Markeringsfarve1 2 3 2 5 6 2" xfId="14990"/>
    <cellStyle name="40 % - Markeringsfarve1 2 3 2 5 7" xfId="14985"/>
    <cellStyle name="40 % - Markeringsfarve1 2 3 2 6" xfId="4713"/>
    <cellStyle name="40 % - Markeringsfarve1 2 3 2 6 2" xfId="4714"/>
    <cellStyle name="40 % - Markeringsfarve1 2 3 2 6 2 2" xfId="14992"/>
    <cellStyle name="40 % - Markeringsfarve1 2 3 2 6 3" xfId="4715"/>
    <cellStyle name="40 % - Markeringsfarve1 2 3 2 6 3 2" xfId="14993"/>
    <cellStyle name="40 % - Markeringsfarve1 2 3 2 6 4" xfId="4716"/>
    <cellStyle name="40 % - Markeringsfarve1 2 3 2 6 4 2" xfId="14994"/>
    <cellStyle name="40 % - Markeringsfarve1 2 3 2 6 5" xfId="4717"/>
    <cellStyle name="40 % - Markeringsfarve1 2 3 2 6 5 2" xfId="14995"/>
    <cellStyle name="40 % - Markeringsfarve1 2 3 2 6 6" xfId="4718"/>
    <cellStyle name="40 % - Markeringsfarve1 2 3 2 6 6 2" xfId="14996"/>
    <cellStyle name="40 % - Markeringsfarve1 2 3 2 6 7" xfId="14991"/>
    <cellStyle name="40 % - Markeringsfarve1 2 3 2 7" xfId="4719"/>
    <cellStyle name="40 % - Markeringsfarve1 2 3 2 7 2" xfId="14997"/>
    <cellStyle name="40 % - Markeringsfarve1 2 3 2 8" xfId="4720"/>
    <cellStyle name="40 % - Markeringsfarve1 2 3 2 8 2" xfId="14998"/>
    <cellStyle name="40 % - Markeringsfarve1 2 3 2 9" xfId="4721"/>
    <cellStyle name="40 % - Markeringsfarve1 2 3 2 9 2" xfId="14999"/>
    <cellStyle name="40 % - Markeringsfarve1 2 3 3" xfId="4722"/>
    <cellStyle name="40 % - Markeringsfarve1 2 3 3 10" xfId="4723"/>
    <cellStyle name="40 % - Markeringsfarve1 2 3 3 10 2" xfId="15001"/>
    <cellStyle name="40 % - Markeringsfarve1 2 3 3 11" xfId="15000"/>
    <cellStyle name="40 % - Markeringsfarve1 2 3 3 2" xfId="4724"/>
    <cellStyle name="40 % - Markeringsfarve1 2 3 3 2 2" xfId="4725"/>
    <cellStyle name="40 % - Markeringsfarve1 2 3 3 2 2 2" xfId="15003"/>
    <cellStyle name="40 % - Markeringsfarve1 2 3 3 2 3" xfId="4726"/>
    <cellStyle name="40 % - Markeringsfarve1 2 3 3 2 3 2" xfId="15004"/>
    <cellStyle name="40 % - Markeringsfarve1 2 3 3 2 4" xfId="4727"/>
    <cellStyle name="40 % - Markeringsfarve1 2 3 3 2 4 2" xfId="15005"/>
    <cellStyle name="40 % - Markeringsfarve1 2 3 3 2 5" xfId="4728"/>
    <cellStyle name="40 % - Markeringsfarve1 2 3 3 2 5 2" xfId="15006"/>
    <cellStyle name="40 % - Markeringsfarve1 2 3 3 2 6" xfId="4729"/>
    <cellStyle name="40 % - Markeringsfarve1 2 3 3 2 6 2" xfId="15007"/>
    <cellStyle name="40 % - Markeringsfarve1 2 3 3 2 7" xfId="15002"/>
    <cellStyle name="40 % - Markeringsfarve1 2 3 3 3" xfId="4730"/>
    <cellStyle name="40 % - Markeringsfarve1 2 3 3 3 2" xfId="4731"/>
    <cellStyle name="40 % - Markeringsfarve1 2 3 3 3 2 2" xfId="15009"/>
    <cellStyle name="40 % - Markeringsfarve1 2 3 3 3 3" xfId="4732"/>
    <cellStyle name="40 % - Markeringsfarve1 2 3 3 3 3 2" xfId="15010"/>
    <cellStyle name="40 % - Markeringsfarve1 2 3 3 3 4" xfId="4733"/>
    <cellStyle name="40 % - Markeringsfarve1 2 3 3 3 4 2" xfId="15011"/>
    <cellStyle name="40 % - Markeringsfarve1 2 3 3 3 5" xfId="4734"/>
    <cellStyle name="40 % - Markeringsfarve1 2 3 3 3 5 2" xfId="15012"/>
    <cellStyle name="40 % - Markeringsfarve1 2 3 3 3 6" xfId="4735"/>
    <cellStyle name="40 % - Markeringsfarve1 2 3 3 3 6 2" xfId="15013"/>
    <cellStyle name="40 % - Markeringsfarve1 2 3 3 3 7" xfId="15008"/>
    <cellStyle name="40 % - Markeringsfarve1 2 3 3 4" xfId="4736"/>
    <cellStyle name="40 % - Markeringsfarve1 2 3 3 4 2" xfId="4737"/>
    <cellStyle name="40 % - Markeringsfarve1 2 3 3 4 2 2" xfId="15015"/>
    <cellStyle name="40 % - Markeringsfarve1 2 3 3 4 3" xfId="4738"/>
    <cellStyle name="40 % - Markeringsfarve1 2 3 3 4 3 2" xfId="15016"/>
    <cellStyle name="40 % - Markeringsfarve1 2 3 3 4 4" xfId="4739"/>
    <cellStyle name="40 % - Markeringsfarve1 2 3 3 4 4 2" xfId="15017"/>
    <cellStyle name="40 % - Markeringsfarve1 2 3 3 4 5" xfId="4740"/>
    <cellStyle name="40 % - Markeringsfarve1 2 3 3 4 5 2" xfId="15018"/>
    <cellStyle name="40 % - Markeringsfarve1 2 3 3 4 6" xfId="4741"/>
    <cellStyle name="40 % - Markeringsfarve1 2 3 3 4 6 2" xfId="15019"/>
    <cellStyle name="40 % - Markeringsfarve1 2 3 3 4 7" xfId="15014"/>
    <cellStyle name="40 % - Markeringsfarve1 2 3 3 5" xfId="4742"/>
    <cellStyle name="40 % - Markeringsfarve1 2 3 3 5 2" xfId="4743"/>
    <cellStyle name="40 % - Markeringsfarve1 2 3 3 5 2 2" xfId="15021"/>
    <cellStyle name="40 % - Markeringsfarve1 2 3 3 5 3" xfId="4744"/>
    <cellStyle name="40 % - Markeringsfarve1 2 3 3 5 3 2" xfId="15022"/>
    <cellStyle name="40 % - Markeringsfarve1 2 3 3 5 4" xfId="4745"/>
    <cellStyle name="40 % - Markeringsfarve1 2 3 3 5 4 2" xfId="15023"/>
    <cellStyle name="40 % - Markeringsfarve1 2 3 3 5 5" xfId="4746"/>
    <cellStyle name="40 % - Markeringsfarve1 2 3 3 5 5 2" xfId="15024"/>
    <cellStyle name="40 % - Markeringsfarve1 2 3 3 5 6" xfId="4747"/>
    <cellStyle name="40 % - Markeringsfarve1 2 3 3 5 6 2" xfId="15025"/>
    <cellStyle name="40 % - Markeringsfarve1 2 3 3 5 7" xfId="15020"/>
    <cellStyle name="40 % - Markeringsfarve1 2 3 3 6" xfId="4748"/>
    <cellStyle name="40 % - Markeringsfarve1 2 3 3 6 2" xfId="15026"/>
    <cellStyle name="40 % - Markeringsfarve1 2 3 3 7" xfId="4749"/>
    <cellStyle name="40 % - Markeringsfarve1 2 3 3 7 2" xfId="15027"/>
    <cellStyle name="40 % - Markeringsfarve1 2 3 3 8" xfId="4750"/>
    <cellStyle name="40 % - Markeringsfarve1 2 3 3 8 2" xfId="15028"/>
    <cellStyle name="40 % - Markeringsfarve1 2 3 3 9" xfId="4751"/>
    <cellStyle name="40 % - Markeringsfarve1 2 3 3 9 2" xfId="15029"/>
    <cellStyle name="40 % - Markeringsfarve1 2 3 4" xfId="4752"/>
    <cellStyle name="40 % - Markeringsfarve1 2 3 4 2" xfId="4753"/>
    <cellStyle name="40 % - Markeringsfarve1 2 3 4 2 2" xfId="15031"/>
    <cellStyle name="40 % - Markeringsfarve1 2 3 4 3" xfId="4754"/>
    <cellStyle name="40 % - Markeringsfarve1 2 3 4 3 2" xfId="15032"/>
    <cellStyle name="40 % - Markeringsfarve1 2 3 4 4" xfId="4755"/>
    <cellStyle name="40 % - Markeringsfarve1 2 3 4 4 2" xfId="15033"/>
    <cellStyle name="40 % - Markeringsfarve1 2 3 4 5" xfId="4756"/>
    <cellStyle name="40 % - Markeringsfarve1 2 3 4 5 2" xfId="15034"/>
    <cellStyle name="40 % - Markeringsfarve1 2 3 4 6" xfId="4757"/>
    <cellStyle name="40 % - Markeringsfarve1 2 3 4 6 2" xfId="15035"/>
    <cellStyle name="40 % - Markeringsfarve1 2 3 4 7" xfId="15030"/>
    <cellStyle name="40 % - Markeringsfarve1 2 3 5" xfId="4758"/>
    <cellStyle name="40 % - Markeringsfarve1 2 3 5 2" xfId="4759"/>
    <cellStyle name="40 % - Markeringsfarve1 2 3 5 2 2" xfId="15037"/>
    <cellStyle name="40 % - Markeringsfarve1 2 3 5 3" xfId="4760"/>
    <cellStyle name="40 % - Markeringsfarve1 2 3 5 3 2" xfId="15038"/>
    <cellStyle name="40 % - Markeringsfarve1 2 3 5 4" xfId="4761"/>
    <cellStyle name="40 % - Markeringsfarve1 2 3 5 4 2" xfId="15039"/>
    <cellStyle name="40 % - Markeringsfarve1 2 3 5 5" xfId="4762"/>
    <cellStyle name="40 % - Markeringsfarve1 2 3 5 5 2" xfId="15040"/>
    <cellStyle name="40 % - Markeringsfarve1 2 3 5 6" xfId="4763"/>
    <cellStyle name="40 % - Markeringsfarve1 2 3 5 6 2" xfId="15041"/>
    <cellStyle name="40 % - Markeringsfarve1 2 3 5 7" xfId="15036"/>
    <cellStyle name="40 % - Markeringsfarve1 2 3 6" xfId="4764"/>
    <cellStyle name="40 % - Markeringsfarve1 2 3 6 2" xfId="4765"/>
    <cellStyle name="40 % - Markeringsfarve1 2 3 6 2 2" xfId="15043"/>
    <cellStyle name="40 % - Markeringsfarve1 2 3 6 3" xfId="4766"/>
    <cellStyle name="40 % - Markeringsfarve1 2 3 6 3 2" xfId="15044"/>
    <cellStyle name="40 % - Markeringsfarve1 2 3 6 4" xfId="4767"/>
    <cellStyle name="40 % - Markeringsfarve1 2 3 6 4 2" xfId="15045"/>
    <cellStyle name="40 % - Markeringsfarve1 2 3 6 5" xfId="4768"/>
    <cellStyle name="40 % - Markeringsfarve1 2 3 6 5 2" xfId="15046"/>
    <cellStyle name="40 % - Markeringsfarve1 2 3 6 6" xfId="4769"/>
    <cellStyle name="40 % - Markeringsfarve1 2 3 6 6 2" xfId="15047"/>
    <cellStyle name="40 % - Markeringsfarve1 2 3 6 7" xfId="15042"/>
    <cellStyle name="40 % - Markeringsfarve1 2 3 7" xfId="4770"/>
    <cellStyle name="40 % - Markeringsfarve1 2 3 7 2" xfId="4771"/>
    <cellStyle name="40 % - Markeringsfarve1 2 3 7 2 2" xfId="15049"/>
    <cellStyle name="40 % - Markeringsfarve1 2 3 7 3" xfId="4772"/>
    <cellStyle name="40 % - Markeringsfarve1 2 3 7 3 2" xfId="15050"/>
    <cellStyle name="40 % - Markeringsfarve1 2 3 7 4" xfId="4773"/>
    <cellStyle name="40 % - Markeringsfarve1 2 3 7 4 2" xfId="15051"/>
    <cellStyle name="40 % - Markeringsfarve1 2 3 7 5" xfId="4774"/>
    <cellStyle name="40 % - Markeringsfarve1 2 3 7 5 2" xfId="15052"/>
    <cellStyle name="40 % - Markeringsfarve1 2 3 7 6" xfId="4775"/>
    <cellStyle name="40 % - Markeringsfarve1 2 3 7 6 2" xfId="15053"/>
    <cellStyle name="40 % - Markeringsfarve1 2 3 7 7" xfId="15048"/>
    <cellStyle name="40 % - Markeringsfarve1 2 3 8" xfId="4776"/>
    <cellStyle name="40 % - Markeringsfarve1 2 3 8 2" xfId="15054"/>
    <cellStyle name="40 % - Markeringsfarve1 2 3 9" xfId="4777"/>
    <cellStyle name="40 % - Markeringsfarve1 2 3 9 2" xfId="15055"/>
    <cellStyle name="40 % - Markeringsfarve1 2 4" xfId="4778"/>
    <cellStyle name="40 % - Markeringsfarve1 2 4 10" xfId="4779"/>
    <cellStyle name="40 % - Markeringsfarve1 2 4 10 2" xfId="15057"/>
    <cellStyle name="40 % - Markeringsfarve1 2 4 11" xfId="4780"/>
    <cellStyle name="40 % - Markeringsfarve1 2 4 11 2" xfId="15058"/>
    <cellStyle name="40 % - Markeringsfarve1 2 4 12" xfId="15056"/>
    <cellStyle name="40 % - Markeringsfarve1 2 4 2" xfId="4781"/>
    <cellStyle name="40 % - Markeringsfarve1 2 4 2 10" xfId="4782"/>
    <cellStyle name="40 % - Markeringsfarve1 2 4 2 10 2" xfId="15060"/>
    <cellStyle name="40 % - Markeringsfarve1 2 4 2 11" xfId="15059"/>
    <cellStyle name="40 % - Markeringsfarve1 2 4 2 2" xfId="4783"/>
    <cellStyle name="40 % - Markeringsfarve1 2 4 2 2 10" xfId="15061"/>
    <cellStyle name="40 % - Markeringsfarve1 2 4 2 2 2" xfId="4784"/>
    <cellStyle name="40 % - Markeringsfarve1 2 4 2 2 2 2" xfId="4785"/>
    <cellStyle name="40 % - Markeringsfarve1 2 4 2 2 2 2 2" xfId="15063"/>
    <cellStyle name="40 % - Markeringsfarve1 2 4 2 2 2 3" xfId="4786"/>
    <cellStyle name="40 % - Markeringsfarve1 2 4 2 2 2 3 2" xfId="15064"/>
    <cellStyle name="40 % - Markeringsfarve1 2 4 2 2 2 4" xfId="4787"/>
    <cellStyle name="40 % - Markeringsfarve1 2 4 2 2 2 4 2" xfId="15065"/>
    <cellStyle name="40 % - Markeringsfarve1 2 4 2 2 2 5" xfId="4788"/>
    <cellStyle name="40 % - Markeringsfarve1 2 4 2 2 2 5 2" xfId="15066"/>
    <cellStyle name="40 % - Markeringsfarve1 2 4 2 2 2 6" xfId="4789"/>
    <cellStyle name="40 % - Markeringsfarve1 2 4 2 2 2 6 2" xfId="15067"/>
    <cellStyle name="40 % - Markeringsfarve1 2 4 2 2 2 7" xfId="15062"/>
    <cellStyle name="40 % - Markeringsfarve1 2 4 2 2 3" xfId="4790"/>
    <cellStyle name="40 % - Markeringsfarve1 2 4 2 2 3 2" xfId="4791"/>
    <cellStyle name="40 % - Markeringsfarve1 2 4 2 2 3 2 2" xfId="15069"/>
    <cellStyle name="40 % - Markeringsfarve1 2 4 2 2 3 3" xfId="4792"/>
    <cellStyle name="40 % - Markeringsfarve1 2 4 2 2 3 3 2" xfId="15070"/>
    <cellStyle name="40 % - Markeringsfarve1 2 4 2 2 3 4" xfId="4793"/>
    <cellStyle name="40 % - Markeringsfarve1 2 4 2 2 3 4 2" xfId="15071"/>
    <cellStyle name="40 % - Markeringsfarve1 2 4 2 2 3 5" xfId="4794"/>
    <cellStyle name="40 % - Markeringsfarve1 2 4 2 2 3 5 2" xfId="15072"/>
    <cellStyle name="40 % - Markeringsfarve1 2 4 2 2 3 6" xfId="4795"/>
    <cellStyle name="40 % - Markeringsfarve1 2 4 2 2 3 6 2" xfId="15073"/>
    <cellStyle name="40 % - Markeringsfarve1 2 4 2 2 3 7" xfId="15068"/>
    <cellStyle name="40 % - Markeringsfarve1 2 4 2 2 4" xfId="4796"/>
    <cellStyle name="40 % - Markeringsfarve1 2 4 2 2 4 2" xfId="4797"/>
    <cellStyle name="40 % - Markeringsfarve1 2 4 2 2 4 2 2" xfId="15075"/>
    <cellStyle name="40 % - Markeringsfarve1 2 4 2 2 4 3" xfId="4798"/>
    <cellStyle name="40 % - Markeringsfarve1 2 4 2 2 4 3 2" xfId="15076"/>
    <cellStyle name="40 % - Markeringsfarve1 2 4 2 2 4 4" xfId="4799"/>
    <cellStyle name="40 % - Markeringsfarve1 2 4 2 2 4 4 2" xfId="15077"/>
    <cellStyle name="40 % - Markeringsfarve1 2 4 2 2 4 5" xfId="4800"/>
    <cellStyle name="40 % - Markeringsfarve1 2 4 2 2 4 5 2" xfId="15078"/>
    <cellStyle name="40 % - Markeringsfarve1 2 4 2 2 4 6" xfId="4801"/>
    <cellStyle name="40 % - Markeringsfarve1 2 4 2 2 4 6 2" xfId="15079"/>
    <cellStyle name="40 % - Markeringsfarve1 2 4 2 2 4 7" xfId="15074"/>
    <cellStyle name="40 % - Markeringsfarve1 2 4 2 2 5" xfId="4802"/>
    <cellStyle name="40 % - Markeringsfarve1 2 4 2 2 5 2" xfId="15080"/>
    <cellStyle name="40 % - Markeringsfarve1 2 4 2 2 6" xfId="4803"/>
    <cellStyle name="40 % - Markeringsfarve1 2 4 2 2 6 2" xfId="15081"/>
    <cellStyle name="40 % - Markeringsfarve1 2 4 2 2 7" xfId="4804"/>
    <cellStyle name="40 % - Markeringsfarve1 2 4 2 2 7 2" xfId="15082"/>
    <cellStyle name="40 % - Markeringsfarve1 2 4 2 2 8" xfId="4805"/>
    <cellStyle name="40 % - Markeringsfarve1 2 4 2 2 8 2" xfId="15083"/>
    <cellStyle name="40 % - Markeringsfarve1 2 4 2 2 9" xfId="4806"/>
    <cellStyle name="40 % - Markeringsfarve1 2 4 2 2 9 2" xfId="15084"/>
    <cellStyle name="40 % - Markeringsfarve1 2 4 2 3" xfId="4807"/>
    <cellStyle name="40 % - Markeringsfarve1 2 4 2 3 2" xfId="4808"/>
    <cellStyle name="40 % - Markeringsfarve1 2 4 2 3 2 2" xfId="15086"/>
    <cellStyle name="40 % - Markeringsfarve1 2 4 2 3 3" xfId="4809"/>
    <cellStyle name="40 % - Markeringsfarve1 2 4 2 3 3 2" xfId="15087"/>
    <cellStyle name="40 % - Markeringsfarve1 2 4 2 3 4" xfId="4810"/>
    <cellStyle name="40 % - Markeringsfarve1 2 4 2 3 4 2" xfId="15088"/>
    <cellStyle name="40 % - Markeringsfarve1 2 4 2 3 5" xfId="4811"/>
    <cellStyle name="40 % - Markeringsfarve1 2 4 2 3 5 2" xfId="15089"/>
    <cellStyle name="40 % - Markeringsfarve1 2 4 2 3 6" xfId="4812"/>
    <cellStyle name="40 % - Markeringsfarve1 2 4 2 3 6 2" xfId="15090"/>
    <cellStyle name="40 % - Markeringsfarve1 2 4 2 3 7" xfId="15085"/>
    <cellStyle name="40 % - Markeringsfarve1 2 4 2 4" xfId="4813"/>
    <cellStyle name="40 % - Markeringsfarve1 2 4 2 4 2" xfId="4814"/>
    <cellStyle name="40 % - Markeringsfarve1 2 4 2 4 2 2" xfId="15092"/>
    <cellStyle name="40 % - Markeringsfarve1 2 4 2 4 3" xfId="4815"/>
    <cellStyle name="40 % - Markeringsfarve1 2 4 2 4 3 2" xfId="15093"/>
    <cellStyle name="40 % - Markeringsfarve1 2 4 2 4 4" xfId="4816"/>
    <cellStyle name="40 % - Markeringsfarve1 2 4 2 4 4 2" xfId="15094"/>
    <cellStyle name="40 % - Markeringsfarve1 2 4 2 4 5" xfId="4817"/>
    <cellStyle name="40 % - Markeringsfarve1 2 4 2 4 5 2" xfId="15095"/>
    <cellStyle name="40 % - Markeringsfarve1 2 4 2 4 6" xfId="4818"/>
    <cellStyle name="40 % - Markeringsfarve1 2 4 2 4 6 2" xfId="15096"/>
    <cellStyle name="40 % - Markeringsfarve1 2 4 2 4 7" xfId="15091"/>
    <cellStyle name="40 % - Markeringsfarve1 2 4 2 5" xfId="4819"/>
    <cellStyle name="40 % - Markeringsfarve1 2 4 2 5 2" xfId="4820"/>
    <cellStyle name="40 % - Markeringsfarve1 2 4 2 5 2 2" xfId="15098"/>
    <cellStyle name="40 % - Markeringsfarve1 2 4 2 5 3" xfId="4821"/>
    <cellStyle name="40 % - Markeringsfarve1 2 4 2 5 3 2" xfId="15099"/>
    <cellStyle name="40 % - Markeringsfarve1 2 4 2 5 4" xfId="4822"/>
    <cellStyle name="40 % - Markeringsfarve1 2 4 2 5 4 2" xfId="15100"/>
    <cellStyle name="40 % - Markeringsfarve1 2 4 2 5 5" xfId="4823"/>
    <cellStyle name="40 % - Markeringsfarve1 2 4 2 5 5 2" xfId="15101"/>
    <cellStyle name="40 % - Markeringsfarve1 2 4 2 5 6" xfId="4824"/>
    <cellStyle name="40 % - Markeringsfarve1 2 4 2 5 6 2" xfId="15102"/>
    <cellStyle name="40 % - Markeringsfarve1 2 4 2 5 7" xfId="15097"/>
    <cellStyle name="40 % - Markeringsfarve1 2 4 2 6" xfId="4825"/>
    <cellStyle name="40 % - Markeringsfarve1 2 4 2 6 2" xfId="15103"/>
    <cellStyle name="40 % - Markeringsfarve1 2 4 2 7" xfId="4826"/>
    <cellStyle name="40 % - Markeringsfarve1 2 4 2 7 2" xfId="15104"/>
    <cellStyle name="40 % - Markeringsfarve1 2 4 2 8" xfId="4827"/>
    <cellStyle name="40 % - Markeringsfarve1 2 4 2 8 2" xfId="15105"/>
    <cellStyle name="40 % - Markeringsfarve1 2 4 2 9" xfId="4828"/>
    <cellStyle name="40 % - Markeringsfarve1 2 4 2 9 2" xfId="15106"/>
    <cellStyle name="40 % - Markeringsfarve1 2 4 3" xfId="4829"/>
    <cellStyle name="40 % - Markeringsfarve1 2 4 3 10" xfId="15107"/>
    <cellStyle name="40 % - Markeringsfarve1 2 4 3 2" xfId="4830"/>
    <cellStyle name="40 % - Markeringsfarve1 2 4 3 2 2" xfId="4831"/>
    <cellStyle name="40 % - Markeringsfarve1 2 4 3 2 2 2" xfId="15109"/>
    <cellStyle name="40 % - Markeringsfarve1 2 4 3 2 3" xfId="4832"/>
    <cellStyle name="40 % - Markeringsfarve1 2 4 3 2 3 2" xfId="15110"/>
    <cellStyle name="40 % - Markeringsfarve1 2 4 3 2 4" xfId="4833"/>
    <cellStyle name="40 % - Markeringsfarve1 2 4 3 2 4 2" xfId="15111"/>
    <cellStyle name="40 % - Markeringsfarve1 2 4 3 2 5" xfId="4834"/>
    <cellStyle name="40 % - Markeringsfarve1 2 4 3 2 5 2" xfId="15112"/>
    <cellStyle name="40 % - Markeringsfarve1 2 4 3 2 6" xfId="4835"/>
    <cellStyle name="40 % - Markeringsfarve1 2 4 3 2 6 2" xfId="15113"/>
    <cellStyle name="40 % - Markeringsfarve1 2 4 3 2 7" xfId="15108"/>
    <cellStyle name="40 % - Markeringsfarve1 2 4 3 3" xfId="4836"/>
    <cellStyle name="40 % - Markeringsfarve1 2 4 3 3 2" xfId="4837"/>
    <cellStyle name="40 % - Markeringsfarve1 2 4 3 3 2 2" xfId="15115"/>
    <cellStyle name="40 % - Markeringsfarve1 2 4 3 3 3" xfId="4838"/>
    <cellStyle name="40 % - Markeringsfarve1 2 4 3 3 3 2" xfId="15116"/>
    <cellStyle name="40 % - Markeringsfarve1 2 4 3 3 4" xfId="4839"/>
    <cellStyle name="40 % - Markeringsfarve1 2 4 3 3 4 2" xfId="15117"/>
    <cellStyle name="40 % - Markeringsfarve1 2 4 3 3 5" xfId="4840"/>
    <cellStyle name="40 % - Markeringsfarve1 2 4 3 3 5 2" xfId="15118"/>
    <cellStyle name="40 % - Markeringsfarve1 2 4 3 3 6" xfId="4841"/>
    <cellStyle name="40 % - Markeringsfarve1 2 4 3 3 6 2" xfId="15119"/>
    <cellStyle name="40 % - Markeringsfarve1 2 4 3 3 7" xfId="15114"/>
    <cellStyle name="40 % - Markeringsfarve1 2 4 3 4" xfId="4842"/>
    <cellStyle name="40 % - Markeringsfarve1 2 4 3 4 2" xfId="4843"/>
    <cellStyle name="40 % - Markeringsfarve1 2 4 3 4 2 2" xfId="15121"/>
    <cellStyle name="40 % - Markeringsfarve1 2 4 3 4 3" xfId="4844"/>
    <cellStyle name="40 % - Markeringsfarve1 2 4 3 4 3 2" xfId="15122"/>
    <cellStyle name="40 % - Markeringsfarve1 2 4 3 4 4" xfId="4845"/>
    <cellStyle name="40 % - Markeringsfarve1 2 4 3 4 4 2" xfId="15123"/>
    <cellStyle name="40 % - Markeringsfarve1 2 4 3 4 5" xfId="4846"/>
    <cellStyle name="40 % - Markeringsfarve1 2 4 3 4 5 2" xfId="15124"/>
    <cellStyle name="40 % - Markeringsfarve1 2 4 3 4 6" xfId="4847"/>
    <cellStyle name="40 % - Markeringsfarve1 2 4 3 4 6 2" xfId="15125"/>
    <cellStyle name="40 % - Markeringsfarve1 2 4 3 4 7" xfId="15120"/>
    <cellStyle name="40 % - Markeringsfarve1 2 4 3 5" xfId="4848"/>
    <cellStyle name="40 % - Markeringsfarve1 2 4 3 5 2" xfId="15126"/>
    <cellStyle name="40 % - Markeringsfarve1 2 4 3 6" xfId="4849"/>
    <cellStyle name="40 % - Markeringsfarve1 2 4 3 6 2" xfId="15127"/>
    <cellStyle name="40 % - Markeringsfarve1 2 4 3 7" xfId="4850"/>
    <cellStyle name="40 % - Markeringsfarve1 2 4 3 7 2" xfId="15128"/>
    <cellStyle name="40 % - Markeringsfarve1 2 4 3 8" xfId="4851"/>
    <cellStyle name="40 % - Markeringsfarve1 2 4 3 8 2" xfId="15129"/>
    <cellStyle name="40 % - Markeringsfarve1 2 4 3 9" xfId="4852"/>
    <cellStyle name="40 % - Markeringsfarve1 2 4 3 9 2" xfId="15130"/>
    <cellStyle name="40 % - Markeringsfarve1 2 4 4" xfId="4853"/>
    <cellStyle name="40 % - Markeringsfarve1 2 4 4 2" xfId="4854"/>
    <cellStyle name="40 % - Markeringsfarve1 2 4 4 2 2" xfId="15132"/>
    <cellStyle name="40 % - Markeringsfarve1 2 4 4 3" xfId="4855"/>
    <cellStyle name="40 % - Markeringsfarve1 2 4 4 3 2" xfId="15133"/>
    <cellStyle name="40 % - Markeringsfarve1 2 4 4 4" xfId="4856"/>
    <cellStyle name="40 % - Markeringsfarve1 2 4 4 4 2" xfId="15134"/>
    <cellStyle name="40 % - Markeringsfarve1 2 4 4 5" xfId="4857"/>
    <cellStyle name="40 % - Markeringsfarve1 2 4 4 5 2" xfId="15135"/>
    <cellStyle name="40 % - Markeringsfarve1 2 4 4 6" xfId="4858"/>
    <cellStyle name="40 % - Markeringsfarve1 2 4 4 6 2" xfId="15136"/>
    <cellStyle name="40 % - Markeringsfarve1 2 4 4 7" xfId="15131"/>
    <cellStyle name="40 % - Markeringsfarve1 2 4 5" xfId="4859"/>
    <cellStyle name="40 % - Markeringsfarve1 2 4 5 2" xfId="4860"/>
    <cellStyle name="40 % - Markeringsfarve1 2 4 5 2 2" xfId="15138"/>
    <cellStyle name="40 % - Markeringsfarve1 2 4 5 3" xfId="4861"/>
    <cellStyle name="40 % - Markeringsfarve1 2 4 5 3 2" xfId="15139"/>
    <cellStyle name="40 % - Markeringsfarve1 2 4 5 4" xfId="4862"/>
    <cellStyle name="40 % - Markeringsfarve1 2 4 5 4 2" xfId="15140"/>
    <cellStyle name="40 % - Markeringsfarve1 2 4 5 5" xfId="4863"/>
    <cellStyle name="40 % - Markeringsfarve1 2 4 5 5 2" xfId="15141"/>
    <cellStyle name="40 % - Markeringsfarve1 2 4 5 6" xfId="4864"/>
    <cellStyle name="40 % - Markeringsfarve1 2 4 5 6 2" xfId="15142"/>
    <cellStyle name="40 % - Markeringsfarve1 2 4 5 7" xfId="15137"/>
    <cellStyle name="40 % - Markeringsfarve1 2 4 6" xfId="4865"/>
    <cellStyle name="40 % - Markeringsfarve1 2 4 6 2" xfId="4866"/>
    <cellStyle name="40 % - Markeringsfarve1 2 4 6 2 2" xfId="15144"/>
    <cellStyle name="40 % - Markeringsfarve1 2 4 6 3" xfId="4867"/>
    <cellStyle name="40 % - Markeringsfarve1 2 4 6 3 2" xfId="15145"/>
    <cellStyle name="40 % - Markeringsfarve1 2 4 6 4" xfId="4868"/>
    <cellStyle name="40 % - Markeringsfarve1 2 4 6 4 2" xfId="15146"/>
    <cellStyle name="40 % - Markeringsfarve1 2 4 6 5" xfId="4869"/>
    <cellStyle name="40 % - Markeringsfarve1 2 4 6 5 2" xfId="15147"/>
    <cellStyle name="40 % - Markeringsfarve1 2 4 6 6" xfId="4870"/>
    <cellStyle name="40 % - Markeringsfarve1 2 4 6 6 2" xfId="15148"/>
    <cellStyle name="40 % - Markeringsfarve1 2 4 6 7" xfId="15143"/>
    <cellStyle name="40 % - Markeringsfarve1 2 4 7" xfId="4871"/>
    <cellStyle name="40 % - Markeringsfarve1 2 4 7 2" xfId="15149"/>
    <cellStyle name="40 % - Markeringsfarve1 2 4 8" xfId="4872"/>
    <cellStyle name="40 % - Markeringsfarve1 2 4 8 2" xfId="15150"/>
    <cellStyle name="40 % - Markeringsfarve1 2 4 9" xfId="4873"/>
    <cellStyle name="40 % - Markeringsfarve1 2 4 9 2" xfId="15151"/>
    <cellStyle name="40 % - Markeringsfarve1 2 5" xfId="4874"/>
    <cellStyle name="40 % - Markeringsfarve1 2 5 10" xfId="4875"/>
    <cellStyle name="40 % - Markeringsfarve1 2 5 10 2" xfId="15153"/>
    <cellStyle name="40 % - Markeringsfarve1 2 5 11" xfId="15152"/>
    <cellStyle name="40 % - Markeringsfarve1 2 5 2" xfId="4876"/>
    <cellStyle name="40 % - Markeringsfarve1 2 5 2 10" xfId="15154"/>
    <cellStyle name="40 % - Markeringsfarve1 2 5 2 2" xfId="4877"/>
    <cellStyle name="40 % - Markeringsfarve1 2 5 2 2 2" xfId="4878"/>
    <cellStyle name="40 % - Markeringsfarve1 2 5 2 2 2 2" xfId="15156"/>
    <cellStyle name="40 % - Markeringsfarve1 2 5 2 2 3" xfId="4879"/>
    <cellStyle name="40 % - Markeringsfarve1 2 5 2 2 3 2" xfId="15157"/>
    <cellStyle name="40 % - Markeringsfarve1 2 5 2 2 4" xfId="4880"/>
    <cellStyle name="40 % - Markeringsfarve1 2 5 2 2 4 2" xfId="15158"/>
    <cellStyle name="40 % - Markeringsfarve1 2 5 2 2 5" xfId="4881"/>
    <cellStyle name="40 % - Markeringsfarve1 2 5 2 2 5 2" xfId="15159"/>
    <cellStyle name="40 % - Markeringsfarve1 2 5 2 2 6" xfId="4882"/>
    <cellStyle name="40 % - Markeringsfarve1 2 5 2 2 6 2" xfId="15160"/>
    <cellStyle name="40 % - Markeringsfarve1 2 5 2 2 7" xfId="15155"/>
    <cellStyle name="40 % - Markeringsfarve1 2 5 2 3" xfId="4883"/>
    <cellStyle name="40 % - Markeringsfarve1 2 5 2 3 2" xfId="4884"/>
    <cellStyle name="40 % - Markeringsfarve1 2 5 2 3 2 2" xfId="15162"/>
    <cellStyle name="40 % - Markeringsfarve1 2 5 2 3 3" xfId="4885"/>
    <cellStyle name="40 % - Markeringsfarve1 2 5 2 3 3 2" xfId="15163"/>
    <cellStyle name="40 % - Markeringsfarve1 2 5 2 3 4" xfId="4886"/>
    <cellStyle name="40 % - Markeringsfarve1 2 5 2 3 4 2" xfId="15164"/>
    <cellStyle name="40 % - Markeringsfarve1 2 5 2 3 5" xfId="4887"/>
    <cellStyle name="40 % - Markeringsfarve1 2 5 2 3 5 2" xfId="15165"/>
    <cellStyle name="40 % - Markeringsfarve1 2 5 2 3 6" xfId="4888"/>
    <cellStyle name="40 % - Markeringsfarve1 2 5 2 3 6 2" xfId="15166"/>
    <cellStyle name="40 % - Markeringsfarve1 2 5 2 3 7" xfId="15161"/>
    <cellStyle name="40 % - Markeringsfarve1 2 5 2 4" xfId="4889"/>
    <cellStyle name="40 % - Markeringsfarve1 2 5 2 4 2" xfId="4890"/>
    <cellStyle name="40 % - Markeringsfarve1 2 5 2 4 2 2" xfId="15168"/>
    <cellStyle name="40 % - Markeringsfarve1 2 5 2 4 3" xfId="4891"/>
    <cellStyle name="40 % - Markeringsfarve1 2 5 2 4 3 2" xfId="15169"/>
    <cellStyle name="40 % - Markeringsfarve1 2 5 2 4 4" xfId="4892"/>
    <cellStyle name="40 % - Markeringsfarve1 2 5 2 4 4 2" xfId="15170"/>
    <cellStyle name="40 % - Markeringsfarve1 2 5 2 4 5" xfId="4893"/>
    <cellStyle name="40 % - Markeringsfarve1 2 5 2 4 5 2" xfId="15171"/>
    <cellStyle name="40 % - Markeringsfarve1 2 5 2 4 6" xfId="4894"/>
    <cellStyle name="40 % - Markeringsfarve1 2 5 2 4 6 2" xfId="15172"/>
    <cellStyle name="40 % - Markeringsfarve1 2 5 2 4 7" xfId="15167"/>
    <cellStyle name="40 % - Markeringsfarve1 2 5 2 5" xfId="4895"/>
    <cellStyle name="40 % - Markeringsfarve1 2 5 2 5 2" xfId="15173"/>
    <cellStyle name="40 % - Markeringsfarve1 2 5 2 6" xfId="4896"/>
    <cellStyle name="40 % - Markeringsfarve1 2 5 2 6 2" xfId="15174"/>
    <cellStyle name="40 % - Markeringsfarve1 2 5 2 7" xfId="4897"/>
    <cellStyle name="40 % - Markeringsfarve1 2 5 2 7 2" xfId="15175"/>
    <cellStyle name="40 % - Markeringsfarve1 2 5 2 8" xfId="4898"/>
    <cellStyle name="40 % - Markeringsfarve1 2 5 2 8 2" xfId="15176"/>
    <cellStyle name="40 % - Markeringsfarve1 2 5 2 9" xfId="4899"/>
    <cellStyle name="40 % - Markeringsfarve1 2 5 2 9 2" xfId="15177"/>
    <cellStyle name="40 % - Markeringsfarve1 2 5 3" xfId="4900"/>
    <cellStyle name="40 % - Markeringsfarve1 2 5 3 2" xfId="4901"/>
    <cellStyle name="40 % - Markeringsfarve1 2 5 3 2 2" xfId="15179"/>
    <cellStyle name="40 % - Markeringsfarve1 2 5 3 3" xfId="4902"/>
    <cellStyle name="40 % - Markeringsfarve1 2 5 3 3 2" xfId="15180"/>
    <cellStyle name="40 % - Markeringsfarve1 2 5 3 4" xfId="4903"/>
    <cellStyle name="40 % - Markeringsfarve1 2 5 3 4 2" xfId="15181"/>
    <cellStyle name="40 % - Markeringsfarve1 2 5 3 5" xfId="4904"/>
    <cellStyle name="40 % - Markeringsfarve1 2 5 3 5 2" xfId="15182"/>
    <cellStyle name="40 % - Markeringsfarve1 2 5 3 6" xfId="4905"/>
    <cellStyle name="40 % - Markeringsfarve1 2 5 3 6 2" xfId="15183"/>
    <cellStyle name="40 % - Markeringsfarve1 2 5 3 7" xfId="15178"/>
    <cellStyle name="40 % - Markeringsfarve1 2 5 4" xfId="4906"/>
    <cellStyle name="40 % - Markeringsfarve1 2 5 4 2" xfId="4907"/>
    <cellStyle name="40 % - Markeringsfarve1 2 5 4 2 2" xfId="15185"/>
    <cellStyle name="40 % - Markeringsfarve1 2 5 4 3" xfId="4908"/>
    <cellStyle name="40 % - Markeringsfarve1 2 5 4 3 2" xfId="15186"/>
    <cellStyle name="40 % - Markeringsfarve1 2 5 4 4" xfId="4909"/>
    <cellStyle name="40 % - Markeringsfarve1 2 5 4 4 2" xfId="15187"/>
    <cellStyle name="40 % - Markeringsfarve1 2 5 4 5" xfId="4910"/>
    <cellStyle name="40 % - Markeringsfarve1 2 5 4 5 2" xfId="15188"/>
    <cellStyle name="40 % - Markeringsfarve1 2 5 4 6" xfId="4911"/>
    <cellStyle name="40 % - Markeringsfarve1 2 5 4 6 2" xfId="15189"/>
    <cellStyle name="40 % - Markeringsfarve1 2 5 4 7" xfId="15184"/>
    <cellStyle name="40 % - Markeringsfarve1 2 5 5" xfId="4912"/>
    <cellStyle name="40 % - Markeringsfarve1 2 5 5 2" xfId="4913"/>
    <cellStyle name="40 % - Markeringsfarve1 2 5 5 2 2" xfId="15191"/>
    <cellStyle name="40 % - Markeringsfarve1 2 5 5 3" xfId="4914"/>
    <cellStyle name="40 % - Markeringsfarve1 2 5 5 3 2" xfId="15192"/>
    <cellStyle name="40 % - Markeringsfarve1 2 5 5 4" xfId="4915"/>
    <cellStyle name="40 % - Markeringsfarve1 2 5 5 4 2" xfId="15193"/>
    <cellStyle name="40 % - Markeringsfarve1 2 5 5 5" xfId="4916"/>
    <cellStyle name="40 % - Markeringsfarve1 2 5 5 5 2" xfId="15194"/>
    <cellStyle name="40 % - Markeringsfarve1 2 5 5 6" xfId="4917"/>
    <cellStyle name="40 % - Markeringsfarve1 2 5 5 6 2" xfId="15195"/>
    <cellStyle name="40 % - Markeringsfarve1 2 5 5 7" xfId="15190"/>
    <cellStyle name="40 % - Markeringsfarve1 2 5 6" xfId="4918"/>
    <cellStyle name="40 % - Markeringsfarve1 2 5 6 2" xfId="15196"/>
    <cellStyle name="40 % - Markeringsfarve1 2 5 7" xfId="4919"/>
    <cellStyle name="40 % - Markeringsfarve1 2 5 7 2" xfId="15197"/>
    <cellStyle name="40 % - Markeringsfarve1 2 5 8" xfId="4920"/>
    <cellStyle name="40 % - Markeringsfarve1 2 5 8 2" xfId="15198"/>
    <cellStyle name="40 % - Markeringsfarve1 2 5 9" xfId="4921"/>
    <cellStyle name="40 % - Markeringsfarve1 2 5 9 2" xfId="15199"/>
    <cellStyle name="40 % - Markeringsfarve1 2 6" xfId="4922"/>
    <cellStyle name="40 % - Markeringsfarve1 2 6 10" xfId="15200"/>
    <cellStyle name="40 % - Markeringsfarve1 2 6 2" xfId="4923"/>
    <cellStyle name="40 % - Markeringsfarve1 2 6 2 2" xfId="4924"/>
    <cellStyle name="40 % - Markeringsfarve1 2 6 2 2 2" xfId="15202"/>
    <cellStyle name="40 % - Markeringsfarve1 2 6 2 3" xfId="4925"/>
    <cellStyle name="40 % - Markeringsfarve1 2 6 2 3 2" xfId="15203"/>
    <cellStyle name="40 % - Markeringsfarve1 2 6 2 4" xfId="4926"/>
    <cellStyle name="40 % - Markeringsfarve1 2 6 2 4 2" xfId="15204"/>
    <cellStyle name="40 % - Markeringsfarve1 2 6 2 5" xfId="4927"/>
    <cellStyle name="40 % - Markeringsfarve1 2 6 2 5 2" xfId="15205"/>
    <cellStyle name="40 % - Markeringsfarve1 2 6 2 6" xfId="4928"/>
    <cellStyle name="40 % - Markeringsfarve1 2 6 2 6 2" xfId="15206"/>
    <cellStyle name="40 % - Markeringsfarve1 2 6 2 7" xfId="15201"/>
    <cellStyle name="40 % - Markeringsfarve1 2 6 3" xfId="4929"/>
    <cellStyle name="40 % - Markeringsfarve1 2 6 3 2" xfId="4930"/>
    <cellStyle name="40 % - Markeringsfarve1 2 6 3 2 2" xfId="15208"/>
    <cellStyle name="40 % - Markeringsfarve1 2 6 3 3" xfId="4931"/>
    <cellStyle name="40 % - Markeringsfarve1 2 6 3 3 2" xfId="15209"/>
    <cellStyle name="40 % - Markeringsfarve1 2 6 3 4" xfId="4932"/>
    <cellStyle name="40 % - Markeringsfarve1 2 6 3 4 2" xfId="15210"/>
    <cellStyle name="40 % - Markeringsfarve1 2 6 3 5" xfId="4933"/>
    <cellStyle name="40 % - Markeringsfarve1 2 6 3 5 2" xfId="15211"/>
    <cellStyle name="40 % - Markeringsfarve1 2 6 3 6" xfId="4934"/>
    <cellStyle name="40 % - Markeringsfarve1 2 6 3 6 2" xfId="15212"/>
    <cellStyle name="40 % - Markeringsfarve1 2 6 3 7" xfId="15207"/>
    <cellStyle name="40 % - Markeringsfarve1 2 6 4" xfId="4935"/>
    <cellStyle name="40 % - Markeringsfarve1 2 6 4 2" xfId="4936"/>
    <cellStyle name="40 % - Markeringsfarve1 2 6 4 2 2" xfId="15214"/>
    <cellStyle name="40 % - Markeringsfarve1 2 6 4 3" xfId="4937"/>
    <cellStyle name="40 % - Markeringsfarve1 2 6 4 3 2" xfId="15215"/>
    <cellStyle name="40 % - Markeringsfarve1 2 6 4 4" xfId="4938"/>
    <cellStyle name="40 % - Markeringsfarve1 2 6 4 4 2" xfId="15216"/>
    <cellStyle name="40 % - Markeringsfarve1 2 6 4 5" xfId="4939"/>
    <cellStyle name="40 % - Markeringsfarve1 2 6 4 5 2" xfId="15217"/>
    <cellStyle name="40 % - Markeringsfarve1 2 6 4 6" xfId="4940"/>
    <cellStyle name="40 % - Markeringsfarve1 2 6 4 6 2" xfId="15218"/>
    <cellStyle name="40 % - Markeringsfarve1 2 6 4 7" xfId="15213"/>
    <cellStyle name="40 % - Markeringsfarve1 2 6 5" xfId="4941"/>
    <cellStyle name="40 % - Markeringsfarve1 2 6 5 2" xfId="15219"/>
    <cellStyle name="40 % - Markeringsfarve1 2 6 6" xfId="4942"/>
    <cellStyle name="40 % - Markeringsfarve1 2 6 6 2" xfId="15220"/>
    <cellStyle name="40 % - Markeringsfarve1 2 6 7" xfId="4943"/>
    <cellStyle name="40 % - Markeringsfarve1 2 6 7 2" xfId="15221"/>
    <cellStyle name="40 % - Markeringsfarve1 2 6 8" xfId="4944"/>
    <cellStyle name="40 % - Markeringsfarve1 2 6 8 2" xfId="15222"/>
    <cellStyle name="40 % - Markeringsfarve1 2 6 9" xfId="4945"/>
    <cellStyle name="40 % - Markeringsfarve1 2 6 9 2" xfId="15223"/>
    <cellStyle name="40 % - Markeringsfarve1 2 7" xfId="4946"/>
    <cellStyle name="40 % - Markeringsfarve1 2 7 2" xfId="4947"/>
    <cellStyle name="40 % - Markeringsfarve1 2 7 2 2" xfId="15225"/>
    <cellStyle name="40 % - Markeringsfarve1 2 7 3" xfId="4948"/>
    <cellStyle name="40 % - Markeringsfarve1 2 7 3 2" xfId="15226"/>
    <cellStyle name="40 % - Markeringsfarve1 2 7 4" xfId="4949"/>
    <cellStyle name="40 % - Markeringsfarve1 2 7 4 2" xfId="15227"/>
    <cellStyle name="40 % - Markeringsfarve1 2 7 5" xfId="4950"/>
    <cellStyle name="40 % - Markeringsfarve1 2 7 5 2" xfId="15228"/>
    <cellStyle name="40 % - Markeringsfarve1 2 7 6" xfId="4951"/>
    <cellStyle name="40 % - Markeringsfarve1 2 7 6 2" xfId="15229"/>
    <cellStyle name="40 % - Markeringsfarve1 2 7 7" xfId="15224"/>
    <cellStyle name="40 % - Markeringsfarve1 2 8" xfId="4952"/>
    <cellStyle name="40 % - Markeringsfarve1 2 8 2" xfId="4953"/>
    <cellStyle name="40 % - Markeringsfarve1 2 8 2 2" xfId="15231"/>
    <cellStyle name="40 % - Markeringsfarve1 2 8 3" xfId="4954"/>
    <cellStyle name="40 % - Markeringsfarve1 2 8 3 2" xfId="15232"/>
    <cellStyle name="40 % - Markeringsfarve1 2 8 4" xfId="4955"/>
    <cellStyle name="40 % - Markeringsfarve1 2 8 4 2" xfId="15233"/>
    <cellStyle name="40 % - Markeringsfarve1 2 8 5" xfId="4956"/>
    <cellStyle name="40 % - Markeringsfarve1 2 8 5 2" xfId="15234"/>
    <cellStyle name="40 % - Markeringsfarve1 2 8 6" xfId="4957"/>
    <cellStyle name="40 % - Markeringsfarve1 2 8 6 2" xfId="15235"/>
    <cellStyle name="40 % - Markeringsfarve1 2 8 7" xfId="15230"/>
    <cellStyle name="40 % - Markeringsfarve1 2 9" xfId="4958"/>
    <cellStyle name="40 % - Markeringsfarve1 2 9 2" xfId="4959"/>
    <cellStyle name="40 % - Markeringsfarve1 2 9 2 2" xfId="15237"/>
    <cellStyle name="40 % - Markeringsfarve1 2 9 3" xfId="4960"/>
    <cellStyle name="40 % - Markeringsfarve1 2 9 3 2" xfId="15238"/>
    <cellStyle name="40 % - Markeringsfarve1 2 9 4" xfId="4961"/>
    <cellStyle name="40 % - Markeringsfarve1 2 9 4 2" xfId="15239"/>
    <cellStyle name="40 % - Markeringsfarve1 2 9 5" xfId="4962"/>
    <cellStyle name="40 % - Markeringsfarve1 2 9 5 2" xfId="15240"/>
    <cellStyle name="40 % - Markeringsfarve1 2 9 6" xfId="4963"/>
    <cellStyle name="40 % - Markeringsfarve1 2 9 6 2" xfId="15241"/>
    <cellStyle name="40 % - Markeringsfarve1 2 9 7" xfId="15236"/>
    <cellStyle name="40 % - Markeringsfarve1 2_Budget" xfId="4964"/>
    <cellStyle name="40 % - Markeringsfarve1 20" xfId="10295"/>
    <cellStyle name="40 % - Markeringsfarve1 3" xfId="4965"/>
    <cellStyle name="40 % - Markeringsfarve1 3 2" xfId="4966"/>
    <cellStyle name="40 % - Markeringsfarve1 3 2 10" xfId="15243"/>
    <cellStyle name="40 % - Markeringsfarve1 3 2 2" xfId="4967"/>
    <cellStyle name="40 % - Markeringsfarve1 3 2 2 2" xfId="4968"/>
    <cellStyle name="40 % - Markeringsfarve1 3 2 2 2 2" xfId="4969"/>
    <cellStyle name="40 % - Markeringsfarve1 3 2 2 2 2 2" xfId="15246"/>
    <cellStyle name="40 % - Markeringsfarve1 3 2 2 2 3" xfId="4970"/>
    <cellStyle name="40 % - Markeringsfarve1 3 2 2 2 3 2" xfId="15247"/>
    <cellStyle name="40 % - Markeringsfarve1 3 2 2 2 4" xfId="4971"/>
    <cellStyle name="40 % - Markeringsfarve1 3 2 2 2 4 2" xfId="15248"/>
    <cellStyle name="40 % - Markeringsfarve1 3 2 2 2 5" xfId="4972"/>
    <cellStyle name="40 % - Markeringsfarve1 3 2 2 2 5 2" xfId="15249"/>
    <cellStyle name="40 % - Markeringsfarve1 3 2 2 2 6" xfId="4973"/>
    <cellStyle name="40 % - Markeringsfarve1 3 2 2 2 6 2" xfId="15250"/>
    <cellStyle name="40 % - Markeringsfarve1 3 2 2 2 7" xfId="15245"/>
    <cellStyle name="40 % - Markeringsfarve1 3 2 2 3" xfId="4974"/>
    <cellStyle name="40 % - Markeringsfarve1 3 2 2 3 2" xfId="15251"/>
    <cellStyle name="40 % - Markeringsfarve1 3 2 2 4" xfId="4975"/>
    <cellStyle name="40 % - Markeringsfarve1 3 2 2 4 2" xfId="15252"/>
    <cellStyle name="40 % - Markeringsfarve1 3 2 2 5" xfId="4976"/>
    <cellStyle name="40 % - Markeringsfarve1 3 2 2 5 2" xfId="15253"/>
    <cellStyle name="40 % - Markeringsfarve1 3 2 2 6" xfId="4977"/>
    <cellStyle name="40 % - Markeringsfarve1 3 2 2 6 2" xfId="15254"/>
    <cellStyle name="40 % - Markeringsfarve1 3 2 2 7" xfId="4978"/>
    <cellStyle name="40 % - Markeringsfarve1 3 2 2 7 2" xfId="15255"/>
    <cellStyle name="40 % - Markeringsfarve1 3 2 2 8" xfId="15244"/>
    <cellStyle name="40 % - Markeringsfarve1 3 2 3" xfId="4979"/>
    <cellStyle name="40 % - Markeringsfarve1 3 2 3 2" xfId="4980"/>
    <cellStyle name="40 % - Markeringsfarve1 3 2 3 2 2" xfId="15257"/>
    <cellStyle name="40 % - Markeringsfarve1 3 2 3 3" xfId="4981"/>
    <cellStyle name="40 % - Markeringsfarve1 3 2 3 3 2" xfId="15258"/>
    <cellStyle name="40 % - Markeringsfarve1 3 2 3 4" xfId="4982"/>
    <cellStyle name="40 % - Markeringsfarve1 3 2 3 4 2" xfId="15259"/>
    <cellStyle name="40 % - Markeringsfarve1 3 2 3 5" xfId="4983"/>
    <cellStyle name="40 % - Markeringsfarve1 3 2 3 5 2" xfId="15260"/>
    <cellStyle name="40 % - Markeringsfarve1 3 2 3 6" xfId="4984"/>
    <cellStyle name="40 % - Markeringsfarve1 3 2 3 6 2" xfId="15261"/>
    <cellStyle name="40 % - Markeringsfarve1 3 2 3 7" xfId="15256"/>
    <cellStyle name="40 % - Markeringsfarve1 3 2 4" xfId="4985"/>
    <cellStyle name="40 % - Markeringsfarve1 3 2 4 2" xfId="15262"/>
    <cellStyle name="40 % - Markeringsfarve1 3 2 5" xfId="4986"/>
    <cellStyle name="40 % - Markeringsfarve1 3 2 5 2" xfId="15263"/>
    <cellStyle name="40 % - Markeringsfarve1 3 2 6" xfId="4987"/>
    <cellStyle name="40 % - Markeringsfarve1 3 2 6 2" xfId="15264"/>
    <cellStyle name="40 % - Markeringsfarve1 3 2 7" xfId="4988"/>
    <cellStyle name="40 % - Markeringsfarve1 3 2 7 2" xfId="15265"/>
    <cellStyle name="40 % - Markeringsfarve1 3 2 8" xfId="4989"/>
    <cellStyle name="40 % - Markeringsfarve1 3 2 8 2" xfId="15266"/>
    <cellStyle name="40 % - Markeringsfarve1 3 2 9" xfId="4990"/>
    <cellStyle name="40 % - Markeringsfarve1 3 2 9 2" xfId="15267"/>
    <cellStyle name="40 % - Markeringsfarve1 3 3" xfId="4991"/>
    <cellStyle name="40 % - Markeringsfarve1 3 3 2" xfId="15268"/>
    <cellStyle name="40 % - Markeringsfarve1 3 4" xfId="15242"/>
    <cellStyle name="40 % - Markeringsfarve1 3_Budget" xfId="4992"/>
    <cellStyle name="40 % - Markeringsfarve1 4" xfId="4993"/>
    <cellStyle name="40 % - Markeringsfarve1 4 2" xfId="4994"/>
    <cellStyle name="40 % - Markeringsfarve1 4 2 2" xfId="15270"/>
    <cellStyle name="40 % - Markeringsfarve1 4 3" xfId="15269"/>
    <cellStyle name="40 % - Markeringsfarve1 5" xfId="4995"/>
    <cellStyle name="40 % - Markeringsfarve1 5 2" xfId="15271"/>
    <cellStyle name="40 % - Markeringsfarve1 6" xfId="4996"/>
    <cellStyle name="40 % - Markeringsfarve1 6 10" xfId="4997"/>
    <cellStyle name="40 % - Markeringsfarve1 6 10 2" xfId="15273"/>
    <cellStyle name="40 % - Markeringsfarve1 6 11" xfId="15272"/>
    <cellStyle name="40 % - Markeringsfarve1 6 2" xfId="4998"/>
    <cellStyle name="40 % - Markeringsfarve1 6 2 2" xfId="4999"/>
    <cellStyle name="40 % - Markeringsfarve1 6 2 2 2" xfId="5000"/>
    <cellStyle name="40 % - Markeringsfarve1 6 2 2 2 2" xfId="15276"/>
    <cellStyle name="40 % - Markeringsfarve1 6 2 2 3" xfId="5001"/>
    <cellStyle name="40 % - Markeringsfarve1 6 2 2 3 2" xfId="15277"/>
    <cellStyle name="40 % - Markeringsfarve1 6 2 2 4" xfId="5002"/>
    <cellStyle name="40 % - Markeringsfarve1 6 2 2 4 2" xfId="15278"/>
    <cellStyle name="40 % - Markeringsfarve1 6 2 2 5" xfId="5003"/>
    <cellStyle name="40 % - Markeringsfarve1 6 2 2 5 2" xfId="15279"/>
    <cellStyle name="40 % - Markeringsfarve1 6 2 2 6" xfId="5004"/>
    <cellStyle name="40 % - Markeringsfarve1 6 2 2 6 2" xfId="15280"/>
    <cellStyle name="40 % - Markeringsfarve1 6 2 2 7" xfId="15275"/>
    <cellStyle name="40 % - Markeringsfarve1 6 2 3" xfId="5005"/>
    <cellStyle name="40 % - Markeringsfarve1 6 2 3 2" xfId="5006"/>
    <cellStyle name="40 % - Markeringsfarve1 6 2 3 2 2" xfId="15282"/>
    <cellStyle name="40 % - Markeringsfarve1 6 2 3 3" xfId="5007"/>
    <cellStyle name="40 % - Markeringsfarve1 6 2 3 3 2" xfId="15283"/>
    <cellStyle name="40 % - Markeringsfarve1 6 2 3 4" xfId="5008"/>
    <cellStyle name="40 % - Markeringsfarve1 6 2 3 4 2" xfId="15284"/>
    <cellStyle name="40 % - Markeringsfarve1 6 2 3 5" xfId="5009"/>
    <cellStyle name="40 % - Markeringsfarve1 6 2 3 5 2" xfId="15285"/>
    <cellStyle name="40 % - Markeringsfarve1 6 2 3 6" xfId="5010"/>
    <cellStyle name="40 % - Markeringsfarve1 6 2 3 6 2" xfId="15286"/>
    <cellStyle name="40 % - Markeringsfarve1 6 2 3 7" xfId="15281"/>
    <cellStyle name="40 % - Markeringsfarve1 6 2 4" xfId="5011"/>
    <cellStyle name="40 % - Markeringsfarve1 6 2 4 2" xfId="15287"/>
    <cellStyle name="40 % - Markeringsfarve1 6 2 5" xfId="5012"/>
    <cellStyle name="40 % - Markeringsfarve1 6 2 5 2" xfId="15288"/>
    <cellStyle name="40 % - Markeringsfarve1 6 2 6" xfId="5013"/>
    <cellStyle name="40 % - Markeringsfarve1 6 2 6 2" xfId="15289"/>
    <cellStyle name="40 % - Markeringsfarve1 6 2 7" xfId="5014"/>
    <cellStyle name="40 % - Markeringsfarve1 6 2 7 2" xfId="15290"/>
    <cellStyle name="40 % - Markeringsfarve1 6 2 8" xfId="5015"/>
    <cellStyle name="40 % - Markeringsfarve1 6 2 8 2" xfId="15291"/>
    <cellStyle name="40 % - Markeringsfarve1 6 2 9" xfId="15274"/>
    <cellStyle name="40 % - Markeringsfarve1 6 3" xfId="5016"/>
    <cellStyle name="40 % - Markeringsfarve1 6 3 2" xfId="15292"/>
    <cellStyle name="40 % - Markeringsfarve1 6 4" xfId="5017"/>
    <cellStyle name="40 % - Markeringsfarve1 6 4 2" xfId="5018"/>
    <cellStyle name="40 % - Markeringsfarve1 6 4 2 2" xfId="15294"/>
    <cellStyle name="40 % - Markeringsfarve1 6 4 3" xfId="5019"/>
    <cellStyle name="40 % - Markeringsfarve1 6 4 3 2" xfId="15295"/>
    <cellStyle name="40 % - Markeringsfarve1 6 4 4" xfId="5020"/>
    <cellStyle name="40 % - Markeringsfarve1 6 4 4 2" xfId="15296"/>
    <cellStyle name="40 % - Markeringsfarve1 6 4 5" xfId="5021"/>
    <cellStyle name="40 % - Markeringsfarve1 6 4 5 2" xfId="15297"/>
    <cellStyle name="40 % - Markeringsfarve1 6 4 6" xfId="5022"/>
    <cellStyle name="40 % - Markeringsfarve1 6 4 6 2" xfId="15298"/>
    <cellStyle name="40 % - Markeringsfarve1 6 4 7" xfId="15293"/>
    <cellStyle name="40 % - Markeringsfarve1 6 5" xfId="5023"/>
    <cellStyle name="40 % - Markeringsfarve1 6 5 2" xfId="5024"/>
    <cellStyle name="40 % - Markeringsfarve1 6 5 2 2" xfId="15300"/>
    <cellStyle name="40 % - Markeringsfarve1 6 5 3" xfId="5025"/>
    <cellStyle name="40 % - Markeringsfarve1 6 5 3 2" xfId="15301"/>
    <cellStyle name="40 % - Markeringsfarve1 6 5 4" xfId="5026"/>
    <cellStyle name="40 % - Markeringsfarve1 6 5 4 2" xfId="15302"/>
    <cellStyle name="40 % - Markeringsfarve1 6 5 5" xfId="5027"/>
    <cellStyle name="40 % - Markeringsfarve1 6 5 5 2" xfId="15303"/>
    <cellStyle name="40 % - Markeringsfarve1 6 5 6" xfId="5028"/>
    <cellStyle name="40 % - Markeringsfarve1 6 5 6 2" xfId="15304"/>
    <cellStyle name="40 % - Markeringsfarve1 6 5 7" xfId="15299"/>
    <cellStyle name="40 % - Markeringsfarve1 6 6" xfId="5029"/>
    <cellStyle name="40 % - Markeringsfarve1 6 6 2" xfId="15305"/>
    <cellStyle name="40 % - Markeringsfarve1 6 7" xfId="5030"/>
    <cellStyle name="40 % - Markeringsfarve1 6 7 2" xfId="15306"/>
    <cellStyle name="40 % - Markeringsfarve1 6 8" xfId="5031"/>
    <cellStyle name="40 % - Markeringsfarve1 6 8 2" xfId="15307"/>
    <cellStyle name="40 % - Markeringsfarve1 6 9" xfId="5032"/>
    <cellStyle name="40 % - Markeringsfarve1 6 9 2" xfId="15308"/>
    <cellStyle name="40 % - Markeringsfarve1 7" xfId="5033"/>
    <cellStyle name="40 % - Markeringsfarve1 7 2" xfId="15309"/>
    <cellStyle name="40 % - Markeringsfarve1 8" xfId="5034"/>
    <cellStyle name="40 % - Markeringsfarve1 8 2" xfId="15310"/>
    <cellStyle name="40 % - Markeringsfarve1 9" xfId="5035"/>
    <cellStyle name="40 % - Markeringsfarve1 9 2" xfId="15311"/>
    <cellStyle name="40 % - Markeringsfarve2 10" xfId="5037"/>
    <cellStyle name="40 % - Markeringsfarve2 10 2" xfId="15312"/>
    <cellStyle name="40 % - Markeringsfarve2 11" xfId="5038"/>
    <cellStyle name="40 % - Markeringsfarve2 11 2" xfId="5039"/>
    <cellStyle name="40 % - Markeringsfarve2 11 2 2" xfId="15314"/>
    <cellStyle name="40 % - Markeringsfarve2 11 3" xfId="15313"/>
    <cellStyle name="40 % - Markeringsfarve2 12" xfId="5040"/>
    <cellStyle name="40 % - Markeringsfarve2 12 2" xfId="15315"/>
    <cellStyle name="40 % - Markeringsfarve2 13" xfId="5041"/>
    <cellStyle name="40 % - Markeringsfarve2 13 2" xfId="15316"/>
    <cellStyle name="40 % - Markeringsfarve2 14" xfId="5042"/>
    <cellStyle name="40 % - Markeringsfarve2 14 2" xfId="15317"/>
    <cellStyle name="40 % - Markeringsfarve2 15" xfId="5043"/>
    <cellStyle name="40 % - Markeringsfarve2 15 2" xfId="15318"/>
    <cellStyle name="40 % - Markeringsfarve2 16" xfId="5044"/>
    <cellStyle name="40 % - Markeringsfarve2 16 2" xfId="15319"/>
    <cellStyle name="40 % - Markeringsfarve2 17" xfId="5045"/>
    <cellStyle name="40 % - Markeringsfarve2 17 2" xfId="15320"/>
    <cellStyle name="40 % - Markeringsfarve2 18" xfId="5046"/>
    <cellStyle name="40 % - Markeringsfarve2 18 2" xfId="15321"/>
    <cellStyle name="40 % - Markeringsfarve2 19" xfId="5047"/>
    <cellStyle name="40 % - Markeringsfarve2 19 2" xfId="15322"/>
    <cellStyle name="40 % - Markeringsfarve2 2" xfId="5048"/>
    <cellStyle name="40 % - Markeringsfarve2 2 10" xfId="5049"/>
    <cellStyle name="40 % - Markeringsfarve2 2 10 2" xfId="15324"/>
    <cellStyle name="40 % - Markeringsfarve2 2 11" xfId="5050"/>
    <cellStyle name="40 % - Markeringsfarve2 2 11 2" xfId="15325"/>
    <cellStyle name="40 % - Markeringsfarve2 2 12" xfId="5051"/>
    <cellStyle name="40 % - Markeringsfarve2 2 12 2" xfId="15326"/>
    <cellStyle name="40 % - Markeringsfarve2 2 13" xfId="5052"/>
    <cellStyle name="40 % - Markeringsfarve2 2 13 2" xfId="15327"/>
    <cellStyle name="40 % - Markeringsfarve2 2 14" xfId="5053"/>
    <cellStyle name="40 % - Markeringsfarve2 2 14 2" xfId="15328"/>
    <cellStyle name="40 % - Markeringsfarve2 2 15" xfId="5054"/>
    <cellStyle name="40 % - Markeringsfarve2 2 15 2" xfId="15329"/>
    <cellStyle name="40 % - Markeringsfarve2 2 16" xfId="5055"/>
    <cellStyle name="40 % - Markeringsfarve2 2 16 2" xfId="15330"/>
    <cellStyle name="40 % - Markeringsfarve2 2 17" xfId="5056"/>
    <cellStyle name="40 % - Markeringsfarve2 2 17 2" xfId="15331"/>
    <cellStyle name="40 % - Markeringsfarve2 2 18" xfId="10298"/>
    <cellStyle name="40 % - Markeringsfarve2 2 19" xfId="15323"/>
    <cellStyle name="40 % - Markeringsfarve2 2 2" xfId="5057"/>
    <cellStyle name="40 % - Markeringsfarve2 2 2 10" xfId="5058"/>
    <cellStyle name="40 % - Markeringsfarve2 2 2 10 2" xfId="15333"/>
    <cellStyle name="40 % - Markeringsfarve2 2 2 11" xfId="5059"/>
    <cellStyle name="40 % - Markeringsfarve2 2 2 11 2" xfId="15334"/>
    <cellStyle name="40 % - Markeringsfarve2 2 2 12" xfId="5060"/>
    <cellStyle name="40 % - Markeringsfarve2 2 2 12 2" xfId="15335"/>
    <cellStyle name="40 % - Markeringsfarve2 2 2 13" xfId="5061"/>
    <cellStyle name="40 % - Markeringsfarve2 2 2 13 2" xfId="15336"/>
    <cellStyle name="40 % - Markeringsfarve2 2 2 14" xfId="5062"/>
    <cellStyle name="40 % - Markeringsfarve2 2 2 14 2" xfId="15337"/>
    <cellStyle name="40 % - Markeringsfarve2 2 2 15" xfId="15332"/>
    <cellStyle name="40 % - Markeringsfarve2 2 2 2" xfId="5063"/>
    <cellStyle name="40 % - Markeringsfarve2 2 2 2 10" xfId="5064"/>
    <cellStyle name="40 % - Markeringsfarve2 2 2 2 10 2" xfId="15339"/>
    <cellStyle name="40 % - Markeringsfarve2 2 2 2 11" xfId="5065"/>
    <cellStyle name="40 % - Markeringsfarve2 2 2 2 11 2" xfId="15340"/>
    <cellStyle name="40 % - Markeringsfarve2 2 2 2 12" xfId="5066"/>
    <cellStyle name="40 % - Markeringsfarve2 2 2 2 12 2" xfId="15341"/>
    <cellStyle name="40 % - Markeringsfarve2 2 2 2 13" xfId="15338"/>
    <cellStyle name="40 % - Markeringsfarve2 2 2 2 2" xfId="5067"/>
    <cellStyle name="40 % - Markeringsfarve2 2 2 2 2 10" xfId="5068"/>
    <cellStyle name="40 % - Markeringsfarve2 2 2 2 2 10 2" xfId="15343"/>
    <cellStyle name="40 % - Markeringsfarve2 2 2 2 2 11" xfId="5069"/>
    <cellStyle name="40 % - Markeringsfarve2 2 2 2 2 11 2" xfId="15344"/>
    <cellStyle name="40 % - Markeringsfarve2 2 2 2 2 12" xfId="15342"/>
    <cellStyle name="40 % - Markeringsfarve2 2 2 2 2 2" xfId="5070"/>
    <cellStyle name="40 % - Markeringsfarve2 2 2 2 2 2 10" xfId="5071"/>
    <cellStyle name="40 % - Markeringsfarve2 2 2 2 2 2 10 2" xfId="15346"/>
    <cellStyle name="40 % - Markeringsfarve2 2 2 2 2 2 11" xfId="15345"/>
    <cellStyle name="40 % - Markeringsfarve2 2 2 2 2 2 2" xfId="5072"/>
    <cellStyle name="40 % - Markeringsfarve2 2 2 2 2 2 2 2" xfId="5073"/>
    <cellStyle name="40 % - Markeringsfarve2 2 2 2 2 2 2 2 2" xfId="15348"/>
    <cellStyle name="40 % - Markeringsfarve2 2 2 2 2 2 2 3" xfId="5074"/>
    <cellStyle name="40 % - Markeringsfarve2 2 2 2 2 2 2 3 2" xfId="15349"/>
    <cellStyle name="40 % - Markeringsfarve2 2 2 2 2 2 2 4" xfId="5075"/>
    <cellStyle name="40 % - Markeringsfarve2 2 2 2 2 2 2 4 2" xfId="15350"/>
    <cellStyle name="40 % - Markeringsfarve2 2 2 2 2 2 2 5" xfId="5076"/>
    <cellStyle name="40 % - Markeringsfarve2 2 2 2 2 2 2 5 2" xfId="15351"/>
    <cellStyle name="40 % - Markeringsfarve2 2 2 2 2 2 2 6" xfId="5077"/>
    <cellStyle name="40 % - Markeringsfarve2 2 2 2 2 2 2 6 2" xfId="15352"/>
    <cellStyle name="40 % - Markeringsfarve2 2 2 2 2 2 2 7" xfId="15347"/>
    <cellStyle name="40 % - Markeringsfarve2 2 2 2 2 2 3" xfId="5078"/>
    <cellStyle name="40 % - Markeringsfarve2 2 2 2 2 2 3 2" xfId="5079"/>
    <cellStyle name="40 % - Markeringsfarve2 2 2 2 2 2 3 2 2" xfId="15354"/>
    <cellStyle name="40 % - Markeringsfarve2 2 2 2 2 2 3 3" xfId="5080"/>
    <cellStyle name="40 % - Markeringsfarve2 2 2 2 2 2 3 3 2" xfId="15355"/>
    <cellStyle name="40 % - Markeringsfarve2 2 2 2 2 2 3 4" xfId="5081"/>
    <cellStyle name="40 % - Markeringsfarve2 2 2 2 2 2 3 4 2" xfId="15356"/>
    <cellStyle name="40 % - Markeringsfarve2 2 2 2 2 2 3 5" xfId="5082"/>
    <cellStyle name="40 % - Markeringsfarve2 2 2 2 2 2 3 5 2" xfId="15357"/>
    <cellStyle name="40 % - Markeringsfarve2 2 2 2 2 2 3 6" xfId="5083"/>
    <cellStyle name="40 % - Markeringsfarve2 2 2 2 2 2 3 6 2" xfId="15358"/>
    <cellStyle name="40 % - Markeringsfarve2 2 2 2 2 2 3 7" xfId="15353"/>
    <cellStyle name="40 % - Markeringsfarve2 2 2 2 2 2 4" xfId="5084"/>
    <cellStyle name="40 % - Markeringsfarve2 2 2 2 2 2 4 2" xfId="5085"/>
    <cellStyle name="40 % - Markeringsfarve2 2 2 2 2 2 4 2 2" xfId="15360"/>
    <cellStyle name="40 % - Markeringsfarve2 2 2 2 2 2 4 3" xfId="5086"/>
    <cellStyle name="40 % - Markeringsfarve2 2 2 2 2 2 4 3 2" xfId="15361"/>
    <cellStyle name="40 % - Markeringsfarve2 2 2 2 2 2 4 4" xfId="5087"/>
    <cellStyle name="40 % - Markeringsfarve2 2 2 2 2 2 4 4 2" xfId="15362"/>
    <cellStyle name="40 % - Markeringsfarve2 2 2 2 2 2 4 5" xfId="5088"/>
    <cellStyle name="40 % - Markeringsfarve2 2 2 2 2 2 4 5 2" xfId="15363"/>
    <cellStyle name="40 % - Markeringsfarve2 2 2 2 2 2 4 6" xfId="5089"/>
    <cellStyle name="40 % - Markeringsfarve2 2 2 2 2 2 4 6 2" xfId="15364"/>
    <cellStyle name="40 % - Markeringsfarve2 2 2 2 2 2 4 7" xfId="15359"/>
    <cellStyle name="40 % - Markeringsfarve2 2 2 2 2 2 5" xfId="5090"/>
    <cellStyle name="40 % - Markeringsfarve2 2 2 2 2 2 5 2" xfId="5091"/>
    <cellStyle name="40 % - Markeringsfarve2 2 2 2 2 2 5 2 2" xfId="15366"/>
    <cellStyle name="40 % - Markeringsfarve2 2 2 2 2 2 5 3" xfId="5092"/>
    <cellStyle name="40 % - Markeringsfarve2 2 2 2 2 2 5 3 2" xfId="15367"/>
    <cellStyle name="40 % - Markeringsfarve2 2 2 2 2 2 5 4" xfId="5093"/>
    <cellStyle name="40 % - Markeringsfarve2 2 2 2 2 2 5 4 2" xfId="15368"/>
    <cellStyle name="40 % - Markeringsfarve2 2 2 2 2 2 5 5" xfId="5094"/>
    <cellStyle name="40 % - Markeringsfarve2 2 2 2 2 2 5 5 2" xfId="15369"/>
    <cellStyle name="40 % - Markeringsfarve2 2 2 2 2 2 5 6" xfId="5095"/>
    <cellStyle name="40 % - Markeringsfarve2 2 2 2 2 2 5 6 2" xfId="15370"/>
    <cellStyle name="40 % - Markeringsfarve2 2 2 2 2 2 5 7" xfId="15365"/>
    <cellStyle name="40 % - Markeringsfarve2 2 2 2 2 2 6" xfId="5096"/>
    <cellStyle name="40 % - Markeringsfarve2 2 2 2 2 2 6 2" xfId="15371"/>
    <cellStyle name="40 % - Markeringsfarve2 2 2 2 2 2 7" xfId="5097"/>
    <cellStyle name="40 % - Markeringsfarve2 2 2 2 2 2 7 2" xfId="15372"/>
    <cellStyle name="40 % - Markeringsfarve2 2 2 2 2 2 8" xfId="5098"/>
    <cellStyle name="40 % - Markeringsfarve2 2 2 2 2 2 8 2" xfId="15373"/>
    <cellStyle name="40 % - Markeringsfarve2 2 2 2 2 2 9" xfId="5099"/>
    <cellStyle name="40 % - Markeringsfarve2 2 2 2 2 2 9 2" xfId="15374"/>
    <cellStyle name="40 % - Markeringsfarve2 2 2 2 2 3" xfId="5100"/>
    <cellStyle name="40 % - Markeringsfarve2 2 2 2 2 3 2" xfId="5101"/>
    <cellStyle name="40 % - Markeringsfarve2 2 2 2 2 3 2 2" xfId="15376"/>
    <cellStyle name="40 % - Markeringsfarve2 2 2 2 2 3 3" xfId="5102"/>
    <cellStyle name="40 % - Markeringsfarve2 2 2 2 2 3 3 2" xfId="15377"/>
    <cellStyle name="40 % - Markeringsfarve2 2 2 2 2 3 4" xfId="5103"/>
    <cellStyle name="40 % - Markeringsfarve2 2 2 2 2 3 4 2" xfId="15378"/>
    <cellStyle name="40 % - Markeringsfarve2 2 2 2 2 3 5" xfId="5104"/>
    <cellStyle name="40 % - Markeringsfarve2 2 2 2 2 3 5 2" xfId="15379"/>
    <cellStyle name="40 % - Markeringsfarve2 2 2 2 2 3 6" xfId="5105"/>
    <cellStyle name="40 % - Markeringsfarve2 2 2 2 2 3 6 2" xfId="15380"/>
    <cellStyle name="40 % - Markeringsfarve2 2 2 2 2 3 7" xfId="15375"/>
    <cellStyle name="40 % - Markeringsfarve2 2 2 2 2 4" xfId="5106"/>
    <cellStyle name="40 % - Markeringsfarve2 2 2 2 2 4 2" xfId="5107"/>
    <cellStyle name="40 % - Markeringsfarve2 2 2 2 2 4 2 2" xfId="15382"/>
    <cellStyle name="40 % - Markeringsfarve2 2 2 2 2 4 3" xfId="5108"/>
    <cellStyle name="40 % - Markeringsfarve2 2 2 2 2 4 3 2" xfId="15383"/>
    <cellStyle name="40 % - Markeringsfarve2 2 2 2 2 4 4" xfId="5109"/>
    <cellStyle name="40 % - Markeringsfarve2 2 2 2 2 4 4 2" xfId="15384"/>
    <cellStyle name="40 % - Markeringsfarve2 2 2 2 2 4 5" xfId="5110"/>
    <cellStyle name="40 % - Markeringsfarve2 2 2 2 2 4 5 2" xfId="15385"/>
    <cellStyle name="40 % - Markeringsfarve2 2 2 2 2 4 6" xfId="5111"/>
    <cellStyle name="40 % - Markeringsfarve2 2 2 2 2 4 6 2" xfId="15386"/>
    <cellStyle name="40 % - Markeringsfarve2 2 2 2 2 4 7" xfId="15381"/>
    <cellStyle name="40 % - Markeringsfarve2 2 2 2 2 5" xfId="5112"/>
    <cellStyle name="40 % - Markeringsfarve2 2 2 2 2 5 2" xfId="5113"/>
    <cellStyle name="40 % - Markeringsfarve2 2 2 2 2 5 2 2" xfId="15388"/>
    <cellStyle name="40 % - Markeringsfarve2 2 2 2 2 5 3" xfId="5114"/>
    <cellStyle name="40 % - Markeringsfarve2 2 2 2 2 5 3 2" xfId="15389"/>
    <cellStyle name="40 % - Markeringsfarve2 2 2 2 2 5 4" xfId="5115"/>
    <cellStyle name="40 % - Markeringsfarve2 2 2 2 2 5 4 2" xfId="15390"/>
    <cellStyle name="40 % - Markeringsfarve2 2 2 2 2 5 5" xfId="5116"/>
    <cellStyle name="40 % - Markeringsfarve2 2 2 2 2 5 5 2" xfId="15391"/>
    <cellStyle name="40 % - Markeringsfarve2 2 2 2 2 5 6" xfId="5117"/>
    <cellStyle name="40 % - Markeringsfarve2 2 2 2 2 5 6 2" xfId="15392"/>
    <cellStyle name="40 % - Markeringsfarve2 2 2 2 2 5 7" xfId="15387"/>
    <cellStyle name="40 % - Markeringsfarve2 2 2 2 2 6" xfId="5118"/>
    <cellStyle name="40 % - Markeringsfarve2 2 2 2 2 6 2" xfId="5119"/>
    <cellStyle name="40 % - Markeringsfarve2 2 2 2 2 6 2 2" xfId="15394"/>
    <cellStyle name="40 % - Markeringsfarve2 2 2 2 2 6 3" xfId="5120"/>
    <cellStyle name="40 % - Markeringsfarve2 2 2 2 2 6 3 2" xfId="15395"/>
    <cellStyle name="40 % - Markeringsfarve2 2 2 2 2 6 4" xfId="5121"/>
    <cellStyle name="40 % - Markeringsfarve2 2 2 2 2 6 4 2" xfId="15396"/>
    <cellStyle name="40 % - Markeringsfarve2 2 2 2 2 6 5" xfId="5122"/>
    <cellStyle name="40 % - Markeringsfarve2 2 2 2 2 6 5 2" xfId="15397"/>
    <cellStyle name="40 % - Markeringsfarve2 2 2 2 2 6 6" xfId="5123"/>
    <cellStyle name="40 % - Markeringsfarve2 2 2 2 2 6 6 2" xfId="15398"/>
    <cellStyle name="40 % - Markeringsfarve2 2 2 2 2 6 7" xfId="15393"/>
    <cellStyle name="40 % - Markeringsfarve2 2 2 2 2 7" xfId="5124"/>
    <cellStyle name="40 % - Markeringsfarve2 2 2 2 2 7 2" xfId="15399"/>
    <cellStyle name="40 % - Markeringsfarve2 2 2 2 2 8" xfId="5125"/>
    <cellStyle name="40 % - Markeringsfarve2 2 2 2 2 8 2" xfId="15400"/>
    <cellStyle name="40 % - Markeringsfarve2 2 2 2 2 9" xfId="5126"/>
    <cellStyle name="40 % - Markeringsfarve2 2 2 2 2 9 2" xfId="15401"/>
    <cellStyle name="40 % - Markeringsfarve2 2 2 2 3" xfId="5127"/>
    <cellStyle name="40 % - Markeringsfarve2 2 2 2 3 10" xfId="5128"/>
    <cellStyle name="40 % - Markeringsfarve2 2 2 2 3 10 2" xfId="15403"/>
    <cellStyle name="40 % - Markeringsfarve2 2 2 2 3 11" xfId="15402"/>
    <cellStyle name="40 % - Markeringsfarve2 2 2 2 3 2" xfId="5129"/>
    <cellStyle name="40 % - Markeringsfarve2 2 2 2 3 2 2" xfId="5130"/>
    <cellStyle name="40 % - Markeringsfarve2 2 2 2 3 2 2 2" xfId="15405"/>
    <cellStyle name="40 % - Markeringsfarve2 2 2 2 3 2 3" xfId="5131"/>
    <cellStyle name="40 % - Markeringsfarve2 2 2 2 3 2 3 2" xfId="15406"/>
    <cellStyle name="40 % - Markeringsfarve2 2 2 2 3 2 4" xfId="5132"/>
    <cellStyle name="40 % - Markeringsfarve2 2 2 2 3 2 4 2" xfId="15407"/>
    <cellStyle name="40 % - Markeringsfarve2 2 2 2 3 2 5" xfId="5133"/>
    <cellStyle name="40 % - Markeringsfarve2 2 2 2 3 2 5 2" xfId="15408"/>
    <cellStyle name="40 % - Markeringsfarve2 2 2 2 3 2 6" xfId="5134"/>
    <cellStyle name="40 % - Markeringsfarve2 2 2 2 3 2 6 2" xfId="15409"/>
    <cellStyle name="40 % - Markeringsfarve2 2 2 2 3 2 7" xfId="15404"/>
    <cellStyle name="40 % - Markeringsfarve2 2 2 2 3 3" xfId="5135"/>
    <cellStyle name="40 % - Markeringsfarve2 2 2 2 3 3 2" xfId="5136"/>
    <cellStyle name="40 % - Markeringsfarve2 2 2 2 3 3 2 2" xfId="15411"/>
    <cellStyle name="40 % - Markeringsfarve2 2 2 2 3 3 3" xfId="5137"/>
    <cellStyle name="40 % - Markeringsfarve2 2 2 2 3 3 3 2" xfId="15412"/>
    <cellStyle name="40 % - Markeringsfarve2 2 2 2 3 3 4" xfId="5138"/>
    <cellStyle name="40 % - Markeringsfarve2 2 2 2 3 3 4 2" xfId="15413"/>
    <cellStyle name="40 % - Markeringsfarve2 2 2 2 3 3 5" xfId="5139"/>
    <cellStyle name="40 % - Markeringsfarve2 2 2 2 3 3 5 2" xfId="15414"/>
    <cellStyle name="40 % - Markeringsfarve2 2 2 2 3 3 6" xfId="5140"/>
    <cellStyle name="40 % - Markeringsfarve2 2 2 2 3 3 6 2" xfId="15415"/>
    <cellStyle name="40 % - Markeringsfarve2 2 2 2 3 3 7" xfId="15410"/>
    <cellStyle name="40 % - Markeringsfarve2 2 2 2 3 4" xfId="5141"/>
    <cellStyle name="40 % - Markeringsfarve2 2 2 2 3 4 2" xfId="5142"/>
    <cellStyle name="40 % - Markeringsfarve2 2 2 2 3 4 2 2" xfId="15417"/>
    <cellStyle name="40 % - Markeringsfarve2 2 2 2 3 4 3" xfId="5143"/>
    <cellStyle name="40 % - Markeringsfarve2 2 2 2 3 4 3 2" xfId="15418"/>
    <cellStyle name="40 % - Markeringsfarve2 2 2 2 3 4 4" xfId="5144"/>
    <cellStyle name="40 % - Markeringsfarve2 2 2 2 3 4 4 2" xfId="15419"/>
    <cellStyle name="40 % - Markeringsfarve2 2 2 2 3 4 5" xfId="5145"/>
    <cellStyle name="40 % - Markeringsfarve2 2 2 2 3 4 5 2" xfId="15420"/>
    <cellStyle name="40 % - Markeringsfarve2 2 2 2 3 4 6" xfId="5146"/>
    <cellStyle name="40 % - Markeringsfarve2 2 2 2 3 4 6 2" xfId="15421"/>
    <cellStyle name="40 % - Markeringsfarve2 2 2 2 3 4 7" xfId="15416"/>
    <cellStyle name="40 % - Markeringsfarve2 2 2 2 3 5" xfId="5147"/>
    <cellStyle name="40 % - Markeringsfarve2 2 2 2 3 5 2" xfId="5148"/>
    <cellStyle name="40 % - Markeringsfarve2 2 2 2 3 5 2 2" xfId="15423"/>
    <cellStyle name="40 % - Markeringsfarve2 2 2 2 3 5 3" xfId="5149"/>
    <cellStyle name="40 % - Markeringsfarve2 2 2 2 3 5 3 2" xfId="15424"/>
    <cellStyle name="40 % - Markeringsfarve2 2 2 2 3 5 4" xfId="5150"/>
    <cellStyle name="40 % - Markeringsfarve2 2 2 2 3 5 4 2" xfId="15425"/>
    <cellStyle name="40 % - Markeringsfarve2 2 2 2 3 5 5" xfId="5151"/>
    <cellStyle name="40 % - Markeringsfarve2 2 2 2 3 5 5 2" xfId="15426"/>
    <cellStyle name="40 % - Markeringsfarve2 2 2 2 3 5 6" xfId="5152"/>
    <cellStyle name="40 % - Markeringsfarve2 2 2 2 3 5 6 2" xfId="15427"/>
    <cellStyle name="40 % - Markeringsfarve2 2 2 2 3 5 7" xfId="15422"/>
    <cellStyle name="40 % - Markeringsfarve2 2 2 2 3 6" xfId="5153"/>
    <cellStyle name="40 % - Markeringsfarve2 2 2 2 3 6 2" xfId="15428"/>
    <cellStyle name="40 % - Markeringsfarve2 2 2 2 3 7" xfId="5154"/>
    <cellStyle name="40 % - Markeringsfarve2 2 2 2 3 7 2" xfId="15429"/>
    <cellStyle name="40 % - Markeringsfarve2 2 2 2 3 8" xfId="5155"/>
    <cellStyle name="40 % - Markeringsfarve2 2 2 2 3 8 2" xfId="15430"/>
    <cellStyle name="40 % - Markeringsfarve2 2 2 2 3 9" xfId="5156"/>
    <cellStyle name="40 % - Markeringsfarve2 2 2 2 3 9 2" xfId="15431"/>
    <cellStyle name="40 % - Markeringsfarve2 2 2 2 4" xfId="5157"/>
    <cellStyle name="40 % - Markeringsfarve2 2 2 2 4 2" xfId="5158"/>
    <cellStyle name="40 % - Markeringsfarve2 2 2 2 4 2 2" xfId="15433"/>
    <cellStyle name="40 % - Markeringsfarve2 2 2 2 4 3" xfId="5159"/>
    <cellStyle name="40 % - Markeringsfarve2 2 2 2 4 3 2" xfId="15434"/>
    <cellStyle name="40 % - Markeringsfarve2 2 2 2 4 4" xfId="5160"/>
    <cellStyle name="40 % - Markeringsfarve2 2 2 2 4 4 2" xfId="15435"/>
    <cellStyle name="40 % - Markeringsfarve2 2 2 2 4 5" xfId="5161"/>
    <cellStyle name="40 % - Markeringsfarve2 2 2 2 4 5 2" xfId="15436"/>
    <cellStyle name="40 % - Markeringsfarve2 2 2 2 4 6" xfId="5162"/>
    <cellStyle name="40 % - Markeringsfarve2 2 2 2 4 6 2" xfId="15437"/>
    <cellStyle name="40 % - Markeringsfarve2 2 2 2 4 7" xfId="15432"/>
    <cellStyle name="40 % - Markeringsfarve2 2 2 2 5" xfId="5163"/>
    <cellStyle name="40 % - Markeringsfarve2 2 2 2 5 2" xfId="5164"/>
    <cellStyle name="40 % - Markeringsfarve2 2 2 2 5 2 2" xfId="15439"/>
    <cellStyle name="40 % - Markeringsfarve2 2 2 2 5 3" xfId="5165"/>
    <cellStyle name="40 % - Markeringsfarve2 2 2 2 5 3 2" xfId="15440"/>
    <cellStyle name="40 % - Markeringsfarve2 2 2 2 5 4" xfId="5166"/>
    <cellStyle name="40 % - Markeringsfarve2 2 2 2 5 4 2" xfId="15441"/>
    <cellStyle name="40 % - Markeringsfarve2 2 2 2 5 5" xfId="5167"/>
    <cellStyle name="40 % - Markeringsfarve2 2 2 2 5 5 2" xfId="15442"/>
    <cellStyle name="40 % - Markeringsfarve2 2 2 2 5 6" xfId="5168"/>
    <cellStyle name="40 % - Markeringsfarve2 2 2 2 5 6 2" xfId="15443"/>
    <cellStyle name="40 % - Markeringsfarve2 2 2 2 5 7" xfId="15438"/>
    <cellStyle name="40 % - Markeringsfarve2 2 2 2 6" xfId="5169"/>
    <cellStyle name="40 % - Markeringsfarve2 2 2 2 6 2" xfId="5170"/>
    <cellStyle name="40 % - Markeringsfarve2 2 2 2 6 2 2" xfId="15445"/>
    <cellStyle name="40 % - Markeringsfarve2 2 2 2 6 3" xfId="5171"/>
    <cellStyle name="40 % - Markeringsfarve2 2 2 2 6 3 2" xfId="15446"/>
    <cellStyle name="40 % - Markeringsfarve2 2 2 2 6 4" xfId="5172"/>
    <cellStyle name="40 % - Markeringsfarve2 2 2 2 6 4 2" xfId="15447"/>
    <cellStyle name="40 % - Markeringsfarve2 2 2 2 6 5" xfId="5173"/>
    <cellStyle name="40 % - Markeringsfarve2 2 2 2 6 5 2" xfId="15448"/>
    <cellStyle name="40 % - Markeringsfarve2 2 2 2 6 6" xfId="5174"/>
    <cellStyle name="40 % - Markeringsfarve2 2 2 2 6 6 2" xfId="15449"/>
    <cellStyle name="40 % - Markeringsfarve2 2 2 2 6 7" xfId="15444"/>
    <cellStyle name="40 % - Markeringsfarve2 2 2 2 7" xfId="5175"/>
    <cellStyle name="40 % - Markeringsfarve2 2 2 2 7 2" xfId="5176"/>
    <cellStyle name="40 % - Markeringsfarve2 2 2 2 7 2 2" xfId="15451"/>
    <cellStyle name="40 % - Markeringsfarve2 2 2 2 7 3" xfId="5177"/>
    <cellStyle name="40 % - Markeringsfarve2 2 2 2 7 3 2" xfId="15452"/>
    <cellStyle name="40 % - Markeringsfarve2 2 2 2 7 4" xfId="5178"/>
    <cellStyle name="40 % - Markeringsfarve2 2 2 2 7 4 2" xfId="15453"/>
    <cellStyle name="40 % - Markeringsfarve2 2 2 2 7 5" xfId="5179"/>
    <cellStyle name="40 % - Markeringsfarve2 2 2 2 7 5 2" xfId="15454"/>
    <cellStyle name="40 % - Markeringsfarve2 2 2 2 7 6" xfId="5180"/>
    <cellStyle name="40 % - Markeringsfarve2 2 2 2 7 6 2" xfId="15455"/>
    <cellStyle name="40 % - Markeringsfarve2 2 2 2 7 7" xfId="15450"/>
    <cellStyle name="40 % - Markeringsfarve2 2 2 2 8" xfId="5181"/>
    <cellStyle name="40 % - Markeringsfarve2 2 2 2 8 2" xfId="15456"/>
    <cellStyle name="40 % - Markeringsfarve2 2 2 2 9" xfId="5182"/>
    <cellStyle name="40 % - Markeringsfarve2 2 2 2 9 2" xfId="15457"/>
    <cellStyle name="40 % - Markeringsfarve2 2 2 3" xfId="5183"/>
    <cellStyle name="40 % - Markeringsfarve2 2 2 3 10" xfId="5184"/>
    <cellStyle name="40 % - Markeringsfarve2 2 2 3 10 2" xfId="15459"/>
    <cellStyle name="40 % - Markeringsfarve2 2 2 3 11" xfId="5185"/>
    <cellStyle name="40 % - Markeringsfarve2 2 2 3 11 2" xfId="15460"/>
    <cellStyle name="40 % - Markeringsfarve2 2 2 3 12" xfId="15458"/>
    <cellStyle name="40 % - Markeringsfarve2 2 2 3 2" xfId="5186"/>
    <cellStyle name="40 % - Markeringsfarve2 2 2 3 2 10" xfId="5187"/>
    <cellStyle name="40 % - Markeringsfarve2 2 2 3 2 10 2" xfId="15462"/>
    <cellStyle name="40 % - Markeringsfarve2 2 2 3 2 11" xfId="15461"/>
    <cellStyle name="40 % - Markeringsfarve2 2 2 3 2 2" xfId="5188"/>
    <cellStyle name="40 % - Markeringsfarve2 2 2 3 2 2 10" xfId="15463"/>
    <cellStyle name="40 % - Markeringsfarve2 2 2 3 2 2 2" xfId="5189"/>
    <cellStyle name="40 % - Markeringsfarve2 2 2 3 2 2 2 2" xfId="5190"/>
    <cellStyle name="40 % - Markeringsfarve2 2 2 3 2 2 2 2 2" xfId="15465"/>
    <cellStyle name="40 % - Markeringsfarve2 2 2 3 2 2 2 3" xfId="5191"/>
    <cellStyle name="40 % - Markeringsfarve2 2 2 3 2 2 2 3 2" xfId="15466"/>
    <cellStyle name="40 % - Markeringsfarve2 2 2 3 2 2 2 4" xfId="5192"/>
    <cellStyle name="40 % - Markeringsfarve2 2 2 3 2 2 2 4 2" xfId="15467"/>
    <cellStyle name="40 % - Markeringsfarve2 2 2 3 2 2 2 5" xfId="5193"/>
    <cellStyle name="40 % - Markeringsfarve2 2 2 3 2 2 2 5 2" xfId="15468"/>
    <cellStyle name="40 % - Markeringsfarve2 2 2 3 2 2 2 6" xfId="5194"/>
    <cellStyle name="40 % - Markeringsfarve2 2 2 3 2 2 2 6 2" xfId="15469"/>
    <cellStyle name="40 % - Markeringsfarve2 2 2 3 2 2 2 7" xfId="15464"/>
    <cellStyle name="40 % - Markeringsfarve2 2 2 3 2 2 3" xfId="5195"/>
    <cellStyle name="40 % - Markeringsfarve2 2 2 3 2 2 3 2" xfId="5196"/>
    <cellStyle name="40 % - Markeringsfarve2 2 2 3 2 2 3 2 2" xfId="15471"/>
    <cellStyle name="40 % - Markeringsfarve2 2 2 3 2 2 3 3" xfId="5197"/>
    <cellStyle name="40 % - Markeringsfarve2 2 2 3 2 2 3 3 2" xfId="15472"/>
    <cellStyle name="40 % - Markeringsfarve2 2 2 3 2 2 3 4" xfId="5198"/>
    <cellStyle name="40 % - Markeringsfarve2 2 2 3 2 2 3 4 2" xfId="15473"/>
    <cellStyle name="40 % - Markeringsfarve2 2 2 3 2 2 3 5" xfId="5199"/>
    <cellStyle name="40 % - Markeringsfarve2 2 2 3 2 2 3 5 2" xfId="15474"/>
    <cellStyle name="40 % - Markeringsfarve2 2 2 3 2 2 3 6" xfId="5200"/>
    <cellStyle name="40 % - Markeringsfarve2 2 2 3 2 2 3 6 2" xfId="15475"/>
    <cellStyle name="40 % - Markeringsfarve2 2 2 3 2 2 3 7" xfId="15470"/>
    <cellStyle name="40 % - Markeringsfarve2 2 2 3 2 2 4" xfId="5201"/>
    <cellStyle name="40 % - Markeringsfarve2 2 2 3 2 2 4 2" xfId="5202"/>
    <cellStyle name="40 % - Markeringsfarve2 2 2 3 2 2 4 2 2" xfId="15477"/>
    <cellStyle name="40 % - Markeringsfarve2 2 2 3 2 2 4 3" xfId="5203"/>
    <cellStyle name="40 % - Markeringsfarve2 2 2 3 2 2 4 3 2" xfId="15478"/>
    <cellStyle name="40 % - Markeringsfarve2 2 2 3 2 2 4 4" xfId="5204"/>
    <cellStyle name="40 % - Markeringsfarve2 2 2 3 2 2 4 4 2" xfId="15479"/>
    <cellStyle name="40 % - Markeringsfarve2 2 2 3 2 2 4 5" xfId="5205"/>
    <cellStyle name="40 % - Markeringsfarve2 2 2 3 2 2 4 5 2" xfId="15480"/>
    <cellStyle name="40 % - Markeringsfarve2 2 2 3 2 2 4 6" xfId="5206"/>
    <cellStyle name="40 % - Markeringsfarve2 2 2 3 2 2 4 6 2" xfId="15481"/>
    <cellStyle name="40 % - Markeringsfarve2 2 2 3 2 2 4 7" xfId="15476"/>
    <cellStyle name="40 % - Markeringsfarve2 2 2 3 2 2 5" xfId="5207"/>
    <cellStyle name="40 % - Markeringsfarve2 2 2 3 2 2 5 2" xfId="15482"/>
    <cellStyle name="40 % - Markeringsfarve2 2 2 3 2 2 6" xfId="5208"/>
    <cellStyle name="40 % - Markeringsfarve2 2 2 3 2 2 6 2" xfId="15483"/>
    <cellStyle name="40 % - Markeringsfarve2 2 2 3 2 2 7" xfId="5209"/>
    <cellStyle name="40 % - Markeringsfarve2 2 2 3 2 2 7 2" xfId="15484"/>
    <cellStyle name="40 % - Markeringsfarve2 2 2 3 2 2 8" xfId="5210"/>
    <cellStyle name="40 % - Markeringsfarve2 2 2 3 2 2 8 2" xfId="15485"/>
    <cellStyle name="40 % - Markeringsfarve2 2 2 3 2 2 9" xfId="5211"/>
    <cellStyle name="40 % - Markeringsfarve2 2 2 3 2 2 9 2" xfId="15486"/>
    <cellStyle name="40 % - Markeringsfarve2 2 2 3 2 3" xfId="5212"/>
    <cellStyle name="40 % - Markeringsfarve2 2 2 3 2 3 2" xfId="5213"/>
    <cellStyle name="40 % - Markeringsfarve2 2 2 3 2 3 2 2" xfId="15488"/>
    <cellStyle name="40 % - Markeringsfarve2 2 2 3 2 3 3" xfId="5214"/>
    <cellStyle name="40 % - Markeringsfarve2 2 2 3 2 3 3 2" xfId="15489"/>
    <cellStyle name="40 % - Markeringsfarve2 2 2 3 2 3 4" xfId="5215"/>
    <cellStyle name="40 % - Markeringsfarve2 2 2 3 2 3 4 2" xfId="15490"/>
    <cellStyle name="40 % - Markeringsfarve2 2 2 3 2 3 5" xfId="5216"/>
    <cellStyle name="40 % - Markeringsfarve2 2 2 3 2 3 5 2" xfId="15491"/>
    <cellStyle name="40 % - Markeringsfarve2 2 2 3 2 3 6" xfId="5217"/>
    <cellStyle name="40 % - Markeringsfarve2 2 2 3 2 3 6 2" xfId="15492"/>
    <cellStyle name="40 % - Markeringsfarve2 2 2 3 2 3 7" xfId="15487"/>
    <cellStyle name="40 % - Markeringsfarve2 2 2 3 2 4" xfId="5218"/>
    <cellStyle name="40 % - Markeringsfarve2 2 2 3 2 4 2" xfId="5219"/>
    <cellStyle name="40 % - Markeringsfarve2 2 2 3 2 4 2 2" xfId="15494"/>
    <cellStyle name="40 % - Markeringsfarve2 2 2 3 2 4 3" xfId="5220"/>
    <cellStyle name="40 % - Markeringsfarve2 2 2 3 2 4 3 2" xfId="15495"/>
    <cellStyle name="40 % - Markeringsfarve2 2 2 3 2 4 4" xfId="5221"/>
    <cellStyle name="40 % - Markeringsfarve2 2 2 3 2 4 4 2" xfId="15496"/>
    <cellStyle name="40 % - Markeringsfarve2 2 2 3 2 4 5" xfId="5222"/>
    <cellStyle name="40 % - Markeringsfarve2 2 2 3 2 4 5 2" xfId="15497"/>
    <cellStyle name="40 % - Markeringsfarve2 2 2 3 2 4 6" xfId="5223"/>
    <cellStyle name="40 % - Markeringsfarve2 2 2 3 2 4 6 2" xfId="15498"/>
    <cellStyle name="40 % - Markeringsfarve2 2 2 3 2 4 7" xfId="15493"/>
    <cellStyle name="40 % - Markeringsfarve2 2 2 3 2 5" xfId="5224"/>
    <cellStyle name="40 % - Markeringsfarve2 2 2 3 2 5 2" xfId="5225"/>
    <cellStyle name="40 % - Markeringsfarve2 2 2 3 2 5 2 2" xfId="15500"/>
    <cellStyle name="40 % - Markeringsfarve2 2 2 3 2 5 3" xfId="5226"/>
    <cellStyle name="40 % - Markeringsfarve2 2 2 3 2 5 3 2" xfId="15501"/>
    <cellStyle name="40 % - Markeringsfarve2 2 2 3 2 5 4" xfId="5227"/>
    <cellStyle name="40 % - Markeringsfarve2 2 2 3 2 5 4 2" xfId="15502"/>
    <cellStyle name="40 % - Markeringsfarve2 2 2 3 2 5 5" xfId="5228"/>
    <cellStyle name="40 % - Markeringsfarve2 2 2 3 2 5 5 2" xfId="15503"/>
    <cellStyle name="40 % - Markeringsfarve2 2 2 3 2 5 6" xfId="5229"/>
    <cellStyle name="40 % - Markeringsfarve2 2 2 3 2 5 6 2" xfId="15504"/>
    <cellStyle name="40 % - Markeringsfarve2 2 2 3 2 5 7" xfId="15499"/>
    <cellStyle name="40 % - Markeringsfarve2 2 2 3 2 6" xfId="5230"/>
    <cellStyle name="40 % - Markeringsfarve2 2 2 3 2 6 2" xfId="15505"/>
    <cellStyle name="40 % - Markeringsfarve2 2 2 3 2 7" xfId="5231"/>
    <cellStyle name="40 % - Markeringsfarve2 2 2 3 2 7 2" xfId="15506"/>
    <cellStyle name="40 % - Markeringsfarve2 2 2 3 2 8" xfId="5232"/>
    <cellStyle name="40 % - Markeringsfarve2 2 2 3 2 8 2" xfId="15507"/>
    <cellStyle name="40 % - Markeringsfarve2 2 2 3 2 9" xfId="5233"/>
    <cellStyle name="40 % - Markeringsfarve2 2 2 3 2 9 2" xfId="15508"/>
    <cellStyle name="40 % - Markeringsfarve2 2 2 3 3" xfId="5234"/>
    <cellStyle name="40 % - Markeringsfarve2 2 2 3 3 10" xfId="15509"/>
    <cellStyle name="40 % - Markeringsfarve2 2 2 3 3 2" xfId="5235"/>
    <cellStyle name="40 % - Markeringsfarve2 2 2 3 3 2 2" xfId="5236"/>
    <cellStyle name="40 % - Markeringsfarve2 2 2 3 3 2 2 2" xfId="15511"/>
    <cellStyle name="40 % - Markeringsfarve2 2 2 3 3 2 3" xfId="5237"/>
    <cellStyle name="40 % - Markeringsfarve2 2 2 3 3 2 3 2" xfId="15512"/>
    <cellStyle name="40 % - Markeringsfarve2 2 2 3 3 2 4" xfId="5238"/>
    <cellStyle name="40 % - Markeringsfarve2 2 2 3 3 2 4 2" xfId="15513"/>
    <cellStyle name="40 % - Markeringsfarve2 2 2 3 3 2 5" xfId="5239"/>
    <cellStyle name="40 % - Markeringsfarve2 2 2 3 3 2 5 2" xfId="15514"/>
    <cellStyle name="40 % - Markeringsfarve2 2 2 3 3 2 6" xfId="5240"/>
    <cellStyle name="40 % - Markeringsfarve2 2 2 3 3 2 6 2" xfId="15515"/>
    <cellStyle name="40 % - Markeringsfarve2 2 2 3 3 2 7" xfId="15510"/>
    <cellStyle name="40 % - Markeringsfarve2 2 2 3 3 3" xfId="5241"/>
    <cellStyle name="40 % - Markeringsfarve2 2 2 3 3 3 2" xfId="5242"/>
    <cellStyle name="40 % - Markeringsfarve2 2 2 3 3 3 2 2" xfId="15517"/>
    <cellStyle name="40 % - Markeringsfarve2 2 2 3 3 3 3" xfId="5243"/>
    <cellStyle name="40 % - Markeringsfarve2 2 2 3 3 3 3 2" xfId="15518"/>
    <cellStyle name="40 % - Markeringsfarve2 2 2 3 3 3 4" xfId="5244"/>
    <cellStyle name="40 % - Markeringsfarve2 2 2 3 3 3 4 2" xfId="15519"/>
    <cellStyle name="40 % - Markeringsfarve2 2 2 3 3 3 5" xfId="5245"/>
    <cellStyle name="40 % - Markeringsfarve2 2 2 3 3 3 5 2" xfId="15520"/>
    <cellStyle name="40 % - Markeringsfarve2 2 2 3 3 3 6" xfId="5246"/>
    <cellStyle name="40 % - Markeringsfarve2 2 2 3 3 3 6 2" xfId="15521"/>
    <cellStyle name="40 % - Markeringsfarve2 2 2 3 3 3 7" xfId="15516"/>
    <cellStyle name="40 % - Markeringsfarve2 2 2 3 3 4" xfId="5247"/>
    <cellStyle name="40 % - Markeringsfarve2 2 2 3 3 4 2" xfId="5248"/>
    <cellStyle name="40 % - Markeringsfarve2 2 2 3 3 4 2 2" xfId="15523"/>
    <cellStyle name="40 % - Markeringsfarve2 2 2 3 3 4 3" xfId="5249"/>
    <cellStyle name="40 % - Markeringsfarve2 2 2 3 3 4 3 2" xfId="15524"/>
    <cellStyle name="40 % - Markeringsfarve2 2 2 3 3 4 4" xfId="5250"/>
    <cellStyle name="40 % - Markeringsfarve2 2 2 3 3 4 4 2" xfId="15525"/>
    <cellStyle name="40 % - Markeringsfarve2 2 2 3 3 4 5" xfId="5251"/>
    <cellStyle name="40 % - Markeringsfarve2 2 2 3 3 4 5 2" xfId="15526"/>
    <cellStyle name="40 % - Markeringsfarve2 2 2 3 3 4 6" xfId="5252"/>
    <cellStyle name="40 % - Markeringsfarve2 2 2 3 3 4 6 2" xfId="15527"/>
    <cellStyle name="40 % - Markeringsfarve2 2 2 3 3 4 7" xfId="15522"/>
    <cellStyle name="40 % - Markeringsfarve2 2 2 3 3 5" xfId="5253"/>
    <cellStyle name="40 % - Markeringsfarve2 2 2 3 3 5 2" xfId="15528"/>
    <cellStyle name="40 % - Markeringsfarve2 2 2 3 3 6" xfId="5254"/>
    <cellStyle name="40 % - Markeringsfarve2 2 2 3 3 6 2" xfId="15529"/>
    <cellStyle name="40 % - Markeringsfarve2 2 2 3 3 7" xfId="5255"/>
    <cellStyle name="40 % - Markeringsfarve2 2 2 3 3 7 2" xfId="15530"/>
    <cellStyle name="40 % - Markeringsfarve2 2 2 3 3 8" xfId="5256"/>
    <cellStyle name="40 % - Markeringsfarve2 2 2 3 3 8 2" xfId="15531"/>
    <cellStyle name="40 % - Markeringsfarve2 2 2 3 3 9" xfId="5257"/>
    <cellStyle name="40 % - Markeringsfarve2 2 2 3 3 9 2" xfId="15532"/>
    <cellStyle name="40 % - Markeringsfarve2 2 2 3 4" xfId="5258"/>
    <cellStyle name="40 % - Markeringsfarve2 2 2 3 4 2" xfId="5259"/>
    <cellStyle name="40 % - Markeringsfarve2 2 2 3 4 2 2" xfId="15534"/>
    <cellStyle name="40 % - Markeringsfarve2 2 2 3 4 3" xfId="5260"/>
    <cellStyle name="40 % - Markeringsfarve2 2 2 3 4 3 2" xfId="15535"/>
    <cellStyle name="40 % - Markeringsfarve2 2 2 3 4 4" xfId="5261"/>
    <cellStyle name="40 % - Markeringsfarve2 2 2 3 4 4 2" xfId="15536"/>
    <cellStyle name="40 % - Markeringsfarve2 2 2 3 4 5" xfId="5262"/>
    <cellStyle name="40 % - Markeringsfarve2 2 2 3 4 5 2" xfId="15537"/>
    <cellStyle name="40 % - Markeringsfarve2 2 2 3 4 6" xfId="5263"/>
    <cellStyle name="40 % - Markeringsfarve2 2 2 3 4 6 2" xfId="15538"/>
    <cellStyle name="40 % - Markeringsfarve2 2 2 3 4 7" xfId="15533"/>
    <cellStyle name="40 % - Markeringsfarve2 2 2 3 5" xfId="5264"/>
    <cellStyle name="40 % - Markeringsfarve2 2 2 3 5 2" xfId="5265"/>
    <cellStyle name="40 % - Markeringsfarve2 2 2 3 5 2 2" xfId="15540"/>
    <cellStyle name="40 % - Markeringsfarve2 2 2 3 5 3" xfId="5266"/>
    <cellStyle name="40 % - Markeringsfarve2 2 2 3 5 3 2" xfId="15541"/>
    <cellStyle name="40 % - Markeringsfarve2 2 2 3 5 4" xfId="5267"/>
    <cellStyle name="40 % - Markeringsfarve2 2 2 3 5 4 2" xfId="15542"/>
    <cellStyle name="40 % - Markeringsfarve2 2 2 3 5 5" xfId="5268"/>
    <cellStyle name="40 % - Markeringsfarve2 2 2 3 5 5 2" xfId="15543"/>
    <cellStyle name="40 % - Markeringsfarve2 2 2 3 5 6" xfId="5269"/>
    <cellStyle name="40 % - Markeringsfarve2 2 2 3 5 6 2" xfId="15544"/>
    <cellStyle name="40 % - Markeringsfarve2 2 2 3 5 7" xfId="15539"/>
    <cellStyle name="40 % - Markeringsfarve2 2 2 3 6" xfId="5270"/>
    <cellStyle name="40 % - Markeringsfarve2 2 2 3 6 2" xfId="5271"/>
    <cellStyle name="40 % - Markeringsfarve2 2 2 3 6 2 2" xfId="15546"/>
    <cellStyle name="40 % - Markeringsfarve2 2 2 3 6 3" xfId="5272"/>
    <cellStyle name="40 % - Markeringsfarve2 2 2 3 6 3 2" xfId="15547"/>
    <cellStyle name="40 % - Markeringsfarve2 2 2 3 6 4" xfId="5273"/>
    <cellStyle name="40 % - Markeringsfarve2 2 2 3 6 4 2" xfId="15548"/>
    <cellStyle name="40 % - Markeringsfarve2 2 2 3 6 5" xfId="5274"/>
    <cellStyle name="40 % - Markeringsfarve2 2 2 3 6 5 2" xfId="15549"/>
    <cellStyle name="40 % - Markeringsfarve2 2 2 3 6 6" xfId="5275"/>
    <cellStyle name="40 % - Markeringsfarve2 2 2 3 6 6 2" xfId="15550"/>
    <cellStyle name="40 % - Markeringsfarve2 2 2 3 6 7" xfId="15545"/>
    <cellStyle name="40 % - Markeringsfarve2 2 2 3 7" xfId="5276"/>
    <cellStyle name="40 % - Markeringsfarve2 2 2 3 7 2" xfId="15551"/>
    <cellStyle name="40 % - Markeringsfarve2 2 2 3 8" xfId="5277"/>
    <cellStyle name="40 % - Markeringsfarve2 2 2 3 8 2" xfId="15552"/>
    <cellStyle name="40 % - Markeringsfarve2 2 2 3 9" xfId="5278"/>
    <cellStyle name="40 % - Markeringsfarve2 2 2 3 9 2" xfId="15553"/>
    <cellStyle name="40 % - Markeringsfarve2 2 2 4" xfId="5279"/>
    <cellStyle name="40 % - Markeringsfarve2 2 2 4 10" xfId="5280"/>
    <cellStyle name="40 % - Markeringsfarve2 2 2 4 10 2" xfId="15555"/>
    <cellStyle name="40 % - Markeringsfarve2 2 2 4 11" xfId="15554"/>
    <cellStyle name="40 % - Markeringsfarve2 2 2 4 2" xfId="5281"/>
    <cellStyle name="40 % - Markeringsfarve2 2 2 4 2 10" xfId="15556"/>
    <cellStyle name="40 % - Markeringsfarve2 2 2 4 2 2" xfId="5282"/>
    <cellStyle name="40 % - Markeringsfarve2 2 2 4 2 2 2" xfId="5283"/>
    <cellStyle name="40 % - Markeringsfarve2 2 2 4 2 2 2 2" xfId="15558"/>
    <cellStyle name="40 % - Markeringsfarve2 2 2 4 2 2 3" xfId="5284"/>
    <cellStyle name="40 % - Markeringsfarve2 2 2 4 2 2 3 2" xfId="15559"/>
    <cellStyle name="40 % - Markeringsfarve2 2 2 4 2 2 4" xfId="5285"/>
    <cellStyle name="40 % - Markeringsfarve2 2 2 4 2 2 4 2" xfId="15560"/>
    <cellStyle name="40 % - Markeringsfarve2 2 2 4 2 2 5" xfId="5286"/>
    <cellStyle name="40 % - Markeringsfarve2 2 2 4 2 2 5 2" xfId="15561"/>
    <cellStyle name="40 % - Markeringsfarve2 2 2 4 2 2 6" xfId="5287"/>
    <cellStyle name="40 % - Markeringsfarve2 2 2 4 2 2 6 2" xfId="15562"/>
    <cellStyle name="40 % - Markeringsfarve2 2 2 4 2 2 7" xfId="15557"/>
    <cellStyle name="40 % - Markeringsfarve2 2 2 4 2 3" xfId="5288"/>
    <cellStyle name="40 % - Markeringsfarve2 2 2 4 2 3 2" xfId="5289"/>
    <cellStyle name="40 % - Markeringsfarve2 2 2 4 2 3 2 2" xfId="15564"/>
    <cellStyle name="40 % - Markeringsfarve2 2 2 4 2 3 3" xfId="5290"/>
    <cellStyle name="40 % - Markeringsfarve2 2 2 4 2 3 3 2" xfId="15565"/>
    <cellStyle name="40 % - Markeringsfarve2 2 2 4 2 3 4" xfId="5291"/>
    <cellStyle name="40 % - Markeringsfarve2 2 2 4 2 3 4 2" xfId="15566"/>
    <cellStyle name="40 % - Markeringsfarve2 2 2 4 2 3 5" xfId="5292"/>
    <cellStyle name="40 % - Markeringsfarve2 2 2 4 2 3 5 2" xfId="15567"/>
    <cellStyle name="40 % - Markeringsfarve2 2 2 4 2 3 6" xfId="5293"/>
    <cellStyle name="40 % - Markeringsfarve2 2 2 4 2 3 6 2" xfId="15568"/>
    <cellStyle name="40 % - Markeringsfarve2 2 2 4 2 3 7" xfId="15563"/>
    <cellStyle name="40 % - Markeringsfarve2 2 2 4 2 4" xfId="5294"/>
    <cellStyle name="40 % - Markeringsfarve2 2 2 4 2 4 2" xfId="5295"/>
    <cellStyle name="40 % - Markeringsfarve2 2 2 4 2 4 2 2" xfId="15570"/>
    <cellStyle name="40 % - Markeringsfarve2 2 2 4 2 4 3" xfId="5296"/>
    <cellStyle name="40 % - Markeringsfarve2 2 2 4 2 4 3 2" xfId="15571"/>
    <cellStyle name="40 % - Markeringsfarve2 2 2 4 2 4 4" xfId="5297"/>
    <cellStyle name="40 % - Markeringsfarve2 2 2 4 2 4 4 2" xfId="15572"/>
    <cellStyle name="40 % - Markeringsfarve2 2 2 4 2 4 5" xfId="5298"/>
    <cellStyle name="40 % - Markeringsfarve2 2 2 4 2 4 5 2" xfId="15573"/>
    <cellStyle name="40 % - Markeringsfarve2 2 2 4 2 4 6" xfId="5299"/>
    <cellStyle name="40 % - Markeringsfarve2 2 2 4 2 4 6 2" xfId="15574"/>
    <cellStyle name="40 % - Markeringsfarve2 2 2 4 2 4 7" xfId="15569"/>
    <cellStyle name="40 % - Markeringsfarve2 2 2 4 2 5" xfId="5300"/>
    <cellStyle name="40 % - Markeringsfarve2 2 2 4 2 5 2" xfId="15575"/>
    <cellStyle name="40 % - Markeringsfarve2 2 2 4 2 6" xfId="5301"/>
    <cellStyle name="40 % - Markeringsfarve2 2 2 4 2 6 2" xfId="15576"/>
    <cellStyle name="40 % - Markeringsfarve2 2 2 4 2 7" xfId="5302"/>
    <cellStyle name="40 % - Markeringsfarve2 2 2 4 2 7 2" xfId="15577"/>
    <cellStyle name="40 % - Markeringsfarve2 2 2 4 2 8" xfId="5303"/>
    <cellStyle name="40 % - Markeringsfarve2 2 2 4 2 8 2" xfId="15578"/>
    <cellStyle name="40 % - Markeringsfarve2 2 2 4 2 9" xfId="5304"/>
    <cellStyle name="40 % - Markeringsfarve2 2 2 4 2 9 2" xfId="15579"/>
    <cellStyle name="40 % - Markeringsfarve2 2 2 4 3" xfId="5305"/>
    <cellStyle name="40 % - Markeringsfarve2 2 2 4 3 2" xfId="5306"/>
    <cellStyle name="40 % - Markeringsfarve2 2 2 4 3 2 2" xfId="15581"/>
    <cellStyle name="40 % - Markeringsfarve2 2 2 4 3 3" xfId="5307"/>
    <cellStyle name="40 % - Markeringsfarve2 2 2 4 3 3 2" xfId="15582"/>
    <cellStyle name="40 % - Markeringsfarve2 2 2 4 3 4" xfId="5308"/>
    <cellStyle name="40 % - Markeringsfarve2 2 2 4 3 4 2" xfId="15583"/>
    <cellStyle name="40 % - Markeringsfarve2 2 2 4 3 5" xfId="5309"/>
    <cellStyle name="40 % - Markeringsfarve2 2 2 4 3 5 2" xfId="15584"/>
    <cellStyle name="40 % - Markeringsfarve2 2 2 4 3 6" xfId="5310"/>
    <cellStyle name="40 % - Markeringsfarve2 2 2 4 3 6 2" xfId="15585"/>
    <cellStyle name="40 % - Markeringsfarve2 2 2 4 3 7" xfId="15580"/>
    <cellStyle name="40 % - Markeringsfarve2 2 2 4 4" xfId="5311"/>
    <cellStyle name="40 % - Markeringsfarve2 2 2 4 4 2" xfId="5312"/>
    <cellStyle name="40 % - Markeringsfarve2 2 2 4 4 2 2" xfId="15587"/>
    <cellStyle name="40 % - Markeringsfarve2 2 2 4 4 3" xfId="5313"/>
    <cellStyle name="40 % - Markeringsfarve2 2 2 4 4 3 2" xfId="15588"/>
    <cellStyle name="40 % - Markeringsfarve2 2 2 4 4 4" xfId="5314"/>
    <cellStyle name="40 % - Markeringsfarve2 2 2 4 4 4 2" xfId="15589"/>
    <cellStyle name="40 % - Markeringsfarve2 2 2 4 4 5" xfId="5315"/>
    <cellStyle name="40 % - Markeringsfarve2 2 2 4 4 5 2" xfId="15590"/>
    <cellStyle name="40 % - Markeringsfarve2 2 2 4 4 6" xfId="5316"/>
    <cellStyle name="40 % - Markeringsfarve2 2 2 4 4 6 2" xfId="15591"/>
    <cellStyle name="40 % - Markeringsfarve2 2 2 4 4 7" xfId="15586"/>
    <cellStyle name="40 % - Markeringsfarve2 2 2 4 5" xfId="5317"/>
    <cellStyle name="40 % - Markeringsfarve2 2 2 4 5 2" xfId="5318"/>
    <cellStyle name="40 % - Markeringsfarve2 2 2 4 5 2 2" xfId="15593"/>
    <cellStyle name="40 % - Markeringsfarve2 2 2 4 5 3" xfId="5319"/>
    <cellStyle name="40 % - Markeringsfarve2 2 2 4 5 3 2" xfId="15594"/>
    <cellStyle name="40 % - Markeringsfarve2 2 2 4 5 4" xfId="5320"/>
    <cellStyle name="40 % - Markeringsfarve2 2 2 4 5 4 2" xfId="15595"/>
    <cellStyle name="40 % - Markeringsfarve2 2 2 4 5 5" xfId="5321"/>
    <cellStyle name="40 % - Markeringsfarve2 2 2 4 5 5 2" xfId="15596"/>
    <cellStyle name="40 % - Markeringsfarve2 2 2 4 5 6" xfId="5322"/>
    <cellStyle name="40 % - Markeringsfarve2 2 2 4 5 6 2" xfId="15597"/>
    <cellStyle name="40 % - Markeringsfarve2 2 2 4 5 7" xfId="15592"/>
    <cellStyle name="40 % - Markeringsfarve2 2 2 4 6" xfId="5323"/>
    <cellStyle name="40 % - Markeringsfarve2 2 2 4 6 2" xfId="15598"/>
    <cellStyle name="40 % - Markeringsfarve2 2 2 4 7" xfId="5324"/>
    <cellStyle name="40 % - Markeringsfarve2 2 2 4 7 2" xfId="15599"/>
    <cellStyle name="40 % - Markeringsfarve2 2 2 4 8" xfId="5325"/>
    <cellStyle name="40 % - Markeringsfarve2 2 2 4 8 2" xfId="15600"/>
    <cellStyle name="40 % - Markeringsfarve2 2 2 4 9" xfId="5326"/>
    <cellStyle name="40 % - Markeringsfarve2 2 2 4 9 2" xfId="15601"/>
    <cellStyle name="40 % - Markeringsfarve2 2 2 5" xfId="5327"/>
    <cellStyle name="40 % - Markeringsfarve2 2 2 5 10" xfId="15602"/>
    <cellStyle name="40 % - Markeringsfarve2 2 2 5 2" xfId="5328"/>
    <cellStyle name="40 % - Markeringsfarve2 2 2 5 2 2" xfId="5329"/>
    <cellStyle name="40 % - Markeringsfarve2 2 2 5 2 2 2" xfId="15604"/>
    <cellStyle name="40 % - Markeringsfarve2 2 2 5 2 3" xfId="5330"/>
    <cellStyle name="40 % - Markeringsfarve2 2 2 5 2 3 2" xfId="15605"/>
    <cellStyle name="40 % - Markeringsfarve2 2 2 5 2 4" xfId="5331"/>
    <cellStyle name="40 % - Markeringsfarve2 2 2 5 2 4 2" xfId="15606"/>
    <cellStyle name="40 % - Markeringsfarve2 2 2 5 2 5" xfId="5332"/>
    <cellStyle name="40 % - Markeringsfarve2 2 2 5 2 5 2" xfId="15607"/>
    <cellStyle name="40 % - Markeringsfarve2 2 2 5 2 6" xfId="5333"/>
    <cellStyle name="40 % - Markeringsfarve2 2 2 5 2 6 2" xfId="15608"/>
    <cellStyle name="40 % - Markeringsfarve2 2 2 5 2 7" xfId="15603"/>
    <cellStyle name="40 % - Markeringsfarve2 2 2 5 3" xfId="5334"/>
    <cellStyle name="40 % - Markeringsfarve2 2 2 5 3 2" xfId="5335"/>
    <cellStyle name="40 % - Markeringsfarve2 2 2 5 3 2 2" xfId="15610"/>
    <cellStyle name="40 % - Markeringsfarve2 2 2 5 3 3" xfId="5336"/>
    <cellStyle name="40 % - Markeringsfarve2 2 2 5 3 3 2" xfId="15611"/>
    <cellStyle name="40 % - Markeringsfarve2 2 2 5 3 4" xfId="5337"/>
    <cellStyle name="40 % - Markeringsfarve2 2 2 5 3 4 2" xfId="15612"/>
    <cellStyle name="40 % - Markeringsfarve2 2 2 5 3 5" xfId="5338"/>
    <cellStyle name="40 % - Markeringsfarve2 2 2 5 3 5 2" xfId="15613"/>
    <cellStyle name="40 % - Markeringsfarve2 2 2 5 3 6" xfId="5339"/>
    <cellStyle name="40 % - Markeringsfarve2 2 2 5 3 6 2" xfId="15614"/>
    <cellStyle name="40 % - Markeringsfarve2 2 2 5 3 7" xfId="15609"/>
    <cellStyle name="40 % - Markeringsfarve2 2 2 5 4" xfId="5340"/>
    <cellStyle name="40 % - Markeringsfarve2 2 2 5 4 2" xfId="5341"/>
    <cellStyle name="40 % - Markeringsfarve2 2 2 5 4 2 2" xfId="15616"/>
    <cellStyle name="40 % - Markeringsfarve2 2 2 5 4 3" xfId="5342"/>
    <cellStyle name="40 % - Markeringsfarve2 2 2 5 4 3 2" xfId="15617"/>
    <cellStyle name="40 % - Markeringsfarve2 2 2 5 4 4" xfId="5343"/>
    <cellStyle name="40 % - Markeringsfarve2 2 2 5 4 4 2" xfId="15618"/>
    <cellStyle name="40 % - Markeringsfarve2 2 2 5 4 5" xfId="5344"/>
    <cellStyle name="40 % - Markeringsfarve2 2 2 5 4 5 2" xfId="15619"/>
    <cellStyle name="40 % - Markeringsfarve2 2 2 5 4 6" xfId="5345"/>
    <cellStyle name="40 % - Markeringsfarve2 2 2 5 4 6 2" xfId="15620"/>
    <cellStyle name="40 % - Markeringsfarve2 2 2 5 4 7" xfId="15615"/>
    <cellStyle name="40 % - Markeringsfarve2 2 2 5 5" xfId="5346"/>
    <cellStyle name="40 % - Markeringsfarve2 2 2 5 5 2" xfId="15621"/>
    <cellStyle name="40 % - Markeringsfarve2 2 2 5 6" xfId="5347"/>
    <cellStyle name="40 % - Markeringsfarve2 2 2 5 6 2" xfId="15622"/>
    <cellStyle name="40 % - Markeringsfarve2 2 2 5 7" xfId="5348"/>
    <cellStyle name="40 % - Markeringsfarve2 2 2 5 7 2" xfId="15623"/>
    <cellStyle name="40 % - Markeringsfarve2 2 2 5 8" xfId="5349"/>
    <cellStyle name="40 % - Markeringsfarve2 2 2 5 8 2" xfId="15624"/>
    <cellStyle name="40 % - Markeringsfarve2 2 2 5 9" xfId="5350"/>
    <cellStyle name="40 % - Markeringsfarve2 2 2 5 9 2" xfId="15625"/>
    <cellStyle name="40 % - Markeringsfarve2 2 2 6" xfId="5351"/>
    <cellStyle name="40 % - Markeringsfarve2 2 2 6 2" xfId="5352"/>
    <cellStyle name="40 % - Markeringsfarve2 2 2 6 2 2" xfId="15627"/>
    <cellStyle name="40 % - Markeringsfarve2 2 2 6 3" xfId="5353"/>
    <cellStyle name="40 % - Markeringsfarve2 2 2 6 3 2" xfId="15628"/>
    <cellStyle name="40 % - Markeringsfarve2 2 2 6 4" xfId="5354"/>
    <cellStyle name="40 % - Markeringsfarve2 2 2 6 4 2" xfId="15629"/>
    <cellStyle name="40 % - Markeringsfarve2 2 2 6 5" xfId="5355"/>
    <cellStyle name="40 % - Markeringsfarve2 2 2 6 5 2" xfId="15630"/>
    <cellStyle name="40 % - Markeringsfarve2 2 2 6 6" xfId="5356"/>
    <cellStyle name="40 % - Markeringsfarve2 2 2 6 6 2" xfId="15631"/>
    <cellStyle name="40 % - Markeringsfarve2 2 2 6 7" xfId="15626"/>
    <cellStyle name="40 % - Markeringsfarve2 2 2 7" xfId="5357"/>
    <cellStyle name="40 % - Markeringsfarve2 2 2 7 2" xfId="5358"/>
    <cellStyle name="40 % - Markeringsfarve2 2 2 7 2 2" xfId="15633"/>
    <cellStyle name="40 % - Markeringsfarve2 2 2 7 3" xfId="5359"/>
    <cellStyle name="40 % - Markeringsfarve2 2 2 7 3 2" xfId="15634"/>
    <cellStyle name="40 % - Markeringsfarve2 2 2 7 4" xfId="5360"/>
    <cellStyle name="40 % - Markeringsfarve2 2 2 7 4 2" xfId="15635"/>
    <cellStyle name="40 % - Markeringsfarve2 2 2 7 5" xfId="5361"/>
    <cellStyle name="40 % - Markeringsfarve2 2 2 7 5 2" xfId="15636"/>
    <cellStyle name="40 % - Markeringsfarve2 2 2 7 6" xfId="5362"/>
    <cellStyle name="40 % - Markeringsfarve2 2 2 7 6 2" xfId="15637"/>
    <cellStyle name="40 % - Markeringsfarve2 2 2 7 7" xfId="15632"/>
    <cellStyle name="40 % - Markeringsfarve2 2 2 8" xfId="5363"/>
    <cellStyle name="40 % - Markeringsfarve2 2 2 8 2" xfId="5364"/>
    <cellStyle name="40 % - Markeringsfarve2 2 2 8 2 2" xfId="15639"/>
    <cellStyle name="40 % - Markeringsfarve2 2 2 8 3" xfId="5365"/>
    <cellStyle name="40 % - Markeringsfarve2 2 2 8 3 2" xfId="15640"/>
    <cellStyle name="40 % - Markeringsfarve2 2 2 8 4" xfId="5366"/>
    <cellStyle name="40 % - Markeringsfarve2 2 2 8 4 2" xfId="15641"/>
    <cellStyle name="40 % - Markeringsfarve2 2 2 8 5" xfId="5367"/>
    <cellStyle name="40 % - Markeringsfarve2 2 2 8 5 2" xfId="15642"/>
    <cellStyle name="40 % - Markeringsfarve2 2 2 8 6" xfId="5368"/>
    <cellStyle name="40 % - Markeringsfarve2 2 2 8 6 2" xfId="15643"/>
    <cellStyle name="40 % - Markeringsfarve2 2 2 8 7" xfId="15638"/>
    <cellStyle name="40 % - Markeringsfarve2 2 2 9" xfId="5369"/>
    <cellStyle name="40 % - Markeringsfarve2 2 2 9 2" xfId="15644"/>
    <cellStyle name="40 % - Markeringsfarve2 2 2_Budget" xfId="5370"/>
    <cellStyle name="40 % - Markeringsfarve2 2 3" xfId="5371"/>
    <cellStyle name="40 % - Markeringsfarve2 2 3 10" xfId="5372"/>
    <cellStyle name="40 % - Markeringsfarve2 2 3 10 2" xfId="15646"/>
    <cellStyle name="40 % - Markeringsfarve2 2 3 11" xfId="5373"/>
    <cellStyle name="40 % - Markeringsfarve2 2 3 11 2" xfId="15647"/>
    <cellStyle name="40 % - Markeringsfarve2 2 3 12" xfId="5374"/>
    <cellStyle name="40 % - Markeringsfarve2 2 3 12 2" xfId="15648"/>
    <cellStyle name="40 % - Markeringsfarve2 2 3 13" xfId="5375"/>
    <cellStyle name="40 % - Markeringsfarve2 2 3 13 2" xfId="15649"/>
    <cellStyle name="40 % - Markeringsfarve2 2 3 14" xfId="15645"/>
    <cellStyle name="40 % - Markeringsfarve2 2 3 2" xfId="5376"/>
    <cellStyle name="40 % - Markeringsfarve2 2 3 2 10" xfId="5377"/>
    <cellStyle name="40 % - Markeringsfarve2 2 3 2 10 2" xfId="15651"/>
    <cellStyle name="40 % - Markeringsfarve2 2 3 2 11" xfId="5378"/>
    <cellStyle name="40 % - Markeringsfarve2 2 3 2 11 2" xfId="15652"/>
    <cellStyle name="40 % - Markeringsfarve2 2 3 2 12" xfId="15650"/>
    <cellStyle name="40 % - Markeringsfarve2 2 3 2 2" xfId="5379"/>
    <cellStyle name="40 % - Markeringsfarve2 2 3 2 2 10" xfId="5380"/>
    <cellStyle name="40 % - Markeringsfarve2 2 3 2 2 10 2" xfId="15654"/>
    <cellStyle name="40 % - Markeringsfarve2 2 3 2 2 11" xfId="15653"/>
    <cellStyle name="40 % - Markeringsfarve2 2 3 2 2 2" xfId="5381"/>
    <cellStyle name="40 % - Markeringsfarve2 2 3 2 2 2 2" xfId="5382"/>
    <cellStyle name="40 % - Markeringsfarve2 2 3 2 2 2 2 2" xfId="15656"/>
    <cellStyle name="40 % - Markeringsfarve2 2 3 2 2 2 3" xfId="5383"/>
    <cellStyle name="40 % - Markeringsfarve2 2 3 2 2 2 3 2" xfId="15657"/>
    <cellStyle name="40 % - Markeringsfarve2 2 3 2 2 2 4" xfId="5384"/>
    <cellStyle name="40 % - Markeringsfarve2 2 3 2 2 2 4 2" xfId="15658"/>
    <cellStyle name="40 % - Markeringsfarve2 2 3 2 2 2 5" xfId="5385"/>
    <cellStyle name="40 % - Markeringsfarve2 2 3 2 2 2 5 2" xfId="15659"/>
    <cellStyle name="40 % - Markeringsfarve2 2 3 2 2 2 6" xfId="5386"/>
    <cellStyle name="40 % - Markeringsfarve2 2 3 2 2 2 6 2" xfId="15660"/>
    <cellStyle name="40 % - Markeringsfarve2 2 3 2 2 2 7" xfId="15655"/>
    <cellStyle name="40 % - Markeringsfarve2 2 3 2 2 3" xfId="5387"/>
    <cellStyle name="40 % - Markeringsfarve2 2 3 2 2 3 2" xfId="5388"/>
    <cellStyle name="40 % - Markeringsfarve2 2 3 2 2 3 2 2" xfId="15662"/>
    <cellStyle name="40 % - Markeringsfarve2 2 3 2 2 3 3" xfId="5389"/>
    <cellStyle name="40 % - Markeringsfarve2 2 3 2 2 3 3 2" xfId="15663"/>
    <cellStyle name="40 % - Markeringsfarve2 2 3 2 2 3 4" xfId="5390"/>
    <cellStyle name="40 % - Markeringsfarve2 2 3 2 2 3 4 2" xfId="15664"/>
    <cellStyle name="40 % - Markeringsfarve2 2 3 2 2 3 5" xfId="5391"/>
    <cellStyle name="40 % - Markeringsfarve2 2 3 2 2 3 5 2" xfId="15665"/>
    <cellStyle name="40 % - Markeringsfarve2 2 3 2 2 3 6" xfId="5392"/>
    <cellStyle name="40 % - Markeringsfarve2 2 3 2 2 3 6 2" xfId="15666"/>
    <cellStyle name="40 % - Markeringsfarve2 2 3 2 2 3 7" xfId="15661"/>
    <cellStyle name="40 % - Markeringsfarve2 2 3 2 2 4" xfId="5393"/>
    <cellStyle name="40 % - Markeringsfarve2 2 3 2 2 4 2" xfId="5394"/>
    <cellStyle name="40 % - Markeringsfarve2 2 3 2 2 4 2 2" xfId="15668"/>
    <cellStyle name="40 % - Markeringsfarve2 2 3 2 2 4 3" xfId="5395"/>
    <cellStyle name="40 % - Markeringsfarve2 2 3 2 2 4 3 2" xfId="15669"/>
    <cellStyle name="40 % - Markeringsfarve2 2 3 2 2 4 4" xfId="5396"/>
    <cellStyle name="40 % - Markeringsfarve2 2 3 2 2 4 4 2" xfId="15670"/>
    <cellStyle name="40 % - Markeringsfarve2 2 3 2 2 4 5" xfId="5397"/>
    <cellStyle name="40 % - Markeringsfarve2 2 3 2 2 4 5 2" xfId="15671"/>
    <cellStyle name="40 % - Markeringsfarve2 2 3 2 2 4 6" xfId="5398"/>
    <cellStyle name="40 % - Markeringsfarve2 2 3 2 2 4 6 2" xfId="15672"/>
    <cellStyle name="40 % - Markeringsfarve2 2 3 2 2 4 7" xfId="15667"/>
    <cellStyle name="40 % - Markeringsfarve2 2 3 2 2 5" xfId="5399"/>
    <cellStyle name="40 % - Markeringsfarve2 2 3 2 2 5 2" xfId="5400"/>
    <cellStyle name="40 % - Markeringsfarve2 2 3 2 2 5 2 2" xfId="15674"/>
    <cellStyle name="40 % - Markeringsfarve2 2 3 2 2 5 3" xfId="5401"/>
    <cellStyle name="40 % - Markeringsfarve2 2 3 2 2 5 3 2" xfId="15675"/>
    <cellStyle name="40 % - Markeringsfarve2 2 3 2 2 5 4" xfId="5402"/>
    <cellStyle name="40 % - Markeringsfarve2 2 3 2 2 5 4 2" xfId="15676"/>
    <cellStyle name="40 % - Markeringsfarve2 2 3 2 2 5 5" xfId="5403"/>
    <cellStyle name="40 % - Markeringsfarve2 2 3 2 2 5 5 2" xfId="15677"/>
    <cellStyle name="40 % - Markeringsfarve2 2 3 2 2 5 6" xfId="5404"/>
    <cellStyle name="40 % - Markeringsfarve2 2 3 2 2 5 6 2" xfId="15678"/>
    <cellStyle name="40 % - Markeringsfarve2 2 3 2 2 5 7" xfId="15673"/>
    <cellStyle name="40 % - Markeringsfarve2 2 3 2 2 6" xfId="5405"/>
    <cellStyle name="40 % - Markeringsfarve2 2 3 2 2 6 2" xfId="15679"/>
    <cellStyle name="40 % - Markeringsfarve2 2 3 2 2 7" xfId="5406"/>
    <cellStyle name="40 % - Markeringsfarve2 2 3 2 2 7 2" xfId="15680"/>
    <cellStyle name="40 % - Markeringsfarve2 2 3 2 2 8" xfId="5407"/>
    <cellStyle name="40 % - Markeringsfarve2 2 3 2 2 8 2" xfId="15681"/>
    <cellStyle name="40 % - Markeringsfarve2 2 3 2 2 9" xfId="5408"/>
    <cellStyle name="40 % - Markeringsfarve2 2 3 2 2 9 2" xfId="15682"/>
    <cellStyle name="40 % - Markeringsfarve2 2 3 2 3" xfId="5409"/>
    <cellStyle name="40 % - Markeringsfarve2 2 3 2 3 2" xfId="5410"/>
    <cellStyle name="40 % - Markeringsfarve2 2 3 2 3 2 2" xfId="15684"/>
    <cellStyle name="40 % - Markeringsfarve2 2 3 2 3 3" xfId="5411"/>
    <cellStyle name="40 % - Markeringsfarve2 2 3 2 3 3 2" xfId="15685"/>
    <cellStyle name="40 % - Markeringsfarve2 2 3 2 3 4" xfId="5412"/>
    <cellStyle name="40 % - Markeringsfarve2 2 3 2 3 4 2" xfId="15686"/>
    <cellStyle name="40 % - Markeringsfarve2 2 3 2 3 5" xfId="5413"/>
    <cellStyle name="40 % - Markeringsfarve2 2 3 2 3 5 2" xfId="15687"/>
    <cellStyle name="40 % - Markeringsfarve2 2 3 2 3 6" xfId="5414"/>
    <cellStyle name="40 % - Markeringsfarve2 2 3 2 3 6 2" xfId="15688"/>
    <cellStyle name="40 % - Markeringsfarve2 2 3 2 3 7" xfId="15683"/>
    <cellStyle name="40 % - Markeringsfarve2 2 3 2 4" xfId="5415"/>
    <cellStyle name="40 % - Markeringsfarve2 2 3 2 4 2" xfId="5416"/>
    <cellStyle name="40 % - Markeringsfarve2 2 3 2 4 2 2" xfId="15690"/>
    <cellStyle name="40 % - Markeringsfarve2 2 3 2 4 3" xfId="5417"/>
    <cellStyle name="40 % - Markeringsfarve2 2 3 2 4 3 2" xfId="15691"/>
    <cellStyle name="40 % - Markeringsfarve2 2 3 2 4 4" xfId="5418"/>
    <cellStyle name="40 % - Markeringsfarve2 2 3 2 4 4 2" xfId="15692"/>
    <cellStyle name="40 % - Markeringsfarve2 2 3 2 4 5" xfId="5419"/>
    <cellStyle name="40 % - Markeringsfarve2 2 3 2 4 5 2" xfId="15693"/>
    <cellStyle name="40 % - Markeringsfarve2 2 3 2 4 6" xfId="5420"/>
    <cellStyle name="40 % - Markeringsfarve2 2 3 2 4 6 2" xfId="15694"/>
    <cellStyle name="40 % - Markeringsfarve2 2 3 2 4 7" xfId="15689"/>
    <cellStyle name="40 % - Markeringsfarve2 2 3 2 5" xfId="5421"/>
    <cellStyle name="40 % - Markeringsfarve2 2 3 2 5 2" xfId="5422"/>
    <cellStyle name="40 % - Markeringsfarve2 2 3 2 5 2 2" xfId="15696"/>
    <cellStyle name="40 % - Markeringsfarve2 2 3 2 5 3" xfId="5423"/>
    <cellStyle name="40 % - Markeringsfarve2 2 3 2 5 3 2" xfId="15697"/>
    <cellStyle name="40 % - Markeringsfarve2 2 3 2 5 4" xfId="5424"/>
    <cellStyle name="40 % - Markeringsfarve2 2 3 2 5 4 2" xfId="15698"/>
    <cellStyle name="40 % - Markeringsfarve2 2 3 2 5 5" xfId="5425"/>
    <cellStyle name="40 % - Markeringsfarve2 2 3 2 5 5 2" xfId="15699"/>
    <cellStyle name="40 % - Markeringsfarve2 2 3 2 5 6" xfId="5426"/>
    <cellStyle name="40 % - Markeringsfarve2 2 3 2 5 6 2" xfId="15700"/>
    <cellStyle name="40 % - Markeringsfarve2 2 3 2 5 7" xfId="15695"/>
    <cellStyle name="40 % - Markeringsfarve2 2 3 2 6" xfId="5427"/>
    <cellStyle name="40 % - Markeringsfarve2 2 3 2 6 2" xfId="5428"/>
    <cellStyle name="40 % - Markeringsfarve2 2 3 2 6 2 2" xfId="15702"/>
    <cellStyle name="40 % - Markeringsfarve2 2 3 2 6 3" xfId="5429"/>
    <cellStyle name="40 % - Markeringsfarve2 2 3 2 6 3 2" xfId="15703"/>
    <cellStyle name="40 % - Markeringsfarve2 2 3 2 6 4" xfId="5430"/>
    <cellStyle name="40 % - Markeringsfarve2 2 3 2 6 4 2" xfId="15704"/>
    <cellStyle name="40 % - Markeringsfarve2 2 3 2 6 5" xfId="5431"/>
    <cellStyle name="40 % - Markeringsfarve2 2 3 2 6 5 2" xfId="15705"/>
    <cellStyle name="40 % - Markeringsfarve2 2 3 2 6 6" xfId="5432"/>
    <cellStyle name="40 % - Markeringsfarve2 2 3 2 6 6 2" xfId="15706"/>
    <cellStyle name="40 % - Markeringsfarve2 2 3 2 6 7" xfId="15701"/>
    <cellStyle name="40 % - Markeringsfarve2 2 3 2 7" xfId="5433"/>
    <cellStyle name="40 % - Markeringsfarve2 2 3 2 7 2" xfId="15707"/>
    <cellStyle name="40 % - Markeringsfarve2 2 3 2 8" xfId="5434"/>
    <cellStyle name="40 % - Markeringsfarve2 2 3 2 8 2" xfId="15708"/>
    <cellStyle name="40 % - Markeringsfarve2 2 3 2 9" xfId="5435"/>
    <cellStyle name="40 % - Markeringsfarve2 2 3 2 9 2" xfId="15709"/>
    <cellStyle name="40 % - Markeringsfarve2 2 3 3" xfId="5436"/>
    <cellStyle name="40 % - Markeringsfarve2 2 3 3 10" xfId="5437"/>
    <cellStyle name="40 % - Markeringsfarve2 2 3 3 10 2" xfId="15711"/>
    <cellStyle name="40 % - Markeringsfarve2 2 3 3 11" xfId="15710"/>
    <cellStyle name="40 % - Markeringsfarve2 2 3 3 2" xfId="5438"/>
    <cellStyle name="40 % - Markeringsfarve2 2 3 3 2 2" xfId="5439"/>
    <cellStyle name="40 % - Markeringsfarve2 2 3 3 2 2 2" xfId="15713"/>
    <cellStyle name="40 % - Markeringsfarve2 2 3 3 2 3" xfId="5440"/>
    <cellStyle name="40 % - Markeringsfarve2 2 3 3 2 3 2" xfId="15714"/>
    <cellStyle name="40 % - Markeringsfarve2 2 3 3 2 4" xfId="5441"/>
    <cellStyle name="40 % - Markeringsfarve2 2 3 3 2 4 2" xfId="15715"/>
    <cellStyle name="40 % - Markeringsfarve2 2 3 3 2 5" xfId="5442"/>
    <cellStyle name="40 % - Markeringsfarve2 2 3 3 2 5 2" xfId="15716"/>
    <cellStyle name="40 % - Markeringsfarve2 2 3 3 2 6" xfId="5443"/>
    <cellStyle name="40 % - Markeringsfarve2 2 3 3 2 6 2" xfId="15717"/>
    <cellStyle name="40 % - Markeringsfarve2 2 3 3 2 7" xfId="15712"/>
    <cellStyle name="40 % - Markeringsfarve2 2 3 3 3" xfId="5444"/>
    <cellStyle name="40 % - Markeringsfarve2 2 3 3 3 2" xfId="5445"/>
    <cellStyle name="40 % - Markeringsfarve2 2 3 3 3 2 2" xfId="15719"/>
    <cellStyle name="40 % - Markeringsfarve2 2 3 3 3 3" xfId="5446"/>
    <cellStyle name="40 % - Markeringsfarve2 2 3 3 3 3 2" xfId="15720"/>
    <cellStyle name="40 % - Markeringsfarve2 2 3 3 3 4" xfId="5447"/>
    <cellStyle name="40 % - Markeringsfarve2 2 3 3 3 4 2" xfId="15721"/>
    <cellStyle name="40 % - Markeringsfarve2 2 3 3 3 5" xfId="5448"/>
    <cellStyle name="40 % - Markeringsfarve2 2 3 3 3 5 2" xfId="15722"/>
    <cellStyle name="40 % - Markeringsfarve2 2 3 3 3 6" xfId="5449"/>
    <cellStyle name="40 % - Markeringsfarve2 2 3 3 3 6 2" xfId="15723"/>
    <cellStyle name="40 % - Markeringsfarve2 2 3 3 3 7" xfId="15718"/>
    <cellStyle name="40 % - Markeringsfarve2 2 3 3 4" xfId="5450"/>
    <cellStyle name="40 % - Markeringsfarve2 2 3 3 4 2" xfId="5451"/>
    <cellStyle name="40 % - Markeringsfarve2 2 3 3 4 2 2" xfId="15725"/>
    <cellStyle name="40 % - Markeringsfarve2 2 3 3 4 3" xfId="5452"/>
    <cellStyle name="40 % - Markeringsfarve2 2 3 3 4 3 2" xfId="15726"/>
    <cellStyle name="40 % - Markeringsfarve2 2 3 3 4 4" xfId="5453"/>
    <cellStyle name="40 % - Markeringsfarve2 2 3 3 4 4 2" xfId="15727"/>
    <cellStyle name="40 % - Markeringsfarve2 2 3 3 4 5" xfId="5454"/>
    <cellStyle name="40 % - Markeringsfarve2 2 3 3 4 5 2" xfId="15728"/>
    <cellStyle name="40 % - Markeringsfarve2 2 3 3 4 6" xfId="5455"/>
    <cellStyle name="40 % - Markeringsfarve2 2 3 3 4 6 2" xfId="15729"/>
    <cellStyle name="40 % - Markeringsfarve2 2 3 3 4 7" xfId="15724"/>
    <cellStyle name="40 % - Markeringsfarve2 2 3 3 5" xfId="5456"/>
    <cellStyle name="40 % - Markeringsfarve2 2 3 3 5 2" xfId="5457"/>
    <cellStyle name="40 % - Markeringsfarve2 2 3 3 5 2 2" xfId="15731"/>
    <cellStyle name="40 % - Markeringsfarve2 2 3 3 5 3" xfId="5458"/>
    <cellStyle name="40 % - Markeringsfarve2 2 3 3 5 3 2" xfId="15732"/>
    <cellStyle name="40 % - Markeringsfarve2 2 3 3 5 4" xfId="5459"/>
    <cellStyle name="40 % - Markeringsfarve2 2 3 3 5 4 2" xfId="15733"/>
    <cellStyle name="40 % - Markeringsfarve2 2 3 3 5 5" xfId="5460"/>
    <cellStyle name="40 % - Markeringsfarve2 2 3 3 5 5 2" xfId="15734"/>
    <cellStyle name="40 % - Markeringsfarve2 2 3 3 5 6" xfId="5461"/>
    <cellStyle name="40 % - Markeringsfarve2 2 3 3 5 6 2" xfId="15735"/>
    <cellStyle name="40 % - Markeringsfarve2 2 3 3 5 7" xfId="15730"/>
    <cellStyle name="40 % - Markeringsfarve2 2 3 3 6" xfId="5462"/>
    <cellStyle name="40 % - Markeringsfarve2 2 3 3 6 2" xfId="15736"/>
    <cellStyle name="40 % - Markeringsfarve2 2 3 3 7" xfId="5463"/>
    <cellStyle name="40 % - Markeringsfarve2 2 3 3 7 2" xfId="15737"/>
    <cellStyle name="40 % - Markeringsfarve2 2 3 3 8" xfId="5464"/>
    <cellStyle name="40 % - Markeringsfarve2 2 3 3 8 2" xfId="15738"/>
    <cellStyle name="40 % - Markeringsfarve2 2 3 3 9" xfId="5465"/>
    <cellStyle name="40 % - Markeringsfarve2 2 3 3 9 2" xfId="15739"/>
    <cellStyle name="40 % - Markeringsfarve2 2 3 4" xfId="5466"/>
    <cellStyle name="40 % - Markeringsfarve2 2 3 4 2" xfId="5467"/>
    <cellStyle name="40 % - Markeringsfarve2 2 3 4 2 2" xfId="15741"/>
    <cellStyle name="40 % - Markeringsfarve2 2 3 4 3" xfId="5468"/>
    <cellStyle name="40 % - Markeringsfarve2 2 3 4 3 2" xfId="15742"/>
    <cellStyle name="40 % - Markeringsfarve2 2 3 4 4" xfId="5469"/>
    <cellStyle name="40 % - Markeringsfarve2 2 3 4 4 2" xfId="15743"/>
    <cellStyle name="40 % - Markeringsfarve2 2 3 4 5" xfId="5470"/>
    <cellStyle name="40 % - Markeringsfarve2 2 3 4 5 2" xfId="15744"/>
    <cellStyle name="40 % - Markeringsfarve2 2 3 4 6" xfId="5471"/>
    <cellStyle name="40 % - Markeringsfarve2 2 3 4 6 2" xfId="15745"/>
    <cellStyle name="40 % - Markeringsfarve2 2 3 4 7" xfId="15740"/>
    <cellStyle name="40 % - Markeringsfarve2 2 3 5" xfId="5472"/>
    <cellStyle name="40 % - Markeringsfarve2 2 3 5 2" xfId="5473"/>
    <cellStyle name="40 % - Markeringsfarve2 2 3 5 2 2" xfId="15747"/>
    <cellStyle name="40 % - Markeringsfarve2 2 3 5 3" xfId="5474"/>
    <cellStyle name="40 % - Markeringsfarve2 2 3 5 3 2" xfId="15748"/>
    <cellStyle name="40 % - Markeringsfarve2 2 3 5 4" xfId="5475"/>
    <cellStyle name="40 % - Markeringsfarve2 2 3 5 4 2" xfId="15749"/>
    <cellStyle name="40 % - Markeringsfarve2 2 3 5 5" xfId="5476"/>
    <cellStyle name="40 % - Markeringsfarve2 2 3 5 5 2" xfId="15750"/>
    <cellStyle name="40 % - Markeringsfarve2 2 3 5 6" xfId="5477"/>
    <cellStyle name="40 % - Markeringsfarve2 2 3 5 6 2" xfId="15751"/>
    <cellStyle name="40 % - Markeringsfarve2 2 3 5 7" xfId="15746"/>
    <cellStyle name="40 % - Markeringsfarve2 2 3 6" xfId="5478"/>
    <cellStyle name="40 % - Markeringsfarve2 2 3 6 2" xfId="5479"/>
    <cellStyle name="40 % - Markeringsfarve2 2 3 6 2 2" xfId="15753"/>
    <cellStyle name="40 % - Markeringsfarve2 2 3 6 3" xfId="5480"/>
    <cellStyle name="40 % - Markeringsfarve2 2 3 6 3 2" xfId="15754"/>
    <cellStyle name="40 % - Markeringsfarve2 2 3 6 4" xfId="5481"/>
    <cellStyle name="40 % - Markeringsfarve2 2 3 6 4 2" xfId="15755"/>
    <cellStyle name="40 % - Markeringsfarve2 2 3 6 5" xfId="5482"/>
    <cellStyle name="40 % - Markeringsfarve2 2 3 6 5 2" xfId="15756"/>
    <cellStyle name="40 % - Markeringsfarve2 2 3 6 6" xfId="5483"/>
    <cellStyle name="40 % - Markeringsfarve2 2 3 6 6 2" xfId="15757"/>
    <cellStyle name="40 % - Markeringsfarve2 2 3 6 7" xfId="15752"/>
    <cellStyle name="40 % - Markeringsfarve2 2 3 7" xfId="5484"/>
    <cellStyle name="40 % - Markeringsfarve2 2 3 7 2" xfId="5485"/>
    <cellStyle name="40 % - Markeringsfarve2 2 3 7 2 2" xfId="15759"/>
    <cellStyle name="40 % - Markeringsfarve2 2 3 7 3" xfId="5486"/>
    <cellStyle name="40 % - Markeringsfarve2 2 3 7 3 2" xfId="15760"/>
    <cellStyle name="40 % - Markeringsfarve2 2 3 7 4" xfId="5487"/>
    <cellStyle name="40 % - Markeringsfarve2 2 3 7 4 2" xfId="15761"/>
    <cellStyle name="40 % - Markeringsfarve2 2 3 7 5" xfId="5488"/>
    <cellStyle name="40 % - Markeringsfarve2 2 3 7 5 2" xfId="15762"/>
    <cellStyle name="40 % - Markeringsfarve2 2 3 7 6" xfId="5489"/>
    <cellStyle name="40 % - Markeringsfarve2 2 3 7 6 2" xfId="15763"/>
    <cellStyle name="40 % - Markeringsfarve2 2 3 7 7" xfId="15758"/>
    <cellStyle name="40 % - Markeringsfarve2 2 3 8" xfId="5490"/>
    <cellStyle name="40 % - Markeringsfarve2 2 3 8 2" xfId="15764"/>
    <cellStyle name="40 % - Markeringsfarve2 2 3 9" xfId="5491"/>
    <cellStyle name="40 % - Markeringsfarve2 2 3 9 2" xfId="15765"/>
    <cellStyle name="40 % - Markeringsfarve2 2 4" xfId="5492"/>
    <cellStyle name="40 % - Markeringsfarve2 2 4 10" xfId="5493"/>
    <cellStyle name="40 % - Markeringsfarve2 2 4 10 2" xfId="15767"/>
    <cellStyle name="40 % - Markeringsfarve2 2 4 11" xfId="5494"/>
    <cellStyle name="40 % - Markeringsfarve2 2 4 11 2" xfId="15768"/>
    <cellStyle name="40 % - Markeringsfarve2 2 4 12" xfId="15766"/>
    <cellStyle name="40 % - Markeringsfarve2 2 4 2" xfId="5495"/>
    <cellStyle name="40 % - Markeringsfarve2 2 4 2 10" xfId="5496"/>
    <cellStyle name="40 % - Markeringsfarve2 2 4 2 10 2" xfId="15770"/>
    <cellStyle name="40 % - Markeringsfarve2 2 4 2 11" xfId="15769"/>
    <cellStyle name="40 % - Markeringsfarve2 2 4 2 2" xfId="5497"/>
    <cellStyle name="40 % - Markeringsfarve2 2 4 2 2 10" xfId="15771"/>
    <cellStyle name="40 % - Markeringsfarve2 2 4 2 2 2" xfId="5498"/>
    <cellStyle name="40 % - Markeringsfarve2 2 4 2 2 2 2" xfId="5499"/>
    <cellStyle name="40 % - Markeringsfarve2 2 4 2 2 2 2 2" xfId="15773"/>
    <cellStyle name="40 % - Markeringsfarve2 2 4 2 2 2 3" xfId="5500"/>
    <cellStyle name="40 % - Markeringsfarve2 2 4 2 2 2 3 2" xfId="15774"/>
    <cellStyle name="40 % - Markeringsfarve2 2 4 2 2 2 4" xfId="5501"/>
    <cellStyle name="40 % - Markeringsfarve2 2 4 2 2 2 4 2" xfId="15775"/>
    <cellStyle name="40 % - Markeringsfarve2 2 4 2 2 2 5" xfId="5502"/>
    <cellStyle name="40 % - Markeringsfarve2 2 4 2 2 2 5 2" xfId="15776"/>
    <cellStyle name="40 % - Markeringsfarve2 2 4 2 2 2 6" xfId="5503"/>
    <cellStyle name="40 % - Markeringsfarve2 2 4 2 2 2 6 2" xfId="15777"/>
    <cellStyle name="40 % - Markeringsfarve2 2 4 2 2 2 7" xfId="15772"/>
    <cellStyle name="40 % - Markeringsfarve2 2 4 2 2 3" xfId="5504"/>
    <cellStyle name="40 % - Markeringsfarve2 2 4 2 2 3 2" xfId="5505"/>
    <cellStyle name="40 % - Markeringsfarve2 2 4 2 2 3 2 2" xfId="15779"/>
    <cellStyle name="40 % - Markeringsfarve2 2 4 2 2 3 3" xfId="5506"/>
    <cellStyle name="40 % - Markeringsfarve2 2 4 2 2 3 3 2" xfId="15780"/>
    <cellStyle name="40 % - Markeringsfarve2 2 4 2 2 3 4" xfId="5507"/>
    <cellStyle name="40 % - Markeringsfarve2 2 4 2 2 3 4 2" xfId="15781"/>
    <cellStyle name="40 % - Markeringsfarve2 2 4 2 2 3 5" xfId="5508"/>
    <cellStyle name="40 % - Markeringsfarve2 2 4 2 2 3 5 2" xfId="15782"/>
    <cellStyle name="40 % - Markeringsfarve2 2 4 2 2 3 6" xfId="5509"/>
    <cellStyle name="40 % - Markeringsfarve2 2 4 2 2 3 6 2" xfId="15783"/>
    <cellStyle name="40 % - Markeringsfarve2 2 4 2 2 3 7" xfId="15778"/>
    <cellStyle name="40 % - Markeringsfarve2 2 4 2 2 4" xfId="5510"/>
    <cellStyle name="40 % - Markeringsfarve2 2 4 2 2 4 2" xfId="5511"/>
    <cellStyle name="40 % - Markeringsfarve2 2 4 2 2 4 2 2" xfId="15785"/>
    <cellStyle name="40 % - Markeringsfarve2 2 4 2 2 4 3" xfId="5512"/>
    <cellStyle name="40 % - Markeringsfarve2 2 4 2 2 4 3 2" xfId="15786"/>
    <cellStyle name="40 % - Markeringsfarve2 2 4 2 2 4 4" xfId="5513"/>
    <cellStyle name="40 % - Markeringsfarve2 2 4 2 2 4 4 2" xfId="15787"/>
    <cellStyle name="40 % - Markeringsfarve2 2 4 2 2 4 5" xfId="5514"/>
    <cellStyle name="40 % - Markeringsfarve2 2 4 2 2 4 5 2" xfId="15788"/>
    <cellStyle name="40 % - Markeringsfarve2 2 4 2 2 4 6" xfId="5515"/>
    <cellStyle name="40 % - Markeringsfarve2 2 4 2 2 4 6 2" xfId="15789"/>
    <cellStyle name="40 % - Markeringsfarve2 2 4 2 2 4 7" xfId="15784"/>
    <cellStyle name="40 % - Markeringsfarve2 2 4 2 2 5" xfId="5516"/>
    <cellStyle name="40 % - Markeringsfarve2 2 4 2 2 5 2" xfId="15790"/>
    <cellStyle name="40 % - Markeringsfarve2 2 4 2 2 6" xfId="5517"/>
    <cellStyle name="40 % - Markeringsfarve2 2 4 2 2 6 2" xfId="15791"/>
    <cellStyle name="40 % - Markeringsfarve2 2 4 2 2 7" xfId="5518"/>
    <cellStyle name="40 % - Markeringsfarve2 2 4 2 2 7 2" xfId="15792"/>
    <cellStyle name="40 % - Markeringsfarve2 2 4 2 2 8" xfId="5519"/>
    <cellStyle name="40 % - Markeringsfarve2 2 4 2 2 8 2" xfId="15793"/>
    <cellStyle name="40 % - Markeringsfarve2 2 4 2 2 9" xfId="5520"/>
    <cellStyle name="40 % - Markeringsfarve2 2 4 2 2 9 2" xfId="15794"/>
    <cellStyle name="40 % - Markeringsfarve2 2 4 2 3" xfId="5521"/>
    <cellStyle name="40 % - Markeringsfarve2 2 4 2 3 2" xfId="5522"/>
    <cellStyle name="40 % - Markeringsfarve2 2 4 2 3 2 2" xfId="15796"/>
    <cellStyle name="40 % - Markeringsfarve2 2 4 2 3 3" xfId="5523"/>
    <cellStyle name="40 % - Markeringsfarve2 2 4 2 3 3 2" xfId="15797"/>
    <cellStyle name="40 % - Markeringsfarve2 2 4 2 3 4" xfId="5524"/>
    <cellStyle name="40 % - Markeringsfarve2 2 4 2 3 4 2" xfId="15798"/>
    <cellStyle name="40 % - Markeringsfarve2 2 4 2 3 5" xfId="5525"/>
    <cellStyle name="40 % - Markeringsfarve2 2 4 2 3 5 2" xfId="15799"/>
    <cellStyle name="40 % - Markeringsfarve2 2 4 2 3 6" xfId="5526"/>
    <cellStyle name="40 % - Markeringsfarve2 2 4 2 3 6 2" xfId="15800"/>
    <cellStyle name="40 % - Markeringsfarve2 2 4 2 3 7" xfId="15795"/>
    <cellStyle name="40 % - Markeringsfarve2 2 4 2 4" xfId="5527"/>
    <cellStyle name="40 % - Markeringsfarve2 2 4 2 4 2" xfId="5528"/>
    <cellStyle name="40 % - Markeringsfarve2 2 4 2 4 2 2" xfId="15802"/>
    <cellStyle name="40 % - Markeringsfarve2 2 4 2 4 3" xfId="5529"/>
    <cellStyle name="40 % - Markeringsfarve2 2 4 2 4 3 2" xfId="15803"/>
    <cellStyle name="40 % - Markeringsfarve2 2 4 2 4 4" xfId="5530"/>
    <cellStyle name="40 % - Markeringsfarve2 2 4 2 4 4 2" xfId="15804"/>
    <cellStyle name="40 % - Markeringsfarve2 2 4 2 4 5" xfId="5531"/>
    <cellStyle name="40 % - Markeringsfarve2 2 4 2 4 5 2" xfId="15805"/>
    <cellStyle name="40 % - Markeringsfarve2 2 4 2 4 6" xfId="5532"/>
    <cellStyle name="40 % - Markeringsfarve2 2 4 2 4 6 2" xfId="15806"/>
    <cellStyle name="40 % - Markeringsfarve2 2 4 2 4 7" xfId="15801"/>
    <cellStyle name="40 % - Markeringsfarve2 2 4 2 5" xfId="5533"/>
    <cellStyle name="40 % - Markeringsfarve2 2 4 2 5 2" xfId="5534"/>
    <cellStyle name="40 % - Markeringsfarve2 2 4 2 5 2 2" xfId="15808"/>
    <cellStyle name="40 % - Markeringsfarve2 2 4 2 5 3" xfId="5535"/>
    <cellStyle name="40 % - Markeringsfarve2 2 4 2 5 3 2" xfId="15809"/>
    <cellStyle name="40 % - Markeringsfarve2 2 4 2 5 4" xfId="5536"/>
    <cellStyle name="40 % - Markeringsfarve2 2 4 2 5 4 2" xfId="15810"/>
    <cellStyle name="40 % - Markeringsfarve2 2 4 2 5 5" xfId="5537"/>
    <cellStyle name="40 % - Markeringsfarve2 2 4 2 5 5 2" xfId="15811"/>
    <cellStyle name="40 % - Markeringsfarve2 2 4 2 5 6" xfId="5538"/>
    <cellStyle name="40 % - Markeringsfarve2 2 4 2 5 6 2" xfId="15812"/>
    <cellStyle name="40 % - Markeringsfarve2 2 4 2 5 7" xfId="15807"/>
    <cellStyle name="40 % - Markeringsfarve2 2 4 2 6" xfId="5539"/>
    <cellStyle name="40 % - Markeringsfarve2 2 4 2 6 2" xfId="15813"/>
    <cellStyle name="40 % - Markeringsfarve2 2 4 2 7" xfId="5540"/>
    <cellStyle name="40 % - Markeringsfarve2 2 4 2 7 2" xfId="15814"/>
    <cellStyle name="40 % - Markeringsfarve2 2 4 2 8" xfId="5541"/>
    <cellStyle name="40 % - Markeringsfarve2 2 4 2 8 2" xfId="15815"/>
    <cellStyle name="40 % - Markeringsfarve2 2 4 2 9" xfId="5542"/>
    <cellStyle name="40 % - Markeringsfarve2 2 4 2 9 2" xfId="15816"/>
    <cellStyle name="40 % - Markeringsfarve2 2 4 3" xfId="5543"/>
    <cellStyle name="40 % - Markeringsfarve2 2 4 3 10" xfId="15817"/>
    <cellStyle name="40 % - Markeringsfarve2 2 4 3 2" xfId="5544"/>
    <cellStyle name="40 % - Markeringsfarve2 2 4 3 2 2" xfId="5545"/>
    <cellStyle name="40 % - Markeringsfarve2 2 4 3 2 2 2" xfId="15819"/>
    <cellStyle name="40 % - Markeringsfarve2 2 4 3 2 3" xfId="5546"/>
    <cellStyle name="40 % - Markeringsfarve2 2 4 3 2 3 2" xfId="15820"/>
    <cellStyle name="40 % - Markeringsfarve2 2 4 3 2 4" xfId="5547"/>
    <cellStyle name="40 % - Markeringsfarve2 2 4 3 2 4 2" xfId="15821"/>
    <cellStyle name="40 % - Markeringsfarve2 2 4 3 2 5" xfId="5548"/>
    <cellStyle name="40 % - Markeringsfarve2 2 4 3 2 5 2" xfId="15822"/>
    <cellStyle name="40 % - Markeringsfarve2 2 4 3 2 6" xfId="5549"/>
    <cellStyle name="40 % - Markeringsfarve2 2 4 3 2 6 2" xfId="15823"/>
    <cellStyle name="40 % - Markeringsfarve2 2 4 3 2 7" xfId="15818"/>
    <cellStyle name="40 % - Markeringsfarve2 2 4 3 3" xfId="5550"/>
    <cellStyle name="40 % - Markeringsfarve2 2 4 3 3 2" xfId="5551"/>
    <cellStyle name="40 % - Markeringsfarve2 2 4 3 3 2 2" xfId="15825"/>
    <cellStyle name="40 % - Markeringsfarve2 2 4 3 3 3" xfId="5552"/>
    <cellStyle name="40 % - Markeringsfarve2 2 4 3 3 3 2" xfId="15826"/>
    <cellStyle name="40 % - Markeringsfarve2 2 4 3 3 4" xfId="5553"/>
    <cellStyle name="40 % - Markeringsfarve2 2 4 3 3 4 2" xfId="15827"/>
    <cellStyle name="40 % - Markeringsfarve2 2 4 3 3 5" xfId="5554"/>
    <cellStyle name="40 % - Markeringsfarve2 2 4 3 3 5 2" xfId="15828"/>
    <cellStyle name="40 % - Markeringsfarve2 2 4 3 3 6" xfId="5555"/>
    <cellStyle name="40 % - Markeringsfarve2 2 4 3 3 6 2" xfId="15829"/>
    <cellStyle name="40 % - Markeringsfarve2 2 4 3 3 7" xfId="15824"/>
    <cellStyle name="40 % - Markeringsfarve2 2 4 3 4" xfId="5556"/>
    <cellStyle name="40 % - Markeringsfarve2 2 4 3 4 2" xfId="5557"/>
    <cellStyle name="40 % - Markeringsfarve2 2 4 3 4 2 2" xfId="15831"/>
    <cellStyle name="40 % - Markeringsfarve2 2 4 3 4 3" xfId="5558"/>
    <cellStyle name="40 % - Markeringsfarve2 2 4 3 4 3 2" xfId="15832"/>
    <cellStyle name="40 % - Markeringsfarve2 2 4 3 4 4" xfId="5559"/>
    <cellStyle name="40 % - Markeringsfarve2 2 4 3 4 4 2" xfId="15833"/>
    <cellStyle name="40 % - Markeringsfarve2 2 4 3 4 5" xfId="5560"/>
    <cellStyle name="40 % - Markeringsfarve2 2 4 3 4 5 2" xfId="15834"/>
    <cellStyle name="40 % - Markeringsfarve2 2 4 3 4 6" xfId="5561"/>
    <cellStyle name="40 % - Markeringsfarve2 2 4 3 4 6 2" xfId="15835"/>
    <cellStyle name="40 % - Markeringsfarve2 2 4 3 4 7" xfId="15830"/>
    <cellStyle name="40 % - Markeringsfarve2 2 4 3 5" xfId="5562"/>
    <cellStyle name="40 % - Markeringsfarve2 2 4 3 5 2" xfId="15836"/>
    <cellStyle name="40 % - Markeringsfarve2 2 4 3 6" xfId="5563"/>
    <cellStyle name="40 % - Markeringsfarve2 2 4 3 6 2" xfId="15837"/>
    <cellStyle name="40 % - Markeringsfarve2 2 4 3 7" xfId="5564"/>
    <cellStyle name="40 % - Markeringsfarve2 2 4 3 7 2" xfId="15838"/>
    <cellStyle name="40 % - Markeringsfarve2 2 4 3 8" xfId="5565"/>
    <cellStyle name="40 % - Markeringsfarve2 2 4 3 8 2" xfId="15839"/>
    <cellStyle name="40 % - Markeringsfarve2 2 4 3 9" xfId="5566"/>
    <cellStyle name="40 % - Markeringsfarve2 2 4 3 9 2" xfId="15840"/>
    <cellStyle name="40 % - Markeringsfarve2 2 4 4" xfId="5567"/>
    <cellStyle name="40 % - Markeringsfarve2 2 4 4 2" xfId="5568"/>
    <cellStyle name="40 % - Markeringsfarve2 2 4 4 2 2" xfId="15842"/>
    <cellStyle name="40 % - Markeringsfarve2 2 4 4 3" xfId="5569"/>
    <cellStyle name="40 % - Markeringsfarve2 2 4 4 3 2" xfId="15843"/>
    <cellStyle name="40 % - Markeringsfarve2 2 4 4 4" xfId="5570"/>
    <cellStyle name="40 % - Markeringsfarve2 2 4 4 4 2" xfId="15844"/>
    <cellStyle name="40 % - Markeringsfarve2 2 4 4 5" xfId="5571"/>
    <cellStyle name="40 % - Markeringsfarve2 2 4 4 5 2" xfId="15845"/>
    <cellStyle name="40 % - Markeringsfarve2 2 4 4 6" xfId="5572"/>
    <cellStyle name="40 % - Markeringsfarve2 2 4 4 6 2" xfId="15846"/>
    <cellStyle name="40 % - Markeringsfarve2 2 4 4 7" xfId="15841"/>
    <cellStyle name="40 % - Markeringsfarve2 2 4 5" xfId="5573"/>
    <cellStyle name="40 % - Markeringsfarve2 2 4 5 2" xfId="5574"/>
    <cellStyle name="40 % - Markeringsfarve2 2 4 5 2 2" xfId="15848"/>
    <cellStyle name="40 % - Markeringsfarve2 2 4 5 3" xfId="5575"/>
    <cellStyle name="40 % - Markeringsfarve2 2 4 5 3 2" xfId="15849"/>
    <cellStyle name="40 % - Markeringsfarve2 2 4 5 4" xfId="5576"/>
    <cellStyle name="40 % - Markeringsfarve2 2 4 5 4 2" xfId="15850"/>
    <cellStyle name="40 % - Markeringsfarve2 2 4 5 5" xfId="5577"/>
    <cellStyle name="40 % - Markeringsfarve2 2 4 5 5 2" xfId="15851"/>
    <cellStyle name="40 % - Markeringsfarve2 2 4 5 6" xfId="5578"/>
    <cellStyle name="40 % - Markeringsfarve2 2 4 5 6 2" xfId="15852"/>
    <cellStyle name="40 % - Markeringsfarve2 2 4 5 7" xfId="15847"/>
    <cellStyle name="40 % - Markeringsfarve2 2 4 6" xfId="5579"/>
    <cellStyle name="40 % - Markeringsfarve2 2 4 6 2" xfId="5580"/>
    <cellStyle name="40 % - Markeringsfarve2 2 4 6 2 2" xfId="15854"/>
    <cellStyle name="40 % - Markeringsfarve2 2 4 6 3" xfId="5581"/>
    <cellStyle name="40 % - Markeringsfarve2 2 4 6 3 2" xfId="15855"/>
    <cellStyle name="40 % - Markeringsfarve2 2 4 6 4" xfId="5582"/>
    <cellStyle name="40 % - Markeringsfarve2 2 4 6 4 2" xfId="15856"/>
    <cellStyle name="40 % - Markeringsfarve2 2 4 6 5" xfId="5583"/>
    <cellStyle name="40 % - Markeringsfarve2 2 4 6 5 2" xfId="15857"/>
    <cellStyle name="40 % - Markeringsfarve2 2 4 6 6" xfId="5584"/>
    <cellStyle name="40 % - Markeringsfarve2 2 4 6 6 2" xfId="15858"/>
    <cellStyle name="40 % - Markeringsfarve2 2 4 6 7" xfId="15853"/>
    <cellStyle name="40 % - Markeringsfarve2 2 4 7" xfId="5585"/>
    <cellStyle name="40 % - Markeringsfarve2 2 4 7 2" xfId="15859"/>
    <cellStyle name="40 % - Markeringsfarve2 2 4 8" xfId="5586"/>
    <cellStyle name="40 % - Markeringsfarve2 2 4 8 2" xfId="15860"/>
    <cellStyle name="40 % - Markeringsfarve2 2 4 9" xfId="5587"/>
    <cellStyle name="40 % - Markeringsfarve2 2 4 9 2" xfId="15861"/>
    <cellStyle name="40 % - Markeringsfarve2 2 5" xfId="5588"/>
    <cellStyle name="40 % - Markeringsfarve2 2 5 10" xfId="5589"/>
    <cellStyle name="40 % - Markeringsfarve2 2 5 10 2" xfId="15863"/>
    <cellStyle name="40 % - Markeringsfarve2 2 5 11" xfId="15862"/>
    <cellStyle name="40 % - Markeringsfarve2 2 5 2" xfId="5590"/>
    <cellStyle name="40 % - Markeringsfarve2 2 5 2 10" xfId="15864"/>
    <cellStyle name="40 % - Markeringsfarve2 2 5 2 2" xfId="5591"/>
    <cellStyle name="40 % - Markeringsfarve2 2 5 2 2 2" xfId="5592"/>
    <cellStyle name="40 % - Markeringsfarve2 2 5 2 2 2 2" xfId="15866"/>
    <cellStyle name="40 % - Markeringsfarve2 2 5 2 2 3" xfId="5593"/>
    <cellStyle name="40 % - Markeringsfarve2 2 5 2 2 3 2" xfId="15867"/>
    <cellStyle name="40 % - Markeringsfarve2 2 5 2 2 4" xfId="5594"/>
    <cellStyle name="40 % - Markeringsfarve2 2 5 2 2 4 2" xfId="15868"/>
    <cellStyle name="40 % - Markeringsfarve2 2 5 2 2 5" xfId="5595"/>
    <cellStyle name="40 % - Markeringsfarve2 2 5 2 2 5 2" xfId="15869"/>
    <cellStyle name="40 % - Markeringsfarve2 2 5 2 2 6" xfId="5596"/>
    <cellStyle name="40 % - Markeringsfarve2 2 5 2 2 6 2" xfId="15870"/>
    <cellStyle name="40 % - Markeringsfarve2 2 5 2 2 7" xfId="15865"/>
    <cellStyle name="40 % - Markeringsfarve2 2 5 2 3" xfId="5597"/>
    <cellStyle name="40 % - Markeringsfarve2 2 5 2 3 2" xfId="5598"/>
    <cellStyle name="40 % - Markeringsfarve2 2 5 2 3 2 2" xfId="15872"/>
    <cellStyle name="40 % - Markeringsfarve2 2 5 2 3 3" xfId="5599"/>
    <cellStyle name="40 % - Markeringsfarve2 2 5 2 3 3 2" xfId="15873"/>
    <cellStyle name="40 % - Markeringsfarve2 2 5 2 3 4" xfId="5600"/>
    <cellStyle name="40 % - Markeringsfarve2 2 5 2 3 4 2" xfId="15874"/>
    <cellStyle name="40 % - Markeringsfarve2 2 5 2 3 5" xfId="5601"/>
    <cellStyle name="40 % - Markeringsfarve2 2 5 2 3 5 2" xfId="15875"/>
    <cellStyle name="40 % - Markeringsfarve2 2 5 2 3 6" xfId="5602"/>
    <cellStyle name="40 % - Markeringsfarve2 2 5 2 3 6 2" xfId="15876"/>
    <cellStyle name="40 % - Markeringsfarve2 2 5 2 3 7" xfId="15871"/>
    <cellStyle name="40 % - Markeringsfarve2 2 5 2 4" xfId="5603"/>
    <cellStyle name="40 % - Markeringsfarve2 2 5 2 4 2" xfId="5604"/>
    <cellStyle name="40 % - Markeringsfarve2 2 5 2 4 2 2" xfId="15878"/>
    <cellStyle name="40 % - Markeringsfarve2 2 5 2 4 3" xfId="5605"/>
    <cellStyle name="40 % - Markeringsfarve2 2 5 2 4 3 2" xfId="15879"/>
    <cellStyle name="40 % - Markeringsfarve2 2 5 2 4 4" xfId="5606"/>
    <cellStyle name="40 % - Markeringsfarve2 2 5 2 4 4 2" xfId="15880"/>
    <cellStyle name="40 % - Markeringsfarve2 2 5 2 4 5" xfId="5607"/>
    <cellStyle name="40 % - Markeringsfarve2 2 5 2 4 5 2" xfId="15881"/>
    <cellStyle name="40 % - Markeringsfarve2 2 5 2 4 6" xfId="5608"/>
    <cellStyle name="40 % - Markeringsfarve2 2 5 2 4 6 2" xfId="15882"/>
    <cellStyle name="40 % - Markeringsfarve2 2 5 2 4 7" xfId="15877"/>
    <cellStyle name="40 % - Markeringsfarve2 2 5 2 5" xfId="5609"/>
    <cellStyle name="40 % - Markeringsfarve2 2 5 2 5 2" xfId="15883"/>
    <cellStyle name="40 % - Markeringsfarve2 2 5 2 6" xfId="5610"/>
    <cellStyle name="40 % - Markeringsfarve2 2 5 2 6 2" xfId="15884"/>
    <cellStyle name="40 % - Markeringsfarve2 2 5 2 7" xfId="5611"/>
    <cellStyle name="40 % - Markeringsfarve2 2 5 2 7 2" xfId="15885"/>
    <cellStyle name="40 % - Markeringsfarve2 2 5 2 8" xfId="5612"/>
    <cellStyle name="40 % - Markeringsfarve2 2 5 2 8 2" xfId="15886"/>
    <cellStyle name="40 % - Markeringsfarve2 2 5 2 9" xfId="5613"/>
    <cellStyle name="40 % - Markeringsfarve2 2 5 2 9 2" xfId="15887"/>
    <cellStyle name="40 % - Markeringsfarve2 2 5 3" xfId="5614"/>
    <cellStyle name="40 % - Markeringsfarve2 2 5 3 2" xfId="5615"/>
    <cellStyle name="40 % - Markeringsfarve2 2 5 3 2 2" xfId="15889"/>
    <cellStyle name="40 % - Markeringsfarve2 2 5 3 3" xfId="5616"/>
    <cellStyle name="40 % - Markeringsfarve2 2 5 3 3 2" xfId="15890"/>
    <cellStyle name="40 % - Markeringsfarve2 2 5 3 4" xfId="5617"/>
    <cellStyle name="40 % - Markeringsfarve2 2 5 3 4 2" xfId="15891"/>
    <cellStyle name="40 % - Markeringsfarve2 2 5 3 5" xfId="5618"/>
    <cellStyle name="40 % - Markeringsfarve2 2 5 3 5 2" xfId="15892"/>
    <cellStyle name="40 % - Markeringsfarve2 2 5 3 6" xfId="5619"/>
    <cellStyle name="40 % - Markeringsfarve2 2 5 3 6 2" xfId="15893"/>
    <cellStyle name="40 % - Markeringsfarve2 2 5 3 7" xfId="15888"/>
    <cellStyle name="40 % - Markeringsfarve2 2 5 4" xfId="5620"/>
    <cellStyle name="40 % - Markeringsfarve2 2 5 4 2" xfId="5621"/>
    <cellStyle name="40 % - Markeringsfarve2 2 5 4 2 2" xfId="15895"/>
    <cellStyle name="40 % - Markeringsfarve2 2 5 4 3" xfId="5622"/>
    <cellStyle name="40 % - Markeringsfarve2 2 5 4 3 2" xfId="15896"/>
    <cellStyle name="40 % - Markeringsfarve2 2 5 4 4" xfId="5623"/>
    <cellStyle name="40 % - Markeringsfarve2 2 5 4 4 2" xfId="15897"/>
    <cellStyle name="40 % - Markeringsfarve2 2 5 4 5" xfId="5624"/>
    <cellStyle name="40 % - Markeringsfarve2 2 5 4 5 2" xfId="15898"/>
    <cellStyle name="40 % - Markeringsfarve2 2 5 4 6" xfId="5625"/>
    <cellStyle name="40 % - Markeringsfarve2 2 5 4 6 2" xfId="15899"/>
    <cellStyle name="40 % - Markeringsfarve2 2 5 4 7" xfId="15894"/>
    <cellStyle name="40 % - Markeringsfarve2 2 5 5" xfId="5626"/>
    <cellStyle name="40 % - Markeringsfarve2 2 5 5 2" xfId="5627"/>
    <cellStyle name="40 % - Markeringsfarve2 2 5 5 2 2" xfId="15901"/>
    <cellStyle name="40 % - Markeringsfarve2 2 5 5 3" xfId="5628"/>
    <cellStyle name="40 % - Markeringsfarve2 2 5 5 3 2" xfId="15902"/>
    <cellStyle name="40 % - Markeringsfarve2 2 5 5 4" xfId="5629"/>
    <cellStyle name="40 % - Markeringsfarve2 2 5 5 4 2" xfId="15903"/>
    <cellStyle name="40 % - Markeringsfarve2 2 5 5 5" xfId="5630"/>
    <cellStyle name="40 % - Markeringsfarve2 2 5 5 5 2" xfId="15904"/>
    <cellStyle name="40 % - Markeringsfarve2 2 5 5 6" xfId="5631"/>
    <cellStyle name="40 % - Markeringsfarve2 2 5 5 6 2" xfId="15905"/>
    <cellStyle name="40 % - Markeringsfarve2 2 5 5 7" xfId="15900"/>
    <cellStyle name="40 % - Markeringsfarve2 2 5 6" xfId="5632"/>
    <cellStyle name="40 % - Markeringsfarve2 2 5 6 2" xfId="15906"/>
    <cellStyle name="40 % - Markeringsfarve2 2 5 7" xfId="5633"/>
    <cellStyle name="40 % - Markeringsfarve2 2 5 7 2" xfId="15907"/>
    <cellStyle name="40 % - Markeringsfarve2 2 5 8" xfId="5634"/>
    <cellStyle name="40 % - Markeringsfarve2 2 5 8 2" xfId="15908"/>
    <cellStyle name="40 % - Markeringsfarve2 2 5 9" xfId="5635"/>
    <cellStyle name="40 % - Markeringsfarve2 2 5 9 2" xfId="15909"/>
    <cellStyle name="40 % - Markeringsfarve2 2 6" xfId="5636"/>
    <cellStyle name="40 % - Markeringsfarve2 2 6 10" xfId="15910"/>
    <cellStyle name="40 % - Markeringsfarve2 2 6 2" xfId="5637"/>
    <cellStyle name="40 % - Markeringsfarve2 2 6 2 2" xfId="5638"/>
    <cellStyle name="40 % - Markeringsfarve2 2 6 2 2 2" xfId="15912"/>
    <cellStyle name="40 % - Markeringsfarve2 2 6 2 3" xfId="5639"/>
    <cellStyle name="40 % - Markeringsfarve2 2 6 2 3 2" xfId="15913"/>
    <cellStyle name="40 % - Markeringsfarve2 2 6 2 4" xfId="5640"/>
    <cellStyle name="40 % - Markeringsfarve2 2 6 2 4 2" xfId="15914"/>
    <cellStyle name="40 % - Markeringsfarve2 2 6 2 5" xfId="5641"/>
    <cellStyle name="40 % - Markeringsfarve2 2 6 2 5 2" xfId="15915"/>
    <cellStyle name="40 % - Markeringsfarve2 2 6 2 6" xfId="5642"/>
    <cellStyle name="40 % - Markeringsfarve2 2 6 2 6 2" xfId="15916"/>
    <cellStyle name="40 % - Markeringsfarve2 2 6 2 7" xfId="15911"/>
    <cellStyle name="40 % - Markeringsfarve2 2 6 3" xfId="5643"/>
    <cellStyle name="40 % - Markeringsfarve2 2 6 3 2" xfId="5644"/>
    <cellStyle name="40 % - Markeringsfarve2 2 6 3 2 2" xfId="15918"/>
    <cellStyle name="40 % - Markeringsfarve2 2 6 3 3" xfId="5645"/>
    <cellStyle name="40 % - Markeringsfarve2 2 6 3 3 2" xfId="15919"/>
    <cellStyle name="40 % - Markeringsfarve2 2 6 3 4" xfId="5646"/>
    <cellStyle name="40 % - Markeringsfarve2 2 6 3 4 2" xfId="15920"/>
    <cellStyle name="40 % - Markeringsfarve2 2 6 3 5" xfId="5647"/>
    <cellStyle name="40 % - Markeringsfarve2 2 6 3 5 2" xfId="15921"/>
    <cellStyle name="40 % - Markeringsfarve2 2 6 3 6" xfId="5648"/>
    <cellStyle name="40 % - Markeringsfarve2 2 6 3 6 2" xfId="15922"/>
    <cellStyle name="40 % - Markeringsfarve2 2 6 3 7" xfId="15917"/>
    <cellStyle name="40 % - Markeringsfarve2 2 6 4" xfId="5649"/>
    <cellStyle name="40 % - Markeringsfarve2 2 6 4 2" xfId="5650"/>
    <cellStyle name="40 % - Markeringsfarve2 2 6 4 2 2" xfId="15924"/>
    <cellStyle name="40 % - Markeringsfarve2 2 6 4 3" xfId="5651"/>
    <cellStyle name="40 % - Markeringsfarve2 2 6 4 3 2" xfId="15925"/>
    <cellStyle name="40 % - Markeringsfarve2 2 6 4 4" xfId="5652"/>
    <cellStyle name="40 % - Markeringsfarve2 2 6 4 4 2" xfId="15926"/>
    <cellStyle name="40 % - Markeringsfarve2 2 6 4 5" xfId="5653"/>
    <cellStyle name="40 % - Markeringsfarve2 2 6 4 5 2" xfId="15927"/>
    <cellStyle name="40 % - Markeringsfarve2 2 6 4 6" xfId="5654"/>
    <cellStyle name="40 % - Markeringsfarve2 2 6 4 6 2" xfId="15928"/>
    <cellStyle name="40 % - Markeringsfarve2 2 6 4 7" xfId="15923"/>
    <cellStyle name="40 % - Markeringsfarve2 2 6 5" xfId="5655"/>
    <cellStyle name="40 % - Markeringsfarve2 2 6 5 2" xfId="15929"/>
    <cellStyle name="40 % - Markeringsfarve2 2 6 6" xfId="5656"/>
    <cellStyle name="40 % - Markeringsfarve2 2 6 6 2" xfId="15930"/>
    <cellStyle name="40 % - Markeringsfarve2 2 6 7" xfId="5657"/>
    <cellStyle name="40 % - Markeringsfarve2 2 6 7 2" xfId="15931"/>
    <cellStyle name="40 % - Markeringsfarve2 2 6 8" xfId="5658"/>
    <cellStyle name="40 % - Markeringsfarve2 2 6 8 2" xfId="15932"/>
    <cellStyle name="40 % - Markeringsfarve2 2 6 9" xfId="5659"/>
    <cellStyle name="40 % - Markeringsfarve2 2 6 9 2" xfId="15933"/>
    <cellStyle name="40 % - Markeringsfarve2 2 7" xfId="5660"/>
    <cellStyle name="40 % - Markeringsfarve2 2 7 2" xfId="5661"/>
    <cellStyle name="40 % - Markeringsfarve2 2 7 2 2" xfId="15935"/>
    <cellStyle name="40 % - Markeringsfarve2 2 7 3" xfId="5662"/>
    <cellStyle name="40 % - Markeringsfarve2 2 7 3 2" xfId="15936"/>
    <cellStyle name="40 % - Markeringsfarve2 2 7 4" xfId="5663"/>
    <cellStyle name="40 % - Markeringsfarve2 2 7 4 2" xfId="15937"/>
    <cellStyle name="40 % - Markeringsfarve2 2 7 5" xfId="5664"/>
    <cellStyle name="40 % - Markeringsfarve2 2 7 5 2" xfId="15938"/>
    <cellStyle name="40 % - Markeringsfarve2 2 7 6" xfId="5665"/>
    <cellStyle name="40 % - Markeringsfarve2 2 7 6 2" xfId="15939"/>
    <cellStyle name="40 % - Markeringsfarve2 2 7 7" xfId="15934"/>
    <cellStyle name="40 % - Markeringsfarve2 2 8" xfId="5666"/>
    <cellStyle name="40 % - Markeringsfarve2 2 8 2" xfId="5667"/>
    <cellStyle name="40 % - Markeringsfarve2 2 8 2 2" xfId="15941"/>
    <cellStyle name="40 % - Markeringsfarve2 2 8 3" xfId="5668"/>
    <cellStyle name="40 % - Markeringsfarve2 2 8 3 2" xfId="15942"/>
    <cellStyle name="40 % - Markeringsfarve2 2 8 4" xfId="5669"/>
    <cellStyle name="40 % - Markeringsfarve2 2 8 4 2" xfId="15943"/>
    <cellStyle name="40 % - Markeringsfarve2 2 8 5" xfId="5670"/>
    <cellStyle name="40 % - Markeringsfarve2 2 8 5 2" xfId="15944"/>
    <cellStyle name="40 % - Markeringsfarve2 2 8 6" xfId="5671"/>
    <cellStyle name="40 % - Markeringsfarve2 2 8 6 2" xfId="15945"/>
    <cellStyle name="40 % - Markeringsfarve2 2 8 7" xfId="15940"/>
    <cellStyle name="40 % - Markeringsfarve2 2 9" xfId="5672"/>
    <cellStyle name="40 % - Markeringsfarve2 2 9 2" xfId="5673"/>
    <cellStyle name="40 % - Markeringsfarve2 2 9 2 2" xfId="15947"/>
    <cellStyle name="40 % - Markeringsfarve2 2 9 3" xfId="5674"/>
    <cellStyle name="40 % - Markeringsfarve2 2 9 3 2" xfId="15948"/>
    <cellStyle name="40 % - Markeringsfarve2 2 9 4" xfId="5675"/>
    <cellStyle name="40 % - Markeringsfarve2 2 9 4 2" xfId="15949"/>
    <cellStyle name="40 % - Markeringsfarve2 2 9 5" xfId="5676"/>
    <cellStyle name="40 % - Markeringsfarve2 2 9 5 2" xfId="15950"/>
    <cellStyle name="40 % - Markeringsfarve2 2 9 6" xfId="5677"/>
    <cellStyle name="40 % - Markeringsfarve2 2 9 6 2" xfId="15951"/>
    <cellStyle name="40 % - Markeringsfarve2 2 9 7" xfId="15946"/>
    <cellStyle name="40 % - Markeringsfarve2 2_Budget" xfId="5678"/>
    <cellStyle name="40 % - Markeringsfarve2 20" xfId="10297"/>
    <cellStyle name="40 % - Markeringsfarve2 3" xfId="5679"/>
    <cellStyle name="40 % - Markeringsfarve2 3 2" xfId="5680"/>
    <cellStyle name="40 % - Markeringsfarve2 3 2 10" xfId="15953"/>
    <cellStyle name="40 % - Markeringsfarve2 3 2 2" xfId="5681"/>
    <cellStyle name="40 % - Markeringsfarve2 3 2 2 2" xfId="5682"/>
    <cellStyle name="40 % - Markeringsfarve2 3 2 2 2 2" xfId="5683"/>
    <cellStyle name="40 % - Markeringsfarve2 3 2 2 2 2 2" xfId="15956"/>
    <cellStyle name="40 % - Markeringsfarve2 3 2 2 2 3" xfId="5684"/>
    <cellStyle name="40 % - Markeringsfarve2 3 2 2 2 3 2" xfId="15957"/>
    <cellStyle name="40 % - Markeringsfarve2 3 2 2 2 4" xfId="5685"/>
    <cellStyle name="40 % - Markeringsfarve2 3 2 2 2 4 2" xfId="15958"/>
    <cellStyle name="40 % - Markeringsfarve2 3 2 2 2 5" xfId="5686"/>
    <cellStyle name="40 % - Markeringsfarve2 3 2 2 2 5 2" xfId="15959"/>
    <cellStyle name="40 % - Markeringsfarve2 3 2 2 2 6" xfId="5687"/>
    <cellStyle name="40 % - Markeringsfarve2 3 2 2 2 6 2" xfId="15960"/>
    <cellStyle name="40 % - Markeringsfarve2 3 2 2 2 7" xfId="15955"/>
    <cellStyle name="40 % - Markeringsfarve2 3 2 2 3" xfId="5688"/>
    <cellStyle name="40 % - Markeringsfarve2 3 2 2 3 2" xfId="15961"/>
    <cellStyle name="40 % - Markeringsfarve2 3 2 2 4" xfId="5689"/>
    <cellStyle name="40 % - Markeringsfarve2 3 2 2 4 2" xfId="15962"/>
    <cellStyle name="40 % - Markeringsfarve2 3 2 2 5" xfId="5690"/>
    <cellStyle name="40 % - Markeringsfarve2 3 2 2 5 2" xfId="15963"/>
    <cellStyle name="40 % - Markeringsfarve2 3 2 2 6" xfId="5691"/>
    <cellStyle name="40 % - Markeringsfarve2 3 2 2 6 2" xfId="15964"/>
    <cellStyle name="40 % - Markeringsfarve2 3 2 2 7" xfId="5692"/>
    <cellStyle name="40 % - Markeringsfarve2 3 2 2 7 2" xfId="15965"/>
    <cellStyle name="40 % - Markeringsfarve2 3 2 2 8" xfId="15954"/>
    <cellStyle name="40 % - Markeringsfarve2 3 2 3" xfId="5693"/>
    <cellStyle name="40 % - Markeringsfarve2 3 2 3 2" xfId="5694"/>
    <cellStyle name="40 % - Markeringsfarve2 3 2 3 2 2" xfId="15967"/>
    <cellStyle name="40 % - Markeringsfarve2 3 2 3 3" xfId="5695"/>
    <cellStyle name="40 % - Markeringsfarve2 3 2 3 3 2" xfId="15968"/>
    <cellStyle name="40 % - Markeringsfarve2 3 2 3 4" xfId="5696"/>
    <cellStyle name="40 % - Markeringsfarve2 3 2 3 4 2" xfId="15969"/>
    <cellStyle name="40 % - Markeringsfarve2 3 2 3 5" xfId="5697"/>
    <cellStyle name="40 % - Markeringsfarve2 3 2 3 5 2" xfId="15970"/>
    <cellStyle name="40 % - Markeringsfarve2 3 2 3 6" xfId="5698"/>
    <cellStyle name="40 % - Markeringsfarve2 3 2 3 6 2" xfId="15971"/>
    <cellStyle name="40 % - Markeringsfarve2 3 2 3 7" xfId="15966"/>
    <cellStyle name="40 % - Markeringsfarve2 3 2 4" xfId="5699"/>
    <cellStyle name="40 % - Markeringsfarve2 3 2 4 2" xfId="15972"/>
    <cellStyle name="40 % - Markeringsfarve2 3 2 5" xfId="5700"/>
    <cellStyle name="40 % - Markeringsfarve2 3 2 5 2" xfId="15973"/>
    <cellStyle name="40 % - Markeringsfarve2 3 2 6" xfId="5701"/>
    <cellStyle name="40 % - Markeringsfarve2 3 2 6 2" xfId="15974"/>
    <cellStyle name="40 % - Markeringsfarve2 3 2 7" xfId="5702"/>
    <cellStyle name="40 % - Markeringsfarve2 3 2 7 2" xfId="15975"/>
    <cellStyle name="40 % - Markeringsfarve2 3 2 8" xfId="5703"/>
    <cellStyle name="40 % - Markeringsfarve2 3 2 8 2" xfId="15976"/>
    <cellStyle name="40 % - Markeringsfarve2 3 2 9" xfId="5704"/>
    <cellStyle name="40 % - Markeringsfarve2 3 2 9 2" xfId="15977"/>
    <cellStyle name="40 % - Markeringsfarve2 3 3" xfId="5705"/>
    <cellStyle name="40 % - Markeringsfarve2 3 3 2" xfId="15978"/>
    <cellStyle name="40 % - Markeringsfarve2 3 4" xfId="15952"/>
    <cellStyle name="40 % - Markeringsfarve2 3_Budget" xfId="5706"/>
    <cellStyle name="40 % - Markeringsfarve2 4" xfId="5707"/>
    <cellStyle name="40 % - Markeringsfarve2 4 2" xfId="5708"/>
    <cellStyle name="40 % - Markeringsfarve2 4 2 2" xfId="15980"/>
    <cellStyle name="40 % - Markeringsfarve2 4 3" xfId="15979"/>
    <cellStyle name="40 % - Markeringsfarve2 5" xfId="5709"/>
    <cellStyle name="40 % - Markeringsfarve2 5 2" xfId="15981"/>
    <cellStyle name="40 % - Markeringsfarve2 6" xfId="5710"/>
    <cellStyle name="40 % - Markeringsfarve2 6 10" xfId="5711"/>
    <cellStyle name="40 % - Markeringsfarve2 6 10 2" xfId="15983"/>
    <cellStyle name="40 % - Markeringsfarve2 6 11" xfId="15982"/>
    <cellStyle name="40 % - Markeringsfarve2 6 2" xfId="5712"/>
    <cellStyle name="40 % - Markeringsfarve2 6 2 2" xfId="5713"/>
    <cellStyle name="40 % - Markeringsfarve2 6 2 2 2" xfId="5714"/>
    <cellStyle name="40 % - Markeringsfarve2 6 2 2 2 2" xfId="15986"/>
    <cellStyle name="40 % - Markeringsfarve2 6 2 2 3" xfId="5715"/>
    <cellStyle name="40 % - Markeringsfarve2 6 2 2 3 2" xfId="15987"/>
    <cellStyle name="40 % - Markeringsfarve2 6 2 2 4" xfId="5716"/>
    <cellStyle name="40 % - Markeringsfarve2 6 2 2 4 2" xfId="15988"/>
    <cellStyle name="40 % - Markeringsfarve2 6 2 2 5" xfId="5717"/>
    <cellStyle name="40 % - Markeringsfarve2 6 2 2 5 2" xfId="15989"/>
    <cellStyle name="40 % - Markeringsfarve2 6 2 2 6" xfId="5718"/>
    <cellStyle name="40 % - Markeringsfarve2 6 2 2 6 2" xfId="15990"/>
    <cellStyle name="40 % - Markeringsfarve2 6 2 2 7" xfId="15985"/>
    <cellStyle name="40 % - Markeringsfarve2 6 2 3" xfId="5719"/>
    <cellStyle name="40 % - Markeringsfarve2 6 2 3 2" xfId="5720"/>
    <cellStyle name="40 % - Markeringsfarve2 6 2 3 2 2" xfId="15992"/>
    <cellStyle name="40 % - Markeringsfarve2 6 2 3 3" xfId="5721"/>
    <cellStyle name="40 % - Markeringsfarve2 6 2 3 3 2" xfId="15993"/>
    <cellStyle name="40 % - Markeringsfarve2 6 2 3 4" xfId="5722"/>
    <cellStyle name="40 % - Markeringsfarve2 6 2 3 4 2" xfId="15994"/>
    <cellStyle name="40 % - Markeringsfarve2 6 2 3 5" xfId="5723"/>
    <cellStyle name="40 % - Markeringsfarve2 6 2 3 5 2" xfId="15995"/>
    <cellStyle name="40 % - Markeringsfarve2 6 2 3 6" xfId="5724"/>
    <cellStyle name="40 % - Markeringsfarve2 6 2 3 6 2" xfId="15996"/>
    <cellStyle name="40 % - Markeringsfarve2 6 2 3 7" xfId="15991"/>
    <cellStyle name="40 % - Markeringsfarve2 6 2 4" xfId="5725"/>
    <cellStyle name="40 % - Markeringsfarve2 6 2 4 2" xfId="15997"/>
    <cellStyle name="40 % - Markeringsfarve2 6 2 5" xfId="5726"/>
    <cellStyle name="40 % - Markeringsfarve2 6 2 5 2" xfId="15998"/>
    <cellStyle name="40 % - Markeringsfarve2 6 2 6" xfId="5727"/>
    <cellStyle name="40 % - Markeringsfarve2 6 2 6 2" xfId="15999"/>
    <cellStyle name="40 % - Markeringsfarve2 6 2 7" xfId="5728"/>
    <cellStyle name="40 % - Markeringsfarve2 6 2 7 2" xfId="16000"/>
    <cellStyle name="40 % - Markeringsfarve2 6 2 8" xfId="5729"/>
    <cellStyle name="40 % - Markeringsfarve2 6 2 8 2" xfId="16001"/>
    <cellStyle name="40 % - Markeringsfarve2 6 2 9" xfId="15984"/>
    <cellStyle name="40 % - Markeringsfarve2 6 3" xfId="5730"/>
    <cellStyle name="40 % - Markeringsfarve2 6 3 2" xfId="16002"/>
    <cellStyle name="40 % - Markeringsfarve2 6 4" xfId="5731"/>
    <cellStyle name="40 % - Markeringsfarve2 6 4 2" xfId="5732"/>
    <cellStyle name="40 % - Markeringsfarve2 6 4 2 2" xfId="16004"/>
    <cellStyle name="40 % - Markeringsfarve2 6 4 3" xfId="5733"/>
    <cellStyle name="40 % - Markeringsfarve2 6 4 3 2" xfId="16005"/>
    <cellStyle name="40 % - Markeringsfarve2 6 4 4" xfId="5734"/>
    <cellStyle name="40 % - Markeringsfarve2 6 4 4 2" xfId="16006"/>
    <cellStyle name="40 % - Markeringsfarve2 6 4 5" xfId="5735"/>
    <cellStyle name="40 % - Markeringsfarve2 6 4 5 2" xfId="16007"/>
    <cellStyle name="40 % - Markeringsfarve2 6 4 6" xfId="5736"/>
    <cellStyle name="40 % - Markeringsfarve2 6 4 6 2" xfId="16008"/>
    <cellStyle name="40 % - Markeringsfarve2 6 4 7" xfId="16003"/>
    <cellStyle name="40 % - Markeringsfarve2 6 5" xfId="5737"/>
    <cellStyle name="40 % - Markeringsfarve2 6 5 2" xfId="5738"/>
    <cellStyle name="40 % - Markeringsfarve2 6 5 2 2" xfId="16010"/>
    <cellStyle name="40 % - Markeringsfarve2 6 5 3" xfId="5739"/>
    <cellStyle name="40 % - Markeringsfarve2 6 5 3 2" xfId="16011"/>
    <cellStyle name="40 % - Markeringsfarve2 6 5 4" xfId="5740"/>
    <cellStyle name="40 % - Markeringsfarve2 6 5 4 2" xfId="16012"/>
    <cellStyle name="40 % - Markeringsfarve2 6 5 5" xfId="5741"/>
    <cellStyle name="40 % - Markeringsfarve2 6 5 5 2" xfId="16013"/>
    <cellStyle name="40 % - Markeringsfarve2 6 5 6" xfId="5742"/>
    <cellStyle name="40 % - Markeringsfarve2 6 5 6 2" xfId="16014"/>
    <cellStyle name="40 % - Markeringsfarve2 6 5 7" xfId="16009"/>
    <cellStyle name="40 % - Markeringsfarve2 6 6" xfId="5743"/>
    <cellStyle name="40 % - Markeringsfarve2 6 6 2" xfId="16015"/>
    <cellStyle name="40 % - Markeringsfarve2 6 7" xfId="5744"/>
    <cellStyle name="40 % - Markeringsfarve2 6 7 2" xfId="16016"/>
    <cellStyle name="40 % - Markeringsfarve2 6 8" xfId="5745"/>
    <cellStyle name="40 % - Markeringsfarve2 6 8 2" xfId="16017"/>
    <cellStyle name="40 % - Markeringsfarve2 6 9" xfId="5746"/>
    <cellStyle name="40 % - Markeringsfarve2 6 9 2" xfId="16018"/>
    <cellStyle name="40 % - Markeringsfarve2 7" xfId="5747"/>
    <cellStyle name="40 % - Markeringsfarve2 7 2" xfId="16019"/>
    <cellStyle name="40 % - Markeringsfarve2 8" xfId="5748"/>
    <cellStyle name="40 % - Markeringsfarve2 8 2" xfId="16020"/>
    <cellStyle name="40 % - Markeringsfarve2 9" xfId="5749"/>
    <cellStyle name="40 % - Markeringsfarve2 9 2" xfId="16021"/>
    <cellStyle name="40 % - Markeringsfarve3 10" xfId="5751"/>
    <cellStyle name="40 % - Markeringsfarve3 10 2" xfId="16022"/>
    <cellStyle name="40 % - Markeringsfarve3 11" xfId="5752"/>
    <cellStyle name="40 % - Markeringsfarve3 11 2" xfId="5753"/>
    <cellStyle name="40 % - Markeringsfarve3 11 2 2" xfId="16024"/>
    <cellStyle name="40 % - Markeringsfarve3 11 3" xfId="16023"/>
    <cellStyle name="40 % - Markeringsfarve3 12" xfId="5754"/>
    <cellStyle name="40 % - Markeringsfarve3 12 2" xfId="16025"/>
    <cellStyle name="40 % - Markeringsfarve3 13" xfId="5755"/>
    <cellStyle name="40 % - Markeringsfarve3 13 2" xfId="16026"/>
    <cellStyle name="40 % - Markeringsfarve3 14" xfId="5756"/>
    <cellStyle name="40 % - Markeringsfarve3 14 2" xfId="16027"/>
    <cellStyle name="40 % - Markeringsfarve3 15" xfId="5757"/>
    <cellStyle name="40 % - Markeringsfarve3 15 2" xfId="16028"/>
    <cellStyle name="40 % - Markeringsfarve3 16" xfId="5758"/>
    <cellStyle name="40 % - Markeringsfarve3 16 2" xfId="16029"/>
    <cellStyle name="40 % - Markeringsfarve3 17" xfId="5759"/>
    <cellStyle name="40 % - Markeringsfarve3 17 2" xfId="16030"/>
    <cellStyle name="40 % - Markeringsfarve3 18" xfId="5760"/>
    <cellStyle name="40 % - Markeringsfarve3 18 2" xfId="16031"/>
    <cellStyle name="40 % - Markeringsfarve3 19" xfId="5761"/>
    <cellStyle name="40 % - Markeringsfarve3 19 2" xfId="16032"/>
    <cellStyle name="40 % - Markeringsfarve3 2" xfId="5762"/>
    <cellStyle name="40 % - Markeringsfarve3 2 10" xfId="5763"/>
    <cellStyle name="40 % - Markeringsfarve3 2 10 2" xfId="16034"/>
    <cellStyle name="40 % - Markeringsfarve3 2 11" xfId="5764"/>
    <cellStyle name="40 % - Markeringsfarve3 2 11 2" xfId="16035"/>
    <cellStyle name="40 % - Markeringsfarve3 2 12" xfId="5765"/>
    <cellStyle name="40 % - Markeringsfarve3 2 12 2" xfId="16036"/>
    <cellStyle name="40 % - Markeringsfarve3 2 13" xfId="5766"/>
    <cellStyle name="40 % - Markeringsfarve3 2 13 2" xfId="16037"/>
    <cellStyle name="40 % - Markeringsfarve3 2 14" xfId="5767"/>
    <cellStyle name="40 % - Markeringsfarve3 2 14 2" xfId="16038"/>
    <cellStyle name="40 % - Markeringsfarve3 2 15" xfId="5768"/>
    <cellStyle name="40 % - Markeringsfarve3 2 15 2" xfId="16039"/>
    <cellStyle name="40 % - Markeringsfarve3 2 16" xfId="5769"/>
    <cellStyle name="40 % - Markeringsfarve3 2 16 2" xfId="16040"/>
    <cellStyle name="40 % - Markeringsfarve3 2 17" xfId="5770"/>
    <cellStyle name="40 % - Markeringsfarve3 2 17 2" xfId="16041"/>
    <cellStyle name="40 % - Markeringsfarve3 2 18" xfId="10300"/>
    <cellStyle name="40 % - Markeringsfarve3 2 19" xfId="16033"/>
    <cellStyle name="40 % - Markeringsfarve3 2 2" xfId="5771"/>
    <cellStyle name="40 % - Markeringsfarve3 2 2 10" xfId="5772"/>
    <cellStyle name="40 % - Markeringsfarve3 2 2 10 2" xfId="16043"/>
    <cellStyle name="40 % - Markeringsfarve3 2 2 11" xfId="5773"/>
    <cellStyle name="40 % - Markeringsfarve3 2 2 11 2" xfId="16044"/>
    <cellStyle name="40 % - Markeringsfarve3 2 2 12" xfId="5774"/>
    <cellStyle name="40 % - Markeringsfarve3 2 2 12 2" xfId="16045"/>
    <cellStyle name="40 % - Markeringsfarve3 2 2 13" xfId="5775"/>
    <cellStyle name="40 % - Markeringsfarve3 2 2 13 2" xfId="16046"/>
    <cellStyle name="40 % - Markeringsfarve3 2 2 14" xfId="5776"/>
    <cellStyle name="40 % - Markeringsfarve3 2 2 14 2" xfId="16047"/>
    <cellStyle name="40 % - Markeringsfarve3 2 2 15" xfId="16042"/>
    <cellStyle name="40 % - Markeringsfarve3 2 2 2" xfId="5777"/>
    <cellStyle name="40 % - Markeringsfarve3 2 2 2 10" xfId="5778"/>
    <cellStyle name="40 % - Markeringsfarve3 2 2 2 10 2" xfId="16049"/>
    <cellStyle name="40 % - Markeringsfarve3 2 2 2 11" xfId="5779"/>
    <cellStyle name="40 % - Markeringsfarve3 2 2 2 11 2" xfId="16050"/>
    <cellStyle name="40 % - Markeringsfarve3 2 2 2 12" xfId="5780"/>
    <cellStyle name="40 % - Markeringsfarve3 2 2 2 12 2" xfId="16051"/>
    <cellStyle name="40 % - Markeringsfarve3 2 2 2 13" xfId="16048"/>
    <cellStyle name="40 % - Markeringsfarve3 2 2 2 2" xfId="5781"/>
    <cellStyle name="40 % - Markeringsfarve3 2 2 2 2 10" xfId="5782"/>
    <cellStyle name="40 % - Markeringsfarve3 2 2 2 2 10 2" xfId="16053"/>
    <cellStyle name="40 % - Markeringsfarve3 2 2 2 2 11" xfId="5783"/>
    <cellStyle name="40 % - Markeringsfarve3 2 2 2 2 11 2" xfId="16054"/>
    <cellStyle name="40 % - Markeringsfarve3 2 2 2 2 12" xfId="16052"/>
    <cellStyle name="40 % - Markeringsfarve3 2 2 2 2 2" xfId="5784"/>
    <cellStyle name="40 % - Markeringsfarve3 2 2 2 2 2 10" xfId="5785"/>
    <cellStyle name="40 % - Markeringsfarve3 2 2 2 2 2 10 2" xfId="16056"/>
    <cellStyle name="40 % - Markeringsfarve3 2 2 2 2 2 11" xfId="16055"/>
    <cellStyle name="40 % - Markeringsfarve3 2 2 2 2 2 2" xfId="5786"/>
    <cellStyle name="40 % - Markeringsfarve3 2 2 2 2 2 2 2" xfId="5787"/>
    <cellStyle name="40 % - Markeringsfarve3 2 2 2 2 2 2 2 2" xfId="16058"/>
    <cellStyle name="40 % - Markeringsfarve3 2 2 2 2 2 2 3" xfId="5788"/>
    <cellStyle name="40 % - Markeringsfarve3 2 2 2 2 2 2 3 2" xfId="16059"/>
    <cellStyle name="40 % - Markeringsfarve3 2 2 2 2 2 2 4" xfId="5789"/>
    <cellStyle name="40 % - Markeringsfarve3 2 2 2 2 2 2 4 2" xfId="16060"/>
    <cellStyle name="40 % - Markeringsfarve3 2 2 2 2 2 2 5" xfId="5790"/>
    <cellStyle name="40 % - Markeringsfarve3 2 2 2 2 2 2 5 2" xfId="16061"/>
    <cellStyle name="40 % - Markeringsfarve3 2 2 2 2 2 2 6" xfId="5791"/>
    <cellStyle name="40 % - Markeringsfarve3 2 2 2 2 2 2 6 2" xfId="16062"/>
    <cellStyle name="40 % - Markeringsfarve3 2 2 2 2 2 2 7" xfId="16057"/>
    <cellStyle name="40 % - Markeringsfarve3 2 2 2 2 2 3" xfId="5792"/>
    <cellStyle name="40 % - Markeringsfarve3 2 2 2 2 2 3 2" xfId="5793"/>
    <cellStyle name="40 % - Markeringsfarve3 2 2 2 2 2 3 2 2" xfId="16064"/>
    <cellStyle name="40 % - Markeringsfarve3 2 2 2 2 2 3 3" xfId="5794"/>
    <cellStyle name="40 % - Markeringsfarve3 2 2 2 2 2 3 3 2" xfId="16065"/>
    <cellStyle name="40 % - Markeringsfarve3 2 2 2 2 2 3 4" xfId="5795"/>
    <cellStyle name="40 % - Markeringsfarve3 2 2 2 2 2 3 4 2" xfId="16066"/>
    <cellStyle name="40 % - Markeringsfarve3 2 2 2 2 2 3 5" xfId="5796"/>
    <cellStyle name="40 % - Markeringsfarve3 2 2 2 2 2 3 5 2" xfId="16067"/>
    <cellStyle name="40 % - Markeringsfarve3 2 2 2 2 2 3 6" xfId="5797"/>
    <cellStyle name="40 % - Markeringsfarve3 2 2 2 2 2 3 6 2" xfId="16068"/>
    <cellStyle name="40 % - Markeringsfarve3 2 2 2 2 2 3 7" xfId="16063"/>
    <cellStyle name="40 % - Markeringsfarve3 2 2 2 2 2 4" xfId="5798"/>
    <cellStyle name="40 % - Markeringsfarve3 2 2 2 2 2 4 2" xfId="5799"/>
    <cellStyle name="40 % - Markeringsfarve3 2 2 2 2 2 4 2 2" xfId="16070"/>
    <cellStyle name="40 % - Markeringsfarve3 2 2 2 2 2 4 3" xfId="5800"/>
    <cellStyle name="40 % - Markeringsfarve3 2 2 2 2 2 4 3 2" xfId="16071"/>
    <cellStyle name="40 % - Markeringsfarve3 2 2 2 2 2 4 4" xfId="5801"/>
    <cellStyle name="40 % - Markeringsfarve3 2 2 2 2 2 4 4 2" xfId="16072"/>
    <cellStyle name="40 % - Markeringsfarve3 2 2 2 2 2 4 5" xfId="5802"/>
    <cellStyle name="40 % - Markeringsfarve3 2 2 2 2 2 4 5 2" xfId="16073"/>
    <cellStyle name="40 % - Markeringsfarve3 2 2 2 2 2 4 6" xfId="5803"/>
    <cellStyle name="40 % - Markeringsfarve3 2 2 2 2 2 4 6 2" xfId="16074"/>
    <cellStyle name="40 % - Markeringsfarve3 2 2 2 2 2 4 7" xfId="16069"/>
    <cellStyle name="40 % - Markeringsfarve3 2 2 2 2 2 5" xfId="5804"/>
    <cellStyle name="40 % - Markeringsfarve3 2 2 2 2 2 5 2" xfId="5805"/>
    <cellStyle name="40 % - Markeringsfarve3 2 2 2 2 2 5 2 2" xfId="16076"/>
    <cellStyle name="40 % - Markeringsfarve3 2 2 2 2 2 5 3" xfId="5806"/>
    <cellStyle name="40 % - Markeringsfarve3 2 2 2 2 2 5 3 2" xfId="16077"/>
    <cellStyle name="40 % - Markeringsfarve3 2 2 2 2 2 5 4" xfId="5807"/>
    <cellStyle name="40 % - Markeringsfarve3 2 2 2 2 2 5 4 2" xfId="16078"/>
    <cellStyle name="40 % - Markeringsfarve3 2 2 2 2 2 5 5" xfId="5808"/>
    <cellStyle name="40 % - Markeringsfarve3 2 2 2 2 2 5 5 2" xfId="16079"/>
    <cellStyle name="40 % - Markeringsfarve3 2 2 2 2 2 5 6" xfId="5809"/>
    <cellStyle name="40 % - Markeringsfarve3 2 2 2 2 2 5 6 2" xfId="16080"/>
    <cellStyle name="40 % - Markeringsfarve3 2 2 2 2 2 5 7" xfId="16075"/>
    <cellStyle name="40 % - Markeringsfarve3 2 2 2 2 2 6" xfId="5810"/>
    <cellStyle name="40 % - Markeringsfarve3 2 2 2 2 2 6 2" xfId="16081"/>
    <cellStyle name="40 % - Markeringsfarve3 2 2 2 2 2 7" xfId="5811"/>
    <cellStyle name="40 % - Markeringsfarve3 2 2 2 2 2 7 2" xfId="16082"/>
    <cellStyle name="40 % - Markeringsfarve3 2 2 2 2 2 8" xfId="5812"/>
    <cellStyle name="40 % - Markeringsfarve3 2 2 2 2 2 8 2" xfId="16083"/>
    <cellStyle name="40 % - Markeringsfarve3 2 2 2 2 2 9" xfId="5813"/>
    <cellStyle name="40 % - Markeringsfarve3 2 2 2 2 2 9 2" xfId="16084"/>
    <cellStyle name="40 % - Markeringsfarve3 2 2 2 2 3" xfId="5814"/>
    <cellStyle name="40 % - Markeringsfarve3 2 2 2 2 3 2" xfId="5815"/>
    <cellStyle name="40 % - Markeringsfarve3 2 2 2 2 3 2 2" xfId="16086"/>
    <cellStyle name="40 % - Markeringsfarve3 2 2 2 2 3 3" xfId="5816"/>
    <cellStyle name="40 % - Markeringsfarve3 2 2 2 2 3 3 2" xfId="16087"/>
    <cellStyle name="40 % - Markeringsfarve3 2 2 2 2 3 4" xfId="5817"/>
    <cellStyle name="40 % - Markeringsfarve3 2 2 2 2 3 4 2" xfId="16088"/>
    <cellStyle name="40 % - Markeringsfarve3 2 2 2 2 3 5" xfId="5818"/>
    <cellStyle name="40 % - Markeringsfarve3 2 2 2 2 3 5 2" xfId="16089"/>
    <cellStyle name="40 % - Markeringsfarve3 2 2 2 2 3 6" xfId="5819"/>
    <cellStyle name="40 % - Markeringsfarve3 2 2 2 2 3 6 2" xfId="16090"/>
    <cellStyle name="40 % - Markeringsfarve3 2 2 2 2 3 7" xfId="16085"/>
    <cellStyle name="40 % - Markeringsfarve3 2 2 2 2 4" xfId="5820"/>
    <cellStyle name="40 % - Markeringsfarve3 2 2 2 2 4 2" xfId="5821"/>
    <cellStyle name="40 % - Markeringsfarve3 2 2 2 2 4 2 2" xfId="16092"/>
    <cellStyle name="40 % - Markeringsfarve3 2 2 2 2 4 3" xfId="5822"/>
    <cellStyle name="40 % - Markeringsfarve3 2 2 2 2 4 3 2" xfId="16093"/>
    <cellStyle name="40 % - Markeringsfarve3 2 2 2 2 4 4" xfId="5823"/>
    <cellStyle name="40 % - Markeringsfarve3 2 2 2 2 4 4 2" xfId="16094"/>
    <cellStyle name="40 % - Markeringsfarve3 2 2 2 2 4 5" xfId="5824"/>
    <cellStyle name="40 % - Markeringsfarve3 2 2 2 2 4 5 2" xfId="16095"/>
    <cellStyle name="40 % - Markeringsfarve3 2 2 2 2 4 6" xfId="5825"/>
    <cellStyle name="40 % - Markeringsfarve3 2 2 2 2 4 6 2" xfId="16096"/>
    <cellStyle name="40 % - Markeringsfarve3 2 2 2 2 4 7" xfId="16091"/>
    <cellStyle name="40 % - Markeringsfarve3 2 2 2 2 5" xfId="5826"/>
    <cellStyle name="40 % - Markeringsfarve3 2 2 2 2 5 2" xfId="5827"/>
    <cellStyle name="40 % - Markeringsfarve3 2 2 2 2 5 2 2" xfId="16098"/>
    <cellStyle name="40 % - Markeringsfarve3 2 2 2 2 5 3" xfId="5828"/>
    <cellStyle name="40 % - Markeringsfarve3 2 2 2 2 5 3 2" xfId="16099"/>
    <cellStyle name="40 % - Markeringsfarve3 2 2 2 2 5 4" xfId="5829"/>
    <cellStyle name="40 % - Markeringsfarve3 2 2 2 2 5 4 2" xfId="16100"/>
    <cellStyle name="40 % - Markeringsfarve3 2 2 2 2 5 5" xfId="5830"/>
    <cellStyle name="40 % - Markeringsfarve3 2 2 2 2 5 5 2" xfId="16101"/>
    <cellStyle name="40 % - Markeringsfarve3 2 2 2 2 5 6" xfId="5831"/>
    <cellStyle name="40 % - Markeringsfarve3 2 2 2 2 5 6 2" xfId="16102"/>
    <cellStyle name="40 % - Markeringsfarve3 2 2 2 2 5 7" xfId="16097"/>
    <cellStyle name="40 % - Markeringsfarve3 2 2 2 2 6" xfId="5832"/>
    <cellStyle name="40 % - Markeringsfarve3 2 2 2 2 6 2" xfId="5833"/>
    <cellStyle name="40 % - Markeringsfarve3 2 2 2 2 6 2 2" xfId="16104"/>
    <cellStyle name="40 % - Markeringsfarve3 2 2 2 2 6 3" xfId="5834"/>
    <cellStyle name="40 % - Markeringsfarve3 2 2 2 2 6 3 2" xfId="16105"/>
    <cellStyle name="40 % - Markeringsfarve3 2 2 2 2 6 4" xfId="5835"/>
    <cellStyle name="40 % - Markeringsfarve3 2 2 2 2 6 4 2" xfId="16106"/>
    <cellStyle name="40 % - Markeringsfarve3 2 2 2 2 6 5" xfId="5836"/>
    <cellStyle name="40 % - Markeringsfarve3 2 2 2 2 6 5 2" xfId="16107"/>
    <cellStyle name="40 % - Markeringsfarve3 2 2 2 2 6 6" xfId="5837"/>
    <cellStyle name="40 % - Markeringsfarve3 2 2 2 2 6 6 2" xfId="16108"/>
    <cellStyle name="40 % - Markeringsfarve3 2 2 2 2 6 7" xfId="16103"/>
    <cellStyle name="40 % - Markeringsfarve3 2 2 2 2 7" xfId="5838"/>
    <cellStyle name="40 % - Markeringsfarve3 2 2 2 2 7 2" xfId="16109"/>
    <cellStyle name="40 % - Markeringsfarve3 2 2 2 2 8" xfId="5839"/>
    <cellStyle name="40 % - Markeringsfarve3 2 2 2 2 8 2" xfId="16110"/>
    <cellStyle name="40 % - Markeringsfarve3 2 2 2 2 9" xfId="5840"/>
    <cellStyle name="40 % - Markeringsfarve3 2 2 2 2 9 2" xfId="16111"/>
    <cellStyle name="40 % - Markeringsfarve3 2 2 2 3" xfId="5841"/>
    <cellStyle name="40 % - Markeringsfarve3 2 2 2 3 10" xfId="5842"/>
    <cellStyle name="40 % - Markeringsfarve3 2 2 2 3 10 2" xfId="16113"/>
    <cellStyle name="40 % - Markeringsfarve3 2 2 2 3 11" xfId="16112"/>
    <cellStyle name="40 % - Markeringsfarve3 2 2 2 3 2" xfId="5843"/>
    <cellStyle name="40 % - Markeringsfarve3 2 2 2 3 2 2" xfId="5844"/>
    <cellStyle name="40 % - Markeringsfarve3 2 2 2 3 2 2 2" xfId="16115"/>
    <cellStyle name="40 % - Markeringsfarve3 2 2 2 3 2 3" xfId="5845"/>
    <cellStyle name="40 % - Markeringsfarve3 2 2 2 3 2 3 2" xfId="16116"/>
    <cellStyle name="40 % - Markeringsfarve3 2 2 2 3 2 4" xfId="5846"/>
    <cellStyle name="40 % - Markeringsfarve3 2 2 2 3 2 4 2" xfId="16117"/>
    <cellStyle name="40 % - Markeringsfarve3 2 2 2 3 2 5" xfId="5847"/>
    <cellStyle name="40 % - Markeringsfarve3 2 2 2 3 2 5 2" xfId="16118"/>
    <cellStyle name="40 % - Markeringsfarve3 2 2 2 3 2 6" xfId="5848"/>
    <cellStyle name="40 % - Markeringsfarve3 2 2 2 3 2 6 2" xfId="16119"/>
    <cellStyle name="40 % - Markeringsfarve3 2 2 2 3 2 7" xfId="16114"/>
    <cellStyle name="40 % - Markeringsfarve3 2 2 2 3 3" xfId="5849"/>
    <cellStyle name="40 % - Markeringsfarve3 2 2 2 3 3 2" xfId="5850"/>
    <cellStyle name="40 % - Markeringsfarve3 2 2 2 3 3 2 2" xfId="16121"/>
    <cellStyle name="40 % - Markeringsfarve3 2 2 2 3 3 3" xfId="5851"/>
    <cellStyle name="40 % - Markeringsfarve3 2 2 2 3 3 3 2" xfId="16122"/>
    <cellStyle name="40 % - Markeringsfarve3 2 2 2 3 3 4" xfId="5852"/>
    <cellStyle name="40 % - Markeringsfarve3 2 2 2 3 3 4 2" xfId="16123"/>
    <cellStyle name="40 % - Markeringsfarve3 2 2 2 3 3 5" xfId="5853"/>
    <cellStyle name="40 % - Markeringsfarve3 2 2 2 3 3 5 2" xfId="16124"/>
    <cellStyle name="40 % - Markeringsfarve3 2 2 2 3 3 6" xfId="5854"/>
    <cellStyle name="40 % - Markeringsfarve3 2 2 2 3 3 6 2" xfId="16125"/>
    <cellStyle name="40 % - Markeringsfarve3 2 2 2 3 3 7" xfId="16120"/>
    <cellStyle name="40 % - Markeringsfarve3 2 2 2 3 4" xfId="5855"/>
    <cellStyle name="40 % - Markeringsfarve3 2 2 2 3 4 2" xfId="5856"/>
    <cellStyle name="40 % - Markeringsfarve3 2 2 2 3 4 2 2" xfId="16127"/>
    <cellStyle name="40 % - Markeringsfarve3 2 2 2 3 4 3" xfId="5857"/>
    <cellStyle name="40 % - Markeringsfarve3 2 2 2 3 4 3 2" xfId="16128"/>
    <cellStyle name="40 % - Markeringsfarve3 2 2 2 3 4 4" xfId="5858"/>
    <cellStyle name="40 % - Markeringsfarve3 2 2 2 3 4 4 2" xfId="16129"/>
    <cellStyle name="40 % - Markeringsfarve3 2 2 2 3 4 5" xfId="5859"/>
    <cellStyle name="40 % - Markeringsfarve3 2 2 2 3 4 5 2" xfId="16130"/>
    <cellStyle name="40 % - Markeringsfarve3 2 2 2 3 4 6" xfId="5860"/>
    <cellStyle name="40 % - Markeringsfarve3 2 2 2 3 4 6 2" xfId="16131"/>
    <cellStyle name="40 % - Markeringsfarve3 2 2 2 3 4 7" xfId="16126"/>
    <cellStyle name="40 % - Markeringsfarve3 2 2 2 3 5" xfId="5861"/>
    <cellStyle name="40 % - Markeringsfarve3 2 2 2 3 5 2" xfId="5862"/>
    <cellStyle name="40 % - Markeringsfarve3 2 2 2 3 5 2 2" xfId="16133"/>
    <cellStyle name="40 % - Markeringsfarve3 2 2 2 3 5 3" xfId="5863"/>
    <cellStyle name="40 % - Markeringsfarve3 2 2 2 3 5 3 2" xfId="16134"/>
    <cellStyle name="40 % - Markeringsfarve3 2 2 2 3 5 4" xfId="5864"/>
    <cellStyle name="40 % - Markeringsfarve3 2 2 2 3 5 4 2" xfId="16135"/>
    <cellStyle name="40 % - Markeringsfarve3 2 2 2 3 5 5" xfId="5865"/>
    <cellStyle name="40 % - Markeringsfarve3 2 2 2 3 5 5 2" xfId="16136"/>
    <cellStyle name="40 % - Markeringsfarve3 2 2 2 3 5 6" xfId="5866"/>
    <cellStyle name="40 % - Markeringsfarve3 2 2 2 3 5 6 2" xfId="16137"/>
    <cellStyle name="40 % - Markeringsfarve3 2 2 2 3 5 7" xfId="16132"/>
    <cellStyle name="40 % - Markeringsfarve3 2 2 2 3 6" xfId="5867"/>
    <cellStyle name="40 % - Markeringsfarve3 2 2 2 3 6 2" xfId="16138"/>
    <cellStyle name="40 % - Markeringsfarve3 2 2 2 3 7" xfId="5868"/>
    <cellStyle name="40 % - Markeringsfarve3 2 2 2 3 7 2" xfId="16139"/>
    <cellStyle name="40 % - Markeringsfarve3 2 2 2 3 8" xfId="5869"/>
    <cellStyle name="40 % - Markeringsfarve3 2 2 2 3 8 2" xfId="16140"/>
    <cellStyle name="40 % - Markeringsfarve3 2 2 2 3 9" xfId="5870"/>
    <cellStyle name="40 % - Markeringsfarve3 2 2 2 3 9 2" xfId="16141"/>
    <cellStyle name="40 % - Markeringsfarve3 2 2 2 4" xfId="5871"/>
    <cellStyle name="40 % - Markeringsfarve3 2 2 2 4 2" xfId="5872"/>
    <cellStyle name="40 % - Markeringsfarve3 2 2 2 4 2 2" xfId="16143"/>
    <cellStyle name="40 % - Markeringsfarve3 2 2 2 4 3" xfId="5873"/>
    <cellStyle name="40 % - Markeringsfarve3 2 2 2 4 3 2" xfId="16144"/>
    <cellStyle name="40 % - Markeringsfarve3 2 2 2 4 4" xfId="5874"/>
    <cellStyle name="40 % - Markeringsfarve3 2 2 2 4 4 2" xfId="16145"/>
    <cellStyle name="40 % - Markeringsfarve3 2 2 2 4 5" xfId="5875"/>
    <cellStyle name="40 % - Markeringsfarve3 2 2 2 4 5 2" xfId="16146"/>
    <cellStyle name="40 % - Markeringsfarve3 2 2 2 4 6" xfId="5876"/>
    <cellStyle name="40 % - Markeringsfarve3 2 2 2 4 6 2" xfId="16147"/>
    <cellStyle name="40 % - Markeringsfarve3 2 2 2 4 7" xfId="16142"/>
    <cellStyle name="40 % - Markeringsfarve3 2 2 2 5" xfId="5877"/>
    <cellStyle name="40 % - Markeringsfarve3 2 2 2 5 2" xfId="5878"/>
    <cellStyle name="40 % - Markeringsfarve3 2 2 2 5 2 2" xfId="16149"/>
    <cellStyle name="40 % - Markeringsfarve3 2 2 2 5 3" xfId="5879"/>
    <cellStyle name="40 % - Markeringsfarve3 2 2 2 5 3 2" xfId="16150"/>
    <cellStyle name="40 % - Markeringsfarve3 2 2 2 5 4" xfId="5880"/>
    <cellStyle name="40 % - Markeringsfarve3 2 2 2 5 4 2" xfId="16151"/>
    <cellStyle name="40 % - Markeringsfarve3 2 2 2 5 5" xfId="5881"/>
    <cellStyle name="40 % - Markeringsfarve3 2 2 2 5 5 2" xfId="16152"/>
    <cellStyle name="40 % - Markeringsfarve3 2 2 2 5 6" xfId="5882"/>
    <cellStyle name="40 % - Markeringsfarve3 2 2 2 5 6 2" xfId="16153"/>
    <cellStyle name="40 % - Markeringsfarve3 2 2 2 5 7" xfId="16148"/>
    <cellStyle name="40 % - Markeringsfarve3 2 2 2 6" xfId="5883"/>
    <cellStyle name="40 % - Markeringsfarve3 2 2 2 6 2" xfId="5884"/>
    <cellStyle name="40 % - Markeringsfarve3 2 2 2 6 2 2" xfId="16155"/>
    <cellStyle name="40 % - Markeringsfarve3 2 2 2 6 3" xfId="5885"/>
    <cellStyle name="40 % - Markeringsfarve3 2 2 2 6 3 2" xfId="16156"/>
    <cellStyle name="40 % - Markeringsfarve3 2 2 2 6 4" xfId="5886"/>
    <cellStyle name="40 % - Markeringsfarve3 2 2 2 6 4 2" xfId="16157"/>
    <cellStyle name="40 % - Markeringsfarve3 2 2 2 6 5" xfId="5887"/>
    <cellStyle name="40 % - Markeringsfarve3 2 2 2 6 5 2" xfId="16158"/>
    <cellStyle name="40 % - Markeringsfarve3 2 2 2 6 6" xfId="5888"/>
    <cellStyle name="40 % - Markeringsfarve3 2 2 2 6 6 2" xfId="16159"/>
    <cellStyle name="40 % - Markeringsfarve3 2 2 2 6 7" xfId="16154"/>
    <cellStyle name="40 % - Markeringsfarve3 2 2 2 7" xfId="5889"/>
    <cellStyle name="40 % - Markeringsfarve3 2 2 2 7 2" xfId="5890"/>
    <cellStyle name="40 % - Markeringsfarve3 2 2 2 7 2 2" xfId="16161"/>
    <cellStyle name="40 % - Markeringsfarve3 2 2 2 7 3" xfId="5891"/>
    <cellStyle name="40 % - Markeringsfarve3 2 2 2 7 3 2" xfId="16162"/>
    <cellStyle name="40 % - Markeringsfarve3 2 2 2 7 4" xfId="5892"/>
    <cellStyle name="40 % - Markeringsfarve3 2 2 2 7 4 2" xfId="16163"/>
    <cellStyle name="40 % - Markeringsfarve3 2 2 2 7 5" xfId="5893"/>
    <cellStyle name="40 % - Markeringsfarve3 2 2 2 7 5 2" xfId="16164"/>
    <cellStyle name="40 % - Markeringsfarve3 2 2 2 7 6" xfId="5894"/>
    <cellStyle name="40 % - Markeringsfarve3 2 2 2 7 6 2" xfId="16165"/>
    <cellStyle name="40 % - Markeringsfarve3 2 2 2 7 7" xfId="16160"/>
    <cellStyle name="40 % - Markeringsfarve3 2 2 2 8" xfId="5895"/>
    <cellStyle name="40 % - Markeringsfarve3 2 2 2 8 2" xfId="16166"/>
    <cellStyle name="40 % - Markeringsfarve3 2 2 2 9" xfId="5896"/>
    <cellStyle name="40 % - Markeringsfarve3 2 2 2 9 2" xfId="16167"/>
    <cellStyle name="40 % - Markeringsfarve3 2 2 3" xfId="5897"/>
    <cellStyle name="40 % - Markeringsfarve3 2 2 3 10" xfId="5898"/>
    <cellStyle name="40 % - Markeringsfarve3 2 2 3 10 2" xfId="16169"/>
    <cellStyle name="40 % - Markeringsfarve3 2 2 3 11" xfId="5899"/>
    <cellStyle name="40 % - Markeringsfarve3 2 2 3 11 2" xfId="16170"/>
    <cellStyle name="40 % - Markeringsfarve3 2 2 3 12" xfId="16168"/>
    <cellStyle name="40 % - Markeringsfarve3 2 2 3 2" xfId="5900"/>
    <cellStyle name="40 % - Markeringsfarve3 2 2 3 2 10" xfId="5901"/>
    <cellStyle name="40 % - Markeringsfarve3 2 2 3 2 10 2" xfId="16172"/>
    <cellStyle name="40 % - Markeringsfarve3 2 2 3 2 11" xfId="16171"/>
    <cellStyle name="40 % - Markeringsfarve3 2 2 3 2 2" xfId="5902"/>
    <cellStyle name="40 % - Markeringsfarve3 2 2 3 2 2 10" xfId="16173"/>
    <cellStyle name="40 % - Markeringsfarve3 2 2 3 2 2 2" xfId="5903"/>
    <cellStyle name="40 % - Markeringsfarve3 2 2 3 2 2 2 2" xfId="5904"/>
    <cellStyle name="40 % - Markeringsfarve3 2 2 3 2 2 2 2 2" xfId="16175"/>
    <cellStyle name="40 % - Markeringsfarve3 2 2 3 2 2 2 3" xfId="5905"/>
    <cellStyle name="40 % - Markeringsfarve3 2 2 3 2 2 2 3 2" xfId="16176"/>
    <cellStyle name="40 % - Markeringsfarve3 2 2 3 2 2 2 4" xfId="5906"/>
    <cellStyle name="40 % - Markeringsfarve3 2 2 3 2 2 2 4 2" xfId="16177"/>
    <cellStyle name="40 % - Markeringsfarve3 2 2 3 2 2 2 5" xfId="5907"/>
    <cellStyle name="40 % - Markeringsfarve3 2 2 3 2 2 2 5 2" xfId="16178"/>
    <cellStyle name="40 % - Markeringsfarve3 2 2 3 2 2 2 6" xfId="5908"/>
    <cellStyle name="40 % - Markeringsfarve3 2 2 3 2 2 2 6 2" xfId="16179"/>
    <cellStyle name="40 % - Markeringsfarve3 2 2 3 2 2 2 7" xfId="16174"/>
    <cellStyle name="40 % - Markeringsfarve3 2 2 3 2 2 3" xfId="5909"/>
    <cellStyle name="40 % - Markeringsfarve3 2 2 3 2 2 3 2" xfId="5910"/>
    <cellStyle name="40 % - Markeringsfarve3 2 2 3 2 2 3 2 2" xfId="16181"/>
    <cellStyle name="40 % - Markeringsfarve3 2 2 3 2 2 3 3" xfId="5911"/>
    <cellStyle name="40 % - Markeringsfarve3 2 2 3 2 2 3 3 2" xfId="16182"/>
    <cellStyle name="40 % - Markeringsfarve3 2 2 3 2 2 3 4" xfId="5912"/>
    <cellStyle name="40 % - Markeringsfarve3 2 2 3 2 2 3 4 2" xfId="16183"/>
    <cellStyle name="40 % - Markeringsfarve3 2 2 3 2 2 3 5" xfId="5913"/>
    <cellStyle name="40 % - Markeringsfarve3 2 2 3 2 2 3 5 2" xfId="16184"/>
    <cellStyle name="40 % - Markeringsfarve3 2 2 3 2 2 3 6" xfId="5914"/>
    <cellStyle name="40 % - Markeringsfarve3 2 2 3 2 2 3 6 2" xfId="16185"/>
    <cellStyle name="40 % - Markeringsfarve3 2 2 3 2 2 3 7" xfId="16180"/>
    <cellStyle name="40 % - Markeringsfarve3 2 2 3 2 2 4" xfId="5915"/>
    <cellStyle name="40 % - Markeringsfarve3 2 2 3 2 2 4 2" xfId="5916"/>
    <cellStyle name="40 % - Markeringsfarve3 2 2 3 2 2 4 2 2" xfId="16187"/>
    <cellStyle name="40 % - Markeringsfarve3 2 2 3 2 2 4 3" xfId="5917"/>
    <cellStyle name="40 % - Markeringsfarve3 2 2 3 2 2 4 3 2" xfId="16188"/>
    <cellStyle name="40 % - Markeringsfarve3 2 2 3 2 2 4 4" xfId="5918"/>
    <cellStyle name="40 % - Markeringsfarve3 2 2 3 2 2 4 4 2" xfId="16189"/>
    <cellStyle name="40 % - Markeringsfarve3 2 2 3 2 2 4 5" xfId="5919"/>
    <cellStyle name="40 % - Markeringsfarve3 2 2 3 2 2 4 5 2" xfId="16190"/>
    <cellStyle name="40 % - Markeringsfarve3 2 2 3 2 2 4 6" xfId="5920"/>
    <cellStyle name="40 % - Markeringsfarve3 2 2 3 2 2 4 6 2" xfId="16191"/>
    <cellStyle name="40 % - Markeringsfarve3 2 2 3 2 2 4 7" xfId="16186"/>
    <cellStyle name="40 % - Markeringsfarve3 2 2 3 2 2 5" xfId="5921"/>
    <cellStyle name="40 % - Markeringsfarve3 2 2 3 2 2 5 2" xfId="16192"/>
    <cellStyle name="40 % - Markeringsfarve3 2 2 3 2 2 6" xfId="5922"/>
    <cellStyle name="40 % - Markeringsfarve3 2 2 3 2 2 6 2" xfId="16193"/>
    <cellStyle name="40 % - Markeringsfarve3 2 2 3 2 2 7" xfId="5923"/>
    <cellStyle name="40 % - Markeringsfarve3 2 2 3 2 2 7 2" xfId="16194"/>
    <cellStyle name="40 % - Markeringsfarve3 2 2 3 2 2 8" xfId="5924"/>
    <cellStyle name="40 % - Markeringsfarve3 2 2 3 2 2 8 2" xfId="16195"/>
    <cellStyle name="40 % - Markeringsfarve3 2 2 3 2 2 9" xfId="5925"/>
    <cellStyle name="40 % - Markeringsfarve3 2 2 3 2 2 9 2" xfId="16196"/>
    <cellStyle name="40 % - Markeringsfarve3 2 2 3 2 3" xfId="5926"/>
    <cellStyle name="40 % - Markeringsfarve3 2 2 3 2 3 2" xfId="5927"/>
    <cellStyle name="40 % - Markeringsfarve3 2 2 3 2 3 2 2" xfId="16198"/>
    <cellStyle name="40 % - Markeringsfarve3 2 2 3 2 3 3" xfId="5928"/>
    <cellStyle name="40 % - Markeringsfarve3 2 2 3 2 3 3 2" xfId="16199"/>
    <cellStyle name="40 % - Markeringsfarve3 2 2 3 2 3 4" xfId="5929"/>
    <cellStyle name="40 % - Markeringsfarve3 2 2 3 2 3 4 2" xfId="16200"/>
    <cellStyle name="40 % - Markeringsfarve3 2 2 3 2 3 5" xfId="5930"/>
    <cellStyle name="40 % - Markeringsfarve3 2 2 3 2 3 5 2" xfId="16201"/>
    <cellStyle name="40 % - Markeringsfarve3 2 2 3 2 3 6" xfId="5931"/>
    <cellStyle name="40 % - Markeringsfarve3 2 2 3 2 3 6 2" xfId="16202"/>
    <cellStyle name="40 % - Markeringsfarve3 2 2 3 2 3 7" xfId="16197"/>
    <cellStyle name="40 % - Markeringsfarve3 2 2 3 2 4" xfId="5932"/>
    <cellStyle name="40 % - Markeringsfarve3 2 2 3 2 4 2" xfId="5933"/>
    <cellStyle name="40 % - Markeringsfarve3 2 2 3 2 4 2 2" xfId="16204"/>
    <cellStyle name="40 % - Markeringsfarve3 2 2 3 2 4 3" xfId="5934"/>
    <cellStyle name="40 % - Markeringsfarve3 2 2 3 2 4 3 2" xfId="16205"/>
    <cellStyle name="40 % - Markeringsfarve3 2 2 3 2 4 4" xfId="5935"/>
    <cellStyle name="40 % - Markeringsfarve3 2 2 3 2 4 4 2" xfId="16206"/>
    <cellStyle name="40 % - Markeringsfarve3 2 2 3 2 4 5" xfId="5936"/>
    <cellStyle name="40 % - Markeringsfarve3 2 2 3 2 4 5 2" xfId="16207"/>
    <cellStyle name="40 % - Markeringsfarve3 2 2 3 2 4 6" xfId="5937"/>
    <cellStyle name="40 % - Markeringsfarve3 2 2 3 2 4 6 2" xfId="16208"/>
    <cellStyle name="40 % - Markeringsfarve3 2 2 3 2 4 7" xfId="16203"/>
    <cellStyle name="40 % - Markeringsfarve3 2 2 3 2 5" xfId="5938"/>
    <cellStyle name="40 % - Markeringsfarve3 2 2 3 2 5 2" xfId="5939"/>
    <cellStyle name="40 % - Markeringsfarve3 2 2 3 2 5 2 2" xfId="16210"/>
    <cellStyle name="40 % - Markeringsfarve3 2 2 3 2 5 3" xfId="5940"/>
    <cellStyle name="40 % - Markeringsfarve3 2 2 3 2 5 3 2" xfId="16211"/>
    <cellStyle name="40 % - Markeringsfarve3 2 2 3 2 5 4" xfId="5941"/>
    <cellStyle name="40 % - Markeringsfarve3 2 2 3 2 5 4 2" xfId="16212"/>
    <cellStyle name="40 % - Markeringsfarve3 2 2 3 2 5 5" xfId="5942"/>
    <cellStyle name="40 % - Markeringsfarve3 2 2 3 2 5 5 2" xfId="16213"/>
    <cellStyle name="40 % - Markeringsfarve3 2 2 3 2 5 6" xfId="5943"/>
    <cellStyle name="40 % - Markeringsfarve3 2 2 3 2 5 6 2" xfId="16214"/>
    <cellStyle name="40 % - Markeringsfarve3 2 2 3 2 5 7" xfId="16209"/>
    <cellStyle name="40 % - Markeringsfarve3 2 2 3 2 6" xfId="5944"/>
    <cellStyle name="40 % - Markeringsfarve3 2 2 3 2 6 2" xfId="16215"/>
    <cellStyle name="40 % - Markeringsfarve3 2 2 3 2 7" xfId="5945"/>
    <cellStyle name="40 % - Markeringsfarve3 2 2 3 2 7 2" xfId="16216"/>
    <cellStyle name="40 % - Markeringsfarve3 2 2 3 2 8" xfId="5946"/>
    <cellStyle name="40 % - Markeringsfarve3 2 2 3 2 8 2" xfId="16217"/>
    <cellStyle name="40 % - Markeringsfarve3 2 2 3 2 9" xfId="5947"/>
    <cellStyle name="40 % - Markeringsfarve3 2 2 3 2 9 2" xfId="16218"/>
    <cellStyle name="40 % - Markeringsfarve3 2 2 3 3" xfId="5948"/>
    <cellStyle name="40 % - Markeringsfarve3 2 2 3 3 10" xfId="16219"/>
    <cellStyle name="40 % - Markeringsfarve3 2 2 3 3 2" xfId="5949"/>
    <cellStyle name="40 % - Markeringsfarve3 2 2 3 3 2 2" xfId="5950"/>
    <cellStyle name="40 % - Markeringsfarve3 2 2 3 3 2 2 2" xfId="16221"/>
    <cellStyle name="40 % - Markeringsfarve3 2 2 3 3 2 3" xfId="5951"/>
    <cellStyle name="40 % - Markeringsfarve3 2 2 3 3 2 3 2" xfId="16222"/>
    <cellStyle name="40 % - Markeringsfarve3 2 2 3 3 2 4" xfId="5952"/>
    <cellStyle name="40 % - Markeringsfarve3 2 2 3 3 2 4 2" xfId="16223"/>
    <cellStyle name="40 % - Markeringsfarve3 2 2 3 3 2 5" xfId="5953"/>
    <cellStyle name="40 % - Markeringsfarve3 2 2 3 3 2 5 2" xfId="16224"/>
    <cellStyle name="40 % - Markeringsfarve3 2 2 3 3 2 6" xfId="5954"/>
    <cellStyle name="40 % - Markeringsfarve3 2 2 3 3 2 6 2" xfId="16225"/>
    <cellStyle name="40 % - Markeringsfarve3 2 2 3 3 2 7" xfId="16220"/>
    <cellStyle name="40 % - Markeringsfarve3 2 2 3 3 3" xfId="5955"/>
    <cellStyle name="40 % - Markeringsfarve3 2 2 3 3 3 2" xfId="5956"/>
    <cellStyle name="40 % - Markeringsfarve3 2 2 3 3 3 2 2" xfId="16227"/>
    <cellStyle name="40 % - Markeringsfarve3 2 2 3 3 3 3" xfId="5957"/>
    <cellStyle name="40 % - Markeringsfarve3 2 2 3 3 3 3 2" xfId="16228"/>
    <cellStyle name="40 % - Markeringsfarve3 2 2 3 3 3 4" xfId="5958"/>
    <cellStyle name="40 % - Markeringsfarve3 2 2 3 3 3 4 2" xfId="16229"/>
    <cellStyle name="40 % - Markeringsfarve3 2 2 3 3 3 5" xfId="5959"/>
    <cellStyle name="40 % - Markeringsfarve3 2 2 3 3 3 5 2" xfId="16230"/>
    <cellStyle name="40 % - Markeringsfarve3 2 2 3 3 3 6" xfId="5960"/>
    <cellStyle name="40 % - Markeringsfarve3 2 2 3 3 3 6 2" xfId="16231"/>
    <cellStyle name="40 % - Markeringsfarve3 2 2 3 3 3 7" xfId="16226"/>
    <cellStyle name="40 % - Markeringsfarve3 2 2 3 3 4" xfId="5961"/>
    <cellStyle name="40 % - Markeringsfarve3 2 2 3 3 4 2" xfId="5962"/>
    <cellStyle name="40 % - Markeringsfarve3 2 2 3 3 4 2 2" xfId="16233"/>
    <cellStyle name="40 % - Markeringsfarve3 2 2 3 3 4 3" xfId="5963"/>
    <cellStyle name="40 % - Markeringsfarve3 2 2 3 3 4 3 2" xfId="16234"/>
    <cellStyle name="40 % - Markeringsfarve3 2 2 3 3 4 4" xfId="5964"/>
    <cellStyle name="40 % - Markeringsfarve3 2 2 3 3 4 4 2" xfId="16235"/>
    <cellStyle name="40 % - Markeringsfarve3 2 2 3 3 4 5" xfId="5965"/>
    <cellStyle name="40 % - Markeringsfarve3 2 2 3 3 4 5 2" xfId="16236"/>
    <cellStyle name="40 % - Markeringsfarve3 2 2 3 3 4 6" xfId="5966"/>
    <cellStyle name="40 % - Markeringsfarve3 2 2 3 3 4 6 2" xfId="16237"/>
    <cellStyle name="40 % - Markeringsfarve3 2 2 3 3 4 7" xfId="16232"/>
    <cellStyle name="40 % - Markeringsfarve3 2 2 3 3 5" xfId="5967"/>
    <cellStyle name="40 % - Markeringsfarve3 2 2 3 3 5 2" xfId="16238"/>
    <cellStyle name="40 % - Markeringsfarve3 2 2 3 3 6" xfId="5968"/>
    <cellStyle name="40 % - Markeringsfarve3 2 2 3 3 6 2" xfId="16239"/>
    <cellStyle name="40 % - Markeringsfarve3 2 2 3 3 7" xfId="5969"/>
    <cellStyle name="40 % - Markeringsfarve3 2 2 3 3 7 2" xfId="16240"/>
    <cellStyle name="40 % - Markeringsfarve3 2 2 3 3 8" xfId="5970"/>
    <cellStyle name="40 % - Markeringsfarve3 2 2 3 3 8 2" xfId="16241"/>
    <cellStyle name="40 % - Markeringsfarve3 2 2 3 3 9" xfId="5971"/>
    <cellStyle name="40 % - Markeringsfarve3 2 2 3 3 9 2" xfId="16242"/>
    <cellStyle name="40 % - Markeringsfarve3 2 2 3 4" xfId="5972"/>
    <cellStyle name="40 % - Markeringsfarve3 2 2 3 4 2" xfId="5973"/>
    <cellStyle name="40 % - Markeringsfarve3 2 2 3 4 2 2" xfId="16244"/>
    <cellStyle name="40 % - Markeringsfarve3 2 2 3 4 3" xfId="5974"/>
    <cellStyle name="40 % - Markeringsfarve3 2 2 3 4 3 2" xfId="16245"/>
    <cellStyle name="40 % - Markeringsfarve3 2 2 3 4 4" xfId="5975"/>
    <cellStyle name="40 % - Markeringsfarve3 2 2 3 4 4 2" xfId="16246"/>
    <cellStyle name="40 % - Markeringsfarve3 2 2 3 4 5" xfId="5976"/>
    <cellStyle name="40 % - Markeringsfarve3 2 2 3 4 5 2" xfId="16247"/>
    <cellStyle name="40 % - Markeringsfarve3 2 2 3 4 6" xfId="5977"/>
    <cellStyle name="40 % - Markeringsfarve3 2 2 3 4 6 2" xfId="16248"/>
    <cellStyle name="40 % - Markeringsfarve3 2 2 3 4 7" xfId="16243"/>
    <cellStyle name="40 % - Markeringsfarve3 2 2 3 5" xfId="5978"/>
    <cellStyle name="40 % - Markeringsfarve3 2 2 3 5 2" xfId="5979"/>
    <cellStyle name="40 % - Markeringsfarve3 2 2 3 5 2 2" xfId="16250"/>
    <cellStyle name="40 % - Markeringsfarve3 2 2 3 5 3" xfId="5980"/>
    <cellStyle name="40 % - Markeringsfarve3 2 2 3 5 3 2" xfId="16251"/>
    <cellStyle name="40 % - Markeringsfarve3 2 2 3 5 4" xfId="5981"/>
    <cellStyle name="40 % - Markeringsfarve3 2 2 3 5 4 2" xfId="16252"/>
    <cellStyle name="40 % - Markeringsfarve3 2 2 3 5 5" xfId="5982"/>
    <cellStyle name="40 % - Markeringsfarve3 2 2 3 5 5 2" xfId="16253"/>
    <cellStyle name="40 % - Markeringsfarve3 2 2 3 5 6" xfId="5983"/>
    <cellStyle name="40 % - Markeringsfarve3 2 2 3 5 6 2" xfId="16254"/>
    <cellStyle name="40 % - Markeringsfarve3 2 2 3 5 7" xfId="16249"/>
    <cellStyle name="40 % - Markeringsfarve3 2 2 3 6" xfId="5984"/>
    <cellStyle name="40 % - Markeringsfarve3 2 2 3 6 2" xfId="5985"/>
    <cellStyle name="40 % - Markeringsfarve3 2 2 3 6 2 2" xfId="16256"/>
    <cellStyle name="40 % - Markeringsfarve3 2 2 3 6 3" xfId="5986"/>
    <cellStyle name="40 % - Markeringsfarve3 2 2 3 6 3 2" xfId="16257"/>
    <cellStyle name="40 % - Markeringsfarve3 2 2 3 6 4" xfId="5987"/>
    <cellStyle name="40 % - Markeringsfarve3 2 2 3 6 4 2" xfId="16258"/>
    <cellStyle name="40 % - Markeringsfarve3 2 2 3 6 5" xfId="5988"/>
    <cellStyle name="40 % - Markeringsfarve3 2 2 3 6 5 2" xfId="16259"/>
    <cellStyle name="40 % - Markeringsfarve3 2 2 3 6 6" xfId="5989"/>
    <cellStyle name="40 % - Markeringsfarve3 2 2 3 6 6 2" xfId="16260"/>
    <cellStyle name="40 % - Markeringsfarve3 2 2 3 6 7" xfId="16255"/>
    <cellStyle name="40 % - Markeringsfarve3 2 2 3 7" xfId="5990"/>
    <cellStyle name="40 % - Markeringsfarve3 2 2 3 7 2" xfId="16261"/>
    <cellStyle name="40 % - Markeringsfarve3 2 2 3 8" xfId="5991"/>
    <cellStyle name="40 % - Markeringsfarve3 2 2 3 8 2" xfId="16262"/>
    <cellStyle name="40 % - Markeringsfarve3 2 2 3 9" xfId="5992"/>
    <cellStyle name="40 % - Markeringsfarve3 2 2 3 9 2" xfId="16263"/>
    <cellStyle name="40 % - Markeringsfarve3 2 2 4" xfId="5993"/>
    <cellStyle name="40 % - Markeringsfarve3 2 2 4 10" xfId="5994"/>
    <cellStyle name="40 % - Markeringsfarve3 2 2 4 10 2" xfId="16265"/>
    <cellStyle name="40 % - Markeringsfarve3 2 2 4 11" xfId="16264"/>
    <cellStyle name="40 % - Markeringsfarve3 2 2 4 2" xfId="5995"/>
    <cellStyle name="40 % - Markeringsfarve3 2 2 4 2 10" xfId="16266"/>
    <cellStyle name="40 % - Markeringsfarve3 2 2 4 2 2" xfId="5996"/>
    <cellStyle name="40 % - Markeringsfarve3 2 2 4 2 2 2" xfId="5997"/>
    <cellStyle name="40 % - Markeringsfarve3 2 2 4 2 2 2 2" xfId="16268"/>
    <cellStyle name="40 % - Markeringsfarve3 2 2 4 2 2 3" xfId="5998"/>
    <cellStyle name="40 % - Markeringsfarve3 2 2 4 2 2 3 2" xfId="16269"/>
    <cellStyle name="40 % - Markeringsfarve3 2 2 4 2 2 4" xfId="5999"/>
    <cellStyle name="40 % - Markeringsfarve3 2 2 4 2 2 4 2" xfId="16270"/>
    <cellStyle name="40 % - Markeringsfarve3 2 2 4 2 2 5" xfId="6000"/>
    <cellStyle name="40 % - Markeringsfarve3 2 2 4 2 2 5 2" xfId="16271"/>
    <cellStyle name="40 % - Markeringsfarve3 2 2 4 2 2 6" xfId="6001"/>
    <cellStyle name="40 % - Markeringsfarve3 2 2 4 2 2 6 2" xfId="16272"/>
    <cellStyle name="40 % - Markeringsfarve3 2 2 4 2 2 7" xfId="16267"/>
    <cellStyle name="40 % - Markeringsfarve3 2 2 4 2 3" xfId="6002"/>
    <cellStyle name="40 % - Markeringsfarve3 2 2 4 2 3 2" xfId="6003"/>
    <cellStyle name="40 % - Markeringsfarve3 2 2 4 2 3 2 2" xfId="16274"/>
    <cellStyle name="40 % - Markeringsfarve3 2 2 4 2 3 3" xfId="6004"/>
    <cellStyle name="40 % - Markeringsfarve3 2 2 4 2 3 3 2" xfId="16275"/>
    <cellStyle name="40 % - Markeringsfarve3 2 2 4 2 3 4" xfId="6005"/>
    <cellStyle name="40 % - Markeringsfarve3 2 2 4 2 3 4 2" xfId="16276"/>
    <cellStyle name="40 % - Markeringsfarve3 2 2 4 2 3 5" xfId="6006"/>
    <cellStyle name="40 % - Markeringsfarve3 2 2 4 2 3 5 2" xfId="16277"/>
    <cellStyle name="40 % - Markeringsfarve3 2 2 4 2 3 6" xfId="6007"/>
    <cellStyle name="40 % - Markeringsfarve3 2 2 4 2 3 6 2" xfId="16278"/>
    <cellStyle name="40 % - Markeringsfarve3 2 2 4 2 3 7" xfId="16273"/>
    <cellStyle name="40 % - Markeringsfarve3 2 2 4 2 4" xfId="6008"/>
    <cellStyle name="40 % - Markeringsfarve3 2 2 4 2 4 2" xfId="6009"/>
    <cellStyle name="40 % - Markeringsfarve3 2 2 4 2 4 2 2" xfId="16280"/>
    <cellStyle name="40 % - Markeringsfarve3 2 2 4 2 4 3" xfId="6010"/>
    <cellStyle name="40 % - Markeringsfarve3 2 2 4 2 4 3 2" xfId="16281"/>
    <cellStyle name="40 % - Markeringsfarve3 2 2 4 2 4 4" xfId="6011"/>
    <cellStyle name="40 % - Markeringsfarve3 2 2 4 2 4 4 2" xfId="16282"/>
    <cellStyle name="40 % - Markeringsfarve3 2 2 4 2 4 5" xfId="6012"/>
    <cellStyle name="40 % - Markeringsfarve3 2 2 4 2 4 5 2" xfId="16283"/>
    <cellStyle name="40 % - Markeringsfarve3 2 2 4 2 4 6" xfId="6013"/>
    <cellStyle name="40 % - Markeringsfarve3 2 2 4 2 4 6 2" xfId="16284"/>
    <cellStyle name="40 % - Markeringsfarve3 2 2 4 2 4 7" xfId="16279"/>
    <cellStyle name="40 % - Markeringsfarve3 2 2 4 2 5" xfId="6014"/>
    <cellStyle name="40 % - Markeringsfarve3 2 2 4 2 5 2" xfId="16285"/>
    <cellStyle name="40 % - Markeringsfarve3 2 2 4 2 6" xfId="6015"/>
    <cellStyle name="40 % - Markeringsfarve3 2 2 4 2 6 2" xfId="16286"/>
    <cellStyle name="40 % - Markeringsfarve3 2 2 4 2 7" xfId="6016"/>
    <cellStyle name="40 % - Markeringsfarve3 2 2 4 2 7 2" xfId="16287"/>
    <cellStyle name="40 % - Markeringsfarve3 2 2 4 2 8" xfId="6017"/>
    <cellStyle name="40 % - Markeringsfarve3 2 2 4 2 8 2" xfId="16288"/>
    <cellStyle name="40 % - Markeringsfarve3 2 2 4 2 9" xfId="6018"/>
    <cellStyle name="40 % - Markeringsfarve3 2 2 4 2 9 2" xfId="16289"/>
    <cellStyle name="40 % - Markeringsfarve3 2 2 4 3" xfId="6019"/>
    <cellStyle name="40 % - Markeringsfarve3 2 2 4 3 2" xfId="6020"/>
    <cellStyle name="40 % - Markeringsfarve3 2 2 4 3 2 2" xfId="16291"/>
    <cellStyle name="40 % - Markeringsfarve3 2 2 4 3 3" xfId="6021"/>
    <cellStyle name="40 % - Markeringsfarve3 2 2 4 3 3 2" xfId="16292"/>
    <cellStyle name="40 % - Markeringsfarve3 2 2 4 3 4" xfId="6022"/>
    <cellStyle name="40 % - Markeringsfarve3 2 2 4 3 4 2" xfId="16293"/>
    <cellStyle name="40 % - Markeringsfarve3 2 2 4 3 5" xfId="6023"/>
    <cellStyle name="40 % - Markeringsfarve3 2 2 4 3 5 2" xfId="16294"/>
    <cellStyle name="40 % - Markeringsfarve3 2 2 4 3 6" xfId="6024"/>
    <cellStyle name="40 % - Markeringsfarve3 2 2 4 3 6 2" xfId="16295"/>
    <cellStyle name="40 % - Markeringsfarve3 2 2 4 3 7" xfId="16290"/>
    <cellStyle name="40 % - Markeringsfarve3 2 2 4 4" xfId="6025"/>
    <cellStyle name="40 % - Markeringsfarve3 2 2 4 4 2" xfId="6026"/>
    <cellStyle name="40 % - Markeringsfarve3 2 2 4 4 2 2" xfId="16297"/>
    <cellStyle name="40 % - Markeringsfarve3 2 2 4 4 3" xfId="6027"/>
    <cellStyle name="40 % - Markeringsfarve3 2 2 4 4 3 2" xfId="16298"/>
    <cellStyle name="40 % - Markeringsfarve3 2 2 4 4 4" xfId="6028"/>
    <cellStyle name="40 % - Markeringsfarve3 2 2 4 4 4 2" xfId="16299"/>
    <cellStyle name="40 % - Markeringsfarve3 2 2 4 4 5" xfId="6029"/>
    <cellStyle name="40 % - Markeringsfarve3 2 2 4 4 5 2" xfId="16300"/>
    <cellStyle name="40 % - Markeringsfarve3 2 2 4 4 6" xfId="6030"/>
    <cellStyle name="40 % - Markeringsfarve3 2 2 4 4 6 2" xfId="16301"/>
    <cellStyle name="40 % - Markeringsfarve3 2 2 4 4 7" xfId="16296"/>
    <cellStyle name="40 % - Markeringsfarve3 2 2 4 5" xfId="6031"/>
    <cellStyle name="40 % - Markeringsfarve3 2 2 4 5 2" xfId="6032"/>
    <cellStyle name="40 % - Markeringsfarve3 2 2 4 5 2 2" xfId="16303"/>
    <cellStyle name="40 % - Markeringsfarve3 2 2 4 5 3" xfId="6033"/>
    <cellStyle name="40 % - Markeringsfarve3 2 2 4 5 3 2" xfId="16304"/>
    <cellStyle name="40 % - Markeringsfarve3 2 2 4 5 4" xfId="6034"/>
    <cellStyle name="40 % - Markeringsfarve3 2 2 4 5 4 2" xfId="16305"/>
    <cellStyle name="40 % - Markeringsfarve3 2 2 4 5 5" xfId="6035"/>
    <cellStyle name="40 % - Markeringsfarve3 2 2 4 5 5 2" xfId="16306"/>
    <cellStyle name="40 % - Markeringsfarve3 2 2 4 5 6" xfId="6036"/>
    <cellStyle name="40 % - Markeringsfarve3 2 2 4 5 6 2" xfId="16307"/>
    <cellStyle name="40 % - Markeringsfarve3 2 2 4 5 7" xfId="16302"/>
    <cellStyle name="40 % - Markeringsfarve3 2 2 4 6" xfId="6037"/>
    <cellStyle name="40 % - Markeringsfarve3 2 2 4 6 2" xfId="16308"/>
    <cellStyle name="40 % - Markeringsfarve3 2 2 4 7" xfId="6038"/>
    <cellStyle name="40 % - Markeringsfarve3 2 2 4 7 2" xfId="16309"/>
    <cellStyle name="40 % - Markeringsfarve3 2 2 4 8" xfId="6039"/>
    <cellStyle name="40 % - Markeringsfarve3 2 2 4 8 2" xfId="16310"/>
    <cellStyle name="40 % - Markeringsfarve3 2 2 4 9" xfId="6040"/>
    <cellStyle name="40 % - Markeringsfarve3 2 2 4 9 2" xfId="16311"/>
    <cellStyle name="40 % - Markeringsfarve3 2 2 5" xfId="6041"/>
    <cellStyle name="40 % - Markeringsfarve3 2 2 5 10" xfId="16312"/>
    <cellStyle name="40 % - Markeringsfarve3 2 2 5 2" xfId="6042"/>
    <cellStyle name="40 % - Markeringsfarve3 2 2 5 2 2" xfId="6043"/>
    <cellStyle name="40 % - Markeringsfarve3 2 2 5 2 2 2" xfId="16314"/>
    <cellStyle name="40 % - Markeringsfarve3 2 2 5 2 3" xfId="6044"/>
    <cellStyle name="40 % - Markeringsfarve3 2 2 5 2 3 2" xfId="16315"/>
    <cellStyle name="40 % - Markeringsfarve3 2 2 5 2 4" xfId="6045"/>
    <cellStyle name="40 % - Markeringsfarve3 2 2 5 2 4 2" xfId="16316"/>
    <cellStyle name="40 % - Markeringsfarve3 2 2 5 2 5" xfId="6046"/>
    <cellStyle name="40 % - Markeringsfarve3 2 2 5 2 5 2" xfId="16317"/>
    <cellStyle name="40 % - Markeringsfarve3 2 2 5 2 6" xfId="6047"/>
    <cellStyle name="40 % - Markeringsfarve3 2 2 5 2 6 2" xfId="16318"/>
    <cellStyle name="40 % - Markeringsfarve3 2 2 5 2 7" xfId="16313"/>
    <cellStyle name="40 % - Markeringsfarve3 2 2 5 3" xfId="6048"/>
    <cellStyle name="40 % - Markeringsfarve3 2 2 5 3 2" xfId="6049"/>
    <cellStyle name="40 % - Markeringsfarve3 2 2 5 3 2 2" xfId="16320"/>
    <cellStyle name="40 % - Markeringsfarve3 2 2 5 3 3" xfId="6050"/>
    <cellStyle name="40 % - Markeringsfarve3 2 2 5 3 3 2" xfId="16321"/>
    <cellStyle name="40 % - Markeringsfarve3 2 2 5 3 4" xfId="6051"/>
    <cellStyle name="40 % - Markeringsfarve3 2 2 5 3 4 2" xfId="16322"/>
    <cellStyle name="40 % - Markeringsfarve3 2 2 5 3 5" xfId="6052"/>
    <cellStyle name="40 % - Markeringsfarve3 2 2 5 3 5 2" xfId="16323"/>
    <cellStyle name="40 % - Markeringsfarve3 2 2 5 3 6" xfId="6053"/>
    <cellStyle name="40 % - Markeringsfarve3 2 2 5 3 6 2" xfId="16324"/>
    <cellStyle name="40 % - Markeringsfarve3 2 2 5 3 7" xfId="16319"/>
    <cellStyle name="40 % - Markeringsfarve3 2 2 5 4" xfId="6054"/>
    <cellStyle name="40 % - Markeringsfarve3 2 2 5 4 2" xfId="6055"/>
    <cellStyle name="40 % - Markeringsfarve3 2 2 5 4 2 2" xfId="16326"/>
    <cellStyle name="40 % - Markeringsfarve3 2 2 5 4 3" xfId="6056"/>
    <cellStyle name="40 % - Markeringsfarve3 2 2 5 4 3 2" xfId="16327"/>
    <cellStyle name="40 % - Markeringsfarve3 2 2 5 4 4" xfId="6057"/>
    <cellStyle name="40 % - Markeringsfarve3 2 2 5 4 4 2" xfId="16328"/>
    <cellStyle name="40 % - Markeringsfarve3 2 2 5 4 5" xfId="6058"/>
    <cellStyle name="40 % - Markeringsfarve3 2 2 5 4 5 2" xfId="16329"/>
    <cellStyle name="40 % - Markeringsfarve3 2 2 5 4 6" xfId="6059"/>
    <cellStyle name="40 % - Markeringsfarve3 2 2 5 4 6 2" xfId="16330"/>
    <cellStyle name="40 % - Markeringsfarve3 2 2 5 4 7" xfId="16325"/>
    <cellStyle name="40 % - Markeringsfarve3 2 2 5 5" xfId="6060"/>
    <cellStyle name="40 % - Markeringsfarve3 2 2 5 5 2" xfId="16331"/>
    <cellStyle name="40 % - Markeringsfarve3 2 2 5 6" xfId="6061"/>
    <cellStyle name="40 % - Markeringsfarve3 2 2 5 6 2" xfId="16332"/>
    <cellStyle name="40 % - Markeringsfarve3 2 2 5 7" xfId="6062"/>
    <cellStyle name="40 % - Markeringsfarve3 2 2 5 7 2" xfId="16333"/>
    <cellStyle name="40 % - Markeringsfarve3 2 2 5 8" xfId="6063"/>
    <cellStyle name="40 % - Markeringsfarve3 2 2 5 8 2" xfId="16334"/>
    <cellStyle name="40 % - Markeringsfarve3 2 2 5 9" xfId="6064"/>
    <cellStyle name="40 % - Markeringsfarve3 2 2 5 9 2" xfId="16335"/>
    <cellStyle name="40 % - Markeringsfarve3 2 2 6" xfId="6065"/>
    <cellStyle name="40 % - Markeringsfarve3 2 2 6 2" xfId="6066"/>
    <cellStyle name="40 % - Markeringsfarve3 2 2 6 2 2" xfId="16337"/>
    <cellStyle name="40 % - Markeringsfarve3 2 2 6 3" xfId="6067"/>
    <cellStyle name="40 % - Markeringsfarve3 2 2 6 3 2" xfId="16338"/>
    <cellStyle name="40 % - Markeringsfarve3 2 2 6 4" xfId="6068"/>
    <cellStyle name="40 % - Markeringsfarve3 2 2 6 4 2" xfId="16339"/>
    <cellStyle name="40 % - Markeringsfarve3 2 2 6 5" xfId="6069"/>
    <cellStyle name="40 % - Markeringsfarve3 2 2 6 5 2" xfId="16340"/>
    <cellStyle name="40 % - Markeringsfarve3 2 2 6 6" xfId="6070"/>
    <cellStyle name="40 % - Markeringsfarve3 2 2 6 6 2" xfId="16341"/>
    <cellStyle name="40 % - Markeringsfarve3 2 2 6 7" xfId="16336"/>
    <cellStyle name="40 % - Markeringsfarve3 2 2 7" xfId="6071"/>
    <cellStyle name="40 % - Markeringsfarve3 2 2 7 2" xfId="6072"/>
    <cellStyle name="40 % - Markeringsfarve3 2 2 7 2 2" xfId="16343"/>
    <cellStyle name="40 % - Markeringsfarve3 2 2 7 3" xfId="6073"/>
    <cellStyle name="40 % - Markeringsfarve3 2 2 7 3 2" xfId="16344"/>
    <cellStyle name="40 % - Markeringsfarve3 2 2 7 4" xfId="6074"/>
    <cellStyle name="40 % - Markeringsfarve3 2 2 7 4 2" xfId="16345"/>
    <cellStyle name="40 % - Markeringsfarve3 2 2 7 5" xfId="6075"/>
    <cellStyle name="40 % - Markeringsfarve3 2 2 7 5 2" xfId="16346"/>
    <cellStyle name="40 % - Markeringsfarve3 2 2 7 6" xfId="6076"/>
    <cellStyle name="40 % - Markeringsfarve3 2 2 7 6 2" xfId="16347"/>
    <cellStyle name="40 % - Markeringsfarve3 2 2 7 7" xfId="16342"/>
    <cellStyle name="40 % - Markeringsfarve3 2 2 8" xfId="6077"/>
    <cellStyle name="40 % - Markeringsfarve3 2 2 8 2" xfId="6078"/>
    <cellStyle name="40 % - Markeringsfarve3 2 2 8 2 2" xfId="16349"/>
    <cellStyle name="40 % - Markeringsfarve3 2 2 8 3" xfId="6079"/>
    <cellStyle name="40 % - Markeringsfarve3 2 2 8 3 2" xfId="16350"/>
    <cellStyle name="40 % - Markeringsfarve3 2 2 8 4" xfId="6080"/>
    <cellStyle name="40 % - Markeringsfarve3 2 2 8 4 2" xfId="16351"/>
    <cellStyle name="40 % - Markeringsfarve3 2 2 8 5" xfId="6081"/>
    <cellStyle name="40 % - Markeringsfarve3 2 2 8 5 2" xfId="16352"/>
    <cellStyle name="40 % - Markeringsfarve3 2 2 8 6" xfId="6082"/>
    <cellStyle name="40 % - Markeringsfarve3 2 2 8 6 2" xfId="16353"/>
    <cellStyle name="40 % - Markeringsfarve3 2 2 8 7" xfId="16348"/>
    <cellStyle name="40 % - Markeringsfarve3 2 2 9" xfId="6083"/>
    <cellStyle name="40 % - Markeringsfarve3 2 2 9 2" xfId="16354"/>
    <cellStyle name="40 % - Markeringsfarve3 2 2_Budget" xfId="6084"/>
    <cellStyle name="40 % - Markeringsfarve3 2 3" xfId="6085"/>
    <cellStyle name="40 % - Markeringsfarve3 2 3 10" xfId="6086"/>
    <cellStyle name="40 % - Markeringsfarve3 2 3 10 2" xfId="16356"/>
    <cellStyle name="40 % - Markeringsfarve3 2 3 11" xfId="6087"/>
    <cellStyle name="40 % - Markeringsfarve3 2 3 11 2" xfId="16357"/>
    <cellStyle name="40 % - Markeringsfarve3 2 3 12" xfId="6088"/>
    <cellStyle name="40 % - Markeringsfarve3 2 3 12 2" xfId="16358"/>
    <cellStyle name="40 % - Markeringsfarve3 2 3 13" xfId="6089"/>
    <cellStyle name="40 % - Markeringsfarve3 2 3 13 2" xfId="16359"/>
    <cellStyle name="40 % - Markeringsfarve3 2 3 14" xfId="16355"/>
    <cellStyle name="40 % - Markeringsfarve3 2 3 2" xfId="6090"/>
    <cellStyle name="40 % - Markeringsfarve3 2 3 2 10" xfId="6091"/>
    <cellStyle name="40 % - Markeringsfarve3 2 3 2 10 2" xfId="16361"/>
    <cellStyle name="40 % - Markeringsfarve3 2 3 2 11" xfId="6092"/>
    <cellStyle name="40 % - Markeringsfarve3 2 3 2 11 2" xfId="16362"/>
    <cellStyle name="40 % - Markeringsfarve3 2 3 2 12" xfId="16360"/>
    <cellStyle name="40 % - Markeringsfarve3 2 3 2 2" xfId="6093"/>
    <cellStyle name="40 % - Markeringsfarve3 2 3 2 2 10" xfId="6094"/>
    <cellStyle name="40 % - Markeringsfarve3 2 3 2 2 10 2" xfId="16364"/>
    <cellStyle name="40 % - Markeringsfarve3 2 3 2 2 11" xfId="16363"/>
    <cellStyle name="40 % - Markeringsfarve3 2 3 2 2 2" xfId="6095"/>
    <cellStyle name="40 % - Markeringsfarve3 2 3 2 2 2 2" xfId="6096"/>
    <cellStyle name="40 % - Markeringsfarve3 2 3 2 2 2 2 2" xfId="16366"/>
    <cellStyle name="40 % - Markeringsfarve3 2 3 2 2 2 3" xfId="6097"/>
    <cellStyle name="40 % - Markeringsfarve3 2 3 2 2 2 3 2" xfId="16367"/>
    <cellStyle name="40 % - Markeringsfarve3 2 3 2 2 2 4" xfId="6098"/>
    <cellStyle name="40 % - Markeringsfarve3 2 3 2 2 2 4 2" xfId="16368"/>
    <cellStyle name="40 % - Markeringsfarve3 2 3 2 2 2 5" xfId="6099"/>
    <cellStyle name="40 % - Markeringsfarve3 2 3 2 2 2 5 2" xfId="16369"/>
    <cellStyle name="40 % - Markeringsfarve3 2 3 2 2 2 6" xfId="6100"/>
    <cellStyle name="40 % - Markeringsfarve3 2 3 2 2 2 6 2" xfId="16370"/>
    <cellStyle name="40 % - Markeringsfarve3 2 3 2 2 2 7" xfId="16365"/>
    <cellStyle name="40 % - Markeringsfarve3 2 3 2 2 3" xfId="6101"/>
    <cellStyle name="40 % - Markeringsfarve3 2 3 2 2 3 2" xfId="6102"/>
    <cellStyle name="40 % - Markeringsfarve3 2 3 2 2 3 2 2" xfId="16372"/>
    <cellStyle name="40 % - Markeringsfarve3 2 3 2 2 3 3" xfId="6103"/>
    <cellStyle name="40 % - Markeringsfarve3 2 3 2 2 3 3 2" xfId="16373"/>
    <cellStyle name="40 % - Markeringsfarve3 2 3 2 2 3 4" xfId="6104"/>
    <cellStyle name="40 % - Markeringsfarve3 2 3 2 2 3 4 2" xfId="16374"/>
    <cellStyle name="40 % - Markeringsfarve3 2 3 2 2 3 5" xfId="6105"/>
    <cellStyle name="40 % - Markeringsfarve3 2 3 2 2 3 5 2" xfId="16375"/>
    <cellStyle name="40 % - Markeringsfarve3 2 3 2 2 3 6" xfId="6106"/>
    <cellStyle name="40 % - Markeringsfarve3 2 3 2 2 3 6 2" xfId="16376"/>
    <cellStyle name="40 % - Markeringsfarve3 2 3 2 2 3 7" xfId="16371"/>
    <cellStyle name="40 % - Markeringsfarve3 2 3 2 2 4" xfId="6107"/>
    <cellStyle name="40 % - Markeringsfarve3 2 3 2 2 4 2" xfId="6108"/>
    <cellStyle name="40 % - Markeringsfarve3 2 3 2 2 4 2 2" xfId="16378"/>
    <cellStyle name="40 % - Markeringsfarve3 2 3 2 2 4 3" xfId="6109"/>
    <cellStyle name="40 % - Markeringsfarve3 2 3 2 2 4 3 2" xfId="16379"/>
    <cellStyle name="40 % - Markeringsfarve3 2 3 2 2 4 4" xfId="6110"/>
    <cellStyle name="40 % - Markeringsfarve3 2 3 2 2 4 4 2" xfId="16380"/>
    <cellStyle name="40 % - Markeringsfarve3 2 3 2 2 4 5" xfId="6111"/>
    <cellStyle name="40 % - Markeringsfarve3 2 3 2 2 4 5 2" xfId="16381"/>
    <cellStyle name="40 % - Markeringsfarve3 2 3 2 2 4 6" xfId="6112"/>
    <cellStyle name="40 % - Markeringsfarve3 2 3 2 2 4 6 2" xfId="16382"/>
    <cellStyle name="40 % - Markeringsfarve3 2 3 2 2 4 7" xfId="16377"/>
    <cellStyle name="40 % - Markeringsfarve3 2 3 2 2 5" xfId="6113"/>
    <cellStyle name="40 % - Markeringsfarve3 2 3 2 2 5 2" xfId="6114"/>
    <cellStyle name="40 % - Markeringsfarve3 2 3 2 2 5 2 2" xfId="16384"/>
    <cellStyle name="40 % - Markeringsfarve3 2 3 2 2 5 3" xfId="6115"/>
    <cellStyle name="40 % - Markeringsfarve3 2 3 2 2 5 3 2" xfId="16385"/>
    <cellStyle name="40 % - Markeringsfarve3 2 3 2 2 5 4" xfId="6116"/>
    <cellStyle name="40 % - Markeringsfarve3 2 3 2 2 5 4 2" xfId="16386"/>
    <cellStyle name="40 % - Markeringsfarve3 2 3 2 2 5 5" xfId="6117"/>
    <cellStyle name="40 % - Markeringsfarve3 2 3 2 2 5 5 2" xfId="16387"/>
    <cellStyle name="40 % - Markeringsfarve3 2 3 2 2 5 6" xfId="6118"/>
    <cellStyle name="40 % - Markeringsfarve3 2 3 2 2 5 6 2" xfId="16388"/>
    <cellStyle name="40 % - Markeringsfarve3 2 3 2 2 5 7" xfId="16383"/>
    <cellStyle name="40 % - Markeringsfarve3 2 3 2 2 6" xfId="6119"/>
    <cellStyle name="40 % - Markeringsfarve3 2 3 2 2 6 2" xfId="16389"/>
    <cellStyle name="40 % - Markeringsfarve3 2 3 2 2 7" xfId="6120"/>
    <cellStyle name="40 % - Markeringsfarve3 2 3 2 2 7 2" xfId="16390"/>
    <cellStyle name="40 % - Markeringsfarve3 2 3 2 2 8" xfId="6121"/>
    <cellStyle name="40 % - Markeringsfarve3 2 3 2 2 8 2" xfId="16391"/>
    <cellStyle name="40 % - Markeringsfarve3 2 3 2 2 9" xfId="6122"/>
    <cellStyle name="40 % - Markeringsfarve3 2 3 2 2 9 2" xfId="16392"/>
    <cellStyle name="40 % - Markeringsfarve3 2 3 2 3" xfId="6123"/>
    <cellStyle name="40 % - Markeringsfarve3 2 3 2 3 2" xfId="6124"/>
    <cellStyle name="40 % - Markeringsfarve3 2 3 2 3 2 2" xfId="16394"/>
    <cellStyle name="40 % - Markeringsfarve3 2 3 2 3 3" xfId="6125"/>
    <cellStyle name="40 % - Markeringsfarve3 2 3 2 3 3 2" xfId="16395"/>
    <cellStyle name="40 % - Markeringsfarve3 2 3 2 3 4" xfId="6126"/>
    <cellStyle name="40 % - Markeringsfarve3 2 3 2 3 4 2" xfId="16396"/>
    <cellStyle name="40 % - Markeringsfarve3 2 3 2 3 5" xfId="6127"/>
    <cellStyle name="40 % - Markeringsfarve3 2 3 2 3 5 2" xfId="16397"/>
    <cellStyle name="40 % - Markeringsfarve3 2 3 2 3 6" xfId="6128"/>
    <cellStyle name="40 % - Markeringsfarve3 2 3 2 3 6 2" xfId="16398"/>
    <cellStyle name="40 % - Markeringsfarve3 2 3 2 3 7" xfId="16393"/>
    <cellStyle name="40 % - Markeringsfarve3 2 3 2 4" xfId="6129"/>
    <cellStyle name="40 % - Markeringsfarve3 2 3 2 4 2" xfId="6130"/>
    <cellStyle name="40 % - Markeringsfarve3 2 3 2 4 2 2" xfId="16400"/>
    <cellStyle name="40 % - Markeringsfarve3 2 3 2 4 3" xfId="6131"/>
    <cellStyle name="40 % - Markeringsfarve3 2 3 2 4 3 2" xfId="16401"/>
    <cellStyle name="40 % - Markeringsfarve3 2 3 2 4 4" xfId="6132"/>
    <cellStyle name="40 % - Markeringsfarve3 2 3 2 4 4 2" xfId="16402"/>
    <cellStyle name="40 % - Markeringsfarve3 2 3 2 4 5" xfId="6133"/>
    <cellStyle name="40 % - Markeringsfarve3 2 3 2 4 5 2" xfId="16403"/>
    <cellStyle name="40 % - Markeringsfarve3 2 3 2 4 6" xfId="6134"/>
    <cellStyle name="40 % - Markeringsfarve3 2 3 2 4 6 2" xfId="16404"/>
    <cellStyle name="40 % - Markeringsfarve3 2 3 2 4 7" xfId="16399"/>
    <cellStyle name="40 % - Markeringsfarve3 2 3 2 5" xfId="6135"/>
    <cellStyle name="40 % - Markeringsfarve3 2 3 2 5 2" xfId="6136"/>
    <cellStyle name="40 % - Markeringsfarve3 2 3 2 5 2 2" xfId="16406"/>
    <cellStyle name="40 % - Markeringsfarve3 2 3 2 5 3" xfId="6137"/>
    <cellStyle name="40 % - Markeringsfarve3 2 3 2 5 3 2" xfId="16407"/>
    <cellStyle name="40 % - Markeringsfarve3 2 3 2 5 4" xfId="6138"/>
    <cellStyle name="40 % - Markeringsfarve3 2 3 2 5 4 2" xfId="16408"/>
    <cellStyle name="40 % - Markeringsfarve3 2 3 2 5 5" xfId="6139"/>
    <cellStyle name="40 % - Markeringsfarve3 2 3 2 5 5 2" xfId="16409"/>
    <cellStyle name="40 % - Markeringsfarve3 2 3 2 5 6" xfId="6140"/>
    <cellStyle name="40 % - Markeringsfarve3 2 3 2 5 6 2" xfId="16410"/>
    <cellStyle name="40 % - Markeringsfarve3 2 3 2 5 7" xfId="16405"/>
    <cellStyle name="40 % - Markeringsfarve3 2 3 2 6" xfId="6141"/>
    <cellStyle name="40 % - Markeringsfarve3 2 3 2 6 2" xfId="6142"/>
    <cellStyle name="40 % - Markeringsfarve3 2 3 2 6 2 2" xfId="16412"/>
    <cellStyle name="40 % - Markeringsfarve3 2 3 2 6 3" xfId="6143"/>
    <cellStyle name="40 % - Markeringsfarve3 2 3 2 6 3 2" xfId="16413"/>
    <cellStyle name="40 % - Markeringsfarve3 2 3 2 6 4" xfId="6144"/>
    <cellStyle name="40 % - Markeringsfarve3 2 3 2 6 4 2" xfId="16414"/>
    <cellStyle name="40 % - Markeringsfarve3 2 3 2 6 5" xfId="6145"/>
    <cellStyle name="40 % - Markeringsfarve3 2 3 2 6 5 2" xfId="16415"/>
    <cellStyle name="40 % - Markeringsfarve3 2 3 2 6 6" xfId="6146"/>
    <cellStyle name="40 % - Markeringsfarve3 2 3 2 6 6 2" xfId="16416"/>
    <cellStyle name="40 % - Markeringsfarve3 2 3 2 6 7" xfId="16411"/>
    <cellStyle name="40 % - Markeringsfarve3 2 3 2 7" xfId="6147"/>
    <cellStyle name="40 % - Markeringsfarve3 2 3 2 7 2" xfId="16417"/>
    <cellStyle name="40 % - Markeringsfarve3 2 3 2 8" xfId="6148"/>
    <cellStyle name="40 % - Markeringsfarve3 2 3 2 8 2" xfId="16418"/>
    <cellStyle name="40 % - Markeringsfarve3 2 3 2 9" xfId="6149"/>
    <cellStyle name="40 % - Markeringsfarve3 2 3 2 9 2" xfId="16419"/>
    <cellStyle name="40 % - Markeringsfarve3 2 3 3" xfId="6150"/>
    <cellStyle name="40 % - Markeringsfarve3 2 3 3 10" xfId="6151"/>
    <cellStyle name="40 % - Markeringsfarve3 2 3 3 10 2" xfId="16421"/>
    <cellStyle name="40 % - Markeringsfarve3 2 3 3 11" xfId="16420"/>
    <cellStyle name="40 % - Markeringsfarve3 2 3 3 2" xfId="6152"/>
    <cellStyle name="40 % - Markeringsfarve3 2 3 3 2 2" xfId="6153"/>
    <cellStyle name="40 % - Markeringsfarve3 2 3 3 2 2 2" xfId="16423"/>
    <cellStyle name="40 % - Markeringsfarve3 2 3 3 2 3" xfId="6154"/>
    <cellStyle name="40 % - Markeringsfarve3 2 3 3 2 3 2" xfId="16424"/>
    <cellStyle name="40 % - Markeringsfarve3 2 3 3 2 4" xfId="6155"/>
    <cellStyle name="40 % - Markeringsfarve3 2 3 3 2 4 2" xfId="16425"/>
    <cellStyle name="40 % - Markeringsfarve3 2 3 3 2 5" xfId="6156"/>
    <cellStyle name="40 % - Markeringsfarve3 2 3 3 2 5 2" xfId="16426"/>
    <cellStyle name="40 % - Markeringsfarve3 2 3 3 2 6" xfId="6157"/>
    <cellStyle name="40 % - Markeringsfarve3 2 3 3 2 6 2" xfId="16427"/>
    <cellStyle name="40 % - Markeringsfarve3 2 3 3 2 7" xfId="16422"/>
    <cellStyle name="40 % - Markeringsfarve3 2 3 3 3" xfId="6158"/>
    <cellStyle name="40 % - Markeringsfarve3 2 3 3 3 2" xfId="6159"/>
    <cellStyle name="40 % - Markeringsfarve3 2 3 3 3 2 2" xfId="16429"/>
    <cellStyle name="40 % - Markeringsfarve3 2 3 3 3 3" xfId="6160"/>
    <cellStyle name="40 % - Markeringsfarve3 2 3 3 3 3 2" xfId="16430"/>
    <cellStyle name="40 % - Markeringsfarve3 2 3 3 3 4" xfId="6161"/>
    <cellStyle name="40 % - Markeringsfarve3 2 3 3 3 4 2" xfId="16431"/>
    <cellStyle name="40 % - Markeringsfarve3 2 3 3 3 5" xfId="6162"/>
    <cellStyle name="40 % - Markeringsfarve3 2 3 3 3 5 2" xfId="16432"/>
    <cellStyle name="40 % - Markeringsfarve3 2 3 3 3 6" xfId="6163"/>
    <cellStyle name="40 % - Markeringsfarve3 2 3 3 3 6 2" xfId="16433"/>
    <cellStyle name="40 % - Markeringsfarve3 2 3 3 3 7" xfId="16428"/>
    <cellStyle name="40 % - Markeringsfarve3 2 3 3 4" xfId="6164"/>
    <cellStyle name="40 % - Markeringsfarve3 2 3 3 4 2" xfId="6165"/>
    <cellStyle name="40 % - Markeringsfarve3 2 3 3 4 2 2" xfId="16435"/>
    <cellStyle name="40 % - Markeringsfarve3 2 3 3 4 3" xfId="6166"/>
    <cellStyle name="40 % - Markeringsfarve3 2 3 3 4 3 2" xfId="16436"/>
    <cellStyle name="40 % - Markeringsfarve3 2 3 3 4 4" xfId="6167"/>
    <cellStyle name="40 % - Markeringsfarve3 2 3 3 4 4 2" xfId="16437"/>
    <cellStyle name="40 % - Markeringsfarve3 2 3 3 4 5" xfId="6168"/>
    <cellStyle name="40 % - Markeringsfarve3 2 3 3 4 5 2" xfId="16438"/>
    <cellStyle name="40 % - Markeringsfarve3 2 3 3 4 6" xfId="6169"/>
    <cellStyle name="40 % - Markeringsfarve3 2 3 3 4 6 2" xfId="16439"/>
    <cellStyle name="40 % - Markeringsfarve3 2 3 3 4 7" xfId="16434"/>
    <cellStyle name="40 % - Markeringsfarve3 2 3 3 5" xfId="6170"/>
    <cellStyle name="40 % - Markeringsfarve3 2 3 3 5 2" xfId="6171"/>
    <cellStyle name="40 % - Markeringsfarve3 2 3 3 5 2 2" xfId="16441"/>
    <cellStyle name="40 % - Markeringsfarve3 2 3 3 5 3" xfId="6172"/>
    <cellStyle name="40 % - Markeringsfarve3 2 3 3 5 3 2" xfId="16442"/>
    <cellStyle name="40 % - Markeringsfarve3 2 3 3 5 4" xfId="6173"/>
    <cellStyle name="40 % - Markeringsfarve3 2 3 3 5 4 2" xfId="16443"/>
    <cellStyle name="40 % - Markeringsfarve3 2 3 3 5 5" xfId="6174"/>
    <cellStyle name="40 % - Markeringsfarve3 2 3 3 5 5 2" xfId="16444"/>
    <cellStyle name="40 % - Markeringsfarve3 2 3 3 5 6" xfId="6175"/>
    <cellStyle name="40 % - Markeringsfarve3 2 3 3 5 6 2" xfId="16445"/>
    <cellStyle name="40 % - Markeringsfarve3 2 3 3 5 7" xfId="16440"/>
    <cellStyle name="40 % - Markeringsfarve3 2 3 3 6" xfId="6176"/>
    <cellStyle name="40 % - Markeringsfarve3 2 3 3 6 2" xfId="16446"/>
    <cellStyle name="40 % - Markeringsfarve3 2 3 3 7" xfId="6177"/>
    <cellStyle name="40 % - Markeringsfarve3 2 3 3 7 2" xfId="16447"/>
    <cellStyle name="40 % - Markeringsfarve3 2 3 3 8" xfId="6178"/>
    <cellStyle name="40 % - Markeringsfarve3 2 3 3 8 2" xfId="16448"/>
    <cellStyle name="40 % - Markeringsfarve3 2 3 3 9" xfId="6179"/>
    <cellStyle name="40 % - Markeringsfarve3 2 3 3 9 2" xfId="16449"/>
    <cellStyle name="40 % - Markeringsfarve3 2 3 4" xfId="6180"/>
    <cellStyle name="40 % - Markeringsfarve3 2 3 4 2" xfId="6181"/>
    <cellStyle name="40 % - Markeringsfarve3 2 3 4 2 2" xfId="16451"/>
    <cellStyle name="40 % - Markeringsfarve3 2 3 4 3" xfId="6182"/>
    <cellStyle name="40 % - Markeringsfarve3 2 3 4 3 2" xfId="16452"/>
    <cellStyle name="40 % - Markeringsfarve3 2 3 4 4" xfId="6183"/>
    <cellStyle name="40 % - Markeringsfarve3 2 3 4 4 2" xfId="16453"/>
    <cellStyle name="40 % - Markeringsfarve3 2 3 4 5" xfId="6184"/>
    <cellStyle name="40 % - Markeringsfarve3 2 3 4 5 2" xfId="16454"/>
    <cellStyle name="40 % - Markeringsfarve3 2 3 4 6" xfId="6185"/>
    <cellStyle name="40 % - Markeringsfarve3 2 3 4 6 2" xfId="16455"/>
    <cellStyle name="40 % - Markeringsfarve3 2 3 4 7" xfId="16450"/>
    <cellStyle name="40 % - Markeringsfarve3 2 3 5" xfId="6186"/>
    <cellStyle name="40 % - Markeringsfarve3 2 3 5 2" xfId="6187"/>
    <cellStyle name="40 % - Markeringsfarve3 2 3 5 2 2" xfId="16457"/>
    <cellStyle name="40 % - Markeringsfarve3 2 3 5 3" xfId="6188"/>
    <cellStyle name="40 % - Markeringsfarve3 2 3 5 3 2" xfId="16458"/>
    <cellStyle name="40 % - Markeringsfarve3 2 3 5 4" xfId="6189"/>
    <cellStyle name="40 % - Markeringsfarve3 2 3 5 4 2" xfId="16459"/>
    <cellStyle name="40 % - Markeringsfarve3 2 3 5 5" xfId="6190"/>
    <cellStyle name="40 % - Markeringsfarve3 2 3 5 5 2" xfId="16460"/>
    <cellStyle name="40 % - Markeringsfarve3 2 3 5 6" xfId="6191"/>
    <cellStyle name="40 % - Markeringsfarve3 2 3 5 6 2" xfId="16461"/>
    <cellStyle name="40 % - Markeringsfarve3 2 3 5 7" xfId="16456"/>
    <cellStyle name="40 % - Markeringsfarve3 2 3 6" xfId="6192"/>
    <cellStyle name="40 % - Markeringsfarve3 2 3 6 2" xfId="6193"/>
    <cellStyle name="40 % - Markeringsfarve3 2 3 6 2 2" xfId="16463"/>
    <cellStyle name="40 % - Markeringsfarve3 2 3 6 3" xfId="6194"/>
    <cellStyle name="40 % - Markeringsfarve3 2 3 6 3 2" xfId="16464"/>
    <cellStyle name="40 % - Markeringsfarve3 2 3 6 4" xfId="6195"/>
    <cellStyle name="40 % - Markeringsfarve3 2 3 6 4 2" xfId="16465"/>
    <cellStyle name="40 % - Markeringsfarve3 2 3 6 5" xfId="6196"/>
    <cellStyle name="40 % - Markeringsfarve3 2 3 6 5 2" xfId="16466"/>
    <cellStyle name="40 % - Markeringsfarve3 2 3 6 6" xfId="6197"/>
    <cellStyle name="40 % - Markeringsfarve3 2 3 6 6 2" xfId="16467"/>
    <cellStyle name="40 % - Markeringsfarve3 2 3 6 7" xfId="16462"/>
    <cellStyle name="40 % - Markeringsfarve3 2 3 7" xfId="6198"/>
    <cellStyle name="40 % - Markeringsfarve3 2 3 7 2" xfId="6199"/>
    <cellStyle name="40 % - Markeringsfarve3 2 3 7 2 2" xfId="16469"/>
    <cellStyle name="40 % - Markeringsfarve3 2 3 7 3" xfId="6200"/>
    <cellStyle name="40 % - Markeringsfarve3 2 3 7 3 2" xfId="16470"/>
    <cellStyle name="40 % - Markeringsfarve3 2 3 7 4" xfId="6201"/>
    <cellStyle name="40 % - Markeringsfarve3 2 3 7 4 2" xfId="16471"/>
    <cellStyle name="40 % - Markeringsfarve3 2 3 7 5" xfId="6202"/>
    <cellStyle name="40 % - Markeringsfarve3 2 3 7 5 2" xfId="16472"/>
    <cellStyle name="40 % - Markeringsfarve3 2 3 7 6" xfId="6203"/>
    <cellStyle name="40 % - Markeringsfarve3 2 3 7 6 2" xfId="16473"/>
    <cellStyle name="40 % - Markeringsfarve3 2 3 7 7" xfId="16468"/>
    <cellStyle name="40 % - Markeringsfarve3 2 3 8" xfId="6204"/>
    <cellStyle name="40 % - Markeringsfarve3 2 3 8 2" xfId="16474"/>
    <cellStyle name="40 % - Markeringsfarve3 2 3 9" xfId="6205"/>
    <cellStyle name="40 % - Markeringsfarve3 2 3 9 2" xfId="16475"/>
    <cellStyle name="40 % - Markeringsfarve3 2 4" xfId="6206"/>
    <cellStyle name="40 % - Markeringsfarve3 2 4 10" xfId="6207"/>
    <cellStyle name="40 % - Markeringsfarve3 2 4 10 2" xfId="16477"/>
    <cellStyle name="40 % - Markeringsfarve3 2 4 11" xfId="6208"/>
    <cellStyle name="40 % - Markeringsfarve3 2 4 11 2" xfId="16478"/>
    <cellStyle name="40 % - Markeringsfarve3 2 4 12" xfId="16476"/>
    <cellStyle name="40 % - Markeringsfarve3 2 4 2" xfId="6209"/>
    <cellStyle name="40 % - Markeringsfarve3 2 4 2 10" xfId="6210"/>
    <cellStyle name="40 % - Markeringsfarve3 2 4 2 10 2" xfId="16480"/>
    <cellStyle name="40 % - Markeringsfarve3 2 4 2 11" xfId="16479"/>
    <cellStyle name="40 % - Markeringsfarve3 2 4 2 2" xfId="6211"/>
    <cellStyle name="40 % - Markeringsfarve3 2 4 2 2 10" xfId="16481"/>
    <cellStyle name="40 % - Markeringsfarve3 2 4 2 2 2" xfId="6212"/>
    <cellStyle name="40 % - Markeringsfarve3 2 4 2 2 2 2" xfId="6213"/>
    <cellStyle name="40 % - Markeringsfarve3 2 4 2 2 2 2 2" xfId="16483"/>
    <cellStyle name="40 % - Markeringsfarve3 2 4 2 2 2 3" xfId="6214"/>
    <cellStyle name="40 % - Markeringsfarve3 2 4 2 2 2 3 2" xfId="16484"/>
    <cellStyle name="40 % - Markeringsfarve3 2 4 2 2 2 4" xfId="6215"/>
    <cellStyle name="40 % - Markeringsfarve3 2 4 2 2 2 4 2" xfId="16485"/>
    <cellStyle name="40 % - Markeringsfarve3 2 4 2 2 2 5" xfId="6216"/>
    <cellStyle name="40 % - Markeringsfarve3 2 4 2 2 2 5 2" xfId="16486"/>
    <cellStyle name="40 % - Markeringsfarve3 2 4 2 2 2 6" xfId="6217"/>
    <cellStyle name="40 % - Markeringsfarve3 2 4 2 2 2 6 2" xfId="16487"/>
    <cellStyle name="40 % - Markeringsfarve3 2 4 2 2 2 7" xfId="16482"/>
    <cellStyle name="40 % - Markeringsfarve3 2 4 2 2 3" xfId="6218"/>
    <cellStyle name="40 % - Markeringsfarve3 2 4 2 2 3 2" xfId="6219"/>
    <cellStyle name="40 % - Markeringsfarve3 2 4 2 2 3 2 2" xfId="16489"/>
    <cellStyle name="40 % - Markeringsfarve3 2 4 2 2 3 3" xfId="6220"/>
    <cellStyle name="40 % - Markeringsfarve3 2 4 2 2 3 3 2" xfId="16490"/>
    <cellStyle name="40 % - Markeringsfarve3 2 4 2 2 3 4" xfId="6221"/>
    <cellStyle name="40 % - Markeringsfarve3 2 4 2 2 3 4 2" xfId="16491"/>
    <cellStyle name="40 % - Markeringsfarve3 2 4 2 2 3 5" xfId="6222"/>
    <cellStyle name="40 % - Markeringsfarve3 2 4 2 2 3 5 2" xfId="16492"/>
    <cellStyle name="40 % - Markeringsfarve3 2 4 2 2 3 6" xfId="6223"/>
    <cellStyle name="40 % - Markeringsfarve3 2 4 2 2 3 6 2" xfId="16493"/>
    <cellStyle name="40 % - Markeringsfarve3 2 4 2 2 3 7" xfId="16488"/>
    <cellStyle name="40 % - Markeringsfarve3 2 4 2 2 4" xfId="6224"/>
    <cellStyle name="40 % - Markeringsfarve3 2 4 2 2 4 2" xfId="6225"/>
    <cellStyle name="40 % - Markeringsfarve3 2 4 2 2 4 2 2" xfId="16495"/>
    <cellStyle name="40 % - Markeringsfarve3 2 4 2 2 4 3" xfId="6226"/>
    <cellStyle name="40 % - Markeringsfarve3 2 4 2 2 4 3 2" xfId="16496"/>
    <cellStyle name="40 % - Markeringsfarve3 2 4 2 2 4 4" xfId="6227"/>
    <cellStyle name="40 % - Markeringsfarve3 2 4 2 2 4 4 2" xfId="16497"/>
    <cellStyle name="40 % - Markeringsfarve3 2 4 2 2 4 5" xfId="6228"/>
    <cellStyle name="40 % - Markeringsfarve3 2 4 2 2 4 5 2" xfId="16498"/>
    <cellStyle name="40 % - Markeringsfarve3 2 4 2 2 4 6" xfId="6229"/>
    <cellStyle name="40 % - Markeringsfarve3 2 4 2 2 4 6 2" xfId="16499"/>
    <cellStyle name="40 % - Markeringsfarve3 2 4 2 2 4 7" xfId="16494"/>
    <cellStyle name="40 % - Markeringsfarve3 2 4 2 2 5" xfId="6230"/>
    <cellStyle name="40 % - Markeringsfarve3 2 4 2 2 5 2" xfId="16500"/>
    <cellStyle name="40 % - Markeringsfarve3 2 4 2 2 6" xfId="6231"/>
    <cellStyle name="40 % - Markeringsfarve3 2 4 2 2 6 2" xfId="16501"/>
    <cellStyle name="40 % - Markeringsfarve3 2 4 2 2 7" xfId="6232"/>
    <cellStyle name="40 % - Markeringsfarve3 2 4 2 2 7 2" xfId="16502"/>
    <cellStyle name="40 % - Markeringsfarve3 2 4 2 2 8" xfId="6233"/>
    <cellStyle name="40 % - Markeringsfarve3 2 4 2 2 8 2" xfId="16503"/>
    <cellStyle name="40 % - Markeringsfarve3 2 4 2 2 9" xfId="6234"/>
    <cellStyle name="40 % - Markeringsfarve3 2 4 2 2 9 2" xfId="16504"/>
    <cellStyle name="40 % - Markeringsfarve3 2 4 2 3" xfId="6235"/>
    <cellStyle name="40 % - Markeringsfarve3 2 4 2 3 2" xfId="6236"/>
    <cellStyle name="40 % - Markeringsfarve3 2 4 2 3 2 2" xfId="16506"/>
    <cellStyle name="40 % - Markeringsfarve3 2 4 2 3 3" xfId="6237"/>
    <cellStyle name="40 % - Markeringsfarve3 2 4 2 3 3 2" xfId="16507"/>
    <cellStyle name="40 % - Markeringsfarve3 2 4 2 3 4" xfId="6238"/>
    <cellStyle name="40 % - Markeringsfarve3 2 4 2 3 4 2" xfId="16508"/>
    <cellStyle name="40 % - Markeringsfarve3 2 4 2 3 5" xfId="6239"/>
    <cellStyle name="40 % - Markeringsfarve3 2 4 2 3 5 2" xfId="16509"/>
    <cellStyle name="40 % - Markeringsfarve3 2 4 2 3 6" xfId="6240"/>
    <cellStyle name="40 % - Markeringsfarve3 2 4 2 3 6 2" xfId="16510"/>
    <cellStyle name="40 % - Markeringsfarve3 2 4 2 3 7" xfId="16505"/>
    <cellStyle name="40 % - Markeringsfarve3 2 4 2 4" xfId="6241"/>
    <cellStyle name="40 % - Markeringsfarve3 2 4 2 4 2" xfId="6242"/>
    <cellStyle name="40 % - Markeringsfarve3 2 4 2 4 2 2" xfId="16512"/>
    <cellStyle name="40 % - Markeringsfarve3 2 4 2 4 3" xfId="6243"/>
    <cellStyle name="40 % - Markeringsfarve3 2 4 2 4 3 2" xfId="16513"/>
    <cellStyle name="40 % - Markeringsfarve3 2 4 2 4 4" xfId="6244"/>
    <cellStyle name="40 % - Markeringsfarve3 2 4 2 4 4 2" xfId="16514"/>
    <cellStyle name="40 % - Markeringsfarve3 2 4 2 4 5" xfId="6245"/>
    <cellStyle name="40 % - Markeringsfarve3 2 4 2 4 5 2" xfId="16515"/>
    <cellStyle name="40 % - Markeringsfarve3 2 4 2 4 6" xfId="6246"/>
    <cellStyle name="40 % - Markeringsfarve3 2 4 2 4 6 2" xfId="16516"/>
    <cellStyle name="40 % - Markeringsfarve3 2 4 2 4 7" xfId="16511"/>
    <cellStyle name="40 % - Markeringsfarve3 2 4 2 5" xfId="6247"/>
    <cellStyle name="40 % - Markeringsfarve3 2 4 2 5 2" xfId="6248"/>
    <cellStyle name="40 % - Markeringsfarve3 2 4 2 5 2 2" xfId="16518"/>
    <cellStyle name="40 % - Markeringsfarve3 2 4 2 5 3" xfId="6249"/>
    <cellStyle name="40 % - Markeringsfarve3 2 4 2 5 3 2" xfId="16519"/>
    <cellStyle name="40 % - Markeringsfarve3 2 4 2 5 4" xfId="6250"/>
    <cellStyle name="40 % - Markeringsfarve3 2 4 2 5 4 2" xfId="16520"/>
    <cellStyle name="40 % - Markeringsfarve3 2 4 2 5 5" xfId="6251"/>
    <cellStyle name="40 % - Markeringsfarve3 2 4 2 5 5 2" xfId="16521"/>
    <cellStyle name="40 % - Markeringsfarve3 2 4 2 5 6" xfId="6252"/>
    <cellStyle name="40 % - Markeringsfarve3 2 4 2 5 6 2" xfId="16522"/>
    <cellStyle name="40 % - Markeringsfarve3 2 4 2 5 7" xfId="16517"/>
    <cellStyle name="40 % - Markeringsfarve3 2 4 2 6" xfId="6253"/>
    <cellStyle name="40 % - Markeringsfarve3 2 4 2 6 2" xfId="16523"/>
    <cellStyle name="40 % - Markeringsfarve3 2 4 2 7" xfId="6254"/>
    <cellStyle name="40 % - Markeringsfarve3 2 4 2 7 2" xfId="16524"/>
    <cellStyle name="40 % - Markeringsfarve3 2 4 2 8" xfId="6255"/>
    <cellStyle name="40 % - Markeringsfarve3 2 4 2 8 2" xfId="16525"/>
    <cellStyle name="40 % - Markeringsfarve3 2 4 2 9" xfId="6256"/>
    <cellStyle name="40 % - Markeringsfarve3 2 4 2 9 2" xfId="16526"/>
    <cellStyle name="40 % - Markeringsfarve3 2 4 3" xfId="6257"/>
    <cellStyle name="40 % - Markeringsfarve3 2 4 3 10" xfId="16527"/>
    <cellStyle name="40 % - Markeringsfarve3 2 4 3 2" xfId="6258"/>
    <cellStyle name="40 % - Markeringsfarve3 2 4 3 2 2" xfId="6259"/>
    <cellStyle name="40 % - Markeringsfarve3 2 4 3 2 2 2" xfId="16529"/>
    <cellStyle name="40 % - Markeringsfarve3 2 4 3 2 3" xfId="6260"/>
    <cellStyle name="40 % - Markeringsfarve3 2 4 3 2 3 2" xfId="16530"/>
    <cellStyle name="40 % - Markeringsfarve3 2 4 3 2 4" xfId="6261"/>
    <cellStyle name="40 % - Markeringsfarve3 2 4 3 2 4 2" xfId="16531"/>
    <cellStyle name="40 % - Markeringsfarve3 2 4 3 2 5" xfId="6262"/>
    <cellStyle name="40 % - Markeringsfarve3 2 4 3 2 5 2" xfId="16532"/>
    <cellStyle name="40 % - Markeringsfarve3 2 4 3 2 6" xfId="6263"/>
    <cellStyle name="40 % - Markeringsfarve3 2 4 3 2 6 2" xfId="16533"/>
    <cellStyle name="40 % - Markeringsfarve3 2 4 3 2 7" xfId="16528"/>
    <cellStyle name="40 % - Markeringsfarve3 2 4 3 3" xfId="6264"/>
    <cellStyle name="40 % - Markeringsfarve3 2 4 3 3 2" xfId="6265"/>
    <cellStyle name="40 % - Markeringsfarve3 2 4 3 3 2 2" xfId="16535"/>
    <cellStyle name="40 % - Markeringsfarve3 2 4 3 3 3" xfId="6266"/>
    <cellStyle name="40 % - Markeringsfarve3 2 4 3 3 3 2" xfId="16536"/>
    <cellStyle name="40 % - Markeringsfarve3 2 4 3 3 4" xfId="6267"/>
    <cellStyle name="40 % - Markeringsfarve3 2 4 3 3 4 2" xfId="16537"/>
    <cellStyle name="40 % - Markeringsfarve3 2 4 3 3 5" xfId="6268"/>
    <cellStyle name="40 % - Markeringsfarve3 2 4 3 3 5 2" xfId="16538"/>
    <cellStyle name="40 % - Markeringsfarve3 2 4 3 3 6" xfId="6269"/>
    <cellStyle name="40 % - Markeringsfarve3 2 4 3 3 6 2" xfId="16539"/>
    <cellStyle name="40 % - Markeringsfarve3 2 4 3 3 7" xfId="16534"/>
    <cellStyle name="40 % - Markeringsfarve3 2 4 3 4" xfId="6270"/>
    <cellStyle name="40 % - Markeringsfarve3 2 4 3 4 2" xfId="6271"/>
    <cellStyle name="40 % - Markeringsfarve3 2 4 3 4 2 2" xfId="16541"/>
    <cellStyle name="40 % - Markeringsfarve3 2 4 3 4 3" xfId="6272"/>
    <cellStyle name="40 % - Markeringsfarve3 2 4 3 4 3 2" xfId="16542"/>
    <cellStyle name="40 % - Markeringsfarve3 2 4 3 4 4" xfId="6273"/>
    <cellStyle name="40 % - Markeringsfarve3 2 4 3 4 4 2" xfId="16543"/>
    <cellStyle name="40 % - Markeringsfarve3 2 4 3 4 5" xfId="6274"/>
    <cellStyle name="40 % - Markeringsfarve3 2 4 3 4 5 2" xfId="16544"/>
    <cellStyle name="40 % - Markeringsfarve3 2 4 3 4 6" xfId="6275"/>
    <cellStyle name="40 % - Markeringsfarve3 2 4 3 4 6 2" xfId="16545"/>
    <cellStyle name="40 % - Markeringsfarve3 2 4 3 4 7" xfId="16540"/>
    <cellStyle name="40 % - Markeringsfarve3 2 4 3 5" xfId="6276"/>
    <cellStyle name="40 % - Markeringsfarve3 2 4 3 5 2" xfId="16546"/>
    <cellStyle name="40 % - Markeringsfarve3 2 4 3 6" xfId="6277"/>
    <cellStyle name="40 % - Markeringsfarve3 2 4 3 6 2" xfId="16547"/>
    <cellStyle name="40 % - Markeringsfarve3 2 4 3 7" xfId="6278"/>
    <cellStyle name="40 % - Markeringsfarve3 2 4 3 7 2" xfId="16548"/>
    <cellStyle name="40 % - Markeringsfarve3 2 4 3 8" xfId="6279"/>
    <cellStyle name="40 % - Markeringsfarve3 2 4 3 8 2" xfId="16549"/>
    <cellStyle name="40 % - Markeringsfarve3 2 4 3 9" xfId="6280"/>
    <cellStyle name="40 % - Markeringsfarve3 2 4 3 9 2" xfId="16550"/>
    <cellStyle name="40 % - Markeringsfarve3 2 4 4" xfId="6281"/>
    <cellStyle name="40 % - Markeringsfarve3 2 4 4 2" xfId="6282"/>
    <cellStyle name="40 % - Markeringsfarve3 2 4 4 2 2" xfId="16552"/>
    <cellStyle name="40 % - Markeringsfarve3 2 4 4 3" xfId="6283"/>
    <cellStyle name="40 % - Markeringsfarve3 2 4 4 3 2" xfId="16553"/>
    <cellStyle name="40 % - Markeringsfarve3 2 4 4 4" xfId="6284"/>
    <cellStyle name="40 % - Markeringsfarve3 2 4 4 4 2" xfId="16554"/>
    <cellStyle name="40 % - Markeringsfarve3 2 4 4 5" xfId="6285"/>
    <cellStyle name="40 % - Markeringsfarve3 2 4 4 5 2" xfId="16555"/>
    <cellStyle name="40 % - Markeringsfarve3 2 4 4 6" xfId="6286"/>
    <cellStyle name="40 % - Markeringsfarve3 2 4 4 6 2" xfId="16556"/>
    <cellStyle name="40 % - Markeringsfarve3 2 4 4 7" xfId="16551"/>
    <cellStyle name="40 % - Markeringsfarve3 2 4 5" xfId="6287"/>
    <cellStyle name="40 % - Markeringsfarve3 2 4 5 2" xfId="6288"/>
    <cellStyle name="40 % - Markeringsfarve3 2 4 5 2 2" xfId="16558"/>
    <cellStyle name="40 % - Markeringsfarve3 2 4 5 3" xfId="6289"/>
    <cellStyle name="40 % - Markeringsfarve3 2 4 5 3 2" xfId="16559"/>
    <cellStyle name="40 % - Markeringsfarve3 2 4 5 4" xfId="6290"/>
    <cellStyle name="40 % - Markeringsfarve3 2 4 5 4 2" xfId="16560"/>
    <cellStyle name="40 % - Markeringsfarve3 2 4 5 5" xfId="6291"/>
    <cellStyle name="40 % - Markeringsfarve3 2 4 5 5 2" xfId="16561"/>
    <cellStyle name="40 % - Markeringsfarve3 2 4 5 6" xfId="6292"/>
    <cellStyle name="40 % - Markeringsfarve3 2 4 5 6 2" xfId="16562"/>
    <cellStyle name="40 % - Markeringsfarve3 2 4 5 7" xfId="16557"/>
    <cellStyle name="40 % - Markeringsfarve3 2 4 6" xfId="6293"/>
    <cellStyle name="40 % - Markeringsfarve3 2 4 6 2" xfId="6294"/>
    <cellStyle name="40 % - Markeringsfarve3 2 4 6 2 2" xfId="16564"/>
    <cellStyle name="40 % - Markeringsfarve3 2 4 6 3" xfId="6295"/>
    <cellStyle name="40 % - Markeringsfarve3 2 4 6 3 2" xfId="16565"/>
    <cellStyle name="40 % - Markeringsfarve3 2 4 6 4" xfId="6296"/>
    <cellStyle name="40 % - Markeringsfarve3 2 4 6 4 2" xfId="16566"/>
    <cellStyle name="40 % - Markeringsfarve3 2 4 6 5" xfId="6297"/>
    <cellStyle name="40 % - Markeringsfarve3 2 4 6 5 2" xfId="16567"/>
    <cellStyle name="40 % - Markeringsfarve3 2 4 6 6" xfId="6298"/>
    <cellStyle name="40 % - Markeringsfarve3 2 4 6 6 2" xfId="16568"/>
    <cellStyle name="40 % - Markeringsfarve3 2 4 6 7" xfId="16563"/>
    <cellStyle name="40 % - Markeringsfarve3 2 4 7" xfId="6299"/>
    <cellStyle name="40 % - Markeringsfarve3 2 4 7 2" xfId="16569"/>
    <cellStyle name="40 % - Markeringsfarve3 2 4 8" xfId="6300"/>
    <cellStyle name="40 % - Markeringsfarve3 2 4 8 2" xfId="16570"/>
    <cellStyle name="40 % - Markeringsfarve3 2 4 9" xfId="6301"/>
    <cellStyle name="40 % - Markeringsfarve3 2 4 9 2" xfId="16571"/>
    <cellStyle name="40 % - Markeringsfarve3 2 5" xfId="6302"/>
    <cellStyle name="40 % - Markeringsfarve3 2 5 10" xfId="6303"/>
    <cellStyle name="40 % - Markeringsfarve3 2 5 10 2" xfId="16573"/>
    <cellStyle name="40 % - Markeringsfarve3 2 5 11" xfId="16572"/>
    <cellStyle name="40 % - Markeringsfarve3 2 5 2" xfId="6304"/>
    <cellStyle name="40 % - Markeringsfarve3 2 5 2 10" xfId="16574"/>
    <cellStyle name="40 % - Markeringsfarve3 2 5 2 2" xfId="6305"/>
    <cellStyle name="40 % - Markeringsfarve3 2 5 2 2 2" xfId="6306"/>
    <cellStyle name="40 % - Markeringsfarve3 2 5 2 2 2 2" xfId="16576"/>
    <cellStyle name="40 % - Markeringsfarve3 2 5 2 2 3" xfId="6307"/>
    <cellStyle name="40 % - Markeringsfarve3 2 5 2 2 3 2" xfId="16577"/>
    <cellStyle name="40 % - Markeringsfarve3 2 5 2 2 4" xfId="6308"/>
    <cellStyle name="40 % - Markeringsfarve3 2 5 2 2 4 2" xfId="16578"/>
    <cellStyle name="40 % - Markeringsfarve3 2 5 2 2 5" xfId="6309"/>
    <cellStyle name="40 % - Markeringsfarve3 2 5 2 2 5 2" xfId="16579"/>
    <cellStyle name="40 % - Markeringsfarve3 2 5 2 2 6" xfId="6310"/>
    <cellStyle name="40 % - Markeringsfarve3 2 5 2 2 6 2" xfId="16580"/>
    <cellStyle name="40 % - Markeringsfarve3 2 5 2 2 7" xfId="16575"/>
    <cellStyle name="40 % - Markeringsfarve3 2 5 2 3" xfId="6311"/>
    <cellStyle name="40 % - Markeringsfarve3 2 5 2 3 2" xfId="6312"/>
    <cellStyle name="40 % - Markeringsfarve3 2 5 2 3 2 2" xfId="16582"/>
    <cellStyle name="40 % - Markeringsfarve3 2 5 2 3 3" xfId="6313"/>
    <cellStyle name="40 % - Markeringsfarve3 2 5 2 3 3 2" xfId="16583"/>
    <cellStyle name="40 % - Markeringsfarve3 2 5 2 3 4" xfId="6314"/>
    <cellStyle name="40 % - Markeringsfarve3 2 5 2 3 4 2" xfId="16584"/>
    <cellStyle name="40 % - Markeringsfarve3 2 5 2 3 5" xfId="6315"/>
    <cellStyle name="40 % - Markeringsfarve3 2 5 2 3 5 2" xfId="16585"/>
    <cellStyle name="40 % - Markeringsfarve3 2 5 2 3 6" xfId="6316"/>
    <cellStyle name="40 % - Markeringsfarve3 2 5 2 3 6 2" xfId="16586"/>
    <cellStyle name="40 % - Markeringsfarve3 2 5 2 3 7" xfId="16581"/>
    <cellStyle name="40 % - Markeringsfarve3 2 5 2 4" xfId="6317"/>
    <cellStyle name="40 % - Markeringsfarve3 2 5 2 4 2" xfId="6318"/>
    <cellStyle name="40 % - Markeringsfarve3 2 5 2 4 2 2" xfId="16588"/>
    <cellStyle name="40 % - Markeringsfarve3 2 5 2 4 3" xfId="6319"/>
    <cellStyle name="40 % - Markeringsfarve3 2 5 2 4 3 2" xfId="16589"/>
    <cellStyle name="40 % - Markeringsfarve3 2 5 2 4 4" xfId="6320"/>
    <cellStyle name="40 % - Markeringsfarve3 2 5 2 4 4 2" xfId="16590"/>
    <cellStyle name="40 % - Markeringsfarve3 2 5 2 4 5" xfId="6321"/>
    <cellStyle name="40 % - Markeringsfarve3 2 5 2 4 5 2" xfId="16591"/>
    <cellStyle name="40 % - Markeringsfarve3 2 5 2 4 6" xfId="6322"/>
    <cellStyle name="40 % - Markeringsfarve3 2 5 2 4 6 2" xfId="16592"/>
    <cellStyle name="40 % - Markeringsfarve3 2 5 2 4 7" xfId="16587"/>
    <cellStyle name="40 % - Markeringsfarve3 2 5 2 5" xfId="6323"/>
    <cellStyle name="40 % - Markeringsfarve3 2 5 2 5 2" xfId="16593"/>
    <cellStyle name="40 % - Markeringsfarve3 2 5 2 6" xfId="6324"/>
    <cellStyle name="40 % - Markeringsfarve3 2 5 2 6 2" xfId="16594"/>
    <cellStyle name="40 % - Markeringsfarve3 2 5 2 7" xfId="6325"/>
    <cellStyle name="40 % - Markeringsfarve3 2 5 2 7 2" xfId="16595"/>
    <cellStyle name="40 % - Markeringsfarve3 2 5 2 8" xfId="6326"/>
    <cellStyle name="40 % - Markeringsfarve3 2 5 2 8 2" xfId="16596"/>
    <cellStyle name="40 % - Markeringsfarve3 2 5 2 9" xfId="6327"/>
    <cellStyle name="40 % - Markeringsfarve3 2 5 2 9 2" xfId="16597"/>
    <cellStyle name="40 % - Markeringsfarve3 2 5 3" xfId="6328"/>
    <cellStyle name="40 % - Markeringsfarve3 2 5 3 2" xfId="6329"/>
    <cellStyle name="40 % - Markeringsfarve3 2 5 3 2 2" xfId="16599"/>
    <cellStyle name="40 % - Markeringsfarve3 2 5 3 3" xfId="6330"/>
    <cellStyle name="40 % - Markeringsfarve3 2 5 3 3 2" xfId="16600"/>
    <cellStyle name="40 % - Markeringsfarve3 2 5 3 4" xfId="6331"/>
    <cellStyle name="40 % - Markeringsfarve3 2 5 3 4 2" xfId="16601"/>
    <cellStyle name="40 % - Markeringsfarve3 2 5 3 5" xfId="6332"/>
    <cellStyle name="40 % - Markeringsfarve3 2 5 3 5 2" xfId="16602"/>
    <cellStyle name="40 % - Markeringsfarve3 2 5 3 6" xfId="6333"/>
    <cellStyle name="40 % - Markeringsfarve3 2 5 3 6 2" xfId="16603"/>
    <cellStyle name="40 % - Markeringsfarve3 2 5 3 7" xfId="16598"/>
    <cellStyle name="40 % - Markeringsfarve3 2 5 4" xfId="6334"/>
    <cellStyle name="40 % - Markeringsfarve3 2 5 4 2" xfId="6335"/>
    <cellStyle name="40 % - Markeringsfarve3 2 5 4 2 2" xfId="16605"/>
    <cellStyle name="40 % - Markeringsfarve3 2 5 4 3" xfId="6336"/>
    <cellStyle name="40 % - Markeringsfarve3 2 5 4 3 2" xfId="16606"/>
    <cellStyle name="40 % - Markeringsfarve3 2 5 4 4" xfId="6337"/>
    <cellStyle name="40 % - Markeringsfarve3 2 5 4 4 2" xfId="16607"/>
    <cellStyle name="40 % - Markeringsfarve3 2 5 4 5" xfId="6338"/>
    <cellStyle name="40 % - Markeringsfarve3 2 5 4 5 2" xfId="16608"/>
    <cellStyle name="40 % - Markeringsfarve3 2 5 4 6" xfId="6339"/>
    <cellStyle name="40 % - Markeringsfarve3 2 5 4 6 2" xfId="16609"/>
    <cellStyle name="40 % - Markeringsfarve3 2 5 4 7" xfId="16604"/>
    <cellStyle name="40 % - Markeringsfarve3 2 5 5" xfId="6340"/>
    <cellStyle name="40 % - Markeringsfarve3 2 5 5 2" xfId="6341"/>
    <cellStyle name="40 % - Markeringsfarve3 2 5 5 2 2" xfId="16611"/>
    <cellStyle name="40 % - Markeringsfarve3 2 5 5 3" xfId="6342"/>
    <cellStyle name="40 % - Markeringsfarve3 2 5 5 3 2" xfId="16612"/>
    <cellStyle name="40 % - Markeringsfarve3 2 5 5 4" xfId="6343"/>
    <cellStyle name="40 % - Markeringsfarve3 2 5 5 4 2" xfId="16613"/>
    <cellStyle name="40 % - Markeringsfarve3 2 5 5 5" xfId="6344"/>
    <cellStyle name="40 % - Markeringsfarve3 2 5 5 5 2" xfId="16614"/>
    <cellStyle name="40 % - Markeringsfarve3 2 5 5 6" xfId="6345"/>
    <cellStyle name="40 % - Markeringsfarve3 2 5 5 6 2" xfId="16615"/>
    <cellStyle name="40 % - Markeringsfarve3 2 5 5 7" xfId="16610"/>
    <cellStyle name="40 % - Markeringsfarve3 2 5 6" xfId="6346"/>
    <cellStyle name="40 % - Markeringsfarve3 2 5 6 2" xfId="16616"/>
    <cellStyle name="40 % - Markeringsfarve3 2 5 7" xfId="6347"/>
    <cellStyle name="40 % - Markeringsfarve3 2 5 7 2" xfId="16617"/>
    <cellStyle name="40 % - Markeringsfarve3 2 5 8" xfId="6348"/>
    <cellStyle name="40 % - Markeringsfarve3 2 5 8 2" xfId="16618"/>
    <cellStyle name="40 % - Markeringsfarve3 2 5 9" xfId="6349"/>
    <cellStyle name="40 % - Markeringsfarve3 2 5 9 2" xfId="16619"/>
    <cellStyle name="40 % - Markeringsfarve3 2 6" xfId="6350"/>
    <cellStyle name="40 % - Markeringsfarve3 2 6 10" xfId="16620"/>
    <cellStyle name="40 % - Markeringsfarve3 2 6 2" xfId="6351"/>
    <cellStyle name="40 % - Markeringsfarve3 2 6 2 2" xfId="6352"/>
    <cellStyle name="40 % - Markeringsfarve3 2 6 2 2 2" xfId="16622"/>
    <cellStyle name="40 % - Markeringsfarve3 2 6 2 3" xfId="6353"/>
    <cellStyle name="40 % - Markeringsfarve3 2 6 2 3 2" xfId="16623"/>
    <cellStyle name="40 % - Markeringsfarve3 2 6 2 4" xfId="6354"/>
    <cellStyle name="40 % - Markeringsfarve3 2 6 2 4 2" xfId="16624"/>
    <cellStyle name="40 % - Markeringsfarve3 2 6 2 5" xfId="6355"/>
    <cellStyle name="40 % - Markeringsfarve3 2 6 2 5 2" xfId="16625"/>
    <cellStyle name="40 % - Markeringsfarve3 2 6 2 6" xfId="6356"/>
    <cellStyle name="40 % - Markeringsfarve3 2 6 2 6 2" xfId="16626"/>
    <cellStyle name="40 % - Markeringsfarve3 2 6 2 7" xfId="16621"/>
    <cellStyle name="40 % - Markeringsfarve3 2 6 3" xfId="6357"/>
    <cellStyle name="40 % - Markeringsfarve3 2 6 3 2" xfId="6358"/>
    <cellStyle name="40 % - Markeringsfarve3 2 6 3 2 2" xfId="16628"/>
    <cellStyle name="40 % - Markeringsfarve3 2 6 3 3" xfId="6359"/>
    <cellStyle name="40 % - Markeringsfarve3 2 6 3 3 2" xfId="16629"/>
    <cellStyle name="40 % - Markeringsfarve3 2 6 3 4" xfId="6360"/>
    <cellStyle name="40 % - Markeringsfarve3 2 6 3 4 2" xfId="16630"/>
    <cellStyle name="40 % - Markeringsfarve3 2 6 3 5" xfId="6361"/>
    <cellStyle name="40 % - Markeringsfarve3 2 6 3 5 2" xfId="16631"/>
    <cellStyle name="40 % - Markeringsfarve3 2 6 3 6" xfId="6362"/>
    <cellStyle name="40 % - Markeringsfarve3 2 6 3 6 2" xfId="16632"/>
    <cellStyle name="40 % - Markeringsfarve3 2 6 3 7" xfId="16627"/>
    <cellStyle name="40 % - Markeringsfarve3 2 6 4" xfId="6363"/>
    <cellStyle name="40 % - Markeringsfarve3 2 6 4 2" xfId="6364"/>
    <cellStyle name="40 % - Markeringsfarve3 2 6 4 2 2" xfId="16634"/>
    <cellStyle name="40 % - Markeringsfarve3 2 6 4 3" xfId="6365"/>
    <cellStyle name="40 % - Markeringsfarve3 2 6 4 3 2" xfId="16635"/>
    <cellStyle name="40 % - Markeringsfarve3 2 6 4 4" xfId="6366"/>
    <cellStyle name="40 % - Markeringsfarve3 2 6 4 4 2" xfId="16636"/>
    <cellStyle name="40 % - Markeringsfarve3 2 6 4 5" xfId="6367"/>
    <cellStyle name="40 % - Markeringsfarve3 2 6 4 5 2" xfId="16637"/>
    <cellStyle name="40 % - Markeringsfarve3 2 6 4 6" xfId="6368"/>
    <cellStyle name="40 % - Markeringsfarve3 2 6 4 6 2" xfId="16638"/>
    <cellStyle name="40 % - Markeringsfarve3 2 6 4 7" xfId="16633"/>
    <cellStyle name="40 % - Markeringsfarve3 2 6 5" xfId="6369"/>
    <cellStyle name="40 % - Markeringsfarve3 2 6 5 2" xfId="16639"/>
    <cellStyle name="40 % - Markeringsfarve3 2 6 6" xfId="6370"/>
    <cellStyle name="40 % - Markeringsfarve3 2 6 6 2" xfId="16640"/>
    <cellStyle name="40 % - Markeringsfarve3 2 6 7" xfId="6371"/>
    <cellStyle name="40 % - Markeringsfarve3 2 6 7 2" xfId="16641"/>
    <cellStyle name="40 % - Markeringsfarve3 2 6 8" xfId="6372"/>
    <cellStyle name="40 % - Markeringsfarve3 2 6 8 2" xfId="16642"/>
    <cellStyle name="40 % - Markeringsfarve3 2 6 9" xfId="6373"/>
    <cellStyle name="40 % - Markeringsfarve3 2 6 9 2" xfId="16643"/>
    <cellStyle name="40 % - Markeringsfarve3 2 7" xfId="6374"/>
    <cellStyle name="40 % - Markeringsfarve3 2 7 2" xfId="6375"/>
    <cellStyle name="40 % - Markeringsfarve3 2 7 2 2" xfId="16645"/>
    <cellStyle name="40 % - Markeringsfarve3 2 7 3" xfId="6376"/>
    <cellStyle name="40 % - Markeringsfarve3 2 7 3 2" xfId="16646"/>
    <cellStyle name="40 % - Markeringsfarve3 2 7 4" xfId="6377"/>
    <cellStyle name="40 % - Markeringsfarve3 2 7 4 2" xfId="16647"/>
    <cellStyle name="40 % - Markeringsfarve3 2 7 5" xfId="6378"/>
    <cellStyle name="40 % - Markeringsfarve3 2 7 5 2" xfId="16648"/>
    <cellStyle name="40 % - Markeringsfarve3 2 7 6" xfId="6379"/>
    <cellStyle name="40 % - Markeringsfarve3 2 7 6 2" xfId="16649"/>
    <cellStyle name="40 % - Markeringsfarve3 2 7 7" xfId="16644"/>
    <cellStyle name="40 % - Markeringsfarve3 2 8" xfId="6380"/>
    <cellStyle name="40 % - Markeringsfarve3 2 8 2" xfId="6381"/>
    <cellStyle name="40 % - Markeringsfarve3 2 8 2 2" xfId="16651"/>
    <cellStyle name="40 % - Markeringsfarve3 2 8 3" xfId="6382"/>
    <cellStyle name="40 % - Markeringsfarve3 2 8 3 2" xfId="16652"/>
    <cellStyle name="40 % - Markeringsfarve3 2 8 4" xfId="6383"/>
    <cellStyle name="40 % - Markeringsfarve3 2 8 4 2" xfId="16653"/>
    <cellStyle name="40 % - Markeringsfarve3 2 8 5" xfId="6384"/>
    <cellStyle name="40 % - Markeringsfarve3 2 8 5 2" xfId="16654"/>
    <cellStyle name="40 % - Markeringsfarve3 2 8 6" xfId="6385"/>
    <cellStyle name="40 % - Markeringsfarve3 2 8 6 2" xfId="16655"/>
    <cellStyle name="40 % - Markeringsfarve3 2 8 7" xfId="16650"/>
    <cellStyle name="40 % - Markeringsfarve3 2 9" xfId="6386"/>
    <cellStyle name="40 % - Markeringsfarve3 2 9 2" xfId="6387"/>
    <cellStyle name="40 % - Markeringsfarve3 2 9 2 2" xfId="16657"/>
    <cellStyle name="40 % - Markeringsfarve3 2 9 3" xfId="6388"/>
    <cellStyle name="40 % - Markeringsfarve3 2 9 3 2" xfId="16658"/>
    <cellStyle name="40 % - Markeringsfarve3 2 9 4" xfId="6389"/>
    <cellStyle name="40 % - Markeringsfarve3 2 9 4 2" xfId="16659"/>
    <cellStyle name="40 % - Markeringsfarve3 2 9 5" xfId="6390"/>
    <cellStyle name="40 % - Markeringsfarve3 2 9 5 2" xfId="16660"/>
    <cellStyle name="40 % - Markeringsfarve3 2 9 6" xfId="6391"/>
    <cellStyle name="40 % - Markeringsfarve3 2 9 6 2" xfId="16661"/>
    <cellStyle name="40 % - Markeringsfarve3 2 9 7" xfId="16656"/>
    <cellStyle name="40 % - Markeringsfarve3 2_Budget" xfId="6392"/>
    <cellStyle name="40 % - Markeringsfarve3 20" xfId="10299"/>
    <cellStyle name="40 % - Markeringsfarve3 3" xfId="6393"/>
    <cellStyle name="40 % - Markeringsfarve3 3 2" xfId="6394"/>
    <cellStyle name="40 % - Markeringsfarve3 3 2 10" xfId="16663"/>
    <cellStyle name="40 % - Markeringsfarve3 3 2 2" xfId="6395"/>
    <cellStyle name="40 % - Markeringsfarve3 3 2 2 2" xfId="6396"/>
    <cellStyle name="40 % - Markeringsfarve3 3 2 2 2 2" xfId="6397"/>
    <cellStyle name="40 % - Markeringsfarve3 3 2 2 2 2 2" xfId="16666"/>
    <cellStyle name="40 % - Markeringsfarve3 3 2 2 2 3" xfId="6398"/>
    <cellStyle name="40 % - Markeringsfarve3 3 2 2 2 3 2" xfId="16667"/>
    <cellStyle name="40 % - Markeringsfarve3 3 2 2 2 4" xfId="6399"/>
    <cellStyle name="40 % - Markeringsfarve3 3 2 2 2 4 2" xfId="16668"/>
    <cellStyle name="40 % - Markeringsfarve3 3 2 2 2 5" xfId="6400"/>
    <cellStyle name="40 % - Markeringsfarve3 3 2 2 2 5 2" xfId="16669"/>
    <cellStyle name="40 % - Markeringsfarve3 3 2 2 2 6" xfId="6401"/>
    <cellStyle name="40 % - Markeringsfarve3 3 2 2 2 6 2" xfId="16670"/>
    <cellStyle name="40 % - Markeringsfarve3 3 2 2 2 7" xfId="16665"/>
    <cellStyle name="40 % - Markeringsfarve3 3 2 2 3" xfId="6402"/>
    <cellStyle name="40 % - Markeringsfarve3 3 2 2 3 2" xfId="16671"/>
    <cellStyle name="40 % - Markeringsfarve3 3 2 2 4" xfId="6403"/>
    <cellStyle name="40 % - Markeringsfarve3 3 2 2 4 2" xfId="16672"/>
    <cellStyle name="40 % - Markeringsfarve3 3 2 2 5" xfId="6404"/>
    <cellStyle name="40 % - Markeringsfarve3 3 2 2 5 2" xfId="16673"/>
    <cellStyle name="40 % - Markeringsfarve3 3 2 2 6" xfId="6405"/>
    <cellStyle name="40 % - Markeringsfarve3 3 2 2 6 2" xfId="16674"/>
    <cellStyle name="40 % - Markeringsfarve3 3 2 2 7" xfId="6406"/>
    <cellStyle name="40 % - Markeringsfarve3 3 2 2 7 2" xfId="16675"/>
    <cellStyle name="40 % - Markeringsfarve3 3 2 2 8" xfId="16664"/>
    <cellStyle name="40 % - Markeringsfarve3 3 2 3" xfId="6407"/>
    <cellStyle name="40 % - Markeringsfarve3 3 2 3 2" xfId="6408"/>
    <cellStyle name="40 % - Markeringsfarve3 3 2 3 2 2" xfId="16677"/>
    <cellStyle name="40 % - Markeringsfarve3 3 2 3 3" xfId="6409"/>
    <cellStyle name="40 % - Markeringsfarve3 3 2 3 3 2" xfId="16678"/>
    <cellStyle name="40 % - Markeringsfarve3 3 2 3 4" xfId="6410"/>
    <cellStyle name="40 % - Markeringsfarve3 3 2 3 4 2" xfId="16679"/>
    <cellStyle name="40 % - Markeringsfarve3 3 2 3 5" xfId="6411"/>
    <cellStyle name="40 % - Markeringsfarve3 3 2 3 5 2" xfId="16680"/>
    <cellStyle name="40 % - Markeringsfarve3 3 2 3 6" xfId="6412"/>
    <cellStyle name="40 % - Markeringsfarve3 3 2 3 6 2" xfId="16681"/>
    <cellStyle name="40 % - Markeringsfarve3 3 2 3 7" xfId="16676"/>
    <cellStyle name="40 % - Markeringsfarve3 3 2 4" xfId="6413"/>
    <cellStyle name="40 % - Markeringsfarve3 3 2 4 2" xfId="16682"/>
    <cellStyle name="40 % - Markeringsfarve3 3 2 5" xfId="6414"/>
    <cellStyle name="40 % - Markeringsfarve3 3 2 5 2" xfId="16683"/>
    <cellStyle name="40 % - Markeringsfarve3 3 2 6" xfId="6415"/>
    <cellStyle name="40 % - Markeringsfarve3 3 2 6 2" xfId="16684"/>
    <cellStyle name="40 % - Markeringsfarve3 3 2 7" xfId="6416"/>
    <cellStyle name="40 % - Markeringsfarve3 3 2 7 2" xfId="16685"/>
    <cellStyle name="40 % - Markeringsfarve3 3 2 8" xfId="6417"/>
    <cellStyle name="40 % - Markeringsfarve3 3 2 8 2" xfId="16686"/>
    <cellStyle name="40 % - Markeringsfarve3 3 2 9" xfId="6418"/>
    <cellStyle name="40 % - Markeringsfarve3 3 2 9 2" xfId="16687"/>
    <cellStyle name="40 % - Markeringsfarve3 3 3" xfId="6419"/>
    <cellStyle name="40 % - Markeringsfarve3 3 3 2" xfId="16688"/>
    <cellStyle name="40 % - Markeringsfarve3 3 4" xfId="16662"/>
    <cellStyle name="40 % - Markeringsfarve3 3_Budget" xfId="6420"/>
    <cellStyle name="40 % - Markeringsfarve3 4" xfId="6421"/>
    <cellStyle name="40 % - Markeringsfarve3 4 2" xfId="6422"/>
    <cellStyle name="40 % - Markeringsfarve3 4 2 2" xfId="16690"/>
    <cellStyle name="40 % - Markeringsfarve3 4 3" xfId="16689"/>
    <cellStyle name="40 % - Markeringsfarve3 5" xfId="6423"/>
    <cellStyle name="40 % - Markeringsfarve3 5 2" xfId="16691"/>
    <cellStyle name="40 % - Markeringsfarve3 6" xfId="6424"/>
    <cellStyle name="40 % - Markeringsfarve3 6 10" xfId="6425"/>
    <cellStyle name="40 % - Markeringsfarve3 6 10 2" xfId="16693"/>
    <cellStyle name="40 % - Markeringsfarve3 6 11" xfId="16692"/>
    <cellStyle name="40 % - Markeringsfarve3 6 2" xfId="6426"/>
    <cellStyle name="40 % - Markeringsfarve3 6 2 2" xfId="6427"/>
    <cellStyle name="40 % - Markeringsfarve3 6 2 2 2" xfId="6428"/>
    <cellStyle name="40 % - Markeringsfarve3 6 2 2 2 2" xfId="16696"/>
    <cellStyle name="40 % - Markeringsfarve3 6 2 2 3" xfId="6429"/>
    <cellStyle name="40 % - Markeringsfarve3 6 2 2 3 2" xfId="16697"/>
    <cellStyle name="40 % - Markeringsfarve3 6 2 2 4" xfId="6430"/>
    <cellStyle name="40 % - Markeringsfarve3 6 2 2 4 2" xfId="16698"/>
    <cellStyle name="40 % - Markeringsfarve3 6 2 2 5" xfId="6431"/>
    <cellStyle name="40 % - Markeringsfarve3 6 2 2 5 2" xfId="16699"/>
    <cellStyle name="40 % - Markeringsfarve3 6 2 2 6" xfId="6432"/>
    <cellStyle name="40 % - Markeringsfarve3 6 2 2 6 2" xfId="16700"/>
    <cellStyle name="40 % - Markeringsfarve3 6 2 2 7" xfId="16695"/>
    <cellStyle name="40 % - Markeringsfarve3 6 2 3" xfId="6433"/>
    <cellStyle name="40 % - Markeringsfarve3 6 2 3 2" xfId="6434"/>
    <cellStyle name="40 % - Markeringsfarve3 6 2 3 2 2" xfId="16702"/>
    <cellStyle name="40 % - Markeringsfarve3 6 2 3 3" xfId="6435"/>
    <cellStyle name="40 % - Markeringsfarve3 6 2 3 3 2" xfId="16703"/>
    <cellStyle name="40 % - Markeringsfarve3 6 2 3 4" xfId="6436"/>
    <cellStyle name="40 % - Markeringsfarve3 6 2 3 4 2" xfId="16704"/>
    <cellStyle name="40 % - Markeringsfarve3 6 2 3 5" xfId="6437"/>
    <cellStyle name="40 % - Markeringsfarve3 6 2 3 5 2" xfId="16705"/>
    <cellStyle name="40 % - Markeringsfarve3 6 2 3 6" xfId="6438"/>
    <cellStyle name="40 % - Markeringsfarve3 6 2 3 6 2" xfId="16706"/>
    <cellStyle name="40 % - Markeringsfarve3 6 2 3 7" xfId="16701"/>
    <cellStyle name="40 % - Markeringsfarve3 6 2 4" xfId="6439"/>
    <cellStyle name="40 % - Markeringsfarve3 6 2 4 2" xfId="16707"/>
    <cellStyle name="40 % - Markeringsfarve3 6 2 5" xfId="6440"/>
    <cellStyle name="40 % - Markeringsfarve3 6 2 5 2" xfId="16708"/>
    <cellStyle name="40 % - Markeringsfarve3 6 2 6" xfId="6441"/>
    <cellStyle name="40 % - Markeringsfarve3 6 2 6 2" xfId="16709"/>
    <cellStyle name="40 % - Markeringsfarve3 6 2 7" xfId="6442"/>
    <cellStyle name="40 % - Markeringsfarve3 6 2 7 2" xfId="16710"/>
    <cellStyle name="40 % - Markeringsfarve3 6 2 8" xfId="6443"/>
    <cellStyle name="40 % - Markeringsfarve3 6 2 8 2" xfId="16711"/>
    <cellStyle name="40 % - Markeringsfarve3 6 2 9" xfId="16694"/>
    <cellStyle name="40 % - Markeringsfarve3 6 3" xfId="6444"/>
    <cellStyle name="40 % - Markeringsfarve3 6 3 2" xfId="16712"/>
    <cellStyle name="40 % - Markeringsfarve3 6 4" xfId="6445"/>
    <cellStyle name="40 % - Markeringsfarve3 6 4 2" xfId="6446"/>
    <cellStyle name="40 % - Markeringsfarve3 6 4 2 2" xfId="16714"/>
    <cellStyle name="40 % - Markeringsfarve3 6 4 3" xfId="6447"/>
    <cellStyle name="40 % - Markeringsfarve3 6 4 3 2" xfId="16715"/>
    <cellStyle name="40 % - Markeringsfarve3 6 4 4" xfId="6448"/>
    <cellStyle name="40 % - Markeringsfarve3 6 4 4 2" xfId="16716"/>
    <cellStyle name="40 % - Markeringsfarve3 6 4 5" xfId="6449"/>
    <cellStyle name="40 % - Markeringsfarve3 6 4 5 2" xfId="16717"/>
    <cellStyle name="40 % - Markeringsfarve3 6 4 6" xfId="6450"/>
    <cellStyle name="40 % - Markeringsfarve3 6 4 6 2" xfId="16718"/>
    <cellStyle name="40 % - Markeringsfarve3 6 4 7" xfId="16713"/>
    <cellStyle name="40 % - Markeringsfarve3 6 5" xfId="6451"/>
    <cellStyle name="40 % - Markeringsfarve3 6 5 2" xfId="6452"/>
    <cellStyle name="40 % - Markeringsfarve3 6 5 2 2" xfId="16720"/>
    <cellStyle name="40 % - Markeringsfarve3 6 5 3" xfId="6453"/>
    <cellStyle name="40 % - Markeringsfarve3 6 5 3 2" xfId="16721"/>
    <cellStyle name="40 % - Markeringsfarve3 6 5 4" xfId="6454"/>
    <cellStyle name="40 % - Markeringsfarve3 6 5 4 2" xfId="16722"/>
    <cellStyle name="40 % - Markeringsfarve3 6 5 5" xfId="6455"/>
    <cellStyle name="40 % - Markeringsfarve3 6 5 5 2" xfId="16723"/>
    <cellStyle name="40 % - Markeringsfarve3 6 5 6" xfId="6456"/>
    <cellStyle name="40 % - Markeringsfarve3 6 5 6 2" xfId="16724"/>
    <cellStyle name="40 % - Markeringsfarve3 6 5 7" xfId="16719"/>
    <cellStyle name="40 % - Markeringsfarve3 6 6" xfId="6457"/>
    <cellStyle name="40 % - Markeringsfarve3 6 6 2" xfId="16725"/>
    <cellStyle name="40 % - Markeringsfarve3 6 7" xfId="6458"/>
    <cellStyle name="40 % - Markeringsfarve3 6 7 2" xfId="16726"/>
    <cellStyle name="40 % - Markeringsfarve3 6 8" xfId="6459"/>
    <cellStyle name="40 % - Markeringsfarve3 6 8 2" xfId="16727"/>
    <cellStyle name="40 % - Markeringsfarve3 6 9" xfId="6460"/>
    <cellStyle name="40 % - Markeringsfarve3 6 9 2" xfId="16728"/>
    <cellStyle name="40 % - Markeringsfarve3 7" xfId="6461"/>
    <cellStyle name="40 % - Markeringsfarve3 7 2" xfId="16729"/>
    <cellStyle name="40 % - Markeringsfarve3 8" xfId="6462"/>
    <cellStyle name="40 % - Markeringsfarve3 8 2" xfId="16730"/>
    <cellStyle name="40 % - Markeringsfarve3 9" xfId="6463"/>
    <cellStyle name="40 % - Markeringsfarve3 9 2" xfId="16731"/>
    <cellStyle name="40 % - Markeringsfarve4 10" xfId="6465"/>
    <cellStyle name="40 % - Markeringsfarve4 10 2" xfId="16732"/>
    <cellStyle name="40 % - Markeringsfarve4 11" xfId="6466"/>
    <cellStyle name="40 % - Markeringsfarve4 11 2" xfId="6467"/>
    <cellStyle name="40 % - Markeringsfarve4 11 2 2" xfId="16734"/>
    <cellStyle name="40 % - Markeringsfarve4 11 3" xfId="16733"/>
    <cellStyle name="40 % - Markeringsfarve4 12" xfId="6468"/>
    <cellStyle name="40 % - Markeringsfarve4 12 2" xfId="16735"/>
    <cellStyle name="40 % - Markeringsfarve4 13" xfId="6469"/>
    <cellStyle name="40 % - Markeringsfarve4 13 2" xfId="16736"/>
    <cellStyle name="40 % - Markeringsfarve4 14" xfId="6470"/>
    <cellStyle name="40 % - Markeringsfarve4 14 2" xfId="16737"/>
    <cellStyle name="40 % - Markeringsfarve4 15" xfId="6471"/>
    <cellStyle name="40 % - Markeringsfarve4 15 2" xfId="16738"/>
    <cellStyle name="40 % - Markeringsfarve4 16" xfId="6472"/>
    <cellStyle name="40 % - Markeringsfarve4 16 2" xfId="16739"/>
    <cellStyle name="40 % - Markeringsfarve4 17" xfId="6473"/>
    <cellStyle name="40 % - Markeringsfarve4 17 2" xfId="16740"/>
    <cellStyle name="40 % - Markeringsfarve4 18" xfId="6474"/>
    <cellStyle name="40 % - Markeringsfarve4 18 2" xfId="16741"/>
    <cellStyle name="40 % - Markeringsfarve4 19" xfId="6475"/>
    <cellStyle name="40 % - Markeringsfarve4 19 2" xfId="16742"/>
    <cellStyle name="40 % - Markeringsfarve4 2" xfId="6476"/>
    <cellStyle name="40 % - Markeringsfarve4 2 10" xfId="6477"/>
    <cellStyle name="40 % - Markeringsfarve4 2 10 2" xfId="16744"/>
    <cellStyle name="40 % - Markeringsfarve4 2 11" xfId="6478"/>
    <cellStyle name="40 % - Markeringsfarve4 2 11 2" xfId="16745"/>
    <cellStyle name="40 % - Markeringsfarve4 2 12" xfId="6479"/>
    <cellStyle name="40 % - Markeringsfarve4 2 12 2" xfId="16746"/>
    <cellStyle name="40 % - Markeringsfarve4 2 13" xfId="6480"/>
    <cellStyle name="40 % - Markeringsfarve4 2 13 2" xfId="16747"/>
    <cellStyle name="40 % - Markeringsfarve4 2 14" xfId="6481"/>
    <cellStyle name="40 % - Markeringsfarve4 2 14 2" xfId="16748"/>
    <cellStyle name="40 % - Markeringsfarve4 2 15" xfId="6482"/>
    <cellStyle name="40 % - Markeringsfarve4 2 15 2" xfId="16749"/>
    <cellStyle name="40 % - Markeringsfarve4 2 16" xfId="6483"/>
    <cellStyle name="40 % - Markeringsfarve4 2 16 2" xfId="16750"/>
    <cellStyle name="40 % - Markeringsfarve4 2 17" xfId="6484"/>
    <cellStyle name="40 % - Markeringsfarve4 2 17 2" xfId="16751"/>
    <cellStyle name="40 % - Markeringsfarve4 2 18" xfId="10302"/>
    <cellStyle name="40 % - Markeringsfarve4 2 19" xfId="16743"/>
    <cellStyle name="40 % - Markeringsfarve4 2 2" xfId="6485"/>
    <cellStyle name="40 % - Markeringsfarve4 2 2 10" xfId="6486"/>
    <cellStyle name="40 % - Markeringsfarve4 2 2 10 2" xfId="16753"/>
    <cellStyle name="40 % - Markeringsfarve4 2 2 11" xfId="6487"/>
    <cellStyle name="40 % - Markeringsfarve4 2 2 11 2" xfId="16754"/>
    <cellStyle name="40 % - Markeringsfarve4 2 2 12" xfId="6488"/>
    <cellStyle name="40 % - Markeringsfarve4 2 2 12 2" xfId="16755"/>
    <cellStyle name="40 % - Markeringsfarve4 2 2 13" xfId="6489"/>
    <cellStyle name="40 % - Markeringsfarve4 2 2 13 2" xfId="16756"/>
    <cellStyle name="40 % - Markeringsfarve4 2 2 14" xfId="6490"/>
    <cellStyle name="40 % - Markeringsfarve4 2 2 14 2" xfId="16757"/>
    <cellStyle name="40 % - Markeringsfarve4 2 2 15" xfId="16752"/>
    <cellStyle name="40 % - Markeringsfarve4 2 2 2" xfId="6491"/>
    <cellStyle name="40 % - Markeringsfarve4 2 2 2 10" xfId="6492"/>
    <cellStyle name="40 % - Markeringsfarve4 2 2 2 10 2" xfId="16759"/>
    <cellStyle name="40 % - Markeringsfarve4 2 2 2 11" xfId="6493"/>
    <cellStyle name="40 % - Markeringsfarve4 2 2 2 11 2" xfId="16760"/>
    <cellStyle name="40 % - Markeringsfarve4 2 2 2 12" xfId="6494"/>
    <cellStyle name="40 % - Markeringsfarve4 2 2 2 12 2" xfId="16761"/>
    <cellStyle name="40 % - Markeringsfarve4 2 2 2 13" xfId="16758"/>
    <cellStyle name="40 % - Markeringsfarve4 2 2 2 2" xfId="6495"/>
    <cellStyle name="40 % - Markeringsfarve4 2 2 2 2 10" xfId="6496"/>
    <cellStyle name="40 % - Markeringsfarve4 2 2 2 2 10 2" xfId="16763"/>
    <cellStyle name="40 % - Markeringsfarve4 2 2 2 2 11" xfId="6497"/>
    <cellStyle name="40 % - Markeringsfarve4 2 2 2 2 11 2" xfId="16764"/>
    <cellStyle name="40 % - Markeringsfarve4 2 2 2 2 12" xfId="16762"/>
    <cellStyle name="40 % - Markeringsfarve4 2 2 2 2 2" xfId="6498"/>
    <cellStyle name="40 % - Markeringsfarve4 2 2 2 2 2 10" xfId="6499"/>
    <cellStyle name="40 % - Markeringsfarve4 2 2 2 2 2 10 2" xfId="16766"/>
    <cellStyle name="40 % - Markeringsfarve4 2 2 2 2 2 11" xfId="16765"/>
    <cellStyle name="40 % - Markeringsfarve4 2 2 2 2 2 2" xfId="6500"/>
    <cellStyle name="40 % - Markeringsfarve4 2 2 2 2 2 2 2" xfId="6501"/>
    <cellStyle name="40 % - Markeringsfarve4 2 2 2 2 2 2 2 2" xfId="16768"/>
    <cellStyle name="40 % - Markeringsfarve4 2 2 2 2 2 2 3" xfId="6502"/>
    <cellStyle name="40 % - Markeringsfarve4 2 2 2 2 2 2 3 2" xfId="16769"/>
    <cellStyle name="40 % - Markeringsfarve4 2 2 2 2 2 2 4" xfId="6503"/>
    <cellStyle name="40 % - Markeringsfarve4 2 2 2 2 2 2 4 2" xfId="16770"/>
    <cellStyle name="40 % - Markeringsfarve4 2 2 2 2 2 2 5" xfId="6504"/>
    <cellStyle name="40 % - Markeringsfarve4 2 2 2 2 2 2 5 2" xfId="16771"/>
    <cellStyle name="40 % - Markeringsfarve4 2 2 2 2 2 2 6" xfId="6505"/>
    <cellStyle name="40 % - Markeringsfarve4 2 2 2 2 2 2 6 2" xfId="16772"/>
    <cellStyle name="40 % - Markeringsfarve4 2 2 2 2 2 2 7" xfId="16767"/>
    <cellStyle name="40 % - Markeringsfarve4 2 2 2 2 2 3" xfId="6506"/>
    <cellStyle name="40 % - Markeringsfarve4 2 2 2 2 2 3 2" xfId="6507"/>
    <cellStyle name="40 % - Markeringsfarve4 2 2 2 2 2 3 2 2" xfId="16774"/>
    <cellStyle name="40 % - Markeringsfarve4 2 2 2 2 2 3 3" xfId="6508"/>
    <cellStyle name="40 % - Markeringsfarve4 2 2 2 2 2 3 3 2" xfId="16775"/>
    <cellStyle name="40 % - Markeringsfarve4 2 2 2 2 2 3 4" xfId="6509"/>
    <cellStyle name="40 % - Markeringsfarve4 2 2 2 2 2 3 4 2" xfId="16776"/>
    <cellStyle name="40 % - Markeringsfarve4 2 2 2 2 2 3 5" xfId="6510"/>
    <cellStyle name="40 % - Markeringsfarve4 2 2 2 2 2 3 5 2" xfId="16777"/>
    <cellStyle name="40 % - Markeringsfarve4 2 2 2 2 2 3 6" xfId="6511"/>
    <cellStyle name="40 % - Markeringsfarve4 2 2 2 2 2 3 6 2" xfId="16778"/>
    <cellStyle name="40 % - Markeringsfarve4 2 2 2 2 2 3 7" xfId="16773"/>
    <cellStyle name="40 % - Markeringsfarve4 2 2 2 2 2 4" xfId="6512"/>
    <cellStyle name="40 % - Markeringsfarve4 2 2 2 2 2 4 2" xfId="6513"/>
    <cellStyle name="40 % - Markeringsfarve4 2 2 2 2 2 4 2 2" xfId="16780"/>
    <cellStyle name="40 % - Markeringsfarve4 2 2 2 2 2 4 3" xfId="6514"/>
    <cellStyle name="40 % - Markeringsfarve4 2 2 2 2 2 4 3 2" xfId="16781"/>
    <cellStyle name="40 % - Markeringsfarve4 2 2 2 2 2 4 4" xfId="6515"/>
    <cellStyle name="40 % - Markeringsfarve4 2 2 2 2 2 4 4 2" xfId="16782"/>
    <cellStyle name="40 % - Markeringsfarve4 2 2 2 2 2 4 5" xfId="6516"/>
    <cellStyle name="40 % - Markeringsfarve4 2 2 2 2 2 4 5 2" xfId="16783"/>
    <cellStyle name="40 % - Markeringsfarve4 2 2 2 2 2 4 6" xfId="6517"/>
    <cellStyle name="40 % - Markeringsfarve4 2 2 2 2 2 4 6 2" xfId="16784"/>
    <cellStyle name="40 % - Markeringsfarve4 2 2 2 2 2 4 7" xfId="16779"/>
    <cellStyle name="40 % - Markeringsfarve4 2 2 2 2 2 5" xfId="6518"/>
    <cellStyle name="40 % - Markeringsfarve4 2 2 2 2 2 5 2" xfId="6519"/>
    <cellStyle name="40 % - Markeringsfarve4 2 2 2 2 2 5 2 2" xfId="16786"/>
    <cellStyle name="40 % - Markeringsfarve4 2 2 2 2 2 5 3" xfId="6520"/>
    <cellStyle name="40 % - Markeringsfarve4 2 2 2 2 2 5 3 2" xfId="16787"/>
    <cellStyle name="40 % - Markeringsfarve4 2 2 2 2 2 5 4" xfId="6521"/>
    <cellStyle name="40 % - Markeringsfarve4 2 2 2 2 2 5 4 2" xfId="16788"/>
    <cellStyle name="40 % - Markeringsfarve4 2 2 2 2 2 5 5" xfId="6522"/>
    <cellStyle name="40 % - Markeringsfarve4 2 2 2 2 2 5 5 2" xfId="16789"/>
    <cellStyle name="40 % - Markeringsfarve4 2 2 2 2 2 5 6" xfId="6523"/>
    <cellStyle name="40 % - Markeringsfarve4 2 2 2 2 2 5 6 2" xfId="16790"/>
    <cellStyle name="40 % - Markeringsfarve4 2 2 2 2 2 5 7" xfId="16785"/>
    <cellStyle name="40 % - Markeringsfarve4 2 2 2 2 2 6" xfId="6524"/>
    <cellStyle name="40 % - Markeringsfarve4 2 2 2 2 2 6 2" xfId="16791"/>
    <cellStyle name="40 % - Markeringsfarve4 2 2 2 2 2 7" xfId="6525"/>
    <cellStyle name="40 % - Markeringsfarve4 2 2 2 2 2 7 2" xfId="16792"/>
    <cellStyle name="40 % - Markeringsfarve4 2 2 2 2 2 8" xfId="6526"/>
    <cellStyle name="40 % - Markeringsfarve4 2 2 2 2 2 8 2" xfId="16793"/>
    <cellStyle name="40 % - Markeringsfarve4 2 2 2 2 2 9" xfId="6527"/>
    <cellStyle name="40 % - Markeringsfarve4 2 2 2 2 2 9 2" xfId="16794"/>
    <cellStyle name="40 % - Markeringsfarve4 2 2 2 2 3" xfId="6528"/>
    <cellStyle name="40 % - Markeringsfarve4 2 2 2 2 3 2" xfId="6529"/>
    <cellStyle name="40 % - Markeringsfarve4 2 2 2 2 3 2 2" xfId="16796"/>
    <cellStyle name="40 % - Markeringsfarve4 2 2 2 2 3 3" xfId="6530"/>
    <cellStyle name="40 % - Markeringsfarve4 2 2 2 2 3 3 2" xfId="16797"/>
    <cellStyle name="40 % - Markeringsfarve4 2 2 2 2 3 4" xfId="6531"/>
    <cellStyle name="40 % - Markeringsfarve4 2 2 2 2 3 4 2" xfId="16798"/>
    <cellStyle name="40 % - Markeringsfarve4 2 2 2 2 3 5" xfId="6532"/>
    <cellStyle name="40 % - Markeringsfarve4 2 2 2 2 3 5 2" xfId="16799"/>
    <cellStyle name="40 % - Markeringsfarve4 2 2 2 2 3 6" xfId="6533"/>
    <cellStyle name="40 % - Markeringsfarve4 2 2 2 2 3 6 2" xfId="16800"/>
    <cellStyle name="40 % - Markeringsfarve4 2 2 2 2 3 7" xfId="16795"/>
    <cellStyle name="40 % - Markeringsfarve4 2 2 2 2 4" xfId="6534"/>
    <cellStyle name="40 % - Markeringsfarve4 2 2 2 2 4 2" xfId="6535"/>
    <cellStyle name="40 % - Markeringsfarve4 2 2 2 2 4 2 2" xfId="16802"/>
    <cellStyle name="40 % - Markeringsfarve4 2 2 2 2 4 3" xfId="6536"/>
    <cellStyle name="40 % - Markeringsfarve4 2 2 2 2 4 3 2" xfId="16803"/>
    <cellStyle name="40 % - Markeringsfarve4 2 2 2 2 4 4" xfId="6537"/>
    <cellStyle name="40 % - Markeringsfarve4 2 2 2 2 4 4 2" xfId="16804"/>
    <cellStyle name="40 % - Markeringsfarve4 2 2 2 2 4 5" xfId="6538"/>
    <cellStyle name="40 % - Markeringsfarve4 2 2 2 2 4 5 2" xfId="16805"/>
    <cellStyle name="40 % - Markeringsfarve4 2 2 2 2 4 6" xfId="6539"/>
    <cellStyle name="40 % - Markeringsfarve4 2 2 2 2 4 6 2" xfId="16806"/>
    <cellStyle name="40 % - Markeringsfarve4 2 2 2 2 4 7" xfId="16801"/>
    <cellStyle name="40 % - Markeringsfarve4 2 2 2 2 5" xfId="6540"/>
    <cellStyle name="40 % - Markeringsfarve4 2 2 2 2 5 2" xfId="6541"/>
    <cellStyle name="40 % - Markeringsfarve4 2 2 2 2 5 2 2" xfId="16808"/>
    <cellStyle name="40 % - Markeringsfarve4 2 2 2 2 5 3" xfId="6542"/>
    <cellStyle name="40 % - Markeringsfarve4 2 2 2 2 5 3 2" xfId="16809"/>
    <cellStyle name="40 % - Markeringsfarve4 2 2 2 2 5 4" xfId="6543"/>
    <cellStyle name="40 % - Markeringsfarve4 2 2 2 2 5 4 2" xfId="16810"/>
    <cellStyle name="40 % - Markeringsfarve4 2 2 2 2 5 5" xfId="6544"/>
    <cellStyle name="40 % - Markeringsfarve4 2 2 2 2 5 5 2" xfId="16811"/>
    <cellStyle name="40 % - Markeringsfarve4 2 2 2 2 5 6" xfId="6545"/>
    <cellStyle name="40 % - Markeringsfarve4 2 2 2 2 5 6 2" xfId="16812"/>
    <cellStyle name="40 % - Markeringsfarve4 2 2 2 2 5 7" xfId="16807"/>
    <cellStyle name="40 % - Markeringsfarve4 2 2 2 2 6" xfId="6546"/>
    <cellStyle name="40 % - Markeringsfarve4 2 2 2 2 6 2" xfId="6547"/>
    <cellStyle name="40 % - Markeringsfarve4 2 2 2 2 6 2 2" xfId="16814"/>
    <cellStyle name="40 % - Markeringsfarve4 2 2 2 2 6 3" xfId="6548"/>
    <cellStyle name="40 % - Markeringsfarve4 2 2 2 2 6 3 2" xfId="16815"/>
    <cellStyle name="40 % - Markeringsfarve4 2 2 2 2 6 4" xfId="6549"/>
    <cellStyle name="40 % - Markeringsfarve4 2 2 2 2 6 4 2" xfId="16816"/>
    <cellStyle name="40 % - Markeringsfarve4 2 2 2 2 6 5" xfId="6550"/>
    <cellStyle name="40 % - Markeringsfarve4 2 2 2 2 6 5 2" xfId="16817"/>
    <cellStyle name="40 % - Markeringsfarve4 2 2 2 2 6 6" xfId="6551"/>
    <cellStyle name="40 % - Markeringsfarve4 2 2 2 2 6 6 2" xfId="16818"/>
    <cellStyle name="40 % - Markeringsfarve4 2 2 2 2 6 7" xfId="16813"/>
    <cellStyle name="40 % - Markeringsfarve4 2 2 2 2 7" xfId="6552"/>
    <cellStyle name="40 % - Markeringsfarve4 2 2 2 2 7 2" xfId="16819"/>
    <cellStyle name="40 % - Markeringsfarve4 2 2 2 2 8" xfId="6553"/>
    <cellStyle name="40 % - Markeringsfarve4 2 2 2 2 8 2" xfId="16820"/>
    <cellStyle name="40 % - Markeringsfarve4 2 2 2 2 9" xfId="6554"/>
    <cellStyle name="40 % - Markeringsfarve4 2 2 2 2 9 2" xfId="16821"/>
    <cellStyle name="40 % - Markeringsfarve4 2 2 2 3" xfId="6555"/>
    <cellStyle name="40 % - Markeringsfarve4 2 2 2 3 10" xfId="6556"/>
    <cellStyle name="40 % - Markeringsfarve4 2 2 2 3 10 2" xfId="16823"/>
    <cellStyle name="40 % - Markeringsfarve4 2 2 2 3 11" xfId="16822"/>
    <cellStyle name="40 % - Markeringsfarve4 2 2 2 3 2" xfId="6557"/>
    <cellStyle name="40 % - Markeringsfarve4 2 2 2 3 2 2" xfId="6558"/>
    <cellStyle name="40 % - Markeringsfarve4 2 2 2 3 2 2 2" xfId="16825"/>
    <cellStyle name="40 % - Markeringsfarve4 2 2 2 3 2 3" xfId="6559"/>
    <cellStyle name="40 % - Markeringsfarve4 2 2 2 3 2 3 2" xfId="16826"/>
    <cellStyle name="40 % - Markeringsfarve4 2 2 2 3 2 4" xfId="6560"/>
    <cellStyle name="40 % - Markeringsfarve4 2 2 2 3 2 4 2" xfId="16827"/>
    <cellStyle name="40 % - Markeringsfarve4 2 2 2 3 2 5" xfId="6561"/>
    <cellStyle name="40 % - Markeringsfarve4 2 2 2 3 2 5 2" xfId="16828"/>
    <cellStyle name="40 % - Markeringsfarve4 2 2 2 3 2 6" xfId="6562"/>
    <cellStyle name="40 % - Markeringsfarve4 2 2 2 3 2 6 2" xfId="16829"/>
    <cellStyle name="40 % - Markeringsfarve4 2 2 2 3 2 7" xfId="16824"/>
    <cellStyle name="40 % - Markeringsfarve4 2 2 2 3 3" xfId="6563"/>
    <cellStyle name="40 % - Markeringsfarve4 2 2 2 3 3 2" xfId="6564"/>
    <cellStyle name="40 % - Markeringsfarve4 2 2 2 3 3 2 2" xfId="16831"/>
    <cellStyle name="40 % - Markeringsfarve4 2 2 2 3 3 3" xfId="6565"/>
    <cellStyle name="40 % - Markeringsfarve4 2 2 2 3 3 3 2" xfId="16832"/>
    <cellStyle name="40 % - Markeringsfarve4 2 2 2 3 3 4" xfId="6566"/>
    <cellStyle name="40 % - Markeringsfarve4 2 2 2 3 3 4 2" xfId="16833"/>
    <cellStyle name="40 % - Markeringsfarve4 2 2 2 3 3 5" xfId="6567"/>
    <cellStyle name="40 % - Markeringsfarve4 2 2 2 3 3 5 2" xfId="16834"/>
    <cellStyle name="40 % - Markeringsfarve4 2 2 2 3 3 6" xfId="6568"/>
    <cellStyle name="40 % - Markeringsfarve4 2 2 2 3 3 6 2" xfId="16835"/>
    <cellStyle name="40 % - Markeringsfarve4 2 2 2 3 3 7" xfId="16830"/>
    <cellStyle name="40 % - Markeringsfarve4 2 2 2 3 4" xfId="6569"/>
    <cellStyle name="40 % - Markeringsfarve4 2 2 2 3 4 2" xfId="6570"/>
    <cellStyle name="40 % - Markeringsfarve4 2 2 2 3 4 2 2" xfId="16837"/>
    <cellStyle name="40 % - Markeringsfarve4 2 2 2 3 4 3" xfId="6571"/>
    <cellStyle name="40 % - Markeringsfarve4 2 2 2 3 4 3 2" xfId="16838"/>
    <cellStyle name="40 % - Markeringsfarve4 2 2 2 3 4 4" xfId="6572"/>
    <cellStyle name="40 % - Markeringsfarve4 2 2 2 3 4 4 2" xfId="16839"/>
    <cellStyle name="40 % - Markeringsfarve4 2 2 2 3 4 5" xfId="6573"/>
    <cellStyle name="40 % - Markeringsfarve4 2 2 2 3 4 5 2" xfId="16840"/>
    <cellStyle name="40 % - Markeringsfarve4 2 2 2 3 4 6" xfId="6574"/>
    <cellStyle name="40 % - Markeringsfarve4 2 2 2 3 4 6 2" xfId="16841"/>
    <cellStyle name="40 % - Markeringsfarve4 2 2 2 3 4 7" xfId="16836"/>
    <cellStyle name="40 % - Markeringsfarve4 2 2 2 3 5" xfId="6575"/>
    <cellStyle name="40 % - Markeringsfarve4 2 2 2 3 5 2" xfId="6576"/>
    <cellStyle name="40 % - Markeringsfarve4 2 2 2 3 5 2 2" xfId="16843"/>
    <cellStyle name="40 % - Markeringsfarve4 2 2 2 3 5 3" xfId="6577"/>
    <cellStyle name="40 % - Markeringsfarve4 2 2 2 3 5 3 2" xfId="16844"/>
    <cellStyle name="40 % - Markeringsfarve4 2 2 2 3 5 4" xfId="6578"/>
    <cellStyle name="40 % - Markeringsfarve4 2 2 2 3 5 4 2" xfId="16845"/>
    <cellStyle name="40 % - Markeringsfarve4 2 2 2 3 5 5" xfId="6579"/>
    <cellStyle name="40 % - Markeringsfarve4 2 2 2 3 5 5 2" xfId="16846"/>
    <cellStyle name="40 % - Markeringsfarve4 2 2 2 3 5 6" xfId="6580"/>
    <cellStyle name="40 % - Markeringsfarve4 2 2 2 3 5 6 2" xfId="16847"/>
    <cellStyle name="40 % - Markeringsfarve4 2 2 2 3 5 7" xfId="16842"/>
    <cellStyle name="40 % - Markeringsfarve4 2 2 2 3 6" xfId="6581"/>
    <cellStyle name="40 % - Markeringsfarve4 2 2 2 3 6 2" xfId="16848"/>
    <cellStyle name="40 % - Markeringsfarve4 2 2 2 3 7" xfId="6582"/>
    <cellStyle name="40 % - Markeringsfarve4 2 2 2 3 7 2" xfId="16849"/>
    <cellStyle name="40 % - Markeringsfarve4 2 2 2 3 8" xfId="6583"/>
    <cellStyle name="40 % - Markeringsfarve4 2 2 2 3 8 2" xfId="16850"/>
    <cellStyle name="40 % - Markeringsfarve4 2 2 2 3 9" xfId="6584"/>
    <cellStyle name="40 % - Markeringsfarve4 2 2 2 3 9 2" xfId="16851"/>
    <cellStyle name="40 % - Markeringsfarve4 2 2 2 4" xfId="6585"/>
    <cellStyle name="40 % - Markeringsfarve4 2 2 2 4 2" xfId="6586"/>
    <cellStyle name="40 % - Markeringsfarve4 2 2 2 4 2 2" xfId="16853"/>
    <cellStyle name="40 % - Markeringsfarve4 2 2 2 4 3" xfId="6587"/>
    <cellStyle name="40 % - Markeringsfarve4 2 2 2 4 3 2" xfId="16854"/>
    <cellStyle name="40 % - Markeringsfarve4 2 2 2 4 4" xfId="6588"/>
    <cellStyle name="40 % - Markeringsfarve4 2 2 2 4 4 2" xfId="16855"/>
    <cellStyle name="40 % - Markeringsfarve4 2 2 2 4 5" xfId="6589"/>
    <cellStyle name="40 % - Markeringsfarve4 2 2 2 4 5 2" xfId="16856"/>
    <cellStyle name="40 % - Markeringsfarve4 2 2 2 4 6" xfId="6590"/>
    <cellStyle name="40 % - Markeringsfarve4 2 2 2 4 6 2" xfId="16857"/>
    <cellStyle name="40 % - Markeringsfarve4 2 2 2 4 7" xfId="16852"/>
    <cellStyle name="40 % - Markeringsfarve4 2 2 2 5" xfId="6591"/>
    <cellStyle name="40 % - Markeringsfarve4 2 2 2 5 2" xfId="6592"/>
    <cellStyle name="40 % - Markeringsfarve4 2 2 2 5 2 2" xfId="16859"/>
    <cellStyle name="40 % - Markeringsfarve4 2 2 2 5 3" xfId="6593"/>
    <cellStyle name="40 % - Markeringsfarve4 2 2 2 5 3 2" xfId="16860"/>
    <cellStyle name="40 % - Markeringsfarve4 2 2 2 5 4" xfId="6594"/>
    <cellStyle name="40 % - Markeringsfarve4 2 2 2 5 4 2" xfId="16861"/>
    <cellStyle name="40 % - Markeringsfarve4 2 2 2 5 5" xfId="6595"/>
    <cellStyle name="40 % - Markeringsfarve4 2 2 2 5 5 2" xfId="16862"/>
    <cellStyle name="40 % - Markeringsfarve4 2 2 2 5 6" xfId="6596"/>
    <cellStyle name="40 % - Markeringsfarve4 2 2 2 5 6 2" xfId="16863"/>
    <cellStyle name="40 % - Markeringsfarve4 2 2 2 5 7" xfId="16858"/>
    <cellStyle name="40 % - Markeringsfarve4 2 2 2 6" xfId="6597"/>
    <cellStyle name="40 % - Markeringsfarve4 2 2 2 6 2" xfId="6598"/>
    <cellStyle name="40 % - Markeringsfarve4 2 2 2 6 2 2" xfId="16865"/>
    <cellStyle name="40 % - Markeringsfarve4 2 2 2 6 3" xfId="6599"/>
    <cellStyle name="40 % - Markeringsfarve4 2 2 2 6 3 2" xfId="16866"/>
    <cellStyle name="40 % - Markeringsfarve4 2 2 2 6 4" xfId="6600"/>
    <cellStyle name="40 % - Markeringsfarve4 2 2 2 6 4 2" xfId="16867"/>
    <cellStyle name="40 % - Markeringsfarve4 2 2 2 6 5" xfId="6601"/>
    <cellStyle name="40 % - Markeringsfarve4 2 2 2 6 5 2" xfId="16868"/>
    <cellStyle name="40 % - Markeringsfarve4 2 2 2 6 6" xfId="6602"/>
    <cellStyle name="40 % - Markeringsfarve4 2 2 2 6 6 2" xfId="16869"/>
    <cellStyle name="40 % - Markeringsfarve4 2 2 2 6 7" xfId="16864"/>
    <cellStyle name="40 % - Markeringsfarve4 2 2 2 7" xfId="6603"/>
    <cellStyle name="40 % - Markeringsfarve4 2 2 2 7 2" xfId="6604"/>
    <cellStyle name="40 % - Markeringsfarve4 2 2 2 7 2 2" xfId="16871"/>
    <cellStyle name="40 % - Markeringsfarve4 2 2 2 7 3" xfId="6605"/>
    <cellStyle name="40 % - Markeringsfarve4 2 2 2 7 3 2" xfId="16872"/>
    <cellStyle name="40 % - Markeringsfarve4 2 2 2 7 4" xfId="6606"/>
    <cellStyle name="40 % - Markeringsfarve4 2 2 2 7 4 2" xfId="16873"/>
    <cellStyle name="40 % - Markeringsfarve4 2 2 2 7 5" xfId="6607"/>
    <cellStyle name="40 % - Markeringsfarve4 2 2 2 7 5 2" xfId="16874"/>
    <cellStyle name="40 % - Markeringsfarve4 2 2 2 7 6" xfId="6608"/>
    <cellStyle name="40 % - Markeringsfarve4 2 2 2 7 6 2" xfId="16875"/>
    <cellStyle name="40 % - Markeringsfarve4 2 2 2 7 7" xfId="16870"/>
    <cellStyle name="40 % - Markeringsfarve4 2 2 2 8" xfId="6609"/>
    <cellStyle name="40 % - Markeringsfarve4 2 2 2 8 2" xfId="16876"/>
    <cellStyle name="40 % - Markeringsfarve4 2 2 2 9" xfId="6610"/>
    <cellStyle name="40 % - Markeringsfarve4 2 2 2 9 2" xfId="16877"/>
    <cellStyle name="40 % - Markeringsfarve4 2 2 3" xfId="6611"/>
    <cellStyle name="40 % - Markeringsfarve4 2 2 3 10" xfId="6612"/>
    <cellStyle name="40 % - Markeringsfarve4 2 2 3 10 2" xfId="16879"/>
    <cellStyle name="40 % - Markeringsfarve4 2 2 3 11" xfId="6613"/>
    <cellStyle name="40 % - Markeringsfarve4 2 2 3 11 2" xfId="16880"/>
    <cellStyle name="40 % - Markeringsfarve4 2 2 3 12" xfId="16878"/>
    <cellStyle name="40 % - Markeringsfarve4 2 2 3 2" xfId="6614"/>
    <cellStyle name="40 % - Markeringsfarve4 2 2 3 2 10" xfId="6615"/>
    <cellStyle name="40 % - Markeringsfarve4 2 2 3 2 10 2" xfId="16882"/>
    <cellStyle name="40 % - Markeringsfarve4 2 2 3 2 11" xfId="16881"/>
    <cellStyle name="40 % - Markeringsfarve4 2 2 3 2 2" xfId="6616"/>
    <cellStyle name="40 % - Markeringsfarve4 2 2 3 2 2 10" xfId="16883"/>
    <cellStyle name="40 % - Markeringsfarve4 2 2 3 2 2 2" xfId="6617"/>
    <cellStyle name="40 % - Markeringsfarve4 2 2 3 2 2 2 2" xfId="6618"/>
    <cellStyle name="40 % - Markeringsfarve4 2 2 3 2 2 2 2 2" xfId="16885"/>
    <cellStyle name="40 % - Markeringsfarve4 2 2 3 2 2 2 3" xfId="6619"/>
    <cellStyle name="40 % - Markeringsfarve4 2 2 3 2 2 2 3 2" xfId="16886"/>
    <cellStyle name="40 % - Markeringsfarve4 2 2 3 2 2 2 4" xfId="6620"/>
    <cellStyle name="40 % - Markeringsfarve4 2 2 3 2 2 2 4 2" xfId="16887"/>
    <cellStyle name="40 % - Markeringsfarve4 2 2 3 2 2 2 5" xfId="6621"/>
    <cellStyle name="40 % - Markeringsfarve4 2 2 3 2 2 2 5 2" xfId="16888"/>
    <cellStyle name="40 % - Markeringsfarve4 2 2 3 2 2 2 6" xfId="6622"/>
    <cellStyle name="40 % - Markeringsfarve4 2 2 3 2 2 2 6 2" xfId="16889"/>
    <cellStyle name="40 % - Markeringsfarve4 2 2 3 2 2 2 7" xfId="16884"/>
    <cellStyle name="40 % - Markeringsfarve4 2 2 3 2 2 3" xfId="6623"/>
    <cellStyle name="40 % - Markeringsfarve4 2 2 3 2 2 3 2" xfId="6624"/>
    <cellStyle name="40 % - Markeringsfarve4 2 2 3 2 2 3 2 2" xfId="16891"/>
    <cellStyle name="40 % - Markeringsfarve4 2 2 3 2 2 3 3" xfId="6625"/>
    <cellStyle name="40 % - Markeringsfarve4 2 2 3 2 2 3 3 2" xfId="16892"/>
    <cellStyle name="40 % - Markeringsfarve4 2 2 3 2 2 3 4" xfId="6626"/>
    <cellStyle name="40 % - Markeringsfarve4 2 2 3 2 2 3 4 2" xfId="16893"/>
    <cellStyle name="40 % - Markeringsfarve4 2 2 3 2 2 3 5" xfId="6627"/>
    <cellStyle name="40 % - Markeringsfarve4 2 2 3 2 2 3 5 2" xfId="16894"/>
    <cellStyle name="40 % - Markeringsfarve4 2 2 3 2 2 3 6" xfId="6628"/>
    <cellStyle name="40 % - Markeringsfarve4 2 2 3 2 2 3 6 2" xfId="16895"/>
    <cellStyle name="40 % - Markeringsfarve4 2 2 3 2 2 3 7" xfId="16890"/>
    <cellStyle name="40 % - Markeringsfarve4 2 2 3 2 2 4" xfId="6629"/>
    <cellStyle name="40 % - Markeringsfarve4 2 2 3 2 2 4 2" xfId="6630"/>
    <cellStyle name="40 % - Markeringsfarve4 2 2 3 2 2 4 2 2" xfId="16897"/>
    <cellStyle name="40 % - Markeringsfarve4 2 2 3 2 2 4 3" xfId="6631"/>
    <cellStyle name="40 % - Markeringsfarve4 2 2 3 2 2 4 3 2" xfId="16898"/>
    <cellStyle name="40 % - Markeringsfarve4 2 2 3 2 2 4 4" xfId="6632"/>
    <cellStyle name="40 % - Markeringsfarve4 2 2 3 2 2 4 4 2" xfId="16899"/>
    <cellStyle name="40 % - Markeringsfarve4 2 2 3 2 2 4 5" xfId="6633"/>
    <cellStyle name="40 % - Markeringsfarve4 2 2 3 2 2 4 5 2" xfId="16900"/>
    <cellStyle name="40 % - Markeringsfarve4 2 2 3 2 2 4 6" xfId="6634"/>
    <cellStyle name="40 % - Markeringsfarve4 2 2 3 2 2 4 6 2" xfId="16901"/>
    <cellStyle name="40 % - Markeringsfarve4 2 2 3 2 2 4 7" xfId="16896"/>
    <cellStyle name="40 % - Markeringsfarve4 2 2 3 2 2 5" xfId="6635"/>
    <cellStyle name="40 % - Markeringsfarve4 2 2 3 2 2 5 2" xfId="16902"/>
    <cellStyle name="40 % - Markeringsfarve4 2 2 3 2 2 6" xfId="6636"/>
    <cellStyle name="40 % - Markeringsfarve4 2 2 3 2 2 6 2" xfId="16903"/>
    <cellStyle name="40 % - Markeringsfarve4 2 2 3 2 2 7" xfId="6637"/>
    <cellStyle name="40 % - Markeringsfarve4 2 2 3 2 2 7 2" xfId="16904"/>
    <cellStyle name="40 % - Markeringsfarve4 2 2 3 2 2 8" xfId="6638"/>
    <cellStyle name="40 % - Markeringsfarve4 2 2 3 2 2 8 2" xfId="16905"/>
    <cellStyle name="40 % - Markeringsfarve4 2 2 3 2 2 9" xfId="6639"/>
    <cellStyle name="40 % - Markeringsfarve4 2 2 3 2 2 9 2" xfId="16906"/>
    <cellStyle name="40 % - Markeringsfarve4 2 2 3 2 3" xfId="6640"/>
    <cellStyle name="40 % - Markeringsfarve4 2 2 3 2 3 2" xfId="6641"/>
    <cellStyle name="40 % - Markeringsfarve4 2 2 3 2 3 2 2" xfId="16908"/>
    <cellStyle name="40 % - Markeringsfarve4 2 2 3 2 3 3" xfId="6642"/>
    <cellStyle name="40 % - Markeringsfarve4 2 2 3 2 3 3 2" xfId="16909"/>
    <cellStyle name="40 % - Markeringsfarve4 2 2 3 2 3 4" xfId="6643"/>
    <cellStyle name="40 % - Markeringsfarve4 2 2 3 2 3 4 2" xfId="16910"/>
    <cellStyle name="40 % - Markeringsfarve4 2 2 3 2 3 5" xfId="6644"/>
    <cellStyle name="40 % - Markeringsfarve4 2 2 3 2 3 5 2" xfId="16911"/>
    <cellStyle name="40 % - Markeringsfarve4 2 2 3 2 3 6" xfId="6645"/>
    <cellStyle name="40 % - Markeringsfarve4 2 2 3 2 3 6 2" xfId="16912"/>
    <cellStyle name="40 % - Markeringsfarve4 2 2 3 2 3 7" xfId="16907"/>
    <cellStyle name="40 % - Markeringsfarve4 2 2 3 2 4" xfId="6646"/>
    <cellStyle name="40 % - Markeringsfarve4 2 2 3 2 4 2" xfId="6647"/>
    <cellStyle name="40 % - Markeringsfarve4 2 2 3 2 4 2 2" xfId="16914"/>
    <cellStyle name="40 % - Markeringsfarve4 2 2 3 2 4 3" xfId="6648"/>
    <cellStyle name="40 % - Markeringsfarve4 2 2 3 2 4 3 2" xfId="16915"/>
    <cellStyle name="40 % - Markeringsfarve4 2 2 3 2 4 4" xfId="6649"/>
    <cellStyle name="40 % - Markeringsfarve4 2 2 3 2 4 4 2" xfId="16916"/>
    <cellStyle name="40 % - Markeringsfarve4 2 2 3 2 4 5" xfId="6650"/>
    <cellStyle name="40 % - Markeringsfarve4 2 2 3 2 4 5 2" xfId="16917"/>
    <cellStyle name="40 % - Markeringsfarve4 2 2 3 2 4 6" xfId="6651"/>
    <cellStyle name="40 % - Markeringsfarve4 2 2 3 2 4 6 2" xfId="16918"/>
    <cellStyle name="40 % - Markeringsfarve4 2 2 3 2 4 7" xfId="16913"/>
    <cellStyle name="40 % - Markeringsfarve4 2 2 3 2 5" xfId="6652"/>
    <cellStyle name="40 % - Markeringsfarve4 2 2 3 2 5 2" xfId="6653"/>
    <cellStyle name="40 % - Markeringsfarve4 2 2 3 2 5 2 2" xfId="16920"/>
    <cellStyle name="40 % - Markeringsfarve4 2 2 3 2 5 3" xfId="6654"/>
    <cellStyle name="40 % - Markeringsfarve4 2 2 3 2 5 3 2" xfId="16921"/>
    <cellStyle name="40 % - Markeringsfarve4 2 2 3 2 5 4" xfId="6655"/>
    <cellStyle name="40 % - Markeringsfarve4 2 2 3 2 5 4 2" xfId="16922"/>
    <cellStyle name="40 % - Markeringsfarve4 2 2 3 2 5 5" xfId="6656"/>
    <cellStyle name="40 % - Markeringsfarve4 2 2 3 2 5 5 2" xfId="16923"/>
    <cellStyle name="40 % - Markeringsfarve4 2 2 3 2 5 6" xfId="6657"/>
    <cellStyle name="40 % - Markeringsfarve4 2 2 3 2 5 6 2" xfId="16924"/>
    <cellStyle name="40 % - Markeringsfarve4 2 2 3 2 5 7" xfId="16919"/>
    <cellStyle name="40 % - Markeringsfarve4 2 2 3 2 6" xfId="6658"/>
    <cellStyle name="40 % - Markeringsfarve4 2 2 3 2 6 2" xfId="16925"/>
    <cellStyle name="40 % - Markeringsfarve4 2 2 3 2 7" xfId="6659"/>
    <cellStyle name="40 % - Markeringsfarve4 2 2 3 2 7 2" xfId="16926"/>
    <cellStyle name="40 % - Markeringsfarve4 2 2 3 2 8" xfId="6660"/>
    <cellStyle name="40 % - Markeringsfarve4 2 2 3 2 8 2" xfId="16927"/>
    <cellStyle name="40 % - Markeringsfarve4 2 2 3 2 9" xfId="6661"/>
    <cellStyle name="40 % - Markeringsfarve4 2 2 3 2 9 2" xfId="16928"/>
    <cellStyle name="40 % - Markeringsfarve4 2 2 3 3" xfId="6662"/>
    <cellStyle name="40 % - Markeringsfarve4 2 2 3 3 10" xfId="16929"/>
    <cellStyle name="40 % - Markeringsfarve4 2 2 3 3 2" xfId="6663"/>
    <cellStyle name="40 % - Markeringsfarve4 2 2 3 3 2 2" xfId="6664"/>
    <cellStyle name="40 % - Markeringsfarve4 2 2 3 3 2 2 2" xfId="16931"/>
    <cellStyle name="40 % - Markeringsfarve4 2 2 3 3 2 3" xfId="6665"/>
    <cellStyle name="40 % - Markeringsfarve4 2 2 3 3 2 3 2" xfId="16932"/>
    <cellStyle name="40 % - Markeringsfarve4 2 2 3 3 2 4" xfId="6666"/>
    <cellStyle name="40 % - Markeringsfarve4 2 2 3 3 2 4 2" xfId="16933"/>
    <cellStyle name="40 % - Markeringsfarve4 2 2 3 3 2 5" xfId="6667"/>
    <cellStyle name="40 % - Markeringsfarve4 2 2 3 3 2 5 2" xfId="16934"/>
    <cellStyle name="40 % - Markeringsfarve4 2 2 3 3 2 6" xfId="6668"/>
    <cellStyle name="40 % - Markeringsfarve4 2 2 3 3 2 6 2" xfId="16935"/>
    <cellStyle name="40 % - Markeringsfarve4 2 2 3 3 2 7" xfId="16930"/>
    <cellStyle name="40 % - Markeringsfarve4 2 2 3 3 3" xfId="6669"/>
    <cellStyle name="40 % - Markeringsfarve4 2 2 3 3 3 2" xfId="6670"/>
    <cellStyle name="40 % - Markeringsfarve4 2 2 3 3 3 2 2" xfId="16937"/>
    <cellStyle name="40 % - Markeringsfarve4 2 2 3 3 3 3" xfId="6671"/>
    <cellStyle name="40 % - Markeringsfarve4 2 2 3 3 3 3 2" xfId="16938"/>
    <cellStyle name="40 % - Markeringsfarve4 2 2 3 3 3 4" xfId="6672"/>
    <cellStyle name="40 % - Markeringsfarve4 2 2 3 3 3 4 2" xfId="16939"/>
    <cellStyle name="40 % - Markeringsfarve4 2 2 3 3 3 5" xfId="6673"/>
    <cellStyle name="40 % - Markeringsfarve4 2 2 3 3 3 5 2" xfId="16940"/>
    <cellStyle name="40 % - Markeringsfarve4 2 2 3 3 3 6" xfId="6674"/>
    <cellStyle name="40 % - Markeringsfarve4 2 2 3 3 3 6 2" xfId="16941"/>
    <cellStyle name="40 % - Markeringsfarve4 2 2 3 3 3 7" xfId="16936"/>
    <cellStyle name="40 % - Markeringsfarve4 2 2 3 3 4" xfId="6675"/>
    <cellStyle name="40 % - Markeringsfarve4 2 2 3 3 4 2" xfId="6676"/>
    <cellStyle name="40 % - Markeringsfarve4 2 2 3 3 4 2 2" xfId="16943"/>
    <cellStyle name="40 % - Markeringsfarve4 2 2 3 3 4 3" xfId="6677"/>
    <cellStyle name="40 % - Markeringsfarve4 2 2 3 3 4 3 2" xfId="16944"/>
    <cellStyle name="40 % - Markeringsfarve4 2 2 3 3 4 4" xfId="6678"/>
    <cellStyle name="40 % - Markeringsfarve4 2 2 3 3 4 4 2" xfId="16945"/>
    <cellStyle name="40 % - Markeringsfarve4 2 2 3 3 4 5" xfId="6679"/>
    <cellStyle name="40 % - Markeringsfarve4 2 2 3 3 4 5 2" xfId="16946"/>
    <cellStyle name="40 % - Markeringsfarve4 2 2 3 3 4 6" xfId="6680"/>
    <cellStyle name="40 % - Markeringsfarve4 2 2 3 3 4 6 2" xfId="16947"/>
    <cellStyle name="40 % - Markeringsfarve4 2 2 3 3 4 7" xfId="16942"/>
    <cellStyle name="40 % - Markeringsfarve4 2 2 3 3 5" xfId="6681"/>
    <cellStyle name="40 % - Markeringsfarve4 2 2 3 3 5 2" xfId="16948"/>
    <cellStyle name="40 % - Markeringsfarve4 2 2 3 3 6" xfId="6682"/>
    <cellStyle name="40 % - Markeringsfarve4 2 2 3 3 6 2" xfId="16949"/>
    <cellStyle name="40 % - Markeringsfarve4 2 2 3 3 7" xfId="6683"/>
    <cellStyle name="40 % - Markeringsfarve4 2 2 3 3 7 2" xfId="16950"/>
    <cellStyle name="40 % - Markeringsfarve4 2 2 3 3 8" xfId="6684"/>
    <cellStyle name="40 % - Markeringsfarve4 2 2 3 3 8 2" xfId="16951"/>
    <cellStyle name="40 % - Markeringsfarve4 2 2 3 3 9" xfId="6685"/>
    <cellStyle name="40 % - Markeringsfarve4 2 2 3 3 9 2" xfId="16952"/>
    <cellStyle name="40 % - Markeringsfarve4 2 2 3 4" xfId="6686"/>
    <cellStyle name="40 % - Markeringsfarve4 2 2 3 4 2" xfId="6687"/>
    <cellStyle name="40 % - Markeringsfarve4 2 2 3 4 2 2" xfId="16954"/>
    <cellStyle name="40 % - Markeringsfarve4 2 2 3 4 3" xfId="6688"/>
    <cellStyle name="40 % - Markeringsfarve4 2 2 3 4 3 2" xfId="16955"/>
    <cellStyle name="40 % - Markeringsfarve4 2 2 3 4 4" xfId="6689"/>
    <cellStyle name="40 % - Markeringsfarve4 2 2 3 4 4 2" xfId="16956"/>
    <cellStyle name="40 % - Markeringsfarve4 2 2 3 4 5" xfId="6690"/>
    <cellStyle name="40 % - Markeringsfarve4 2 2 3 4 5 2" xfId="16957"/>
    <cellStyle name="40 % - Markeringsfarve4 2 2 3 4 6" xfId="6691"/>
    <cellStyle name="40 % - Markeringsfarve4 2 2 3 4 6 2" xfId="16958"/>
    <cellStyle name="40 % - Markeringsfarve4 2 2 3 4 7" xfId="16953"/>
    <cellStyle name="40 % - Markeringsfarve4 2 2 3 5" xfId="6692"/>
    <cellStyle name="40 % - Markeringsfarve4 2 2 3 5 2" xfId="6693"/>
    <cellStyle name="40 % - Markeringsfarve4 2 2 3 5 2 2" xfId="16960"/>
    <cellStyle name="40 % - Markeringsfarve4 2 2 3 5 3" xfId="6694"/>
    <cellStyle name="40 % - Markeringsfarve4 2 2 3 5 3 2" xfId="16961"/>
    <cellStyle name="40 % - Markeringsfarve4 2 2 3 5 4" xfId="6695"/>
    <cellStyle name="40 % - Markeringsfarve4 2 2 3 5 4 2" xfId="16962"/>
    <cellStyle name="40 % - Markeringsfarve4 2 2 3 5 5" xfId="6696"/>
    <cellStyle name="40 % - Markeringsfarve4 2 2 3 5 5 2" xfId="16963"/>
    <cellStyle name="40 % - Markeringsfarve4 2 2 3 5 6" xfId="6697"/>
    <cellStyle name="40 % - Markeringsfarve4 2 2 3 5 6 2" xfId="16964"/>
    <cellStyle name="40 % - Markeringsfarve4 2 2 3 5 7" xfId="16959"/>
    <cellStyle name="40 % - Markeringsfarve4 2 2 3 6" xfId="6698"/>
    <cellStyle name="40 % - Markeringsfarve4 2 2 3 6 2" xfId="6699"/>
    <cellStyle name="40 % - Markeringsfarve4 2 2 3 6 2 2" xfId="16966"/>
    <cellStyle name="40 % - Markeringsfarve4 2 2 3 6 3" xfId="6700"/>
    <cellStyle name="40 % - Markeringsfarve4 2 2 3 6 3 2" xfId="16967"/>
    <cellStyle name="40 % - Markeringsfarve4 2 2 3 6 4" xfId="6701"/>
    <cellStyle name="40 % - Markeringsfarve4 2 2 3 6 4 2" xfId="16968"/>
    <cellStyle name="40 % - Markeringsfarve4 2 2 3 6 5" xfId="6702"/>
    <cellStyle name="40 % - Markeringsfarve4 2 2 3 6 5 2" xfId="16969"/>
    <cellStyle name="40 % - Markeringsfarve4 2 2 3 6 6" xfId="6703"/>
    <cellStyle name="40 % - Markeringsfarve4 2 2 3 6 6 2" xfId="16970"/>
    <cellStyle name="40 % - Markeringsfarve4 2 2 3 6 7" xfId="16965"/>
    <cellStyle name="40 % - Markeringsfarve4 2 2 3 7" xfId="6704"/>
    <cellStyle name="40 % - Markeringsfarve4 2 2 3 7 2" xfId="16971"/>
    <cellStyle name="40 % - Markeringsfarve4 2 2 3 8" xfId="6705"/>
    <cellStyle name="40 % - Markeringsfarve4 2 2 3 8 2" xfId="16972"/>
    <cellStyle name="40 % - Markeringsfarve4 2 2 3 9" xfId="6706"/>
    <cellStyle name="40 % - Markeringsfarve4 2 2 3 9 2" xfId="16973"/>
    <cellStyle name="40 % - Markeringsfarve4 2 2 4" xfId="6707"/>
    <cellStyle name="40 % - Markeringsfarve4 2 2 4 10" xfId="6708"/>
    <cellStyle name="40 % - Markeringsfarve4 2 2 4 10 2" xfId="16975"/>
    <cellStyle name="40 % - Markeringsfarve4 2 2 4 11" xfId="16974"/>
    <cellStyle name="40 % - Markeringsfarve4 2 2 4 2" xfId="6709"/>
    <cellStyle name="40 % - Markeringsfarve4 2 2 4 2 10" xfId="16976"/>
    <cellStyle name="40 % - Markeringsfarve4 2 2 4 2 2" xfId="6710"/>
    <cellStyle name="40 % - Markeringsfarve4 2 2 4 2 2 2" xfId="6711"/>
    <cellStyle name="40 % - Markeringsfarve4 2 2 4 2 2 2 2" xfId="16978"/>
    <cellStyle name="40 % - Markeringsfarve4 2 2 4 2 2 3" xfId="6712"/>
    <cellStyle name="40 % - Markeringsfarve4 2 2 4 2 2 3 2" xfId="16979"/>
    <cellStyle name="40 % - Markeringsfarve4 2 2 4 2 2 4" xfId="6713"/>
    <cellStyle name="40 % - Markeringsfarve4 2 2 4 2 2 4 2" xfId="16980"/>
    <cellStyle name="40 % - Markeringsfarve4 2 2 4 2 2 5" xfId="6714"/>
    <cellStyle name="40 % - Markeringsfarve4 2 2 4 2 2 5 2" xfId="16981"/>
    <cellStyle name="40 % - Markeringsfarve4 2 2 4 2 2 6" xfId="6715"/>
    <cellStyle name="40 % - Markeringsfarve4 2 2 4 2 2 6 2" xfId="16982"/>
    <cellStyle name="40 % - Markeringsfarve4 2 2 4 2 2 7" xfId="16977"/>
    <cellStyle name="40 % - Markeringsfarve4 2 2 4 2 3" xfId="6716"/>
    <cellStyle name="40 % - Markeringsfarve4 2 2 4 2 3 2" xfId="6717"/>
    <cellStyle name="40 % - Markeringsfarve4 2 2 4 2 3 2 2" xfId="16984"/>
    <cellStyle name="40 % - Markeringsfarve4 2 2 4 2 3 3" xfId="6718"/>
    <cellStyle name="40 % - Markeringsfarve4 2 2 4 2 3 3 2" xfId="16985"/>
    <cellStyle name="40 % - Markeringsfarve4 2 2 4 2 3 4" xfId="6719"/>
    <cellStyle name="40 % - Markeringsfarve4 2 2 4 2 3 4 2" xfId="16986"/>
    <cellStyle name="40 % - Markeringsfarve4 2 2 4 2 3 5" xfId="6720"/>
    <cellStyle name="40 % - Markeringsfarve4 2 2 4 2 3 5 2" xfId="16987"/>
    <cellStyle name="40 % - Markeringsfarve4 2 2 4 2 3 6" xfId="6721"/>
    <cellStyle name="40 % - Markeringsfarve4 2 2 4 2 3 6 2" xfId="16988"/>
    <cellStyle name="40 % - Markeringsfarve4 2 2 4 2 3 7" xfId="16983"/>
    <cellStyle name="40 % - Markeringsfarve4 2 2 4 2 4" xfId="6722"/>
    <cellStyle name="40 % - Markeringsfarve4 2 2 4 2 4 2" xfId="6723"/>
    <cellStyle name="40 % - Markeringsfarve4 2 2 4 2 4 2 2" xfId="16990"/>
    <cellStyle name="40 % - Markeringsfarve4 2 2 4 2 4 3" xfId="6724"/>
    <cellStyle name="40 % - Markeringsfarve4 2 2 4 2 4 3 2" xfId="16991"/>
    <cellStyle name="40 % - Markeringsfarve4 2 2 4 2 4 4" xfId="6725"/>
    <cellStyle name="40 % - Markeringsfarve4 2 2 4 2 4 4 2" xfId="16992"/>
    <cellStyle name="40 % - Markeringsfarve4 2 2 4 2 4 5" xfId="6726"/>
    <cellStyle name="40 % - Markeringsfarve4 2 2 4 2 4 5 2" xfId="16993"/>
    <cellStyle name="40 % - Markeringsfarve4 2 2 4 2 4 6" xfId="6727"/>
    <cellStyle name="40 % - Markeringsfarve4 2 2 4 2 4 6 2" xfId="16994"/>
    <cellStyle name="40 % - Markeringsfarve4 2 2 4 2 4 7" xfId="16989"/>
    <cellStyle name="40 % - Markeringsfarve4 2 2 4 2 5" xfId="6728"/>
    <cellStyle name="40 % - Markeringsfarve4 2 2 4 2 5 2" xfId="16995"/>
    <cellStyle name="40 % - Markeringsfarve4 2 2 4 2 6" xfId="6729"/>
    <cellStyle name="40 % - Markeringsfarve4 2 2 4 2 6 2" xfId="16996"/>
    <cellStyle name="40 % - Markeringsfarve4 2 2 4 2 7" xfId="6730"/>
    <cellStyle name="40 % - Markeringsfarve4 2 2 4 2 7 2" xfId="16997"/>
    <cellStyle name="40 % - Markeringsfarve4 2 2 4 2 8" xfId="6731"/>
    <cellStyle name="40 % - Markeringsfarve4 2 2 4 2 8 2" xfId="16998"/>
    <cellStyle name="40 % - Markeringsfarve4 2 2 4 2 9" xfId="6732"/>
    <cellStyle name="40 % - Markeringsfarve4 2 2 4 2 9 2" xfId="16999"/>
    <cellStyle name="40 % - Markeringsfarve4 2 2 4 3" xfId="6733"/>
    <cellStyle name="40 % - Markeringsfarve4 2 2 4 3 2" xfId="6734"/>
    <cellStyle name="40 % - Markeringsfarve4 2 2 4 3 2 2" xfId="17001"/>
    <cellStyle name="40 % - Markeringsfarve4 2 2 4 3 3" xfId="6735"/>
    <cellStyle name="40 % - Markeringsfarve4 2 2 4 3 3 2" xfId="17002"/>
    <cellStyle name="40 % - Markeringsfarve4 2 2 4 3 4" xfId="6736"/>
    <cellStyle name="40 % - Markeringsfarve4 2 2 4 3 4 2" xfId="17003"/>
    <cellStyle name="40 % - Markeringsfarve4 2 2 4 3 5" xfId="6737"/>
    <cellStyle name="40 % - Markeringsfarve4 2 2 4 3 5 2" xfId="17004"/>
    <cellStyle name="40 % - Markeringsfarve4 2 2 4 3 6" xfId="6738"/>
    <cellStyle name="40 % - Markeringsfarve4 2 2 4 3 6 2" xfId="17005"/>
    <cellStyle name="40 % - Markeringsfarve4 2 2 4 3 7" xfId="17000"/>
    <cellStyle name="40 % - Markeringsfarve4 2 2 4 4" xfId="6739"/>
    <cellStyle name="40 % - Markeringsfarve4 2 2 4 4 2" xfId="6740"/>
    <cellStyle name="40 % - Markeringsfarve4 2 2 4 4 2 2" xfId="17007"/>
    <cellStyle name="40 % - Markeringsfarve4 2 2 4 4 3" xfId="6741"/>
    <cellStyle name="40 % - Markeringsfarve4 2 2 4 4 3 2" xfId="17008"/>
    <cellStyle name="40 % - Markeringsfarve4 2 2 4 4 4" xfId="6742"/>
    <cellStyle name="40 % - Markeringsfarve4 2 2 4 4 4 2" xfId="17009"/>
    <cellStyle name="40 % - Markeringsfarve4 2 2 4 4 5" xfId="6743"/>
    <cellStyle name="40 % - Markeringsfarve4 2 2 4 4 5 2" xfId="17010"/>
    <cellStyle name="40 % - Markeringsfarve4 2 2 4 4 6" xfId="6744"/>
    <cellStyle name="40 % - Markeringsfarve4 2 2 4 4 6 2" xfId="17011"/>
    <cellStyle name="40 % - Markeringsfarve4 2 2 4 4 7" xfId="17006"/>
    <cellStyle name="40 % - Markeringsfarve4 2 2 4 5" xfId="6745"/>
    <cellStyle name="40 % - Markeringsfarve4 2 2 4 5 2" xfId="6746"/>
    <cellStyle name="40 % - Markeringsfarve4 2 2 4 5 2 2" xfId="17013"/>
    <cellStyle name="40 % - Markeringsfarve4 2 2 4 5 3" xfId="6747"/>
    <cellStyle name="40 % - Markeringsfarve4 2 2 4 5 3 2" xfId="17014"/>
    <cellStyle name="40 % - Markeringsfarve4 2 2 4 5 4" xfId="6748"/>
    <cellStyle name="40 % - Markeringsfarve4 2 2 4 5 4 2" xfId="17015"/>
    <cellStyle name="40 % - Markeringsfarve4 2 2 4 5 5" xfId="6749"/>
    <cellStyle name="40 % - Markeringsfarve4 2 2 4 5 5 2" xfId="17016"/>
    <cellStyle name="40 % - Markeringsfarve4 2 2 4 5 6" xfId="6750"/>
    <cellStyle name="40 % - Markeringsfarve4 2 2 4 5 6 2" xfId="17017"/>
    <cellStyle name="40 % - Markeringsfarve4 2 2 4 5 7" xfId="17012"/>
    <cellStyle name="40 % - Markeringsfarve4 2 2 4 6" xfId="6751"/>
    <cellStyle name="40 % - Markeringsfarve4 2 2 4 6 2" xfId="17018"/>
    <cellStyle name="40 % - Markeringsfarve4 2 2 4 7" xfId="6752"/>
    <cellStyle name="40 % - Markeringsfarve4 2 2 4 7 2" xfId="17019"/>
    <cellStyle name="40 % - Markeringsfarve4 2 2 4 8" xfId="6753"/>
    <cellStyle name="40 % - Markeringsfarve4 2 2 4 8 2" xfId="17020"/>
    <cellStyle name="40 % - Markeringsfarve4 2 2 4 9" xfId="6754"/>
    <cellStyle name="40 % - Markeringsfarve4 2 2 4 9 2" xfId="17021"/>
    <cellStyle name="40 % - Markeringsfarve4 2 2 5" xfId="6755"/>
    <cellStyle name="40 % - Markeringsfarve4 2 2 5 10" xfId="17022"/>
    <cellStyle name="40 % - Markeringsfarve4 2 2 5 2" xfId="6756"/>
    <cellStyle name="40 % - Markeringsfarve4 2 2 5 2 2" xfId="6757"/>
    <cellStyle name="40 % - Markeringsfarve4 2 2 5 2 2 2" xfId="17024"/>
    <cellStyle name="40 % - Markeringsfarve4 2 2 5 2 3" xfId="6758"/>
    <cellStyle name="40 % - Markeringsfarve4 2 2 5 2 3 2" xfId="17025"/>
    <cellStyle name="40 % - Markeringsfarve4 2 2 5 2 4" xfId="6759"/>
    <cellStyle name="40 % - Markeringsfarve4 2 2 5 2 4 2" xfId="17026"/>
    <cellStyle name="40 % - Markeringsfarve4 2 2 5 2 5" xfId="6760"/>
    <cellStyle name="40 % - Markeringsfarve4 2 2 5 2 5 2" xfId="17027"/>
    <cellStyle name="40 % - Markeringsfarve4 2 2 5 2 6" xfId="6761"/>
    <cellStyle name="40 % - Markeringsfarve4 2 2 5 2 6 2" xfId="17028"/>
    <cellStyle name="40 % - Markeringsfarve4 2 2 5 2 7" xfId="17023"/>
    <cellStyle name="40 % - Markeringsfarve4 2 2 5 3" xfId="6762"/>
    <cellStyle name="40 % - Markeringsfarve4 2 2 5 3 2" xfId="6763"/>
    <cellStyle name="40 % - Markeringsfarve4 2 2 5 3 2 2" xfId="17030"/>
    <cellStyle name="40 % - Markeringsfarve4 2 2 5 3 3" xfId="6764"/>
    <cellStyle name="40 % - Markeringsfarve4 2 2 5 3 3 2" xfId="17031"/>
    <cellStyle name="40 % - Markeringsfarve4 2 2 5 3 4" xfId="6765"/>
    <cellStyle name="40 % - Markeringsfarve4 2 2 5 3 4 2" xfId="17032"/>
    <cellStyle name="40 % - Markeringsfarve4 2 2 5 3 5" xfId="6766"/>
    <cellStyle name="40 % - Markeringsfarve4 2 2 5 3 5 2" xfId="17033"/>
    <cellStyle name="40 % - Markeringsfarve4 2 2 5 3 6" xfId="6767"/>
    <cellStyle name="40 % - Markeringsfarve4 2 2 5 3 6 2" xfId="17034"/>
    <cellStyle name="40 % - Markeringsfarve4 2 2 5 3 7" xfId="17029"/>
    <cellStyle name="40 % - Markeringsfarve4 2 2 5 4" xfId="6768"/>
    <cellStyle name="40 % - Markeringsfarve4 2 2 5 4 2" xfId="6769"/>
    <cellStyle name="40 % - Markeringsfarve4 2 2 5 4 2 2" xfId="17036"/>
    <cellStyle name="40 % - Markeringsfarve4 2 2 5 4 3" xfId="6770"/>
    <cellStyle name="40 % - Markeringsfarve4 2 2 5 4 3 2" xfId="17037"/>
    <cellStyle name="40 % - Markeringsfarve4 2 2 5 4 4" xfId="6771"/>
    <cellStyle name="40 % - Markeringsfarve4 2 2 5 4 4 2" xfId="17038"/>
    <cellStyle name="40 % - Markeringsfarve4 2 2 5 4 5" xfId="6772"/>
    <cellStyle name="40 % - Markeringsfarve4 2 2 5 4 5 2" xfId="17039"/>
    <cellStyle name="40 % - Markeringsfarve4 2 2 5 4 6" xfId="6773"/>
    <cellStyle name="40 % - Markeringsfarve4 2 2 5 4 6 2" xfId="17040"/>
    <cellStyle name="40 % - Markeringsfarve4 2 2 5 4 7" xfId="17035"/>
    <cellStyle name="40 % - Markeringsfarve4 2 2 5 5" xfId="6774"/>
    <cellStyle name="40 % - Markeringsfarve4 2 2 5 5 2" xfId="17041"/>
    <cellStyle name="40 % - Markeringsfarve4 2 2 5 6" xfId="6775"/>
    <cellStyle name="40 % - Markeringsfarve4 2 2 5 6 2" xfId="17042"/>
    <cellStyle name="40 % - Markeringsfarve4 2 2 5 7" xfId="6776"/>
    <cellStyle name="40 % - Markeringsfarve4 2 2 5 7 2" xfId="17043"/>
    <cellStyle name="40 % - Markeringsfarve4 2 2 5 8" xfId="6777"/>
    <cellStyle name="40 % - Markeringsfarve4 2 2 5 8 2" xfId="17044"/>
    <cellStyle name="40 % - Markeringsfarve4 2 2 5 9" xfId="6778"/>
    <cellStyle name="40 % - Markeringsfarve4 2 2 5 9 2" xfId="17045"/>
    <cellStyle name="40 % - Markeringsfarve4 2 2 6" xfId="6779"/>
    <cellStyle name="40 % - Markeringsfarve4 2 2 6 2" xfId="6780"/>
    <cellStyle name="40 % - Markeringsfarve4 2 2 6 2 2" xfId="17047"/>
    <cellStyle name="40 % - Markeringsfarve4 2 2 6 3" xfId="6781"/>
    <cellStyle name="40 % - Markeringsfarve4 2 2 6 3 2" xfId="17048"/>
    <cellStyle name="40 % - Markeringsfarve4 2 2 6 4" xfId="6782"/>
    <cellStyle name="40 % - Markeringsfarve4 2 2 6 4 2" xfId="17049"/>
    <cellStyle name="40 % - Markeringsfarve4 2 2 6 5" xfId="6783"/>
    <cellStyle name="40 % - Markeringsfarve4 2 2 6 5 2" xfId="17050"/>
    <cellStyle name="40 % - Markeringsfarve4 2 2 6 6" xfId="6784"/>
    <cellStyle name="40 % - Markeringsfarve4 2 2 6 6 2" xfId="17051"/>
    <cellStyle name="40 % - Markeringsfarve4 2 2 6 7" xfId="17046"/>
    <cellStyle name="40 % - Markeringsfarve4 2 2 7" xfId="6785"/>
    <cellStyle name="40 % - Markeringsfarve4 2 2 7 2" xfId="6786"/>
    <cellStyle name="40 % - Markeringsfarve4 2 2 7 2 2" xfId="17053"/>
    <cellStyle name="40 % - Markeringsfarve4 2 2 7 3" xfId="6787"/>
    <cellStyle name="40 % - Markeringsfarve4 2 2 7 3 2" xfId="17054"/>
    <cellStyle name="40 % - Markeringsfarve4 2 2 7 4" xfId="6788"/>
    <cellStyle name="40 % - Markeringsfarve4 2 2 7 4 2" xfId="17055"/>
    <cellStyle name="40 % - Markeringsfarve4 2 2 7 5" xfId="6789"/>
    <cellStyle name="40 % - Markeringsfarve4 2 2 7 5 2" xfId="17056"/>
    <cellStyle name="40 % - Markeringsfarve4 2 2 7 6" xfId="6790"/>
    <cellStyle name="40 % - Markeringsfarve4 2 2 7 6 2" xfId="17057"/>
    <cellStyle name="40 % - Markeringsfarve4 2 2 7 7" xfId="17052"/>
    <cellStyle name="40 % - Markeringsfarve4 2 2 8" xfId="6791"/>
    <cellStyle name="40 % - Markeringsfarve4 2 2 8 2" xfId="6792"/>
    <cellStyle name="40 % - Markeringsfarve4 2 2 8 2 2" xfId="17059"/>
    <cellStyle name="40 % - Markeringsfarve4 2 2 8 3" xfId="6793"/>
    <cellStyle name="40 % - Markeringsfarve4 2 2 8 3 2" xfId="17060"/>
    <cellStyle name="40 % - Markeringsfarve4 2 2 8 4" xfId="6794"/>
    <cellStyle name="40 % - Markeringsfarve4 2 2 8 4 2" xfId="17061"/>
    <cellStyle name="40 % - Markeringsfarve4 2 2 8 5" xfId="6795"/>
    <cellStyle name="40 % - Markeringsfarve4 2 2 8 5 2" xfId="17062"/>
    <cellStyle name="40 % - Markeringsfarve4 2 2 8 6" xfId="6796"/>
    <cellStyle name="40 % - Markeringsfarve4 2 2 8 6 2" xfId="17063"/>
    <cellStyle name="40 % - Markeringsfarve4 2 2 8 7" xfId="17058"/>
    <cellStyle name="40 % - Markeringsfarve4 2 2 9" xfId="6797"/>
    <cellStyle name="40 % - Markeringsfarve4 2 2 9 2" xfId="17064"/>
    <cellStyle name="40 % - Markeringsfarve4 2 2_Budget" xfId="6798"/>
    <cellStyle name="40 % - Markeringsfarve4 2 3" xfId="6799"/>
    <cellStyle name="40 % - Markeringsfarve4 2 3 10" xfId="6800"/>
    <cellStyle name="40 % - Markeringsfarve4 2 3 10 2" xfId="17066"/>
    <cellStyle name="40 % - Markeringsfarve4 2 3 11" xfId="6801"/>
    <cellStyle name="40 % - Markeringsfarve4 2 3 11 2" xfId="17067"/>
    <cellStyle name="40 % - Markeringsfarve4 2 3 12" xfId="6802"/>
    <cellStyle name="40 % - Markeringsfarve4 2 3 12 2" xfId="17068"/>
    <cellStyle name="40 % - Markeringsfarve4 2 3 13" xfId="6803"/>
    <cellStyle name="40 % - Markeringsfarve4 2 3 13 2" xfId="17069"/>
    <cellStyle name="40 % - Markeringsfarve4 2 3 14" xfId="17065"/>
    <cellStyle name="40 % - Markeringsfarve4 2 3 2" xfId="6804"/>
    <cellStyle name="40 % - Markeringsfarve4 2 3 2 10" xfId="6805"/>
    <cellStyle name="40 % - Markeringsfarve4 2 3 2 10 2" xfId="17071"/>
    <cellStyle name="40 % - Markeringsfarve4 2 3 2 11" xfId="6806"/>
    <cellStyle name="40 % - Markeringsfarve4 2 3 2 11 2" xfId="17072"/>
    <cellStyle name="40 % - Markeringsfarve4 2 3 2 12" xfId="17070"/>
    <cellStyle name="40 % - Markeringsfarve4 2 3 2 2" xfId="6807"/>
    <cellStyle name="40 % - Markeringsfarve4 2 3 2 2 10" xfId="6808"/>
    <cellStyle name="40 % - Markeringsfarve4 2 3 2 2 10 2" xfId="17074"/>
    <cellStyle name="40 % - Markeringsfarve4 2 3 2 2 11" xfId="17073"/>
    <cellStyle name="40 % - Markeringsfarve4 2 3 2 2 2" xfId="6809"/>
    <cellStyle name="40 % - Markeringsfarve4 2 3 2 2 2 2" xfId="6810"/>
    <cellStyle name="40 % - Markeringsfarve4 2 3 2 2 2 2 2" xfId="17076"/>
    <cellStyle name="40 % - Markeringsfarve4 2 3 2 2 2 3" xfId="6811"/>
    <cellStyle name="40 % - Markeringsfarve4 2 3 2 2 2 3 2" xfId="17077"/>
    <cellStyle name="40 % - Markeringsfarve4 2 3 2 2 2 4" xfId="6812"/>
    <cellStyle name="40 % - Markeringsfarve4 2 3 2 2 2 4 2" xfId="17078"/>
    <cellStyle name="40 % - Markeringsfarve4 2 3 2 2 2 5" xfId="6813"/>
    <cellStyle name="40 % - Markeringsfarve4 2 3 2 2 2 5 2" xfId="17079"/>
    <cellStyle name="40 % - Markeringsfarve4 2 3 2 2 2 6" xfId="6814"/>
    <cellStyle name="40 % - Markeringsfarve4 2 3 2 2 2 6 2" xfId="17080"/>
    <cellStyle name="40 % - Markeringsfarve4 2 3 2 2 2 7" xfId="17075"/>
    <cellStyle name="40 % - Markeringsfarve4 2 3 2 2 3" xfId="6815"/>
    <cellStyle name="40 % - Markeringsfarve4 2 3 2 2 3 2" xfId="6816"/>
    <cellStyle name="40 % - Markeringsfarve4 2 3 2 2 3 2 2" xfId="17082"/>
    <cellStyle name="40 % - Markeringsfarve4 2 3 2 2 3 3" xfId="6817"/>
    <cellStyle name="40 % - Markeringsfarve4 2 3 2 2 3 3 2" xfId="17083"/>
    <cellStyle name="40 % - Markeringsfarve4 2 3 2 2 3 4" xfId="6818"/>
    <cellStyle name="40 % - Markeringsfarve4 2 3 2 2 3 4 2" xfId="17084"/>
    <cellStyle name="40 % - Markeringsfarve4 2 3 2 2 3 5" xfId="6819"/>
    <cellStyle name="40 % - Markeringsfarve4 2 3 2 2 3 5 2" xfId="17085"/>
    <cellStyle name="40 % - Markeringsfarve4 2 3 2 2 3 6" xfId="6820"/>
    <cellStyle name="40 % - Markeringsfarve4 2 3 2 2 3 6 2" xfId="17086"/>
    <cellStyle name="40 % - Markeringsfarve4 2 3 2 2 3 7" xfId="17081"/>
    <cellStyle name="40 % - Markeringsfarve4 2 3 2 2 4" xfId="6821"/>
    <cellStyle name="40 % - Markeringsfarve4 2 3 2 2 4 2" xfId="6822"/>
    <cellStyle name="40 % - Markeringsfarve4 2 3 2 2 4 2 2" xfId="17088"/>
    <cellStyle name="40 % - Markeringsfarve4 2 3 2 2 4 3" xfId="6823"/>
    <cellStyle name="40 % - Markeringsfarve4 2 3 2 2 4 3 2" xfId="17089"/>
    <cellStyle name="40 % - Markeringsfarve4 2 3 2 2 4 4" xfId="6824"/>
    <cellStyle name="40 % - Markeringsfarve4 2 3 2 2 4 4 2" xfId="17090"/>
    <cellStyle name="40 % - Markeringsfarve4 2 3 2 2 4 5" xfId="6825"/>
    <cellStyle name="40 % - Markeringsfarve4 2 3 2 2 4 5 2" xfId="17091"/>
    <cellStyle name="40 % - Markeringsfarve4 2 3 2 2 4 6" xfId="6826"/>
    <cellStyle name="40 % - Markeringsfarve4 2 3 2 2 4 6 2" xfId="17092"/>
    <cellStyle name="40 % - Markeringsfarve4 2 3 2 2 4 7" xfId="17087"/>
    <cellStyle name="40 % - Markeringsfarve4 2 3 2 2 5" xfId="6827"/>
    <cellStyle name="40 % - Markeringsfarve4 2 3 2 2 5 2" xfId="6828"/>
    <cellStyle name="40 % - Markeringsfarve4 2 3 2 2 5 2 2" xfId="17094"/>
    <cellStyle name="40 % - Markeringsfarve4 2 3 2 2 5 3" xfId="6829"/>
    <cellStyle name="40 % - Markeringsfarve4 2 3 2 2 5 3 2" xfId="17095"/>
    <cellStyle name="40 % - Markeringsfarve4 2 3 2 2 5 4" xfId="6830"/>
    <cellStyle name="40 % - Markeringsfarve4 2 3 2 2 5 4 2" xfId="17096"/>
    <cellStyle name="40 % - Markeringsfarve4 2 3 2 2 5 5" xfId="6831"/>
    <cellStyle name="40 % - Markeringsfarve4 2 3 2 2 5 5 2" xfId="17097"/>
    <cellStyle name="40 % - Markeringsfarve4 2 3 2 2 5 6" xfId="6832"/>
    <cellStyle name="40 % - Markeringsfarve4 2 3 2 2 5 6 2" xfId="17098"/>
    <cellStyle name="40 % - Markeringsfarve4 2 3 2 2 5 7" xfId="17093"/>
    <cellStyle name="40 % - Markeringsfarve4 2 3 2 2 6" xfId="6833"/>
    <cellStyle name="40 % - Markeringsfarve4 2 3 2 2 6 2" xfId="17099"/>
    <cellStyle name="40 % - Markeringsfarve4 2 3 2 2 7" xfId="6834"/>
    <cellStyle name="40 % - Markeringsfarve4 2 3 2 2 7 2" xfId="17100"/>
    <cellStyle name="40 % - Markeringsfarve4 2 3 2 2 8" xfId="6835"/>
    <cellStyle name="40 % - Markeringsfarve4 2 3 2 2 8 2" xfId="17101"/>
    <cellStyle name="40 % - Markeringsfarve4 2 3 2 2 9" xfId="6836"/>
    <cellStyle name="40 % - Markeringsfarve4 2 3 2 2 9 2" xfId="17102"/>
    <cellStyle name="40 % - Markeringsfarve4 2 3 2 3" xfId="6837"/>
    <cellStyle name="40 % - Markeringsfarve4 2 3 2 3 2" xfId="6838"/>
    <cellStyle name="40 % - Markeringsfarve4 2 3 2 3 2 2" xfId="17104"/>
    <cellStyle name="40 % - Markeringsfarve4 2 3 2 3 3" xfId="6839"/>
    <cellStyle name="40 % - Markeringsfarve4 2 3 2 3 3 2" xfId="17105"/>
    <cellStyle name="40 % - Markeringsfarve4 2 3 2 3 4" xfId="6840"/>
    <cellStyle name="40 % - Markeringsfarve4 2 3 2 3 4 2" xfId="17106"/>
    <cellStyle name="40 % - Markeringsfarve4 2 3 2 3 5" xfId="6841"/>
    <cellStyle name="40 % - Markeringsfarve4 2 3 2 3 5 2" xfId="17107"/>
    <cellStyle name="40 % - Markeringsfarve4 2 3 2 3 6" xfId="6842"/>
    <cellStyle name="40 % - Markeringsfarve4 2 3 2 3 6 2" xfId="17108"/>
    <cellStyle name="40 % - Markeringsfarve4 2 3 2 3 7" xfId="17103"/>
    <cellStyle name="40 % - Markeringsfarve4 2 3 2 4" xfId="6843"/>
    <cellStyle name="40 % - Markeringsfarve4 2 3 2 4 2" xfId="6844"/>
    <cellStyle name="40 % - Markeringsfarve4 2 3 2 4 2 2" xfId="17110"/>
    <cellStyle name="40 % - Markeringsfarve4 2 3 2 4 3" xfId="6845"/>
    <cellStyle name="40 % - Markeringsfarve4 2 3 2 4 3 2" xfId="17111"/>
    <cellStyle name="40 % - Markeringsfarve4 2 3 2 4 4" xfId="6846"/>
    <cellStyle name="40 % - Markeringsfarve4 2 3 2 4 4 2" xfId="17112"/>
    <cellStyle name="40 % - Markeringsfarve4 2 3 2 4 5" xfId="6847"/>
    <cellStyle name="40 % - Markeringsfarve4 2 3 2 4 5 2" xfId="17113"/>
    <cellStyle name="40 % - Markeringsfarve4 2 3 2 4 6" xfId="6848"/>
    <cellStyle name="40 % - Markeringsfarve4 2 3 2 4 6 2" xfId="17114"/>
    <cellStyle name="40 % - Markeringsfarve4 2 3 2 4 7" xfId="17109"/>
    <cellStyle name="40 % - Markeringsfarve4 2 3 2 5" xfId="6849"/>
    <cellStyle name="40 % - Markeringsfarve4 2 3 2 5 2" xfId="6850"/>
    <cellStyle name="40 % - Markeringsfarve4 2 3 2 5 2 2" xfId="17116"/>
    <cellStyle name="40 % - Markeringsfarve4 2 3 2 5 3" xfId="6851"/>
    <cellStyle name="40 % - Markeringsfarve4 2 3 2 5 3 2" xfId="17117"/>
    <cellStyle name="40 % - Markeringsfarve4 2 3 2 5 4" xfId="6852"/>
    <cellStyle name="40 % - Markeringsfarve4 2 3 2 5 4 2" xfId="17118"/>
    <cellStyle name="40 % - Markeringsfarve4 2 3 2 5 5" xfId="6853"/>
    <cellStyle name="40 % - Markeringsfarve4 2 3 2 5 5 2" xfId="17119"/>
    <cellStyle name="40 % - Markeringsfarve4 2 3 2 5 6" xfId="6854"/>
    <cellStyle name="40 % - Markeringsfarve4 2 3 2 5 6 2" xfId="17120"/>
    <cellStyle name="40 % - Markeringsfarve4 2 3 2 5 7" xfId="17115"/>
    <cellStyle name="40 % - Markeringsfarve4 2 3 2 6" xfId="6855"/>
    <cellStyle name="40 % - Markeringsfarve4 2 3 2 6 2" xfId="6856"/>
    <cellStyle name="40 % - Markeringsfarve4 2 3 2 6 2 2" xfId="17122"/>
    <cellStyle name="40 % - Markeringsfarve4 2 3 2 6 3" xfId="6857"/>
    <cellStyle name="40 % - Markeringsfarve4 2 3 2 6 3 2" xfId="17123"/>
    <cellStyle name="40 % - Markeringsfarve4 2 3 2 6 4" xfId="6858"/>
    <cellStyle name="40 % - Markeringsfarve4 2 3 2 6 4 2" xfId="17124"/>
    <cellStyle name="40 % - Markeringsfarve4 2 3 2 6 5" xfId="6859"/>
    <cellStyle name="40 % - Markeringsfarve4 2 3 2 6 5 2" xfId="17125"/>
    <cellStyle name="40 % - Markeringsfarve4 2 3 2 6 6" xfId="6860"/>
    <cellStyle name="40 % - Markeringsfarve4 2 3 2 6 6 2" xfId="17126"/>
    <cellStyle name="40 % - Markeringsfarve4 2 3 2 6 7" xfId="17121"/>
    <cellStyle name="40 % - Markeringsfarve4 2 3 2 7" xfId="6861"/>
    <cellStyle name="40 % - Markeringsfarve4 2 3 2 7 2" xfId="17127"/>
    <cellStyle name="40 % - Markeringsfarve4 2 3 2 8" xfId="6862"/>
    <cellStyle name="40 % - Markeringsfarve4 2 3 2 8 2" xfId="17128"/>
    <cellStyle name="40 % - Markeringsfarve4 2 3 2 9" xfId="6863"/>
    <cellStyle name="40 % - Markeringsfarve4 2 3 2 9 2" xfId="17129"/>
    <cellStyle name="40 % - Markeringsfarve4 2 3 3" xfId="6864"/>
    <cellStyle name="40 % - Markeringsfarve4 2 3 3 10" xfId="6865"/>
    <cellStyle name="40 % - Markeringsfarve4 2 3 3 10 2" xfId="17131"/>
    <cellStyle name="40 % - Markeringsfarve4 2 3 3 11" xfId="17130"/>
    <cellStyle name="40 % - Markeringsfarve4 2 3 3 2" xfId="6866"/>
    <cellStyle name="40 % - Markeringsfarve4 2 3 3 2 2" xfId="6867"/>
    <cellStyle name="40 % - Markeringsfarve4 2 3 3 2 2 2" xfId="17133"/>
    <cellStyle name="40 % - Markeringsfarve4 2 3 3 2 3" xfId="6868"/>
    <cellStyle name="40 % - Markeringsfarve4 2 3 3 2 3 2" xfId="17134"/>
    <cellStyle name="40 % - Markeringsfarve4 2 3 3 2 4" xfId="6869"/>
    <cellStyle name="40 % - Markeringsfarve4 2 3 3 2 4 2" xfId="17135"/>
    <cellStyle name="40 % - Markeringsfarve4 2 3 3 2 5" xfId="6870"/>
    <cellStyle name="40 % - Markeringsfarve4 2 3 3 2 5 2" xfId="17136"/>
    <cellStyle name="40 % - Markeringsfarve4 2 3 3 2 6" xfId="6871"/>
    <cellStyle name="40 % - Markeringsfarve4 2 3 3 2 6 2" xfId="17137"/>
    <cellStyle name="40 % - Markeringsfarve4 2 3 3 2 7" xfId="17132"/>
    <cellStyle name="40 % - Markeringsfarve4 2 3 3 3" xfId="6872"/>
    <cellStyle name="40 % - Markeringsfarve4 2 3 3 3 2" xfId="6873"/>
    <cellStyle name="40 % - Markeringsfarve4 2 3 3 3 2 2" xfId="17139"/>
    <cellStyle name="40 % - Markeringsfarve4 2 3 3 3 3" xfId="6874"/>
    <cellStyle name="40 % - Markeringsfarve4 2 3 3 3 3 2" xfId="17140"/>
    <cellStyle name="40 % - Markeringsfarve4 2 3 3 3 4" xfId="6875"/>
    <cellStyle name="40 % - Markeringsfarve4 2 3 3 3 4 2" xfId="17141"/>
    <cellStyle name="40 % - Markeringsfarve4 2 3 3 3 5" xfId="6876"/>
    <cellStyle name="40 % - Markeringsfarve4 2 3 3 3 5 2" xfId="17142"/>
    <cellStyle name="40 % - Markeringsfarve4 2 3 3 3 6" xfId="6877"/>
    <cellStyle name="40 % - Markeringsfarve4 2 3 3 3 6 2" xfId="17143"/>
    <cellStyle name="40 % - Markeringsfarve4 2 3 3 3 7" xfId="17138"/>
    <cellStyle name="40 % - Markeringsfarve4 2 3 3 4" xfId="6878"/>
    <cellStyle name="40 % - Markeringsfarve4 2 3 3 4 2" xfId="6879"/>
    <cellStyle name="40 % - Markeringsfarve4 2 3 3 4 2 2" xfId="17145"/>
    <cellStyle name="40 % - Markeringsfarve4 2 3 3 4 3" xfId="6880"/>
    <cellStyle name="40 % - Markeringsfarve4 2 3 3 4 3 2" xfId="17146"/>
    <cellStyle name="40 % - Markeringsfarve4 2 3 3 4 4" xfId="6881"/>
    <cellStyle name="40 % - Markeringsfarve4 2 3 3 4 4 2" xfId="17147"/>
    <cellStyle name="40 % - Markeringsfarve4 2 3 3 4 5" xfId="6882"/>
    <cellStyle name="40 % - Markeringsfarve4 2 3 3 4 5 2" xfId="17148"/>
    <cellStyle name="40 % - Markeringsfarve4 2 3 3 4 6" xfId="6883"/>
    <cellStyle name="40 % - Markeringsfarve4 2 3 3 4 6 2" xfId="17149"/>
    <cellStyle name="40 % - Markeringsfarve4 2 3 3 4 7" xfId="17144"/>
    <cellStyle name="40 % - Markeringsfarve4 2 3 3 5" xfId="6884"/>
    <cellStyle name="40 % - Markeringsfarve4 2 3 3 5 2" xfId="6885"/>
    <cellStyle name="40 % - Markeringsfarve4 2 3 3 5 2 2" xfId="17151"/>
    <cellStyle name="40 % - Markeringsfarve4 2 3 3 5 3" xfId="6886"/>
    <cellStyle name="40 % - Markeringsfarve4 2 3 3 5 3 2" xfId="17152"/>
    <cellStyle name="40 % - Markeringsfarve4 2 3 3 5 4" xfId="6887"/>
    <cellStyle name="40 % - Markeringsfarve4 2 3 3 5 4 2" xfId="17153"/>
    <cellStyle name="40 % - Markeringsfarve4 2 3 3 5 5" xfId="6888"/>
    <cellStyle name="40 % - Markeringsfarve4 2 3 3 5 5 2" xfId="17154"/>
    <cellStyle name="40 % - Markeringsfarve4 2 3 3 5 6" xfId="6889"/>
    <cellStyle name="40 % - Markeringsfarve4 2 3 3 5 6 2" xfId="17155"/>
    <cellStyle name="40 % - Markeringsfarve4 2 3 3 5 7" xfId="17150"/>
    <cellStyle name="40 % - Markeringsfarve4 2 3 3 6" xfId="6890"/>
    <cellStyle name="40 % - Markeringsfarve4 2 3 3 6 2" xfId="17156"/>
    <cellStyle name="40 % - Markeringsfarve4 2 3 3 7" xfId="6891"/>
    <cellStyle name="40 % - Markeringsfarve4 2 3 3 7 2" xfId="17157"/>
    <cellStyle name="40 % - Markeringsfarve4 2 3 3 8" xfId="6892"/>
    <cellStyle name="40 % - Markeringsfarve4 2 3 3 8 2" xfId="17158"/>
    <cellStyle name="40 % - Markeringsfarve4 2 3 3 9" xfId="6893"/>
    <cellStyle name="40 % - Markeringsfarve4 2 3 3 9 2" xfId="17159"/>
    <cellStyle name="40 % - Markeringsfarve4 2 3 4" xfId="6894"/>
    <cellStyle name="40 % - Markeringsfarve4 2 3 4 2" xfId="6895"/>
    <cellStyle name="40 % - Markeringsfarve4 2 3 4 2 2" xfId="17161"/>
    <cellStyle name="40 % - Markeringsfarve4 2 3 4 3" xfId="6896"/>
    <cellStyle name="40 % - Markeringsfarve4 2 3 4 3 2" xfId="17162"/>
    <cellStyle name="40 % - Markeringsfarve4 2 3 4 4" xfId="6897"/>
    <cellStyle name="40 % - Markeringsfarve4 2 3 4 4 2" xfId="17163"/>
    <cellStyle name="40 % - Markeringsfarve4 2 3 4 5" xfId="6898"/>
    <cellStyle name="40 % - Markeringsfarve4 2 3 4 5 2" xfId="17164"/>
    <cellStyle name="40 % - Markeringsfarve4 2 3 4 6" xfId="6899"/>
    <cellStyle name="40 % - Markeringsfarve4 2 3 4 6 2" xfId="17165"/>
    <cellStyle name="40 % - Markeringsfarve4 2 3 4 7" xfId="17160"/>
    <cellStyle name="40 % - Markeringsfarve4 2 3 5" xfId="6900"/>
    <cellStyle name="40 % - Markeringsfarve4 2 3 5 2" xfId="6901"/>
    <cellStyle name="40 % - Markeringsfarve4 2 3 5 2 2" xfId="17167"/>
    <cellStyle name="40 % - Markeringsfarve4 2 3 5 3" xfId="6902"/>
    <cellStyle name="40 % - Markeringsfarve4 2 3 5 3 2" xfId="17168"/>
    <cellStyle name="40 % - Markeringsfarve4 2 3 5 4" xfId="6903"/>
    <cellStyle name="40 % - Markeringsfarve4 2 3 5 4 2" xfId="17169"/>
    <cellStyle name="40 % - Markeringsfarve4 2 3 5 5" xfId="6904"/>
    <cellStyle name="40 % - Markeringsfarve4 2 3 5 5 2" xfId="17170"/>
    <cellStyle name="40 % - Markeringsfarve4 2 3 5 6" xfId="6905"/>
    <cellStyle name="40 % - Markeringsfarve4 2 3 5 6 2" xfId="17171"/>
    <cellStyle name="40 % - Markeringsfarve4 2 3 5 7" xfId="17166"/>
    <cellStyle name="40 % - Markeringsfarve4 2 3 6" xfId="6906"/>
    <cellStyle name="40 % - Markeringsfarve4 2 3 6 2" xfId="6907"/>
    <cellStyle name="40 % - Markeringsfarve4 2 3 6 2 2" xfId="17173"/>
    <cellStyle name="40 % - Markeringsfarve4 2 3 6 3" xfId="6908"/>
    <cellStyle name="40 % - Markeringsfarve4 2 3 6 3 2" xfId="17174"/>
    <cellStyle name="40 % - Markeringsfarve4 2 3 6 4" xfId="6909"/>
    <cellStyle name="40 % - Markeringsfarve4 2 3 6 4 2" xfId="17175"/>
    <cellStyle name="40 % - Markeringsfarve4 2 3 6 5" xfId="6910"/>
    <cellStyle name="40 % - Markeringsfarve4 2 3 6 5 2" xfId="17176"/>
    <cellStyle name="40 % - Markeringsfarve4 2 3 6 6" xfId="6911"/>
    <cellStyle name="40 % - Markeringsfarve4 2 3 6 6 2" xfId="17177"/>
    <cellStyle name="40 % - Markeringsfarve4 2 3 6 7" xfId="17172"/>
    <cellStyle name="40 % - Markeringsfarve4 2 3 7" xfId="6912"/>
    <cellStyle name="40 % - Markeringsfarve4 2 3 7 2" xfId="6913"/>
    <cellStyle name="40 % - Markeringsfarve4 2 3 7 2 2" xfId="17179"/>
    <cellStyle name="40 % - Markeringsfarve4 2 3 7 3" xfId="6914"/>
    <cellStyle name="40 % - Markeringsfarve4 2 3 7 3 2" xfId="17180"/>
    <cellStyle name="40 % - Markeringsfarve4 2 3 7 4" xfId="6915"/>
    <cellStyle name="40 % - Markeringsfarve4 2 3 7 4 2" xfId="17181"/>
    <cellStyle name="40 % - Markeringsfarve4 2 3 7 5" xfId="6916"/>
    <cellStyle name="40 % - Markeringsfarve4 2 3 7 5 2" xfId="17182"/>
    <cellStyle name="40 % - Markeringsfarve4 2 3 7 6" xfId="6917"/>
    <cellStyle name="40 % - Markeringsfarve4 2 3 7 6 2" xfId="17183"/>
    <cellStyle name="40 % - Markeringsfarve4 2 3 7 7" xfId="17178"/>
    <cellStyle name="40 % - Markeringsfarve4 2 3 8" xfId="6918"/>
    <cellStyle name="40 % - Markeringsfarve4 2 3 8 2" xfId="17184"/>
    <cellStyle name="40 % - Markeringsfarve4 2 3 9" xfId="6919"/>
    <cellStyle name="40 % - Markeringsfarve4 2 3 9 2" xfId="17185"/>
    <cellStyle name="40 % - Markeringsfarve4 2 4" xfId="6920"/>
    <cellStyle name="40 % - Markeringsfarve4 2 4 10" xfId="6921"/>
    <cellStyle name="40 % - Markeringsfarve4 2 4 10 2" xfId="17187"/>
    <cellStyle name="40 % - Markeringsfarve4 2 4 11" xfId="6922"/>
    <cellStyle name="40 % - Markeringsfarve4 2 4 11 2" xfId="17188"/>
    <cellStyle name="40 % - Markeringsfarve4 2 4 12" xfId="17186"/>
    <cellStyle name="40 % - Markeringsfarve4 2 4 2" xfId="6923"/>
    <cellStyle name="40 % - Markeringsfarve4 2 4 2 10" xfId="6924"/>
    <cellStyle name="40 % - Markeringsfarve4 2 4 2 10 2" xfId="17190"/>
    <cellStyle name="40 % - Markeringsfarve4 2 4 2 11" xfId="17189"/>
    <cellStyle name="40 % - Markeringsfarve4 2 4 2 2" xfId="6925"/>
    <cellStyle name="40 % - Markeringsfarve4 2 4 2 2 10" xfId="17191"/>
    <cellStyle name="40 % - Markeringsfarve4 2 4 2 2 2" xfId="6926"/>
    <cellStyle name="40 % - Markeringsfarve4 2 4 2 2 2 2" xfId="6927"/>
    <cellStyle name="40 % - Markeringsfarve4 2 4 2 2 2 2 2" xfId="17193"/>
    <cellStyle name="40 % - Markeringsfarve4 2 4 2 2 2 3" xfId="6928"/>
    <cellStyle name="40 % - Markeringsfarve4 2 4 2 2 2 3 2" xfId="17194"/>
    <cellStyle name="40 % - Markeringsfarve4 2 4 2 2 2 4" xfId="6929"/>
    <cellStyle name="40 % - Markeringsfarve4 2 4 2 2 2 4 2" xfId="17195"/>
    <cellStyle name="40 % - Markeringsfarve4 2 4 2 2 2 5" xfId="6930"/>
    <cellStyle name="40 % - Markeringsfarve4 2 4 2 2 2 5 2" xfId="17196"/>
    <cellStyle name="40 % - Markeringsfarve4 2 4 2 2 2 6" xfId="6931"/>
    <cellStyle name="40 % - Markeringsfarve4 2 4 2 2 2 6 2" xfId="17197"/>
    <cellStyle name="40 % - Markeringsfarve4 2 4 2 2 2 7" xfId="17192"/>
    <cellStyle name="40 % - Markeringsfarve4 2 4 2 2 3" xfId="6932"/>
    <cellStyle name="40 % - Markeringsfarve4 2 4 2 2 3 2" xfId="6933"/>
    <cellStyle name="40 % - Markeringsfarve4 2 4 2 2 3 2 2" xfId="17199"/>
    <cellStyle name="40 % - Markeringsfarve4 2 4 2 2 3 3" xfId="6934"/>
    <cellStyle name="40 % - Markeringsfarve4 2 4 2 2 3 3 2" xfId="17200"/>
    <cellStyle name="40 % - Markeringsfarve4 2 4 2 2 3 4" xfId="6935"/>
    <cellStyle name="40 % - Markeringsfarve4 2 4 2 2 3 4 2" xfId="17201"/>
    <cellStyle name="40 % - Markeringsfarve4 2 4 2 2 3 5" xfId="6936"/>
    <cellStyle name="40 % - Markeringsfarve4 2 4 2 2 3 5 2" xfId="17202"/>
    <cellStyle name="40 % - Markeringsfarve4 2 4 2 2 3 6" xfId="6937"/>
    <cellStyle name="40 % - Markeringsfarve4 2 4 2 2 3 6 2" xfId="17203"/>
    <cellStyle name="40 % - Markeringsfarve4 2 4 2 2 3 7" xfId="17198"/>
    <cellStyle name="40 % - Markeringsfarve4 2 4 2 2 4" xfId="6938"/>
    <cellStyle name="40 % - Markeringsfarve4 2 4 2 2 4 2" xfId="6939"/>
    <cellStyle name="40 % - Markeringsfarve4 2 4 2 2 4 2 2" xfId="17205"/>
    <cellStyle name="40 % - Markeringsfarve4 2 4 2 2 4 3" xfId="6940"/>
    <cellStyle name="40 % - Markeringsfarve4 2 4 2 2 4 3 2" xfId="17206"/>
    <cellStyle name="40 % - Markeringsfarve4 2 4 2 2 4 4" xfId="6941"/>
    <cellStyle name="40 % - Markeringsfarve4 2 4 2 2 4 4 2" xfId="17207"/>
    <cellStyle name="40 % - Markeringsfarve4 2 4 2 2 4 5" xfId="6942"/>
    <cellStyle name="40 % - Markeringsfarve4 2 4 2 2 4 5 2" xfId="17208"/>
    <cellStyle name="40 % - Markeringsfarve4 2 4 2 2 4 6" xfId="6943"/>
    <cellStyle name="40 % - Markeringsfarve4 2 4 2 2 4 6 2" xfId="17209"/>
    <cellStyle name="40 % - Markeringsfarve4 2 4 2 2 4 7" xfId="17204"/>
    <cellStyle name="40 % - Markeringsfarve4 2 4 2 2 5" xfId="6944"/>
    <cellStyle name="40 % - Markeringsfarve4 2 4 2 2 5 2" xfId="17210"/>
    <cellStyle name="40 % - Markeringsfarve4 2 4 2 2 6" xfId="6945"/>
    <cellStyle name="40 % - Markeringsfarve4 2 4 2 2 6 2" xfId="17211"/>
    <cellStyle name="40 % - Markeringsfarve4 2 4 2 2 7" xfId="6946"/>
    <cellStyle name="40 % - Markeringsfarve4 2 4 2 2 7 2" xfId="17212"/>
    <cellStyle name="40 % - Markeringsfarve4 2 4 2 2 8" xfId="6947"/>
    <cellStyle name="40 % - Markeringsfarve4 2 4 2 2 8 2" xfId="17213"/>
    <cellStyle name="40 % - Markeringsfarve4 2 4 2 2 9" xfId="6948"/>
    <cellStyle name="40 % - Markeringsfarve4 2 4 2 2 9 2" xfId="17214"/>
    <cellStyle name="40 % - Markeringsfarve4 2 4 2 3" xfId="6949"/>
    <cellStyle name="40 % - Markeringsfarve4 2 4 2 3 2" xfId="6950"/>
    <cellStyle name="40 % - Markeringsfarve4 2 4 2 3 2 2" xfId="17216"/>
    <cellStyle name="40 % - Markeringsfarve4 2 4 2 3 3" xfId="6951"/>
    <cellStyle name="40 % - Markeringsfarve4 2 4 2 3 3 2" xfId="17217"/>
    <cellStyle name="40 % - Markeringsfarve4 2 4 2 3 4" xfId="6952"/>
    <cellStyle name="40 % - Markeringsfarve4 2 4 2 3 4 2" xfId="17218"/>
    <cellStyle name="40 % - Markeringsfarve4 2 4 2 3 5" xfId="6953"/>
    <cellStyle name="40 % - Markeringsfarve4 2 4 2 3 5 2" xfId="17219"/>
    <cellStyle name="40 % - Markeringsfarve4 2 4 2 3 6" xfId="6954"/>
    <cellStyle name="40 % - Markeringsfarve4 2 4 2 3 6 2" xfId="17220"/>
    <cellStyle name="40 % - Markeringsfarve4 2 4 2 3 7" xfId="17215"/>
    <cellStyle name="40 % - Markeringsfarve4 2 4 2 4" xfId="6955"/>
    <cellStyle name="40 % - Markeringsfarve4 2 4 2 4 2" xfId="6956"/>
    <cellStyle name="40 % - Markeringsfarve4 2 4 2 4 2 2" xfId="17222"/>
    <cellStyle name="40 % - Markeringsfarve4 2 4 2 4 3" xfId="6957"/>
    <cellStyle name="40 % - Markeringsfarve4 2 4 2 4 3 2" xfId="17223"/>
    <cellStyle name="40 % - Markeringsfarve4 2 4 2 4 4" xfId="6958"/>
    <cellStyle name="40 % - Markeringsfarve4 2 4 2 4 4 2" xfId="17224"/>
    <cellStyle name="40 % - Markeringsfarve4 2 4 2 4 5" xfId="6959"/>
    <cellStyle name="40 % - Markeringsfarve4 2 4 2 4 5 2" xfId="17225"/>
    <cellStyle name="40 % - Markeringsfarve4 2 4 2 4 6" xfId="6960"/>
    <cellStyle name="40 % - Markeringsfarve4 2 4 2 4 6 2" xfId="17226"/>
    <cellStyle name="40 % - Markeringsfarve4 2 4 2 4 7" xfId="17221"/>
    <cellStyle name="40 % - Markeringsfarve4 2 4 2 5" xfId="6961"/>
    <cellStyle name="40 % - Markeringsfarve4 2 4 2 5 2" xfId="6962"/>
    <cellStyle name="40 % - Markeringsfarve4 2 4 2 5 2 2" xfId="17228"/>
    <cellStyle name="40 % - Markeringsfarve4 2 4 2 5 3" xfId="6963"/>
    <cellStyle name="40 % - Markeringsfarve4 2 4 2 5 3 2" xfId="17229"/>
    <cellStyle name="40 % - Markeringsfarve4 2 4 2 5 4" xfId="6964"/>
    <cellStyle name="40 % - Markeringsfarve4 2 4 2 5 4 2" xfId="17230"/>
    <cellStyle name="40 % - Markeringsfarve4 2 4 2 5 5" xfId="6965"/>
    <cellStyle name="40 % - Markeringsfarve4 2 4 2 5 5 2" xfId="17231"/>
    <cellStyle name="40 % - Markeringsfarve4 2 4 2 5 6" xfId="6966"/>
    <cellStyle name="40 % - Markeringsfarve4 2 4 2 5 6 2" xfId="17232"/>
    <cellStyle name="40 % - Markeringsfarve4 2 4 2 5 7" xfId="17227"/>
    <cellStyle name="40 % - Markeringsfarve4 2 4 2 6" xfId="6967"/>
    <cellStyle name="40 % - Markeringsfarve4 2 4 2 6 2" xfId="17233"/>
    <cellStyle name="40 % - Markeringsfarve4 2 4 2 7" xfId="6968"/>
    <cellStyle name="40 % - Markeringsfarve4 2 4 2 7 2" xfId="17234"/>
    <cellStyle name="40 % - Markeringsfarve4 2 4 2 8" xfId="6969"/>
    <cellStyle name="40 % - Markeringsfarve4 2 4 2 8 2" xfId="17235"/>
    <cellStyle name="40 % - Markeringsfarve4 2 4 2 9" xfId="6970"/>
    <cellStyle name="40 % - Markeringsfarve4 2 4 2 9 2" xfId="17236"/>
    <cellStyle name="40 % - Markeringsfarve4 2 4 3" xfId="6971"/>
    <cellStyle name="40 % - Markeringsfarve4 2 4 3 10" xfId="17237"/>
    <cellStyle name="40 % - Markeringsfarve4 2 4 3 2" xfId="6972"/>
    <cellStyle name="40 % - Markeringsfarve4 2 4 3 2 2" xfId="6973"/>
    <cellStyle name="40 % - Markeringsfarve4 2 4 3 2 2 2" xfId="17239"/>
    <cellStyle name="40 % - Markeringsfarve4 2 4 3 2 3" xfId="6974"/>
    <cellStyle name="40 % - Markeringsfarve4 2 4 3 2 3 2" xfId="17240"/>
    <cellStyle name="40 % - Markeringsfarve4 2 4 3 2 4" xfId="6975"/>
    <cellStyle name="40 % - Markeringsfarve4 2 4 3 2 4 2" xfId="17241"/>
    <cellStyle name="40 % - Markeringsfarve4 2 4 3 2 5" xfId="6976"/>
    <cellStyle name="40 % - Markeringsfarve4 2 4 3 2 5 2" xfId="17242"/>
    <cellStyle name="40 % - Markeringsfarve4 2 4 3 2 6" xfId="6977"/>
    <cellStyle name="40 % - Markeringsfarve4 2 4 3 2 6 2" xfId="17243"/>
    <cellStyle name="40 % - Markeringsfarve4 2 4 3 2 7" xfId="17238"/>
    <cellStyle name="40 % - Markeringsfarve4 2 4 3 3" xfId="6978"/>
    <cellStyle name="40 % - Markeringsfarve4 2 4 3 3 2" xfId="6979"/>
    <cellStyle name="40 % - Markeringsfarve4 2 4 3 3 2 2" xfId="17245"/>
    <cellStyle name="40 % - Markeringsfarve4 2 4 3 3 3" xfId="6980"/>
    <cellStyle name="40 % - Markeringsfarve4 2 4 3 3 3 2" xfId="17246"/>
    <cellStyle name="40 % - Markeringsfarve4 2 4 3 3 4" xfId="6981"/>
    <cellStyle name="40 % - Markeringsfarve4 2 4 3 3 4 2" xfId="17247"/>
    <cellStyle name="40 % - Markeringsfarve4 2 4 3 3 5" xfId="6982"/>
    <cellStyle name="40 % - Markeringsfarve4 2 4 3 3 5 2" xfId="17248"/>
    <cellStyle name="40 % - Markeringsfarve4 2 4 3 3 6" xfId="6983"/>
    <cellStyle name="40 % - Markeringsfarve4 2 4 3 3 6 2" xfId="17249"/>
    <cellStyle name="40 % - Markeringsfarve4 2 4 3 3 7" xfId="17244"/>
    <cellStyle name="40 % - Markeringsfarve4 2 4 3 4" xfId="6984"/>
    <cellStyle name="40 % - Markeringsfarve4 2 4 3 4 2" xfId="6985"/>
    <cellStyle name="40 % - Markeringsfarve4 2 4 3 4 2 2" xfId="17251"/>
    <cellStyle name="40 % - Markeringsfarve4 2 4 3 4 3" xfId="6986"/>
    <cellStyle name="40 % - Markeringsfarve4 2 4 3 4 3 2" xfId="17252"/>
    <cellStyle name="40 % - Markeringsfarve4 2 4 3 4 4" xfId="6987"/>
    <cellStyle name="40 % - Markeringsfarve4 2 4 3 4 4 2" xfId="17253"/>
    <cellStyle name="40 % - Markeringsfarve4 2 4 3 4 5" xfId="6988"/>
    <cellStyle name="40 % - Markeringsfarve4 2 4 3 4 5 2" xfId="17254"/>
    <cellStyle name="40 % - Markeringsfarve4 2 4 3 4 6" xfId="6989"/>
    <cellStyle name="40 % - Markeringsfarve4 2 4 3 4 6 2" xfId="17255"/>
    <cellStyle name="40 % - Markeringsfarve4 2 4 3 4 7" xfId="17250"/>
    <cellStyle name="40 % - Markeringsfarve4 2 4 3 5" xfId="6990"/>
    <cellStyle name="40 % - Markeringsfarve4 2 4 3 5 2" xfId="17256"/>
    <cellStyle name="40 % - Markeringsfarve4 2 4 3 6" xfId="6991"/>
    <cellStyle name="40 % - Markeringsfarve4 2 4 3 6 2" xfId="17257"/>
    <cellStyle name="40 % - Markeringsfarve4 2 4 3 7" xfId="6992"/>
    <cellStyle name="40 % - Markeringsfarve4 2 4 3 7 2" xfId="17258"/>
    <cellStyle name="40 % - Markeringsfarve4 2 4 3 8" xfId="6993"/>
    <cellStyle name="40 % - Markeringsfarve4 2 4 3 8 2" xfId="17259"/>
    <cellStyle name="40 % - Markeringsfarve4 2 4 3 9" xfId="6994"/>
    <cellStyle name="40 % - Markeringsfarve4 2 4 3 9 2" xfId="17260"/>
    <cellStyle name="40 % - Markeringsfarve4 2 4 4" xfId="6995"/>
    <cellStyle name="40 % - Markeringsfarve4 2 4 4 2" xfId="6996"/>
    <cellStyle name="40 % - Markeringsfarve4 2 4 4 2 2" xfId="17262"/>
    <cellStyle name="40 % - Markeringsfarve4 2 4 4 3" xfId="6997"/>
    <cellStyle name="40 % - Markeringsfarve4 2 4 4 3 2" xfId="17263"/>
    <cellStyle name="40 % - Markeringsfarve4 2 4 4 4" xfId="6998"/>
    <cellStyle name="40 % - Markeringsfarve4 2 4 4 4 2" xfId="17264"/>
    <cellStyle name="40 % - Markeringsfarve4 2 4 4 5" xfId="6999"/>
    <cellStyle name="40 % - Markeringsfarve4 2 4 4 5 2" xfId="17265"/>
    <cellStyle name="40 % - Markeringsfarve4 2 4 4 6" xfId="7000"/>
    <cellStyle name="40 % - Markeringsfarve4 2 4 4 6 2" xfId="17266"/>
    <cellStyle name="40 % - Markeringsfarve4 2 4 4 7" xfId="17261"/>
    <cellStyle name="40 % - Markeringsfarve4 2 4 5" xfId="7001"/>
    <cellStyle name="40 % - Markeringsfarve4 2 4 5 2" xfId="7002"/>
    <cellStyle name="40 % - Markeringsfarve4 2 4 5 2 2" xfId="17268"/>
    <cellStyle name="40 % - Markeringsfarve4 2 4 5 3" xfId="7003"/>
    <cellStyle name="40 % - Markeringsfarve4 2 4 5 3 2" xfId="17269"/>
    <cellStyle name="40 % - Markeringsfarve4 2 4 5 4" xfId="7004"/>
    <cellStyle name="40 % - Markeringsfarve4 2 4 5 4 2" xfId="17270"/>
    <cellStyle name="40 % - Markeringsfarve4 2 4 5 5" xfId="7005"/>
    <cellStyle name="40 % - Markeringsfarve4 2 4 5 5 2" xfId="17271"/>
    <cellStyle name="40 % - Markeringsfarve4 2 4 5 6" xfId="7006"/>
    <cellStyle name="40 % - Markeringsfarve4 2 4 5 6 2" xfId="17272"/>
    <cellStyle name="40 % - Markeringsfarve4 2 4 5 7" xfId="17267"/>
    <cellStyle name="40 % - Markeringsfarve4 2 4 6" xfId="7007"/>
    <cellStyle name="40 % - Markeringsfarve4 2 4 6 2" xfId="7008"/>
    <cellStyle name="40 % - Markeringsfarve4 2 4 6 2 2" xfId="17274"/>
    <cellStyle name="40 % - Markeringsfarve4 2 4 6 3" xfId="7009"/>
    <cellStyle name="40 % - Markeringsfarve4 2 4 6 3 2" xfId="17275"/>
    <cellStyle name="40 % - Markeringsfarve4 2 4 6 4" xfId="7010"/>
    <cellStyle name="40 % - Markeringsfarve4 2 4 6 4 2" xfId="17276"/>
    <cellStyle name="40 % - Markeringsfarve4 2 4 6 5" xfId="7011"/>
    <cellStyle name="40 % - Markeringsfarve4 2 4 6 5 2" xfId="17277"/>
    <cellStyle name="40 % - Markeringsfarve4 2 4 6 6" xfId="7012"/>
    <cellStyle name="40 % - Markeringsfarve4 2 4 6 6 2" xfId="17278"/>
    <cellStyle name="40 % - Markeringsfarve4 2 4 6 7" xfId="17273"/>
    <cellStyle name="40 % - Markeringsfarve4 2 4 7" xfId="7013"/>
    <cellStyle name="40 % - Markeringsfarve4 2 4 7 2" xfId="17279"/>
    <cellStyle name="40 % - Markeringsfarve4 2 4 8" xfId="7014"/>
    <cellStyle name="40 % - Markeringsfarve4 2 4 8 2" xfId="17280"/>
    <cellStyle name="40 % - Markeringsfarve4 2 4 9" xfId="7015"/>
    <cellStyle name="40 % - Markeringsfarve4 2 4 9 2" xfId="17281"/>
    <cellStyle name="40 % - Markeringsfarve4 2 5" xfId="7016"/>
    <cellStyle name="40 % - Markeringsfarve4 2 5 10" xfId="7017"/>
    <cellStyle name="40 % - Markeringsfarve4 2 5 10 2" xfId="17283"/>
    <cellStyle name="40 % - Markeringsfarve4 2 5 11" xfId="17282"/>
    <cellStyle name="40 % - Markeringsfarve4 2 5 2" xfId="7018"/>
    <cellStyle name="40 % - Markeringsfarve4 2 5 2 10" xfId="17284"/>
    <cellStyle name="40 % - Markeringsfarve4 2 5 2 2" xfId="7019"/>
    <cellStyle name="40 % - Markeringsfarve4 2 5 2 2 2" xfId="7020"/>
    <cellStyle name="40 % - Markeringsfarve4 2 5 2 2 2 2" xfId="17286"/>
    <cellStyle name="40 % - Markeringsfarve4 2 5 2 2 3" xfId="7021"/>
    <cellStyle name="40 % - Markeringsfarve4 2 5 2 2 3 2" xfId="17287"/>
    <cellStyle name="40 % - Markeringsfarve4 2 5 2 2 4" xfId="7022"/>
    <cellStyle name="40 % - Markeringsfarve4 2 5 2 2 4 2" xfId="17288"/>
    <cellStyle name="40 % - Markeringsfarve4 2 5 2 2 5" xfId="7023"/>
    <cellStyle name="40 % - Markeringsfarve4 2 5 2 2 5 2" xfId="17289"/>
    <cellStyle name="40 % - Markeringsfarve4 2 5 2 2 6" xfId="7024"/>
    <cellStyle name="40 % - Markeringsfarve4 2 5 2 2 6 2" xfId="17290"/>
    <cellStyle name="40 % - Markeringsfarve4 2 5 2 2 7" xfId="17285"/>
    <cellStyle name="40 % - Markeringsfarve4 2 5 2 3" xfId="7025"/>
    <cellStyle name="40 % - Markeringsfarve4 2 5 2 3 2" xfId="7026"/>
    <cellStyle name="40 % - Markeringsfarve4 2 5 2 3 2 2" xfId="17292"/>
    <cellStyle name="40 % - Markeringsfarve4 2 5 2 3 3" xfId="7027"/>
    <cellStyle name="40 % - Markeringsfarve4 2 5 2 3 3 2" xfId="17293"/>
    <cellStyle name="40 % - Markeringsfarve4 2 5 2 3 4" xfId="7028"/>
    <cellStyle name="40 % - Markeringsfarve4 2 5 2 3 4 2" xfId="17294"/>
    <cellStyle name="40 % - Markeringsfarve4 2 5 2 3 5" xfId="7029"/>
    <cellStyle name="40 % - Markeringsfarve4 2 5 2 3 5 2" xfId="17295"/>
    <cellStyle name="40 % - Markeringsfarve4 2 5 2 3 6" xfId="7030"/>
    <cellStyle name="40 % - Markeringsfarve4 2 5 2 3 6 2" xfId="17296"/>
    <cellStyle name="40 % - Markeringsfarve4 2 5 2 3 7" xfId="17291"/>
    <cellStyle name="40 % - Markeringsfarve4 2 5 2 4" xfId="7031"/>
    <cellStyle name="40 % - Markeringsfarve4 2 5 2 4 2" xfId="7032"/>
    <cellStyle name="40 % - Markeringsfarve4 2 5 2 4 2 2" xfId="17298"/>
    <cellStyle name="40 % - Markeringsfarve4 2 5 2 4 3" xfId="7033"/>
    <cellStyle name="40 % - Markeringsfarve4 2 5 2 4 3 2" xfId="17299"/>
    <cellStyle name="40 % - Markeringsfarve4 2 5 2 4 4" xfId="7034"/>
    <cellStyle name="40 % - Markeringsfarve4 2 5 2 4 4 2" xfId="17300"/>
    <cellStyle name="40 % - Markeringsfarve4 2 5 2 4 5" xfId="7035"/>
    <cellStyle name="40 % - Markeringsfarve4 2 5 2 4 5 2" xfId="17301"/>
    <cellStyle name="40 % - Markeringsfarve4 2 5 2 4 6" xfId="7036"/>
    <cellStyle name="40 % - Markeringsfarve4 2 5 2 4 6 2" xfId="17302"/>
    <cellStyle name="40 % - Markeringsfarve4 2 5 2 4 7" xfId="17297"/>
    <cellStyle name="40 % - Markeringsfarve4 2 5 2 5" xfId="7037"/>
    <cellStyle name="40 % - Markeringsfarve4 2 5 2 5 2" xfId="17303"/>
    <cellStyle name="40 % - Markeringsfarve4 2 5 2 6" xfId="7038"/>
    <cellStyle name="40 % - Markeringsfarve4 2 5 2 6 2" xfId="17304"/>
    <cellStyle name="40 % - Markeringsfarve4 2 5 2 7" xfId="7039"/>
    <cellStyle name="40 % - Markeringsfarve4 2 5 2 7 2" xfId="17305"/>
    <cellStyle name="40 % - Markeringsfarve4 2 5 2 8" xfId="7040"/>
    <cellStyle name="40 % - Markeringsfarve4 2 5 2 8 2" xfId="17306"/>
    <cellStyle name="40 % - Markeringsfarve4 2 5 2 9" xfId="7041"/>
    <cellStyle name="40 % - Markeringsfarve4 2 5 2 9 2" xfId="17307"/>
    <cellStyle name="40 % - Markeringsfarve4 2 5 3" xfId="7042"/>
    <cellStyle name="40 % - Markeringsfarve4 2 5 3 2" xfId="7043"/>
    <cellStyle name="40 % - Markeringsfarve4 2 5 3 2 2" xfId="17309"/>
    <cellStyle name="40 % - Markeringsfarve4 2 5 3 3" xfId="7044"/>
    <cellStyle name="40 % - Markeringsfarve4 2 5 3 3 2" xfId="17310"/>
    <cellStyle name="40 % - Markeringsfarve4 2 5 3 4" xfId="7045"/>
    <cellStyle name="40 % - Markeringsfarve4 2 5 3 4 2" xfId="17311"/>
    <cellStyle name="40 % - Markeringsfarve4 2 5 3 5" xfId="7046"/>
    <cellStyle name="40 % - Markeringsfarve4 2 5 3 5 2" xfId="17312"/>
    <cellStyle name="40 % - Markeringsfarve4 2 5 3 6" xfId="7047"/>
    <cellStyle name="40 % - Markeringsfarve4 2 5 3 6 2" xfId="17313"/>
    <cellStyle name="40 % - Markeringsfarve4 2 5 3 7" xfId="17308"/>
    <cellStyle name="40 % - Markeringsfarve4 2 5 4" xfId="7048"/>
    <cellStyle name="40 % - Markeringsfarve4 2 5 4 2" xfId="7049"/>
    <cellStyle name="40 % - Markeringsfarve4 2 5 4 2 2" xfId="17315"/>
    <cellStyle name="40 % - Markeringsfarve4 2 5 4 3" xfId="7050"/>
    <cellStyle name="40 % - Markeringsfarve4 2 5 4 3 2" xfId="17316"/>
    <cellStyle name="40 % - Markeringsfarve4 2 5 4 4" xfId="7051"/>
    <cellStyle name="40 % - Markeringsfarve4 2 5 4 4 2" xfId="17317"/>
    <cellStyle name="40 % - Markeringsfarve4 2 5 4 5" xfId="7052"/>
    <cellStyle name="40 % - Markeringsfarve4 2 5 4 5 2" xfId="17318"/>
    <cellStyle name="40 % - Markeringsfarve4 2 5 4 6" xfId="7053"/>
    <cellStyle name="40 % - Markeringsfarve4 2 5 4 6 2" xfId="17319"/>
    <cellStyle name="40 % - Markeringsfarve4 2 5 4 7" xfId="17314"/>
    <cellStyle name="40 % - Markeringsfarve4 2 5 5" xfId="7054"/>
    <cellStyle name="40 % - Markeringsfarve4 2 5 5 2" xfId="7055"/>
    <cellStyle name="40 % - Markeringsfarve4 2 5 5 2 2" xfId="17321"/>
    <cellStyle name="40 % - Markeringsfarve4 2 5 5 3" xfId="7056"/>
    <cellStyle name="40 % - Markeringsfarve4 2 5 5 3 2" xfId="17322"/>
    <cellStyle name="40 % - Markeringsfarve4 2 5 5 4" xfId="7057"/>
    <cellStyle name="40 % - Markeringsfarve4 2 5 5 4 2" xfId="17323"/>
    <cellStyle name="40 % - Markeringsfarve4 2 5 5 5" xfId="7058"/>
    <cellStyle name="40 % - Markeringsfarve4 2 5 5 5 2" xfId="17324"/>
    <cellStyle name="40 % - Markeringsfarve4 2 5 5 6" xfId="7059"/>
    <cellStyle name="40 % - Markeringsfarve4 2 5 5 6 2" xfId="17325"/>
    <cellStyle name="40 % - Markeringsfarve4 2 5 5 7" xfId="17320"/>
    <cellStyle name="40 % - Markeringsfarve4 2 5 6" xfId="7060"/>
    <cellStyle name="40 % - Markeringsfarve4 2 5 6 2" xfId="17326"/>
    <cellStyle name="40 % - Markeringsfarve4 2 5 7" xfId="7061"/>
    <cellStyle name="40 % - Markeringsfarve4 2 5 7 2" xfId="17327"/>
    <cellStyle name="40 % - Markeringsfarve4 2 5 8" xfId="7062"/>
    <cellStyle name="40 % - Markeringsfarve4 2 5 8 2" xfId="17328"/>
    <cellStyle name="40 % - Markeringsfarve4 2 5 9" xfId="7063"/>
    <cellStyle name="40 % - Markeringsfarve4 2 5 9 2" xfId="17329"/>
    <cellStyle name="40 % - Markeringsfarve4 2 6" xfId="7064"/>
    <cellStyle name="40 % - Markeringsfarve4 2 6 10" xfId="17330"/>
    <cellStyle name="40 % - Markeringsfarve4 2 6 2" xfId="7065"/>
    <cellStyle name="40 % - Markeringsfarve4 2 6 2 2" xfId="7066"/>
    <cellStyle name="40 % - Markeringsfarve4 2 6 2 2 2" xfId="17332"/>
    <cellStyle name="40 % - Markeringsfarve4 2 6 2 3" xfId="7067"/>
    <cellStyle name="40 % - Markeringsfarve4 2 6 2 3 2" xfId="17333"/>
    <cellStyle name="40 % - Markeringsfarve4 2 6 2 4" xfId="7068"/>
    <cellStyle name="40 % - Markeringsfarve4 2 6 2 4 2" xfId="17334"/>
    <cellStyle name="40 % - Markeringsfarve4 2 6 2 5" xfId="7069"/>
    <cellStyle name="40 % - Markeringsfarve4 2 6 2 5 2" xfId="17335"/>
    <cellStyle name="40 % - Markeringsfarve4 2 6 2 6" xfId="7070"/>
    <cellStyle name="40 % - Markeringsfarve4 2 6 2 6 2" xfId="17336"/>
    <cellStyle name="40 % - Markeringsfarve4 2 6 2 7" xfId="17331"/>
    <cellStyle name="40 % - Markeringsfarve4 2 6 3" xfId="7071"/>
    <cellStyle name="40 % - Markeringsfarve4 2 6 3 2" xfId="7072"/>
    <cellStyle name="40 % - Markeringsfarve4 2 6 3 2 2" xfId="17338"/>
    <cellStyle name="40 % - Markeringsfarve4 2 6 3 3" xfId="7073"/>
    <cellStyle name="40 % - Markeringsfarve4 2 6 3 3 2" xfId="17339"/>
    <cellStyle name="40 % - Markeringsfarve4 2 6 3 4" xfId="7074"/>
    <cellStyle name="40 % - Markeringsfarve4 2 6 3 4 2" xfId="17340"/>
    <cellStyle name="40 % - Markeringsfarve4 2 6 3 5" xfId="7075"/>
    <cellStyle name="40 % - Markeringsfarve4 2 6 3 5 2" xfId="17341"/>
    <cellStyle name="40 % - Markeringsfarve4 2 6 3 6" xfId="7076"/>
    <cellStyle name="40 % - Markeringsfarve4 2 6 3 6 2" xfId="17342"/>
    <cellStyle name="40 % - Markeringsfarve4 2 6 3 7" xfId="17337"/>
    <cellStyle name="40 % - Markeringsfarve4 2 6 4" xfId="7077"/>
    <cellStyle name="40 % - Markeringsfarve4 2 6 4 2" xfId="7078"/>
    <cellStyle name="40 % - Markeringsfarve4 2 6 4 2 2" xfId="17344"/>
    <cellStyle name="40 % - Markeringsfarve4 2 6 4 3" xfId="7079"/>
    <cellStyle name="40 % - Markeringsfarve4 2 6 4 3 2" xfId="17345"/>
    <cellStyle name="40 % - Markeringsfarve4 2 6 4 4" xfId="7080"/>
    <cellStyle name="40 % - Markeringsfarve4 2 6 4 4 2" xfId="17346"/>
    <cellStyle name="40 % - Markeringsfarve4 2 6 4 5" xfId="7081"/>
    <cellStyle name="40 % - Markeringsfarve4 2 6 4 5 2" xfId="17347"/>
    <cellStyle name="40 % - Markeringsfarve4 2 6 4 6" xfId="7082"/>
    <cellStyle name="40 % - Markeringsfarve4 2 6 4 6 2" xfId="17348"/>
    <cellStyle name="40 % - Markeringsfarve4 2 6 4 7" xfId="17343"/>
    <cellStyle name="40 % - Markeringsfarve4 2 6 5" xfId="7083"/>
    <cellStyle name="40 % - Markeringsfarve4 2 6 5 2" xfId="17349"/>
    <cellStyle name="40 % - Markeringsfarve4 2 6 6" xfId="7084"/>
    <cellStyle name="40 % - Markeringsfarve4 2 6 6 2" xfId="17350"/>
    <cellStyle name="40 % - Markeringsfarve4 2 6 7" xfId="7085"/>
    <cellStyle name="40 % - Markeringsfarve4 2 6 7 2" xfId="17351"/>
    <cellStyle name="40 % - Markeringsfarve4 2 6 8" xfId="7086"/>
    <cellStyle name="40 % - Markeringsfarve4 2 6 8 2" xfId="17352"/>
    <cellStyle name="40 % - Markeringsfarve4 2 6 9" xfId="7087"/>
    <cellStyle name="40 % - Markeringsfarve4 2 6 9 2" xfId="17353"/>
    <cellStyle name="40 % - Markeringsfarve4 2 7" xfId="7088"/>
    <cellStyle name="40 % - Markeringsfarve4 2 7 2" xfId="7089"/>
    <cellStyle name="40 % - Markeringsfarve4 2 7 2 2" xfId="17355"/>
    <cellStyle name="40 % - Markeringsfarve4 2 7 3" xfId="7090"/>
    <cellStyle name="40 % - Markeringsfarve4 2 7 3 2" xfId="17356"/>
    <cellStyle name="40 % - Markeringsfarve4 2 7 4" xfId="7091"/>
    <cellStyle name="40 % - Markeringsfarve4 2 7 4 2" xfId="17357"/>
    <cellStyle name="40 % - Markeringsfarve4 2 7 5" xfId="7092"/>
    <cellStyle name="40 % - Markeringsfarve4 2 7 5 2" xfId="17358"/>
    <cellStyle name="40 % - Markeringsfarve4 2 7 6" xfId="7093"/>
    <cellStyle name="40 % - Markeringsfarve4 2 7 6 2" xfId="17359"/>
    <cellStyle name="40 % - Markeringsfarve4 2 7 7" xfId="17354"/>
    <cellStyle name="40 % - Markeringsfarve4 2 8" xfId="7094"/>
    <cellStyle name="40 % - Markeringsfarve4 2 8 2" xfId="7095"/>
    <cellStyle name="40 % - Markeringsfarve4 2 8 2 2" xfId="17361"/>
    <cellStyle name="40 % - Markeringsfarve4 2 8 3" xfId="7096"/>
    <cellStyle name="40 % - Markeringsfarve4 2 8 3 2" xfId="17362"/>
    <cellStyle name="40 % - Markeringsfarve4 2 8 4" xfId="7097"/>
    <cellStyle name="40 % - Markeringsfarve4 2 8 4 2" xfId="17363"/>
    <cellStyle name="40 % - Markeringsfarve4 2 8 5" xfId="7098"/>
    <cellStyle name="40 % - Markeringsfarve4 2 8 5 2" xfId="17364"/>
    <cellStyle name="40 % - Markeringsfarve4 2 8 6" xfId="7099"/>
    <cellStyle name="40 % - Markeringsfarve4 2 8 6 2" xfId="17365"/>
    <cellStyle name="40 % - Markeringsfarve4 2 8 7" xfId="17360"/>
    <cellStyle name="40 % - Markeringsfarve4 2 9" xfId="7100"/>
    <cellStyle name="40 % - Markeringsfarve4 2 9 2" xfId="7101"/>
    <cellStyle name="40 % - Markeringsfarve4 2 9 2 2" xfId="17367"/>
    <cellStyle name="40 % - Markeringsfarve4 2 9 3" xfId="7102"/>
    <cellStyle name="40 % - Markeringsfarve4 2 9 3 2" xfId="17368"/>
    <cellStyle name="40 % - Markeringsfarve4 2 9 4" xfId="7103"/>
    <cellStyle name="40 % - Markeringsfarve4 2 9 4 2" xfId="17369"/>
    <cellStyle name="40 % - Markeringsfarve4 2 9 5" xfId="7104"/>
    <cellStyle name="40 % - Markeringsfarve4 2 9 5 2" xfId="17370"/>
    <cellStyle name="40 % - Markeringsfarve4 2 9 6" xfId="7105"/>
    <cellStyle name="40 % - Markeringsfarve4 2 9 6 2" xfId="17371"/>
    <cellStyle name="40 % - Markeringsfarve4 2 9 7" xfId="17366"/>
    <cellStyle name="40 % - Markeringsfarve4 2_Budget" xfId="7106"/>
    <cellStyle name="40 % - Markeringsfarve4 20" xfId="10301"/>
    <cellStyle name="40 % - Markeringsfarve4 3" xfId="7107"/>
    <cellStyle name="40 % - Markeringsfarve4 3 2" xfId="7108"/>
    <cellStyle name="40 % - Markeringsfarve4 3 2 10" xfId="17373"/>
    <cellStyle name="40 % - Markeringsfarve4 3 2 2" xfId="7109"/>
    <cellStyle name="40 % - Markeringsfarve4 3 2 2 2" xfId="7110"/>
    <cellStyle name="40 % - Markeringsfarve4 3 2 2 2 2" xfId="7111"/>
    <cellStyle name="40 % - Markeringsfarve4 3 2 2 2 2 2" xfId="17376"/>
    <cellStyle name="40 % - Markeringsfarve4 3 2 2 2 3" xfId="7112"/>
    <cellStyle name="40 % - Markeringsfarve4 3 2 2 2 3 2" xfId="17377"/>
    <cellStyle name="40 % - Markeringsfarve4 3 2 2 2 4" xfId="7113"/>
    <cellStyle name="40 % - Markeringsfarve4 3 2 2 2 4 2" xfId="17378"/>
    <cellStyle name="40 % - Markeringsfarve4 3 2 2 2 5" xfId="7114"/>
    <cellStyle name="40 % - Markeringsfarve4 3 2 2 2 5 2" xfId="17379"/>
    <cellStyle name="40 % - Markeringsfarve4 3 2 2 2 6" xfId="7115"/>
    <cellStyle name="40 % - Markeringsfarve4 3 2 2 2 6 2" xfId="17380"/>
    <cellStyle name="40 % - Markeringsfarve4 3 2 2 2 7" xfId="17375"/>
    <cellStyle name="40 % - Markeringsfarve4 3 2 2 3" xfId="7116"/>
    <cellStyle name="40 % - Markeringsfarve4 3 2 2 3 2" xfId="17381"/>
    <cellStyle name="40 % - Markeringsfarve4 3 2 2 4" xfId="7117"/>
    <cellStyle name="40 % - Markeringsfarve4 3 2 2 4 2" xfId="17382"/>
    <cellStyle name="40 % - Markeringsfarve4 3 2 2 5" xfId="7118"/>
    <cellStyle name="40 % - Markeringsfarve4 3 2 2 5 2" xfId="17383"/>
    <cellStyle name="40 % - Markeringsfarve4 3 2 2 6" xfId="7119"/>
    <cellStyle name="40 % - Markeringsfarve4 3 2 2 6 2" xfId="17384"/>
    <cellStyle name="40 % - Markeringsfarve4 3 2 2 7" xfId="7120"/>
    <cellStyle name="40 % - Markeringsfarve4 3 2 2 7 2" xfId="17385"/>
    <cellStyle name="40 % - Markeringsfarve4 3 2 2 8" xfId="17374"/>
    <cellStyle name="40 % - Markeringsfarve4 3 2 3" xfId="7121"/>
    <cellStyle name="40 % - Markeringsfarve4 3 2 3 2" xfId="7122"/>
    <cellStyle name="40 % - Markeringsfarve4 3 2 3 2 2" xfId="17387"/>
    <cellStyle name="40 % - Markeringsfarve4 3 2 3 3" xfId="7123"/>
    <cellStyle name="40 % - Markeringsfarve4 3 2 3 3 2" xfId="17388"/>
    <cellStyle name="40 % - Markeringsfarve4 3 2 3 4" xfId="7124"/>
    <cellStyle name="40 % - Markeringsfarve4 3 2 3 4 2" xfId="17389"/>
    <cellStyle name="40 % - Markeringsfarve4 3 2 3 5" xfId="7125"/>
    <cellStyle name="40 % - Markeringsfarve4 3 2 3 5 2" xfId="17390"/>
    <cellStyle name="40 % - Markeringsfarve4 3 2 3 6" xfId="7126"/>
    <cellStyle name="40 % - Markeringsfarve4 3 2 3 6 2" xfId="17391"/>
    <cellStyle name="40 % - Markeringsfarve4 3 2 3 7" xfId="17386"/>
    <cellStyle name="40 % - Markeringsfarve4 3 2 4" xfId="7127"/>
    <cellStyle name="40 % - Markeringsfarve4 3 2 4 2" xfId="17392"/>
    <cellStyle name="40 % - Markeringsfarve4 3 2 5" xfId="7128"/>
    <cellStyle name="40 % - Markeringsfarve4 3 2 5 2" xfId="17393"/>
    <cellStyle name="40 % - Markeringsfarve4 3 2 6" xfId="7129"/>
    <cellStyle name="40 % - Markeringsfarve4 3 2 6 2" xfId="17394"/>
    <cellStyle name="40 % - Markeringsfarve4 3 2 7" xfId="7130"/>
    <cellStyle name="40 % - Markeringsfarve4 3 2 7 2" xfId="17395"/>
    <cellStyle name="40 % - Markeringsfarve4 3 2 8" xfId="7131"/>
    <cellStyle name="40 % - Markeringsfarve4 3 2 8 2" xfId="17396"/>
    <cellStyle name="40 % - Markeringsfarve4 3 2 9" xfId="7132"/>
    <cellStyle name="40 % - Markeringsfarve4 3 2 9 2" xfId="17397"/>
    <cellStyle name="40 % - Markeringsfarve4 3 3" xfId="7133"/>
    <cellStyle name="40 % - Markeringsfarve4 3 3 2" xfId="17398"/>
    <cellStyle name="40 % - Markeringsfarve4 3 4" xfId="17372"/>
    <cellStyle name="40 % - Markeringsfarve4 3_Budget" xfId="7134"/>
    <cellStyle name="40 % - Markeringsfarve4 4" xfId="7135"/>
    <cellStyle name="40 % - Markeringsfarve4 4 2" xfId="7136"/>
    <cellStyle name="40 % - Markeringsfarve4 4 2 2" xfId="17400"/>
    <cellStyle name="40 % - Markeringsfarve4 4 3" xfId="17399"/>
    <cellStyle name="40 % - Markeringsfarve4 5" xfId="7137"/>
    <cellStyle name="40 % - Markeringsfarve4 5 2" xfId="17401"/>
    <cellStyle name="40 % - Markeringsfarve4 6" xfId="7138"/>
    <cellStyle name="40 % - Markeringsfarve4 6 10" xfId="7139"/>
    <cellStyle name="40 % - Markeringsfarve4 6 10 2" xfId="17403"/>
    <cellStyle name="40 % - Markeringsfarve4 6 11" xfId="17402"/>
    <cellStyle name="40 % - Markeringsfarve4 6 2" xfId="7140"/>
    <cellStyle name="40 % - Markeringsfarve4 6 2 2" xfId="7141"/>
    <cellStyle name="40 % - Markeringsfarve4 6 2 2 2" xfId="7142"/>
    <cellStyle name="40 % - Markeringsfarve4 6 2 2 2 2" xfId="17406"/>
    <cellStyle name="40 % - Markeringsfarve4 6 2 2 3" xfId="7143"/>
    <cellStyle name="40 % - Markeringsfarve4 6 2 2 3 2" xfId="17407"/>
    <cellStyle name="40 % - Markeringsfarve4 6 2 2 4" xfId="7144"/>
    <cellStyle name="40 % - Markeringsfarve4 6 2 2 4 2" xfId="17408"/>
    <cellStyle name="40 % - Markeringsfarve4 6 2 2 5" xfId="7145"/>
    <cellStyle name="40 % - Markeringsfarve4 6 2 2 5 2" xfId="17409"/>
    <cellStyle name="40 % - Markeringsfarve4 6 2 2 6" xfId="7146"/>
    <cellStyle name="40 % - Markeringsfarve4 6 2 2 6 2" xfId="17410"/>
    <cellStyle name="40 % - Markeringsfarve4 6 2 2 7" xfId="17405"/>
    <cellStyle name="40 % - Markeringsfarve4 6 2 3" xfId="7147"/>
    <cellStyle name="40 % - Markeringsfarve4 6 2 3 2" xfId="7148"/>
    <cellStyle name="40 % - Markeringsfarve4 6 2 3 2 2" xfId="17412"/>
    <cellStyle name="40 % - Markeringsfarve4 6 2 3 3" xfId="7149"/>
    <cellStyle name="40 % - Markeringsfarve4 6 2 3 3 2" xfId="17413"/>
    <cellStyle name="40 % - Markeringsfarve4 6 2 3 4" xfId="7150"/>
    <cellStyle name="40 % - Markeringsfarve4 6 2 3 4 2" xfId="17414"/>
    <cellStyle name="40 % - Markeringsfarve4 6 2 3 5" xfId="7151"/>
    <cellStyle name="40 % - Markeringsfarve4 6 2 3 5 2" xfId="17415"/>
    <cellStyle name="40 % - Markeringsfarve4 6 2 3 6" xfId="7152"/>
    <cellStyle name="40 % - Markeringsfarve4 6 2 3 6 2" xfId="17416"/>
    <cellStyle name="40 % - Markeringsfarve4 6 2 3 7" xfId="17411"/>
    <cellStyle name="40 % - Markeringsfarve4 6 2 4" xfId="7153"/>
    <cellStyle name="40 % - Markeringsfarve4 6 2 4 2" xfId="17417"/>
    <cellStyle name="40 % - Markeringsfarve4 6 2 5" xfId="7154"/>
    <cellStyle name="40 % - Markeringsfarve4 6 2 5 2" xfId="17418"/>
    <cellStyle name="40 % - Markeringsfarve4 6 2 6" xfId="7155"/>
    <cellStyle name="40 % - Markeringsfarve4 6 2 6 2" xfId="17419"/>
    <cellStyle name="40 % - Markeringsfarve4 6 2 7" xfId="7156"/>
    <cellStyle name="40 % - Markeringsfarve4 6 2 7 2" xfId="17420"/>
    <cellStyle name="40 % - Markeringsfarve4 6 2 8" xfId="7157"/>
    <cellStyle name="40 % - Markeringsfarve4 6 2 8 2" xfId="17421"/>
    <cellStyle name="40 % - Markeringsfarve4 6 2 9" xfId="17404"/>
    <cellStyle name="40 % - Markeringsfarve4 6 3" xfId="7158"/>
    <cellStyle name="40 % - Markeringsfarve4 6 3 2" xfId="17422"/>
    <cellStyle name="40 % - Markeringsfarve4 6 4" xfId="7159"/>
    <cellStyle name="40 % - Markeringsfarve4 6 4 2" xfId="7160"/>
    <cellStyle name="40 % - Markeringsfarve4 6 4 2 2" xfId="17424"/>
    <cellStyle name="40 % - Markeringsfarve4 6 4 3" xfId="7161"/>
    <cellStyle name="40 % - Markeringsfarve4 6 4 3 2" xfId="17425"/>
    <cellStyle name="40 % - Markeringsfarve4 6 4 4" xfId="7162"/>
    <cellStyle name="40 % - Markeringsfarve4 6 4 4 2" xfId="17426"/>
    <cellStyle name="40 % - Markeringsfarve4 6 4 5" xfId="7163"/>
    <cellStyle name="40 % - Markeringsfarve4 6 4 5 2" xfId="17427"/>
    <cellStyle name="40 % - Markeringsfarve4 6 4 6" xfId="7164"/>
    <cellStyle name="40 % - Markeringsfarve4 6 4 6 2" xfId="17428"/>
    <cellStyle name="40 % - Markeringsfarve4 6 4 7" xfId="17423"/>
    <cellStyle name="40 % - Markeringsfarve4 6 5" xfId="7165"/>
    <cellStyle name="40 % - Markeringsfarve4 6 5 2" xfId="7166"/>
    <cellStyle name="40 % - Markeringsfarve4 6 5 2 2" xfId="17430"/>
    <cellStyle name="40 % - Markeringsfarve4 6 5 3" xfId="7167"/>
    <cellStyle name="40 % - Markeringsfarve4 6 5 3 2" xfId="17431"/>
    <cellStyle name="40 % - Markeringsfarve4 6 5 4" xfId="7168"/>
    <cellStyle name="40 % - Markeringsfarve4 6 5 4 2" xfId="17432"/>
    <cellStyle name="40 % - Markeringsfarve4 6 5 5" xfId="7169"/>
    <cellStyle name="40 % - Markeringsfarve4 6 5 5 2" xfId="17433"/>
    <cellStyle name="40 % - Markeringsfarve4 6 5 6" xfId="7170"/>
    <cellStyle name="40 % - Markeringsfarve4 6 5 6 2" xfId="17434"/>
    <cellStyle name="40 % - Markeringsfarve4 6 5 7" xfId="17429"/>
    <cellStyle name="40 % - Markeringsfarve4 6 6" xfId="7171"/>
    <cellStyle name="40 % - Markeringsfarve4 6 6 2" xfId="17435"/>
    <cellStyle name="40 % - Markeringsfarve4 6 7" xfId="7172"/>
    <cellStyle name="40 % - Markeringsfarve4 6 7 2" xfId="17436"/>
    <cellStyle name="40 % - Markeringsfarve4 6 8" xfId="7173"/>
    <cellStyle name="40 % - Markeringsfarve4 6 8 2" xfId="17437"/>
    <cellStyle name="40 % - Markeringsfarve4 6 9" xfId="7174"/>
    <cellStyle name="40 % - Markeringsfarve4 6 9 2" xfId="17438"/>
    <cellStyle name="40 % - Markeringsfarve4 7" xfId="7175"/>
    <cellStyle name="40 % - Markeringsfarve4 7 2" xfId="17439"/>
    <cellStyle name="40 % - Markeringsfarve4 8" xfId="7176"/>
    <cellStyle name="40 % - Markeringsfarve4 8 2" xfId="17440"/>
    <cellStyle name="40 % - Markeringsfarve4 9" xfId="7177"/>
    <cellStyle name="40 % - Markeringsfarve4 9 2" xfId="17441"/>
    <cellStyle name="40 % - Markeringsfarve5 10" xfId="7179"/>
    <cellStyle name="40 % - Markeringsfarve5 10 2" xfId="17442"/>
    <cellStyle name="40 % - Markeringsfarve5 11" xfId="7180"/>
    <cellStyle name="40 % - Markeringsfarve5 11 2" xfId="7181"/>
    <cellStyle name="40 % - Markeringsfarve5 11 2 2" xfId="17444"/>
    <cellStyle name="40 % - Markeringsfarve5 11 3" xfId="17443"/>
    <cellStyle name="40 % - Markeringsfarve5 12" xfId="7182"/>
    <cellStyle name="40 % - Markeringsfarve5 12 2" xfId="17445"/>
    <cellStyle name="40 % - Markeringsfarve5 13" xfId="7183"/>
    <cellStyle name="40 % - Markeringsfarve5 13 2" xfId="17446"/>
    <cellStyle name="40 % - Markeringsfarve5 14" xfId="7184"/>
    <cellStyle name="40 % - Markeringsfarve5 14 2" xfId="17447"/>
    <cellStyle name="40 % - Markeringsfarve5 15" xfId="7185"/>
    <cellStyle name="40 % - Markeringsfarve5 15 2" xfId="17448"/>
    <cellStyle name="40 % - Markeringsfarve5 16" xfId="7186"/>
    <cellStyle name="40 % - Markeringsfarve5 16 2" xfId="17449"/>
    <cellStyle name="40 % - Markeringsfarve5 17" xfId="7187"/>
    <cellStyle name="40 % - Markeringsfarve5 17 2" xfId="17450"/>
    <cellStyle name="40 % - Markeringsfarve5 18" xfId="7188"/>
    <cellStyle name="40 % - Markeringsfarve5 18 2" xfId="17451"/>
    <cellStyle name="40 % - Markeringsfarve5 19" xfId="7189"/>
    <cellStyle name="40 % - Markeringsfarve5 19 2" xfId="17452"/>
    <cellStyle name="40 % - Markeringsfarve5 2" xfId="7190"/>
    <cellStyle name="40 % - Markeringsfarve5 2 10" xfId="7191"/>
    <cellStyle name="40 % - Markeringsfarve5 2 10 2" xfId="17454"/>
    <cellStyle name="40 % - Markeringsfarve5 2 11" xfId="7192"/>
    <cellStyle name="40 % - Markeringsfarve5 2 11 2" xfId="17455"/>
    <cellStyle name="40 % - Markeringsfarve5 2 12" xfId="7193"/>
    <cellStyle name="40 % - Markeringsfarve5 2 12 2" xfId="17456"/>
    <cellStyle name="40 % - Markeringsfarve5 2 13" xfId="7194"/>
    <cellStyle name="40 % - Markeringsfarve5 2 13 2" xfId="17457"/>
    <cellStyle name="40 % - Markeringsfarve5 2 14" xfId="7195"/>
    <cellStyle name="40 % - Markeringsfarve5 2 14 2" xfId="17458"/>
    <cellStyle name="40 % - Markeringsfarve5 2 15" xfId="7196"/>
    <cellStyle name="40 % - Markeringsfarve5 2 15 2" xfId="17459"/>
    <cellStyle name="40 % - Markeringsfarve5 2 16" xfId="7197"/>
    <cellStyle name="40 % - Markeringsfarve5 2 16 2" xfId="17460"/>
    <cellStyle name="40 % - Markeringsfarve5 2 17" xfId="7198"/>
    <cellStyle name="40 % - Markeringsfarve5 2 17 2" xfId="17461"/>
    <cellStyle name="40 % - Markeringsfarve5 2 18" xfId="10304"/>
    <cellStyle name="40 % - Markeringsfarve5 2 19" xfId="17453"/>
    <cellStyle name="40 % - Markeringsfarve5 2 2" xfId="7199"/>
    <cellStyle name="40 % - Markeringsfarve5 2 2 10" xfId="7200"/>
    <cellStyle name="40 % - Markeringsfarve5 2 2 10 2" xfId="17463"/>
    <cellStyle name="40 % - Markeringsfarve5 2 2 11" xfId="7201"/>
    <cellStyle name="40 % - Markeringsfarve5 2 2 11 2" xfId="17464"/>
    <cellStyle name="40 % - Markeringsfarve5 2 2 12" xfId="7202"/>
    <cellStyle name="40 % - Markeringsfarve5 2 2 12 2" xfId="17465"/>
    <cellStyle name="40 % - Markeringsfarve5 2 2 13" xfId="7203"/>
    <cellStyle name="40 % - Markeringsfarve5 2 2 13 2" xfId="17466"/>
    <cellStyle name="40 % - Markeringsfarve5 2 2 14" xfId="7204"/>
    <cellStyle name="40 % - Markeringsfarve5 2 2 14 2" xfId="17467"/>
    <cellStyle name="40 % - Markeringsfarve5 2 2 15" xfId="17462"/>
    <cellStyle name="40 % - Markeringsfarve5 2 2 2" xfId="7205"/>
    <cellStyle name="40 % - Markeringsfarve5 2 2 2 10" xfId="7206"/>
    <cellStyle name="40 % - Markeringsfarve5 2 2 2 10 2" xfId="17469"/>
    <cellStyle name="40 % - Markeringsfarve5 2 2 2 11" xfId="7207"/>
    <cellStyle name="40 % - Markeringsfarve5 2 2 2 11 2" xfId="17470"/>
    <cellStyle name="40 % - Markeringsfarve5 2 2 2 12" xfId="7208"/>
    <cellStyle name="40 % - Markeringsfarve5 2 2 2 12 2" xfId="17471"/>
    <cellStyle name="40 % - Markeringsfarve5 2 2 2 13" xfId="17468"/>
    <cellStyle name="40 % - Markeringsfarve5 2 2 2 2" xfId="7209"/>
    <cellStyle name="40 % - Markeringsfarve5 2 2 2 2 10" xfId="7210"/>
    <cellStyle name="40 % - Markeringsfarve5 2 2 2 2 10 2" xfId="17473"/>
    <cellStyle name="40 % - Markeringsfarve5 2 2 2 2 11" xfId="7211"/>
    <cellStyle name="40 % - Markeringsfarve5 2 2 2 2 11 2" xfId="17474"/>
    <cellStyle name="40 % - Markeringsfarve5 2 2 2 2 12" xfId="17472"/>
    <cellStyle name="40 % - Markeringsfarve5 2 2 2 2 2" xfId="7212"/>
    <cellStyle name="40 % - Markeringsfarve5 2 2 2 2 2 10" xfId="7213"/>
    <cellStyle name="40 % - Markeringsfarve5 2 2 2 2 2 10 2" xfId="17476"/>
    <cellStyle name="40 % - Markeringsfarve5 2 2 2 2 2 11" xfId="17475"/>
    <cellStyle name="40 % - Markeringsfarve5 2 2 2 2 2 2" xfId="7214"/>
    <cellStyle name="40 % - Markeringsfarve5 2 2 2 2 2 2 2" xfId="7215"/>
    <cellStyle name="40 % - Markeringsfarve5 2 2 2 2 2 2 2 2" xfId="17478"/>
    <cellStyle name="40 % - Markeringsfarve5 2 2 2 2 2 2 3" xfId="7216"/>
    <cellStyle name="40 % - Markeringsfarve5 2 2 2 2 2 2 3 2" xfId="17479"/>
    <cellStyle name="40 % - Markeringsfarve5 2 2 2 2 2 2 4" xfId="7217"/>
    <cellStyle name="40 % - Markeringsfarve5 2 2 2 2 2 2 4 2" xfId="17480"/>
    <cellStyle name="40 % - Markeringsfarve5 2 2 2 2 2 2 5" xfId="7218"/>
    <cellStyle name="40 % - Markeringsfarve5 2 2 2 2 2 2 5 2" xfId="17481"/>
    <cellStyle name="40 % - Markeringsfarve5 2 2 2 2 2 2 6" xfId="7219"/>
    <cellStyle name="40 % - Markeringsfarve5 2 2 2 2 2 2 6 2" xfId="17482"/>
    <cellStyle name="40 % - Markeringsfarve5 2 2 2 2 2 2 7" xfId="17477"/>
    <cellStyle name="40 % - Markeringsfarve5 2 2 2 2 2 3" xfId="7220"/>
    <cellStyle name="40 % - Markeringsfarve5 2 2 2 2 2 3 2" xfId="7221"/>
    <cellStyle name="40 % - Markeringsfarve5 2 2 2 2 2 3 2 2" xfId="17484"/>
    <cellStyle name="40 % - Markeringsfarve5 2 2 2 2 2 3 3" xfId="7222"/>
    <cellStyle name="40 % - Markeringsfarve5 2 2 2 2 2 3 3 2" xfId="17485"/>
    <cellStyle name="40 % - Markeringsfarve5 2 2 2 2 2 3 4" xfId="7223"/>
    <cellStyle name="40 % - Markeringsfarve5 2 2 2 2 2 3 4 2" xfId="17486"/>
    <cellStyle name="40 % - Markeringsfarve5 2 2 2 2 2 3 5" xfId="7224"/>
    <cellStyle name="40 % - Markeringsfarve5 2 2 2 2 2 3 5 2" xfId="17487"/>
    <cellStyle name="40 % - Markeringsfarve5 2 2 2 2 2 3 6" xfId="7225"/>
    <cellStyle name="40 % - Markeringsfarve5 2 2 2 2 2 3 6 2" xfId="17488"/>
    <cellStyle name="40 % - Markeringsfarve5 2 2 2 2 2 3 7" xfId="17483"/>
    <cellStyle name="40 % - Markeringsfarve5 2 2 2 2 2 4" xfId="7226"/>
    <cellStyle name="40 % - Markeringsfarve5 2 2 2 2 2 4 2" xfId="7227"/>
    <cellStyle name="40 % - Markeringsfarve5 2 2 2 2 2 4 2 2" xfId="17490"/>
    <cellStyle name="40 % - Markeringsfarve5 2 2 2 2 2 4 3" xfId="7228"/>
    <cellStyle name="40 % - Markeringsfarve5 2 2 2 2 2 4 3 2" xfId="17491"/>
    <cellStyle name="40 % - Markeringsfarve5 2 2 2 2 2 4 4" xfId="7229"/>
    <cellStyle name="40 % - Markeringsfarve5 2 2 2 2 2 4 4 2" xfId="17492"/>
    <cellStyle name="40 % - Markeringsfarve5 2 2 2 2 2 4 5" xfId="7230"/>
    <cellStyle name="40 % - Markeringsfarve5 2 2 2 2 2 4 5 2" xfId="17493"/>
    <cellStyle name="40 % - Markeringsfarve5 2 2 2 2 2 4 6" xfId="7231"/>
    <cellStyle name="40 % - Markeringsfarve5 2 2 2 2 2 4 6 2" xfId="17494"/>
    <cellStyle name="40 % - Markeringsfarve5 2 2 2 2 2 4 7" xfId="17489"/>
    <cellStyle name="40 % - Markeringsfarve5 2 2 2 2 2 5" xfId="7232"/>
    <cellStyle name="40 % - Markeringsfarve5 2 2 2 2 2 5 2" xfId="7233"/>
    <cellStyle name="40 % - Markeringsfarve5 2 2 2 2 2 5 2 2" xfId="17496"/>
    <cellStyle name="40 % - Markeringsfarve5 2 2 2 2 2 5 3" xfId="7234"/>
    <cellStyle name="40 % - Markeringsfarve5 2 2 2 2 2 5 3 2" xfId="17497"/>
    <cellStyle name="40 % - Markeringsfarve5 2 2 2 2 2 5 4" xfId="7235"/>
    <cellStyle name="40 % - Markeringsfarve5 2 2 2 2 2 5 4 2" xfId="17498"/>
    <cellStyle name="40 % - Markeringsfarve5 2 2 2 2 2 5 5" xfId="7236"/>
    <cellStyle name="40 % - Markeringsfarve5 2 2 2 2 2 5 5 2" xfId="17499"/>
    <cellStyle name="40 % - Markeringsfarve5 2 2 2 2 2 5 6" xfId="7237"/>
    <cellStyle name="40 % - Markeringsfarve5 2 2 2 2 2 5 6 2" xfId="17500"/>
    <cellStyle name="40 % - Markeringsfarve5 2 2 2 2 2 5 7" xfId="17495"/>
    <cellStyle name="40 % - Markeringsfarve5 2 2 2 2 2 6" xfId="7238"/>
    <cellStyle name="40 % - Markeringsfarve5 2 2 2 2 2 6 2" xfId="17501"/>
    <cellStyle name="40 % - Markeringsfarve5 2 2 2 2 2 7" xfId="7239"/>
    <cellStyle name="40 % - Markeringsfarve5 2 2 2 2 2 7 2" xfId="17502"/>
    <cellStyle name="40 % - Markeringsfarve5 2 2 2 2 2 8" xfId="7240"/>
    <cellStyle name="40 % - Markeringsfarve5 2 2 2 2 2 8 2" xfId="17503"/>
    <cellStyle name="40 % - Markeringsfarve5 2 2 2 2 2 9" xfId="7241"/>
    <cellStyle name="40 % - Markeringsfarve5 2 2 2 2 2 9 2" xfId="17504"/>
    <cellStyle name="40 % - Markeringsfarve5 2 2 2 2 3" xfId="7242"/>
    <cellStyle name="40 % - Markeringsfarve5 2 2 2 2 3 2" xfId="7243"/>
    <cellStyle name="40 % - Markeringsfarve5 2 2 2 2 3 2 2" xfId="17506"/>
    <cellStyle name="40 % - Markeringsfarve5 2 2 2 2 3 3" xfId="7244"/>
    <cellStyle name="40 % - Markeringsfarve5 2 2 2 2 3 3 2" xfId="17507"/>
    <cellStyle name="40 % - Markeringsfarve5 2 2 2 2 3 4" xfId="7245"/>
    <cellStyle name="40 % - Markeringsfarve5 2 2 2 2 3 4 2" xfId="17508"/>
    <cellStyle name="40 % - Markeringsfarve5 2 2 2 2 3 5" xfId="7246"/>
    <cellStyle name="40 % - Markeringsfarve5 2 2 2 2 3 5 2" xfId="17509"/>
    <cellStyle name="40 % - Markeringsfarve5 2 2 2 2 3 6" xfId="7247"/>
    <cellStyle name="40 % - Markeringsfarve5 2 2 2 2 3 6 2" xfId="17510"/>
    <cellStyle name="40 % - Markeringsfarve5 2 2 2 2 3 7" xfId="17505"/>
    <cellStyle name="40 % - Markeringsfarve5 2 2 2 2 4" xfId="7248"/>
    <cellStyle name="40 % - Markeringsfarve5 2 2 2 2 4 2" xfId="7249"/>
    <cellStyle name="40 % - Markeringsfarve5 2 2 2 2 4 2 2" xfId="17512"/>
    <cellStyle name="40 % - Markeringsfarve5 2 2 2 2 4 3" xfId="7250"/>
    <cellStyle name="40 % - Markeringsfarve5 2 2 2 2 4 3 2" xfId="17513"/>
    <cellStyle name="40 % - Markeringsfarve5 2 2 2 2 4 4" xfId="7251"/>
    <cellStyle name="40 % - Markeringsfarve5 2 2 2 2 4 4 2" xfId="17514"/>
    <cellStyle name="40 % - Markeringsfarve5 2 2 2 2 4 5" xfId="7252"/>
    <cellStyle name="40 % - Markeringsfarve5 2 2 2 2 4 5 2" xfId="17515"/>
    <cellStyle name="40 % - Markeringsfarve5 2 2 2 2 4 6" xfId="7253"/>
    <cellStyle name="40 % - Markeringsfarve5 2 2 2 2 4 6 2" xfId="17516"/>
    <cellStyle name="40 % - Markeringsfarve5 2 2 2 2 4 7" xfId="17511"/>
    <cellStyle name="40 % - Markeringsfarve5 2 2 2 2 5" xfId="7254"/>
    <cellStyle name="40 % - Markeringsfarve5 2 2 2 2 5 2" xfId="7255"/>
    <cellStyle name="40 % - Markeringsfarve5 2 2 2 2 5 2 2" xfId="17518"/>
    <cellStyle name="40 % - Markeringsfarve5 2 2 2 2 5 3" xfId="7256"/>
    <cellStyle name="40 % - Markeringsfarve5 2 2 2 2 5 3 2" xfId="17519"/>
    <cellStyle name="40 % - Markeringsfarve5 2 2 2 2 5 4" xfId="7257"/>
    <cellStyle name="40 % - Markeringsfarve5 2 2 2 2 5 4 2" xfId="17520"/>
    <cellStyle name="40 % - Markeringsfarve5 2 2 2 2 5 5" xfId="7258"/>
    <cellStyle name="40 % - Markeringsfarve5 2 2 2 2 5 5 2" xfId="17521"/>
    <cellStyle name="40 % - Markeringsfarve5 2 2 2 2 5 6" xfId="7259"/>
    <cellStyle name="40 % - Markeringsfarve5 2 2 2 2 5 6 2" xfId="17522"/>
    <cellStyle name="40 % - Markeringsfarve5 2 2 2 2 5 7" xfId="17517"/>
    <cellStyle name="40 % - Markeringsfarve5 2 2 2 2 6" xfId="7260"/>
    <cellStyle name="40 % - Markeringsfarve5 2 2 2 2 6 2" xfId="7261"/>
    <cellStyle name="40 % - Markeringsfarve5 2 2 2 2 6 2 2" xfId="17524"/>
    <cellStyle name="40 % - Markeringsfarve5 2 2 2 2 6 3" xfId="7262"/>
    <cellStyle name="40 % - Markeringsfarve5 2 2 2 2 6 3 2" xfId="17525"/>
    <cellStyle name="40 % - Markeringsfarve5 2 2 2 2 6 4" xfId="7263"/>
    <cellStyle name="40 % - Markeringsfarve5 2 2 2 2 6 4 2" xfId="17526"/>
    <cellStyle name="40 % - Markeringsfarve5 2 2 2 2 6 5" xfId="7264"/>
    <cellStyle name="40 % - Markeringsfarve5 2 2 2 2 6 5 2" xfId="17527"/>
    <cellStyle name="40 % - Markeringsfarve5 2 2 2 2 6 6" xfId="7265"/>
    <cellStyle name="40 % - Markeringsfarve5 2 2 2 2 6 6 2" xfId="17528"/>
    <cellStyle name="40 % - Markeringsfarve5 2 2 2 2 6 7" xfId="17523"/>
    <cellStyle name="40 % - Markeringsfarve5 2 2 2 2 7" xfId="7266"/>
    <cellStyle name="40 % - Markeringsfarve5 2 2 2 2 7 2" xfId="17529"/>
    <cellStyle name="40 % - Markeringsfarve5 2 2 2 2 8" xfId="7267"/>
    <cellStyle name="40 % - Markeringsfarve5 2 2 2 2 8 2" xfId="17530"/>
    <cellStyle name="40 % - Markeringsfarve5 2 2 2 2 9" xfId="7268"/>
    <cellStyle name="40 % - Markeringsfarve5 2 2 2 2 9 2" xfId="17531"/>
    <cellStyle name="40 % - Markeringsfarve5 2 2 2 3" xfId="7269"/>
    <cellStyle name="40 % - Markeringsfarve5 2 2 2 3 10" xfId="7270"/>
    <cellStyle name="40 % - Markeringsfarve5 2 2 2 3 10 2" xfId="17533"/>
    <cellStyle name="40 % - Markeringsfarve5 2 2 2 3 11" xfId="17532"/>
    <cellStyle name="40 % - Markeringsfarve5 2 2 2 3 2" xfId="7271"/>
    <cellStyle name="40 % - Markeringsfarve5 2 2 2 3 2 2" xfId="7272"/>
    <cellStyle name="40 % - Markeringsfarve5 2 2 2 3 2 2 2" xfId="17535"/>
    <cellStyle name="40 % - Markeringsfarve5 2 2 2 3 2 3" xfId="7273"/>
    <cellStyle name="40 % - Markeringsfarve5 2 2 2 3 2 3 2" xfId="17536"/>
    <cellStyle name="40 % - Markeringsfarve5 2 2 2 3 2 4" xfId="7274"/>
    <cellStyle name="40 % - Markeringsfarve5 2 2 2 3 2 4 2" xfId="17537"/>
    <cellStyle name="40 % - Markeringsfarve5 2 2 2 3 2 5" xfId="7275"/>
    <cellStyle name="40 % - Markeringsfarve5 2 2 2 3 2 5 2" xfId="17538"/>
    <cellStyle name="40 % - Markeringsfarve5 2 2 2 3 2 6" xfId="7276"/>
    <cellStyle name="40 % - Markeringsfarve5 2 2 2 3 2 6 2" xfId="17539"/>
    <cellStyle name="40 % - Markeringsfarve5 2 2 2 3 2 7" xfId="17534"/>
    <cellStyle name="40 % - Markeringsfarve5 2 2 2 3 3" xfId="7277"/>
    <cellStyle name="40 % - Markeringsfarve5 2 2 2 3 3 2" xfId="7278"/>
    <cellStyle name="40 % - Markeringsfarve5 2 2 2 3 3 2 2" xfId="17541"/>
    <cellStyle name="40 % - Markeringsfarve5 2 2 2 3 3 3" xfId="7279"/>
    <cellStyle name="40 % - Markeringsfarve5 2 2 2 3 3 3 2" xfId="17542"/>
    <cellStyle name="40 % - Markeringsfarve5 2 2 2 3 3 4" xfId="7280"/>
    <cellStyle name="40 % - Markeringsfarve5 2 2 2 3 3 4 2" xfId="17543"/>
    <cellStyle name="40 % - Markeringsfarve5 2 2 2 3 3 5" xfId="7281"/>
    <cellStyle name="40 % - Markeringsfarve5 2 2 2 3 3 5 2" xfId="17544"/>
    <cellStyle name="40 % - Markeringsfarve5 2 2 2 3 3 6" xfId="7282"/>
    <cellStyle name="40 % - Markeringsfarve5 2 2 2 3 3 6 2" xfId="17545"/>
    <cellStyle name="40 % - Markeringsfarve5 2 2 2 3 3 7" xfId="17540"/>
    <cellStyle name="40 % - Markeringsfarve5 2 2 2 3 4" xfId="7283"/>
    <cellStyle name="40 % - Markeringsfarve5 2 2 2 3 4 2" xfId="7284"/>
    <cellStyle name="40 % - Markeringsfarve5 2 2 2 3 4 2 2" xfId="17547"/>
    <cellStyle name="40 % - Markeringsfarve5 2 2 2 3 4 3" xfId="7285"/>
    <cellStyle name="40 % - Markeringsfarve5 2 2 2 3 4 3 2" xfId="17548"/>
    <cellStyle name="40 % - Markeringsfarve5 2 2 2 3 4 4" xfId="7286"/>
    <cellStyle name="40 % - Markeringsfarve5 2 2 2 3 4 4 2" xfId="17549"/>
    <cellStyle name="40 % - Markeringsfarve5 2 2 2 3 4 5" xfId="7287"/>
    <cellStyle name="40 % - Markeringsfarve5 2 2 2 3 4 5 2" xfId="17550"/>
    <cellStyle name="40 % - Markeringsfarve5 2 2 2 3 4 6" xfId="7288"/>
    <cellStyle name="40 % - Markeringsfarve5 2 2 2 3 4 6 2" xfId="17551"/>
    <cellStyle name="40 % - Markeringsfarve5 2 2 2 3 4 7" xfId="17546"/>
    <cellStyle name="40 % - Markeringsfarve5 2 2 2 3 5" xfId="7289"/>
    <cellStyle name="40 % - Markeringsfarve5 2 2 2 3 5 2" xfId="7290"/>
    <cellStyle name="40 % - Markeringsfarve5 2 2 2 3 5 2 2" xfId="17553"/>
    <cellStyle name="40 % - Markeringsfarve5 2 2 2 3 5 3" xfId="7291"/>
    <cellStyle name="40 % - Markeringsfarve5 2 2 2 3 5 3 2" xfId="17554"/>
    <cellStyle name="40 % - Markeringsfarve5 2 2 2 3 5 4" xfId="7292"/>
    <cellStyle name="40 % - Markeringsfarve5 2 2 2 3 5 4 2" xfId="17555"/>
    <cellStyle name="40 % - Markeringsfarve5 2 2 2 3 5 5" xfId="7293"/>
    <cellStyle name="40 % - Markeringsfarve5 2 2 2 3 5 5 2" xfId="17556"/>
    <cellStyle name="40 % - Markeringsfarve5 2 2 2 3 5 6" xfId="7294"/>
    <cellStyle name="40 % - Markeringsfarve5 2 2 2 3 5 6 2" xfId="17557"/>
    <cellStyle name="40 % - Markeringsfarve5 2 2 2 3 5 7" xfId="17552"/>
    <cellStyle name="40 % - Markeringsfarve5 2 2 2 3 6" xfId="7295"/>
    <cellStyle name="40 % - Markeringsfarve5 2 2 2 3 6 2" xfId="17558"/>
    <cellStyle name="40 % - Markeringsfarve5 2 2 2 3 7" xfId="7296"/>
    <cellStyle name="40 % - Markeringsfarve5 2 2 2 3 7 2" xfId="17559"/>
    <cellStyle name="40 % - Markeringsfarve5 2 2 2 3 8" xfId="7297"/>
    <cellStyle name="40 % - Markeringsfarve5 2 2 2 3 8 2" xfId="17560"/>
    <cellStyle name="40 % - Markeringsfarve5 2 2 2 3 9" xfId="7298"/>
    <cellStyle name="40 % - Markeringsfarve5 2 2 2 3 9 2" xfId="17561"/>
    <cellStyle name="40 % - Markeringsfarve5 2 2 2 4" xfId="7299"/>
    <cellStyle name="40 % - Markeringsfarve5 2 2 2 4 2" xfId="7300"/>
    <cellStyle name="40 % - Markeringsfarve5 2 2 2 4 2 2" xfId="17563"/>
    <cellStyle name="40 % - Markeringsfarve5 2 2 2 4 3" xfId="7301"/>
    <cellStyle name="40 % - Markeringsfarve5 2 2 2 4 3 2" xfId="17564"/>
    <cellStyle name="40 % - Markeringsfarve5 2 2 2 4 4" xfId="7302"/>
    <cellStyle name="40 % - Markeringsfarve5 2 2 2 4 4 2" xfId="17565"/>
    <cellStyle name="40 % - Markeringsfarve5 2 2 2 4 5" xfId="7303"/>
    <cellStyle name="40 % - Markeringsfarve5 2 2 2 4 5 2" xfId="17566"/>
    <cellStyle name="40 % - Markeringsfarve5 2 2 2 4 6" xfId="7304"/>
    <cellStyle name="40 % - Markeringsfarve5 2 2 2 4 6 2" xfId="17567"/>
    <cellStyle name="40 % - Markeringsfarve5 2 2 2 4 7" xfId="17562"/>
    <cellStyle name="40 % - Markeringsfarve5 2 2 2 5" xfId="7305"/>
    <cellStyle name="40 % - Markeringsfarve5 2 2 2 5 2" xfId="7306"/>
    <cellStyle name="40 % - Markeringsfarve5 2 2 2 5 2 2" xfId="17569"/>
    <cellStyle name="40 % - Markeringsfarve5 2 2 2 5 3" xfId="7307"/>
    <cellStyle name="40 % - Markeringsfarve5 2 2 2 5 3 2" xfId="17570"/>
    <cellStyle name="40 % - Markeringsfarve5 2 2 2 5 4" xfId="7308"/>
    <cellStyle name="40 % - Markeringsfarve5 2 2 2 5 4 2" xfId="17571"/>
    <cellStyle name="40 % - Markeringsfarve5 2 2 2 5 5" xfId="7309"/>
    <cellStyle name="40 % - Markeringsfarve5 2 2 2 5 5 2" xfId="17572"/>
    <cellStyle name="40 % - Markeringsfarve5 2 2 2 5 6" xfId="7310"/>
    <cellStyle name="40 % - Markeringsfarve5 2 2 2 5 6 2" xfId="17573"/>
    <cellStyle name="40 % - Markeringsfarve5 2 2 2 5 7" xfId="17568"/>
    <cellStyle name="40 % - Markeringsfarve5 2 2 2 6" xfId="7311"/>
    <cellStyle name="40 % - Markeringsfarve5 2 2 2 6 2" xfId="7312"/>
    <cellStyle name="40 % - Markeringsfarve5 2 2 2 6 2 2" xfId="17575"/>
    <cellStyle name="40 % - Markeringsfarve5 2 2 2 6 3" xfId="7313"/>
    <cellStyle name="40 % - Markeringsfarve5 2 2 2 6 3 2" xfId="17576"/>
    <cellStyle name="40 % - Markeringsfarve5 2 2 2 6 4" xfId="7314"/>
    <cellStyle name="40 % - Markeringsfarve5 2 2 2 6 4 2" xfId="17577"/>
    <cellStyle name="40 % - Markeringsfarve5 2 2 2 6 5" xfId="7315"/>
    <cellStyle name="40 % - Markeringsfarve5 2 2 2 6 5 2" xfId="17578"/>
    <cellStyle name="40 % - Markeringsfarve5 2 2 2 6 6" xfId="7316"/>
    <cellStyle name="40 % - Markeringsfarve5 2 2 2 6 6 2" xfId="17579"/>
    <cellStyle name="40 % - Markeringsfarve5 2 2 2 6 7" xfId="17574"/>
    <cellStyle name="40 % - Markeringsfarve5 2 2 2 7" xfId="7317"/>
    <cellStyle name="40 % - Markeringsfarve5 2 2 2 7 2" xfId="7318"/>
    <cellStyle name="40 % - Markeringsfarve5 2 2 2 7 2 2" xfId="17581"/>
    <cellStyle name="40 % - Markeringsfarve5 2 2 2 7 3" xfId="7319"/>
    <cellStyle name="40 % - Markeringsfarve5 2 2 2 7 3 2" xfId="17582"/>
    <cellStyle name="40 % - Markeringsfarve5 2 2 2 7 4" xfId="7320"/>
    <cellStyle name="40 % - Markeringsfarve5 2 2 2 7 4 2" xfId="17583"/>
    <cellStyle name="40 % - Markeringsfarve5 2 2 2 7 5" xfId="7321"/>
    <cellStyle name="40 % - Markeringsfarve5 2 2 2 7 5 2" xfId="17584"/>
    <cellStyle name="40 % - Markeringsfarve5 2 2 2 7 6" xfId="7322"/>
    <cellStyle name="40 % - Markeringsfarve5 2 2 2 7 6 2" xfId="17585"/>
    <cellStyle name="40 % - Markeringsfarve5 2 2 2 7 7" xfId="17580"/>
    <cellStyle name="40 % - Markeringsfarve5 2 2 2 8" xfId="7323"/>
    <cellStyle name="40 % - Markeringsfarve5 2 2 2 8 2" xfId="17586"/>
    <cellStyle name="40 % - Markeringsfarve5 2 2 2 9" xfId="7324"/>
    <cellStyle name="40 % - Markeringsfarve5 2 2 2 9 2" xfId="17587"/>
    <cellStyle name="40 % - Markeringsfarve5 2 2 3" xfId="7325"/>
    <cellStyle name="40 % - Markeringsfarve5 2 2 3 10" xfId="7326"/>
    <cellStyle name="40 % - Markeringsfarve5 2 2 3 10 2" xfId="17589"/>
    <cellStyle name="40 % - Markeringsfarve5 2 2 3 11" xfId="7327"/>
    <cellStyle name="40 % - Markeringsfarve5 2 2 3 11 2" xfId="17590"/>
    <cellStyle name="40 % - Markeringsfarve5 2 2 3 12" xfId="17588"/>
    <cellStyle name="40 % - Markeringsfarve5 2 2 3 2" xfId="7328"/>
    <cellStyle name="40 % - Markeringsfarve5 2 2 3 2 10" xfId="7329"/>
    <cellStyle name="40 % - Markeringsfarve5 2 2 3 2 10 2" xfId="17592"/>
    <cellStyle name="40 % - Markeringsfarve5 2 2 3 2 11" xfId="17591"/>
    <cellStyle name="40 % - Markeringsfarve5 2 2 3 2 2" xfId="7330"/>
    <cellStyle name="40 % - Markeringsfarve5 2 2 3 2 2 10" xfId="17593"/>
    <cellStyle name="40 % - Markeringsfarve5 2 2 3 2 2 2" xfId="7331"/>
    <cellStyle name="40 % - Markeringsfarve5 2 2 3 2 2 2 2" xfId="7332"/>
    <cellStyle name="40 % - Markeringsfarve5 2 2 3 2 2 2 2 2" xfId="17595"/>
    <cellStyle name="40 % - Markeringsfarve5 2 2 3 2 2 2 3" xfId="7333"/>
    <cellStyle name="40 % - Markeringsfarve5 2 2 3 2 2 2 3 2" xfId="17596"/>
    <cellStyle name="40 % - Markeringsfarve5 2 2 3 2 2 2 4" xfId="7334"/>
    <cellStyle name="40 % - Markeringsfarve5 2 2 3 2 2 2 4 2" xfId="17597"/>
    <cellStyle name="40 % - Markeringsfarve5 2 2 3 2 2 2 5" xfId="7335"/>
    <cellStyle name="40 % - Markeringsfarve5 2 2 3 2 2 2 5 2" xfId="17598"/>
    <cellStyle name="40 % - Markeringsfarve5 2 2 3 2 2 2 6" xfId="7336"/>
    <cellStyle name="40 % - Markeringsfarve5 2 2 3 2 2 2 6 2" xfId="17599"/>
    <cellStyle name="40 % - Markeringsfarve5 2 2 3 2 2 2 7" xfId="17594"/>
    <cellStyle name="40 % - Markeringsfarve5 2 2 3 2 2 3" xfId="7337"/>
    <cellStyle name="40 % - Markeringsfarve5 2 2 3 2 2 3 2" xfId="7338"/>
    <cellStyle name="40 % - Markeringsfarve5 2 2 3 2 2 3 2 2" xfId="17601"/>
    <cellStyle name="40 % - Markeringsfarve5 2 2 3 2 2 3 3" xfId="7339"/>
    <cellStyle name="40 % - Markeringsfarve5 2 2 3 2 2 3 3 2" xfId="17602"/>
    <cellStyle name="40 % - Markeringsfarve5 2 2 3 2 2 3 4" xfId="7340"/>
    <cellStyle name="40 % - Markeringsfarve5 2 2 3 2 2 3 4 2" xfId="17603"/>
    <cellStyle name="40 % - Markeringsfarve5 2 2 3 2 2 3 5" xfId="7341"/>
    <cellStyle name="40 % - Markeringsfarve5 2 2 3 2 2 3 5 2" xfId="17604"/>
    <cellStyle name="40 % - Markeringsfarve5 2 2 3 2 2 3 6" xfId="7342"/>
    <cellStyle name="40 % - Markeringsfarve5 2 2 3 2 2 3 6 2" xfId="17605"/>
    <cellStyle name="40 % - Markeringsfarve5 2 2 3 2 2 3 7" xfId="17600"/>
    <cellStyle name="40 % - Markeringsfarve5 2 2 3 2 2 4" xfId="7343"/>
    <cellStyle name="40 % - Markeringsfarve5 2 2 3 2 2 4 2" xfId="7344"/>
    <cellStyle name="40 % - Markeringsfarve5 2 2 3 2 2 4 2 2" xfId="17607"/>
    <cellStyle name="40 % - Markeringsfarve5 2 2 3 2 2 4 3" xfId="7345"/>
    <cellStyle name="40 % - Markeringsfarve5 2 2 3 2 2 4 3 2" xfId="17608"/>
    <cellStyle name="40 % - Markeringsfarve5 2 2 3 2 2 4 4" xfId="7346"/>
    <cellStyle name="40 % - Markeringsfarve5 2 2 3 2 2 4 4 2" xfId="17609"/>
    <cellStyle name="40 % - Markeringsfarve5 2 2 3 2 2 4 5" xfId="7347"/>
    <cellStyle name="40 % - Markeringsfarve5 2 2 3 2 2 4 5 2" xfId="17610"/>
    <cellStyle name="40 % - Markeringsfarve5 2 2 3 2 2 4 6" xfId="7348"/>
    <cellStyle name="40 % - Markeringsfarve5 2 2 3 2 2 4 6 2" xfId="17611"/>
    <cellStyle name="40 % - Markeringsfarve5 2 2 3 2 2 4 7" xfId="17606"/>
    <cellStyle name="40 % - Markeringsfarve5 2 2 3 2 2 5" xfId="7349"/>
    <cellStyle name="40 % - Markeringsfarve5 2 2 3 2 2 5 2" xfId="17612"/>
    <cellStyle name="40 % - Markeringsfarve5 2 2 3 2 2 6" xfId="7350"/>
    <cellStyle name="40 % - Markeringsfarve5 2 2 3 2 2 6 2" xfId="17613"/>
    <cellStyle name="40 % - Markeringsfarve5 2 2 3 2 2 7" xfId="7351"/>
    <cellStyle name="40 % - Markeringsfarve5 2 2 3 2 2 7 2" xfId="17614"/>
    <cellStyle name="40 % - Markeringsfarve5 2 2 3 2 2 8" xfId="7352"/>
    <cellStyle name="40 % - Markeringsfarve5 2 2 3 2 2 8 2" xfId="17615"/>
    <cellStyle name="40 % - Markeringsfarve5 2 2 3 2 2 9" xfId="7353"/>
    <cellStyle name="40 % - Markeringsfarve5 2 2 3 2 2 9 2" xfId="17616"/>
    <cellStyle name="40 % - Markeringsfarve5 2 2 3 2 3" xfId="7354"/>
    <cellStyle name="40 % - Markeringsfarve5 2 2 3 2 3 2" xfId="7355"/>
    <cellStyle name="40 % - Markeringsfarve5 2 2 3 2 3 2 2" xfId="17618"/>
    <cellStyle name="40 % - Markeringsfarve5 2 2 3 2 3 3" xfId="7356"/>
    <cellStyle name="40 % - Markeringsfarve5 2 2 3 2 3 3 2" xfId="17619"/>
    <cellStyle name="40 % - Markeringsfarve5 2 2 3 2 3 4" xfId="7357"/>
    <cellStyle name="40 % - Markeringsfarve5 2 2 3 2 3 4 2" xfId="17620"/>
    <cellStyle name="40 % - Markeringsfarve5 2 2 3 2 3 5" xfId="7358"/>
    <cellStyle name="40 % - Markeringsfarve5 2 2 3 2 3 5 2" xfId="17621"/>
    <cellStyle name="40 % - Markeringsfarve5 2 2 3 2 3 6" xfId="7359"/>
    <cellStyle name="40 % - Markeringsfarve5 2 2 3 2 3 6 2" xfId="17622"/>
    <cellStyle name="40 % - Markeringsfarve5 2 2 3 2 3 7" xfId="17617"/>
    <cellStyle name="40 % - Markeringsfarve5 2 2 3 2 4" xfId="7360"/>
    <cellStyle name="40 % - Markeringsfarve5 2 2 3 2 4 2" xfId="7361"/>
    <cellStyle name="40 % - Markeringsfarve5 2 2 3 2 4 2 2" xfId="17624"/>
    <cellStyle name="40 % - Markeringsfarve5 2 2 3 2 4 3" xfId="7362"/>
    <cellStyle name="40 % - Markeringsfarve5 2 2 3 2 4 3 2" xfId="17625"/>
    <cellStyle name="40 % - Markeringsfarve5 2 2 3 2 4 4" xfId="7363"/>
    <cellStyle name="40 % - Markeringsfarve5 2 2 3 2 4 4 2" xfId="17626"/>
    <cellStyle name="40 % - Markeringsfarve5 2 2 3 2 4 5" xfId="7364"/>
    <cellStyle name="40 % - Markeringsfarve5 2 2 3 2 4 5 2" xfId="17627"/>
    <cellStyle name="40 % - Markeringsfarve5 2 2 3 2 4 6" xfId="7365"/>
    <cellStyle name="40 % - Markeringsfarve5 2 2 3 2 4 6 2" xfId="17628"/>
    <cellStyle name="40 % - Markeringsfarve5 2 2 3 2 4 7" xfId="17623"/>
    <cellStyle name="40 % - Markeringsfarve5 2 2 3 2 5" xfId="7366"/>
    <cellStyle name="40 % - Markeringsfarve5 2 2 3 2 5 2" xfId="7367"/>
    <cellStyle name="40 % - Markeringsfarve5 2 2 3 2 5 2 2" xfId="17630"/>
    <cellStyle name="40 % - Markeringsfarve5 2 2 3 2 5 3" xfId="7368"/>
    <cellStyle name="40 % - Markeringsfarve5 2 2 3 2 5 3 2" xfId="17631"/>
    <cellStyle name="40 % - Markeringsfarve5 2 2 3 2 5 4" xfId="7369"/>
    <cellStyle name="40 % - Markeringsfarve5 2 2 3 2 5 4 2" xfId="17632"/>
    <cellStyle name="40 % - Markeringsfarve5 2 2 3 2 5 5" xfId="7370"/>
    <cellStyle name="40 % - Markeringsfarve5 2 2 3 2 5 5 2" xfId="17633"/>
    <cellStyle name="40 % - Markeringsfarve5 2 2 3 2 5 6" xfId="7371"/>
    <cellStyle name="40 % - Markeringsfarve5 2 2 3 2 5 6 2" xfId="17634"/>
    <cellStyle name="40 % - Markeringsfarve5 2 2 3 2 5 7" xfId="17629"/>
    <cellStyle name="40 % - Markeringsfarve5 2 2 3 2 6" xfId="7372"/>
    <cellStyle name="40 % - Markeringsfarve5 2 2 3 2 6 2" xfId="17635"/>
    <cellStyle name="40 % - Markeringsfarve5 2 2 3 2 7" xfId="7373"/>
    <cellStyle name="40 % - Markeringsfarve5 2 2 3 2 7 2" xfId="17636"/>
    <cellStyle name="40 % - Markeringsfarve5 2 2 3 2 8" xfId="7374"/>
    <cellStyle name="40 % - Markeringsfarve5 2 2 3 2 8 2" xfId="17637"/>
    <cellStyle name="40 % - Markeringsfarve5 2 2 3 2 9" xfId="7375"/>
    <cellStyle name="40 % - Markeringsfarve5 2 2 3 2 9 2" xfId="17638"/>
    <cellStyle name="40 % - Markeringsfarve5 2 2 3 3" xfId="7376"/>
    <cellStyle name="40 % - Markeringsfarve5 2 2 3 3 10" xfId="17639"/>
    <cellStyle name="40 % - Markeringsfarve5 2 2 3 3 2" xfId="7377"/>
    <cellStyle name="40 % - Markeringsfarve5 2 2 3 3 2 2" xfId="7378"/>
    <cellStyle name="40 % - Markeringsfarve5 2 2 3 3 2 2 2" xfId="17641"/>
    <cellStyle name="40 % - Markeringsfarve5 2 2 3 3 2 3" xfId="7379"/>
    <cellStyle name="40 % - Markeringsfarve5 2 2 3 3 2 3 2" xfId="17642"/>
    <cellStyle name="40 % - Markeringsfarve5 2 2 3 3 2 4" xfId="7380"/>
    <cellStyle name="40 % - Markeringsfarve5 2 2 3 3 2 4 2" xfId="17643"/>
    <cellStyle name="40 % - Markeringsfarve5 2 2 3 3 2 5" xfId="7381"/>
    <cellStyle name="40 % - Markeringsfarve5 2 2 3 3 2 5 2" xfId="17644"/>
    <cellStyle name="40 % - Markeringsfarve5 2 2 3 3 2 6" xfId="7382"/>
    <cellStyle name="40 % - Markeringsfarve5 2 2 3 3 2 6 2" xfId="17645"/>
    <cellStyle name="40 % - Markeringsfarve5 2 2 3 3 2 7" xfId="17640"/>
    <cellStyle name="40 % - Markeringsfarve5 2 2 3 3 3" xfId="7383"/>
    <cellStyle name="40 % - Markeringsfarve5 2 2 3 3 3 2" xfId="7384"/>
    <cellStyle name="40 % - Markeringsfarve5 2 2 3 3 3 2 2" xfId="17647"/>
    <cellStyle name="40 % - Markeringsfarve5 2 2 3 3 3 3" xfId="7385"/>
    <cellStyle name="40 % - Markeringsfarve5 2 2 3 3 3 3 2" xfId="17648"/>
    <cellStyle name="40 % - Markeringsfarve5 2 2 3 3 3 4" xfId="7386"/>
    <cellStyle name="40 % - Markeringsfarve5 2 2 3 3 3 4 2" xfId="17649"/>
    <cellStyle name="40 % - Markeringsfarve5 2 2 3 3 3 5" xfId="7387"/>
    <cellStyle name="40 % - Markeringsfarve5 2 2 3 3 3 5 2" xfId="17650"/>
    <cellStyle name="40 % - Markeringsfarve5 2 2 3 3 3 6" xfId="7388"/>
    <cellStyle name="40 % - Markeringsfarve5 2 2 3 3 3 6 2" xfId="17651"/>
    <cellStyle name="40 % - Markeringsfarve5 2 2 3 3 3 7" xfId="17646"/>
    <cellStyle name="40 % - Markeringsfarve5 2 2 3 3 4" xfId="7389"/>
    <cellStyle name="40 % - Markeringsfarve5 2 2 3 3 4 2" xfId="7390"/>
    <cellStyle name="40 % - Markeringsfarve5 2 2 3 3 4 2 2" xfId="17653"/>
    <cellStyle name="40 % - Markeringsfarve5 2 2 3 3 4 3" xfId="7391"/>
    <cellStyle name="40 % - Markeringsfarve5 2 2 3 3 4 3 2" xfId="17654"/>
    <cellStyle name="40 % - Markeringsfarve5 2 2 3 3 4 4" xfId="7392"/>
    <cellStyle name="40 % - Markeringsfarve5 2 2 3 3 4 4 2" xfId="17655"/>
    <cellStyle name="40 % - Markeringsfarve5 2 2 3 3 4 5" xfId="7393"/>
    <cellStyle name="40 % - Markeringsfarve5 2 2 3 3 4 5 2" xfId="17656"/>
    <cellStyle name="40 % - Markeringsfarve5 2 2 3 3 4 6" xfId="7394"/>
    <cellStyle name="40 % - Markeringsfarve5 2 2 3 3 4 6 2" xfId="17657"/>
    <cellStyle name="40 % - Markeringsfarve5 2 2 3 3 4 7" xfId="17652"/>
    <cellStyle name="40 % - Markeringsfarve5 2 2 3 3 5" xfId="7395"/>
    <cellStyle name="40 % - Markeringsfarve5 2 2 3 3 5 2" xfId="17658"/>
    <cellStyle name="40 % - Markeringsfarve5 2 2 3 3 6" xfId="7396"/>
    <cellStyle name="40 % - Markeringsfarve5 2 2 3 3 6 2" xfId="17659"/>
    <cellStyle name="40 % - Markeringsfarve5 2 2 3 3 7" xfId="7397"/>
    <cellStyle name="40 % - Markeringsfarve5 2 2 3 3 7 2" xfId="17660"/>
    <cellStyle name="40 % - Markeringsfarve5 2 2 3 3 8" xfId="7398"/>
    <cellStyle name="40 % - Markeringsfarve5 2 2 3 3 8 2" xfId="17661"/>
    <cellStyle name="40 % - Markeringsfarve5 2 2 3 3 9" xfId="7399"/>
    <cellStyle name="40 % - Markeringsfarve5 2 2 3 3 9 2" xfId="17662"/>
    <cellStyle name="40 % - Markeringsfarve5 2 2 3 4" xfId="7400"/>
    <cellStyle name="40 % - Markeringsfarve5 2 2 3 4 2" xfId="7401"/>
    <cellStyle name="40 % - Markeringsfarve5 2 2 3 4 2 2" xfId="17664"/>
    <cellStyle name="40 % - Markeringsfarve5 2 2 3 4 3" xfId="7402"/>
    <cellStyle name="40 % - Markeringsfarve5 2 2 3 4 3 2" xfId="17665"/>
    <cellStyle name="40 % - Markeringsfarve5 2 2 3 4 4" xfId="7403"/>
    <cellStyle name="40 % - Markeringsfarve5 2 2 3 4 4 2" xfId="17666"/>
    <cellStyle name="40 % - Markeringsfarve5 2 2 3 4 5" xfId="7404"/>
    <cellStyle name="40 % - Markeringsfarve5 2 2 3 4 5 2" xfId="17667"/>
    <cellStyle name="40 % - Markeringsfarve5 2 2 3 4 6" xfId="7405"/>
    <cellStyle name="40 % - Markeringsfarve5 2 2 3 4 6 2" xfId="17668"/>
    <cellStyle name="40 % - Markeringsfarve5 2 2 3 4 7" xfId="17663"/>
    <cellStyle name="40 % - Markeringsfarve5 2 2 3 5" xfId="7406"/>
    <cellStyle name="40 % - Markeringsfarve5 2 2 3 5 2" xfId="7407"/>
    <cellStyle name="40 % - Markeringsfarve5 2 2 3 5 2 2" xfId="17670"/>
    <cellStyle name="40 % - Markeringsfarve5 2 2 3 5 3" xfId="7408"/>
    <cellStyle name="40 % - Markeringsfarve5 2 2 3 5 3 2" xfId="17671"/>
    <cellStyle name="40 % - Markeringsfarve5 2 2 3 5 4" xfId="7409"/>
    <cellStyle name="40 % - Markeringsfarve5 2 2 3 5 4 2" xfId="17672"/>
    <cellStyle name="40 % - Markeringsfarve5 2 2 3 5 5" xfId="7410"/>
    <cellStyle name="40 % - Markeringsfarve5 2 2 3 5 5 2" xfId="17673"/>
    <cellStyle name="40 % - Markeringsfarve5 2 2 3 5 6" xfId="7411"/>
    <cellStyle name="40 % - Markeringsfarve5 2 2 3 5 6 2" xfId="17674"/>
    <cellStyle name="40 % - Markeringsfarve5 2 2 3 5 7" xfId="17669"/>
    <cellStyle name="40 % - Markeringsfarve5 2 2 3 6" xfId="7412"/>
    <cellStyle name="40 % - Markeringsfarve5 2 2 3 6 2" xfId="7413"/>
    <cellStyle name="40 % - Markeringsfarve5 2 2 3 6 2 2" xfId="17676"/>
    <cellStyle name="40 % - Markeringsfarve5 2 2 3 6 3" xfId="7414"/>
    <cellStyle name="40 % - Markeringsfarve5 2 2 3 6 3 2" xfId="17677"/>
    <cellStyle name="40 % - Markeringsfarve5 2 2 3 6 4" xfId="7415"/>
    <cellStyle name="40 % - Markeringsfarve5 2 2 3 6 4 2" xfId="17678"/>
    <cellStyle name="40 % - Markeringsfarve5 2 2 3 6 5" xfId="7416"/>
    <cellStyle name="40 % - Markeringsfarve5 2 2 3 6 5 2" xfId="17679"/>
    <cellStyle name="40 % - Markeringsfarve5 2 2 3 6 6" xfId="7417"/>
    <cellStyle name="40 % - Markeringsfarve5 2 2 3 6 6 2" xfId="17680"/>
    <cellStyle name="40 % - Markeringsfarve5 2 2 3 6 7" xfId="17675"/>
    <cellStyle name="40 % - Markeringsfarve5 2 2 3 7" xfId="7418"/>
    <cellStyle name="40 % - Markeringsfarve5 2 2 3 7 2" xfId="17681"/>
    <cellStyle name="40 % - Markeringsfarve5 2 2 3 8" xfId="7419"/>
    <cellStyle name="40 % - Markeringsfarve5 2 2 3 8 2" xfId="17682"/>
    <cellStyle name="40 % - Markeringsfarve5 2 2 3 9" xfId="7420"/>
    <cellStyle name="40 % - Markeringsfarve5 2 2 3 9 2" xfId="17683"/>
    <cellStyle name="40 % - Markeringsfarve5 2 2 4" xfId="7421"/>
    <cellStyle name="40 % - Markeringsfarve5 2 2 4 10" xfId="7422"/>
    <cellStyle name="40 % - Markeringsfarve5 2 2 4 10 2" xfId="17685"/>
    <cellStyle name="40 % - Markeringsfarve5 2 2 4 11" xfId="17684"/>
    <cellStyle name="40 % - Markeringsfarve5 2 2 4 2" xfId="7423"/>
    <cellStyle name="40 % - Markeringsfarve5 2 2 4 2 10" xfId="17686"/>
    <cellStyle name="40 % - Markeringsfarve5 2 2 4 2 2" xfId="7424"/>
    <cellStyle name="40 % - Markeringsfarve5 2 2 4 2 2 2" xfId="7425"/>
    <cellStyle name="40 % - Markeringsfarve5 2 2 4 2 2 2 2" xfId="17688"/>
    <cellStyle name="40 % - Markeringsfarve5 2 2 4 2 2 3" xfId="7426"/>
    <cellStyle name="40 % - Markeringsfarve5 2 2 4 2 2 3 2" xfId="17689"/>
    <cellStyle name="40 % - Markeringsfarve5 2 2 4 2 2 4" xfId="7427"/>
    <cellStyle name="40 % - Markeringsfarve5 2 2 4 2 2 4 2" xfId="17690"/>
    <cellStyle name="40 % - Markeringsfarve5 2 2 4 2 2 5" xfId="7428"/>
    <cellStyle name="40 % - Markeringsfarve5 2 2 4 2 2 5 2" xfId="17691"/>
    <cellStyle name="40 % - Markeringsfarve5 2 2 4 2 2 6" xfId="7429"/>
    <cellStyle name="40 % - Markeringsfarve5 2 2 4 2 2 6 2" xfId="17692"/>
    <cellStyle name="40 % - Markeringsfarve5 2 2 4 2 2 7" xfId="17687"/>
    <cellStyle name="40 % - Markeringsfarve5 2 2 4 2 3" xfId="7430"/>
    <cellStyle name="40 % - Markeringsfarve5 2 2 4 2 3 2" xfId="7431"/>
    <cellStyle name="40 % - Markeringsfarve5 2 2 4 2 3 2 2" xfId="17694"/>
    <cellStyle name="40 % - Markeringsfarve5 2 2 4 2 3 3" xfId="7432"/>
    <cellStyle name="40 % - Markeringsfarve5 2 2 4 2 3 3 2" xfId="17695"/>
    <cellStyle name="40 % - Markeringsfarve5 2 2 4 2 3 4" xfId="7433"/>
    <cellStyle name="40 % - Markeringsfarve5 2 2 4 2 3 4 2" xfId="17696"/>
    <cellStyle name="40 % - Markeringsfarve5 2 2 4 2 3 5" xfId="7434"/>
    <cellStyle name="40 % - Markeringsfarve5 2 2 4 2 3 5 2" xfId="17697"/>
    <cellStyle name="40 % - Markeringsfarve5 2 2 4 2 3 6" xfId="7435"/>
    <cellStyle name="40 % - Markeringsfarve5 2 2 4 2 3 6 2" xfId="17698"/>
    <cellStyle name="40 % - Markeringsfarve5 2 2 4 2 3 7" xfId="17693"/>
    <cellStyle name="40 % - Markeringsfarve5 2 2 4 2 4" xfId="7436"/>
    <cellStyle name="40 % - Markeringsfarve5 2 2 4 2 4 2" xfId="7437"/>
    <cellStyle name="40 % - Markeringsfarve5 2 2 4 2 4 2 2" xfId="17700"/>
    <cellStyle name="40 % - Markeringsfarve5 2 2 4 2 4 3" xfId="7438"/>
    <cellStyle name="40 % - Markeringsfarve5 2 2 4 2 4 3 2" xfId="17701"/>
    <cellStyle name="40 % - Markeringsfarve5 2 2 4 2 4 4" xfId="7439"/>
    <cellStyle name="40 % - Markeringsfarve5 2 2 4 2 4 4 2" xfId="17702"/>
    <cellStyle name="40 % - Markeringsfarve5 2 2 4 2 4 5" xfId="7440"/>
    <cellStyle name="40 % - Markeringsfarve5 2 2 4 2 4 5 2" xfId="17703"/>
    <cellStyle name="40 % - Markeringsfarve5 2 2 4 2 4 6" xfId="7441"/>
    <cellStyle name="40 % - Markeringsfarve5 2 2 4 2 4 6 2" xfId="17704"/>
    <cellStyle name="40 % - Markeringsfarve5 2 2 4 2 4 7" xfId="17699"/>
    <cellStyle name="40 % - Markeringsfarve5 2 2 4 2 5" xfId="7442"/>
    <cellStyle name="40 % - Markeringsfarve5 2 2 4 2 5 2" xfId="17705"/>
    <cellStyle name="40 % - Markeringsfarve5 2 2 4 2 6" xfId="7443"/>
    <cellStyle name="40 % - Markeringsfarve5 2 2 4 2 6 2" xfId="17706"/>
    <cellStyle name="40 % - Markeringsfarve5 2 2 4 2 7" xfId="7444"/>
    <cellStyle name="40 % - Markeringsfarve5 2 2 4 2 7 2" xfId="17707"/>
    <cellStyle name="40 % - Markeringsfarve5 2 2 4 2 8" xfId="7445"/>
    <cellStyle name="40 % - Markeringsfarve5 2 2 4 2 8 2" xfId="17708"/>
    <cellStyle name="40 % - Markeringsfarve5 2 2 4 2 9" xfId="7446"/>
    <cellStyle name="40 % - Markeringsfarve5 2 2 4 2 9 2" xfId="17709"/>
    <cellStyle name="40 % - Markeringsfarve5 2 2 4 3" xfId="7447"/>
    <cellStyle name="40 % - Markeringsfarve5 2 2 4 3 2" xfId="7448"/>
    <cellStyle name="40 % - Markeringsfarve5 2 2 4 3 2 2" xfId="17711"/>
    <cellStyle name="40 % - Markeringsfarve5 2 2 4 3 3" xfId="7449"/>
    <cellStyle name="40 % - Markeringsfarve5 2 2 4 3 3 2" xfId="17712"/>
    <cellStyle name="40 % - Markeringsfarve5 2 2 4 3 4" xfId="7450"/>
    <cellStyle name="40 % - Markeringsfarve5 2 2 4 3 4 2" xfId="17713"/>
    <cellStyle name="40 % - Markeringsfarve5 2 2 4 3 5" xfId="7451"/>
    <cellStyle name="40 % - Markeringsfarve5 2 2 4 3 5 2" xfId="17714"/>
    <cellStyle name="40 % - Markeringsfarve5 2 2 4 3 6" xfId="7452"/>
    <cellStyle name="40 % - Markeringsfarve5 2 2 4 3 6 2" xfId="17715"/>
    <cellStyle name="40 % - Markeringsfarve5 2 2 4 3 7" xfId="17710"/>
    <cellStyle name="40 % - Markeringsfarve5 2 2 4 4" xfId="7453"/>
    <cellStyle name="40 % - Markeringsfarve5 2 2 4 4 2" xfId="7454"/>
    <cellStyle name="40 % - Markeringsfarve5 2 2 4 4 2 2" xfId="17717"/>
    <cellStyle name="40 % - Markeringsfarve5 2 2 4 4 3" xfId="7455"/>
    <cellStyle name="40 % - Markeringsfarve5 2 2 4 4 3 2" xfId="17718"/>
    <cellStyle name="40 % - Markeringsfarve5 2 2 4 4 4" xfId="7456"/>
    <cellStyle name="40 % - Markeringsfarve5 2 2 4 4 4 2" xfId="17719"/>
    <cellStyle name="40 % - Markeringsfarve5 2 2 4 4 5" xfId="7457"/>
    <cellStyle name="40 % - Markeringsfarve5 2 2 4 4 5 2" xfId="17720"/>
    <cellStyle name="40 % - Markeringsfarve5 2 2 4 4 6" xfId="7458"/>
    <cellStyle name="40 % - Markeringsfarve5 2 2 4 4 6 2" xfId="17721"/>
    <cellStyle name="40 % - Markeringsfarve5 2 2 4 4 7" xfId="17716"/>
    <cellStyle name="40 % - Markeringsfarve5 2 2 4 5" xfId="7459"/>
    <cellStyle name="40 % - Markeringsfarve5 2 2 4 5 2" xfId="7460"/>
    <cellStyle name="40 % - Markeringsfarve5 2 2 4 5 2 2" xfId="17723"/>
    <cellStyle name="40 % - Markeringsfarve5 2 2 4 5 3" xfId="7461"/>
    <cellStyle name="40 % - Markeringsfarve5 2 2 4 5 3 2" xfId="17724"/>
    <cellStyle name="40 % - Markeringsfarve5 2 2 4 5 4" xfId="7462"/>
    <cellStyle name="40 % - Markeringsfarve5 2 2 4 5 4 2" xfId="17725"/>
    <cellStyle name="40 % - Markeringsfarve5 2 2 4 5 5" xfId="7463"/>
    <cellStyle name="40 % - Markeringsfarve5 2 2 4 5 5 2" xfId="17726"/>
    <cellStyle name="40 % - Markeringsfarve5 2 2 4 5 6" xfId="7464"/>
    <cellStyle name="40 % - Markeringsfarve5 2 2 4 5 6 2" xfId="17727"/>
    <cellStyle name="40 % - Markeringsfarve5 2 2 4 5 7" xfId="17722"/>
    <cellStyle name="40 % - Markeringsfarve5 2 2 4 6" xfId="7465"/>
    <cellStyle name="40 % - Markeringsfarve5 2 2 4 6 2" xfId="17728"/>
    <cellStyle name="40 % - Markeringsfarve5 2 2 4 7" xfId="7466"/>
    <cellStyle name="40 % - Markeringsfarve5 2 2 4 7 2" xfId="17729"/>
    <cellStyle name="40 % - Markeringsfarve5 2 2 4 8" xfId="7467"/>
    <cellStyle name="40 % - Markeringsfarve5 2 2 4 8 2" xfId="17730"/>
    <cellStyle name="40 % - Markeringsfarve5 2 2 4 9" xfId="7468"/>
    <cellStyle name="40 % - Markeringsfarve5 2 2 4 9 2" xfId="17731"/>
    <cellStyle name="40 % - Markeringsfarve5 2 2 5" xfId="7469"/>
    <cellStyle name="40 % - Markeringsfarve5 2 2 5 10" xfId="17732"/>
    <cellStyle name="40 % - Markeringsfarve5 2 2 5 2" xfId="7470"/>
    <cellStyle name="40 % - Markeringsfarve5 2 2 5 2 2" xfId="7471"/>
    <cellStyle name="40 % - Markeringsfarve5 2 2 5 2 2 2" xfId="17734"/>
    <cellStyle name="40 % - Markeringsfarve5 2 2 5 2 3" xfId="7472"/>
    <cellStyle name="40 % - Markeringsfarve5 2 2 5 2 3 2" xfId="17735"/>
    <cellStyle name="40 % - Markeringsfarve5 2 2 5 2 4" xfId="7473"/>
    <cellStyle name="40 % - Markeringsfarve5 2 2 5 2 4 2" xfId="17736"/>
    <cellStyle name="40 % - Markeringsfarve5 2 2 5 2 5" xfId="7474"/>
    <cellStyle name="40 % - Markeringsfarve5 2 2 5 2 5 2" xfId="17737"/>
    <cellStyle name="40 % - Markeringsfarve5 2 2 5 2 6" xfId="7475"/>
    <cellStyle name="40 % - Markeringsfarve5 2 2 5 2 6 2" xfId="17738"/>
    <cellStyle name="40 % - Markeringsfarve5 2 2 5 2 7" xfId="17733"/>
    <cellStyle name="40 % - Markeringsfarve5 2 2 5 3" xfId="7476"/>
    <cellStyle name="40 % - Markeringsfarve5 2 2 5 3 2" xfId="7477"/>
    <cellStyle name="40 % - Markeringsfarve5 2 2 5 3 2 2" xfId="17740"/>
    <cellStyle name="40 % - Markeringsfarve5 2 2 5 3 3" xfId="7478"/>
    <cellStyle name="40 % - Markeringsfarve5 2 2 5 3 3 2" xfId="17741"/>
    <cellStyle name="40 % - Markeringsfarve5 2 2 5 3 4" xfId="7479"/>
    <cellStyle name="40 % - Markeringsfarve5 2 2 5 3 4 2" xfId="17742"/>
    <cellStyle name="40 % - Markeringsfarve5 2 2 5 3 5" xfId="7480"/>
    <cellStyle name="40 % - Markeringsfarve5 2 2 5 3 5 2" xfId="17743"/>
    <cellStyle name="40 % - Markeringsfarve5 2 2 5 3 6" xfId="7481"/>
    <cellStyle name="40 % - Markeringsfarve5 2 2 5 3 6 2" xfId="17744"/>
    <cellStyle name="40 % - Markeringsfarve5 2 2 5 3 7" xfId="17739"/>
    <cellStyle name="40 % - Markeringsfarve5 2 2 5 4" xfId="7482"/>
    <cellStyle name="40 % - Markeringsfarve5 2 2 5 4 2" xfId="7483"/>
    <cellStyle name="40 % - Markeringsfarve5 2 2 5 4 2 2" xfId="17746"/>
    <cellStyle name="40 % - Markeringsfarve5 2 2 5 4 3" xfId="7484"/>
    <cellStyle name="40 % - Markeringsfarve5 2 2 5 4 3 2" xfId="17747"/>
    <cellStyle name="40 % - Markeringsfarve5 2 2 5 4 4" xfId="7485"/>
    <cellStyle name="40 % - Markeringsfarve5 2 2 5 4 4 2" xfId="17748"/>
    <cellStyle name="40 % - Markeringsfarve5 2 2 5 4 5" xfId="7486"/>
    <cellStyle name="40 % - Markeringsfarve5 2 2 5 4 5 2" xfId="17749"/>
    <cellStyle name="40 % - Markeringsfarve5 2 2 5 4 6" xfId="7487"/>
    <cellStyle name="40 % - Markeringsfarve5 2 2 5 4 6 2" xfId="17750"/>
    <cellStyle name="40 % - Markeringsfarve5 2 2 5 4 7" xfId="17745"/>
    <cellStyle name="40 % - Markeringsfarve5 2 2 5 5" xfId="7488"/>
    <cellStyle name="40 % - Markeringsfarve5 2 2 5 5 2" xfId="17751"/>
    <cellStyle name="40 % - Markeringsfarve5 2 2 5 6" xfId="7489"/>
    <cellStyle name="40 % - Markeringsfarve5 2 2 5 6 2" xfId="17752"/>
    <cellStyle name="40 % - Markeringsfarve5 2 2 5 7" xfId="7490"/>
    <cellStyle name="40 % - Markeringsfarve5 2 2 5 7 2" xfId="17753"/>
    <cellStyle name="40 % - Markeringsfarve5 2 2 5 8" xfId="7491"/>
    <cellStyle name="40 % - Markeringsfarve5 2 2 5 8 2" xfId="17754"/>
    <cellStyle name="40 % - Markeringsfarve5 2 2 5 9" xfId="7492"/>
    <cellStyle name="40 % - Markeringsfarve5 2 2 5 9 2" xfId="17755"/>
    <cellStyle name="40 % - Markeringsfarve5 2 2 6" xfId="7493"/>
    <cellStyle name="40 % - Markeringsfarve5 2 2 6 2" xfId="7494"/>
    <cellStyle name="40 % - Markeringsfarve5 2 2 6 2 2" xfId="17757"/>
    <cellStyle name="40 % - Markeringsfarve5 2 2 6 3" xfId="7495"/>
    <cellStyle name="40 % - Markeringsfarve5 2 2 6 3 2" xfId="17758"/>
    <cellStyle name="40 % - Markeringsfarve5 2 2 6 4" xfId="7496"/>
    <cellStyle name="40 % - Markeringsfarve5 2 2 6 4 2" xfId="17759"/>
    <cellStyle name="40 % - Markeringsfarve5 2 2 6 5" xfId="7497"/>
    <cellStyle name="40 % - Markeringsfarve5 2 2 6 5 2" xfId="17760"/>
    <cellStyle name="40 % - Markeringsfarve5 2 2 6 6" xfId="7498"/>
    <cellStyle name="40 % - Markeringsfarve5 2 2 6 6 2" xfId="17761"/>
    <cellStyle name="40 % - Markeringsfarve5 2 2 6 7" xfId="17756"/>
    <cellStyle name="40 % - Markeringsfarve5 2 2 7" xfId="7499"/>
    <cellStyle name="40 % - Markeringsfarve5 2 2 7 2" xfId="7500"/>
    <cellStyle name="40 % - Markeringsfarve5 2 2 7 2 2" xfId="17763"/>
    <cellStyle name="40 % - Markeringsfarve5 2 2 7 3" xfId="7501"/>
    <cellStyle name="40 % - Markeringsfarve5 2 2 7 3 2" xfId="17764"/>
    <cellStyle name="40 % - Markeringsfarve5 2 2 7 4" xfId="7502"/>
    <cellStyle name="40 % - Markeringsfarve5 2 2 7 4 2" xfId="17765"/>
    <cellStyle name="40 % - Markeringsfarve5 2 2 7 5" xfId="7503"/>
    <cellStyle name="40 % - Markeringsfarve5 2 2 7 5 2" xfId="17766"/>
    <cellStyle name="40 % - Markeringsfarve5 2 2 7 6" xfId="7504"/>
    <cellStyle name="40 % - Markeringsfarve5 2 2 7 6 2" xfId="17767"/>
    <cellStyle name="40 % - Markeringsfarve5 2 2 7 7" xfId="17762"/>
    <cellStyle name="40 % - Markeringsfarve5 2 2 8" xfId="7505"/>
    <cellStyle name="40 % - Markeringsfarve5 2 2 8 2" xfId="7506"/>
    <cellStyle name="40 % - Markeringsfarve5 2 2 8 2 2" xfId="17769"/>
    <cellStyle name="40 % - Markeringsfarve5 2 2 8 3" xfId="7507"/>
    <cellStyle name="40 % - Markeringsfarve5 2 2 8 3 2" xfId="17770"/>
    <cellStyle name="40 % - Markeringsfarve5 2 2 8 4" xfId="7508"/>
    <cellStyle name="40 % - Markeringsfarve5 2 2 8 4 2" xfId="17771"/>
    <cellStyle name="40 % - Markeringsfarve5 2 2 8 5" xfId="7509"/>
    <cellStyle name="40 % - Markeringsfarve5 2 2 8 5 2" xfId="17772"/>
    <cellStyle name="40 % - Markeringsfarve5 2 2 8 6" xfId="7510"/>
    <cellStyle name="40 % - Markeringsfarve5 2 2 8 6 2" xfId="17773"/>
    <cellStyle name="40 % - Markeringsfarve5 2 2 8 7" xfId="17768"/>
    <cellStyle name="40 % - Markeringsfarve5 2 2 9" xfId="7511"/>
    <cellStyle name="40 % - Markeringsfarve5 2 2 9 2" xfId="17774"/>
    <cellStyle name="40 % - Markeringsfarve5 2 2_Budget" xfId="7512"/>
    <cellStyle name="40 % - Markeringsfarve5 2 3" xfId="7513"/>
    <cellStyle name="40 % - Markeringsfarve5 2 3 10" xfId="7514"/>
    <cellStyle name="40 % - Markeringsfarve5 2 3 10 2" xfId="17776"/>
    <cellStyle name="40 % - Markeringsfarve5 2 3 11" xfId="7515"/>
    <cellStyle name="40 % - Markeringsfarve5 2 3 11 2" xfId="17777"/>
    <cellStyle name="40 % - Markeringsfarve5 2 3 12" xfId="7516"/>
    <cellStyle name="40 % - Markeringsfarve5 2 3 12 2" xfId="17778"/>
    <cellStyle name="40 % - Markeringsfarve5 2 3 13" xfId="7517"/>
    <cellStyle name="40 % - Markeringsfarve5 2 3 13 2" xfId="17779"/>
    <cellStyle name="40 % - Markeringsfarve5 2 3 14" xfId="17775"/>
    <cellStyle name="40 % - Markeringsfarve5 2 3 2" xfId="7518"/>
    <cellStyle name="40 % - Markeringsfarve5 2 3 2 10" xfId="7519"/>
    <cellStyle name="40 % - Markeringsfarve5 2 3 2 10 2" xfId="17781"/>
    <cellStyle name="40 % - Markeringsfarve5 2 3 2 11" xfId="7520"/>
    <cellStyle name="40 % - Markeringsfarve5 2 3 2 11 2" xfId="17782"/>
    <cellStyle name="40 % - Markeringsfarve5 2 3 2 12" xfId="17780"/>
    <cellStyle name="40 % - Markeringsfarve5 2 3 2 2" xfId="7521"/>
    <cellStyle name="40 % - Markeringsfarve5 2 3 2 2 10" xfId="7522"/>
    <cellStyle name="40 % - Markeringsfarve5 2 3 2 2 10 2" xfId="17784"/>
    <cellStyle name="40 % - Markeringsfarve5 2 3 2 2 11" xfId="17783"/>
    <cellStyle name="40 % - Markeringsfarve5 2 3 2 2 2" xfId="7523"/>
    <cellStyle name="40 % - Markeringsfarve5 2 3 2 2 2 2" xfId="7524"/>
    <cellStyle name="40 % - Markeringsfarve5 2 3 2 2 2 2 2" xfId="17786"/>
    <cellStyle name="40 % - Markeringsfarve5 2 3 2 2 2 3" xfId="7525"/>
    <cellStyle name="40 % - Markeringsfarve5 2 3 2 2 2 3 2" xfId="17787"/>
    <cellStyle name="40 % - Markeringsfarve5 2 3 2 2 2 4" xfId="7526"/>
    <cellStyle name="40 % - Markeringsfarve5 2 3 2 2 2 4 2" xfId="17788"/>
    <cellStyle name="40 % - Markeringsfarve5 2 3 2 2 2 5" xfId="7527"/>
    <cellStyle name="40 % - Markeringsfarve5 2 3 2 2 2 5 2" xfId="17789"/>
    <cellStyle name="40 % - Markeringsfarve5 2 3 2 2 2 6" xfId="7528"/>
    <cellStyle name="40 % - Markeringsfarve5 2 3 2 2 2 6 2" xfId="17790"/>
    <cellStyle name="40 % - Markeringsfarve5 2 3 2 2 2 7" xfId="17785"/>
    <cellStyle name="40 % - Markeringsfarve5 2 3 2 2 3" xfId="7529"/>
    <cellStyle name="40 % - Markeringsfarve5 2 3 2 2 3 2" xfId="7530"/>
    <cellStyle name="40 % - Markeringsfarve5 2 3 2 2 3 2 2" xfId="17792"/>
    <cellStyle name="40 % - Markeringsfarve5 2 3 2 2 3 3" xfId="7531"/>
    <cellStyle name="40 % - Markeringsfarve5 2 3 2 2 3 3 2" xfId="17793"/>
    <cellStyle name="40 % - Markeringsfarve5 2 3 2 2 3 4" xfId="7532"/>
    <cellStyle name="40 % - Markeringsfarve5 2 3 2 2 3 4 2" xfId="17794"/>
    <cellStyle name="40 % - Markeringsfarve5 2 3 2 2 3 5" xfId="7533"/>
    <cellStyle name="40 % - Markeringsfarve5 2 3 2 2 3 5 2" xfId="17795"/>
    <cellStyle name="40 % - Markeringsfarve5 2 3 2 2 3 6" xfId="7534"/>
    <cellStyle name="40 % - Markeringsfarve5 2 3 2 2 3 6 2" xfId="17796"/>
    <cellStyle name="40 % - Markeringsfarve5 2 3 2 2 3 7" xfId="17791"/>
    <cellStyle name="40 % - Markeringsfarve5 2 3 2 2 4" xfId="7535"/>
    <cellStyle name="40 % - Markeringsfarve5 2 3 2 2 4 2" xfId="7536"/>
    <cellStyle name="40 % - Markeringsfarve5 2 3 2 2 4 2 2" xfId="17798"/>
    <cellStyle name="40 % - Markeringsfarve5 2 3 2 2 4 3" xfId="7537"/>
    <cellStyle name="40 % - Markeringsfarve5 2 3 2 2 4 3 2" xfId="17799"/>
    <cellStyle name="40 % - Markeringsfarve5 2 3 2 2 4 4" xfId="7538"/>
    <cellStyle name="40 % - Markeringsfarve5 2 3 2 2 4 4 2" xfId="17800"/>
    <cellStyle name="40 % - Markeringsfarve5 2 3 2 2 4 5" xfId="7539"/>
    <cellStyle name="40 % - Markeringsfarve5 2 3 2 2 4 5 2" xfId="17801"/>
    <cellStyle name="40 % - Markeringsfarve5 2 3 2 2 4 6" xfId="7540"/>
    <cellStyle name="40 % - Markeringsfarve5 2 3 2 2 4 6 2" xfId="17802"/>
    <cellStyle name="40 % - Markeringsfarve5 2 3 2 2 4 7" xfId="17797"/>
    <cellStyle name="40 % - Markeringsfarve5 2 3 2 2 5" xfId="7541"/>
    <cellStyle name="40 % - Markeringsfarve5 2 3 2 2 5 2" xfId="7542"/>
    <cellStyle name="40 % - Markeringsfarve5 2 3 2 2 5 2 2" xfId="17804"/>
    <cellStyle name="40 % - Markeringsfarve5 2 3 2 2 5 3" xfId="7543"/>
    <cellStyle name="40 % - Markeringsfarve5 2 3 2 2 5 3 2" xfId="17805"/>
    <cellStyle name="40 % - Markeringsfarve5 2 3 2 2 5 4" xfId="7544"/>
    <cellStyle name="40 % - Markeringsfarve5 2 3 2 2 5 4 2" xfId="17806"/>
    <cellStyle name="40 % - Markeringsfarve5 2 3 2 2 5 5" xfId="7545"/>
    <cellStyle name="40 % - Markeringsfarve5 2 3 2 2 5 5 2" xfId="17807"/>
    <cellStyle name="40 % - Markeringsfarve5 2 3 2 2 5 6" xfId="7546"/>
    <cellStyle name="40 % - Markeringsfarve5 2 3 2 2 5 6 2" xfId="17808"/>
    <cellStyle name="40 % - Markeringsfarve5 2 3 2 2 5 7" xfId="17803"/>
    <cellStyle name="40 % - Markeringsfarve5 2 3 2 2 6" xfId="7547"/>
    <cellStyle name="40 % - Markeringsfarve5 2 3 2 2 6 2" xfId="17809"/>
    <cellStyle name="40 % - Markeringsfarve5 2 3 2 2 7" xfId="7548"/>
    <cellStyle name="40 % - Markeringsfarve5 2 3 2 2 7 2" xfId="17810"/>
    <cellStyle name="40 % - Markeringsfarve5 2 3 2 2 8" xfId="7549"/>
    <cellStyle name="40 % - Markeringsfarve5 2 3 2 2 8 2" xfId="17811"/>
    <cellStyle name="40 % - Markeringsfarve5 2 3 2 2 9" xfId="7550"/>
    <cellStyle name="40 % - Markeringsfarve5 2 3 2 2 9 2" xfId="17812"/>
    <cellStyle name="40 % - Markeringsfarve5 2 3 2 3" xfId="7551"/>
    <cellStyle name="40 % - Markeringsfarve5 2 3 2 3 2" xfId="7552"/>
    <cellStyle name="40 % - Markeringsfarve5 2 3 2 3 2 2" xfId="17814"/>
    <cellStyle name="40 % - Markeringsfarve5 2 3 2 3 3" xfId="7553"/>
    <cellStyle name="40 % - Markeringsfarve5 2 3 2 3 3 2" xfId="17815"/>
    <cellStyle name="40 % - Markeringsfarve5 2 3 2 3 4" xfId="7554"/>
    <cellStyle name="40 % - Markeringsfarve5 2 3 2 3 4 2" xfId="17816"/>
    <cellStyle name="40 % - Markeringsfarve5 2 3 2 3 5" xfId="7555"/>
    <cellStyle name="40 % - Markeringsfarve5 2 3 2 3 5 2" xfId="17817"/>
    <cellStyle name="40 % - Markeringsfarve5 2 3 2 3 6" xfId="7556"/>
    <cellStyle name="40 % - Markeringsfarve5 2 3 2 3 6 2" xfId="17818"/>
    <cellStyle name="40 % - Markeringsfarve5 2 3 2 3 7" xfId="17813"/>
    <cellStyle name="40 % - Markeringsfarve5 2 3 2 4" xfId="7557"/>
    <cellStyle name="40 % - Markeringsfarve5 2 3 2 4 2" xfId="7558"/>
    <cellStyle name="40 % - Markeringsfarve5 2 3 2 4 2 2" xfId="17820"/>
    <cellStyle name="40 % - Markeringsfarve5 2 3 2 4 3" xfId="7559"/>
    <cellStyle name="40 % - Markeringsfarve5 2 3 2 4 3 2" xfId="17821"/>
    <cellStyle name="40 % - Markeringsfarve5 2 3 2 4 4" xfId="7560"/>
    <cellStyle name="40 % - Markeringsfarve5 2 3 2 4 4 2" xfId="17822"/>
    <cellStyle name="40 % - Markeringsfarve5 2 3 2 4 5" xfId="7561"/>
    <cellStyle name="40 % - Markeringsfarve5 2 3 2 4 5 2" xfId="17823"/>
    <cellStyle name="40 % - Markeringsfarve5 2 3 2 4 6" xfId="7562"/>
    <cellStyle name="40 % - Markeringsfarve5 2 3 2 4 6 2" xfId="17824"/>
    <cellStyle name="40 % - Markeringsfarve5 2 3 2 4 7" xfId="17819"/>
    <cellStyle name="40 % - Markeringsfarve5 2 3 2 5" xfId="7563"/>
    <cellStyle name="40 % - Markeringsfarve5 2 3 2 5 2" xfId="7564"/>
    <cellStyle name="40 % - Markeringsfarve5 2 3 2 5 2 2" xfId="17826"/>
    <cellStyle name="40 % - Markeringsfarve5 2 3 2 5 3" xfId="7565"/>
    <cellStyle name="40 % - Markeringsfarve5 2 3 2 5 3 2" xfId="17827"/>
    <cellStyle name="40 % - Markeringsfarve5 2 3 2 5 4" xfId="7566"/>
    <cellStyle name="40 % - Markeringsfarve5 2 3 2 5 4 2" xfId="17828"/>
    <cellStyle name="40 % - Markeringsfarve5 2 3 2 5 5" xfId="7567"/>
    <cellStyle name="40 % - Markeringsfarve5 2 3 2 5 5 2" xfId="17829"/>
    <cellStyle name="40 % - Markeringsfarve5 2 3 2 5 6" xfId="7568"/>
    <cellStyle name="40 % - Markeringsfarve5 2 3 2 5 6 2" xfId="17830"/>
    <cellStyle name="40 % - Markeringsfarve5 2 3 2 5 7" xfId="17825"/>
    <cellStyle name="40 % - Markeringsfarve5 2 3 2 6" xfId="7569"/>
    <cellStyle name="40 % - Markeringsfarve5 2 3 2 6 2" xfId="7570"/>
    <cellStyle name="40 % - Markeringsfarve5 2 3 2 6 2 2" xfId="17832"/>
    <cellStyle name="40 % - Markeringsfarve5 2 3 2 6 3" xfId="7571"/>
    <cellStyle name="40 % - Markeringsfarve5 2 3 2 6 3 2" xfId="17833"/>
    <cellStyle name="40 % - Markeringsfarve5 2 3 2 6 4" xfId="7572"/>
    <cellStyle name="40 % - Markeringsfarve5 2 3 2 6 4 2" xfId="17834"/>
    <cellStyle name="40 % - Markeringsfarve5 2 3 2 6 5" xfId="7573"/>
    <cellStyle name="40 % - Markeringsfarve5 2 3 2 6 5 2" xfId="17835"/>
    <cellStyle name="40 % - Markeringsfarve5 2 3 2 6 6" xfId="7574"/>
    <cellStyle name="40 % - Markeringsfarve5 2 3 2 6 6 2" xfId="17836"/>
    <cellStyle name="40 % - Markeringsfarve5 2 3 2 6 7" xfId="17831"/>
    <cellStyle name="40 % - Markeringsfarve5 2 3 2 7" xfId="7575"/>
    <cellStyle name="40 % - Markeringsfarve5 2 3 2 7 2" xfId="17837"/>
    <cellStyle name="40 % - Markeringsfarve5 2 3 2 8" xfId="7576"/>
    <cellStyle name="40 % - Markeringsfarve5 2 3 2 8 2" xfId="17838"/>
    <cellStyle name="40 % - Markeringsfarve5 2 3 2 9" xfId="7577"/>
    <cellStyle name="40 % - Markeringsfarve5 2 3 2 9 2" xfId="17839"/>
    <cellStyle name="40 % - Markeringsfarve5 2 3 3" xfId="7578"/>
    <cellStyle name="40 % - Markeringsfarve5 2 3 3 10" xfId="7579"/>
    <cellStyle name="40 % - Markeringsfarve5 2 3 3 10 2" xfId="17841"/>
    <cellStyle name="40 % - Markeringsfarve5 2 3 3 11" xfId="17840"/>
    <cellStyle name="40 % - Markeringsfarve5 2 3 3 2" xfId="7580"/>
    <cellStyle name="40 % - Markeringsfarve5 2 3 3 2 2" xfId="7581"/>
    <cellStyle name="40 % - Markeringsfarve5 2 3 3 2 2 2" xfId="17843"/>
    <cellStyle name="40 % - Markeringsfarve5 2 3 3 2 3" xfId="7582"/>
    <cellStyle name="40 % - Markeringsfarve5 2 3 3 2 3 2" xfId="17844"/>
    <cellStyle name="40 % - Markeringsfarve5 2 3 3 2 4" xfId="7583"/>
    <cellStyle name="40 % - Markeringsfarve5 2 3 3 2 4 2" xfId="17845"/>
    <cellStyle name="40 % - Markeringsfarve5 2 3 3 2 5" xfId="7584"/>
    <cellStyle name="40 % - Markeringsfarve5 2 3 3 2 5 2" xfId="17846"/>
    <cellStyle name="40 % - Markeringsfarve5 2 3 3 2 6" xfId="7585"/>
    <cellStyle name="40 % - Markeringsfarve5 2 3 3 2 6 2" xfId="17847"/>
    <cellStyle name="40 % - Markeringsfarve5 2 3 3 2 7" xfId="17842"/>
    <cellStyle name="40 % - Markeringsfarve5 2 3 3 3" xfId="7586"/>
    <cellStyle name="40 % - Markeringsfarve5 2 3 3 3 2" xfId="7587"/>
    <cellStyle name="40 % - Markeringsfarve5 2 3 3 3 2 2" xfId="17849"/>
    <cellStyle name="40 % - Markeringsfarve5 2 3 3 3 3" xfId="7588"/>
    <cellStyle name="40 % - Markeringsfarve5 2 3 3 3 3 2" xfId="17850"/>
    <cellStyle name="40 % - Markeringsfarve5 2 3 3 3 4" xfId="7589"/>
    <cellStyle name="40 % - Markeringsfarve5 2 3 3 3 4 2" xfId="17851"/>
    <cellStyle name="40 % - Markeringsfarve5 2 3 3 3 5" xfId="7590"/>
    <cellStyle name="40 % - Markeringsfarve5 2 3 3 3 5 2" xfId="17852"/>
    <cellStyle name="40 % - Markeringsfarve5 2 3 3 3 6" xfId="7591"/>
    <cellStyle name="40 % - Markeringsfarve5 2 3 3 3 6 2" xfId="17853"/>
    <cellStyle name="40 % - Markeringsfarve5 2 3 3 3 7" xfId="17848"/>
    <cellStyle name="40 % - Markeringsfarve5 2 3 3 4" xfId="7592"/>
    <cellStyle name="40 % - Markeringsfarve5 2 3 3 4 2" xfId="7593"/>
    <cellStyle name="40 % - Markeringsfarve5 2 3 3 4 2 2" xfId="17855"/>
    <cellStyle name="40 % - Markeringsfarve5 2 3 3 4 3" xfId="7594"/>
    <cellStyle name="40 % - Markeringsfarve5 2 3 3 4 3 2" xfId="17856"/>
    <cellStyle name="40 % - Markeringsfarve5 2 3 3 4 4" xfId="7595"/>
    <cellStyle name="40 % - Markeringsfarve5 2 3 3 4 4 2" xfId="17857"/>
    <cellStyle name="40 % - Markeringsfarve5 2 3 3 4 5" xfId="7596"/>
    <cellStyle name="40 % - Markeringsfarve5 2 3 3 4 5 2" xfId="17858"/>
    <cellStyle name="40 % - Markeringsfarve5 2 3 3 4 6" xfId="7597"/>
    <cellStyle name="40 % - Markeringsfarve5 2 3 3 4 6 2" xfId="17859"/>
    <cellStyle name="40 % - Markeringsfarve5 2 3 3 4 7" xfId="17854"/>
    <cellStyle name="40 % - Markeringsfarve5 2 3 3 5" xfId="7598"/>
    <cellStyle name="40 % - Markeringsfarve5 2 3 3 5 2" xfId="7599"/>
    <cellStyle name="40 % - Markeringsfarve5 2 3 3 5 2 2" xfId="17861"/>
    <cellStyle name="40 % - Markeringsfarve5 2 3 3 5 3" xfId="7600"/>
    <cellStyle name="40 % - Markeringsfarve5 2 3 3 5 3 2" xfId="17862"/>
    <cellStyle name="40 % - Markeringsfarve5 2 3 3 5 4" xfId="7601"/>
    <cellStyle name="40 % - Markeringsfarve5 2 3 3 5 4 2" xfId="17863"/>
    <cellStyle name="40 % - Markeringsfarve5 2 3 3 5 5" xfId="7602"/>
    <cellStyle name="40 % - Markeringsfarve5 2 3 3 5 5 2" xfId="17864"/>
    <cellStyle name="40 % - Markeringsfarve5 2 3 3 5 6" xfId="7603"/>
    <cellStyle name="40 % - Markeringsfarve5 2 3 3 5 6 2" xfId="17865"/>
    <cellStyle name="40 % - Markeringsfarve5 2 3 3 5 7" xfId="17860"/>
    <cellStyle name="40 % - Markeringsfarve5 2 3 3 6" xfId="7604"/>
    <cellStyle name="40 % - Markeringsfarve5 2 3 3 6 2" xfId="17866"/>
    <cellStyle name="40 % - Markeringsfarve5 2 3 3 7" xfId="7605"/>
    <cellStyle name="40 % - Markeringsfarve5 2 3 3 7 2" xfId="17867"/>
    <cellStyle name="40 % - Markeringsfarve5 2 3 3 8" xfId="7606"/>
    <cellStyle name="40 % - Markeringsfarve5 2 3 3 8 2" xfId="17868"/>
    <cellStyle name="40 % - Markeringsfarve5 2 3 3 9" xfId="7607"/>
    <cellStyle name="40 % - Markeringsfarve5 2 3 3 9 2" xfId="17869"/>
    <cellStyle name="40 % - Markeringsfarve5 2 3 4" xfId="7608"/>
    <cellStyle name="40 % - Markeringsfarve5 2 3 4 2" xfId="7609"/>
    <cellStyle name="40 % - Markeringsfarve5 2 3 4 2 2" xfId="17871"/>
    <cellStyle name="40 % - Markeringsfarve5 2 3 4 3" xfId="7610"/>
    <cellStyle name="40 % - Markeringsfarve5 2 3 4 3 2" xfId="17872"/>
    <cellStyle name="40 % - Markeringsfarve5 2 3 4 4" xfId="7611"/>
    <cellStyle name="40 % - Markeringsfarve5 2 3 4 4 2" xfId="17873"/>
    <cellStyle name="40 % - Markeringsfarve5 2 3 4 5" xfId="7612"/>
    <cellStyle name="40 % - Markeringsfarve5 2 3 4 5 2" xfId="17874"/>
    <cellStyle name="40 % - Markeringsfarve5 2 3 4 6" xfId="7613"/>
    <cellStyle name="40 % - Markeringsfarve5 2 3 4 6 2" xfId="17875"/>
    <cellStyle name="40 % - Markeringsfarve5 2 3 4 7" xfId="17870"/>
    <cellStyle name="40 % - Markeringsfarve5 2 3 5" xfId="7614"/>
    <cellStyle name="40 % - Markeringsfarve5 2 3 5 2" xfId="7615"/>
    <cellStyle name="40 % - Markeringsfarve5 2 3 5 2 2" xfId="17877"/>
    <cellStyle name="40 % - Markeringsfarve5 2 3 5 3" xfId="7616"/>
    <cellStyle name="40 % - Markeringsfarve5 2 3 5 3 2" xfId="17878"/>
    <cellStyle name="40 % - Markeringsfarve5 2 3 5 4" xfId="7617"/>
    <cellStyle name="40 % - Markeringsfarve5 2 3 5 4 2" xfId="17879"/>
    <cellStyle name="40 % - Markeringsfarve5 2 3 5 5" xfId="7618"/>
    <cellStyle name="40 % - Markeringsfarve5 2 3 5 5 2" xfId="17880"/>
    <cellStyle name="40 % - Markeringsfarve5 2 3 5 6" xfId="7619"/>
    <cellStyle name="40 % - Markeringsfarve5 2 3 5 6 2" xfId="17881"/>
    <cellStyle name="40 % - Markeringsfarve5 2 3 5 7" xfId="17876"/>
    <cellStyle name="40 % - Markeringsfarve5 2 3 6" xfId="7620"/>
    <cellStyle name="40 % - Markeringsfarve5 2 3 6 2" xfId="7621"/>
    <cellStyle name="40 % - Markeringsfarve5 2 3 6 2 2" xfId="17883"/>
    <cellStyle name="40 % - Markeringsfarve5 2 3 6 3" xfId="7622"/>
    <cellStyle name="40 % - Markeringsfarve5 2 3 6 3 2" xfId="17884"/>
    <cellStyle name="40 % - Markeringsfarve5 2 3 6 4" xfId="7623"/>
    <cellStyle name="40 % - Markeringsfarve5 2 3 6 4 2" xfId="17885"/>
    <cellStyle name="40 % - Markeringsfarve5 2 3 6 5" xfId="7624"/>
    <cellStyle name="40 % - Markeringsfarve5 2 3 6 5 2" xfId="17886"/>
    <cellStyle name="40 % - Markeringsfarve5 2 3 6 6" xfId="7625"/>
    <cellStyle name="40 % - Markeringsfarve5 2 3 6 6 2" xfId="17887"/>
    <cellStyle name="40 % - Markeringsfarve5 2 3 6 7" xfId="17882"/>
    <cellStyle name="40 % - Markeringsfarve5 2 3 7" xfId="7626"/>
    <cellStyle name="40 % - Markeringsfarve5 2 3 7 2" xfId="7627"/>
    <cellStyle name="40 % - Markeringsfarve5 2 3 7 2 2" xfId="17889"/>
    <cellStyle name="40 % - Markeringsfarve5 2 3 7 3" xfId="7628"/>
    <cellStyle name="40 % - Markeringsfarve5 2 3 7 3 2" xfId="17890"/>
    <cellStyle name="40 % - Markeringsfarve5 2 3 7 4" xfId="7629"/>
    <cellStyle name="40 % - Markeringsfarve5 2 3 7 4 2" xfId="17891"/>
    <cellStyle name="40 % - Markeringsfarve5 2 3 7 5" xfId="7630"/>
    <cellStyle name="40 % - Markeringsfarve5 2 3 7 5 2" xfId="17892"/>
    <cellStyle name="40 % - Markeringsfarve5 2 3 7 6" xfId="7631"/>
    <cellStyle name="40 % - Markeringsfarve5 2 3 7 6 2" xfId="17893"/>
    <cellStyle name="40 % - Markeringsfarve5 2 3 7 7" xfId="17888"/>
    <cellStyle name="40 % - Markeringsfarve5 2 3 8" xfId="7632"/>
    <cellStyle name="40 % - Markeringsfarve5 2 3 8 2" xfId="17894"/>
    <cellStyle name="40 % - Markeringsfarve5 2 3 9" xfId="7633"/>
    <cellStyle name="40 % - Markeringsfarve5 2 3 9 2" xfId="17895"/>
    <cellStyle name="40 % - Markeringsfarve5 2 4" xfId="7634"/>
    <cellStyle name="40 % - Markeringsfarve5 2 4 10" xfId="7635"/>
    <cellStyle name="40 % - Markeringsfarve5 2 4 10 2" xfId="17897"/>
    <cellStyle name="40 % - Markeringsfarve5 2 4 11" xfId="7636"/>
    <cellStyle name="40 % - Markeringsfarve5 2 4 11 2" xfId="17898"/>
    <cellStyle name="40 % - Markeringsfarve5 2 4 12" xfId="17896"/>
    <cellStyle name="40 % - Markeringsfarve5 2 4 2" xfId="7637"/>
    <cellStyle name="40 % - Markeringsfarve5 2 4 2 10" xfId="7638"/>
    <cellStyle name="40 % - Markeringsfarve5 2 4 2 10 2" xfId="17900"/>
    <cellStyle name="40 % - Markeringsfarve5 2 4 2 11" xfId="17899"/>
    <cellStyle name="40 % - Markeringsfarve5 2 4 2 2" xfId="7639"/>
    <cellStyle name="40 % - Markeringsfarve5 2 4 2 2 10" xfId="17901"/>
    <cellStyle name="40 % - Markeringsfarve5 2 4 2 2 2" xfId="7640"/>
    <cellStyle name="40 % - Markeringsfarve5 2 4 2 2 2 2" xfId="7641"/>
    <cellStyle name="40 % - Markeringsfarve5 2 4 2 2 2 2 2" xfId="17903"/>
    <cellStyle name="40 % - Markeringsfarve5 2 4 2 2 2 3" xfId="7642"/>
    <cellStyle name="40 % - Markeringsfarve5 2 4 2 2 2 3 2" xfId="17904"/>
    <cellStyle name="40 % - Markeringsfarve5 2 4 2 2 2 4" xfId="7643"/>
    <cellStyle name="40 % - Markeringsfarve5 2 4 2 2 2 4 2" xfId="17905"/>
    <cellStyle name="40 % - Markeringsfarve5 2 4 2 2 2 5" xfId="7644"/>
    <cellStyle name="40 % - Markeringsfarve5 2 4 2 2 2 5 2" xfId="17906"/>
    <cellStyle name="40 % - Markeringsfarve5 2 4 2 2 2 6" xfId="7645"/>
    <cellStyle name="40 % - Markeringsfarve5 2 4 2 2 2 6 2" xfId="17907"/>
    <cellStyle name="40 % - Markeringsfarve5 2 4 2 2 2 7" xfId="17902"/>
    <cellStyle name="40 % - Markeringsfarve5 2 4 2 2 3" xfId="7646"/>
    <cellStyle name="40 % - Markeringsfarve5 2 4 2 2 3 2" xfId="7647"/>
    <cellStyle name="40 % - Markeringsfarve5 2 4 2 2 3 2 2" xfId="17909"/>
    <cellStyle name="40 % - Markeringsfarve5 2 4 2 2 3 3" xfId="7648"/>
    <cellStyle name="40 % - Markeringsfarve5 2 4 2 2 3 3 2" xfId="17910"/>
    <cellStyle name="40 % - Markeringsfarve5 2 4 2 2 3 4" xfId="7649"/>
    <cellStyle name="40 % - Markeringsfarve5 2 4 2 2 3 4 2" xfId="17911"/>
    <cellStyle name="40 % - Markeringsfarve5 2 4 2 2 3 5" xfId="7650"/>
    <cellStyle name="40 % - Markeringsfarve5 2 4 2 2 3 5 2" xfId="17912"/>
    <cellStyle name="40 % - Markeringsfarve5 2 4 2 2 3 6" xfId="7651"/>
    <cellStyle name="40 % - Markeringsfarve5 2 4 2 2 3 6 2" xfId="17913"/>
    <cellStyle name="40 % - Markeringsfarve5 2 4 2 2 3 7" xfId="17908"/>
    <cellStyle name="40 % - Markeringsfarve5 2 4 2 2 4" xfId="7652"/>
    <cellStyle name="40 % - Markeringsfarve5 2 4 2 2 4 2" xfId="7653"/>
    <cellStyle name="40 % - Markeringsfarve5 2 4 2 2 4 2 2" xfId="17915"/>
    <cellStyle name="40 % - Markeringsfarve5 2 4 2 2 4 3" xfId="7654"/>
    <cellStyle name="40 % - Markeringsfarve5 2 4 2 2 4 3 2" xfId="17916"/>
    <cellStyle name="40 % - Markeringsfarve5 2 4 2 2 4 4" xfId="7655"/>
    <cellStyle name="40 % - Markeringsfarve5 2 4 2 2 4 4 2" xfId="17917"/>
    <cellStyle name="40 % - Markeringsfarve5 2 4 2 2 4 5" xfId="7656"/>
    <cellStyle name="40 % - Markeringsfarve5 2 4 2 2 4 5 2" xfId="17918"/>
    <cellStyle name="40 % - Markeringsfarve5 2 4 2 2 4 6" xfId="7657"/>
    <cellStyle name="40 % - Markeringsfarve5 2 4 2 2 4 6 2" xfId="17919"/>
    <cellStyle name="40 % - Markeringsfarve5 2 4 2 2 4 7" xfId="17914"/>
    <cellStyle name="40 % - Markeringsfarve5 2 4 2 2 5" xfId="7658"/>
    <cellStyle name="40 % - Markeringsfarve5 2 4 2 2 5 2" xfId="17920"/>
    <cellStyle name="40 % - Markeringsfarve5 2 4 2 2 6" xfId="7659"/>
    <cellStyle name="40 % - Markeringsfarve5 2 4 2 2 6 2" xfId="17921"/>
    <cellStyle name="40 % - Markeringsfarve5 2 4 2 2 7" xfId="7660"/>
    <cellStyle name="40 % - Markeringsfarve5 2 4 2 2 7 2" xfId="17922"/>
    <cellStyle name="40 % - Markeringsfarve5 2 4 2 2 8" xfId="7661"/>
    <cellStyle name="40 % - Markeringsfarve5 2 4 2 2 8 2" xfId="17923"/>
    <cellStyle name="40 % - Markeringsfarve5 2 4 2 2 9" xfId="7662"/>
    <cellStyle name="40 % - Markeringsfarve5 2 4 2 2 9 2" xfId="17924"/>
    <cellStyle name="40 % - Markeringsfarve5 2 4 2 3" xfId="7663"/>
    <cellStyle name="40 % - Markeringsfarve5 2 4 2 3 2" xfId="7664"/>
    <cellStyle name="40 % - Markeringsfarve5 2 4 2 3 2 2" xfId="17926"/>
    <cellStyle name="40 % - Markeringsfarve5 2 4 2 3 3" xfId="7665"/>
    <cellStyle name="40 % - Markeringsfarve5 2 4 2 3 3 2" xfId="17927"/>
    <cellStyle name="40 % - Markeringsfarve5 2 4 2 3 4" xfId="7666"/>
    <cellStyle name="40 % - Markeringsfarve5 2 4 2 3 4 2" xfId="17928"/>
    <cellStyle name="40 % - Markeringsfarve5 2 4 2 3 5" xfId="7667"/>
    <cellStyle name="40 % - Markeringsfarve5 2 4 2 3 5 2" xfId="17929"/>
    <cellStyle name="40 % - Markeringsfarve5 2 4 2 3 6" xfId="7668"/>
    <cellStyle name="40 % - Markeringsfarve5 2 4 2 3 6 2" xfId="17930"/>
    <cellStyle name="40 % - Markeringsfarve5 2 4 2 3 7" xfId="17925"/>
    <cellStyle name="40 % - Markeringsfarve5 2 4 2 4" xfId="7669"/>
    <cellStyle name="40 % - Markeringsfarve5 2 4 2 4 2" xfId="7670"/>
    <cellStyle name="40 % - Markeringsfarve5 2 4 2 4 2 2" xfId="17932"/>
    <cellStyle name="40 % - Markeringsfarve5 2 4 2 4 3" xfId="7671"/>
    <cellStyle name="40 % - Markeringsfarve5 2 4 2 4 3 2" xfId="17933"/>
    <cellStyle name="40 % - Markeringsfarve5 2 4 2 4 4" xfId="7672"/>
    <cellStyle name="40 % - Markeringsfarve5 2 4 2 4 4 2" xfId="17934"/>
    <cellStyle name="40 % - Markeringsfarve5 2 4 2 4 5" xfId="7673"/>
    <cellStyle name="40 % - Markeringsfarve5 2 4 2 4 5 2" xfId="17935"/>
    <cellStyle name="40 % - Markeringsfarve5 2 4 2 4 6" xfId="7674"/>
    <cellStyle name="40 % - Markeringsfarve5 2 4 2 4 6 2" xfId="17936"/>
    <cellStyle name="40 % - Markeringsfarve5 2 4 2 4 7" xfId="17931"/>
    <cellStyle name="40 % - Markeringsfarve5 2 4 2 5" xfId="7675"/>
    <cellStyle name="40 % - Markeringsfarve5 2 4 2 5 2" xfId="7676"/>
    <cellStyle name="40 % - Markeringsfarve5 2 4 2 5 2 2" xfId="17938"/>
    <cellStyle name="40 % - Markeringsfarve5 2 4 2 5 3" xfId="7677"/>
    <cellStyle name="40 % - Markeringsfarve5 2 4 2 5 3 2" xfId="17939"/>
    <cellStyle name="40 % - Markeringsfarve5 2 4 2 5 4" xfId="7678"/>
    <cellStyle name="40 % - Markeringsfarve5 2 4 2 5 4 2" xfId="17940"/>
    <cellStyle name="40 % - Markeringsfarve5 2 4 2 5 5" xfId="7679"/>
    <cellStyle name="40 % - Markeringsfarve5 2 4 2 5 5 2" xfId="17941"/>
    <cellStyle name="40 % - Markeringsfarve5 2 4 2 5 6" xfId="7680"/>
    <cellStyle name="40 % - Markeringsfarve5 2 4 2 5 6 2" xfId="17942"/>
    <cellStyle name="40 % - Markeringsfarve5 2 4 2 5 7" xfId="17937"/>
    <cellStyle name="40 % - Markeringsfarve5 2 4 2 6" xfId="7681"/>
    <cellStyle name="40 % - Markeringsfarve5 2 4 2 6 2" xfId="17943"/>
    <cellStyle name="40 % - Markeringsfarve5 2 4 2 7" xfId="7682"/>
    <cellStyle name="40 % - Markeringsfarve5 2 4 2 7 2" xfId="17944"/>
    <cellStyle name="40 % - Markeringsfarve5 2 4 2 8" xfId="7683"/>
    <cellStyle name="40 % - Markeringsfarve5 2 4 2 8 2" xfId="17945"/>
    <cellStyle name="40 % - Markeringsfarve5 2 4 2 9" xfId="7684"/>
    <cellStyle name="40 % - Markeringsfarve5 2 4 2 9 2" xfId="17946"/>
    <cellStyle name="40 % - Markeringsfarve5 2 4 3" xfId="7685"/>
    <cellStyle name="40 % - Markeringsfarve5 2 4 3 10" xfId="17947"/>
    <cellStyle name="40 % - Markeringsfarve5 2 4 3 2" xfId="7686"/>
    <cellStyle name="40 % - Markeringsfarve5 2 4 3 2 2" xfId="7687"/>
    <cellStyle name="40 % - Markeringsfarve5 2 4 3 2 2 2" xfId="17949"/>
    <cellStyle name="40 % - Markeringsfarve5 2 4 3 2 3" xfId="7688"/>
    <cellStyle name="40 % - Markeringsfarve5 2 4 3 2 3 2" xfId="17950"/>
    <cellStyle name="40 % - Markeringsfarve5 2 4 3 2 4" xfId="7689"/>
    <cellStyle name="40 % - Markeringsfarve5 2 4 3 2 4 2" xfId="17951"/>
    <cellStyle name="40 % - Markeringsfarve5 2 4 3 2 5" xfId="7690"/>
    <cellStyle name="40 % - Markeringsfarve5 2 4 3 2 5 2" xfId="17952"/>
    <cellStyle name="40 % - Markeringsfarve5 2 4 3 2 6" xfId="7691"/>
    <cellStyle name="40 % - Markeringsfarve5 2 4 3 2 6 2" xfId="17953"/>
    <cellStyle name="40 % - Markeringsfarve5 2 4 3 2 7" xfId="17948"/>
    <cellStyle name="40 % - Markeringsfarve5 2 4 3 3" xfId="7692"/>
    <cellStyle name="40 % - Markeringsfarve5 2 4 3 3 2" xfId="7693"/>
    <cellStyle name="40 % - Markeringsfarve5 2 4 3 3 2 2" xfId="17955"/>
    <cellStyle name="40 % - Markeringsfarve5 2 4 3 3 3" xfId="7694"/>
    <cellStyle name="40 % - Markeringsfarve5 2 4 3 3 3 2" xfId="17956"/>
    <cellStyle name="40 % - Markeringsfarve5 2 4 3 3 4" xfId="7695"/>
    <cellStyle name="40 % - Markeringsfarve5 2 4 3 3 4 2" xfId="17957"/>
    <cellStyle name="40 % - Markeringsfarve5 2 4 3 3 5" xfId="7696"/>
    <cellStyle name="40 % - Markeringsfarve5 2 4 3 3 5 2" xfId="17958"/>
    <cellStyle name="40 % - Markeringsfarve5 2 4 3 3 6" xfId="7697"/>
    <cellStyle name="40 % - Markeringsfarve5 2 4 3 3 6 2" xfId="17959"/>
    <cellStyle name="40 % - Markeringsfarve5 2 4 3 3 7" xfId="17954"/>
    <cellStyle name="40 % - Markeringsfarve5 2 4 3 4" xfId="7698"/>
    <cellStyle name="40 % - Markeringsfarve5 2 4 3 4 2" xfId="7699"/>
    <cellStyle name="40 % - Markeringsfarve5 2 4 3 4 2 2" xfId="17961"/>
    <cellStyle name="40 % - Markeringsfarve5 2 4 3 4 3" xfId="7700"/>
    <cellStyle name="40 % - Markeringsfarve5 2 4 3 4 3 2" xfId="17962"/>
    <cellStyle name="40 % - Markeringsfarve5 2 4 3 4 4" xfId="7701"/>
    <cellStyle name="40 % - Markeringsfarve5 2 4 3 4 4 2" xfId="17963"/>
    <cellStyle name="40 % - Markeringsfarve5 2 4 3 4 5" xfId="7702"/>
    <cellStyle name="40 % - Markeringsfarve5 2 4 3 4 5 2" xfId="17964"/>
    <cellStyle name="40 % - Markeringsfarve5 2 4 3 4 6" xfId="7703"/>
    <cellStyle name="40 % - Markeringsfarve5 2 4 3 4 6 2" xfId="17965"/>
    <cellStyle name="40 % - Markeringsfarve5 2 4 3 4 7" xfId="17960"/>
    <cellStyle name="40 % - Markeringsfarve5 2 4 3 5" xfId="7704"/>
    <cellStyle name="40 % - Markeringsfarve5 2 4 3 5 2" xfId="17966"/>
    <cellStyle name="40 % - Markeringsfarve5 2 4 3 6" xfId="7705"/>
    <cellStyle name="40 % - Markeringsfarve5 2 4 3 6 2" xfId="17967"/>
    <cellStyle name="40 % - Markeringsfarve5 2 4 3 7" xfId="7706"/>
    <cellStyle name="40 % - Markeringsfarve5 2 4 3 7 2" xfId="17968"/>
    <cellStyle name="40 % - Markeringsfarve5 2 4 3 8" xfId="7707"/>
    <cellStyle name="40 % - Markeringsfarve5 2 4 3 8 2" xfId="17969"/>
    <cellStyle name="40 % - Markeringsfarve5 2 4 3 9" xfId="7708"/>
    <cellStyle name="40 % - Markeringsfarve5 2 4 3 9 2" xfId="17970"/>
    <cellStyle name="40 % - Markeringsfarve5 2 4 4" xfId="7709"/>
    <cellStyle name="40 % - Markeringsfarve5 2 4 4 2" xfId="7710"/>
    <cellStyle name="40 % - Markeringsfarve5 2 4 4 2 2" xfId="17972"/>
    <cellStyle name="40 % - Markeringsfarve5 2 4 4 3" xfId="7711"/>
    <cellStyle name="40 % - Markeringsfarve5 2 4 4 3 2" xfId="17973"/>
    <cellStyle name="40 % - Markeringsfarve5 2 4 4 4" xfId="7712"/>
    <cellStyle name="40 % - Markeringsfarve5 2 4 4 4 2" xfId="17974"/>
    <cellStyle name="40 % - Markeringsfarve5 2 4 4 5" xfId="7713"/>
    <cellStyle name="40 % - Markeringsfarve5 2 4 4 5 2" xfId="17975"/>
    <cellStyle name="40 % - Markeringsfarve5 2 4 4 6" xfId="7714"/>
    <cellStyle name="40 % - Markeringsfarve5 2 4 4 6 2" xfId="17976"/>
    <cellStyle name="40 % - Markeringsfarve5 2 4 4 7" xfId="17971"/>
    <cellStyle name="40 % - Markeringsfarve5 2 4 5" xfId="7715"/>
    <cellStyle name="40 % - Markeringsfarve5 2 4 5 2" xfId="7716"/>
    <cellStyle name="40 % - Markeringsfarve5 2 4 5 2 2" xfId="17978"/>
    <cellStyle name="40 % - Markeringsfarve5 2 4 5 3" xfId="7717"/>
    <cellStyle name="40 % - Markeringsfarve5 2 4 5 3 2" xfId="17979"/>
    <cellStyle name="40 % - Markeringsfarve5 2 4 5 4" xfId="7718"/>
    <cellStyle name="40 % - Markeringsfarve5 2 4 5 4 2" xfId="17980"/>
    <cellStyle name="40 % - Markeringsfarve5 2 4 5 5" xfId="7719"/>
    <cellStyle name="40 % - Markeringsfarve5 2 4 5 5 2" xfId="17981"/>
    <cellStyle name="40 % - Markeringsfarve5 2 4 5 6" xfId="7720"/>
    <cellStyle name="40 % - Markeringsfarve5 2 4 5 6 2" xfId="17982"/>
    <cellStyle name="40 % - Markeringsfarve5 2 4 5 7" xfId="17977"/>
    <cellStyle name="40 % - Markeringsfarve5 2 4 6" xfId="7721"/>
    <cellStyle name="40 % - Markeringsfarve5 2 4 6 2" xfId="7722"/>
    <cellStyle name="40 % - Markeringsfarve5 2 4 6 2 2" xfId="17984"/>
    <cellStyle name="40 % - Markeringsfarve5 2 4 6 3" xfId="7723"/>
    <cellStyle name="40 % - Markeringsfarve5 2 4 6 3 2" xfId="17985"/>
    <cellStyle name="40 % - Markeringsfarve5 2 4 6 4" xfId="7724"/>
    <cellStyle name="40 % - Markeringsfarve5 2 4 6 4 2" xfId="17986"/>
    <cellStyle name="40 % - Markeringsfarve5 2 4 6 5" xfId="7725"/>
    <cellStyle name="40 % - Markeringsfarve5 2 4 6 5 2" xfId="17987"/>
    <cellStyle name="40 % - Markeringsfarve5 2 4 6 6" xfId="7726"/>
    <cellStyle name="40 % - Markeringsfarve5 2 4 6 6 2" xfId="17988"/>
    <cellStyle name="40 % - Markeringsfarve5 2 4 6 7" xfId="17983"/>
    <cellStyle name="40 % - Markeringsfarve5 2 4 7" xfId="7727"/>
    <cellStyle name="40 % - Markeringsfarve5 2 4 7 2" xfId="17989"/>
    <cellStyle name="40 % - Markeringsfarve5 2 4 8" xfId="7728"/>
    <cellStyle name="40 % - Markeringsfarve5 2 4 8 2" xfId="17990"/>
    <cellStyle name="40 % - Markeringsfarve5 2 4 9" xfId="7729"/>
    <cellStyle name="40 % - Markeringsfarve5 2 4 9 2" xfId="17991"/>
    <cellStyle name="40 % - Markeringsfarve5 2 5" xfId="7730"/>
    <cellStyle name="40 % - Markeringsfarve5 2 5 10" xfId="7731"/>
    <cellStyle name="40 % - Markeringsfarve5 2 5 10 2" xfId="17993"/>
    <cellStyle name="40 % - Markeringsfarve5 2 5 11" xfId="17992"/>
    <cellStyle name="40 % - Markeringsfarve5 2 5 2" xfId="7732"/>
    <cellStyle name="40 % - Markeringsfarve5 2 5 2 10" xfId="17994"/>
    <cellStyle name="40 % - Markeringsfarve5 2 5 2 2" xfId="7733"/>
    <cellStyle name="40 % - Markeringsfarve5 2 5 2 2 2" xfId="7734"/>
    <cellStyle name="40 % - Markeringsfarve5 2 5 2 2 2 2" xfId="17996"/>
    <cellStyle name="40 % - Markeringsfarve5 2 5 2 2 3" xfId="7735"/>
    <cellStyle name="40 % - Markeringsfarve5 2 5 2 2 3 2" xfId="17997"/>
    <cellStyle name="40 % - Markeringsfarve5 2 5 2 2 4" xfId="7736"/>
    <cellStyle name="40 % - Markeringsfarve5 2 5 2 2 4 2" xfId="17998"/>
    <cellStyle name="40 % - Markeringsfarve5 2 5 2 2 5" xfId="7737"/>
    <cellStyle name="40 % - Markeringsfarve5 2 5 2 2 5 2" xfId="17999"/>
    <cellStyle name="40 % - Markeringsfarve5 2 5 2 2 6" xfId="7738"/>
    <cellStyle name="40 % - Markeringsfarve5 2 5 2 2 6 2" xfId="18000"/>
    <cellStyle name="40 % - Markeringsfarve5 2 5 2 2 7" xfId="17995"/>
    <cellStyle name="40 % - Markeringsfarve5 2 5 2 3" xfId="7739"/>
    <cellStyle name="40 % - Markeringsfarve5 2 5 2 3 2" xfId="7740"/>
    <cellStyle name="40 % - Markeringsfarve5 2 5 2 3 2 2" xfId="18002"/>
    <cellStyle name="40 % - Markeringsfarve5 2 5 2 3 3" xfId="7741"/>
    <cellStyle name="40 % - Markeringsfarve5 2 5 2 3 3 2" xfId="18003"/>
    <cellStyle name="40 % - Markeringsfarve5 2 5 2 3 4" xfId="7742"/>
    <cellStyle name="40 % - Markeringsfarve5 2 5 2 3 4 2" xfId="18004"/>
    <cellStyle name="40 % - Markeringsfarve5 2 5 2 3 5" xfId="7743"/>
    <cellStyle name="40 % - Markeringsfarve5 2 5 2 3 5 2" xfId="18005"/>
    <cellStyle name="40 % - Markeringsfarve5 2 5 2 3 6" xfId="7744"/>
    <cellStyle name="40 % - Markeringsfarve5 2 5 2 3 6 2" xfId="18006"/>
    <cellStyle name="40 % - Markeringsfarve5 2 5 2 3 7" xfId="18001"/>
    <cellStyle name="40 % - Markeringsfarve5 2 5 2 4" xfId="7745"/>
    <cellStyle name="40 % - Markeringsfarve5 2 5 2 4 2" xfId="7746"/>
    <cellStyle name="40 % - Markeringsfarve5 2 5 2 4 2 2" xfId="18008"/>
    <cellStyle name="40 % - Markeringsfarve5 2 5 2 4 3" xfId="7747"/>
    <cellStyle name="40 % - Markeringsfarve5 2 5 2 4 3 2" xfId="18009"/>
    <cellStyle name="40 % - Markeringsfarve5 2 5 2 4 4" xfId="7748"/>
    <cellStyle name="40 % - Markeringsfarve5 2 5 2 4 4 2" xfId="18010"/>
    <cellStyle name="40 % - Markeringsfarve5 2 5 2 4 5" xfId="7749"/>
    <cellStyle name="40 % - Markeringsfarve5 2 5 2 4 5 2" xfId="18011"/>
    <cellStyle name="40 % - Markeringsfarve5 2 5 2 4 6" xfId="7750"/>
    <cellStyle name="40 % - Markeringsfarve5 2 5 2 4 6 2" xfId="18012"/>
    <cellStyle name="40 % - Markeringsfarve5 2 5 2 4 7" xfId="18007"/>
    <cellStyle name="40 % - Markeringsfarve5 2 5 2 5" xfId="7751"/>
    <cellStyle name="40 % - Markeringsfarve5 2 5 2 5 2" xfId="18013"/>
    <cellStyle name="40 % - Markeringsfarve5 2 5 2 6" xfId="7752"/>
    <cellStyle name="40 % - Markeringsfarve5 2 5 2 6 2" xfId="18014"/>
    <cellStyle name="40 % - Markeringsfarve5 2 5 2 7" xfId="7753"/>
    <cellStyle name="40 % - Markeringsfarve5 2 5 2 7 2" xfId="18015"/>
    <cellStyle name="40 % - Markeringsfarve5 2 5 2 8" xfId="7754"/>
    <cellStyle name="40 % - Markeringsfarve5 2 5 2 8 2" xfId="18016"/>
    <cellStyle name="40 % - Markeringsfarve5 2 5 2 9" xfId="7755"/>
    <cellStyle name="40 % - Markeringsfarve5 2 5 2 9 2" xfId="18017"/>
    <cellStyle name="40 % - Markeringsfarve5 2 5 3" xfId="7756"/>
    <cellStyle name="40 % - Markeringsfarve5 2 5 3 2" xfId="7757"/>
    <cellStyle name="40 % - Markeringsfarve5 2 5 3 2 2" xfId="18019"/>
    <cellStyle name="40 % - Markeringsfarve5 2 5 3 3" xfId="7758"/>
    <cellStyle name="40 % - Markeringsfarve5 2 5 3 3 2" xfId="18020"/>
    <cellStyle name="40 % - Markeringsfarve5 2 5 3 4" xfId="7759"/>
    <cellStyle name="40 % - Markeringsfarve5 2 5 3 4 2" xfId="18021"/>
    <cellStyle name="40 % - Markeringsfarve5 2 5 3 5" xfId="7760"/>
    <cellStyle name="40 % - Markeringsfarve5 2 5 3 5 2" xfId="18022"/>
    <cellStyle name="40 % - Markeringsfarve5 2 5 3 6" xfId="7761"/>
    <cellStyle name="40 % - Markeringsfarve5 2 5 3 6 2" xfId="18023"/>
    <cellStyle name="40 % - Markeringsfarve5 2 5 3 7" xfId="18018"/>
    <cellStyle name="40 % - Markeringsfarve5 2 5 4" xfId="7762"/>
    <cellStyle name="40 % - Markeringsfarve5 2 5 4 2" xfId="7763"/>
    <cellStyle name="40 % - Markeringsfarve5 2 5 4 2 2" xfId="18025"/>
    <cellStyle name="40 % - Markeringsfarve5 2 5 4 3" xfId="7764"/>
    <cellStyle name="40 % - Markeringsfarve5 2 5 4 3 2" xfId="18026"/>
    <cellStyle name="40 % - Markeringsfarve5 2 5 4 4" xfId="7765"/>
    <cellStyle name="40 % - Markeringsfarve5 2 5 4 4 2" xfId="18027"/>
    <cellStyle name="40 % - Markeringsfarve5 2 5 4 5" xfId="7766"/>
    <cellStyle name="40 % - Markeringsfarve5 2 5 4 5 2" xfId="18028"/>
    <cellStyle name="40 % - Markeringsfarve5 2 5 4 6" xfId="7767"/>
    <cellStyle name="40 % - Markeringsfarve5 2 5 4 6 2" xfId="18029"/>
    <cellStyle name="40 % - Markeringsfarve5 2 5 4 7" xfId="18024"/>
    <cellStyle name="40 % - Markeringsfarve5 2 5 5" xfId="7768"/>
    <cellStyle name="40 % - Markeringsfarve5 2 5 5 2" xfId="7769"/>
    <cellStyle name="40 % - Markeringsfarve5 2 5 5 2 2" xfId="18031"/>
    <cellStyle name="40 % - Markeringsfarve5 2 5 5 3" xfId="7770"/>
    <cellStyle name="40 % - Markeringsfarve5 2 5 5 3 2" xfId="18032"/>
    <cellStyle name="40 % - Markeringsfarve5 2 5 5 4" xfId="7771"/>
    <cellStyle name="40 % - Markeringsfarve5 2 5 5 4 2" xfId="18033"/>
    <cellStyle name="40 % - Markeringsfarve5 2 5 5 5" xfId="7772"/>
    <cellStyle name="40 % - Markeringsfarve5 2 5 5 5 2" xfId="18034"/>
    <cellStyle name="40 % - Markeringsfarve5 2 5 5 6" xfId="7773"/>
    <cellStyle name="40 % - Markeringsfarve5 2 5 5 6 2" xfId="18035"/>
    <cellStyle name="40 % - Markeringsfarve5 2 5 5 7" xfId="18030"/>
    <cellStyle name="40 % - Markeringsfarve5 2 5 6" xfId="7774"/>
    <cellStyle name="40 % - Markeringsfarve5 2 5 6 2" xfId="18036"/>
    <cellStyle name="40 % - Markeringsfarve5 2 5 7" xfId="7775"/>
    <cellStyle name="40 % - Markeringsfarve5 2 5 7 2" xfId="18037"/>
    <cellStyle name="40 % - Markeringsfarve5 2 5 8" xfId="7776"/>
    <cellStyle name="40 % - Markeringsfarve5 2 5 8 2" xfId="18038"/>
    <cellStyle name="40 % - Markeringsfarve5 2 5 9" xfId="7777"/>
    <cellStyle name="40 % - Markeringsfarve5 2 5 9 2" xfId="18039"/>
    <cellStyle name="40 % - Markeringsfarve5 2 6" xfId="7778"/>
    <cellStyle name="40 % - Markeringsfarve5 2 6 10" xfId="18040"/>
    <cellStyle name="40 % - Markeringsfarve5 2 6 2" xfId="7779"/>
    <cellStyle name="40 % - Markeringsfarve5 2 6 2 2" xfId="7780"/>
    <cellStyle name="40 % - Markeringsfarve5 2 6 2 2 2" xfId="18042"/>
    <cellStyle name="40 % - Markeringsfarve5 2 6 2 3" xfId="7781"/>
    <cellStyle name="40 % - Markeringsfarve5 2 6 2 3 2" xfId="18043"/>
    <cellStyle name="40 % - Markeringsfarve5 2 6 2 4" xfId="7782"/>
    <cellStyle name="40 % - Markeringsfarve5 2 6 2 4 2" xfId="18044"/>
    <cellStyle name="40 % - Markeringsfarve5 2 6 2 5" xfId="7783"/>
    <cellStyle name="40 % - Markeringsfarve5 2 6 2 5 2" xfId="18045"/>
    <cellStyle name="40 % - Markeringsfarve5 2 6 2 6" xfId="7784"/>
    <cellStyle name="40 % - Markeringsfarve5 2 6 2 6 2" xfId="18046"/>
    <cellStyle name="40 % - Markeringsfarve5 2 6 2 7" xfId="18041"/>
    <cellStyle name="40 % - Markeringsfarve5 2 6 3" xfId="7785"/>
    <cellStyle name="40 % - Markeringsfarve5 2 6 3 2" xfId="7786"/>
    <cellStyle name="40 % - Markeringsfarve5 2 6 3 2 2" xfId="18048"/>
    <cellStyle name="40 % - Markeringsfarve5 2 6 3 3" xfId="7787"/>
    <cellStyle name="40 % - Markeringsfarve5 2 6 3 3 2" xfId="18049"/>
    <cellStyle name="40 % - Markeringsfarve5 2 6 3 4" xfId="7788"/>
    <cellStyle name="40 % - Markeringsfarve5 2 6 3 4 2" xfId="18050"/>
    <cellStyle name="40 % - Markeringsfarve5 2 6 3 5" xfId="7789"/>
    <cellStyle name="40 % - Markeringsfarve5 2 6 3 5 2" xfId="18051"/>
    <cellStyle name="40 % - Markeringsfarve5 2 6 3 6" xfId="7790"/>
    <cellStyle name="40 % - Markeringsfarve5 2 6 3 6 2" xfId="18052"/>
    <cellStyle name="40 % - Markeringsfarve5 2 6 3 7" xfId="18047"/>
    <cellStyle name="40 % - Markeringsfarve5 2 6 4" xfId="7791"/>
    <cellStyle name="40 % - Markeringsfarve5 2 6 4 2" xfId="7792"/>
    <cellStyle name="40 % - Markeringsfarve5 2 6 4 2 2" xfId="18054"/>
    <cellStyle name="40 % - Markeringsfarve5 2 6 4 3" xfId="7793"/>
    <cellStyle name="40 % - Markeringsfarve5 2 6 4 3 2" xfId="18055"/>
    <cellStyle name="40 % - Markeringsfarve5 2 6 4 4" xfId="7794"/>
    <cellStyle name="40 % - Markeringsfarve5 2 6 4 4 2" xfId="18056"/>
    <cellStyle name="40 % - Markeringsfarve5 2 6 4 5" xfId="7795"/>
    <cellStyle name="40 % - Markeringsfarve5 2 6 4 5 2" xfId="18057"/>
    <cellStyle name="40 % - Markeringsfarve5 2 6 4 6" xfId="7796"/>
    <cellStyle name="40 % - Markeringsfarve5 2 6 4 6 2" xfId="18058"/>
    <cellStyle name="40 % - Markeringsfarve5 2 6 4 7" xfId="18053"/>
    <cellStyle name="40 % - Markeringsfarve5 2 6 5" xfId="7797"/>
    <cellStyle name="40 % - Markeringsfarve5 2 6 5 2" xfId="18059"/>
    <cellStyle name="40 % - Markeringsfarve5 2 6 6" xfId="7798"/>
    <cellStyle name="40 % - Markeringsfarve5 2 6 6 2" xfId="18060"/>
    <cellStyle name="40 % - Markeringsfarve5 2 6 7" xfId="7799"/>
    <cellStyle name="40 % - Markeringsfarve5 2 6 7 2" xfId="18061"/>
    <cellStyle name="40 % - Markeringsfarve5 2 6 8" xfId="7800"/>
    <cellStyle name="40 % - Markeringsfarve5 2 6 8 2" xfId="18062"/>
    <cellStyle name="40 % - Markeringsfarve5 2 6 9" xfId="7801"/>
    <cellStyle name="40 % - Markeringsfarve5 2 6 9 2" xfId="18063"/>
    <cellStyle name="40 % - Markeringsfarve5 2 7" xfId="7802"/>
    <cellStyle name="40 % - Markeringsfarve5 2 7 2" xfId="7803"/>
    <cellStyle name="40 % - Markeringsfarve5 2 7 2 2" xfId="18065"/>
    <cellStyle name="40 % - Markeringsfarve5 2 7 3" xfId="7804"/>
    <cellStyle name="40 % - Markeringsfarve5 2 7 3 2" xfId="18066"/>
    <cellStyle name="40 % - Markeringsfarve5 2 7 4" xfId="7805"/>
    <cellStyle name="40 % - Markeringsfarve5 2 7 4 2" xfId="18067"/>
    <cellStyle name="40 % - Markeringsfarve5 2 7 5" xfId="7806"/>
    <cellStyle name="40 % - Markeringsfarve5 2 7 5 2" xfId="18068"/>
    <cellStyle name="40 % - Markeringsfarve5 2 7 6" xfId="7807"/>
    <cellStyle name="40 % - Markeringsfarve5 2 7 6 2" xfId="18069"/>
    <cellStyle name="40 % - Markeringsfarve5 2 7 7" xfId="18064"/>
    <cellStyle name="40 % - Markeringsfarve5 2 8" xfId="7808"/>
    <cellStyle name="40 % - Markeringsfarve5 2 8 2" xfId="7809"/>
    <cellStyle name="40 % - Markeringsfarve5 2 8 2 2" xfId="18071"/>
    <cellStyle name="40 % - Markeringsfarve5 2 8 3" xfId="7810"/>
    <cellStyle name="40 % - Markeringsfarve5 2 8 3 2" xfId="18072"/>
    <cellStyle name="40 % - Markeringsfarve5 2 8 4" xfId="7811"/>
    <cellStyle name="40 % - Markeringsfarve5 2 8 4 2" xfId="18073"/>
    <cellStyle name="40 % - Markeringsfarve5 2 8 5" xfId="7812"/>
    <cellStyle name="40 % - Markeringsfarve5 2 8 5 2" xfId="18074"/>
    <cellStyle name="40 % - Markeringsfarve5 2 8 6" xfId="7813"/>
    <cellStyle name="40 % - Markeringsfarve5 2 8 6 2" xfId="18075"/>
    <cellStyle name="40 % - Markeringsfarve5 2 8 7" xfId="18070"/>
    <cellStyle name="40 % - Markeringsfarve5 2 9" xfId="7814"/>
    <cellStyle name="40 % - Markeringsfarve5 2 9 2" xfId="7815"/>
    <cellStyle name="40 % - Markeringsfarve5 2 9 2 2" xfId="18077"/>
    <cellStyle name="40 % - Markeringsfarve5 2 9 3" xfId="7816"/>
    <cellStyle name="40 % - Markeringsfarve5 2 9 3 2" xfId="18078"/>
    <cellStyle name="40 % - Markeringsfarve5 2 9 4" xfId="7817"/>
    <cellStyle name="40 % - Markeringsfarve5 2 9 4 2" xfId="18079"/>
    <cellStyle name="40 % - Markeringsfarve5 2 9 5" xfId="7818"/>
    <cellStyle name="40 % - Markeringsfarve5 2 9 5 2" xfId="18080"/>
    <cellStyle name="40 % - Markeringsfarve5 2 9 6" xfId="7819"/>
    <cellStyle name="40 % - Markeringsfarve5 2 9 6 2" xfId="18081"/>
    <cellStyle name="40 % - Markeringsfarve5 2 9 7" xfId="18076"/>
    <cellStyle name="40 % - Markeringsfarve5 2_Budget" xfId="7820"/>
    <cellStyle name="40 % - Markeringsfarve5 20" xfId="10303"/>
    <cellStyle name="40 % - Markeringsfarve5 3" xfId="7821"/>
    <cellStyle name="40 % - Markeringsfarve5 3 2" xfId="7822"/>
    <cellStyle name="40 % - Markeringsfarve5 3 2 10" xfId="18083"/>
    <cellStyle name="40 % - Markeringsfarve5 3 2 2" xfId="7823"/>
    <cellStyle name="40 % - Markeringsfarve5 3 2 2 2" xfId="7824"/>
    <cellStyle name="40 % - Markeringsfarve5 3 2 2 2 2" xfId="7825"/>
    <cellStyle name="40 % - Markeringsfarve5 3 2 2 2 2 2" xfId="18086"/>
    <cellStyle name="40 % - Markeringsfarve5 3 2 2 2 3" xfId="7826"/>
    <cellStyle name="40 % - Markeringsfarve5 3 2 2 2 3 2" xfId="18087"/>
    <cellStyle name="40 % - Markeringsfarve5 3 2 2 2 4" xfId="7827"/>
    <cellStyle name="40 % - Markeringsfarve5 3 2 2 2 4 2" xfId="18088"/>
    <cellStyle name="40 % - Markeringsfarve5 3 2 2 2 5" xfId="7828"/>
    <cellStyle name="40 % - Markeringsfarve5 3 2 2 2 5 2" xfId="18089"/>
    <cellStyle name="40 % - Markeringsfarve5 3 2 2 2 6" xfId="7829"/>
    <cellStyle name="40 % - Markeringsfarve5 3 2 2 2 6 2" xfId="18090"/>
    <cellStyle name="40 % - Markeringsfarve5 3 2 2 2 7" xfId="18085"/>
    <cellStyle name="40 % - Markeringsfarve5 3 2 2 3" xfId="7830"/>
    <cellStyle name="40 % - Markeringsfarve5 3 2 2 3 2" xfId="18091"/>
    <cellStyle name="40 % - Markeringsfarve5 3 2 2 4" xfId="7831"/>
    <cellStyle name="40 % - Markeringsfarve5 3 2 2 4 2" xfId="18092"/>
    <cellStyle name="40 % - Markeringsfarve5 3 2 2 5" xfId="7832"/>
    <cellStyle name="40 % - Markeringsfarve5 3 2 2 5 2" xfId="18093"/>
    <cellStyle name="40 % - Markeringsfarve5 3 2 2 6" xfId="7833"/>
    <cellStyle name="40 % - Markeringsfarve5 3 2 2 6 2" xfId="18094"/>
    <cellStyle name="40 % - Markeringsfarve5 3 2 2 7" xfId="7834"/>
    <cellStyle name="40 % - Markeringsfarve5 3 2 2 7 2" xfId="18095"/>
    <cellStyle name="40 % - Markeringsfarve5 3 2 2 8" xfId="18084"/>
    <cellStyle name="40 % - Markeringsfarve5 3 2 3" xfId="7835"/>
    <cellStyle name="40 % - Markeringsfarve5 3 2 3 2" xfId="7836"/>
    <cellStyle name="40 % - Markeringsfarve5 3 2 3 2 2" xfId="18097"/>
    <cellStyle name="40 % - Markeringsfarve5 3 2 3 3" xfId="7837"/>
    <cellStyle name="40 % - Markeringsfarve5 3 2 3 3 2" xfId="18098"/>
    <cellStyle name="40 % - Markeringsfarve5 3 2 3 4" xfId="7838"/>
    <cellStyle name="40 % - Markeringsfarve5 3 2 3 4 2" xfId="18099"/>
    <cellStyle name="40 % - Markeringsfarve5 3 2 3 5" xfId="7839"/>
    <cellStyle name="40 % - Markeringsfarve5 3 2 3 5 2" xfId="18100"/>
    <cellStyle name="40 % - Markeringsfarve5 3 2 3 6" xfId="7840"/>
    <cellStyle name="40 % - Markeringsfarve5 3 2 3 6 2" xfId="18101"/>
    <cellStyle name="40 % - Markeringsfarve5 3 2 3 7" xfId="18096"/>
    <cellStyle name="40 % - Markeringsfarve5 3 2 4" xfId="7841"/>
    <cellStyle name="40 % - Markeringsfarve5 3 2 4 2" xfId="18102"/>
    <cellStyle name="40 % - Markeringsfarve5 3 2 5" xfId="7842"/>
    <cellStyle name="40 % - Markeringsfarve5 3 2 5 2" xfId="18103"/>
    <cellStyle name="40 % - Markeringsfarve5 3 2 6" xfId="7843"/>
    <cellStyle name="40 % - Markeringsfarve5 3 2 6 2" xfId="18104"/>
    <cellStyle name="40 % - Markeringsfarve5 3 2 7" xfId="7844"/>
    <cellStyle name="40 % - Markeringsfarve5 3 2 7 2" xfId="18105"/>
    <cellStyle name="40 % - Markeringsfarve5 3 2 8" xfId="7845"/>
    <cellStyle name="40 % - Markeringsfarve5 3 2 8 2" xfId="18106"/>
    <cellStyle name="40 % - Markeringsfarve5 3 2 9" xfId="7846"/>
    <cellStyle name="40 % - Markeringsfarve5 3 2 9 2" xfId="18107"/>
    <cellStyle name="40 % - Markeringsfarve5 3 3" xfId="7847"/>
    <cellStyle name="40 % - Markeringsfarve5 3 3 2" xfId="18108"/>
    <cellStyle name="40 % - Markeringsfarve5 3 4" xfId="18082"/>
    <cellStyle name="40 % - Markeringsfarve5 3_Budget" xfId="7848"/>
    <cellStyle name="40 % - Markeringsfarve5 4" xfId="7849"/>
    <cellStyle name="40 % - Markeringsfarve5 4 2" xfId="7850"/>
    <cellStyle name="40 % - Markeringsfarve5 4 2 2" xfId="18110"/>
    <cellStyle name="40 % - Markeringsfarve5 4 3" xfId="18109"/>
    <cellStyle name="40 % - Markeringsfarve5 5" xfId="7851"/>
    <cellStyle name="40 % - Markeringsfarve5 5 2" xfId="18111"/>
    <cellStyle name="40 % - Markeringsfarve5 6" xfId="7852"/>
    <cellStyle name="40 % - Markeringsfarve5 6 10" xfId="7853"/>
    <cellStyle name="40 % - Markeringsfarve5 6 10 2" xfId="18113"/>
    <cellStyle name="40 % - Markeringsfarve5 6 11" xfId="18112"/>
    <cellStyle name="40 % - Markeringsfarve5 6 2" xfId="7854"/>
    <cellStyle name="40 % - Markeringsfarve5 6 2 2" xfId="7855"/>
    <cellStyle name="40 % - Markeringsfarve5 6 2 2 2" xfId="7856"/>
    <cellStyle name="40 % - Markeringsfarve5 6 2 2 2 2" xfId="18116"/>
    <cellStyle name="40 % - Markeringsfarve5 6 2 2 3" xfId="7857"/>
    <cellStyle name="40 % - Markeringsfarve5 6 2 2 3 2" xfId="18117"/>
    <cellStyle name="40 % - Markeringsfarve5 6 2 2 4" xfId="7858"/>
    <cellStyle name="40 % - Markeringsfarve5 6 2 2 4 2" xfId="18118"/>
    <cellStyle name="40 % - Markeringsfarve5 6 2 2 5" xfId="7859"/>
    <cellStyle name="40 % - Markeringsfarve5 6 2 2 5 2" xfId="18119"/>
    <cellStyle name="40 % - Markeringsfarve5 6 2 2 6" xfId="7860"/>
    <cellStyle name="40 % - Markeringsfarve5 6 2 2 6 2" xfId="18120"/>
    <cellStyle name="40 % - Markeringsfarve5 6 2 2 7" xfId="18115"/>
    <cellStyle name="40 % - Markeringsfarve5 6 2 3" xfId="7861"/>
    <cellStyle name="40 % - Markeringsfarve5 6 2 3 2" xfId="7862"/>
    <cellStyle name="40 % - Markeringsfarve5 6 2 3 2 2" xfId="18122"/>
    <cellStyle name="40 % - Markeringsfarve5 6 2 3 3" xfId="7863"/>
    <cellStyle name="40 % - Markeringsfarve5 6 2 3 3 2" xfId="18123"/>
    <cellStyle name="40 % - Markeringsfarve5 6 2 3 4" xfId="7864"/>
    <cellStyle name="40 % - Markeringsfarve5 6 2 3 4 2" xfId="18124"/>
    <cellStyle name="40 % - Markeringsfarve5 6 2 3 5" xfId="7865"/>
    <cellStyle name="40 % - Markeringsfarve5 6 2 3 5 2" xfId="18125"/>
    <cellStyle name="40 % - Markeringsfarve5 6 2 3 6" xfId="7866"/>
    <cellStyle name="40 % - Markeringsfarve5 6 2 3 6 2" xfId="18126"/>
    <cellStyle name="40 % - Markeringsfarve5 6 2 3 7" xfId="18121"/>
    <cellStyle name="40 % - Markeringsfarve5 6 2 4" xfId="7867"/>
    <cellStyle name="40 % - Markeringsfarve5 6 2 4 2" xfId="18127"/>
    <cellStyle name="40 % - Markeringsfarve5 6 2 5" xfId="7868"/>
    <cellStyle name="40 % - Markeringsfarve5 6 2 5 2" xfId="18128"/>
    <cellStyle name="40 % - Markeringsfarve5 6 2 6" xfId="7869"/>
    <cellStyle name="40 % - Markeringsfarve5 6 2 6 2" xfId="18129"/>
    <cellStyle name="40 % - Markeringsfarve5 6 2 7" xfId="7870"/>
    <cellStyle name="40 % - Markeringsfarve5 6 2 7 2" xfId="18130"/>
    <cellStyle name="40 % - Markeringsfarve5 6 2 8" xfId="7871"/>
    <cellStyle name="40 % - Markeringsfarve5 6 2 8 2" xfId="18131"/>
    <cellStyle name="40 % - Markeringsfarve5 6 2 9" xfId="18114"/>
    <cellStyle name="40 % - Markeringsfarve5 6 3" xfId="7872"/>
    <cellStyle name="40 % - Markeringsfarve5 6 3 2" xfId="18132"/>
    <cellStyle name="40 % - Markeringsfarve5 6 4" xfId="7873"/>
    <cellStyle name="40 % - Markeringsfarve5 6 4 2" xfId="7874"/>
    <cellStyle name="40 % - Markeringsfarve5 6 4 2 2" xfId="18134"/>
    <cellStyle name="40 % - Markeringsfarve5 6 4 3" xfId="7875"/>
    <cellStyle name="40 % - Markeringsfarve5 6 4 3 2" xfId="18135"/>
    <cellStyle name="40 % - Markeringsfarve5 6 4 4" xfId="7876"/>
    <cellStyle name="40 % - Markeringsfarve5 6 4 4 2" xfId="18136"/>
    <cellStyle name="40 % - Markeringsfarve5 6 4 5" xfId="7877"/>
    <cellStyle name="40 % - Markeringsfarve5 6 4 5 2" xfId="18137"/>
    <cellStyle name="40 % - Markeringsfarve5 6 4 6" xfId="7878"/>
    <cellStyle name="40 % - Markeringsfarve5 6 4 6 2" xfId="18138"/>
    <cellStyle name="40 % - Markeringsfarve5 6 4 7" xfId="18133"/>
    <cellStyle name="40 % - Markeringsfarve5 6 5" xfId="7879"/>
    <cellStyle name="40 % - Markeringsfarve5 6 5 2" xfId="7880"/>
    <cellStyle name="40 % - Markeringsfarve5 6 5 2 2" xfId="18140"/>
    <cellStyle name="40 % - Markeringsfarve5 6 5 3" xfId="7881"/>
    <cellStyle name="40 % - Markeringsfarve5 6 5 3 2" xfId="18141"/>
    <cellStyle name="40 % - Markeringsfarve5 6 5 4" xfId="7882"/>
    <cellStyle name="40 % - Markeringsfarve5 6 5 4 2" xfId="18142"/>
    <cellStyle name="40 % - Markeringsfarve5 6 5 5" xfId="7883"/>
    <cellStyle name="40 % - Markeringsfarve5 6 5 5 2" xfId="18143"/>
    <cellStyle name="40 % - Markeringsfarve5 6 5 6" xfId="7884"/>
    <cellStyle name="40 % - Markeringsfarve5 6 5 6 2" xfId="18144"/>
    <cellStyle name="40 % - Markeringsfarve5 6 5 7" xfId="18139"/>
    <cellStyle name="40 % - Markeringsfarve5 6 6" xfId="7885"/>
    <cellStyle name="40 % - Markeringsfarve5 6 6 2" xfId="18145"/>
    <cellStyle name="40 % - Markeringsfarve5 6 7" xfId="7886"/>
    <cellStyle name="40 % - Markeringsfarve5 6 7 2" xfId="18146"/>
    <cellStyle name="40 % - Markeringsfarve5 6 8" xfId="7887"/>
    <cellStyle name="40 % - Markeringsfarve5 6 8 2" xfId="18147"/>
    <cellStyle name="40 % - Markeringsfarve5 6 9" xfId="7888"/>
    <cellStyle name="40 % - Markeringsfarve5 6 9 2" xfId="18148"/>
    <cellStyle name="40 % - Markeringsfarve5 7" xfId="7889"/>
    <cellStyle name="40 % - Markeringsfarve5 7 2" xfId="18149"/>
    <cellStyle name="40 % - Markeringsfarve5 8" xfId="7890"/>
    <cellStyle name="40 % - Markeringsfarve5 8 2" xfId="18150"/>
    <cellStyle name="40 % - Markeringsfarve5 9" xfId="7891"/>
    <cellStyle name="40 % - Markeringsfarve5 9 2" xfId="18151"/>
    <cellStyle name="40 % - Markeringsfarve6 10" xfId="7893"/>
    <cellStyle name="40 % - Markeringsfarve6 10 2" xfId="18152"/>
    <cellStyle name="40 % - Markeringsfarve6 11" xfId="7894"/>
    <cellStyle name="40 % - Markeringsfarve6 11 2" xfId="7895"/>
    <cellStyle name="40 % - Markeringsfarve6 11 2 2" xfId="18154"/>
    <cellStyle name="40 % - Markeringsfarve6 11 3" xfId="18153"/>
    <cellStyle name="40 % - Markeringsfarve6 12" xfId="7896"/>
    <cellStyle name="40 % - Markeringsfarve6 12 2" xfId="18155"/>
    <cellStyle name="40 % - Markeringsfarve6 13" xfId="7897"/>
    <cellStyle name="40 % - Markeringsfarve6 13 2" xfId="18156"/>
    <cellStyle name="40 % - Markeringsfarve6 14" xfId="7898"/>
    <cellStyle name="40 % - Markeringsfarve6 14 2" xfId="18157"/>
    <cellStyle name="40 % - Markeringsfarve6 15" xfId="7899"/>
    <cellStyle name="40 % - Markeringsfarve6 15 2" xfId="18158"/>
    <cellStyle name="40 % - Markeringsfarve6 16" xfId="7900"/>
    <cellStyle name="40 % - Markeringsfarve6 16 2" xfId="18159"/>
    <cellStyle name="40 % - Markeringsfarve6 17" xfId="7901"/>
    <cellStyle name="40 % - Markeringsfarve6 17 2" xfId="18160"/>
    <cellStyle name="40 % - Markeringsfarve6 18" xfId="7902"/>
    <cellStyle name="40 % - Markeringsfarve6 18 2" xfId="18161"/>
    <cellStyle name="40 % - Markeringsfarve6 19" xfId="7903"/>
    <cellStyle name="40 % - Markeringsfarve6 19 2" xfId="18162"/>
    <cellStyle name="40 % - Markeringsfarve6 2" xfId="7904"/>
    <cellStyle name="40 % - Markeringsfarve6 2 10" xfId="7905"/>
    <cellStyle name="40 % - Markeringsfarve6 2 10 2" xfId="18164"/>
    <cellStyle name="40 % - Markeringsfarve6 2 11" xfId="7906"/>
    <cellStyle name="40 % - Markeringsfarve6 2 11 2" xfId="18165"/>
    <cellStyle name="40 % - Markeringsfarve6 2 12" xfId="7907"/>
    <cellStyle name="40 % - Markeringsfarve6 2 12 2" xfId="18166"/>
    <cellStyle name="40 % - Markeringsfarve6 2 13" xfId="7908"/>
    <cellStyle name="40 % - Markeringsfarve6 2 13 2" xfId="18167"/>
    <cellStyle name="40 % - Markeringsfarve6 2 14" xfId="7909"/>
    <cellStyle name="40 % - Markeringsfarve6 2 14 2" xfId="18168"/>
    <cellStyle name="40 % - Markeringsfarve6 2 15" xfId="7910"/>
    <cellStyle name="40 % - Markeringsfarve6 2 15 2" xfId="18169"/>
    <cellStyle name="40 % - Markeringsfarve6 2 16" xfId="7911"/>
    <cellStyle name="40 % - Markeringsfarve6 2 16 2" xfId="18170"/>
    <cellStyle name="40 % - Markeringsfarve6 2 17" xfId="7912"/>
    <cellStyle name="40 % - Markeringsfarve6 2 17 2" xfId="18171"/>
    <cellStyle name="40 % - Markeringsfarve6 2 18" xfId="10306"/>
    <cellStyle name="40 % - Markeringsfarve6 2 19" xfId="18163"/>
    <cellStyle name="40 % - Markeringsfarve6 2 2" xfId="7913"/>
    <cellStyle name="40 % - Markeringsfarve6 2 2 10" xfId="7914"/>
    <cellStyle name="40 % - Markeringsfarve6 2 2 10 2" xfId="18173"/>
    <cellStyle name="40 % - Markeringsfarve6 2 2 11" xfId="7915"/>
    <cellStyle name="40 % - Markeringsfarve6 2 2 11 2" xfId="18174"/>
    <cellStyle name="40 % - Markeringsfarve6 2 2 12" xfId="7916"/>
    <cellStyle name="40 % - Markeringsfarve6 2 2 12 2" xfId="18175"/>
    <cellStyle name="40 % - Markeringsfarve6 2 2 13" xfId="7917"/>
    <cellStyle name="40 % - Markeringsfarve6 2 2 13 2" xfId="18176"/>
    <cellStyle name="40 % - Markeringsfarve6 2 2 14" xfId="7918"/>
    <cellStyle name="40 % - Markeringsfarve6 2 2 14 2" xfId="18177"/>
    <cellStyle name="40 % - Markeringsfarve6 2 2 15" xfId="18172"/>
    <cellStyle name="40 % - Markeringsfarve6 2 2 2" xfId="7919"/>
    <cellStyle name="40 % - Markeringsfarve6 2 2 2 10" xfId="7920"/>
    <cellStyle name="40 % - Markeringsfarve6 2 2 2 10 2" xfId="18179"/>
    <cellStyle name="40 % - Markeringsfarve6 2 2 2 11" xfId="7921"/>
    <cellStyle name="40 % - Markeringsfarve6 2 2 2 11 2" xfId="18180"/>
    <cellStyle name="40 % - Markeringsfarve6 2 2 2 12" xfId="7922"/>
    <cellStyle name="40 % - Markeringsfarve6 2 2 2 12 2" xfId="18181"/>
    <cellStyle name="40 % - Markeringsfarve6 2 2 2 13" xfId="18178"/>
    <cellStyle name="40 % - Markeringsfarve6 2 2 2 2" xfId="7923"/>
    <cellStyle name="40 % - Markeringsfarve6 2 2 2 2 10" xfId="7924"/>
    <cellStyle name="40 % - Markeringsfarve6 2 2 2 2 10 2" xfId="18183"/>
    <cellStyle name="40 % - Markeringsfarve6 2 2 2 2 11" xfId="7925"/>
    <cellStyle name="40 % - Markeringsfarve6 2 2 2 2 11 2" xfId="18184"/>
    <cellStyle name="40 % - Markeringsfarve6 2 2 2 2 12" xfId="18182"/>
    <cellStyle name="40 % - Markeringsfarve6 2 2 2 2 2" xfId="7926"/>
    <cellStyle name="40 % - Markeringsfarve6 2 2 2 2 2 10" xfId="7927"/>
    <cellStyle name="40 % - Markeringsfarve6 2 2 2 2 2 10 2" xfId="18186"/>
    <cellStyle name="40 % - Markeringsfarve6 2 2 2 2 2 11" xfId="18185"/>
    <cellStyle name="40 % - Markeringsfarve6 2 2 2 2 2 2" xfId="7928"/>
    <cellStyle name="40 % - Markeringsfarve6 2 2 2 2 2 2 2" xfId="7929"/>
    <cellStyle name="40 % - Markeringsfarve6 2 2 2 2 2 2 2 2" xfId="18188"/>
    <cellStyle name="40 % - Markeringsfarve6 2 2 2 2 2 2 3" xfId="7930"/>
    <cellStyle name="40 % - Markeringsfarve6 2 2 2 2 2 2 3 2" xfId="18189"/>
    <cellStyle name="40 % - Markeringsfarve6 2 2 2 2 2 2 4" xfId="7931"/>
    <cellStyle name="40 % - Markeringsfarve6 2 2 2 2 2 2 4 2" xfId="18190"/>
    <cellStyle name="40 % - Markeringsfarve6 2 2 2 2 2 2 5" xfId="7932"/>
    <cellStyle name="40 % - Markeringsfarve6 2 2 2 2 2 2 5 2" xfId="18191"/>
    <cellStyle name="40 % - Markeringsfarve6 2 2 2 2 2 2 6" xfId="7933"/>
    <cellStyle name="40 % - Markeringsfarve6 2 2 2 2 2 2 6 2" xfId="18192"/>
    <cellStyle name="40 % - Markeringsfarve6 2 2 2 2 2 2 7" xfId="18187"/>
    <cellStyle name="40 % - Markeringsfarve6 2 2 2 2 2 3" xfId="7934"/>
    <cellStyle name="40 % - Markeringsfarve6 2 2 2 2 2 3 2" xfId="7935"/>
    <cellStyle name="40 % - Markeringsfarve6 2 2 2 2 2 3 2 2" xfId="18194"/>
    <cellStyle name="40 % - Markeringsfarve6 2 2 2 2 2 3 3" xfId="7936"/>
    <cellStyle name="40 % - Markeringsfarve6 2 2 2 2 2 3 3 2" xfId="18195"/>
    <cellStyle name="40 % - Markeringsfarve6 2 2 2 2 2 3 4" xfId="7937"/>
    <cellStyle name="40 % - Markeringsfarve6 2 2 2 2 2 3 4 2" xfId="18196"/>
    <cellStyle name="40 % - Markeringsfarve6 2 2 2 2 2 3 5" xfId="7938"/>
    <cellStyle name="40 % - Markeringsfarve6 2 2 2 2 2 3 5 2" xfId="18197"/>
    <cellStyle name="40 % - Markeringsfarve6 2 2 2 2 2 3 6" xfId="7939"/>
    <cellStyle name="40 % - Markeringsfarve6 2 2 2 2 2 3 6 2" xfId="18198"/>
    <cellStyle name="40 % - Markeringsfarve6 2 2 2 2 2 3 7" xfId="18193"/>
    <cellStyle name="40 % - Markeringsfarve6 2 2 2 2 2 4" xfId="7940"/>
    <cellStyle name="40 % - Markeringsfarve6 2 2 2 2 2 4 2" xfId="7941"/>
    <cellStyle name="40 % - Markeringsfarve6 2 2 2 2 2 4 2 2" xfId="18200"/>
    <cellStyle name="40 % - Markeringsfarve6 2 2 2 2 2 4 3" xfId="7942"/>
    <cellStyle name="40 % - Markeringsfarve6 2 2 2 2 2 4 3 2" xfId="18201"/>
    <cellStyle name="40 % - Markeringsfarve6 2 2 2 2 2 4 4" xfId="7943"/>
    <cellStyle name="40 % - Markeringsfarve6 2 2 2 2 2 4 4 2" xfId="18202"/>
    <cellStyle name="40 % - Markeringsfarve6 2 2 2 2 2 4 5" xfId="7944"/>
    <cellStyle name="40 % - Markeringsfarve6 2 2 2 2 2 4 5 2" xfId="18203"/>
    <cellStyle name="40 % - Markeringsfarve6 2 2 2 2 2 4 6" xfId="7945"/>
    <cellStyle name="40 % - Markeringsfarve6 2 2 2 2 2 4 6 2" xfId="18204"/>
    <cellStyle name="40 % - Markeringsfarve6 2 2 2 2 2 4 7" xfId="18199"/>
    <cellStyle name="40 % - Markeringsfarve6 2 2 2 2 2 5" xfId="7946"/>
    <cellStyle name="40 % - Markeringsfarve6 2 2 2 2 2 5 2" xfId="7947"/>
    <cellStyle name="40 % - Markeringsfarve6 2 2 2 2 2 5 2 2" xfId="18206"/>
    <cellStyle name="40 % - Markeringsfarve6 2 2 2 2 2 5 3" xfId="7948"/>
    <cellStyle name="40 % - Markeringsfarve6 2 2 2 2 2 5 3 2" xfId="18207"/>
    <cellStyle name="40 % - Markeringsfarve6 2 2 2 2 2 5 4" xfId="7949"/>
    <cellStyle name="40 % - Markeringsfarve6 2 2 2 2 2 5 4 2" xfId="18208"/>
    <cellStyle name="40 % - Markeringsfarve6 2 2 2 2 2 5 5" xfId="7950"/>
    <cellStyle name="40 % - Markeringsfarve6 2 2 2 2 2 5 5 2" xfId="18209"/>
    <cellStyle name="40 % - Markeringsfarve6 2 2 2 2 2 5 6" xfId="7951"/>
    <cellStyle name="40 % - Markeringsfarve6 2 2 2 2 2 5 6 2" xfId="18210"/>
    <cellStyle name="40 % - Markeringsfarve6 2 2 2 2 2 5 7" xfId="18205"/>
    <cellStyle name="40 % - Markeringsfarve6 2 2 2 2 2 6" xfId="7952"/>
    <cellStyle name="40 % - Markeringsfarve6 2 2 2 2 2 6 2" xfId="18211"/>
    <cellStyle name="40 % - Markeringsfarve6 2 2 2 2 2 7" xfId="7953"/>
    <cellStyle name="40 % - Markeringsfarve6 2 2 2 2 2 7 2" xfId="18212"/>
    <cellStyle name="40 % - Markeringsfarve6 2 2 2 2 2 8" xfId="7954"/>
    <cellStyle name="40 % - Markeringsfarve6 2 2 2 2 2 8 2" xfId="18213"/>
    <cellStyle name="40 % - Markeringsfarve6 2 2 2 2 2 9" xfId="7955"/>
    <cellStyle name="40 % - Markeringsfarve6 2 2 2 2 2 9 2" xfId="18214"/>
    <cellStyle name="40 % - Markeringsfarve6 2 2 2 2 3" xfId="7956"/>
    <cellStyle name="40 % - Markeringsfarve6 2 2 2 2 3 2" xfId="7957"/>
    <cellStyle name="40 % - Markeringsfarve6 2 2 2 2 3 2 2" xfId="18216"/>
    <cellStyle name="40 % - Markeringsfarve6 2 2 2 2 3 3" xfId="7958"/>
    <cellStyle name="40 % - Markeringsfarve6 2 2 2 2 3 3 2" xfId="18217"/>
    <cellStyle name="40 % - Markeringsfarve6 2 2 2 2 3 4" xfId="7959"/>
    <cellStyle name="40 % - Markeringsfarve6 2 2 2 2 3 4 2" xfId="18218"/>
    <cellStyle name="40 % - Markeringsfarve6 2 2 2 2 3 5" xfId="7960"/>
    <cellStyle name="40 % - Markeringsfarve6 2 2 2 2 3 5 2" xfId="18219"/>
    <cellStyle name="40 % - Markeringsfarve6 2 2 2 2 3 6" xfId="7961"/>
    <cellStyle name="40 % - Markeringsfarve6 2 2 2 2 3 6 2" xfId="18220"/>
    <cellStyle name="40 % - Markeringsfarve6 2 2 2 2 3 7" xfId="18215"/>
    <cellStyle name="40 % - Markeringsfarve6 2 2 2 2 4" xfId="7962"/>
    <cellStyle name="40 % - Markeringsfarve6 2 2 2 2 4 2" xfId="7963"/>
    <cellStyle name="40 % - Markeringsfarve6 2 2 2 2 4 2 2" xfId="18222"/>
    <cellStyle name="40 % - Markeringsfarve6 2 2 2 2 4 3" xfId="7964"/>
    <cellStyle name="40 % - Markeringsfarve6 2 2 2 2 4 3 2" xfId="18223"/>
    <cellStyle name="40 % - Markeringsfarve6 2 2 2 2 4 4" xfId="7965"/>
    <cellStyle name="40 % - Markeringsfarve6 2 2 2 2 4 4 2" xfId="18224"/>
    <cellStyle name="40 % - Markeringsfarve6 2 2 2 2 4 5" xfId="7966"/>
    <cellStyle name="40 % - Markeringsfarve6 2 2 2 2 4 5 2" xfId="18225"/>
    <cellStyle name="40 % - Markeringsfarve6 2 2 2 2 4 6" xfId="7967"/>
    <cellStyle name="40 % - Markeringsfarve6 2 2 2 2 4 6 2" xfId="18226"/>
    <cellStyle name="40 % - Markeringsfarve6 2 2 2 2 4 7" xfId="18221"/>
    <cellStyle name="40 % - Markeringsfarve6 2 2 2 2 5" xfId="7968"/>
    <cellStyle name="40 % - Markeringsfarve6 2 2 2 2 5 2" xfId="7969"/>
    <cellStyle name="40 % - Markeringsfarve6 2 2 2 2 5 2 2" xfId="18228"/>
    <cellStyle name="40 % - Markeringsfarve6 2 2 2 2 5 3" xfId="7970"/>
    <cellStyle name="40 % - Markeringsfarve6 2 2 2 2 5 3 2" xfId="18229"/>
    <cellStyle name="40 % - Markeringsfarve6 2 2 2 2 5 4" xfId="7971"/>
    <cellStyle name="40 % - Markeringsfarve6 2 2 2 2 5 4 2" xfId="18230"/>
    <cellStyle name="40 % - Markeringsfarve6 2 2 2 2 5 5" xfId="7972"/>
    <cellStyle name="40 % - Markeringsfarve6 2 2 2 2 5 5 2" xfId="18231"/>
    <cellStyle name="40 % - Markeringsfarve6 2 2 2 2 5 6" xfId="7973"/>
    <cellStyle name="40 % - Markeringsfarve6 2 2 2 2 5 6 2" xfId="18232"/>
    <cellStyle name="40 % - Markeringsfarve6 2 2 2 2 5 7" xfId="18227"/>
    <cellStyle name="40 % - Markeringsfarve6 2 2 2 2 6" xfId="7974"/>
    <cellStyle name="40 % - Markeringsfarve6 2 2 2 2 6 2" xfId="7975"/>
    <cellStyle name="40 % - Markeringsfarve6 2 2 2 2 6 2 2" xfId="18234"/>
    <cellStyle name="40 % - Markeringsfarve6 2 2 2 2 6 3" xfId="7976"/>
    <cellStyle name="40 % - Markeringsfarve6 2 2 2 2 6 3 2" xfId="18235"/>
    <cellStyle name="40 % - Markeringsfarve6 2 2 2 2 6 4" xfId="7977"/>
    <cellStyle name="40 % - Markeringsfarve6 2 2 2 2 6 4 2" xfId="18236"/>
    <cellStyle name="40 % - Markeringsfarve6 2 2 2 2 6 5" xfId="7978"/>
    <cellStyle name="40 % - Markeringsfarve6 2 2 2 2 6 5 2" xfId="18237"/>
    <cellStyle name="40 % - Markeringsfarve6 2 2 2 2 6 6" xfId="7979"/>
    <cellStyle name="40 % - Markeringsfarve6 2 2 2 2 6 6 2" xfId="18238"/>
    <cellStyle name="40 % - Markeringsfarve6 2 2 2 2 6 7" xfId="18233"/>
    <cellStyle name="40 % - Markeringsfarve6 2 2 2 2 7" xfId="7980"/>
    <cellStyle name="40 % - Markeringsfarve6 2 2 2 2 7 2" xfId="18239"/>
    <cellStyle name="40 % - Markeringsfarve6 2 2 2 2 8" xfId="7981"/>
    <cellStyle name="40 % - Markeringsfarve6 2 2 2 2 8 2" xfId="18240"/>
    <cellStyle name="40 % - Markeringsfarve6 2 2 2 2 9" xfId="7982"/>
    <cellStyle name="40 % - Markeringsfarve6 2 2 2 2 9 2" xfId="18241"/>
    <cellStyle name="40 % - Markeringsfarve6 2 2 2 3" xfId="7983"/>
    <cellStyle name="40 % - Markeringsfarve6 2 2 2 3 10" xfId="7984"/>
    <cellStyle name="40 % - Markeringsfarve6 2 2 2 3 10 2" xfId="18243"/>
    <cellStyle name="40 % - Markeringsfarve6 2 2 2 3 11" xfId="18242"/>
    <cellStyle name="40 % - Markeringsfarve6 2 2 2 3 2" xfId="7985"/>
    <cellStyle name="40 % - Markeringsfarve6 2 2 2 3 2 2" xfId="7986"/>
    <cellStyle name="40 % - Markeringsfarve6 2 2 2 3 2 2 2" xfId="18245"/>
    <cellStyle name="40 % - Markeringsfarve6 2 2 2 3 2 3" xfId="7987"/>
    <cellStyle name="40 % - Markeringsfarve6 2 2 2 3 2 3 2" xfId="18246"/>
    <cellStyle name="40 % - Markeringsfarve6 2 2 2 3 2 4" xfId="7988"/>
    <cellStyle name="40 % - Markeringsfarve6 2 2 2 3 2 4 2" xfId="18247"/>
    <cellStyle name="40 % - Markeringsfarve6 2 2 2 3 2 5" xfId="7989"/>
    <cellStyle name="40 % - Markeringsfarve6 2 2 2 3 2 5 2" xfId="18248"/>
    <cellStyle name="40 % - Markeringsfarve6 2 2 2 3 2 6" xfId="7990"/>
    <cellStyle name="40 % - Markeringsfarve6 2 2 2 3 2 6 2" xfId="18249"/>
    <cellStyle name="40 % - Markeringsfarve6 2 2 2 3 2 7" xfId="18244"/>
    <cellStyle name="40 % - Markeringsfarve6 2 2 2 3 3" xfId="7991"/>
    <cellStyle name="40 % - Markeringsfarve6 2 2 2 3 3 2" xfId="7992"/>
    <cellStyle name="40 % - Markeringsfarve6 2 2 2 3 3 2 2" xfId="18251"/>
    <cellStyle name="40 % - Markeringsfarve6 2 2 2 3 3 3" xfId="7993"/>
    <cellStyle name="40 % - Markeringsfarve6 2 2 2 3 3 3 2" xfId="18252"/>
    <cellStyle name="40 % - Markeringsfarve6 2 2 2 3 3 4" xfId="7994"/>
    <cellStyle name="40 % - Markeringsfarve6 2 2 2 3 3 4 2" xfId="18253"/>
    <cellStyle name="40 % - Markeringsfarve6 2 2 2 3 3 5" xfId="7995"/>
    <cellStyle name="40 % - Markeringsfarve6 2 2 2 3 3 5 2" xfId="18254"/>
    <cellStyle name="40 % - Markeringsfarve6 2 2 2 3 3 6" xfId="7996"/>
    <cellStyle name="40 % - Markeringsfarve6 2 2 2 3 3 6 2" xfId="18255"/>
    <cellStyle name="40 % - Markeringsfarve6 2 2 2 3 3 7" xfId="18250"/>
    <cellStyle name="40 % - Markeringsfarve6 2 2 2 3 4" xfId="7997"/>
    <cellStyle name="40 % - Markeringsfarve6 2 2 2 3 4 2" xfId="7998"/>
    <cellStyle name="40 % - Markeringsfarve6 2 2 2 3 4 2 2" xfId="18257"/>
    <cellStyle name="40 % - Markeringsfarve6 2 2 2 3 4 3" xfId="7999"/>
    <cellStyle name="40 % - Markeringsfarve6 2 2 2 3 4 3 2" xfId="18258"/>
    <cellStyle name="40 % - Markeringsfarve6 2 2 2 3 4 4" xfId="8000"/>
    <cellStyle name="40 % - Markeringsfarve6 2 2 2 3 4 4 2" xfId="18259"/>
    <cellStyle name="40 % - Markeringsfarve6 2 2 2 3 4 5" xfId="8001"/>
    <cellStyle name="40 % - Markeringsfarve6 2 2 2 3 4 5 2" xfId="18260"/>
    <cellStyle name="40 % - Markeringsfarve6 2 2 2 3 4 6" xfId="8002"/>
    <cellStyle name="40 % - Markeringsfarve6 2 2 2 3 4 6 2" xfId="18261"/>
    <cellStyle name="40 % - Markeringsfarve6 2 2 2 3 4 7" xfId="18256"/>
    <cellStyle name="40 % - Markeringsfarve6 2 2 2 3 5" xfId="8003"/>
    <cellStyle name="40 % - Markeringsfarve6 2 2 2 3 5 2" xfId="8004"/>
    <cellStyle name="40 % - Markeringsfarve6 2 2 2 3 5 2 2" xfId="18263"/>
    <cellStyle name="40 % - Markeringsfarve6 2 2 2 3 5 3" xfId="8005"/>
    <cellStyle name="40 % - Markeringsfarve6 2 2 2 3 5 3 2" xfId="18264"/>
    <cellStyle name="40 % - Markeringsfarve6 2 2 2 3 5 4" xfId="8006"/>
    <cellStyle name="40 % - Markeringsfarve6 2 2 2 3 5 4 2" xfId="18265"/>
    <cellStyle name="40 % - Markeringsfarve6 2 2 2 3 5 5" xfId="8007"/>
    <cellStyle name="40 % - Markeringsfarve6 2 2 2 3 5 5 2" xfId="18266"/>
    <cellStyle name="40 % - Markeringsfarve6 2 2 2 3 5 6" xfId="8008"/>
    <cellStyle name="40 % - Markeringsfarve6 2 2 2 3 5 6 2" xfId="18267"/>
    <cellStyle name="40 % - Markeringsfarve6 2 2 2 3 5 7" xfId="18262"/>
    <cellStyle name="40 % - Markeringsfarve6 2 2 2 3 6" xfId="8009"/>
    <cellStyle name="40 % - Markeringsfarve6 2 2 2 3 6 2" xfId="18268"/>
    <cellStyle name="40 % - Markeringsfarve6 2 2 2 3 7" xfId="8010"/>
    <cellStyle name="40 % - Markeringsfarve6 2 2 2 3 7 2" xfId="18269"/>
    <cellStyle name="40 % - Markeringsfarve6 2 2 2 3 8" xfId="8011"/>
    <cellStyle name="40 % - Markeringsfarve6 2 2 2 3 8 2" xfId="18270"/>
    <cellStyle name="40 % - Markeringsfarve6 2 2 2 3 9" xfId="8012"/>
    <cellStyle name="40 % - Markeringsfarve6 2 2 2 3 9 2" xfId="18271"/>
    <cellStyle name="40 % - Markeringsfarve6 2 2 2 4" xfId="8013"/>
    <cellStyle name="40 % - Markeringsfarve6 2 2 2 4 2" xfId="8014"/>
    <cellStyle name="40 % - Markeringsfarve6 2 2 2 4 2 2" xfId="18273"/>
    <cellStyle name="40 % - Markeringsfarve6 2 2 2 4 3" xfId="8015"/>
    <cellStyle name="40 % - Markeringsfarve6 2 2 2 4 3 2" xfId="18274"/>
    <cellStyle name="40 % - Markeringsfarve6 2 2 2 4 4" xfId="8016"/>
    <cellStyle name="40 % - Markeringsfarve6 2 2 2 4 4 2" xfId="18275"/>
    <cellStyle name="40 % - Markeringsfarve6 2 2 2 4 5" xfId="8017"/>
    <cellStyle name="40 % - Markeringsfarve6 2 2 2 4 5 2" xfId="18276"/>
    <cellStyle name="40 % - Markeringsfarve6 2 2 2 4 6" xfId="8018"/>
    <cellStyle name="40 % - Markeringsfarve6 2 2 2 4 6 2" xfId="18277"/>
    <cellStyle name="40 % - Markeringsfarve6 2 2 2 4 7" xfId="18272"/>
    <cellStyle name="40 % - Markeringsfarve6 2 2 2 5" xfId="8019"/>
    <cellStyle name="40 % - Markeringsfarve6 2 2 2 5 2" xfId="8020"/>
    <cellStyle name="40 % - Markeringsfarve6 2 2 2 5 2 2" xfId="18279"/>
    <cellStyle name="40 % - Markeringsfarve6 2 2 2 5 3" xfId="8021"/>
    <cellStyle name="40 % - Markeringsfarve6 2 2 2 5 3 2" xfId="18280"/>
    <cellStyle name="40 % - Markeringsfarve6 2 2 2 5 4" xfId="8022"/>
    <cellStyle name="40 % - Markeringsfarve6 2 2 2 5 4 2" xfId="18281"/>
    <cellStyle name="40 % - Markeringsfarve6 2 2 2 5 5" xfId="8023"/>
    <cellStyle name="40 % - Markeringsfarve6 2 2 2 5 5 2" xfId="18282"/>
    <cellStyle name="40 % - Markeringsfarve6 2 2 2 5 6" xfId="8024"/>
    <cellStyle name="40 % - Markeringsfarve6 2 2 2 5 6 2" xfId="18283"/>
    <cellStyle name="40 % - Markeringsfarve6 2 2 2 5 7" xfId="18278"/>
    <cellStyle name="40 % - Markeringsfarve6 2 2 2 6" xfId="8025"/>
    <cellStyle name="40 % - Markeringsfarve6 2 2 2 6 2" xfId="8026"/>
    <cellStyle name="40 % - Markeringsfarve6 2 2 2 6 2 2" xfId="18285"/>
    <cellStyle name="40 % - Markeringsfarve6 2 2 2 6 3" xfId="8027"/>
    <cellStyle name="40 % - Markeringsfarve6 2 2 2 6 3 2" xfId="18286"/>
    <cellStyle name="40 % - Markeringsfarve6 2 2 2 6 4" xfId="8028"/>
    <cellStyle name="40 % - Markeringsfarve6 2 2 2 6 4 2" xfId="18287"/>
    <cellStyle name="40 % - Markeringsfarve6 2 2 2 6 5" xfId="8029"/>
    <cellStyle name="40 % - Markeringsfarve6 2 2 2 6 5 2" xfId="18288"/>
    <cellStyle name="40 % - Markeringsfarve6 2 2 2 6 6" xfId="8030"/>
    <cellStyle name="40 % - Markeringsfarve6 2 2 2 6 6 2" xfId="18289"/>
    <cellStyle name="40 % - Markeringsfarve6 2 2 2 6 7" xfId="18284"/>
    <cellStyle name="40 % - Markeringsfarve6 2 2 2 7" xfId="8031"/>
    <cellStyle name="40 % - Markeringsfarve6 2 2 2 7 2" xfId="8032"/>
    <cellStyle name="40 % - Markeringsfarve6 2 2 2 7 2 2" xfId="18291"/>
    <cellStyle name="40 % - Markeringsfarve6 2 2 2 7 3" xfId="8033"/>
    <cellStyle name="40 % - Markeringsfarve6 2 2 2 7 3 2" xfId="18292"/>
    <cellStyle name="40 % - Markeringsfarve6 2 2 2 7 4" xfId="8034"/>
    <cellStyle name="40 % - Markeringsfarve6 2 2 2 7 4 2" xfId="18293"/>
    <cellStyle name="40 % - Markeringsfarve6 2 2 2 7 5" xfId="8035"/>
    <cellStyle name="40 % - Markeringsfarve6 2 2 2 7 5 2" xfId="18294"/>
    <cellStyle name="40 % - Markeringsfarve6 2 2 2 7 6" xfId="8036"/>
    <cellStyle name="40 % - Markeringsfarve6 2 2 2 7 6 2" xfId="18295"/>
    <cellStyle name="40 % - Markeringsfarve6 2 2 2 7 7" xfId="18290"/>
    <cellStyle name="40 % - Markeringsfarve6 2 2 2 8" xfId="8037"/>
    <cellStyle name="40 % - Markeringsfarve6 2 2 2 8 2" xfId="18296"/>
    <cellStyle name="40 % - Markeringsfarve6 2 2 2 9" xfId="8038"/>
    <cellStyle name="40 % - Markeringsfarve6 2 2 2 9 2" xfId="18297"/>
    <cellStyle name="40 % - Markeringsfarve6 2 2 3" xfId="8039"/>
    <cellStyle name="40 % - Markeringsfarve6 2 2 3 10" xfId="8040"/>
    <cellStyle name="40 % - Markeringsfarve6 2 2 3 10 2" xfId="18299"/>
    <cellStyle name="40 % - Markeringsfarve6 2 2 3 11" xfId="8041"/>
    <cellStyle name="40 % - Markeringsfarve6 2 2 3 11 2" xfId="18300"/>
    <cellStyle name="40 % - Markeringsfarve6 2 2 3 12" xfId="18298"/>
    <cellStyle name="40 % - Markeringsfarve6 2 2 3 2" xfId="8042"/>
    <cellStyle name="40 % - Markeringsfarve6 2 2 3 2 10" xfId="8043"/>
    <cellStyle name="40 % - Markeringsfarve6 2 2 3 2 10 2" xfId="18302"/>
    <cellStyle name="40 % - Markeringsfarve6 2 2 3 2 11" xfId="18301"/>
    <cellStyle name="40 % - Markeringsfarve6 2 2 3 2 2" xfId="8044"/>
    <cellStyle name="40 % - Markeringsfarve6 2 2 3 2 2 10" xfId="18303"/>
    <cellStyle name="40 % - Markeringsfarve6 2 2 3 2 2 2" xfId="8045"/>
    <cellStyle name="40 % - Markeringsfarve6 2 2 3 2 2 2 2" xfId="8046"/>
    <cellStyle name="40 % - Markeringsfarve6 2 2 3 2 2 2 2 2" xfId="18305"/>
    <cellStyle name="40 % - Markeringsfarve6 2 2 3 2 2 2 3" xfId="8047"/>
    <cellStyle name="40 % - Markeringsfarve6 2 2 3 2 2 2 3 2" xfId="18306"/>
    <cellStyle name="40 % - Markeringsfarve6 2 2 3 2 2 2 4" xfId="8048"/>
    <cellStyle name="40 % - Markeringsfarve6 2 2 3 2 2 2 4 2" xfId="18307"/>
    <cellStyle name="40 % - Markeringsfarve6 2 2 3 2 2 2 5" xfId="8049"/>
    <cellStyle name="40 % - Markeringsfarve6 2 2 3 2 2 2 5 2" xfId="18308"/>
    <cellStyle name="40 % - Markeringsfarve6 2 2 3 2 2 2 6" xfId="8050"/>
    <cellStyle name="40 % - Markeringsfarve6 2 2 3 2 2 2 6 2" xfId="18309"/>
    <cellStyle name="40 % - Markeringsfarve6 2 2 3 2 2 2 7" xfId="18304"/>
    <cellStyle name="40 % - Markeringsfarve6 2 2 3 2 2 3" xfId="8051"/>
    <cellStyle name="40 % - Markeringsfarve6 2 2 3 2 2 3 2" xfId="8052"/>
    <cellStyle name="40 % - Markeringsfarve6 2 2 3 2 2 3 2 2" xfId="18311"/>
    <cellStyle name="40 % - Markeringsfarve6 2 2 3 2 2 3 3" xfId="8053"/>
    <cellStyle name="40 % - Markeringsfarve6 2 2 3 2 2 3 3 2" xfId="18312"/>
    <cellStyle name="40 % - Markeringsfarve6 2 2 3 2 2 3 4" xfId="8054"/>
    <cellStyle name="40 % - Markeringsfarve6 2 2 3 2 2 3 4 2" xfId="18313"/>
    <cellStyle name="40 % - Markeringsfarve6 2 2 3 2 2 3 5" xfId="8055"/>
    <cellStyle name="40 % - Markeringsfarve6 2 2 3 2 2 3 5 2" xfId="18314"/>
    <cellStyle name="40 % - Markeringsfarve6 2 2 3 2 2 3 6" xfId="8056"/>
    <cellStyle name="40 % - Markeringsfarve6 2 2 3 2 2 3 6 2" xfId="18315"/>
    <cellStyle name="40 % - Markeringsfarve6 2 2 3 2 2 3 7" xfId="18310"/>
    <cellStyle name="40 % - Markeringsfarve6 2 2 3 2 2 4" xfId="8057"/>
    <cellStyle name="40 % - Markeringsfarve6 2 2 3 2 2 4 2" xfId="8058"/>
    <cellStyle name="40 % - Markeringsfarve6 2 2 3 2 2 4 2 2" xfId="18317"/>
    <cellStyle name="40 % - Markeringsfarve6 2 2 3 2 2 4 3" xfId="8059"/>
    <cellStyle name="40 % - Markeringsfarve6 2 2 3 2 2 4 3 2" xfId="18318"/>
    <cellStyle name="40 % - Markeringsfarve6 2 2 3 2 2 4 4" xfId="8060"/>
    <cellStyle name="40 % - Markeringsfarve6 2 2 3 2 2 4 4 2" xfId="18319"/>
    <cellStyle name="40 % - Markeringsfarve6 2 2 3 2 2 4 5" xfId="8061"/>
    <cellStyle name="40 % - Markeringsfarve6 2 2 3 2 2 4 5 2" xfId="18320"/>
    <cellStyle name="40 % - Markeringsfarve6 2 2 3 2 2 4 6" xfId="8062"/>
    <cellStyle name="40 % - Markeringsfarve6 2 2 3 2 2 4 6 2" xfId="18321"/>
    <cellStyle name="40 % - Markeringsfarve6 2 2 3 2 2 4 7" xfId="18316"/>
    <cellStyle name="40 % - Markeringsfarve6 2 2 3 2 2 5" xfId="8063"/>
    <cellStyle name="40 % - Markeringsfarve6 2 2 3 2 2 5 2" xfId="18322"/>
    <cellStyle name="40 % - Markeringsfarve6 2 2 3 2 2 6" xfId="8064"/>
    <cellStyle name="40 % - Markeringsfarve6 2 2 3 2 2 6 2" xfId="18323"/>
    <cellStyle name="40 % - Markeringsfarve6 2 2 3 2 2 7" xfId="8065"/>
    <cellStyle name="40 % - Markeringsfarve6 2 2 3 2 2 7 2" xfId="18324"/>
    <cellStyle name="40 % - Markeringsfarve6 2 2 3 2 2 8" xfId="8066"/>
    <cellStyle name="40 % - Markeringsfarve6 2 2 3 2 2 8 2" xfId="18325"/>
    <cellStyle name="40 % - Markeringsfarve6 2 2 3 2 2 9" xfId="8067"/>
    <cellStyle name="40 % - Markeringsfarve6 2 2 3 2 2 9 2" xfId="18326"/>
    <cellStyle name="40 % - Markeringsfarve6 2 2 3 2 3" xfId="8068"/>
    <cellStyle name="40 % - Markeringsfarve6 2 2 3 2 3 2" xfId="8069"/>
    <cellStyle name="40 % - Markeringsfarve6 2 2 3 2 3 2 2" xfId="18328"/>
    <cellStyle name="40 % - Markeringsfarve6 2 2 3 2 3 3" xfId="8070"/>
    <cellStyle name="40 % - Markeringsfarve6 2 2 3 2 3 3 2" xfId="18329"/>
    <cellStyle name="40 % - Markeringsfarve6 2 2 3 2 3 4" xfId="8071"/>
    <cellStyle name="40 % - Markeringsfarve6 2 2 3 2 3 4 2" xfId="18330"/>
    <cellStyle name="40 % - Markeringsfarve6 2 2 3 2 3 5" xfId="8072"/>
    <cellStyle name="40 % - Markeringsfarve6 2 2 3 2 3 5 2" xfId="18331"/>
    <cellStyle name="40 % - Markeringsfarve6 2 2 3 2 3 6" xfId="8073"/>
    <cellStyle name="40 % - Markeringsfarve6 2 2 3 2 3 6 2" xfId="18332"/>
    <cellStyle name="40 % - Markeringsfarve6 2 2 3 2 3 7" xfId="18327"/>
    <cellStyle name="40 % - Markeringsfarve6 2 2 3 2 4" xfId="8074"/>
    <cellStyle name="40 % - Markeringsfarve6 2 2 3 2 4 2" xfId="8075"/>
    <cellStyle name="40 % - Markeringsfarve6 2 2 3 2 4 2 2" xfId="18334"/>
    <cellStyle name="40 % - Markeringsfarve6 2 2 3 2 4 3" xfId="8076"/>
    <cellStyle name="40 % - Markeringsfarve6 2 2 3 2 4 3 2" xfId="18335"/>
    <cellStyle name="40 % - Markeringsfarve6 2 2 3 2 4 4" xfId="8077"/>
    <cellStyle name="40 % - Markeringsfarve6 2 2 3 2 4 4 2" xfId="18336"/>
    <cellStyle name="40 % - Markeringsfarve6 2 2 3 2 4 5" xfId="8078"/>
    <cellStyle name="40 % - Markeringsfarve6 2 2 3 2 4 5 2" xfId="18337"/>
    <cellStyle name="40 % - Markeringsfarve6 2 2 3 2 4 6" xfId="8079"/>
    <cellStyle name="40 % - Markeringsfarve6 2 2 3 2 4 6 2" xfId="18338"/>
    <cellStyle name="40 % - Markeringsfarve6 2 2 3 2 4 7" xfId="18333"/>
    <cellStyle name="40 % - Markeringsfarve6 2 2 3 2 5" xfId="8080"/>
    <cellStyle name="40 % - Markeringsfarve6 2 2 3 2 5 2" xfId="8081"/>
    <cellStyle name="40 % - Markeringsfarve6 2 2 3 2 5 2 2" xfId="18340"/>
    <cellStyle name="40 % - Markeringsfarve6 2 2 3 2 5 3" xfId="8082"/>
    <cellStyle name="40 % - Markeringsfarve6 2 2 3 2 5 3 2" xfId="18341"/>
    <cellStyle name="40 % - Markeringsfarve6 2 2 3 2 5 4" xfId="8083"/>
    <cellStyle name="40 % - Markeringsfarve6 2 2 3 2 5 4 2" xfId="18342"/>
    <cellStyle name="40 % - Markeringsfarve6 2 2 3 2 5 5" xfId="8084"/>
    <cellStyle name="40 % - Markeringsfarve6 2 2 3 2 5 5 2" xfId="18343"/>
    <cellStyle name="40 % - Markeringsfarve6 2 2 3 2 5 6" xfId="8085"/>
    <cellStyle name="40 % - Markeringsfarve6 2 2 3 2 5 6 2" xfId="18344"/>
    <cellStyle name="40 % - Markeringsfarve6 2 2 3 2 5 7" xfId="18339"/>
    <cellStyle name="40 % - Markeringsfarve6 2 2 3 2 6" xfId="8086"/>
    <cellStyle name="40 % - Markeringsfarve6 2 2 3 2 6 2" xfId="18345"/>
    <cellStyle name="40 % - Markeringsfarve6 2 2 3 2 7" xfId="8087"/>
    <cellStyle name="40 % - Markeringsfarve6 2 2 3 2 7 2" xfId="18346"/>
    <cellStyle name="40 % - Markeringsfarve6 2 2 3 2 8" xfId="8088"/>
    <cellStyle name="40 % - Markeringsfarve6 2 2 3 2 8 2" xfId="18347"/>
    <cellStyle name="40 % - Markeringsfarve6 2 2 3 2 9" xfId="8089"/>
    <cellStyle name="40 % - Markeringsfarve6 2 2 3 2 9 2" xfId="18348"/>
    <cellStyle name="40 % - Markeringsfarve6 2 2 3 3" xfId="8090"/>
    <cellStyle name="40 % - Markeringsfarve6 2 2 3 3 10" xfId="18349"/>
    <cellStyle name="40 % - Markeringsfarve6 2 2 3 3 2" xfId="8091"/>
    <cellStyle name="40 % - Markeringsfarve6 2 2 3 3 2 2" xfId="8092"/>
    <cellStyle name="40 % - Markeringsfarve6 2 2 3 3 2 2 2" xfId="18351"/>
    <cellStyle name="40 % - Markeringsfarve6 2 2 3 3 2 3" xfId="8093"/>
    <cellStyle name="40 % - Markeringsfarve6 2 2 3 3 2 3 2" xfId="18352"/>
    <cellStyle name="40 % - Markeringsfarve6 2 2 3 3 2 4" xfId="8094"/>
    <cellStyle name="40 % - Markeringsfarve6 2 2 3 3 2 4 2" xfId="18353"/>
    <cellStyle name="40 % - Markeringsfarve6 2 2 3 3 2 5" xfId="8095"/>
    <cellStyle name="40 % - Markeringsfarve6 2 2 3 3 2 5 2" xfId="18354"/>
    <cellStyle name="40 % - Markeringsfarve6 2 2 3 3 2 6" xfId="8096"/>
    <cellStyle name="40 % - Markeringsfarve6 2 2 3 3 2 6 2" xfId="18355"/>
    <cellStyle name="40 % - Markeringsfarve6 2 2 3 3 2 7" xfId="18350"/>
    <cellStyle name="40 % - Markeringsfarve6 2 2 3 3 3" xfId="8097"/>
    <cellStyle name="40 % - Markeringsfarve6 2 2 3 3 3 2" xfId="8098"/>
    <cellStyle name="40 % - Markeringsfarve6 2 2 3 3 3 2 2" xfId="18357"/>
    <cellStyle name="40 % - Markeringsfarve6 2 2 3 3 3 3" xfId="8099"/>
    <cellStyle name="40 % - Markeringsfarve6 2 2 3 3 3 3 2" xfId="18358"/>
    <cellStyle name="40 % - Markeringsfarve6 2 2 3 3 3 4" xfId="8100"/>
    <cellStyle name="40 % - Markeringsfarve6 2 2 3 3 3 4 2" xfId="18359"/>
    <cellStyle name="40 % - Markeringsfarve6 2 2 3 3 3 5" xfId="8101"/>
    <cellStyle name="40 % - Markeringsfarve6 2 2 3 3 3 5 2" xfId="18360"/>
    <cellStyle name="40 % - Markeringsfarve6 2 2 3 3 3 6" xfId="8102"/>
    <cellStyle name="40 % - Markeringsfarve6 2 2 3 3 3 6 2" xfId="18361"/>
    <cellStyle name="40 % - Markeringsfarve6 2 2 3 3 3 7" xfId="18356"/>
    <cellStyle name="40 % - Markeringsfarve6 2 2 3 3 4" xfId="8103"/>
    <cellStyle name="40 % - Markeringsfarve6 2 2 3 3 4 2" xfId="8104"/>
    <cellStyle name="40 % - Markeringsfarve6 2 2 3 3 4 2 2" xfId="18363"/>
    <cellStyle name="40 % - Markeringsfarve6 2 2 3 3 4 3" xfId="8105"/>
    <cellStyle name="40 % - Markeringsfarve6 2 2 3 3 4 3 2" xfId="18364"/>
    <cellStyle name="40 % - Markeringsfarve6 2 2 3 3 4 4" xfId="8106"/>
    <cellStyle name="40 % - Markeringsfarve6 2 2 3 3 4 4 2" xfId="18365"/>
    <cellStyle name="40 % - Markeringsfarve6 2 2 3 3 4 5" xfId="8107"/>
    <cellStyle name="40 % - Markeringsfarve6 2 2 3 3 4 5 2" xfId="18366"/>
    <cellStyle name="40 % - Markeringsfarve6 2 2 3 3 4 6" xfId="8108"/>
    <cellStyle name="40 % - Markeringsfarve6 2 2 3 3 4 6 2" xfId="18367"/>
    <cellStyle name="40 % - Markeringsfarve6 2 2 3 3 4 7" xfId="18362"/>
    <cellStyle name="40 % - Markeringsfarve6 2 2 3 3 5" xfId="8109"/>
    <cellStyle name="40 % - Markeringsfarve6 2 2 3 3 5 2" xfId="18368"/>
    <cellStyle name="40 % - Markeringsfarve6 2 2 3 3 6" xfId="8110"/>
    <cellStyle name="40 % - Markeringsfarve6 2 2 3 3 6 2" xfId="18369"/>
    <cellStyle name="40 % - Markeringsfarve6 2 2 3 3 7" xfId="8111"/>
    <cellStyle name="40 % - Markeringsfarve6 2 2 3 3 7 2" xfId="18370"/>
    <cellStyle name="40 % - Markeringsfarve6 2 2 3 3 8" xfId="8112"/>
    <cellStyle name="40 % - Markeringsfarve6 2 2 3 3 8 2" xfId="18371"/>
    <cellStyle name="40 % - Markeringsfarve6 2 2 3 3 9" xfId="8113"/>
    <cellStyle name="40 % - Markeringsfarve6 2 2 3 3 9 2" xfId="18372"/>
    <cellStyle name="40 % - Markeringsfarve6 2 2 3 4" xfId="8114"/>
    <cellStyle name="40 % - Markeringsfarve6 2 2 3 4 2" xfId="8115"/>
    <cellStyle name="40 % - Markeringsfarve6 2 2 3 4 2 2" xfId="18374"/>
    <cellStyle name="40 % - Markeringsfarve6 2 2 3 4 3" xfId="8116"/>
    <cellStyle name="40 % - Markeringsfarve6 2 2 3 4 3 2" xfId="18375"/>
    <cellStyle name="40 % - Markeringsfarve6 2 2 3 4 4" xfId="8117"/>
    <cellStyle name="40 % - Markeringsfarve6 2 2 3 4 4 2" xfId="18376"/>
    <cellStyle name="40 % - Markeringsfarve6 2 2 3 4 5" xfId="8118"/>
    <cellStyle name="40 % - Markeringsfarve6 2 2 3 4 5 2" xfId="18377"/>
    <cellStyle name="40 % - Markeringsfarve6 2 2 3 4 6" xfId="8119"/>
    <cellStyle name="40 % - Markeringsfarve6 2 2 3 4 6 2" xfId="18378"/>
    <cellStyle name="40 % - Markeringsfarve6 2 2 3 4 7" xfId="18373"/>
    <cellStyle name="40 % - Markeringsfarve6 2 2 3 5" xfId="8120"/>
    <cellStyle name="40 % - Markeringsfarve6 2 2 3 5 2" xfId="8121"/>
    <cellStyle name="40 % - Markeringsfarve6 2 2 3 5 2 2" xfId="18380"/>
    <cellStyle name="40 % - Markeringsfarve6 2 2 3 5 3" xfId="8122"/>
    <cellStyle name="40 % - Markeringsfarve6 2 2 3 5 3 2" xfId="18381"/>
    <cellStyle name="40 % - Markeringsfarve6 2 2 3 5 4" xfId="8123"/>
    <cellStyle name="40 % - Markeringsfarve6 2 2 3 5 4 2" xfId="18382"/>
    <cellStyle name="40 % - Markeringsfarve6 2 2 3 5 5" xfId="8124"/>
    <cellStyle name="40 % - Markeringsfarve6 2 2 3 5 5 2" xfId="18383"/>
    <cellStyle name="40 % - Markeringsfarve6 2 2 3 5 6" xfId="8125"/>
    <cellStyle name="40 % - Markeringsfarve6 2 2 3 5 6 2" xfId="18384"/>
    <cellStyle name="40 % - Markeringsfarve6 2 2 3 5 7" xfId="18379"/>
    <cellStyle name="40 % - Markeringsfarve6 2 2 3 6" xfId="8126"/>
    <cellStyle name="40 % - Markeringsfarve6 2 2 3 6 2" xfId="8127"/>
    <cellStyle name="40 % - Markeringsfarve6 2 2 3 6 2 2" xfId="18386"/>
    <cellStyle name="40 % - Markeringsfarve6 2 2 3 6 3" xfId="8128"/>
    <cellStyle name="40 % - Markeringsfarve6 2 2 3 6 3 2" xfId="18387"/>
    <cellStyle name="40 % - Markeringsfarve6 2 2 3 6 4" xfId="8129"/>
    <cellStyle name="40 % - Markeringsfarve6 2 2 3 6 4 2" xfId="18388"/>
    <cellStyle name="40 % - Markeringsfarve6 2 2 3 6 5" xfId="8130"/>
    <cellStyle name="40 % - Markeringsfarve6 2 2 3 6 5 2" xfId="18389"/>
    <cellStyle name="40 % - Markeringsfarve6 2 2 3 6 6" xfId="8131"/>
    <cellStyle name="40 % - Markeringsfarve6 2 2 3 6 6 2" xfId="18390"/>
    <cellStyle name="40 % - Markeringsfarve6 2 2 3 6 7" xfId="18385"/>
    <cellStyle name="40 % - Markeringsfarve6 2 2 3 7" xfId="8132"/>
    <cellStyle name="40 % - Markeringsfarve6 2 2 3 7 2" xfId="18391"/>
    <cellStyle name="40 % - Markeringsfarve6 2 2 3 8" xfId="8133"/>
    <cellStyle name="40 % - Markeringsfarve6 2 2 3 8 2" xfId="18392"/>
    <cellStyle name="40 % - Markeringsfarve6 2 2 3 9" xfId="8134"/>
    <cellStyle name="40 % - Markeringsfarve6 2 2 3 9 2" xfId="18393"/>
    <cellStyle name="40 % - Markeringsfarve6 2 2 4" xfId="8135"/>
    <cellStyle name="40 % - Markeringsfarve6 2 2 4 10" xfId="8136"/>
    <cellStyle name="40 % - Markeringsfarve6 2 2 4 10 2" xfId="18395"/>
    <cellStyle name="40 % - Markeringsfarve6 2 2 4 11" xfId="18394"/>
    <cellStyle name="40 % - Markeringsfarve6 2 2 4 2" xfId="8137"/>
    <cellStyle name="40 % - Markeringsfarve6 2 2 4 2 10" xfId="18396"/>
    <cellStyle name="40 % - Markeringsfarve6 2 2 4 2 2" xfId="8138"/>
    <cellStyle name="40 % - Markeringsfarve6 2 2 4 2 2 2" xfId="8139"/>
    <cellStyle name="40 % - Markeringsfarve6 2 2 4 2 2 2 2" xfId="18398"/>
    <cellStyle name="40 % - Markeringsfarve6 2 2 4 2 2 3" xfId="8140"/>
    <cellStyle name="40 % - Markeringsfarve6 2 2 4 2 2 3 2" xfId="18399"/>
    <cellStyle name="40 % - Markeringsfarve6 2 2 4 2 2 4" xfId="8141"/>
    <cellStyle name="40 % - Markeringsfarve6 2 2 4 2 2 4 2" xfId="18400"/>
    <cellStyle name="40 % - Markeringsfarve6 2 2 4 2 2 5" xfId="8142"/>
    <cellStyle name="40 % - Markeringsfarve6 2 2 4 2 2 5 2" xfId="18401"/>
    <cellStyle name="40 % - Markeringsfarve6 2 2 4 2 2 6" xfId="8143"/>
    <cellStyle name="40 % - Markeringsfarve6 2 2 4 2 2 6 2" xfId="18402"/>
    <cellStyle name="40 % - Markeringsfarve6 2 2 4 2 2 7" xfId="18397"/>
    <cellStyle name="40 % - Markeringsfarve6 2 2 4 2 3" xfId="8144"/>
    <cellStyle name="40 % - Markeringsfarve6 2 2 4 2 3 2" xfId="8145"/>
    <cellStyle name="40 % - Markeringsfarve6 2 2 4 2 3 2 2" xfId="18404"/>
    <cellStyle name="40 % - Markeringsfarve6 2 2 4 2 3 3" xfId="8146"/>
    <cellStyle name="40 % - Markeringsfarve6 2 2 4 2 3 3 2" xfId="18405"/>
    <cellStyle name="40 % - Markeringsfarve6 2 2 4 2 3 4" xfId="8147"/>
    <cellStyle name="40 % - Markeringsfarve6 2 2 4 2 3 4 2" xfId="18406"/>
    <cellStyle name="40 % - Markeringsfarve6 2 2 4 2 3 5" xfId="8148"/>
    <cellStyle name="40 % - Markeringsfarve6 2 2 4 2 3 5 2" xfId="18407"/>
    <cellStyle name="40 % - Markeringsfarve6 2 2 4 2 3 6" xfId="8149"/>
    <cellStyle name="40 % - Markeringsfarve6 2 2 4 2 3 6 2" xfId="18408"/>
    <cellStyle name="40 % - Markeringsfarve6 2 2 4 2 3 7" xfId="18403"/>
    <cellStyle name="40 % - Markeringsfarve6 2 2 4 2 4" xfId="8150"/>
    <cellStyle name="40 % - Markeringsfarve6 2 2 4 2 4 2" xfId="8151"/>
    <cellStyle name="40 % - Markeringsfarve6 2 2 4 2 4 2 2" xfId="18410"/>
    <cellStyle name="40 % - Markeringsfarve6 2 2 4 2 4 3" xfId="8152"/>
    <cellStyle name="40 % - Markeringsfarve6 2 2 4 2 4 3 2" xfId="18411"/>
    <cellStyle name="40 % - Markeringsfarve6 2 2 4 2 4 4" xfId="8153"/>
    <cellStyle name="40 % - Markeringsfarve6 2 2 4 2 4 4 2" xfId="18412"/>
    <cellStyle name="40 % - Markeringsfarve6 2 2 4 2 4 5" xfId="8154"/>
    <cellStyle name="40 % - Markeringsfarve6 2 2 4 2 4 5 2" xfId="18413"/>
    <cellStyle name="40 % - Markeringsfarve6 2 2 4 2 4 6" xfId="8155"/>
    <cellStyle name="40 % - Markeringsfarve6 2 2 4 2 4 6 2" xfId="18414"/>
    <cellStyle name="40 % - Markeringsfarve6 2 2 4 2 4 7" xfId="18409"/>
    <cellStyle name="40 % - Markeringsfarve6 2 2 4 2 5" xfId="8156"/>
    <cellStyle name="40 % - Markeringsfarve6 2 2 4 2 5 2" xfId="18415"/>
    <cellStyle name="40 % - Markeringsfarve6 2 2 4 2 6" xfId="8157"/>
    <cellStyle name="40 % - Markeringsfarve6 2 2 4 2 6 2" xfId="18416"/>
    <cellStyle name="40 % - Markeringsfarve6 2 2 4 2 7" xfId="8158"/>
    <cellStyle name="40 % - Markeringsfarve6 2 2 4 2 7 2" xfId="18417"/>
    <cellStyle name="40 % - Markeringsfarve6 2 2 4 2 8" xfId="8159"/>
    <cellStyle name="40 % - Markeringsfarve6 2 2 4 2 8 2" xfId="18418"/>
    <cellStyle name="40 % - Markeringsfarve6 2 2 4 2 9" xfId="8160"/>
    <cellStyle name="40 % - Markeringsfarve6 2 2 4 2 9 2" xfId="18419"/>
    <cellStyle name="40 % - Markeringsfarve6 2 2 4 3" xfId="8161"/>
    <cellStyle name="40 % - Markeringsfarve6 2 2 4 3 2" xfId="8162"/>
    <cellStyle name="40 % - Markeringsfarve6 2 2 4 3 2 2" xfId="18421"/>
    <cellStyle name="40 % - Markeringsfarve6 2 2 4 3 3" xfId="8163"/>
    <cellStyle name="40 % - Markeringsfarve6 2 2 4 3 3 2" xfId="18422"/>
    <cellStyle name="40 % - Markeringsfarve6 2 2 4 3 4" xfId="8164"/>
    <cellStyle name="40 % - Markeringsfarve6 2 2 4 3 4 2" xfId="18423"/>
    <cellStyle name="40 % - Markeringsfarve6 2 2 4 3 5" xfId="8165"/>
    <cellStyle name="40 % - Markeringsfarve6 2 2 4 3 5 2" xfId="18424"/>
    <cellStyle name="40 % - Markeringsfarve6 2 2 4 3 6" xfId="8166"/>
    <cellStyle name="40 % - Markeringsfarve6 2 2 4 3 6 2" xfId="18425"/>
    <cellStyle name="40 % - Markeringsfarve6 2 2 4 3 7" xfId="18420"/>
    <cellStyle name="40 % - Markeringsfarve6 2 2 4 4" xfId="8167"/>
    <cellStyle name="40 % - Markeringsfarve6 2 2 4 4 2" xfId="8168"/>
    <cellStyle name="40 % - Markeringsfarve6 2 2 4 4 2 2" xfId="18427"/>
    <cellStyle name="40 % - Markeringsfarve6 2 2 4 4 3" xfId="8169"/>
    <cellStyle name="40 % - Markeringsfarve6 2 2 4 4 3 2" xfId="18428"/>
    <cellStyle name="40 % - Markeringsfarve6 2 2 4 4 4" xfId="8170"/>
    <cellStyle name="40 % - Markeringsfarve6 2 2 4 4 4 2" xfId="18429"/>
    <cellStyle name="40 % - Markeringsfarve6 2 2 4 4 5" xfId="8171"/>
    <cellStyle name="40 % - Markeringsfarve6 2 2 4 4 5 2" xfId="18430"/>
    <cellStyle name="40 % - Markeringsfarve6 2 2 4 4 6" xfId="8172"/>
    <cellStyle name="40 % - Markeringsfarve6 2 2 4 4 6 2" xfId="18431"/>
    <cellStyle name="40 % - Markeringsfarve6 2 2 4 4 7" xfId="18426"/>
    <cellStyle name="40 % - Markeringsfarve6 2 2 4 5" xfId="8173"/>
    <cellStyle name="40 % - Markeringsfarve6 2 2 4 5 2" xfId="8174"/>
    <cellStyle name="40 % - Markeringsfarve6 2 2 4 5 2 2" xfId="18433"/>
    <cellStyle name="40 % - Markeringsfarve6 2 2 4 5 3" xfId="8175"/>
    <cellStyle name="40 % - Markeringsfarve6 2 2 4 5 3 2" xfId="18434"/>
    <cellStyle name="40 % - Markeringsfarve6 2 2 4 5 4" xfId="8176"/>
    <cellStyle name="40 % - Markeringsfarve6 2 2 4 5 4 2" xfId="18435"/>
    <cellStyle name="40 % - Markeringsfarve6 2 2 4 5 5" xfId="8177"/>
    <cellStyle name="40 % - Markeringsfarve6 2 2 4 5 5 2" xfId="18436"/>
    <cellStyle name="40 % - Markeringsfarve6 2 2 4 5 6" xfId="8178"/>
    <cellStyle name="40 % - Markeringsfarve6 2 2 4 5 6 2" xfId="18437"/>
    <cellStyle name="40 % - Markeringsfarve6 2 2 4 5 7" xfId="18432"/>
    <cellStyle name="40 % - Markeringsfarve6 2 2 4 6" xfId="8179"/>
    <cellStyle name="40 % - Markeringsfarve6 2 2 4 6 2" xfId="18438"/>
    <cellStyle name="40 % - Markeringsfarve6 2 2 4 7" xfId="8180"/>
    <cellStyle name="40 % - Markeringsfarve6 2 2 4 7 2" xfId="18439"/>
    <cellStyle name="40 % - Markeringsfarve6 2 2 4 8" xfId="8181"/>
    <cellStyle name="40 % - Markeringsfarve6 2 2 4 8 2" xfId="18440"/>
    <cellStyle name="40 % - Markeringsfarve6 2 2 4 9" xfId="8182"/>
    <cellStyle name="40 % - Markeringsfarve6 2 2 4 9 2" xfId="18441"/>
    <cellStyle name="40 % - Markeringsfarve6 2 2 5" xfId="8183"/>
    <cellStyle name="40 % - Markeringsfarve6 2 2 5 10" xfId="18442"/>
    <cellStyle name="40 % - Markeringsfarve6 2 2 5 2" xfId="8184"/>
    <cellStyle name="40 % - Markeringsfarve6 2 2 5 2 2" xfId="8185"/>
    <cellStyle name="40 % - Markeringsfarve6 2 2 5 2 2 2" xfId="18444"/>
    <cellStyle name="40 % - Markeringsfarve6 2 2 5 2 3" xfId="8186"/>
    <cellStyle name="40 % - Markeringsfarve6 2 2 5 2 3 2" xfId="18445"/>
    <cellStyle name="40 % - Markeringsfarve6 2 2 5 2 4" xfId="8187"/>
    <cellStyle name="40 % - Markeringsfarve6 2 2 5 2 4 2" xfId="18446"/>
    <cellStyle name="40 % - Markeringsfarve6 2 2 5 2 5" xfId="8188"/>
    <cellStyle name="40 % - Markeringsfarve6 2 2 5 2 5 2" xfId="18447"/>
    <cellStyle name="40 % - Markeringsfarve6 2 2 5 2 6" xfId="8189"/>
    <cellStyle name="40 % - Markeringsfarve6 2 2 5 2 6 2" xfId="18448"/>
    <cellStyle name="40 % - Markeringsfarve6 2 2 5 2 7" xfId="18443"/>
    <cellStyle name="40 % - Markeringsfarve6 2 2 5 3" xfId="8190"/>
    <cellStyle name="40 % - Markeringsfarve6 2 2 5 3 2" xfId="8191"/>
    <cellStyle name="40 % - Markeringsfarve6 2 2 5 3 2 2" xfId="18450"/>
    <cellStyle name="40 % - Markeringsfarve6 2 2 5 3 3" xfId="8192"/>
    <cellStyle name="40 % - Markeringsfarve6 2 2 5 3 3 2" xfId="18451"/>
    <cellStyle name="40 % - Markeringsfarve6 2 2 5 3 4" xfId="8193"/>
    <cellStyle name="40 % - Markeringsfarve6 2 2 5 3 4 2" xfId="18452"/>
    <cellStyle name="40 % - Markeringsfarve6 2 2 5 3 5" xfId="8194"/>
    <cellStyle name="40 % - Markeringsfarve6 2 2 5 3 5 2" xfId="18453"/>
    <cellStyle name="40 % - Markeringsfarve6 2 2 5 3 6" xfId="8195"/>
    <cellStyle name="40 % - Markeringsfarve6 2 2 5 3 6 2" xfId="18454"/>
    <cellStyle name="40 % - Markeringsfarve6 2 2 5 3 7" xfId="18449"/>
    <cellStyle name="40 % - Markeringsfarve6 2 2 5 4" xfId="8196"/>
    <cellStyle name="40 % - Markeringsfarve6 2 2 5 4 2" xfId="8197"/>
    <cellStyle name="40 % - Markeringsfarve6 2 2 5 4 2 2" xfId="18456"/>
    <cellStyle name="40 % - Markeringsfarve6 2 2 5 4 3" xfId="8198"/>
    <cellStyle name="40 % - Markeringsfarve6 2 2 5 4 3 2" xfId="18457"/>
    <cellStyle name="40 % - Markeringsfarve6 2 2 5 4 4" xfId="8199"/>
    <cellStyle name="40 % - Markeringsfarve6 2 2 5 4 4 2" xfId="18458"/>
    <cellStyle name="40 % - Markeringsfarve6 2 2 5 4 5" xfId="8200"/>
    <cellStyle name="40 % - Markeringsfarve6 2 2 5 4 5 2" xfId="18459"/>
    <cellStyle name="40 % - Markeringsfarve6 2 2 5 4 6" xfId="8201"/>
    <cellStyle name="40 % - Markeringsfarve6 2 2 5 4 6 2" xfId="18460"/>
    <cellStyle name="40 % - Markeringsfarve6 2 2 5 4 7" xfId="18455"/>
    <cellStyle name="40 % - Markeringsfarve6 2 2 5 5" xfId="8202"/>
    <cellStyle name="40 % - Markeringsfarve6 2 2 5 5 2" xfId="18461"/>
    <cellStyle name="40 % - Markeringsfarve6 2 2 5 6" xfId="8203"/>
    <cellStyle name="40 % - Markeringsfarve6 2 2 5 6 2" xfId="18462"/>
    <cellStyle name="40 % - Markeringsfarve6 2 2 5 7" xfId="8204"/>
    <cellStyle name="40 % - Markeringsfarve6 2 2 5 7 2" xfId="18463"/>
    <cellStyle name="40 % - Markeringsfarve6 2 2 5 8" xfId="8205"/>
    <cellStyle name="40 % - Markeringsfarve6 2 2 5 8 2" xfId="18464"/>
    <cellStyle name="40 % - Markeringsfarve6 2 2 5 9" xfId="8206"/>
    <cellStyle name="40 % - Markeringsfarve6 2 2 5 9 2" xfId="18465"/>
    <cellStyle name="40 % - Markeringsfarve6 2 2 6" xfId="8207"/>
    <cellStyle name="40 % - Markeringsfarve6 2 2 6 2" xfId="8208"/>
    <cellStyle name="40 % - Markeringsfarve6 2 2 6 2 2" xfId="18467"/>
    <cellStyle name="40 % - Markeringsfarve6 2 2 6 3" xfId="8209"/>
    <cellStyle name="40 % - Markeringsfarve6 2 2 6 3 2" xfId="18468"/>
    <cellStyle name="40 % - Markeringsfarve6 2 2 6 4" xfId="8210"/>
    <cellStyle name="40 % - Markeringsfarve6 2 2 6 4 2" xfId="18469"/>
    <cellStyle name="40 % - Markeringsfarve6 2 2 6 5" xfId="8211"/>
    <cellStyle name="40 % - Markeringsfarve6 2 2 6 5 2" xfId="18470"/>
    <cellStyle name="40 % - Markeringsfarve6 2 2 6 6" xfId="8212"/>
    <cellStyle name="40 % - Markeringsfarve6 2 2 6 6 2" xfId="18471"/>
    <cellStyle name="40 % - Markeringsfarve6 2 2 6 7" xfId="18466"/>
    <cellStyle name="40 % - Markeringsfarve6 2 2 7" xfId="8213"/>
    <cellStyle name="40 % - Markeringsfarve6 2 2 7 2" xfId="8214"/>
    <cellStyle name="40 % - Markeringsfarve6 2 2 7 2 2" xfId="18473"/>
    <cellStyle name="40 % - Markeringsfarve6 2 2 7 3" xfId="8215"/>
    <cellStyle name="40 % - Markeringsfarve6 2 2 7 3 2" xfId="18474"/>
    <cellStyle name="40 % - Markeringsfarve6 2 2 7 4" xfId="8216"/>
    <cellStyle name="40 % - Markeringsfarve6 2 2 7 4 2" xfId="18475"/>
    <cellStyle name="40 % - Markeringsfarve6 2 2 7 5" xfId="8217"/>
    <cellStyle name="40 % - Markeringsfarve6 2 2 7 5 2" xfId="18476"/>
    <cellStyle name="40 % - Markeringsfarve6 2 2 7 6" xfId="8218"/>
    <cellStyle name="40 % - Markeringsfarve6 2 2 7 6 2" xfId="18477"/>
    <cellStyle name="40 % - Markeringsfarve6 2 2 7 7" xfId="18472"/>
    <cellStyle name="40 % - Markeringsfarve6 2 2 8" xfId="8219"/>
    <cellStyle name="40 % - Markeringsfarve6 2 2 8 2" xfId="8220"/>
    <cellStyle name="40 % - Markeringsfarve6 2 2 8 2 2" xfId="18479"/>
    <cellStyle name="40 % - Markeringsfarve6 2 2 8 3" xfId="8221"/>
    <cellStyle name="40 % - Markeringsfarve6 2 2 8 3 2" xfId="18480"/>
    <cellStyle name="40 % - Markeringsfarve6 2 2 8 4" xfId="8222"/>
    <cellStyle name="40 % - Markeringsfarve6 2 2 8 4 2" xfId="18481"/>
    <cellStyle name="40 % - Markeringsfarve6 2 2 8 5" xfId="8223"/>
    <cellStyle name="40 % - Markeringsfarve6 2 2 8 5 2" xfId="18482"/>
    <cellStyle name="40 % - Markeringsfarve6 2 2 8 6" xfId="8224"/>
    <cellStyle name="40 % - Markeringsfarve6 2 2 8 6 2" xfId="18483"/>
    <cellStyle name="40 % - Markeringsfarve6 2 2 8 7" xfId="18478"/>
    <cellStyle name="40 % - Markeringsfarve6 2 2 9" xfId="8225"/>
    <cellStyle name="40 % - Markeringsfarve6 2 2 9 2" xfId="18484"/>
    <cellStyle name="40 % - Markeringsfarve6 2 2_Budget" xfId="8226"/>
    <cellStyle name="40 % - Markeringsfarve6 2 3" xfId="8227"/>
    <cellStyle name="40 % - Markeringsfarve6 2 3 10" xfId="8228"/>
    <cellStyle name="40 % - Markeringsfarve6 2 3 10 2" xfId="18486"/>
    <cellStyle name="40 % - Markeringsfarve6 2 3 11" xfId="8229"/>
    <cellStyle name="40 % - Markeringsfarve6 2 3 11 2" xfId="18487"/>
    <cellStyle name="40 % - Markeringsfarve6 2 3 12" xfId="8230"/>
    <cellStyle name="40 % - Markeringsfarve6 2 3 12 2" xfId="18488"/>
    <cellStyle name="40 % - Markeringsfarve6 2 3 13" xfId="8231"/>
    <cellStyle name="40 % - Markeringsfarve6 2 3 13 2" xfId="18489"/>
    <cellStyle name="40 % - Markeringsfarve6 2 3 14" xfId="18485"/>
    <cellStyle name="40 % - Markeringsfarve6 2 3 2" xfId="8232"/>
    <cellStyle name="40 % - Markeringsfarve6 2 3 2 10" xfId="8233"/>
    <cellStyle name="40 % - Markeringsfarve6 2 3 2 10 2" xfId="18491"/>
    <cellStyle name="40 % - Markeringsfarve6 2 3 2 11" xfId="8234"/>
    <cellStyle name="40 % - Markeringsfarve6 2 3 2 11 2" xfId="18492"/>
    <cellStyle name="40 % - Markeringsfarve6 2 3 2 12" xfId="18490"/>
    <cellStyle name="40 % - Markeringsfarve6 2 3 2 2" xfId="8235"/>
    <cellStyle name="40 % - Markeringsfarve6 2 3 2 2 10" xfId="8236"/>
    <cellStyle name="40 % - Markeringsfarve6 2 3 2 2 10 2" xfId="18494"/>
    <cellStyle name="40 % - Markeringsfarve6 2 3 2 2 11" xfId="18493"/>
    <cellStyle name="40 % - Markeringsfarve6 2 3 2 2 2" xfId="8237"/>
    <cellStyle name="40 % - Markeringsfarve6 2 3 2 2 2 2" xfId="8238"/>
    <cellStyle name="40 % - Markeringsfarve6 2 3 2 2 2 2 2" xfId="18496"/>
    <cellStyle name="40 % - Markeringsfarve6 2 3 2 2 2 3" xfId="8239"/>
    <cellStyle name="40 % - Markeringsfarve6 2 3 2 2 2 3 2" xfId="18497"/>
    <cellStyle name="40 % - Markeringsfarve6 2 3 2 2 2 4" xfId="8240"/>
    <cellStyle name="40 % - Markeringsfarve6 2 3 2 2 2 4 2" xfId="18498"/>
    <cellStyle name="40 % - Markeringsfarve6 2 3 2 2 2 5" xfId="8241"/>
    <cellStyle name="40 % - Markeringsfarve6 2 3 2 2 2 5 2" xfId="18499"/>
    <cellStyle name="40 % - Markeringsfarve6 2 3 2 2 2 6" xfId="8242"/>
    <cellStyle name="40 % - Markeringsfarve6 2 3 2 2 2 6 2" xfId="18500"/>
    <cellStyle name="40 % - Markeringsfarve6 2 3 2 2 2 7" xfId="18495"/>
    <cellStyle name="40 % - Markeringsfarve6 2 3 2 2 3" xfId="8243"/>
    <cellStyle name="40 % - Markeringsfarve6 2 3 2 2 3 2" xfId="8244"/>
    <cellStyle name="40 % - Markeringsfarve6 2 3 2 2 3 2 2" xfId="18502"/>
    <cellStyle name="40 % - Markeringsfarve6 2 3 2 2 3 3" xfId="8245"/>
    <cellStyle name="40 % - Markeringsfarve6 2 3 2 2 3 3 2" xfId="18503"/>
    <cellStyle name="40 % - Markeringsfarve6 2 3 2 2 3 4" xfId="8246"/>
    <cellStyle name="40 % - Markeringsfarve6 2 3 2 2 3 4 2" xfId="18504"/>
    <cellStyle name="40 % - Markeringsfarve6 2 3 2 2 3 5" xfId="8247"/>
    <cellStyle name="40 % - Markeringsfarve6 2 3 2 2 3 5 2" xfId="18505"/>
    <cellStyle name="40 % - Markeringsfarve6 2 3 2 2 3 6" xfId="8248"/>
    <cellStyle name="40 % - Markeringsfarve6 2 3 2 2 3 6 2" xfId="18506"/>
    <cellStyle name="40 % - Markeringsfarve6 2 3 2 2 3 7" xfId="18501"/>
    <cellStyle name="40 % - Markeringsfarve6 2 3 2 2 4" xfId="8249"/>
    <cellStyle name="40 % - Markeringsfarve6 2 3 2 2 4 2" xfId="8250"/>
    <cellStyle name="40 % - Markeringsfarve6 2 3 2 2 4 2 2" xfId="18508"/>
    <cellStyle name="40 % - Markeringsfarve6 2 3 2 2 4 3" xfId="8251"/>
    <cellStyle name="40 % - Markeringsfarve6 2 3 2 2 4 3 2" xfId="18509"/>
    <cellStyle name="40 % - Markeringsfarve6 2 3 2 2 4 4" xfId="8252"/>
    <cellStyle name="40 % - Markeringsfarve6 2 3 2 2 4 4 2" xfId="18510"/>
    <cellStyle name="40 % - Markeringsfarve6 2 3 2 2 4 5" xfId="8253"/>
    <cellStyle name="40 % - Markeringsfarve6 2 3 2 2 4 5 2" xfId="18511"/>
    <cellStyle name="40 % - Markeringsfarve6 2 3 2 2 4 6" xfId="8254"/>
    <cellStyle name="40 % - Markeringsfarve6 2 3 2 2 4 6 2" xfId="18512"/>
    <cellStyle name="40 % - Markeringsfarve6 2 3 2 2 4 7" xfId="18507"/>
    <cellStyle name="40 % - Markeringsfarve6 2 3 2 2 5" xfId="8255"/>
    <cellStyle name="40 % - Markeringsfarve6 2 3 2 2 5 2" xfId="8256"/>
    <cellStyle name="40 % - Markeringsfarve6 2 3 2 2 5 2 2" xfId="18514"/>
    <cellStyle name="40 % - Markeringsfarve6 2 3 2 2 5 3" xfId="8257"/>
    <cellStyle name="40 % - Markeringsfarve6 2 3 2 2 5 3 2" xfId="18515"/>
    <cellStyle name="40 % - Markeringsfarve6 2 3 2 2 5 4" xfId="8258"/>
    <cellStyle name="40 % - Markeringsfarve6 2 3 2 2 5 4 2" xfId="18516"/>
    <cellStyle name="40 % - Markeringsfarve6 2 3 2 2 5 5" xfId="8259"/>
    <cellStyle name="40 % - Markeringsfarve6 2 3 2 2 5 5 2" xfId="18517"/>
    <cellStyle name="40 % - Markeringsfarve6 2 3 2 2 5 6" xfId="8260"/>
    <cellStyle name="40 % - Markeringsfarve6 2 3 2 2 5 6 2" xfId="18518"/>
    <cellStyle name="40 % - Markeringsfarve6 2 3 2 2 5 7" xfId="18513"/>
    <cellStyle name="40 % - Markeringsfarve6 2 3 2 2 6" xfId="8261"/>
    <cellStyle name="40 % - Markeringsfarve6 2 3 2 2 6 2" xfId="18519"/>
    <cellStyle name="40 % - Markeringsfarve6 2 3 2 2 7" xfId="8262"/>
    <cellStyle name="40 % - Markeringsfarve6 2 3 2 2 7 2" xfId="18520"/>
    <cellStyle name="40 % - Markeringsfarve6 2 3 2 2 8" xfId="8263"/>
    <cellStyle name="40 % - Markeringsfarve6 2 3 2 2 8 2" xfId="18521"/>
    <cellStyle name="40 % - Markeringsfarve6 2 3 2 2 9" xfId="8264"/>
    <cellStyle name="40 % - Markeringsfarve6 2 3 2 2 9 2" xfId="18522"/>
    <cellStyle name="40 % - Markeringsfarve6 2 3 2 3" xfId="8265"/>
    <cellStyle name="40 % - Markeringsfarve6 2 3 2 3 2" xfId="8266"/>
    <cellStyle name="40 % - Markeringsfarve6 2 3 2 3 2 2" xfId="18524"/>
    <cellStyle name="40 % - Markeringsfarve6 2 3 2 3 3" xfId="8267"/>
    <cellStyle name="40 % - Markeringsfarve6 2 3 2 3 3 2" xfId="18525"/>
    <cellStyle name="40 % - Markeringsfarve6 2 3 2 3 4" xfId="8268"/>
    <cellStyle name="40 % - Markeringsfarve6 2 3 2 3 4 2" xfId="18526"/>
    <cellStyle name="40 % - Markeringsfarve6 2 3 2 3 5" xfId="8269"/>
    <cellStyle name="40 % - Markeringsfarve6 2 3 2 3 5 2" xfId="18527"/>
    <cellStyle name="40 % - Markeringsfarve6 2 3 2 3 6" xfId="8270"/>
    <cellStyle name="40 % - Markeringsfarve6 2 3 2 3 6 2" xfId="18528"/>
    <cellStyle name="40 % - Markeringsfarve6 2 3 2 3 7" xfId="18523"/>
    <cellStyle name="40 % - Markeringsfarve6 2 3 2 4" xfId="8271"/>
    <cellStyle name="40 % - Markeringsfarve6 2 3 2 4 2" xfId="8272"/>
    <cellStyle name="40 % - Markeringsfarve6 2 3 2 4 2 2" xfId="18530"/>
    <cellStyle name="40 % - Markeringsfarve6 2 3 2 4 3" xfId="8273"/>
    <cellStyle name="40 % - Markeringsfarve6 2 3 2 4 3 2" xfId="18531"/>
    <cellStyle name="40 % - Markeringsfarve6 2 3 2 4 4" xfId="8274"/>
    <cellStyle name="40 % - Markeringsfarve6 2 3 2 4 4 2" xfId="18532"/>
    <cellStyle name="40 % - Markeringsfarve6 2 3 2 4 5" xfId="8275"/>
    <cellStyle name="40 % - Markeringsfarve6 2 3 2 4 5 2" xfId="18533"/>
    <cellStyle name="40 % - Markeringsfarve6 2 3 2 4 6" xfId="8276"/>
    <cellStyle name="40 % - Markeringsfarve6 2 3 2 4 6 2" xfId="18534"/>
    <cellStyle name="40 % - Markeringsfarve6 2 3 2 4 7" xfId="18529"/>
    <cellStyle name="40 % - Markeringsfarve6 2 3 2 5" xfId="8277"/>
    <cellStyle name="40 % - Markeringsfarve6 2 3 2 5 2" xfId="8278"/>
    <cellStyle name="40 % - Markeringsfarve6 2 3 2 5 2 2" xfId="18536"/>
    <cellStyle name="40 % - Markeringsfarve6 2 3 2 5 3" xfId="8279"/>
    <cellStyle name="40 % - Markeringsfarve6 2 3 2 5 3 2" xfId="18537"/>
    <cellStyle name="40 % - Markeringsfarve6 2 3 2 5 4" xfId="8280"/>
    <cellStyle name="40 % - Markeringsfarve6 2 3 2 5 4 2" xfId="18538"/>
    <cellStyle name="40 % - Markeringsfarve6 2 3 2 5 5" xfId="8281"/>
    <cellStyle name="40 % - Markeringsfarve6 2 3 2 5 5 2" xfId="18539"/>
    <cellStyle name="40 % - Markeringsfarve6 2 3 2 5 6" xfId="8282"/>
    <cellStyle name="40 % - Markeringsfarve6 2 3 2 5 6 2" xfId="18540"/>
    <cellStyle name="40 % - Markeringsfarve6 2 3 2 5 7" xfId="18535"/>
    <cellStyle name="40 % - Markeringsfarve6 2 3 2 6" xfId="8283"/>
    <cellStyle name="40 % - Markeringsfarve6 2 3 2 6 2" xfId="8284"/>
    <cellStyle name="40 % - Markeringsfarve6 2 3 2 6 2 2" xfId="18542"/>
    <cellStyle name="40 % - Markeringsfarve6 2 3 2 6 3" xfId="8285"/>
    <cellStyle name="40 % - Markeringsfarve6 2 3 2 6 3 2" xfId="18543"/>
    <cellStyle name="40 % - Markeringsfarve6 2 3 2 6 4" xfId="8286"/>
    <cellStyle name="40 % - Markeringsfarve6 2 3 2 6 4 2" xfId="18544"/>
    <cellStyle name="40 % - Markeringsfarve6 2 3 2 6 5" xfId="8287"/>
    <cellStyle name="40 % - Markeringsfarve6 2 3 2 6 5 2" xfId="18545"/>
    <cellStyle name="40 % - Markeringsfarve6 2 3 2 6 6" xfId="8288"/>
    <cellStyle name="40 % - Markeringsfarve6 2 3 2 6 6 2" xfId="18546"/>
    <cellStyle name="40 % - Markeringsfarve6 2 3 2 6 7" xfId="18541"/>
    <cellStyle name="40 % - Markeringsfarve6 2 3 2 7" xfId="8289"/>
    <cellStyle name="40 % - Markeringsfarve6 2 3 2 7 2" xfId="18547"/>
    <cellStyle name="40 % - Markeringsfarve6 2 3 2 8" xfId="8290"/>
    <cellStyle name="40 % - Markeringsfarve6 2 3 2 8 2" xfId="18548"/>
    <cellStyle name="40 % - Markeringsfarve6 2 3 2 9" xfId="8291"/>
    <cellStyle name="40 % - Markeringsfarve6 2 3 2 9 2" xfId="18549"/>
    <cellStyle name="40 % - Markeringsfarve6 2 3 3" xfId="8292"/>
    <cellStyle name="40 % - Markeringsfarve6 2 3 3 10" xfId="8293"/>
    <cellStyle name="40 % - Markeringsfarve6 2 3 3 10 2" xfId="18551"/>
    <cellStyle name="40 % - Markeringsfarve6 2 3 3 11" xfId="18550"/>
    <cellStyle name="40 % - Markeringsfarve6 2 3 3 2" xfId="8294"/>
    <cellStyle name="40 % - Markeringsfarve6 2 3 3 2 2" xfId="8295"/>
    <cellStyle name="40 % - Markeringsfarve6 2 3 3 2 2 2" xfId="18553"/>
    <cellStyle name="40 % - Markeringsfarve6 2 3 3 2 3" xfId="8296"/>
    <cellStyle name="40 % - Markeringsfarve6 2 3 3 2 3 2" xfId="18554"/>
    <cellStyle name="40 % - Markeringsfarve6 2 3 3 2 4" xfId="8297"/>
    <cellStyle name="40 % - Markeringsfarve6 2 3 3 2 4 2" xfId="18555"/>
    <cellStyle name="40 % - Markeringsfarve6 2 3 3 2 5" xfId="8298"/>
    <cellStyle name="40 % - Markeringsfarve6 2 3 3 2 5 2" xfId="18556"/>
    <cellStyle name="40 % - Markeringsfarve6 2 3 3 2 6" xfId="8299"/>
    <cellStyle name="40 % - Markeringsfarve6 2 3 3 2 6 2" xfId="18557"/>
    <cellStyle name="40 % - Markeringsfarve6 2 3 3 2 7" xfId="18552"/>
    <cellStyle name="40 % - Markeringsfarve6 2 3 3 3" xfId="8300"/>
    <cellStyle name="40 % - Markeringsfarve6 2 3 3 3 2" xfId="8301"/>
    <cellStyle name="40 % - Markeringsfarve6 2 3 3 3 2 2" xfId="18559"/>
    <cellStyle name="40 % - Markeringsfarve6 2 3 3 3 3" xfId="8302"/>
    <cellStyle name="40 % - Markeringsfarve6 2 3 3 3 3 2" xfId="18560"/>
    <cellStyle name="40 % - Markeringsfarve6 2 3 3 3 4" xfId="8303"/>
    <cellStyle name="40 % - Markeringsfarve6 2 3 3 3 4 2" xfId="18561"/>
    <cellStyle name="40 % - Markeringsfarve6 2 3 3 3 5" xfId="8304"/>
    <cellStyle name="40 % - Markeringsfarve6 2 3 3 3 5 2" xfId="18562"/>
    <cellStyle name="40 % - Markeringsfarve6 2 3 3 3 6" xfId="8305"/>
    <cellStyle name="40 % - Markeringsfarve6 2 3 3 3 6 2" xfId="18563"/>
    <cellStyle name="40 % - Markeringsfarve6 2 3 3 3 7" xfId="18558"/>
    <cellStyle name="40 % - Markeringsfarve6 2 3 3 4" xfId="8306"/>
    <cellStyle name="40 % - Markeringsfarve6 2 3 3 4 2" xfId="8307"/>
    <cellStyle name="40 % - Markeringsfarve6 2 3 3 4 2 2" xfId="18565"/>
    <cellStyle name="40 % - Markeringsfarve6 2 3 3 4 3" xfId="8308"/>
    <cellStyle name="40 % - Markeringsfarve6 2 3 3 4 3 2" xfId="18566"/>
    <cellStyle name="40 % - Markeringsfarve6 2 3 3 4 4" xfId="8309"/>
    <cellStyle name="40 % - Markeringsfarve6 2 3 3 4 4 2" xfId="18567"/>
    <cellStyle name="40 % - Markeringsfarve6 2 3 3 4 5" xfId="8310"/>
    <cellStyle name="40 % - Markeringsfarve6 2 3 3 4 5 2" xfId="18568"/>
    <cellStyle name="40 % - Markeringsfarve6 2 3 3 4 6" xfId="8311"/>
    <cellStyle name="40 % - Markeringsfarve6 2 3 3 4 6 2" xfId="18569"/>
    <cellStyle name="40 % - Markeringsfarve6 2 3 3 4 7" xfId="18564"/>
    <cellStyle name="40 % - Markeringsfarve6 2 3 3 5" xfId="8312"/>
    <cellStyle name="40 % - Markeringsfarve6 2 3 3 5 2" xfId="8313"/>
    <cellStyle name="40 % - Markeringsfarve6 2 3 3 5 2 2" xfId="18571"/>
    <cellStyle name="40 % - Markeringsfarve6 2 3 3 5 3" xfId="8314"/>
    <cellStyle name="40 % - Markeringsfarve6 2 3 3 5 3 2" xfId="18572"/>
    <cellStyle name="40 % - Markeringsfarve6 2 3 3 5 4" xfId="8315"/>
    <cellStyle name="40 % - Markeringsfarve6 2 3 3 5 4 2" xfId="18573"/>
    <cellStyle name="40 % - Markeringsfarve6 2 3 3 5 5" xfId="8316"/>
    <cellStyle name="40 % - Markeringsfarve6 2 3 3 5 5 2" xfId="18574"/>
    <cellStyle name="40 % - Markeringsfarve6 2 3 3 5 6" xfId="8317"/>
    <cellStyle name="40 % - Markeringsfarve6 2 3 3 5 6 2" xfId="18575"/>
    <cellStyle name="40 % - Markeringsfarve6 2 3 3 5 7" xfId="18570"/>
    <cellStyle name="40 % - Markeringsfarve6 2 3 3 6" xfId="8318"/>
    <cellStyle name="40 % - Markeringsfarve6 2 3 3 6 2" xfId="18576"/>
    <cellStyle name="40 % - Markeringsfarve6 2 3 3 7" xfId="8319"/>
    <cellStyle name="40 % - Markeringsfarve6 2 3 3 7 2" xfId="18577"/>
    <cellStyle name="40 % - Markeringsfarve6 2 3 3 8" xfId="8320"/>
    <cellStyle name="40 % - Markeringsfarve6 2 3 3 8 2" xfId="18578"/>
    <cellStyle name="40 % - Markeringsfarve6 2 3 3 9" xfId="8321"/>
    <cellStyle name="40 % - Markeringsfarve6 2 3 3 9 2" xfId="18579"/>
    <cellStyle name="40 % - Markeringsfarve6 2 3 4" xfId="8322"/>
    <cellStyle name="40 % - Markeringsfarve6 2 3 4 2" xfId="8323"/>
    <cellStyle name="40 % - Markeringsfarve6 2 3 4 2 2" xfId="18581"/>
    <cellStyle name="40 % - Markeringsfarve6 2 3 4 3" xfId="8324"/>
    <cellStyle name="40 % - Markeringsfarve6 2 3 4 3 2" xfId="18582"/>
    <cellStyle name="40 % - Markeringsfarve6 2 3 4 4" xfId="8325"/>
    <cellStyle name="40 % - Markeringsfarve6 2 3 4 4 2" xfId="18583"/>
    <cellStyle name="40 % - Markeringsfarve6 2 3 4 5" xfId="8326"/>
    <cellStyle name="40 % - Markeringsfarve6 2 3 4 5 2" xfId="18584"/>
    <cellStyle name="40 % - Markeringsfarve6 2 3 4 6" xfId="8327"/>
    <cellStyle name="40 % - Markeringsfarve6 2 3 4 6 2" xfId="18585"/>
    <cellStyle name="40 % - Markeringsfarve6 2 3 4 7" xfId="18580"/>
    <cellStyle name="40 % - Markeringsfarve6 2 3 5" xfId="8328"/>
    <cellStyle name="40 % - Markeringsfarve6 2 3 5 2" xfId="8329"/>
    <cellStyle name="40 % - Markeringsfarve6 2 3 5 2 2" xfId="18587"/>
    <cellStyle name="40 % - Markeringsfarve6 2 3 5 3" xfId="8330"/>
    <cellStyle name="40 % - Markeringsfarve6 2 3 5 3 2" xfId="18588"/>
    <cellStyle name="40 % - Markeringsfarve6 2 3 5 4" xfId="8331"/>
    <cellStyle name="40 % - Markeringsfarve6 2 3 5 4 2" xfId="18589"/>
    <cellStyle name="40 % - Markeringsfarve6 2 3 5 5" xfId="8332"/>
    <cellStyle name="40 % - Markeringsfarve6 2 3 5 5 2" xfId="18590"/>
    <cellStyle name="40 % - Markeringsfarve6 2 3 5 6" xfId="8333"/>
    <cellStyle name="40 % - Markeringsfarve6 2 3 5 6 2" xfId="18591"/>
    <cellStyle name="40 % - Markeringsfarve6 2 3 5 7" xfId="18586"/>
    <cellStyle name="40 % - Markeringsfarve6 2 3 6" xfId="8334"/>
    <cellStyle name="40 % - Markeringsfarve6 2 3 6 2" xfId="8335"/>
    <cellStyle name="40 % - Markeringsfarve6 2 3 6 2 2" xfId="18593"/>
    <cellStyle name="40 % - Markeringsfarve6 2 3 6 3" xfId="8336"/>
    <cellStyle name="40 % - Markeringsfarve6 2 3 6 3 2" xfId="18594"/>
    <cellStyle name="40 % - Markeringsfarve6 2 3 6 4" xfId="8337"/>
    <cellStyle name="40 % - Markeringsfarve6 2 3 6 4 2" xfId="18595"/>
    <cellStyle name="40 % - Markeringsfarve6 2 3 6 5" xfId="8338"/>
    <cellStyle name="40 % - Markeringsfarve6 2 3 6 5 2" xfId="18596"/>
    <cellStyle name="40 % - Markeringsfarve6 2 3 6 6" xfId="8339"/>
    <cellStyle name="40 % - Markeringsfarve6 2 3 6 6 2" xfId="18597"/>
    <cellStyle name="40 % - Markeringsfarve6 2 3 6 7" xfId="18592"/>
    <cellStyle name="40 % - Markeringsfarve6 2 3 7" xfId="8340"/>
    <cellStyle name="40 % - Markeringsfarve6 2 3 7 2" xfId="8341"/>
    <cellStyle name="40 % - Markeringsfarve6 2 3 7 2 2" xfId="18599"/>
    <cellStyle name="40 % - Markeringsfarve6 2 3 7 3" xfId="8342"/>
    <cellStyle name="40 % - Markeringsfarve6 2 3 7 3 2" xfId="18600"/>
    <cellStyle name="40 % - Markeringsfarve6 2 3 7 4" xfId="8343"/>
    <cellStyle name="40 % - Markeringsfarve6 2 3 7 4 2" xfId="18601"/>
    <cellStyle name="40 % - Markeringsfarve6 2 3 7 5" xfId="8344"/>
    <cellStyle name="40 % - Markeringsfarve6 2 3 7 5 2" xfId="18602"/>
    <cellStyle name="40 % - Markeringsfarve6 2 3 7 6" xfId="8345"/>
    <cellStyle name="40 % - Markeringsfarve6 2 3 7 6 2" xfId="18603"/>
    <cellStyle name="40 % - Markeringsfarve6 2 3 7 7" xfId="18598"/>
    <cellStyle name="40 % - Markeringsfarve6 2 3 8" xfId="8346"/>
    <cellStyle name="40 % - Markeringsfarve6 2 3 8 2" xfId="18604"/>
    <cellStyle name="40 % - Markeringsfarve6 2 3 9" xfId="8347"/>
    <cellStyle name="40 % - Markeringsfarve6 2 3 9 2" xfId="18605"/>
    <cellStyle name="40 % - Markeringsfarve6 2 4" xfId="8348"/>
    <cellStyle name="40 % - Markeringsfarve6 2 4 10" xfId="8349"/>
    <cellStyle name="40 % - Markeringsfarve6 2 4 10 2" xfId="18607"/>
    <cellStyle name="40 % - Markeringsfarve6 2 4 11" xfId="8350"/>
    <cellStyle name="40 % - Markeringsfarve6 2 4 11 2" xfId="18608"/>
    <cellStyle name="40 % - Markeringsfarve6 2 4 12" xfId="18606"/>
    <cellStyle name="40 % - Markeringsfarve6 2 4 2" xfId="8351"/>
    <cellStyle name="40 % - Markeringsfarve6 2 4 2 10" xfId="8352"/>
    <cellStyle name="40 % - Markeringsfarve6 2 4 2 10 2" xfId="18610"/>
    <cellStyle name="40 % - Markeringsfarve6 2 4 2 11" xfId="18609"/>
    <cellStyle name="40 % - Markeringsfarve6 2 4 2 2" xfId="8353"/>
    <cellStyle name="40 % - Markeringsfarve6 2 4 2 2 10" xfId="18611"/>
    <cellStyle name="40 % - Markeringsfarve6 2 4 2 2 2" xfId="8354"/>
    <cellStyle name="40 % - Markeringsfarve6 2 4 2 2 2 2" xfId="8355"/>
    <cellStyle name="40 % - Markeringsfarve6 2 4 2 2 2 2 2" xfId="18613"/>
    <cellStyle name="40 % - Markeringsfarve6 2 4 2 2 2 3" xfId="8356"/>
    <cellStyle name="40 % - Markeringsfarve6 2 4 2 2 2 3 2" xfId="18614"/>
    <cellStyle name="40 % - Markeringsfarve6 2 4 2 2 2 4" xfId="8357"/>
    <cellStyle name="40 % - Markeringsfarve6 2 4 2 2 2 4 2" xfId="18615"/>
    <cellStyle name="40 % - Markeringsfarve6 2 4 2 2 2 5" xfId="8358"/>
    <cellStyle name="40 % - Markeringsfarve6 2 4 2 2 2 5 2" xfId="18616"/>
    <cellStyle name="40 % - Markeringsfarve6 2 4 2 2 2 6" xfId="8359"/>
    <cellStyle name="40 % - Markeringsfarve6 2 4 2 2 2 6 2" xfId="18617"/>
    <cellStyle name="40 % - Markeringsfarve6 2 4 2 2 2 7" xfId="18612"/>
    <cellStyle name="40 % - Markeringsfarve6 2 4 2 2 3" xfId="8360"/>
    <cellStyle name="40 % - Markeringsfarve6 2 4 2 2 3 2" xfId="8361"/>
    <cellStyle name="40 % - Markeringsfarve6 2 4 2 2 3 2 2" xfId="18619"/>
    <cellStyle name="40 % - Markeringsfarve6 2 4 2 2 3 3" xfId="8362"/>
    <cellStyle name="40 % - Markeringsfarve6 2 4 2 2 3 3 2" xfId="18620"/>
    <cellStyle name="40 % - Markeringsfarve6 2 4 2 2 3 4" xfId="8363"/>
    <cellStyle name="40 % - Markeringsfarve6 2 4 2 2 3 4 2" xfId="18621"/>
    <cellStyle name="40 % - Markeringsfarve6 2 4 2 2 3 5" xfId="8364"/>
    <cellStyle name="40 % - Markeringsfarve6 2 4 2 2 3 5 2" xfId="18622"/>
    <cellStyle name="40 % - Markeringsfarve6 2 4 2 2 3 6" xfId="8365"/>
    <cellStyle name="40 % - Markeringsfarve6 2 4 2 2 3 6 2" xfId="18623"/>
    <cellStyle name="40 % - Markeringsfarve6 2 4 2 2 3 7" xfId="18618"/>
    <cellStyle name="40 % - Markeringsfarve6 2 4 2 2 4" xfId="8366"/>
    <cellStyle name="40 % - Markeringsfarve6 2 4 2 2 4 2" xfId="8367"/>
    <cellStyle name="40 % - Markeringsfarve6 2 4 2 2 4 2 2" xfId="18625"/>
    <cellStyle name="40 % - Markeringsfarve6 2 4 2 2 4 3" xfId="8368"/>
    <cellStyle name="40 % - Markeringsfarve6 2 4 2 2 4 3 2" xfId="18626"/>
    <cellStyle name="40 % - Markeringsfarve6 2 4 2 2 4 4" xfId="8369"/>
    <cellStyle name="40 % - Markeringsfarve6 2 4 2 2 4 4 2" xfId="18627"/>
    <cellStyle name="40 % - Markeringsfarve6 2 4 2 2 4 5" xfId="8370"/>
    <cellStyle name="40 % - Markeringsfarve6 2 4 2 2 4 5 2" xfId="18628"/>
    <cellStyle name="40 % - Markeringsfarve6 2 4 2 2 4 6" xfId="8371"/>
    <cellStyle name="40 % - Markeringsfarve6 2 4 2 2 4 6 2" xfId="18629"/>
    <cellStyle name="40 % - Markeringsfarve6 2 4 2 2 4 7" xfId="18624"/>
    <cellStyle name="40 % - Markeringsfarve6 2 4 2 2 5" xfId="8372"/>
    <cellStyle name="40 % - Markeringsfarve6 2 4 2 2 5 2" xfId="18630"/>
    <cellStyle name="40 % - Markeringsfarve6 2 4 2 2 6" xfId="8373"/>
    <cellStyle name="40 % - Markeringsfarve6 2 4 2 2 6 2" xfId="18631"/>
    <cellStyle name="40 % - Markeringsfarve6 2 4 2 2 7" xfId="8374"/>
    <cellStyle name="40 % - Markeringsfarve6 2 4 2 2 7 2" xfId="18632"/>
    <cellStyle name="40 % - Markeringsfarve6 2 4 2 2 8" xfId="8375"/>
    <cellStyle name="40 % - Markeringsfarve6 2 4 2 2 8 2" xfId="18633"/>
    <cellStyle name="40 % - Markeringsfarve6 2 4 2 2 9" xfId="8376"/>
    <cellStyle name="40 % - Markeringsfarve6 2 4 2 2 9 2" xfId="18634"/>
    <cellStyle name="40 % - Markeringsfarve6 2 4 2 3" xfId="8377"/>
    <cellStyle name="40 % - Markeringsfarve6 2 4 2 3 2" xfId="8378"/>
    <cellStyle name="40 % - Markeringsfarve6 2 4 2 3 2 2" xfId="18636"/>
    <cellStyle name="40 % - Markeringsfarve6 2 4 2 3 3" xfId="8379"/>
    <cellStyle name="40 % - Markeringsfarve6 2 4 2 3 3 2" xfId="18637"/>
    <cellStyle name="40 % - Markeringsfarve6 2 4 2 3 4" xfId="8380"/>
    <cellStyle name="40 % - Markeringsfarve6 2 4 2 3 4 2" xfId="18638"/>
    <cellStyle name="40 % - Markeringsfarve6 2 4 2 3 5" xfId="8381"/>
    <cellStyle name="40 % - Markeringsfarve6 2 4 2 3 5 2" xfId="18639"/>
    <cellStyle name="40 % - Markeringsfarve6 2 4 2 3 6" xfId="8382"/>
    <cellStyle name="40 % - Markeringsfarve6 2 4 2 3 6 2" xfId="18640"/>
    <cellStyle name="40 % - Markeringsfarve6 2 4 2 3 7" xfId="18635"/>
    <cellStyle name="40 % - Markeringsfarve6 2 4 2 4" xfId="8383"/>
    <cellStyle name="40 % - Markeringsfarve6 2 4 2 4 2" xfId="8384"/>
    <cellStyle name="40 % - Markeringsfarve6 2 4 2 4 2 2" xfId="18642"/>
    <cellStyle name="40 % - Markeringsfarve6 2 4 2 4 3" xfId="8385"/>
    <cellStyle name="40 % - Markeringsfarve6 2 4 2 4 3 2" xfId="18643"/>
    <cellStyle name="40 % - Markeringsfarve6 2 4 2 4 4" xfId="8386"/>
    <cellStyle name="40 % - Markeringsfarve6 2 4 2 4 4 2" xfId="18644"/>
    <cellStyle name="40 % - Markeringsfarve6 2 4 2 4 5" xfId="8387"/>
    <cellStyle name="40 % - Markeringsfarve6 2 4 2 4 5 2" xfId="18645"/>
    <cellStyle name="40 % - Markeringsfarve6 2 4 2 4 6" xfId="8388"/>
    <cellStyle name="40 % - Markeringsfarve6 2 4 2 4 6 2" xfId="18646"/>
    <cellStyle name="40 % - Markeringsfarve6 2 4 2 4 7" xfId="18641"/>
    <cellStyle name="40 % - Markeringsfarve6 2 4 2 5" xfId="8389"/>
    <cellStyle name="40 % - Markeringsfarve6 2 4 2 5 2" xfId="8390"/>
    <cellStyle name="40 % - Markeringsfarve6 2 4 2 5 2 2" xfId="18648"/>
    <cellStyle name="40 % - Markeringsfarve6 2 4 2 5 3" xfId="8391"/>
    <cellStyle name="40 % - Markeringsfarve6 2 4 2 5 3 2" xfId="18649"/>
    <cellStyle name="40 % - Markeringsfarve6 2 4 2 5 4" xfId="8392"/>
    <cellStyle name="40 % - Markeringsfarve6 2 4 2 5 4 2" xfId="18650"/>
    <cellStyle name="40 % - Markeringsfarve6 2 4 2 5 5" xfId="8393"/>
    <cellStyle name="40 % - Markeringsfarve6 2 4 2 5 5 2" xfId="18651"/>
    <cellStyle name="40 % - Markeringsfarve6 2 4 2 5 6" xfId="8394"/>
    <cellStyle name="40 % - Markeringsfarve6 2 4 2 5 6 2" xfId="18652"/>
    <cellStyle name="40 % - Markeringsfarve6 2 4 2 5 7" xfId="18647"/>
    <cellStyle name="40 % - Markeringsfarve6 2 4 2 6" xfId="8395"/>
    <cellStyle name="40 % - Markeringsfarve6 2 4 2 6 2" xfId="18653"/>
    <cellStyle name="40 % - Markeringsfarve6 2 4 2 7" xfId="8396"/>
    <cellStyle name="40 % - Markeringsfarve6 2 4 2 7 2" xfId="18654"/>
    <cellStyle name="40 % - Markeringsfarve6 2 4 2 8" xfId="8397"/>
    <cellStyle name="40 % - Markeringsfarve6 2 4 2 8 2" xfId="18655"/>
    <cellStyle name="40 % - Markeringsfarve6 2 4 2 9" xfId="8398"/>
    <cellStyle name="40 % - Markeringsfarve6 2 4 2 9 2" xfId="18656"/>
    <cellStyle name="40 % - Markeringsfarve6 2 4 3" xfId="8399"/>
    <cellStyle name="40 % - Markeringsfarve6 2 4 3 10" xfId="18657"/>
    <cellStyle name="40 % - Markeringsfarve6 2 4 3 2" xfId="8400"/>
    <cellStyle name="40 % - Markeringsfarve6 2 4 3 2 2" xfId="8401"/>
    <cellStyle name="40 % - Markeringsfarve6 2 4 3 2 2 2" xfId="18659"/>
    <cellStyle name="40 % - Markeringsfarve6 2 4 3 2 3" xfId="8402"/>
    <cellStyle name="40 % - Markeringsfarve6 2 4 3 2 3 2" xfId="18660"/>
    <cellStyle name="40 % - Markeringsfarve6 2 4 3 2 4" xfId="8403"/>
    <cellStyle name="40 % - Markeringsfarve6 2 4 3 2 4 2" xfId="18661"/>
    <cellStyle name="40 % - Markeringsfarve6 2 4 3 2 5" xfId="8404"/>
    <cellStyle name="40 % - Markeringsfarve6 2 4 3 2 5 2" xfId="18662"/>
    <cellStyle name="40 % - Markeringsfarve6 2 4 3 2 6" xfId="8405"/>
    <cellStyle name="40 % - Markeringsfarve6 2 4 3 2 6 2" xfId="18663"/>
    <cellStyle name="40 % - Markeringsfarve6 2 4 3 2 7" xfId="18658"/>
    <cellStyle name="40 % - Markeringsfarve6 2 4 3 3" xfId="8406"/>
    <cellStyle name="40 % - Markeringsfarve6 2 4 3 3 2" xfId="8407"/>
    <cellStyle name="40 % - Markeringsfarve6 2 4 3 3 2 2" xfId="18665"/>
    <cellStyle name="40 % - Markeringsfarve6 2 4 3 3 3" xfId="8408"/>
    <cellStyle name="40 % - Markeringsfarve6 2 4 3 3 3 2" xfId="18666"/>
    <cellStyle name="40 % - Markeringsfarve6 2 4 3 3 4" xfId="8409"/>
    <cellStyle name="40 % - Markeringsfarve6 2 4 3 3 4 2" xfId="18667"/>
    <cellStyle name="40 % - Markeringsfarve6 2 4 3 3 5" xfId="8410"/>
    <cellStyle name="40 % - Markeringsfarve6 2 4 3 3 5 2" xfId="18668"/>
    <cellStyle name="40 % - Markeringsfarve6 2 4 3 3 6" xfId="8411"/>
    <cellStyle name="40 % - Markeringsfarve6 2 4 3 3 6 2" xfId="18669"/>
    <cellStyle name="40 % - Markeringsfarve6 2 4 3 3 7" xfId="18664"/>
    <cellStyle name="40 % - Markeringsfarve6 2 4 3 4" xfId="8412"/>
    <cellStyle name="40 % - Markeringsfarve6 2 4 3 4 2" xfId="8413"/>
    <cellStyle name="40 % - Markeringsfarve6 2 4 3 4 2 2" xfId="18671"/>
    <cellStyle name="40 % - Markeringsfarve6 2 4 3 4 3" xfId="8414"/>
    <cellStyle name="40 % - Markeringsfarve6 2 4 3 4 3 2" xfId="18672"/>
    <cellStyle name="40 % - Markeringsfarve6 2 4 3 4 4" xfId="8415"/>
    <cellStyle name="40 % - Markeringsfarve6 2 4 3 4 4 2" xfId="18673"/>
    <cellStyle name="40 % - Markeringsfarve6 2 4 3 4 5" xfId="8416"/>
    <cellStyle name="40 % - Markeringsfarve6 2 4 3 4 5 2" xfId="18674"/>
    <cellStyle name="40 % - Markeringsfarve6 2 4 3 4 6" xfId="8417"/>
    <cellStyle name="40 % - Markeringsfarve6 2 4 3 4 6 2" xfId="18675"/>
    <cellStyle name="40 % - Markeringsfarve6 2 4 3 4 7" xfId="18670"/>
    <cellStyle name="40 % - Markeringsfarve6 2 4 3 5" xfId="8418"/>
    <cellStyle name="40 % - Markeringsfarve6 2 4 3 5 2" xfId="18676"/>
    <cellStyle name="40 % - Markeringsfarve6 2 4 3 6" xfId="8419"/>
    <cellStyle name="40 % - Markeringsfarve6 2 4 3 6 2" xfId="18677"/>
    <cellStyle name="40 % - Markeringsfarve6 2 4 3 7" xfId="8420"/>
    <cellStyle name="40 % - Markeringsfarve6 2 4 3 7 2" xfId="18678"/>
    <cellStyle name="40 % - Markeringsfarve6 2 4 3 8" xfId="8421"/>
    <cellStyle name="40 % - Markeringsfarve6 2 4 3 8 2" xfId="18679"/>
    <cellStyle name="40 % - Markeringsfarve6 2 4 3 9" xfId="8422"/>
    <cellStyle name="40 % - Markeringsfarve6 2 4 3 9 2" xfId="18680"/>
    <cellStyle name="40 % - Markeringsfarve6 2 4 4" xfId="8423"/>
    <cellStyle name="40 % - Markeringsfarve6 2 4 4 2" xfId="8424"/>
    <cellStyle name="40 % - Markeringsfarve6 2 4 4 2 2" xfId="18682"/>
    <cellStyle name="40 % - Markeringsfarve6 2 4 4 3" xfId="8425"/>
    <cellStyle name="40 % - Markeringsfarve6 2 4 4 3 2" xfId="18683"/>
    <cellStyle name="40 % - Markeringsfarve6 2 4 4 4" xfId="8426"/>
    <cellStyle name="40 % - Markeringsfarve6 2 4 4 4 2" xfId="18684"/>
    <cellStyle name="40 % - Markeringsfarve6 2 4 4 5" xfId="8427"/>
    <cellStyle name="40 % - Markeringsfarve6 2 4 4 5 2" xfId="18685"/>
    <cellStyle name="40 % - Markeringsfarve6 2 4 4 6" xfId="8428"/>
    <cellStyle name="40 % - Markeringsfarve6 2 4 4 6 2" xfId="18686"/>
    <cellStyle name="40 % - Markeringsfarve6 2 4 4 7" xfId="18681"/>
    <cellStyle name="40 % - Markeringsfarve6 2 4 5" xfId="8429"/>
    <cellStyle name="40 % - Markeringsfarve6 2 4 5 2" xfId="8430"/>
    <cellStyle name="40 % - Markeringsfarve6 2 4 5 2 2" xfId="18688"/>
    <cellStyle name="40 % - Markeringsfarve6 2 4 5 3" xfId="8431"/>
    <cellStyle name="40 % - Markeringsfarve6 2 4 5 3 2" xfId="18689"/>
    <cellStyle name="40 % - Markeringsfarve6 2 4 5 4" xfId="8432"/>
    <cellStyle name="40 % - Markeringsfarve6 2 4 5 4 2" xfId="18690"/>
    <cellStyle name="40 % - Markeringsfarve6 2 4 5 5" xfId="8433"/>
    <cellStyle name="40 % - Markeringsfarve6 2 4 5 5 2" xfId="18691"/>
    <cellStyle name="40 % - Markeringsfarve6 2 4 5 6" xfId="8434"/>
    <cellStyle name="40 % - Markeringsfarve6 2 4 5 6 2" xfId="18692"/>
    <cellStyle name="40 % - Markeringsfarve6 2 4 5 7" xfId="18687"/>
    <cellStyle name="40 % - Markeringsfarve6 2 4 6" xfId="8435"/>
    <cellStyle name="40 % - Markeringsfarve6 2 4 6 2" xfId="8436"/>
    <cellStyle name="40 % - Markeringsfarve6 2 4 6 2 2" xfId="18694"/>
    <cellStyle name="40 % - Markeringsfarve6 2 4 6 3" xfId="8437"/>
    <cellStyle name="40 % - Markeringsfarve6 2 4 6 3 2" xfId="18695"/>
    <cellStyle name="40 % - Markeringsfarve6 2 4 6 4" xfId="8438"/>
    <cellStyle name="40 % - Markeringsfarve6 2 4 6 4 2" xfId="18696"/>
    <cellStyle name="40 % - Markeringsfarve6 2 4 6 5" xfId="8439"/>
    <cellStyle name="40 % - Markeringsfarve6 2 4 6 5 2" xfId="18697"/>
    <cellStyle name="40 % - Markeringsfarve6 2 4 6 6" xfId="8440"/>
    <cellStyle name="40 % - Markeringsfarve6 2 4 6 6 2" xfId="18698"/>
    <cellStyle name="40 % - Markeringsfarve6 2 4 6 7" xfId="18693"/>
    <cellStyle name="40 % - Markeringsfarve6 2 4 7" xfId="8441"/>
    <cellStyle name="40 % - Markeringsfarve6 2 4 7 2" xfId="18699"/>
    <cellStyle name="40 % - Markeringsfarve6 2 4 8" xfId="8442"/>
    <cellStyle name="40 % - Markeringsfarve6 2 4 8 2" xfId="18700"/>
    <cellStyle name="40 % - Markeringsfarve6 2 4 9" xfId="8443"/>
    <cellStyle name="40 % - Markeringsfarve6 2 4 9 2" xfId="18701"/>
    <cellStyle name="40 % - Markeringsfarve6 2 5" xfId="8444"/>
    <cellStyle name="40 % - Markeringsfarve6 2 5 10" xfId="8445"/>
    <cellStyle name="40 % - Markeringsfarve6 2 5 10 2" xfId="18703"/>
    <cellStyle name="40 % - Markeringsfarve6 2 5 11" xfId="18702"/>
    <cellStyle name="40 % - Markeringsfarve6 2 5 2" xfId="8446"/>
    <cellStyle name="40 % - Markeringsfarve6 2 5 2 10" xfId="18704"/>
    <cellStyle name="40 % - Markeringsfarve6 2 5 2 2" xfId="8447"/>
    <cellStyle name="40 % - Markeringsfarve6 2 5 2 2 2" xfId="8448"/>
    <cellStyle name="40 % - Markeringsfarve6 2 5 2 2 2 2" xfId="18706"/>
    <cellStyle name="40 % - Markeringsfarve6 2 5 2 2 3" xfId="8449"/>
    <cellStyle name="40 % - Markeringsfarve6 2 5 2 2 3 2" xfId="18707"/>
    <cellStyle name="40 % - Markeringsfarve6 2 5 2 2 4" xfId="8450"/>
    <cellStyle name="40 % - Markeringsfarve6 2 5 2 2 4 2" xfId="18708"/>
    <cellStyle name="40 % - Markeringsfarve6 2 5 2 2 5" xfId="8451"/>
    <cellStyle name="40 % - Markeringsfarve6 2 5 2 2 5 2" xfId="18709"/>
    <cellStyle name="40 % - Markeringsfarve6 2 5 2 2 6" xfId="8452"/>
    <cellStyle name="40 % - Markeringsfarve6 2 5 2 2 6 2" xfId="18710"/>
    <cellStyle name="40 % - Markeringsfarve6 2 5 2 2 7" xfId="18705"/>
    <cellStyle name="40 % - Markeringsfarve6 2 5 2 3" xfId="8453"/>
    <cellStyle name="40 % - Markeringsfarve6 2 5 2 3 2" xfId="8454"/>
    <cellStyle name="40 % - Markeringsfarve6 2 5 2 3 2 2" xfId="18712"/>
    <cellStyle name="40 % - Markeringsfarve6 2 5 2 3 3" xfId="8455"/>
    <cellStyle name="40 % - Markeringsfarve6 2 5 2 3 3 2" xfId="18713"/>
    <cellStyle name="40 % - Markeringsfarve6 2 5 2 3 4" xfId="8456"/>
    <cellStyle name="40 % - Markeringsfarve6 2 5 2 3 4 2" xfId="18714"/>
    <cellStyle name="40 % - Markeringsfarve6 2 5 2 3 5" xfId="8457"/>
    <cellStyle name="40 % - Markeringsfarve6 2 5 2 3 5 2" xfId="18715"/>
    <cellStyle name="40 % - Markeringsfarve6 2 5 2 3 6" xfId="8458"/>
    <cellStyle name="40 % - Markeringsfarve6 2 5 2 3 6 2" xfId="18716"/>
    <cellStyle name="40 % - Markeringsfarve6 2 5 2 3 7" xfId="18711"/>
    <cellStyle name="40 % - Markeringsfarve6 2 5 2 4" xfId="8459"/>
    <cellStyle name="40 % - Markeringsfarve6 2 5 2 4 2" xfId="8460"/>
    <cellStyle name="40 % - Markeringsfarve6 2 5 2 4 2 2" xfId="18718"/>
    <cellStyle name="40 % - Markeringsfarve6 2 5 2 4 3" xfId="8461"/>
    <cellStyle name="40 % - Markeringsfarve6 2 5 2 4 3 2" xfId="18719"/>
    <cellStyle name="40 % - Markeringsfarve6 2 5 2 4 4" xfId="8462"/>
    <cellStyle name="40 % - Markeringsfarve6 2 5 2 4 4 2" xfId="18720"/>
    <cellStyle name="40 % - Markeringsfarve6 2 5 2 4 5" xfId="8463"/>
    <cellStyle name="40 % - Markeringsfarve6 2 5 2 4 5 2" xfId="18721"/>
    <cellStyle name="40 % - Markeringsfarve6 2 5 2 4 6" xfId="8464"/>
    <cellStyle name="40 % - Markeringsfarve6 2 5 2 4 6 2" xfId="18722"/>
    <cellStyle name="40 % - Markeringsfarve6 2 5 2 4 7" xfId="18717"/>
    <cellStyle name="40 % - Markeringsfarve6 2 5 2 5" xfId="8465"/>
    <cellStyle name="40 % - Markeringsfarve6 2 5 2 5 2" xfId="18723"/>
    <cellStyle name="40 % - Markeringsfarve6 2 5 2 6" xfId="8466"/>
    <cellStyle name="40 % - Markeringsfarve6 2 5 2 6 2" xfId="18724"/>
    <cellStyle name="40 % - Markeringsfarve6 2 5 2 7" xfId="8467"/>
    <cellStyle name="40 % - Markeringsfarve6 2 5 2 7 2" xfId="18725"/>
    <cellStyle name="40 % - Markeringsfarve6 2 5 2 8" xfId="8468"/>
    <cellStyle name="40 % - Markeringsfarve6 2 5 2 8 2" xfId="18726"/>
    <cellStyle name="40 % - Markeringsfarve6 2 5 2 9" xfId="8469"/>
    <cellStyle name="40 % - Markeringsfarve6 2 5 2 9 2" xfId="18727"/>
    <cellStyle name="40 % - Markeringsfarve6 2 5 3" xfId="8470"/>
    <cellStyle name="40 % - Markeringsfarve6 2 5 3 2" xfId="8471"/>
    <cellStyle name="40 % - Markeringsfarve6 2 5 3 2 2" xfId="18729"/>
    <cellStyle name="40 % - Markeringsfarve6 2 5 3 3" xfId="8472"/>
    <cellStyle name="40 % - Markeringsfarve6 2 5 3 3 2" xfId="18730"/>
    <cellStyle name="40 % - Markeringsfarve6 2 5 3 4" xfId="8473"/>
    <cellStyle name="40 % - Markeringsfarve6 2 5 3 4 2" xfId="18731"/>
    <cellStyle name="40 % - Markeringsfarve6 2 5 3 5" xfId="8474"/>
    <cellStyle name="40 % - Markeringsfarve6 2 5 3 5 2" xfId="18732"/>
    <cellStyle name="40 % - Markeringsfarve6 2 5 3 6" xfId="8475"/>
    <cellStyle name="40 % - Markeringsfarve6 2 5 3 6 2" xfId="18733"/>
    <cellStyle name="40 % - Markeringsfarve6 2 5 3 7" xfId="18728"/>
    <cellStyle name="40 % - Markeringsfarve6 2 5 4" xfId="8476"/>
    <cellStyle name="40 % - Markeringsfarve6 2 5 4 2" xfId="8477"/>
    <cellStyle name="40 % - Markeringsfarve6 2 5 4 2 2" xfId="18735"/>
    <cellStyle name="40 % - Markeringsfarve6 2 5 4 3" xfId="8478"/>
    <cellStyle name="40 % - Markeringsfarve6 2 5 4 3 2" xfId="18736"/>
    <cellStyle name="40 % - Markeringsfarve6 2 5 4 4" xfId="8479"/>
    <cellStyle name="40 % - Markeringsfarve6 2 5 4 4 2" xfId="18737"/>
    <cellStyle name="40 % - Markeringsfarve6 2 5 4 5" xfId="8480"/>
    <cellStyle name="40 % - Markeringsfarve6 2 5 4 5 2" xfId="18738"/>
    <cellStyle name="40 % - Markeringsfarve6 2 5 4 6" xfId="8481"/>
    <cellStyle name="40 % - Markeringsfarve6 2 5 4 6 2" xfId="18739"/>
    <cellStyle name="40 % - Markeringsfarve6 2 5 4 7" xfId="18734"/>
    <cellStyle name="40 % - Markeringsfarve6 2 5 5" xfId="8482"/>
    <cellStyle name="40 % - Markeringsfarve6 2 5 5 2" xfId="8483"/>
    <cellStyle name="40 % - Markeringsfarve6 2 5 5 2 2" xfId="18741"/>
    <cellStyle name="40 % - Markeringsfarve6 2 5 5 3" xfId="8484"/>
    <cellStyle name="40 % - Markeringsfarve6 2 5 5 3 2" xfId="18742"/>
    <cellStyle name="40 % - Markeringsfarve6 2 5 5 4" xfId="8485"/>
    <cellStyle name="40 % - Markeringsfarve6 2 5 5 4 2" xfId="18743"/>
    <cellStyle name="40 % - Markeringsfarve6 2 5 5 5" xfId="8486"/>
    <cellStyle name="40 % - Markeringsfarve6 2 5 5 5 2" xfId="18744"/>
    <cellStyle name="40 % - Markeringsfarve6 2 5 5 6" xfId="8487"/>
    <cellStyle name="40 % - Markeringsfarve6 2 5 5 6 2" xfId="18745"/>
    <cellStyle name="40 % - Markeringsfarve6 2 5 5 7" xfId="18740"/>
    <cellStyle name="40 % - Markeringsfarve6 2 5 6" xfId="8488"/>
    <cellStyle name="40 % - Markeringsfarve6 2 5 6 2" xfId="18746"/>
    <cellStyle name="40 % - Markeringsfarve6 2 5 7" xfId="8489"/>
    <cellStyle name="40 % - Markeringsfarve6 2 5 7 2" xfId="18747"/>
    <cellStyle name="40 % - Markeringsfarve6 2 5 8" xfId="8490"/>
    <cellStyle name="40 % - Markeringsfarve6 2 5 8 2" xfId="18748"/>
    <cellStyle name="40 % - Markeringsfarve6 2 5 9" xfId="8491"/>
    <cellStyle name="40 % - Markeringsfarve6 2 5 9 2" xfId="18749"/>
    <cellStyle name="40 % - Markeringsfarve6 2 6" xfId="8492"/>
    <cellStyle name="40 % - Markeringsfarve6 2 6 10" xfId="18750"/>
    <cellStyle name="40 % - Markeringsfarve6 2 6 2" xfId="8493"/>
    <cellStyle name="40 % - Markeringsfarve6 2 6 2 2" xfId="8494"/>
    <cellStyle name="40 % - Markeringsfarve6 2 6 2 2 2" xfId="18752"/>
    <cellStyle name="40 % - Markeringsfarve6 2 6 2 3" xfId="8495"/>
    <cellStyle name="40 % - Markeringsfarve6 2 6 2 3 2" xfId="18753"/>
    <cellStyle name="40 % - Markeringsfarve6 2 6 2 4" xfId="8496"/>
    <cellStyle name="40 % - Markeringsfarve6 2 6 2 4 2" xfId="18754"/>
    <cellStyle name="40 % - Markeringsfarve6 2 6 2 5" xfId="8497"/>
    <cellStyle name="40 % - Markeringsfarve6 2 6 2 5 2" xfId="18755"/>
    <cellStyle name="40 % - Markeringsfarve6 2 6 2 6" xfId="8498"/>
    <cellStyle name="40 % - Markeringsfarve6 2 6 2 6 2" xfId="18756"/>
    <cellStyle name="40 % - Markeringsfarve6 2 6 2 7" xfId="18751"/>
    <cellStyle name="40 % - Markeringsfarve6 2 6 3" xfId="8499"/>
    <cellStyle name="40 % - Markeringsfarve6 2 6 3 2" xfId="8500"/>
    <cellStyle name="40 % - Markeringsfarve6 2 6 3 2 2" xfId="18758"/>
    <cellStyle name="40 % - Markeringsfarve6 2 6 3 3" xfId="8501"/>
    <cellStyle name="40 % - Markeringsfarve6 2 6 3 3 2" xfId="18759"/>
    <cellStyle name="40 % - Markeringsfarve6 2 6 3 4" xfId="8502"/>
    <cellStyle name="40 % - Markeringsfarve6 2 6 3 4 2" xfId="18760"/>
    <cellStyle name="40 % - Markeringsfarve6 2 6 3 5" xfId="8503"/>
    <cellStyle name="40 % - Markeringsfarve6 2 6 3 5 2" xfId="18761"/>
    <cellStyle name="40 % - Markeringsfarve6 2 6 3 6" xfId="8504"/>
    <cellStyle name="40 % - Markeringsfarve6 2 6 3 6 2" xfId="18762"/>
    <cellStyle name="40 % - Markeringsfarve6 2 6 3 7" xfId="18757"/>
    <cellStyle name="40 % - Markeringsfarve6 2 6 4" xfId="8505"/>
    <cellStyle name="40 % - Markeringsfarve6 2 6 4 2" xfId="8506"/>
    <cellStyle name="40 % - Markeringsfarve6 2 6 4 2 2" xfId="18764"/>
    <cellStyle name="40 % - Markeringsfarve6 2 6 4 3" xfId="8507"/>
    <cellStyle name="40 % - Markeringsfarve6 2 6 4 3 2" xfId="18765"/>
    <cellStyle name="40 % - Markeringsfarve6 2 6 4 4" xfId="8508"/>
    <cellStyle name="40 % - Markeringsfarve6 2 6 4 4 2" xfId="18766"/>
    <cellStyle name="40 % - Markeringsfarve6 2 6 4 5" xfId="8509"/>
    <cellStyle name="40 % - Markeringsfarve6 2 6 4 5 2" xfId="18767"/>
    <cellStyle name="40 % - Markeringsfarve6 2 6 4 6" xfId="8510"/>
    <cellStyle name="40 % - Markeringsfarve6 2 6 4 6 2" xfId="18768"/>
    <cellStyle name="40 % - Markeringsfarve6 2 6 4 7" xfId="18763"/>
    <cellStyle name="40 % - Markeringsfarve6 2 6 5" xfId="8511"/>
    <cellStyle name="40 % - Markeringsfarve6 2 6 5 2" xfId="18769"/>
    <cellStyle name="40 % - Markeringsfarve6 2 6 6" xfId="8512"/>
    <cellStyle name="40 % - Markeringsfarve6 2 6 6 2" xfId="18770"/>
    <cellStyle name="40 % - Markeringsfarve6 2 6 7" xfId="8513"/>
    <cellStyle name="40 % - Markeringsfarve6 2 6 7 2" xfId="18771"/>
    <cellStyle name="40 % - Markeringsfarve6 2 6 8" xfId="8514"/>
    <cellStyle name="40 % - Markeringsfarve6 2 6 8 2" xfId="18772"/>
    <cellStyle name="40 % - Markeringsfarve6 2 6 9" xfId="8515"/>
    <cellStyle name="40 % - Markeringsfarve6 2 6 9 2" xfId="18773"/>
    <cellStyle name="40 % - Markeringsfarve6 2 7" xfId="8516"/>
    <cellStyle name="40 % - Markeringsfarve6 2 7 2" xfId="8517"/>
    <cellStyle name="40 % - Markeringsfarve6 2 7 2 2" xfId="18775"/>
    <cellStyle name="40 % - Markeringsfarve6 2 7 3" xfId="8518"/>
    <cellStyle name="40 % - Markeringsfarve6 2 7 3 2" xfId="18776"/>
    <cellStyle name="40 % - Markeringsfarve6 2 7 4" xfId="8519"/>
    <cellStyle name="40 % - Markeringsfarve6 2 7 4 2" xfId="18777"/>
    <cellStyle name="40 % - Markeringsfarve6 2 7 5" xfId="8520"/>
    <cellStyle name="40 % - Markeringsfarve6 2 7 5 2" xfId="18778"/>
    <cellStyle name="40 % - Markeringsfarve6 2 7 6" xfId="8521"/>
    <cellStyle name="40 % - Markeringsfarve6 2 7 6 2" xfId="18779"/>
    <cellStyle name="40 % - Markeringsfarve6 2 7 7" xfId="18774"/>
    <cellStyle name="40 % - Markeringsfarve6 2 8" xfId="8522"/>
    <cellStyle name="40 % - Markeringsfarve6 2 8 2" xfId="8523"/>
    <cellStyle name="40 % - Markeringsfarve6 2 8 2 2" xfId="18781"/>
    <cellStyle name="40 % - Markeringsfarve6 2 8 3" xfId="8524"/>
    <cellStyle name="40 % - Markeringsfarve6 2 8 3 2" xfId="18782"/>
    <cellStyle name="40 % - Markeringsfarve6 2 8 4" xfId="8525"/>
    <cellStyle name="40 % - Markeringsfarve6 2 8 4 2" xfId="18783"/>
    <cellStyle name="40 % - Markeringsfarve6 2 8 5" xfId="8526"/>
    <cellStyle name="40 % - Markeringsfarve6 2 8 5 2" xfId="18784"/>
    <cellStyle name="40 % - Markeringsfarve6 2 8 6" xfId="8527"/>
    <cellStyle name="40 % - Markeringsfarve6 2 8 6 2" xfId="18785"/>
    <cellStyle name="40 % - Markeringsfarve6 2 8 7" xfId="18780"/>
    <cellStyle name="40 % - Markeringsfarve6 2 9" xfId="8528"/>
    <cellStyle name="40 % - Markeringsfarve6 2 9 2" xfId="8529"/>
    <cellStyle name="40 % - Markeringsfarve6 2 9 2 2" xfId="18787"/>
    <cellStyle name="40 % - Markeringsfarve6 2 9 3" xfId="8530"/>
    <cellStyle name="40 % - Markeringsfarve6 2 9 3 2" xfId="18788"/>
    <cellStyle name="40 % - Markeringsfarve6 2 9 4" xfId="8531"/>
    <cellStyle name="40 % - Markeringsfarve6 2 9 4 2" xfId="18789"/>
    <cellStyle name="40 % - Markeringsfarve6 2 9 5" xfId="8532"/>
    <cellStyle name="40 % - Markeringsfarve6 2 9 5 2" xfId="18790"/>
    <cellStyle name="40 % - Markeringsfarve6 2 9 6" xfId="8533"/>
    <cellStyle name="40 % - Markeringsfarve6 2 9 6 2" xfId="18791"/>
    <cellStyle name="40 % - Markeringsfarve6 2 9 7" xfId="18786"/>
    <cellStyle name="40 % - Markeringsfarve6 2_Budget" xfId="8534"/>
    <cellStyle name="40 % - Markeringsfarve6 20" xfId="10305"/>
    <cellStyle name="40 % - Markeringsfarve6 3" xfId="8535"/>
    <cellStyle name="40 % - Markeringsfarve6 3 2" xfId="8536"/>
    <cellStyle name="40 % - Markeringsfarve6 3 2 10" xfId="18793"/>
    <cellStyle name="40 % - Markeringsfarve6 3 2 2" xfId="8537"/>
    <cellStyle name="40 % - Markeringsfarve6 3 2 2 2" xfId="8538"/>
    <cellStyle name="40 % - Markeringsfarve6 3 2 2 2 2" xfId="8539"/>
    <cellStyle name="40 % - Markeringsfarve6 3 2 2 2 2 2" xfId="18796"/>
    <cellStyle name="40 % - Markeringsfarve6 3 2 2 2 3" xfId="8540"/>
    <cellStyle name="40 % - Markeringsfarve6 3 2 2 2 3 2" xfId="18797"/>
    <cellStyle name="40 % - Markeringsfarve6 3 2 2 2 4" xfId="8541"/>
    <cellStyle name="40 % - Markeringsfarve6 3 2 2 2 4 2" xfId="18798"/>
    <cellStyle name="40 % - Markeringsfarve6 3 2 2 2 5" xfId="8542"/>
    <cellStyle name="40 % - Markeringsfarve6 3 2 2 2 5 2" xfId="18799"/>
    <cellStyle name="40 % - Markeringsfarve6 3 2 2 2 6" xfId="8543"/>
    <cellStyle name="40 % - Markeringsfarve6 3 2 2 2 6 2" xfId="18800"/>
    <cellStyle name="40 % - Markeringsfarve6 3 2 2 2 7" xfId="18795"/>
    <cellStyle name="40 % - Markeringsfarve6 3 2 2 3" xfId="8544"/>
    <cellStyle name="40 % - Markeringsfarve6 3 2 2 3 2" xfId="18801"/>
    <cellStyle name="40 % - Markeringsfarve6 3 2 2 4" xfId="8545"/>
    <cellStyle name="40 % - Markeringsfarve6 3 2 2 4 2" xfId="18802"/>
    <cellStyle name="40 % - Markeringsfarve6 3 2 2 5" xfId="8546"/>
    <cellStyle name="40 % - Markeringsfarve6 3 2 2 5 2" xfId="18803"/>
    <cellStyle name="40 % - Markeringsfarve6 3 2 2 6" xfId="8547"/>
    <cellStyle name="40 % - Markeringsfarve6 3 2 2 6 2" xfId="18804"/>
    <cellStyle name="40 % - Markeringsfarve6 3 2 2 7" xfId="8548"/>
    <cellStyle name="40 % - Markeringsfarve6 3 2 2 7 2" xfId="18805"/>
    <cellStyle name="40 % - Markeringsfarve6 3 2 2 8" xfId="18794"/>
    <cellStyle name="40 % - Markeringsfarve6 3 2 3" xfId="8549"/>
    <cellStyle name="40 % - Markeringsfarve6 3 2 3 2" xfId="8550"/>
    <cellStyle name="40 % - Markeringsfarve6 3 2 3 2 2" xfId="18807"/>
    <cellStyle name="40 % - Markeringsfarve6 3 2 3 3" xfId="8551"/>
    <cellStyle name="40 % - Markeringsfarve6 3 2 3 3 2" xfId="18808"/>
    <cellStyle name="40 % - Markeringsfarve6 3 2 3 4" xfId="8552"/>
    <cellStyle name="40 % - Markeringsfarve6 3 2 3 4 2" xfId="18809"/>
    <cellStyle name="40 % - Markeringsfarve6 3 2 3 5" xfId="8553"/>
    <cellStyle name="40 % - Markeringsfarve6 3 2 3 5 2" xfId="18810"/>
    <cellStyle name="40 % - Markeringsfarve6 3 2 3 6" xfId="8554"/>
    <cellStyle name="40 % - Markeringsfarve6 3 2 3 6 2" xfId="18811"/>
    <cellStyle name="40 % - Markeringsfarve6 3 2 3 7" xfId="18806"/>
    <cellStyle name="40 % - Markeringsfarve6 3 2 4" xfId="8555"/>
    <cellStyle name="40 % - Markeringsfarve6 3 2 4 2" xfId="18812"/>
    <cellStyle name="40 % - Markeringsfarve6 3 2 5" xfId="8556"/>
    <cellStyle name="40 % - Markeringsfarve6 3 2 5 2" xfId="18813"/>
    <cellStyle name="40 % - Markeringsfarve6 3 2 6" xfId="8557"/>
    <cellStyle name="40 % - Markeringsfarve6 3 2 6 2" xfId="18814"/>
    <cellStyle name="40 % - Markeringsfarve6 3 2 7" xfId="8558"/>
    <cellStyle name="40 % - Markeringsfarve6 3 2 7 2" xfId="18815"/>
    <cellStyle name="40 % - Markeringsfarve6 3 2 8" xfId="8559"/>
    <cellStyle name="40 % - Markeringsfarve6 3 2 8 2" xfId="18816"/>
    <cellStyle name="40 % - Markeringsfarve6 3 2 9" xfId="8560"/>
    <cellStyle name="40 % - Markeringsfarve6 3 2 9 2" xfId="18817"/>
    <cellStyle name="40 % - Markeringsfarve6 3 3" xfId="8561"/>
    <cellStyle name="40 % - Markeringsfarve6 3 3 2" xfId="18818"/>
    <cellStyle name="40 % - Markeringsfarve6 3 4" xfId="18792"/>
    <cellStyle name="40 % - Markeringsfarve6 3_Budget" xfId="8562"/>
    <cellStyle name="40 % - Markeringsfarve6 4" xfId="8563"/>
    <cellStyle name="40 % - Markeringsfarve6 4 2" xfId="8564"/>
    <cellStyle name="40 % - Markeringsfarve6 4 2 2" xfId="18820"/>
    <cellStyle name="40 % - Markeringsfarve6 4 3" xfId="18819"/>
    <cellStyle name="40 % - Markeringsfarve6 5" xfId="8565"/>
    <cellStyle name="40 % - Markeringsfarve6 5 2" xfId="18821"/>
    <cellStyle name="40 % - Markeringsfarve6 6" xfId="8566"/>
    <cellStyle name="40 % - Markeringsfarve6 6 10" xfId="8567"/>
    <cellStyle name="40 % - Markeringsfarve6 6 10 2" xfId="18823"/>
    <cellStyle name="40 % - Markeringsfarve6 6 11" xfId="18822"/>
    <cellStyle name="40 % - Markeringsfarve6 6 2" xfId="8568"/>
    <cellStyle name="40 % - Markeringsfarve6 6 2 2" xfId="8569"/>
    <cellStyle name="40 % - Markeringsfarve6 6 2 2 2" xfId="8570"/>
    <cellStyle name="40 % - Markeringsfarve6 6 2 2 2 2" xfId="18826"/>
    <cellStyle name="40 % - Markeringsfarve6 6 2 2 3" xfId="8571"/>
    <cellStyle name="40 % - Markeringsfarve6 6 2 2 3 2" xfId="18827"/>
    <cellStyle name="40 % - Markeringsfarve6 6 2 2 4" xfId="8572"/>
    <cellStyle name="40 % - Markeringsfarve6 6 2 2 4 2" xfId="18828"/>
    <cellStyle name="40 % - Markeringsfarve6 6 2 2 5" xfId="8573"/>
    <cellStyle name="40 % - Markeringsfarve6 6 2 2 5 2" xfId="18829"/>
    <cellStyle name="40 % - Markeringsfarve6 6 2 2 6" xfId="8574"/>
    <cellStyle name="40 % - Markeringsfarve6 6 2 2 6 2" xfId="18830"/>
    <cellStyle name="40 % - Markeringsfarve6 6 2 2 7" xfId="18825"/>
    <cellStyle name="40 % - Markeringsfarve6 6 2 3" xfId="8575"/>
    <cellStyle name="40 % - Markeringsfarve6 6 2 3 2" xfId="8576"/>
    <cellStyle name="40 % - Markeringsfarve6 6 2 3 2 2" xfId="18832"/>
    <cellStyle name="40 % - Markeringsfarve6 6 2 3 3" xfId="8577"/>
    <cellStyle name="40 % - Markeringsfarve6 6 2 3 3 2" xfId="18833"/>
    <cellStyle name="40 % - Markeringsfarve6 6 2 3 4" xfId="8578"/>
    <cellStyle name="40 % - Markeringsfarve6 6 2 3 4 2" xfId="18834"/>
    <cellStyle name="40 % - Markeringsfarve6 6 2 3 5" xfId="8579"/>
    <cellStyle name="40 % - Markeringsfarve6 6 2 3 5 2" xfId="18835"/>
    <cellStyle name="40 % - Markeringsfarve6 6 2 3 6" xfId="8580"/>
    <cellStyle name="40 % - Markeringsfarve6 6 2 3 6 2" xfId="18836"/>
    <cellStyle name="40 % - Markeringsfarve6 6 2 3 7" xfId="18831"/>
    <cellStyle name="40 % - Markeringsfarve6 6 2 4" xfId="8581"/>
    <cellStyle name="40 % - Markeringsfarve6 6 2 4 2" xfId="18837"/>
    <cellStyle name="40 % - Markeringsfarve6 6 2 5" xfId="8582"/>
    <cellStyle name="40 % - Markeringsfarve6 6 2 5 2" xfId="18838"/>
    <cellStyle name="40 % - Markeringsfarve6 6 2 6" xfId="8583"/>
    <cellStyle name="40 % - Markeringsfarve6 6 2 6 2" xfId="18839"/>
    <cellStyle name="40 % - Markeringsfarve6 6 2 7" xfId="8584"/>
    <cellStyle name="40 % - Markeringsfarve6 6 2 7 2" xfId="18840"/>
    <cellStyle name="40 % - Markeringsfarve6 6 2 8" xfId="8585"/>
    <cellStyle name="40 % - Markeringsfarve6 6 2 8 2" xfId="18841"/>
    <cellStyle name="40 % - Markeringsfarve6 6 2 9" xfId="18824"/>
    <cellStyle name="40 % - Markeringsfarve6 6 3" xfId="8586"/>
    <cellStyle name="40 % - Markeringsfarve6 6 3 2" xfId="18842"/>
    <cellStyle name="40 % - Markeringsfarve6 6 4" xfId="8587"/>
    <cellStyle name="40 % - Markeringsfarve6 6 4 2" xfId="8588"/>
    <cellStyle name="40 % - Markeringsfarve6 6 4 2 2" xfId="18844"/>
    <cellStyle name="40 % - Markeringsfarve6 6 4 3" xfId="8589"/>
    <cellStyle name="40 % - Markeringsfarve6 6 4 3 2" xfId="18845"/>
    <cellStyle name="40 % - Markeringsfarve6 6 4 4" xfId="8590"/>
    <cellStyle name="40 % - Markeringsfarve6 6 4 4 2" xfId="18846"/>
    <cellStyle name="40 % - Markeringsfarve6 6 4 5" xfId="8591"/>
    <cellStyle name="40 % - Markeringsfarve6 6 4 5 2" xfId="18847"/>
    <cellStyle name="40 % - Markeringsfarve6 6 4 6" xfId="8592"/>
    <cellStyle name="40 % - Markeringsfarve6 6 4 6 2" xfId="18848"/>
    <cellStyle name="40 % - Markeringsfarve6 6 4 7" xfId="18843"/>
    <cellStyle name="40 % - Markeringsfarve6 6 5" xfId="8593"/>
    <cellStyle name="40 % - Markeringsfarve6 6 5 2" xfId="8594"/>
    <cellStyle name="40 % - Markeringsfarve6 6 5 2 2" xfId="18850"/>
    <cellStyle name="40 % - Markeringsfarve6 6 5 3" xfId="8595"/>
    <cellStyle name="40 % - Markeringsfarve6 6 5 3 2" xfId="18851"/>
    <cellStyle name="40 % - Markeringsfarve6 6 5 4" xfId="8596"/>
    <cellStyle name="40 % - Markeringsfarve6 6 5 4 2" xfId="18852"/>
    <cellStyle name="40 % - Markeringsfarve6 6 5 5" xfId="8597"/>
    <cellStyle name="40 % - Markeringsfarve6 6 5 5 2" xfId="18853"/>
    <cellStyle name="40 % - Markeringsfarve6 6 5 6" xfId="8598"/>
    <cellStyle name="40 % - Markeringsfarve6 6 5 6 2" xfId="18854"/>
    <cellStyle name="40 % - Markeringsfarve6 6 5 7" xfId="18849"/>
    <cellStyle name="40 % - Markeringsfarve6 6 6" xfId="8599"/>
    <cellStyle name="40 % - Markeringsfarve6 6 6 2" xfId="18855"/>
    <cellStyle name="40 % - Markeringsfarve6 6 7" xfId="8600"/>
    <cellStyle name="40 % - Markeringsfarve6 6 7 2" xfId="18856"/>
    <cellStyle name="40 % - Markeringsfarve6 6 8" xfId="8601"/>
    <cellStyle name="40 % - Markeringsfarve6 6 8 2" xfId="18857"/>
    <cellStyle name="40 % - Markeringsfarve6 6 9" xfId="8602"/>
    <cellStyle name="40 % - Markeringsfarve6 6 9 2" xfId="18858"/>
    <cellStyle name="40 % - Markeringsfarve6 7" xfId="8603"/>
    <cellStyle name="40 % - Markeringsfarve6 7 2" xfId="18859"/>
    <cellStyle name="40 % - Markeringsfarve6 8" xfId="8604"/>
    <cellStyle name="40 % - Markeringsfarve6 8 2" xfId="18860"/>
    <cellStyle name="40 % - Markeringsfarve6 9" xfId="8605"/>
    <cellStyle name="40 % - Markeringsfarve6 9 2" xfId="18861"/>
    <cellStyle name="40 % - Accent1" xfId="8606"/>
    <cellStyle name="40 % - Accent1 2" xfId="8607"/>
    <cellStyle name="40 % - Accent1 2 2" xfId="18863"/>
    <cellStyle name="40 % - Accent1 3" xfId="18862"/>
    <cellStyle name="40 % - Accent1_Budget" xfId="8608"/>
    <cellStyle name="40 % - Accent2" xfId="8609"/>
    <cellStyle name="40 % - Accent2 2" xfId="8610"/>
    <cellStyle name="40 % - Accent2 2 2" xfId="18865"/>
    <cellStyle name="40 % - Accent2 3" xfId="18864"/>
    <cellStyle name="40 % - Accent2_Budget" xfId="8611"/>
    <cellStyle name="40 % - Accent3" xfId="8612"/>
    <cellStyle name="40 % - Accent3 2" xfId="8613"/>
    <cellStyle name="40 % - Accent3 2 2" xfId="18867"/>
    <cellStyle name="40 % - Accent3 3" xfId="18866"/>
    <cellStyle name="40 % - Accent3_Budget" xfId="8614"/>
    <cellStyle name="40 % - Accent4" xfId="8615"/>
    <cellStyle name="40 % - Accent4 2" xfId="8616"/>
    <cellStyle name="40 % - Accent4 2 2" xfId="18869"/>
    <cellStyle name="40 % - Accent4 3" xfId="18868"/>
    <cellStyle name="40 % - Accent4_Budget" xfId="8617"/>
    <cellStyle name="40 % - Accent5" xfId="8618"/>
    <cellStyle name="40 % - Accent5 2" xfId="8619"/>
    <cellStyle name="40 % - Accent5 2 2" xfId="18871"/>
    <cellStyle name="40 % - Accent5 3" xfId="18870"/>
    <cellStyle name="40 % - Accent5_Budget" xfId="8620"/>
    <cellStyle name="40 % - Accent6" xfId="8621"/>
    <cellStyle name="40 % - Accent6 2" xfId="8622"/>
    <cellStyle name="40 % - Accent6 2 2" xfId="18873"/>
    <cellStyle name="40 % - Accent6 3" xfId="18872"/>
    <cellStyle name="40 % - Accent6_Budget" xfId="8623"/>
    <cellStyle name="40% - Accent1" xfId="8624"/>
    <cellStyle name="40% - Accent1 2" xfId="8625"/>
    <cellStyle name="40% - Accent1 2 2" xfId="10308"/>
    <cellStyle name="40% - Accent1 2 3" xfId="18875"/>
    <cellStyle name="40% - Accent1 3" xfId="10307"/>
    <cellStyle name="40% - Accent1 4" xfId="18874"/>
    <cellStyle name="40% - Accent1_22.11.-22.15.  Efterskoler m.v." xfId="8626"/>
    <cellStyle name="40% - Accent2" xfId="8627"/>
    <cellStyle name="40% - Accent2 2" xfId="8628"/>
    <cellStyle name="40% - Accent2 2 2" xfId="10310"/>
    <cellStyle name="40% - Accent2 2 3" xfId="18877"/>
    <cellStyle name="40% - Accent2 3" xfId="10309"/>
    <cellStyle name="40% - Accent2 4" xfId="18876"/>
    <cellStyle name="40% - Accent2_22.11.-22.15.  Efterskoler m.v." xfId="8629"/>
    <cellStyle name="40% - Accent3" xfId="8630"/>
    <cellStyle name="40% - Accent3 2" xfId="8631"/>
    <cellStyle name="40% - Accent3 2 2" xfId="10312"/>
    <cellStyle name="40% - Accent3 2 3" xfId="18879"/>
    <cellStyle name="40% - Accent3 3" xfId="10311"/>
    <cellStyle name="40% - Accent3 4" xfId="18878"/>
    <cellStyle name="40% - Accent3_22.11.-22.15.  Efterskoler m.v." xfId="8632"/>
    <cellStyle name="40% - Accent4" xfId="8633"/>
    <cellStyle name="40% - Accent4 2" xfId="8634"/>
    <cellStyle name="40% - Accent4 2 2" xfId="10314"/>
    <cellStyle name="40% - Accent4 2 3" xfId="18881"/>
    <cellStyle name="40% - Accent4 3" xfId="10313"/>
    <cellStyle name="40% - Accent4 4" xfId="18880"/>
    <cellStyle name="40% - Accent4_22.11.-22.15.  Efterskoler m.v." xfId="8635"/>
    <cellStyle name="40% - Accent5" xfId="8636"/>
    <cellStyle name="40% - Accent5 2" xfId="8637"/>
    <cellStyle name="40% - Accent5 2 2" xfId="10316"/>
    <cellStyle name="40% - Accent5 2 3" xfId="18883"/>
    <cellStyle name="40% - Accent5 3" xfId="10315"/>
    <cellStyle name="40% - Accent5 4" xfId="18882"/>
    <cellStyle name="40% - Accent5_22.11.-22.15.  Efterskoler m.v." xfId="8638"/>
    <cellStyle name="40% - Accent6" xfId="8639"/>
    <cellStyle name="40% - Accent6 2" xfId="8640"/>
    <cellStyle name="40% - Accent6 2 2" xfId="10318"/>
    <cellStyle name="40% - Accent6 2 3" xfId="18885"/>
    <cellStyle name="40% - Accent6 3" xfId="10317"/>
    <cellStyle name="40% - Accent6 4" xfId="18884"/>
    <cellStyle name="40% - Accent6_22.11.-22.15.  Efterskoler m.v." xfId="8641"/>
    <cellStyle name="60 % - Farve1" xfId="8642" builtinId="32" customBuiltin="1"/>
    <cellStyle name="60 % - Farve1 2" xfId="24417"/>
    <cellStyle name="60 % - Farve2" xfId="8656" builtinId="36" customBuiltin="1"/>
    <cellStyle name="60 % - Farve2 2" xfId="24418"/>
    <cellStyle name="60 % - Farve3" xfId="8670" builtinId="40" customBuiltin="1"/>
    <cellStyle name="60 % - Farve3 2" xfId="24419"/>
    <cellStyle name="60 % - Farve4" xfId="8692" builtinId="44" customBuiltin="1"/>
    <cellStyle name="60 % - Farve4 2" xfId="24420"/>
    <cellStyle name="60 % - Farve5" xfId="8714" builtinId="48" customBuiltin="1"/>
    <cellStyle name="60 % - Farve5 2" xfId="24421"/>
    <cellStyle name="60 % - Farve6" xfId="8728" builtinId="52" customBuiltin="1"/>
    <cellStyle name="60 % - Farve6 2" xfId="24422"/>
    <cellStyle name="60 % - Markeringsfarve1 2" xfId="8643"/>
    <cellStyle name="60 % - Markeringsfarve1 2 2" xfId="8644"/>
    <cellStyle name="60 % - Markeringsfarve1 2 2 2" xfId="18887"/>
    <cellStyle name="60 % - Markeringsfarve1 2 3" xfId="8645"/>
    <cellStyle name="60 % - Markeringsfarve1 2 3 2" xfId="18888"/>
    <cellStyle name="60 % - Markeringsfarve1 2 4" xfId="8646"/>
    <cellStyle name="60 % - Markeringsfarve1 2 4 2" xfId="18889"/>
    <cellStyle name="60 % - Markeringsfarve1 2 5" xfId="18886"/>
    <cellStyle name="60 % - Markeringsfarve1 3" xfId="8647"/>
    <cellStyle name="60 % - Markeringsfarve1 3 2" xfId="8648"/>
    <cellStyle name="60 % - Markeringsfarve1 3 2 2" xfId="18891"/>
    <cellStyle name="60 % - Markeringsfarve1 3 3" xfId="8649"/>
    <cellStyle name="60 % - Markeringsfarve1 3 3 2" xfId="18892"/>
    <cellStyle name="60 % - Markeringsfarve1 3 4" xfId="18890"/>
    <cellStyle name="60 % - Markeringsfarve1 4" xfId="8650"/>
    <cellStyle name="60 % - Markeringsfarve1 4 2" xfId="8651"/>
    <cellStyle name="60 % - Markeringsfarve1 4 2 2" xfId="18894"/>
    <cellStyle name="60 % - Markeringsfarve1 4 3" xfId="18893"/>
    <cellStyle name="60 % - Markeringsfarve1 5" xfId="8652"/>
    <cellStyle name="60 % - Markeringsfarve1 5 2" xfId="18895"/>
    <cellStyle name="60 % - Markeringsfarve1 6" xfId="8653"/>
    <cellStyle name="60 % - Markeringsfarve1 6 2" xfId="18896"/>
    <cellStyle name="60 % - Markeringsfarve1 7" xfId="8654"/>
    <cellStyle name="60 % - Markeringsfarve1 7 2" xfId="18897"/>
    <cellStyle name="60 % - Markeringsfarve1 8" xfId="8655"/>
    <cellStyle name="60 % - Markeringsfarve1 8 2" xfId="18898"/>
    <cellStyle name="60 % - Markeringsfarve1 9" xfId="10319"/>
    <cellStyle name="60 % - Markeringsfarve2 2" xfId="8657"/>
    <cellStyle name="60 % - Markeringsfarve2 2 2" xfId="8658"/>
    <cellStyle name="60 % - Markeringsfarve2 2 2 2" xfId="18900"/>
    <cellStyle name="60 % - Markeringsfarve2 2 3" xfId="8659"/>
    <cellStyle name="60 % - Markeringsfarve2 2 3 2" xfId="18901"/>
    <cellStyle name="60 % - Markeringsfarve2 2 4" xfId="8660"/>
    <cellStyle name="60 % - Markeringsfarve2 2 4 2" xfId="18902"/>
    <cellStyle name="60 % - Markeringsfarve2 2 5" xfId="18899"/>
    <cellStyle name="60 % - Markeringsfarve2 3" xfId="8661"/>
    <cellStyle name="60 % - Markeringsfarve2 3 2" xfId="8662"/>
    <cellStyle name="60 % - Markeringsfarve2 3 2 2" xfId="18904"/>
    <cellStyle name="60 % - Markeringsfarve2 3 3" xfId="8663"/>
    <cellStyle name="60 % - Markeringsfarve2 3 3 2" xfId="18905"/>
    <cellStyle name="60 % - Markeringsfarve2 3 4" xfId="18903"/>
    <cellStyle name="60 % - Markeringsfarve2 4" xfId="8664"/>
    <cellStyle name="60 % - Markeringsfarve2 4 2" xfId="8665"/>
    <cellStyle name="60 % - Markeringsfarve2 4 2 2" xfId="18907"/>
    <cellStyle name="60 % - Markeringsfarve2 4 3" xfId="18906"/>
    <cellStyle name="60 % - Markeringsfarve2 5" xfId="8666"/>
    <cellStyle name="60 % - Markeringsfarve2 5 2" xfId="18908"/>
    <cellStyle name="60 % - Markeringsfarve2 6" xfId="8667"/>
    <cellStyle name="60 % - Markeringsfarve2 6 2" xfId="18909"/>
    <cellStyle name="60 % - Markeringsfarve2 7" xfId="8668"/>
    <cellStyle name="60 % - Markeringsfarve2 7 2" xfId="18910"/>
    <cellStyle name="60 % - Markeringsfarve2 8" xfId="8669"/>
    <cellStyle name="60 % - Markeringsfarve2 8 2" xfId="18911"/>
    <cellStyle name="60 % - Markeringsfarve2 9" xfId="10320"/>
    <cellStyle name="60 % - Markeringsfarve3 10" xfId="8671"/>
    <cellStyle name="60 % - Markeringsfarve3 10 2" xfId="18912"/>
    <cellStyle name="60 % - Markeringsfarve3 11" xfId="8672"/>
    <cellStyle name="60 % - Markeringsfarve3 11 2" xfId="18913"/>
    <cellStyle name="60 % - Markeringsfarve3 12" xfId="8673"/>
    <cellStyle name="60 % - Markeringsfarve3 12 2" xfId="18914"/>
    <cellStyle name="60 % - Markeringsfarve3 13" xfId="8674"/>
    <cellStyle name="60 % - Markeringsfarve3 13 2" xfId="18915"/>
    <cellStyle name="60 % - Markeringsfarve3 14" xfId="8675"/>
    <cellStyle name="60 % - Markeringsfarve3 14 2" xfId="18916"/>
    <cellStyle name="60 % - Markeringsfarve3 15" xfId="10321"/>
    <cellStyle name="60 % - Markeringsfarve3 2" xfId="8676"/>
    <cellStyle name="60 % - Markeringsfarve3 2 2" xfId="8677"/>
    <cellStyle name="60 % - Markeringsfarve3 2 2 2" xfId="18918"/>
    <cellStyle name="60 % - Markeringsfarve3 2 3" xfId="8678"/>
    <cellStyle name="60 % - Markeringsfarve3 2 3 2" xfId="18919"/>
    <cellStyle name="60 % - Markeringsfarve3 2 4" xfId="8679"/>
    <cellStyle name="60 % - Markeringsfarve3 2 4 2" xfId="18920"/>
    <cellStyle name="60 % - Markeringsfarve3 2 5" xfId="18917"/>
    <cellStyle name="60 % - Markeringsfarve3 3" xfId="8680"/>
    <cellStyle name="60 % - Markeringsfarve3 3 2" xfId="8681"/>
    <cellStyle name="60 % - Markeringsfarve3 3 2 2" xfId="8682"/>
    <cellStyle name="60 % - Markeringsfarve3 3 2 2 2" xfId="18923"/>
    <cellStyle name="60 % - Markeringsfarve3 3 2 3" xfId="18922"/>
    <cellStyle name="60 % - Markeringsfarve3 3 3" xfId="8683"/>
    <cellStyle name="60 % - Markeringsfarve3 3 3 2" xfId="18924"/>
    <cellStyle name="60 % - Markeringsfarve3 3 4" xfId="18921"/>
    <cellStyle name="60 % - Markeringsfarve3 3_Budget" xfId="8684"/>
    <cellStyle name="60 % - Markeringsfarve3 4" xfId="8685"/>
    <cellStyle name="60 % - Markeringsfarve3 4 2" xfId="8686"/>
    <cellStyle name="60 % - Markeringsfarve3 4 2 2" xfId="18926"/>
    <cellStyle name="60 % - Markeringsfarve3 4 3" xfId="18925"/>
    <cellStyle name="60 % - Markeringsfarve3 5" xfId="8687"/>
    <cellStyle name="60 % - Markeringsfarve3 5 2" xfId="18927"/>
    <cellStyle name="60 % - Markeringsfarve3 6" xfId="8688"/>
    <cellStyle name="60 % - Markeringsfarve3 6 2" xfId="18928"/>
    <cellStyle name="60 % - Markeringsfarve3 7" xfId="8689"/>
    <cellStyle name="60 % - Markeringsfarve3 7 2" xfId="18929"/>
    <cellStyle name="60 % - Markeringsfarve3 8" xfId="8690"/>
    <cellStyle name="60 % - Markeringsfarve3 8 2" xfId="18930"/>
    <cellStyle name="60 % - Markeringsfarve3 9" xfId="8691"/>
    <cellStyle name="60 % - Markeringsfarve3 9 2" xfId="18931"/>
    <cellStyle name="60 % - Markeringsfarve4 10" xfId="8693"/>
    <cellStyle name="60 % - Markeringsfarve4 10 2" xfId="18932"/>
    <cellStyle name="60 % - Markeringsfarve4 11" xfId="8694"/>
    <cellStyle name="60 % - Markeringsfarve4 11 2" xfId="18933"/>
    <cellStyle name="60 % - Markeringsfarve4 12" xfId="8695"/>
    <cellStyle name="60 % - Markeringsfarve4 12 2" xfId="18934"/>
    <cellStyle name="60 % - Markeringsfarve4 13" xfId="8696"/>
    <cellStyle name="60 % - Markeringsfarve4 13 2" xfId="18935"/>
    <cellStyle name="60 % - Markeringsfarve4 14" xfId="8697"/>
    <cellStyle name="60 % - Markeringsfarve4 14 2" xfId="18936"/>
    <cellStyle name="60 % - Markeringsfarve4 15" xfId="10322"/>
    <cellStyle name="60 % - Markeringsfarve4 2" xfId="8698"/>
    <cellStyle name="60 % - Markeringsfarve4 2 2" xfId="8699"/>
    <cellStyle name="60 % - Markeringsfarve4 2 2 2" xfId="18938"/>
    <cellStyle name="60 % - Markeringsfarve4 2 3" xfId="8700"/>
    <cellStyle name="60 % - Markeringsfarve4 2 3 2" xfId="18939"/>
    <cellStyle name="60 % - Markeringsfarve4 2 4" xfId="8701"/>
    <cellStyle name="60 % - Markeringsfarve4 2 4 2" xfId="18940"/>
    <cellStyle name="60 % - Markeringsfarve4 2 5" xfId="18937"/>
    <cellStyle name="60 % - Markeringsfarve4 3" xfId="8702"/>
    <cellStyle name="60 % - Markeringsfarve4 3 2" xfId="8703"/>
    <cellStyle name="60 % - Markeringsfarve4 3 2 2" xfId="8704"/>
    <cellStyle name="60 % - Markeringsfarve4 3 2 2 2" xfId="18943"/>
    <cellStyle name="60 % - Markeringsfarve4 3 2 3" xfId="18942"/>
    <cellStyle name="60 % - Markeringsfarve4 3 3" xfId="8705"/>
    <cellStyle name="60 % - Markeringsfarve4 3 3 2" xfId="18944"/>
    <cellStyle name="60 % - Markeringsfarve4 3 4" xfId="18941"/>
    <cellStyle name="60 % - Markeringsfarve4 3_Budget" xfId="8706"/>
    <cellStyle name="60 % - Markeringsfarve4 4" xfId="8707"/>
    <cellStyle name="60 % - Markeringsfarve4 4 2" xfId="8708"/>
    <cellStyle name="60 % - Markeringsfarve4 4 2 2" xfId="18946"/>
    <cellStyle name="60 % - Markeringsfarve4 4 3" xfId="18945"/>
    <cellStyle name="60 % - Markeringsfarve4 5" xfId="8709"/>
    <cellStyle name="60 % - Markeringsfarve4 5 2" xfId="18947"/>
    <cellStyle name="60 % - Markeringsfarve4 6" xfId="8710"/>
    <cellStyle name="60 % - Markeringsfarve4 6 2" xfId="18948"/>
    <cellStyle name="60 % - Markeringsfarve4 7" xfId="8711"/>
    <cellStyle name="60 % - Markeringsfarve4 7 2" xfId="18949"/>
    <cellStyle name="60 % - Markeringsfarve4 8" xfId="8712"/>
    <cellStyle name="60 % - Markeringsfarve4 8 2" xfId="18950"/>
    <cellStyle name="60 % - Markeringsfarve4 9" xfId="8713"/>
    <cellStyle name="60 % - Markeringsfarve4 9 2" xfId="18951"/>
    <cellStyle name="60 % - Markeringsfarve5 2" xfId="8715"/>
    <cellStyle name="60 % - Markeringsfarve5 2 2" xfId="8716"/>
    <cellStyle name="60 % - Markeringsfarve5 2 2 2" xfId="18953"/>
    <cellStyle name="60 % - Markeringsfarve5 2 3" xfId="8717"/>
    <cellStyle name="60 % - Markeringsfarve5 2 3 2" xfId="18954"/>
    <cellStyle name="60 % - Markeringsfarve5 2 4" xfId="8718"/>
    <cellStyle name="60 % - Markeringsfarve5 2 4 2" xfId="18955"/>
    <cellStyle name="60 % - Markeringsfarve5 2 5" xfId="18952"/>
    <cellStyle name="60 % - Markeringsfarve5 3" xfId="8719"/>
    <cellStyle name="60 % - Markeringsfarve5 3 2" xfId="8720"/>
    <cellStyle name="60 % - Markeringsfarve5 3 2 2" xfId="18957"/>
    <cellStyle name="60 % - Markeringsfarve5 3 3" xfId="8721"/>
    <cellStyle name="60 % - Markeringsfarve5 3 3 2" xfId="18958"/>
    <cellStyle name="60 % - Markeringsfarve5 3 4" xfId="18956"/>
    <cellStyle name="60 % - Markeringsfarve5 4" xfId="8722"/>
    <cellStyle name="60 % - Markeringsfarve5 4 2" xfId="8723"/>
    <cellStyle name="60 % - Markeringsfarve5 4 2 2" xfId="18960"/>
    <cellStyle name="60 % - Markeringsfarve5 4 3" xfId="18959"/>
    <cellStyle name="60 % - Markeringsfarve5 5" xfId="8724"/>
    <cellStyle name="60 % - Markeringsfarve5 5 2" xfId="18961"/>
    <cellStyle name="60 % - Markeringsfarve5 6" xfId="8725"/>
    <cellStyle name="60 % - Markeringsfarve5 6 2" xfId="18962"/>
    <cellStyle name="60 % - Markeringsfarve5 7" xfId="8726"/>
    <cellStyle name="60 % - Markeringsfarve5 7 2" xfId="18963"/>
    <cellStyle name="60 % - Markeringsfarve5 8" xfId="8727"/>
    <cellStyle name="60 % - Markeringsfarve5 8 2" xfId="18964"/>
    <cellStyle name="60 % - Markeringsfarve5 9" xfId="10323"/>
    <cellStyle name="60 % - Markeringsfarve6 10" xfId="8729"/>
    <cellStyle name="60 % - Markeringsfarve6 10 2" xfId="18965"/>
    <cellStyle name="60 % - Markeringsfarve6 11" xfId="8730"/>
    <cellStyle name="60 % - Markeringsfarve6 11 2" xfId="18966"/>
    <cellStyle name="60 % - Markeringsfarve6 12" xfId="8731"/>
    <cellStyle name="60 % - Markeringsfarve6 12 2" xfId="18967"/>
    <cellStyle name="60 % - Markeringsfarve6 13" xfId="8732"/>
    <cellStyle name="60 % - Markeringsfarve6 13 2" xfId="18968"/>
    <cellStyle name="60 % - Markeringsfarve6 14" xfId="8733"/>
    <cellStyle name="60 % - Markeringsfarve6 14 2" xfId="18969"/>
    <cellStyle name="60 % - Markeringsfarve6 15" xfId="10324"/>
    <cellStyle name="60 % - Markeringsfarve6 2" xfId="8734"/>
    <cellStyle name="60 % - Markeringsfarve6 2 2" xfId="8735"/>
    <cellStyle name="60 % - Markeringsfarve6 2 2 2" xfId="18971"/>
    <cellStyle name="60 % - Markeringsfarve6 2 3" xfId="8736"/>
    <cellStyle name="60 % - Markeringsfarve6 2 3 2" xfId="18972"/>
    <cellStyle name="60 % - Markeringsfarve6 2 4" xfId="8737"/>
    <cellStyle name="60 % - Markeringsfarve6 2 4 2" xfId="18973"/>
    <cellStyle name="60 % - Markeringsfarve6 2 5" xfId="18970"/>
    <cellStyle name="60 % - Markeringsfarve6 3" xfId="8738"/>
    <cellStyle name="60 % - Markeringsfarve6 3 2" xfId="8739"/>
    <cellStyle name="60 % - Markeringsfarve6 3 2 2" xfId="8740"/>
    <cellStyle name="60 % - Markeringsfarve6 3 2 2 2" xfId="18976"/>
    <cellStyle name="60 % - Markeringsfarve6 3 2 3" xfId="18975"/>
    <cellStyle name="60 % - Markeringsfarve6 3 3" xfId="8741"/>
    <cellStyle name="60 % - Markeringsfarve6 3 3 2" xfId="18977"/>
    <cellStyle name="60 % - Markeringsfarve6 3 4" xfId="18974"/>
    <cellStyle name="60 % - Markeringsfarve6 3_Budget" xfId="8742"/>
    <cellStyle name="60 % - Markeringsfarve6 4" xfId="8743"/>
    <cellStyle name="60 % - Markeringsfarve6 4 2" xfId="8744"/>
    <cellStyle name="60 % - Markeringsfarve6 4 2 2" xfId="18979"/>
    <cellStyle name="60 % - Markeringsfarve6 4 3" xfId="18978"/>
    <cellStyle name="60 % - Markeringsfarve6 5" xfId="8745"/>
    <cellStyle name="60 % - Markeringsfarve6 5 2" xfId="18980"/>
    <cellStyle name="60 % - Markeringsfarve6 6" xfId="8746"/>
    <cellStyle name="60 % - Markeringsfarve6 6 2" xfId="18981"/>
    <cellStyle name="60 % - Markeringsfarve6 7" xfId="8747"/>
    <cellStyle name="60 % - Markeringsfarve6 7 2" xfId="18982"/>
    <cellStyle name="60 % - Markeringsfarve6 8" xfId="8748"/>
    <cellStyle name="60 % - Markeringsfarve6 8 2" xfId="18983"/>
    <cellStyle name="60 % - Markeringsfarve6 9" xfId="8749"/>
    <cellStyle name="60 % - Markeringsfarve6 9 2" xfId="18984"/>
    <cellStyle name="60 % - Accent1" xfId="8750"/>
    <cellStyle name="60 % - Accent1 2" xfId="18985"/>
    <cellStyle name="60 % - Accent2" xfId="8751"/>
    <cellStyle name="60 % - Accent2 2" xfId="18986"/>
    <cellStyle name="60 % - Accent3" xfId="8752"/>
    <cellStyle name="60 % - Accent3 2" xfId="18987"/>
    <cellStyle name="60 % - Accent4" xfId="8753"/>
    <cellStyle name="60 % - Accent4 2" xfId="18988"/>
    <cellStyle name="60 % - Accent5" xfId="8754"/>
    <cellStyle name="60 % - Accent5 2" xfId="18989"/>
    <cellStyle name="60 % - Accent6" xfId="8755"/>
    <cellStyle name="60 % - Accent6 2" xfId="18990"/>
    <cellStyle name="60% - Accent1" xfId="8756"/>
    <cellStyle name="60% - Accent1 2" xfId="10325"/>
    <cellStyle name="60% - Accent1 3" xfId="18991"/>
    <cellStyle name="60% - Accent2" xfId="8757"/>
    <cellStyle name="60% - Accent2 2" xfId="10326"/>
    <cellStyle name="60% - Accent2 3" xfId="18992"/>
    <cellStyle name="60% - Accent3" xfId="8758"/>
    <cellStyle name="60% - Accent3 2" xfId="10327"/>
    <cellStyle name="60% - Accent3 3" xfId="18993"/>
    <cellStyle name="60% - Accent4" xfId="8759"/>
    <cellStyle name="60% - Accent4 2" xfId="10328"/>
    <cellStyle name="60% - Accent4 3" xfId="18994"/>
    <cellStyle name="60% - Accent5" xfId="8760"/>
    <cellStyle name="60% - Accent5 2" xfId="10329"/>
    <cellStyle name="60% - Accent5 3" xfId="18995"/>
    <cellStyle name="60% - Accent6" xfId="8761"/>
    <cellStyle name="60% - Accent6 2" xfId="10330"/>
    <cellStyle name="60% - Accent6 3" xfId="18996"/>
    <cellStyle name="Accent1" xfId="8762"/>
    <cellStyle name="Accent1 2" xfId="10331"/>
    <cellStyle name="Accent1 3" xfId="18997"/>
    <cellStyle name="Accent2" xfId="8763"/>
    <cellStyle name="Accent2 2" xfId="10332"/>
    <cellStyle name="Accent2 3" xfId="18998"/>
    <cellStyle name="Accent3" xfId="8764"/>
    <cellStyle name="Accent3 2" xfId="10333"/>
    <cellStyle name="Accent3 3" xfId="18999"/>
    <cellStyle name="Accent4" xfId="8765"/>
    <cellStyle name="Accent4 2" xfId="10334"/>
    <cellStyle name="Accent4 3" xfId="19000"/>
    <cellStyle name="Accent5" xfId="8766"/>
    <cellStyle name="Accent5 2" xfId="10335"/>
    <cellStyle name="Accent5 3" xfId="19001"/>
    <cellStyle name="Accent6" xfId="8767"/>
    <cellStyle name="Accent6 2" xfId="10336"/>
    <cellStyle name="Accent6 3" xfId="19002"/>
    <cellStyle name="Advarselstekst" xfId="8768" builtinId="11" customBuiltin="1"/>
    <cellStyle name="Advarselstekst 2" xfId="8769"/>
    <cellStyle name="Advarselstekst 2 2" xfId="8770"/>
    <cellStyle name="Advarselstekst 2 2 2" xfId="19004"/>
    <cellStyle name="Advarselstekst 2 3" xfId="8771"/>
    <cellStyle name="Advarselstekst 2 3 2" xfId="19005"/>
    <cellStyle name="Advarselstekst 2 4" xfId="8772"/>
    <cellStyle name="Advarselstekst 2 4 2" xfId="19006"/>
    <cellStyle name="Advarselstekst 2 5" xfId="19003"/>
    <cellStyle name="Advarselstekst 3" xfId="8773"/>
    <cellStyle name="Advarselstekst 3 2" xfId="8774"/>
    <cellStyle name="Advarselstekst 3 2 2" xfId="19008"/>
    <cellStyle name="Advarselstekst 3 3" xfId="8775"/>
    <cellStyle name="Advarselstekst 3 3 2" xfId="19009"/>
    <cellStyle name="Advarselstekst 3 4" xfId="19007"/>
    <cellStyle name="Advarselstekst 4" xfId="8776"/>
    <cellStyle name="Advarselstekst 4 2" xfId="8777"/>
    <cellStyle name="Advarselstekst 4 2 2" xfId="19011"/>
    <cellStyle name="Advarselstekst 4 3" xfId="19010"/>
    <cellStyle name="Advarselstekst 5" xfId="8778"/>
    <cellStyle name="Advarselstekst 5 2" xfId="19012"/>
    <cellStyle name="Advarselstekst 6" xfId="8779"/>
    <cellStyle name="Advarselstekst 6 2" xfId="19013"/>
    <cellStyle name="Advarselstekst 7" xfId="8780"/>
    <cellStyle name="Advarselstekst 7 2" xfId="19014"/>
    <cellStyle name="Advarselstekst 8" xfId="8781"/>
    <cellStyle name="Advarselstekst 8 2" xfId="19015"/>
    <cellStyle name="Advarselstekst 9" xfId="10337"/>
    <cellStyle name="Avertissement" xfId="8782"/>
    <cellStyle name="Avertissement 2" xfId="19016"/>
    <cellStyle name="Bad" xfId="8783"/>
    <cellStyle name="Bad 2" xfId="10338"/>
    <cellStyle name="Bad 3" xfId="19017"/>
    <cellStyle name="Bemærk!" xfId="8784" builtinId="10" customBuiltin="1"/>
    <cellStyle name="Bemærk! 10" xfId="8785"/>
    <cellStyle name="Bemærk! 10 2" xfId="19018"/>
    <cellStyle name="Bemærk! 11" xfId="8786"/>
    <cellStyle name="Bemærk! 11 2" xfId="19019"/>
    <cellStyle name="Bemærk! 12" xfId="8787"/>
    <cellStyle name="Bemærk! 12 2" xfId="19020"/>
    <cellStyle name="Bemærk! 13" xfId="10339"/>
    <cellStyle name="Bemærk! 2" xfId="8788"/>
    <cellStyle name="Bemærk! 2 2" xfId="8789"/>
    <cellStyle name="Bemærk! 2 2 2" xfId="8790"/>
    <cellStyle name="Bemærk! 2 2 2 2" xfId="19023"/>
    <cellStyle name="Bemærk! 2 2 3" xfId="19022"/>
    <cellStyle name="Bemærk! 2 3" xfId="8791"/>
    <cellStyle name="Bemærk! 2 3 2" xfId="19024"/>
    <cellStyle name="Bemærk! 2 4" xfId="8792"/>
    <cellStyle name="Bemærk! 2 4 2" xfId="19025"/>
    <cellStyle name="Bemærk! 2 5" xfId="8793"/>
    <cellStyle name="Bemærk! 2 5 2" xfId="19026"/>
    <cellStyle name="Bemærk! 2 6" xfId="19021"/>
    <cellStyle name="Bemærk! 3" xfId="8794"/>
    <cellStyle name="Bemærk! 3 2" xfId="8795"/>
    <cellStyle name="Bemærk! 3 2 2" xfId="19028"/>
    <cellStyle name="Bemærk! 3 3" xfId="8796"/>
    <cellStyle name="Bemærk! 3 3 2" xfId="19029"/>
    <cellStyle name="Bemærk! 3 4" xfId="8797"/>
    <cellStyle name="Bemærk! 3 4 2" xfId="19030"/>
    <cellStyle name="Bemærk! 3 5" xfId="19027"/>
    <cellStyle name="Bemærk! 4" xfId="8798"/>
    <cellStyle name="Bemærk! 4 2" xfId="8799"/>
    <cellStyle name="Bemærk! 4 2 2" xfId="8800"/>
    <cellStyle name="Bemærk! 4 2 2 2" xfId="19033"/>
    <cellStyle name="Bemærk! 4 2 3" xfId="19032"/>
    <cellStyle name="Bemærk! 4 3" xfId="8801"/>
    <cellStyle name="Bemærk! 4 3 2" xfId="8802"/>
    <cellStyle name="Bemærk! 4 3 2 2" xfId="19035"/>
    <cellStyle name="Bemærk! 4 3 3" xfId="19034"/>
    <cellStyle name="Bemærk! 4 4" xfId="8803"/>
    <cellStyle name="Bemærk! 4 4 2" xfId="19036"/>
    <cellStyle name="Bemærk! 4 5" xfId="19031"/>
    <cellStyle name="Bemærk! 4_Budget" xfId="8804"/>
    <cellStyle name="Bemærk! 5" xfId="8805"/>
    <cellStyle name="Bemærk! 5 2" xfId="8806"/>
    <cellStyle name="Bemærk! 5 2 2" xfId="19038"/>
    <cellStyle name="Bemærk! 5 3" xfId="8807"/>
    <cellStyle name="Bemærk! 5 3 2" xfId="19039"/>
    <cellStyle name="Bemærk! 5 4" xfId="19037"/>
    <cellStyle name="Bemærk! 6" xfId="8808"/>
    <cellStyle name="Bemærk! 6 2" xfId="8809"/>
    <cellStyle name="Bemærk! 6 2 2" xfId="19041"/>
    <cellStyle name="Bemærk! 6 3" xfId="8810"/>
    <cellStyle name="Bemærk! 6 3 2" xfId="19042"/>
    <cellStyle name="Bemærk! 6 4" xfId="19040"/>
    <cellStyle name="Bemærk! 7" xfId="8811"/>
    <cellStyle name="Bemærk! 7 2" xfId="19043"/>
    <cellStyle name="Bemærk! 8" xfId="8812"/>
    <cellStyle name="Bemærk! 8 2" xfId="8813"/>
    <cellStyle name="Bemærk! 8 2 2" xfId="19045"/>
    <cellStyle name="Bemærk! 8 3" xfId="19044"/>
    <cellStyle name="Bemærk! 9" xfId="8814"/>
    <cellStyle name="Bemærk! 9 2" xfId="19046"/>
    <cellStyle name="Beregning" xfId="8815" builtinId="22" customBuiltin="1"/>
    <cellStyle name="Beregning 10" xfId="10340"/>
    <cellStyle name="Beregning 2" xfId="8816"/>
    <cellStyle name="Beregning 2 2" xfId="8817"/>
    <cellStyle name="Beregning 2 2 2" xfId="8818"/>
    <cellStyle name="Beregning 2 2 2 2" xfId="19049"/>
    <cellStyle name="Beregning 2 2 3" xfId="19048"/>
    <cellStyle name="Beregning 2 3" xfId="8819"/>
    <cellStyle name="Beregning 2 3 2" xfId="19050"/>
    <cellStyle name="Beregning 2 4" xfId="19047"/>
    <cellStyle name="Beregning 3" xfId="8820"/>
    <cellStyle name="Beregning 3 2" xfId="8821"/>
    <cellStyle name="Beregning 3 2 2" xfId="19052"/>
    <cellStyle name="Beregning 3 3" xfId="8822"/>
    <cellStyle name="Beregning 3 3 2" xfId="19053"/>
    <cellStyle name="Beregning 3 4" xfId="8823"/>
    <cellStyle name="Beregning 3 4 2" xfId="19054"/>
    <cellStyle name="Beregning 3 5" xfId="19051"/>
    <cellStyle name="Beregning 4" xfId="8824"/>
    <cellStyle name="Beregning 4 2" xfId="8825"/>
    <cellStyle name="Beregning 4 2 2" xfId="19056"/>
    <cellStyle name="Beregning 4 3" xfId="19055"/>
    <cellStyle name="Beregning 5" xfId="8826"/>
    <cellStyle name="Beregning 5 2" xfId="19057"/>
    <cellStyle name="Beregning 6" xfId="8827"/>
    <cellStyle name="Beregning 6 2" xfId="19058"/>
    <cellStyle name="Beregning 7" xfId="8828"/>
    <cellStyle name="Beregning 7 2" xfId="19059"/>
    <cellStyle name="Beregning 8" xfId="8829"/>
    <cellStyle name="Beregning 8 2" xfId="19060"/>
    <cellStyle name="Beregning 9" xfId="8830"/>
    <cellStyle name="Beregning 9 2" xfId="19061"/>
    <cellStyle name="Calcul" xfId="8831"/>
    <cellStyle name="Calcul 2" xfId="8832"/>
    <cellStyle name="Calcul 2 2" xfId="19063"/>
    <cellStyle name="Calcul 3" xfId="8833"/>
    <cellStyle name="Calcul 3 2" xfId="19064"/>
    <cellStyle name="Calcul 4" xfId="19062"/>
    <cellStyle name="Calculation" xfId="8834"/>
    <cellStyle name="Calculation 2" xfId="8835"/>
    <cellStyle name="Calculation 2 2" xfId="19066"/>
    <cellStyle name="Calculation 3" xfId="8836"/>
    <cellStyle name="Calculation 3 2" xfId="19067"/>
    <cellStyle name="Calculation 4" xfId="10341"/>
    <cellStyle name="Calculation 5" xfId="19065"/>
    <cellStyle name="Cellule liée" xfId="8837"/>
    <cellStyle name="Cellule liée 2" xfId="19068"/>
    <cellStyle name="Check Cell" xfId="8838"/>
    <cellStyle name="Check Cell 2" xfId="10342"/>
    <cellStyle name="Check Cell 3" xfId="19069"/>
    <cellStyle name="Commentaire" xfId="8839"/>
    <cellStyle name="Commentaire 2" xfId="8840"/>
    <cellStyle name="Commentaire 2 2" xfId="19071"/>
    <cellStyle name="Commentaire 3" xfId="19070"/>
    <cellStyle name="Entrée" xfId="8841"/>
    <cellStyle name="Entrée 2" xfId="8842"/>
    <cellStyle name="Entrée 2 2" xfId="19073"/>
    <cellStyle name="Entrée 3" xfId="8843"/>
    <cellStyle name="Entrée 3 2" xfId="19074"/>
    <cellStyle name="Entrée 4" xfId="19072"/>
    <cellStyle name="Euro" xfId="8844"/>
    <cellStyle name="Euro 10" xfId="8845"/>
    <cellStyle name="Euro 10 2" xfId="8846"/>
    <cellStyle name="Euro 10 2 2" xfId="19077"/>
    <cellStyle name="Euro 10 3" xfId="8847"/>
    <cellStyle name="Euro 10 3 2" xfId="19078"/>
    <cellStyle name="Euro 10 4" xfId="19076"/>
    <cellStyle name="Euro 11" xfId="8848"/>
    <cellStyle name="Euro 11 2" xfId="19079"/>
    <cellStyle name="Euro 12" xfId="8849"/>
    <cellStyle name="Euro 12 2" xfId="19080"/>
    <cellStyle name="Euro 13" xfId="8850"/>
    <cellStyle name="Euro 13 2" xfId="19081"/>
    <cellStyle name="Euro 14" xfId="8851"/>
    <cellStyle name="Euro 14 2" xfId="19082"/>
    <cellStyle name="Euro 15" xfId="10343"/>
    <cellStyle name="Euro 16" xfId="19075"/>
    <cellStyle name="Euro 17" xfId="20491"/>
    <cellStyle name="Euro 2" xfId="8852"/>
    <cellStyle name="Euro 2 2" xfId="8853"/>
    <cellStyle name="Euro 2 2 2" xfId="10345"/>
    <cellStyle name="Euro 2 2 3" xfId="19084"/>
    <cellStyle name="Euro 2 3" xfId="8854"/>
    <cellStyle name="Euro 2 3 2" xfId="19085"/>
    <cellStyle name="Euro 2 4" xfId="8855"/>
    <cellStyle name="Euro 2 4 2" xfId="19086"/>
    <cellStyle name="Euro 2 5" xfId="8856"/>
    <cellStyle name="Euro 2 5 2" xfId="19087"/>
    <cellStyle name="Euro 2 6" xfId="8857"/>
    <cellStyle name="Euro 2 6 2" xfId="19088"/>
    <cellStyle name="Euro 2 7" xfId="10344"/>
    <cellStyle name="Euro 2 8" xfId="19083"/>
    <cellStyle name="Euro 3" xfId="8858"/>
    <cellStyle name="Euro 3 2" xfId="8859"/>
    <cellStyle name="Euro 3 2 2" xfId="19090"/>
    <cellStyle name="Euro 3 3" xfId="10346"/>
    <cellStyle name="Euro 3 4" xfId="19089"/>
    <cellStyle name="Euro 4" xfId="8860"/>
    <cellStyle name="Euro 4 2" xfId="8861"/>
    <cellStyle name="Euro 4 2 2" xfId="19092"/>
    <cellStyle name="Euro 4 3" xfId="10406"/>
    <cellStyle name="Euro 4 4" xfId="19091"/>
    <cellStyle name="Euro 5" xfId="8862"/>
    <cellStyle name="Euro 5 2" xfId="19093"/>
    <cellStyle name="Euro 6" xfId="8863"/>
    <cellStyle name="Euro 6 2" xfId="8864"/>
    <cellStyle name="Euro 6 2 2" xfId="19095"/>
    <cellStyle name="Euro 6 3" xfId="8865"/>
    <cellStyle name="Euro 6 3 2" xfId="19096"/>
    <cellStyle name="Euro 6 4" xfId="19094"/>
    <cellStyle name="Euro 7" xfId="8866"/>
    <cellStyle name="Euro 7 2" xfId="8867"/>
    <cellStyle name="Euro 7 2 2" xfId="19098"/>
    <cellStyle name="Euro 7 3" xfId="8868"/>
    <cellStyle name="Euro 7 3 2" xfId="19099"/>
    <cellStyle name="Euro 7 4" xfId="19097"/>
    <cellStyle name="Euro 8" xfId="8869"/>
    <cellStyle name="Euro 8 2" xfId="8870"/>
    <cellStyle name="Euro 8 2 2" xfId="19101"/>
    <cellStyle name="Euro 8 3" xfId="8871"/>
    <cellStyle name="Euro 8 3 2" xfId="19102"/>
    <cellStyle name="Euro 8 4" xfId="19100"/>
    <cellStyle name="Euro 9" xfId="8872"/>
    <cellStyle name="Euro 9 2" xfId="8873"/>
    <cellStyle name="Euro 9 2 2" xfId="19104"/>
    <cellStyle name="Euro 9 3" xfId="8874"/>
    <cellStyle name="Euro 9 3 2" xfId="19105"/>
    <cellStyle name="Euro 9 4" xfId="19103"/>
    <cellStyle name="Explanatory Text" xfId="8875"/>
    <cellStyle name="Explanatory Text 2" xfId="10347"/>
    <cellStyle name="Explanatory Text 3" xfId="19106"/>
    <cellStyle name="Farve1" xfId="9066" builtinId="29" customBuiltin="1"/>
    <cellStyle name="Farve1 2" xfId="24424"/>
    <cellStyle name="Farve2" xfId="9080" builtinId="33" customBuiltin="1"/>
    <cellStyle name="Farve2 2" xfId="24425"/>
    <cellStyle name="Farve3" xfId="9094" builtinId="37" customBuiltin="1"/>
    <cellStyle name="Farve3 2" xfId="24426"/>
    <cellStyle name="Farve4" xfId="9108" builtinId="41" customBuiltin="1"/>
    <cellStyle name="Farve4 2" xfId="24427"/>
    <cellStyle name="Farve5" xfId="9122" builtinId="45" customBuiltin="1"/>
    <cellStyle name="Farve5 2" xfId="24428"/>
    <cellStyle name="Farve6" xfId="9136" builtinId="49" customBuiltin="1"/>
    <cellStyle name="Farve6 2" xfId="24429"/>
    <cellStyle name="Forklarende tekst" xfId="8876" builtinId="53" customBuiltin="1"/>
    <cellStyle name="Forklarende tekst 2" xfId="8877"/>
    <cellStyle name="Forklarende tekst 2 2" xfId="8878"/>
    <cellStyle name="Forklarende tekst 2 2 2" xfId="19108"/>
    <cellStyle name="Forklarende tekst 2 3" xfId="8879"/>
    <cellStyle name="Forklarende tekst 2 3 2" xfId="19109"/>
    <cellStyle name="Forklarende tekst 2 4" xfId="8880"/>
    <cellStyle name="Forklarende tekst 2 4 2" xfId="19110"/>
    <cellStyle name="Forklarende tekst 2 5" xfId="19107"/>
    <cellStyle name="Forklarende tekst 3" xfId="8881"/>
    <cellStyle name="Forklarende tekst 3 2" xfId="8882"/>
    <cellStyle name="Forklarende tekst 3 2 2" xfId="19112"/>
    <cellStyle name="Forklarende tekst 3 3" xfId="8883"/>
    <cellStyle name="Forklarende tekst 3 3 2" xfId="19113"/>
    <cellStyle name="Forklarende tekst 3 4" xfId="19111"/>
    <cellStyle name="Forklarende tekst 4" xfId="8884"/>
    <cellStyle name="Forklarende tekst 4 2" xfId="8885"/>
    <cellStyle name="Forklarende tekst 4 2 2" xfId="19115"/>
    <cellStyle name="Forklarende tekst 4 3" xfId="19114"/>
    <cellStyle name="Forklarende tekst 5" xfId="8886"/>
    <cellStyle name="Forklarende tekst 5 2" xfId="19116"/>
    <cellStyle name="Forklarende tekst 6" xfId="8887"/>
    <cellStyle name="Forklarende tekst 6 2" xfId="19117"/>
    <cellStyle name="Forklarende tekst 7" xfId="8888"/>
    <cellStyle name="Forklarende tekst 7 2" xfId="19118"/>
    <cellStyle name="Forklarende tekst 8" xfId="8889"/>
    <cellStyle name="Forklarende tekst 8 2" xfId="19119"/>
    <cellStyle name="Forklarende tekst 9" xfId="10348"/>
    <cellStyle name="God" xfId="8890" builtinId="26" customBuiltin="1"/>
    <cellStyle name="God 2" xfId="8891"/>
    <cellStyle name="God 2 2" xfId="8892"/>
    <cellStyle name="God 2 2 2" xfId="19121"/>
    <cellStyle name="God 2 3" xfId="8893"/>
    <cellStyle name="God 2 3 2" xfId="19122"/>
    <cellStyle name="God 2 4" xfId="8894"/>
    <cellStyle name="God 2 4 2" xfId="19123"/>
    <cellStyle name="God 2 5" xfId="19120"/>
    <cellStyle name="God 3" xfId="8895"/>
    <cellStyle name="God 3 2" xfId="8896"/>
    <cellStyle name="God 3 2 2" xfId="19125"/>
    <cellStyle name="God 3 3" xfId="8897"/>
    <cellStyle name="God 3 3 2" xfId="19126"/>
    <cellStyle name="God 3 4" xfId="19124"/>
    <cellStyle name="God 4" xfId="8898"/>
    <cellStyle name="God 4 2" xfId="8899"/>
    <cellStyle name="God 4 2 2" xfId="19128"/>
    <cellStyle name="God 4 3" xfId="19127"/>
    <cellStyle name="God 5" xfId="8900"/>
    <cellStyle name="God 5 2" xfId="19129"/>
    <cellStyle name="God 6" xfId="8901"/>
    <cellStyle name="God 6 2" xfId="19130"/>
    <cellStyle name="God 7" xfId="8902"/>
    <cellStyle name="God 7 2" xfId="19131"/>
    <cellStyle name="God 8" xfId="8903"/>
    <cellStyle name="God 8 2" xfId="19132"/>
    <cellStyle name="God 9" xfId="10349"/>
    <cellStyle name="Good" xfId="8904"/>
    <cellStyle name="Good 2" xfId="10350"/>
    <cellStyle name="Good 3" xfId="19133"/>
    <cellStyle name="Heading 1" xfId="8905"/>
    <cellStyle name="Heading 1 2" xfId="10351"/>
    <cellStyle name="Heading 1 3" xfId="19134"/>
    <cellStyle name="Heading 2" xfId="8906"/>
    <cellStyle name="Heading 2 2" xfId="10352"/>
    <cellStyle name="Heading 2 3" xfId="19135"/>
    <cellStyle name="Heading 3" xfId="8907"/>
    <cellStyle name="Heading 3 2" xfId="8908"/>
    <cellStyle name="Heading 3 2 2" xfId="19137"/>
    <cellStyle name="Heading 3 3" xfId="8909"/>
    <cellStyle name="Heading 3 3 2" xfId="19138"/>
    <cellStyle name="Heading 3 4" xfId="8910"/>
    <cellStyle name="Heading 3 4 2" xfId="19139"/>
    <cellStyle name="Heading 3 5" xfId="8911"/>
    <cellStyle name="Heading 3 5 2" xfId="19140"/>
    <cellStyle name="Heading 3 6" xfId="8912"/>
    <cellStyle name="Heading 3 6 2" xfId="19141"/>
    <cellStyle name="Heading 3 7" xfId="10353"/>
    <cellStyle name="Heading 3 8" xfId="19136"/>
    <cellStyle name="Heading 4" xfId="8913"/>
    <cellStyle name="Heading 4 2" xfId="10354"/>
    <cellStyle name="Heading 4 3" xfId="19142"/>
    <cellStyle name="Hyperlink 2" xfId="8914"/>
    <cellStyle name="Hyperlink 2 2" xfId="10355"/>
    <cellStyle name="Hyperlink 2 3" xfId="19143"/>
    <cellStyle name="Input" xfId="8915" builtinId="20" customBuiltin="1"/>
    <cellStyle name="Input 10" xfId="10356"/>
    <cellStyle name="Input 2" xfId="8916"/>
    <cellStyle name="Input 2 2" xfId="8917"/>
    <cellStyle name="Input 2 2 2" xfId="8918"/>
    <cellStyle name="Input 2 2 2 2" xfId="19146"/>
    <cellStyle name="Input 2 2 3" xfId="19145"/>
    <cellStyle name="Input 2 3" xfId="8919"/>
    <cellStyle name="Input 2 3 2" xfId="19147"/>
    <cellStyle name="Input 2 4" xfId="19144"/>
    <cellStyle name="Input 3" xfId="8920"/>
    <cellStyle name="Input 3 2" xfId="8921"/>
    <cellStyle name="Input 3 2 2" xfId="19149"/>
    <cellStyle name="Input 3 3" xfId="8922"/>
    <cellStyle name="Input 3 3 2" xfId="19150"/>
    <cellStyle name="Input 3 4" xfId="8923"/>
    <cellStyle name="Input 3 4 2" xfId="19151"/>
    <cellStyle name="Input 3 5" xfId="19148"/>
    <cellStyle name="Input 4" xfId="8924"/>
    <cellStyle name="Input 4 2" xfId="8925"/>
    <cellStyle name="Input 4 2 2" xfId="19153"/>
    <cellStyle name="Input 4 3" xfId="19152"/>
    <cellStyle name="Input 5" xfId="8926"/>
    <cellStyle name="Input 5 2" xfId="19154"/>
    <cellStyle name="Input 6" xfId="8927"/>
    <cellStyle name="Input 6 2" xfId="19155"/>
    <cellStyle name="Input 7" xfId="8928"/>
    <cellStyle name="Input 7 2" xfId="19156"/>
    <cellStyle name="Input 8" xfId="8929"/>
    <cellStyle name="Input 8 2" xfId="19157"/>
    <cellStyle name="Input 9" xfId="8930"/>
    <cellStyle name="Input 9 2" xfId="19158"/>
    <cellStyle name="Insatisfaisant" xfId="8931"/>
    <cellStyle name="Insatisfaisant 2" xfId="19159"/>
    <cellStyle name="Komma" xfId="10281" builtinId="3"/>
    <cellStyle name="Komma 10" xfId="8932"/>
    <cellStyle name="Komma 10 2" xfId="19160"/>
    <cellStyle name="Komma 11" xfId="8933"/>
    <cellStyle name="Komma 11 2" xfId="19161"/>
    <cellStyle name="Komma 12" xfId="8934"/>
    <cellStyle name="Komma 12 2" xfId="19162"/>
    <cellStyle name="Komma 13" xfId="8935"/>
    <cellStyle name="Komma 13 2" xfId="19163"/>
    <cellStyle name="Komma 14" xfId="8936"/>
    <cellStyle name="Komma 14 2" xfId="19164"/>
    <cellStyle name="Komma 15" xfId="8937"/>
    <cellStyle name="Komma 15 2" xfId="19165"/>
    <cellStyle name="Komma 16" xfId="8938"/>
    <cellStyle name="Komma 16 2" xfId="19166"/>
    <cellStyle name="Komma 17" xfId="8939"/>
    <cellStyle name="Komma 17 2" xfId="19167"/>
    <cellStyle name="Komma 18" xfId="8940"/>
    <cellStyle name="Komma 18 2" xfId="19168"/>
    <cellStyle name="Komma 19" xfId="10357"/>
    <cellStyle name="Komma 19 2" xfId="24430"/>
    <cellStyle name="Komma 2" xfId="8941"/>
    <cellStyle name="Komma 2 2" xfId="8942"/>
    <cellStyle name="Komma 2 2 2" xfId="8943"/>
    <cellStyle name="Komma 2 2 2 2" xfId="19171"/>
    <cellStyle name="Komma 2 2 3" xfId="19170"/>
    <cellStyle name="Komma 2 3" xfId="8944"/>
    <cellStyle name="Komma 2 3 2" xfId="19172"/>
    <cellStyle name="Komma 2 4" xfId="8945"/>
    <cellStyle name="Komma 2 4 2" xfId="19173"/>
    <cellStyle name="Komma 2 5" xfId="10358"/>
    <cellStyle name="Komma 2 5 2" xfId="24431"/>
    <cellStyle name="Komma 2 6" xfId="19169"/>
    <cellStyle name="Komma 20" xfId="10402"/>
    <cellStyle name="Komma 21" xfId="20490"/>
    <cellStyle name="Komma 21 2" xfId="28371"/>
    <cellStyle name="Komma 21 3" xfId="28372"/>
    <cellStyle name="Komma 22" xfId="20487"/>
    <cellStyle name="Komma 3" xfId="8946"/>
    <cellStyle name="Komma 3 2" xfId="8947"/>
    <cellStyle name="Komma 3 2 2" xfId="10360"/>
    <cellStyle name="Komma 3 2 2 2" xfId="24433"/>
    <cellStyle name="Komma 3 2 3" xfId="19175"/>
    <cellStyle name="Komma 3 3" xfId="8948"/>
    <cellStyle name="Komma 3 3 2" xfId="8949"/>
    <cellStyle name="Komma 3 3 2 2" xfId="19177"/>
    <cellStyle name="Komma 3 3 3" xfId="8950"/>
    <cellStyle name="Komma 3 3 3 2" xfId="19178"/>
    <cellStyle name="Komma 3 3 4" xfId="8951"/>
    <cellStyle name="Komma 3 3 4 2" xfId="19179"/>
    <cellStyle name="Komma 3 3 5" xfId="19176"/>
    <cellStyle name="Komma 3 4" xfId="8952"/>
    <cellStyle name="Komma 3 4 2" xfId="8953"/>
    <cellStyle name="Komma 3 4 2 2" xfId="19181"/>
    <cellStyle name="Komma 3 4 3" xfId="8954"/>
    <cellStyle name="Komma 3 4 3 2" xfId="19182"/>
    <cellStyle name="Komma 3 4 4" xfId="8955"/>
    <cellStyle name="Komma 3 4 4 2" xfId="8956"/>
    <cellStyle name="Komma 3 4 4 2 2" xfId="19184"/>
    <cellStyle name="Komma 3 4 4 3" xfId="8957"/>
    <cellStyle name="Komma 3 4 4 3 2" xfId="8958"/>
    <cellStyle name="Komma 3 4 4 3 2 2" xfId="19186"/>
    <cellStyle name="Komma 3 4 4 3 3" xfId="8959"/>
    <cellStyle name="Komma 3 4 4 3 3 2" xfId="8960"/>
    <cellStyle name="Komma 3 4 4 3 3 2 2" xfId="19188"/>
    <cellStyle name="Komma 3 4 4 3 3 3" xfId="8961"/>
    <cellStyle name="Komma 3 4 4 3 3 3 2" xfId="8962"/>
    <cellStyle name="Komma 3 4 4 3 3 3 2 2" xfId="19190"/>
    <cellStyle name="Komma 3 4 4 3 3 3 3" xfId="19189"/>
    <cellStyle name="Komma 3 4 4 3 3 4" xfId="8963"/>
    <cellStyle name="Komma 3 4 4 3 3 4 2" xfId="19191"/>
    <cellStyle name="Komma 3 4 4 3 3 5" xfId="19187"/>
    <cellStyle name="Komma 3 4 4 3 4" xfId="19185"/>
    <cellStyle name="Komma 3 4 4 4" xfId="8964"/>
    <cellStyle name="Komma 3 4 4 4 2" xfId="8965"/>
    <cellStyle name="Komma 3 4 4 4 2 2" xfId="19193"/>
    <cellStyle name="Komma 3 4 4 4 3" xfId="8966"/>
    <cellStyle name="Komma 3 4 4 4 3 2" xfId="19194"/>
    <cellStyle name="Komma 3 4 4 4 4" xfId="19192"/>
    <cellStyle name="Komma 3 4 4 5" xfId="19183"/>
    <cellStyle name="Komma 3 4 5" xfId="8967"/>
    <cellStyle name="Komma 3 4 5 2" xfId="19195"/>
    <cellStyle name="Komma 3 4 6" xfId="19180"/>
    <cellStyle name="Komma 3 5" xfId="8968"/>
    <cellStyle name="Komma 3 5 2" xfId="19196"/>
    <cellStyle name="Komma 3 6" xfId="10359"/>
    <cellStyle name="Komma 3 6 2" xfId="24432"/>
    <cellStyle name="Komma 3 7" xfId="19174"/>
    <cellStyle name="Komma 4" xfId="8969"/>
    <cellStyle name="Komma 4 2" xfId="8970"/>
    <cellStyle name="Komma 4 2 2" xfId="8971"/>
    <cellStyle name="Komma 4 2 2 2" xfId="10363"/>
    <cellStyle name="Komma 4 2 2 3" xfId="19199"/>
    <cellStyle name="Komma 4 2 3" xfId="8972"/>
    <cellStyle name="Komma 4 2 3 2" xfId="19200"/>
    <cellStyle name="Komma 4 2 4" xfId="10362"/>
    <cellStyle name="Komma 4 2 5" xfId="19198"/>
    <cellStyle name="Komma 4 3" xfId="8973"/>
    <cellStyle name="Komma 4 3 2" xfId="19201"/>
    <cellStyle name="Komma 4 4" xfId="8974"/>
    <cellStyle name="Komma 4 4 2" xfId="19202"/>
    <cellStyle name="Komma 4 5" xfId="8975"/>
    <cellStyle name="Komma 4 5 2" xfId="19203"/>
    <cellStyle name="Komma 4 6" xfId="10361"/>
    <cellStyle name="Komma 4 6 2" xfId="24434"/>
    <cellStyle name="Komma 4 7" xfId="19197"/>
    <cellStyle name="Komma 5" xfId="8976"/>
    <cellStyle name="Komma 5 10" xfId="8977"/>
    <cellStyle name="Komma 5 10 2" xfId="19205"/>
    <cellStyle name="Komma 5 11" xfId="8978"/>
    <cellStyle name="Komma 5 11 2" xfId="19206"/>
    <cellStyle name="Komma 5 12" xfId="8979"/>
    <cellStyle name="Komma 5 12 2" xfId="19207"/>
    <cellStyle name="Komma 5 13" xfId="10364"/>
    <cellStyle name="Komma 5 13 2" xfId="19208"/>
    <cellStyle name="Komma 5 13 2 2" xfId="28360"/>
    <cellStyle name="Komma 5 13 3" xfId="24435"/>
    <cellStyle name="Komma 5 14" xfId="10407"/>
    <cellStyle name="Komma 5 14 2" xfId="19209"/>
    <cellStyle name="Komma 5 14 2 2" xfId="28361"/>
    <cellStyle name="Komma 5 14 3" xfId="24442"/>
    <cellStyle name="Komma 5 15" xfId="19204"/>
    <cellStyle name="Komma 5 2" xfId="8980"/>
    <cellStyle name="Komma 5 2 10" xfId="8981"/>
    <cellStyle name="Komma 5 2 10 2" xfId="19211"/>
    <cellStyle name="Komma 5 2 11" xfId="19210"/>
    <cellStyle name="Komma 5 2 2" xfId="8982"/>
    <cellStyle name="Komma 5 2 2 2" xfId="8983"/>
    <cellStyle name="Komma 5 2 2 2 2" xfId="19213"/>
    <cellStyle name="Komma 5 2 2 3" xfId="19212"/>
    <cellStyle name="Komma 5 2 3" xfId="8984"/>
    <cellStyle name="Komma 5 2 3 2" xfId="8985"/>
    <cellStyle name="Komma 5 2 3 2 2" xfId="19215"/>
    <cellStyle name="Komma 5 2 3 3" xfId="8986"/>
    <cellStyle name="Komma 5 2 3 3 2" xfId="19216"/>
    <cellStyle name="Komma 5 2 3 4" xfId="8987"/>
    <cellStyle name="Komma 5 2 3 4 2" xfId="19217"/>
    <cellStyle name="Komma 5 2 3 5" xfId="8988"/>
    <cellStyle name="Komma 5 2 3 5 2" xfId="19218"/>
    <cellStyle name="Komma 5 2 3 6" xfId="8989"/>
    <cellStyle name="Komma 5 2 3 6 2" xfId="19219"/>
    <cellStyle name="Komma 5 2 3 7" xfId="19214"/>
    <cellStyle name="Komma 5 2 4" xfId="8990"/>
    <cellStyle name="Komma 5 2 4 2" xfId="8991"/>
    <cellStyle name="Komma 5 2 4 2 2" xfId="19221"/>
    <cellStyle name="Komma 5 2 4 3" xfId="8992"/>
    <cellStyle name="Komma 5 2 4 3 2" xfId="19222"/>
    <cellStyle name="Komma 5 2 4 4" xfId="8993"/>
    <cellStyle name="Komma 5 2 4 4 2" xfId="19223"/>
    <cellStyle name="Komma 5 2 4 5" xfId="8994"/>
    <cellStyle name="Komma 5 2 4 5 2" xfId="19224"/>
    <cellStyle name="Komma 5 2 4 6" xfId="8995"/>
    <cellStyle name="Komma 5 2 4 6 2" xfId="19225"/>
    <cellStyle name="Komma 5 2 4 7" xfId="19220"/>
    <cellStyle name="Komma 5 2 5" xfId="8996"/>
    <cellStyle name="Komma 5 2 5 2" xfId="19226"/>
    <cellStyle name="Komma 5 2 6" xfId="8997"/>
    <cellStyle name="Komma 5 2 6 2" xfId="19227"/>
    <cellStyle name="Komma 5 2 7" xfId="8998"/>
    <cellStyle name="Komma 5 2 7 2" xfId="19228"/>
    <cellStyle name="Komma 5 2 8" xfId="8999"/>
    <cellStyle name="Komma 5 2 8 2" xfId="19229"/>
    <cellStyle name="Komma 5 2 9" xfId="9000"/>
    <cellStyle name="Komma 5 2 9 2" xfId="19230"/>
    <cellStyle name="Komma 5 3" xfId="9001"/>
    <cellStyle name="Komma 5 3 2" xfId="9002"/>
    <cellStyle name="Komma 5 3 2 2" xfId="19232"/>
    <cellStyle name="Komma 5 3 3" xfId="9003"/>
    <cellStyle name="Komma 5 3 3 2" xfId="19233"/>
    <cellStyle name="Komma 5 3 4" xfId="9004"/>
    <cellStyle name="Komma 5 3 4 2" xfId="9005"/>
    <cellStyle name="Komma 5 3 4 2 2" xfId="19235"/>
    <cellStyle name="Komma 5 3 4 3" xfId="9006"/>
    <cellStyle name="Komma 5 3 4 3 2" xfId="9007"/>
    <cellStyle name="Komma 5 3 4 3 2 2" xfId="19237"/>
    <cellStyle name="Komma 5 3 4 3 3" xfId="9008"/>
    <cellStyle name="Komma 5 3 4 3 3 2" xfId="9009"/>
    <cellStyle name="Komma 5 3 4 3 3 2 2" xfId="19239"/>
    <cellStyle name="Komma 5 3 4 3 3 3" xfId="9010"/>
    <cellStyle name="Komma 5 3 4 3 3 3 2" xfId="9011"/>
    <cellStyle name="Komma 5 3 4 3 3 3 2 2" xfId="19241"/>
    <cellStyle name="Komma 5 3 4 3 3 3 3" xfId="19240"/>
    <cellStyle name="Komma 5 3 4 3 3 4" xfId="9012"/>
    <cellStyle name="Komma 5 3 4 3 3 4 2" xfId="19242"/>
    <cellStyle name="Komma 5 3 4 3 3 5" xfId="19238"/>
    <cellStyle name="Komma 5 3 4 3 4" xfId="19236"/>
    <cellStyle name="Komma 5 3 4 4" xfId="9013"/>
    <cellStyle name="Komma 5 3 4 4 2" xfId="9014"/>
    <cellStyle name="Komma 5 3 4 4 2 2" xfId="19244"/>
    <cellStyle name="Komma 5 3 4 4 3" xfId="9015"/>
    <cellStyle name="Komma 5 3 4 4 3 2" xfId="19245"/>
    <cellStyle name="Komma 5 3 4 4 4" xfId="19243"/>
    <cellStyle name="Komma 5 3 4 5" xfId="19234"/>
    <cellStyle name="Komma 5 3 5" xfId="9016"/>
    <cellStyle name="Komma 5 3 5 2" xfId="19246"/>
    <cellStyle name="Komma 5 3 6" xfId="9017"/>
    <cellStyle name="Komma 5 3 6 2" xfId="19247"/>
    <cellStyle name="Komma 5 3 7" xfId="19231"/>
    <cellStyle name="Komma 5 4" xfId="9018"/>
    <cellStyle name="Komma 5 4 2" xfId="9019"/>
    <cellStyle name="Komma 5 4 2 2" xfId="19249"/>
    <cellStyle name="Komma 5 4 3" xfId="19248"/>
    <cellStyle name="Komma 5 5" xfId="9020"/>
    <cellStyle name="Komma 5 5 2" xfId="9021"/>
    <cellStyle name="Komma 5 5 2 2" xfId="19251"/>
    <cellStyle name="Komma 5 5 3" xfId="9022"/>
    <cellStyle name="Komma 5 5 3 2" xfId="19252"/>
    <cellStyle name="Komma 5 5 4" xfId="9023"/>
    <cellStyle name="Komma 5 5 4 2" xfId="19253"/>
    <cellStyle name="Komma 5 5 5" xfId="9024"/>
    <cellStyle name="Komma 5 5 5 2" xfId="19254"/>
    <cellStyle name="Komma 5 5 6" xfId="9025"/>
    <cellStyle name="Komma 5 5 6 2" xfId="19255"/>
    <cellStyle name="Komma 5 5 7" xfId="9026"/>
    <cellStyle name="Komma 5 5 7 2" xfId="19256"/>
    <cellStyle name="Komma 5 5 8" xfId="19250"/>
    <cellStyle name="Komma 5 6" xfId="9027"/>
    <cellStyle name="Komma 5 6 2" xfId="9028"/>
    <cellStyle name="Komma 5 6 2 2" xfId="19258"/>
    <cellStyle name="Komma 5 6 3" xfId="9029"/>
    <cellStyle name="Komma 5 6 3 2" xfId="19259"/>
    <cellStyle name="Komma 5 6 4" xfId="9030"/>
    <cellStyle name="Komma 5 6 4 2" xfId="19260"/>
    <cellStyle name="Komma 5 6 5" xfId="9031"/>
    <cellStyle name="Komma 5 6 5 2" xfId="19261"/>
    <cellStyle name="Komma 5 6 6" xfId="9032"/>
    <cellStyle name="Komma 5 6 6 2" xfId="19262"/>
    <cellStyle name="Komma 5 6 7" xfId="19257"/>
    <cellStyle name="Komma 5 7" xfId="9033"/>
    <cellStyle name="Komma 5 7 2" xfId="19263"/>
    <cellStyle name="Komma 5 8" xfId="9034"/>
    <cellStyle name="Komma 5 8 2" xfId="19264"/>
    <cellStyle name="Komma 5 9" xfId="9035"/>
    <cellStyle name="Komma 5 9 2" xfId="19265"/>
    <cellStyle name="Komma 6" xfId="9036"/>
    <cellStyle name="Komma 6 2" xfId="9037"/>
    <cellStyle name="Komma 6 2 2" xfId="9038"/>
    <cellStyle name="Komma 6 2 2 2" xfId="19268"/>
    <cellStyle name="Komma 6 2 3" xfId="19267"/>
    <cellStyle name="Komma 6 3" xfId="9039"/>
    <cellStyle name="Komma 6 3 2" xfId="19269"/>
    <cellStyle name="Komma 6 4" xfId="9040"/>
    <cellStyle name="Komma 6 4 2" xfId="19270"/>
    <cellStyle name="Komma 6 5" xfId="9041"/>
    <cellStyle name="Komma 6 5 2" xfId="19271"/>
    <cellStyle name="Komma 6 6" xfId="10365"/>
    <cellStyle name="Komma 6 6 2" xfId="24436"/>
    <cellStyle name="Komma 6 7" xfId="19266"/>
    <cellStyle name="Komma 7" xfId="9042"/>
    <cellStyle name="Komma 7 2" xfId="9043"/>
    <cellStyle name="Komma 7 2 2" xfId="19273"/>
    <cellStyle name="Komma 7 3" xfId="9044"/>
    <cellStyle name="Komma 7 3 2" xfId="19274"/>
    <cellStyle name="Komma 7 4" xfId="10408"/>
    <cellStyle name="Komma 7 4 2" xfId="24443"/>
    <cellStyle name="Komma 7 5" xfId="19272"/>
    <cellStyle name="Komma 8" xfId="9045"/>
    <cellStyle name="Komma 8 2" xfId="9046"/>
    <cellStyle name="Komma 8 2 2" xfId="9047"/>
    <cellStyle name="Komma 8 2 2 2" xfId="19277"/>
    <cellStyle name="Komma 8 2 3" xfId="19276"/>
    <cellStyle name="Komma 8 3" xfId="9048"/>
    <cellStyle name="Komma 8 3 2" xfId="19278"/>
    <cellStyle name="Komma 8 4" xfId="19275"/>
    <cellStyle name="Komma 9" xfId="9049"/>
    <cellStyle name="Komma 9 2" xfId="19279"/>
    <cellStyle name="Kontrollér celle" xfId="9050" builtinId="23" customBuiltin="1"/>
    <cellStyle name="Kontroller celle 2" xfId="9051"/>
    <cellStyle name="Kontrollér celle 2" xfId="24423"/>
    <cellStyle name="Kontroller celle 2 2" xfId="9052"/>
    <cellStyle name="Kontroller celle 2 2 2" xfId="19281"/>
    <cellStyle name="Kontroller celle 2 3" xfId="9053"/>
    <cellStyle name="Kontroller celle 2 3 2" xfId="19282"/>
    <cellStyle name="Kontroller celle 2 4" xfId="9054"/>
    <cellStyle name="Kontroller celle 2 4 2" xfId="19283"/>
    <cellStyle name="Kontroller celle 2 5" xfId="19280"/>
    <cellStyle name="Kontroller celle 3" xfId="9055"/>
    <cellStyle name="Kontroller celle 3 2" xfId="9056"/>
    <cellStyle name="Kontroller celle 3 2 2" xfId="19285"/>
    <cellStyle name="Kontroller celle 3 3" xfId="9057"/>
    <cellStyle name="Kontroller celle 3 3 2" xfId="19286"/>
    <cellStyle name="Kontroller celle 3 4" xfId="19284"/>
    <cellStyle name="Kontroller celle 4" xfId="9058"/>
    <cellStyle name="Kontroller celle 4 2" xfId="9059"/>
    <cellStyle name="Kontroller celle 4 2 2" xfId="19288"/>
    <cellStyle name="Kontroller celle 4 3" xfId="19287"/>
    <cellStyle name="Kontroller celle 5" xfId="9060"/>
    <cellStyle name="Kontroller celle 5 2" xfId="19289"/>
    <cellStyle name="Kontroller celle 6" xfId="9061"/>
    <cellStyle name="Kontroller celle 6 2" xfId="19290"/>
    <cellStyle name="Kontroller celle 7" xfId="9062"/>
    <cellStyle name="Kontroller celle 7 2" xfId="19291"/>
    <cellStyle name="Kontroller celle 8" xfId="9063"/>
    <cellStyle name="Kontroller celle 8 2" xfId="19292"/>
    <cellStyle name="Kontroller celle 9" xfId="10366"/>
    <cellStyle name="Link" xfId="10400" builtinId="8"/>
    <cellStyle name="Link 2" xfId="9064"/>
    <cellStyle name="Link 2 2" xfId="10368"/>
    <cellStyle name="Link 2 3" xfId="19293"/>
    <cellStyle name="Link 3" xfId="10367"/>
    <cellStyle name="Linked Cell" xfId="9065"/>
    <cellStyle name="Linked Cell 2" xfId="10369"/>
    <cellStyle name="Linked Cell 3" xfId="19294"/>
    <cellStyle name="Markeringsfarve1 2" xfId="9067"/>
    <cellStyle name="Markeringsfarve1 2 2" xfId="9068"/>
    <cellStyle name="Markeringsfarve1 2 2 2" xfId="19296"/>
    <cellStyle name="Markeringsfarve1 2 3" xfId="9069"/>
    <cellStyle name="Markeringsfarve1 2 3 2" xfId="19297"/>
    <cellStyle name="Markeringsfarve1 2 4" xfId="9070"/>
    <cellStyle name="Markeringsfarve1 2 4 2" xfId="19298"/>
    <cellStyle name="Markeringsfarve1 2 5" xfId="19295"/>
    <cellStyle name="Markeringsfarve1 3" xfId="9071"/>
    <cellStyle name="Markeringsfarve1 3 2" xfId="9072"/>
    <cellStyle name="Markeringsfarve1 3 2 2" xfId="19300"/>
    <cellStyle name="Markeringsfarve1 3 3" xfId="9073"/>
    <cellStyle name="Markeringsfarve1 3 3 2" xfId="19301"/>
    <cellStyle name="Markeringsfarve1 3 4" xfId="19299"/>
    <cellStyle name="Markeringsfarve1 4" xfId="9074"/>
    <cellStyle name="Markeringsfarve1 4 2" xfId="9075"/>
    <cellStyle name="Markeringsfarve1 4 2 2" xfId="19303"/>
    <cellStyle name="Markeringsfarve1 4 3" xfId="19302"/>
    <cellStyle name="Markeringsfarve1 5" xfId="9076"/>
    <cellStyle name="Markeringsfarve1 5 2" xfId="19304"/>
    <cellStyle name="Markeringsfarve1 6" xfId="9077"/>
    <cellStyle name="Markeringsfarve1 6 2" xfId="19305"/>
    <cellStyle name="Markeringsfarve1 7" xfId="9078"/>
    <cellStyle name="Markeringsfarve1 7 2" xfId="19306"/>
    <cellStyle name="Markeringsfarve1 8" xfId="9079"/>
    <cellStyle name="Markeringsfarve1 8 2" xfId="19307"/>
    <cellStyle name="Markeringsfarve1 9" xfId="10370"/>
    <cellStyle name="Markeringsfarve2 2" xfId="9081"/>
    <cellStyle name="Markeringsfarve2 2 2" xfId="9082"/>
    <cellStyle name="Markeringsfarve2 2 2 2" xfId="19309"/>
    <cellStyle name="Markeringsfarve2 2 3" xfId="9083"/>
    <cellStyle name="Markeringsfarve2 2 3 2" xfId="19310"/>
    <cellStyle name="Markeringsfarve2 2 4" xfId="9084"/>
    <cellStyle name="Markeringsfarve2 2 4 2" xfId="19311"/>
    <cellStyle name="Markeringsfarve2 2 5" xfId="19308"/>
    <cellStyle name="Markeringsfarve2 3" xfId="9085"/>
    <cellStyle name="Markeringsfarve2 3 2" xfId="9086"/>
    <cellStyle name="Markeringsfarve2 3 2 2" xfId="19313"/>
    <cellStyle name="Markeringsfarve2 3 3" xfId="9087"/>
    <cellStyle name="Markeringsfarve2 3 3 2" xfId="19314"/>
    <cellStyle name="Markeringsfarve2 3 4" xfId="19312"/>
    <cellStyle name="Markeringsfarve2 4" xfId="9088"/>
    <cellStyle name="Markeringsfarve2 4 2" xfId="9089"/>
    <cellStyle name="Markeringsfarve2 4 2 2" xfId="19316"/>
    <cellStyle name="Markeringsfarve2 4 3" xfId="19315"/>
    <cellStyle name="Markeringsfarve2 5" xfId="9090"/>
    <cellStyle name="Markeringsfarve2 5 2" xfId="19317"/>
    <cellStyle name="Markeringsfarve2 6" xfId="9091"/>
    <cellStyle name="Markeringsfarve2 6 2" xfId="19318"/>
    <cellStyle name="Markeringsfarve2 7" xfId="9092"/>
    <cellStyle name="Markeringsfarve2 7 2" xfId="19319"/>
    <cellStyle name="Markeringsfarve2 8" xfId="9093"/>
    <cellStyle name="Markeringsfarve2 8 2" xfId="19320"/>
    <cellStyle name="Markeringsfarve2 9" xfId="10371"/>
    <cellStyle name="Markeringsfarve3 2" xfId="9095"/>
    <cellStyle name="Markeringsfarve3 2 2" xfId="9096"/>
    <cellStyle name="Markeringsfarve3 2 2 2" xfId="19322"/>
    <cellStyle name="Markeringsfarve3 2 3" xfId="9097"/>
    <cellStyle name="Markeringsfarve3 2 3 2" xfId="19323"/>
    <cellStyle name="Markeringsfarve3 2 4" xfId="9098"/>
    <cellStyle name="Markeringsfarve3 2 4 2" xfId="19324"/>
    <cellStyle name="Markeringsfarve3 2 5" xfId="19321"/>
    <cellStyle name="Markeringsfarve3 3" xfId="9099"/>
    <cellStyle name="Markeringsfarve3 3 2" xfId="9100"/>
    <cellStyle name="Markeringsfarve3 3 2 2" xfId="19326"/>
    <cellStyle name="Markeringsfarve3 3 3" xfId="9101"/>
    <cellStyle name="Markeringsfarve3 3 3 2" xfId="19327"/>
    <cellStyle name="Markeringsfarve3 3 4" xfId="19325"/>
    <cellStyle name="Markeringsfarve3 4" xfId="9102"/>
    <cellStyle name="Markeringsfarve3 4 2" xfId="9103"/>
    <cellStyle name="Markeringsfarve3 4 2 2" xfId="19329"/>
    <cellStyle name="Markeringsfarve3 4 3" xfId="19328"/>
    <cellStyle name="Markeringsfarve3 5" xfId="9104"/>
    <cellStyle name="Markeringsfarve3 5 2" xfId="19330"/>
    <cellStyle name="Markeringsfarve3 6" xfId="9105"/>
    <cellStyle name="Markeringsfarve3 6 2" xfId="19331"/>
    <cellStyle name="Markeringsfarve3 7" xfId="9106"/>
    <cellStyle name="Markeringsfarve3 7 2" xfId="19332"/>
    <cellStyle name="Markeringsfarve3 8" xfId="9107"/>
    <cellStyle name="Markeringsfarve3 8 2" xfId="19333"/>
    <cellStyle name="Markeringsfarve3 9" xfId="10372"/>
    <cellStyle name="Markeringsfarve4 2" xfId="9109"/>
    <cellStyle name="Markeringsfarve4 2 2" xfId="9110"/>
    <cellStyle name="Markeringsfarve4 2 2 2" xfId="19335"/>
    <cellStyle name="Markeringsfarve4 2 3" xfId="9111"/>
    <cellStyle name="Markeringsfarve4 2 3 2" xfId="19336"/>
    <cellStyle name="Markeringsfarve4 2 4" xfId="9112"/>
    <cellStyle name="Markeringsfarve4 2 4 2" xfId="19337"/>
    <cellStyle name="Markeringsfarve4 2 5" xfId="19334"/>
    <cellStyle name="Markeringsfarve4 3" xfId="9113"/>
    <cellStyle name="Markeringsfarve4 3 2" xfId="9114"/>
    <cellStyle name="Markeringsfarve4 3 2 2" xfId="19339"/>
    <cellStyle name="Markeringsfarve4 3 3" xfId="9115"/>
    <cellStyle name="Markeringsfarve4 3 3 2" xfId="19340"/>
    <cellStyle name="Markeringsfarve4 3 4" xfId="19338"/>
    <cellStyle name="Markeringsfarve4 4" xfId="9116"/>
    <cellStyle name="Markeringsfarve4 4 2" xfId="9117"/>
    <cellStyle name="Markeringsfarve4 4 2 2" xfId="19342"/>
    <cellStyle name="Markeringsfarve4 4 3" xfId="19341"/>
    <cellStyle name="Markeringsfarve4 5" xfId="9118"/>
    <cellStyle name="Markeringsfarve4 5 2" xfId="19343"/>
    <cellStyle name="Markeringsfarve4 6" xfId="9119"/>
    <cellStyle name="Markeringsfarve4 6 2" xfId="19344"/>
    <cellStyle name="Markeringsfarve4 7" xfId="9120"/>
    <cellStyle name="Markeringsfarve4 7 2" xfId="19345"/>
    <cellStyle name="Markeringsfarve4 8" xfId="9121"/>
    <cellStyle name="Markeringsfarve4 8 2" xfId="19346"/>
    <cellStyle name="Markeringsfarve4 9" xfId="10373"/>
    <cellStyle name="Markeringsfarve5 2" xfId="9123"/>
    <cellStyle name="Markeringsfarve5 2 2" xfId="9124"/>
    <cellStyle name="Markeringsfarve5 2 2 2" xfId="19348"/>
    <cellStyle name="Markeringsfarve5 2 3" xfId="9125"/>
    <cellStyle name="Markeringsfarve5 2 3 2" xfId="19349"/>
    <cellStyle name="Markeringsfarve5 2 4" xfId="9126"/>
    <cellStyle name="Markeringsfarve5 2 4 2" xfId="19350"/>
    <cellStyle name="Markeringsfarve5 2 5" xfId="19347"/>
    <cellStyle name="Markeringsfarve5 3" xfId="9127"/>
    <cellStyle name="Markeringsfarve5 3 2" xfId="9128"/>
    <cellStyle name="Markeringsfarve5 3 2 2" xfId="19352"/>
    <cellStyle name="Markeringsfarve5 3 3" xfId="9129"/>
    <cellStyle name="Markeringsfarve5 3 3 2" xfId="19353"/>
    <cellStyle name="Markeringsfarve5 3 4" xfId="19351"/>
    <cellStyle name="Markeringsfarve5 4" xfId="9130"/>
    <cellStyle name="Markeringsfarve5 4 2" xfId="9131"/>
    <cellStyle name="Markeringsfarve5 4 2 2" xfId="19355"/>
    <cellStyle name="Markeringsfarve5 4 3" xfId="19354"/>
    <cellStyle name="Markeringsfarve5 5" xfId="9132"/>
    <cellStyle name="Markeringsfarve5 5 2" xfId="19356"/>
    <cellStyle name="Markeringsfarve5 6" xfId="9133"/>
    <cellStyle name="Markeringsfarve5 6 2" xfId="19357"/>
    <cellStyle name="Markeringsfarve5 7" xfId="9134"/>
    <cellStyle name="Markeringsfarve5 7 2" xfId="19358"/>
    <cellStyle name="Markeringsfarve5 8" xfId="9135"/>
    <cellStyle name="Markeringsfarve5 8 2" xfId="19359"/>
    <cellStyle name="Markeringsfarve5 9" xfId="10374"/>
    <cellStyle name="Markeringsfarve6 2" xfId="9137"/>
    <cellStyle name="Markeringsfarve6 2 2" xfId="9138"/>
    <cellStyle name="Markeringsfarve6 2 2 2" xfId="19361"/>
    <cellStyle name="Markeringsfarve6 2 3" xfId="9139"/>
    <cellStyle name="Markeringsfarve6 2 3 2" xfId="19362"/>
    <cellStyle name="Markeringsfarve6 2 4" xfId="9140"/>
    <cellStyle name="Markeringsfarve6 2 4 2" xfId="19363"/>
    <cellStyle name="Markeringsfarve6 2 5" xfId="19360"/>
    <cellStyle name="Markeringsfarve6 3" xfId="9141"/>
    <cellStyle name="Markeringsfarve6 3 2" xfId="9142"/>
    <cellStyle name="Markeringsfarve6 3 2 2" xfId="19365"/>
    <cellStyle name="Markeringsfarve6 3 3" xfId="9143"/>
    <cellStyle name="Markeringsfarve6 3 3 2" xfId="19366"/>
    <cellStyle name="Markeringsfarve6 3 4" xfId="19364"/>
    <cellStyle name="Markeringsfarve6 4" xfId="9144"/>
    <cellStyle name="Markeringsfarve6 4 2" xfId="9145"/>
    <cellStyle name="Markeringsfarve6 4 2 2" xfId="19368"/>
    <cellStyle name="Markeringsfarve6 4 3" xfId="19367"/>
    <cellStyle name="Markeringsfarve6 5" xfId="9146"/>
    <cellStyle name="Markeringsfarve6 5 2" xfId="19369"/>
    <cellStyle name="Markeringsfarve6 6" xfId="9147"/>
    <cellStyle name="Markeringsfarve6 6 2" xfId="19370"/>
    <cellStyle name="Markeringsfarve6 7" xfId="9148"/>
    <cellStyle name="Markeringsfarve6 7 2" xfId="19371"/>
    <cellStyle name="Markeringsfarve6 8" xfId="9149"/>
    <cellStyle name="Markeringsfarve6 8 2" xfId="19372"/>
    <cellStyle name="Markeringsfarve6 9" xfId="10375"/>
    <cellStyle name="Neutral" xfId="9150" builtinId="28" customBuiltin="1"/>
    <cellStyle name="Neutral 2" xfId="9151"/>
    <cellStyle name="Neutral 2 2" xfId="9152"/>
    <cellStyle name="Neutral 2 2 2" xfId="19374"/>
    <cellStyle name="Neutral 2 3" xfId="9153"/>
    <cellStyle name="Neutral 2 3 2" xfId="19375"/>
    <cellStyle name="Neutral 2 4" xfId="9154"/>
    <cellStyle name="Neutral 2 4 2" xfId="19376"/>
    <cellStyle name="Neutral 2 5" xfId="19373"/>
    <cellStyle name="Neutral 3" xfId="9155"/>
    <cellStyle name="Neutral 3 2" xfId="9156"/>
    <cellStyle name="Neutral 3 2 2" xfId="19378"/>
    <cellStyle name="Neutral 3 3" xfId="9157"/>
    <cellStyle name="Neutral 3 3 2" xfId="19379"/>
    <cellStyle name="Neutral 3 4" xfId="19377"/>
    <cellStyle name="Neutral 4" xfId="9158"/>
    <cellStyle name="Neutral 4 2" xfId="9159"/>
    <cellStyle name="Neutral 4 2 2" xfId="19381"/>
    <cellStyle name="Neutral 4 3" xfId="19380"/>
    <cellStyle name="Neutral 5" xfId="9160"/>
    <cellStyle name="Neutral 5 2" xfId="19382"/>
    <cellStyle name="Neutral 6" xfId="9161"/>
    <cellStyle name="Neutral 6 2" xfId="19383"/>
    <cellStyle name="Neutral 7" xfId="9162"/>
    <cellStyle name="Neutral 7 2" xfId="19384"/>
    <cellStyle name="Neutral 8" xfId="9163"/>
    <cellStyle name="Neutral 8 2" xfId="19385"/>
    <cellStyle name="Neutral 9" xfId="10376"/>
    <cellStyle name="Neutre" xfId="9164"/>
    <cellStyle name="Neutre 2" xfId="19386"/>
    <cellStyle name="Normal" xfId="0" builtinId="0"/>
    <cellStyle name="Normal 10" xfId="9165"/>
    <cellStyle name="Normal 10 10" xfId="9166"/>
    <cellStyle name="Normal 10 10 2" xfId="10416"/>
    <cellStyle name="Normal 10 11" xfId="9167"/>
    <cellStyle name="Normal 10 11 2" xfId="19387"/>
    <cellStyle name="Normal 10 12" xfId="10377"/>
    <cellStyle name="Normal 10 12 2" xfId="19388"/>
    <cellStyle name="Normal 10 12 2 2" xfId="28362"/>
    <cellStyle name="Normal 10 12 3" xfId="24437"/>
    <cellStyle name="Normal 10 13" xfId="10409"/>
    <cellStyle name="Normal 10 13 2" xfId="19389"/>
    <cellStyle name="Normal 10 13 2 2" xfId="28363"/>
    <cellStyle name="Normal 10 13 3" xfId="24444"/>
    <cellStyle name="Normal 10 2" xfId="9168"/>
    <cellStyle name="Normal 10 2 2" xfId="9169"/>
    <cellStyle name="Normal 10 2 2 2" xfId="9170"/>
    <cellStyle name="Normal 10 2 2 2 2" xfId="19392"/>
    <cellStyle name="Normal 10 2 2 3" xfId="9171"/>
    <cellStyle name="Normal 10 2 2 3 2" xfId="19393"/>
    <cellStyle name="Normal 10 2 2 4" xfId="9172"/>
    <cellStyle name="Normal 10 2 2 4 2" xfId="19394"/>
    <cellStyle name="Normal 10 2 2 5" xfId="9173"/>
    <cellStyle name="Normal 10 2 2 5 2" xfId="19395"/>
    <cellStyle name="Normal 10 2 2 6" xfId="9174"/>
    <cellStyle name="Normal 10 2 2 6 2" xfId="19396"/>
    <cellStyle name="Normal 10 2 2 7" xfId="19391"/>
    <cellStyle name="Normal 10 2 3" xfId="9175"/>
    <cellStyle name="Normal 10 2 3 2" xfId="9176"/>
    <cellStyle name="Normal 10 2 3 2 2" xfId="19398"/>
    <cellStyle name="Normal 10 2 3 3" xfId="9177"/>
    <cellStyle name="Normal 10 2 3 3 2" xfId="19399"/>
    <cellStyle name="Normal 10 2 3 4" xfId="9178"/>
    <cellStyle name="Normal 10 2 3 4 2" xfId="19400"/>
    <cellStyle name="Normal 10 2 3 5" xfId="9179"/>
    <cellStyle name="Normal 10 2 3 5 2" xfId="19401"/>
    <cellStyle name="Normal 10 2 3 6" xfId="9180"/>
    <cellStyle name="Normal 10 2 3 6 2" xfId="19402"/>
    <cellStyle name="Normal 10 2 3 7" xfId="19397"/>
    <cellStyle name="Normal 10 2 4" xfId="9181"/>
    <cellStyle name="Normal 10 2 4 2" xfId="19403"/>
    <cellStyle name="Normal 10 2 5" xfId="9182"/>
    <cellStyle name="Normal 10 2 5 2" xfId="19404"/>
    <cellStyle name="Normal 10 2 6" xfId="9183"/>
    <cellStyle name="Normal 10 2 6 2" xfId="19405"/>
    <cellStyle name="Normal 10 2 7" xfId="9184"/>
    <cellStyle name="Normal 10 2 7 2" xfId="19406"/>
    <cellStyle name="Normal 10 2 8" xfId="9185"/>
    <cellStyle name="Normal 10 2 8 2" xfId="19407"/>
    <cellStyle name="Normal 10 2 9" xfId="19390"/>
    <cellStyle name="Normal 10 3" xfId="9186"/>
    <cellStyle name="Normal 10 3 2" xfId="9187"/>
    <cellStyle name="Normal 10 3 2 2" xfId="19409"/>
    <cellStyle name="Normal 10 3 3" xfId="19408"/>
    <cellStyle name="Normal 10 4" xfId="9188"/>
    <cellStyle name="Normal 10 4 2" xfId="9189"/>
    <cellStyle name="Normal 10 4 2 2" xfId="19411"/>
    <cellStyle name="Normal 10 4 3" xfId="9190"/>
    <cellStyle name="Normal 10 4 3 2" xfId="19412"/>
    <cellStyle name="Normal 10 4 4" xfId="9191"/>
    <cellStyle name="Normal 10 4 4 2" xfId="19413"/>
    <cellStyle name="Normal 10 4 5" xfId="9192"/>
    <cellStyle name="Normal 10 4 5 2" xfId="19414"/>
    <cellStyle name="Normal 10 4 6" xfId="9193"/>
    <cellStyle name="Normal 10 4 6 2" xfId="19415"/>
    <cellStyle name="Normal 10 4 7" xfId="19410"/>
    <cellStyle name="Normal 10 5" xfId="9194"/>
    <cellStyle name="Normal 10 5 2" xfId="9195"/>
    <cellStyle name="Normal 10 5 2 2" xfId="19417"/>
    <cellStyle name="Normal 10 5 3" xfId="9196"/>
    <cellStyle name="Normal 10 5 3 2" xfId="19418"/>
    <cellStyle name="Normal 10 5 4" xfId="9197"/>
    <cellStyle name="Normal 10 5 4 2" xfId="19419"/>
    <cellStyle name="Normal 10 5 5" xfId="9198"/>
    <cellStyle name="Normal 10 5 5 2" xfId="19420"/>
    <cellStyle name="Normal 10 5 6" xfId="9199"/>
    <cellStyle name="Normal 10 5 6 2" xfId="19421"/>
    <cellStyle name="Normal 10 5 7" xfId="19416"/>
    <cellStyle name="Normal 10 6" xfId="9200"/>
    <cellStyle name="Normal 10 6 2" xfId="9201"/>
    <cellStyle name="Normal 10 6 2 2" xfId="19423"/>
    <cellStyle name="Normal 10 6 3" xfId="9202"/>
    <cellStyle name="Normal 10 6 3 2" xfId="19424"/>
    <cellStyle name="Normal 10 6 4" xfId="9203"/>
    <cellStyle name="Normal 10 6 4 2" xfId="19425"/>
    <cellStyle name="Normal 10 6 5" xfId="9204"/>
    <cellStyle name="Normal 10 6 5 2" xfId="19426"/>
    <cellStyle name="Normal 10 6 6" xfId="9205"/>
    <cellStyle name="Normal 10 6 6 2" xfId="19427"/>
    <cellStyle name="Normal 10 6 7" xfId="19422"/>
    <cellStyle name="Normal 10 7" xfId="9206"/>
    <cellStyle name="Normal 10 7 2" xfId="19428"/>
    <cellStyle name="Normal 10 8" xfId="9207"/>
    <cellStyle name="Normal 10 8 2" xfId="19429"/>
    <cellStyle name="Normal 10 9" xfId="9208"/>
    <cellStyle name="Normal 10 9 2" xfId="19430"/>
    <cellStyle name="Normal 11" xfId="9209"/>
    <cellStyle name="Normal 11 2" xfId="19431"/>
    <cellStyle name="Normal 12" xfId="9210"/>
    <cellStyle name="Normal 12 2" xfId="9211"/>
    <cellStyle name="Normal 12 2 2" xfId="19433"/>
    <cellStyle name="Normal 12 3" xfId="19432"/>
    <cellStyle name="Normal 13" xfId="9212"/>
    <cellStyle name="Normal 13 2" xfId="10378"/>
    <cellStyle name="Normal 13 2 2" xfId="19435"/>
    <cellStyle name="Normal 13 2 2 2" xfId="28364"/>
    <cellStyle name="Normal 13 2 3" xfId="24438"/>
    <cellStyle name="Normal 13 3" xfId="10410"/>
    <cellStyle name="Normal 13 3 2" xfId="19436"/>
    <cellStyle name="Normal 13 3 2 2" xfId="28365"/>
    <cellStyle name="Normal 13 3 3" xfId="24445"/>
    <cellStyle name="Normal 13 4" xfId="19434"/>
    <cellStyle name="Normal 14" xfId="9213"/>
    <cellStyle name="Normal 14 2" xfId="19437"/>
    <cellStyle name="Normal 15" xfId="9214"/>
    <cellStyle name="Normal 15 2" xfId="19438"/>
    <cellStyle name="Normal 16" xfId="9215"/>
    <cellStyle name="Normal 16 2" xfId="19439"/>
    <cellStyle name="Normal 17" xfId="9216"/>
    <cellStyle name="Normal 17 2" xfId="19440"/>
    <cellStyle name="Normal 18" xfId="9217"/>
    <cellStyle name="Normal 18 2" xfId="19441"/>
    <cellStyle name="Normal 19" xfId="9218"/>
    <cellStyle name="Normal 19 2" xfId="19442"/>
    <cellStyle name="Normal 2" xfId="9219"/>
    <cellStyle name="Normal 2 2" xfId="9220"/>
    <cellStyle name="Normal 2 2 2" xfId="9221"/>
    <cellStyle name="Normal 2 2 2 2" xfId="9222"/>
    <cellStyle name="Normal 2 2 2 2 2" xfId="19444"/>
    <cellStyle name="Normal 2 2 2 3" xfId="19443"/>
    <cellStyle name="Normal 2 2 3" xfId="9223"/>
    <cellStyle name="Normal 2 2 3 2" xfId="19445"/>
    <cellStyle name="Normal 2 2 4" xfId="9224"/>
    <cellStyle name="Normal 2 2 4 2" xfId="19446"/>
    <cellStyle name="Normal 2 2 5" xfId="9225"/>
    <cellStyle name="Normal 2 2 5 2" xfId="19447"/>
    <cellStyle name="Normal 2 2 6" xfId="10380"/>
    <cellStyle name="Normal 2 3" xfId="9226"/>
    <cellStyle name="Normal 2 3 2" xfId="9227"/>
    <cellStyle name="Normal 2 3 2 2" xfId="19449"/>
    <cellStyle name="Normal 2 3 3" xfId="19448"/>
    <cellStyle name="Normal 2 4" xfId="9228"/>
    <cellStyle name="Normal 2 4 2" xfId="9229"/>
    <cellStyle name="Normal 2 4 2 2" xfId="19451"/>
    <cellStyle name="Normal 2 4 3" xfId="9230"/>
    <cellStyle name="Normal 2 4 3 2" xfId="19452"/>
    <cellStyle name="Normal 2 4 4" xfId="19450"/>
    <cellStyle name="Normal 2 5" xfId="9231"/>
    <cellStyle name="Normal 2 5 2" xfId="9232"/>
    <cellStyle name="Normal 2 5 2 2" xfId="19454"/>
    <cellStyle name="Normal 2 5 3" xfId="19453"/>
    <cellStyle name="Normal 2 6" xfId="9233"/>
    <cellStyle name="Normal 2 6 2" xfId="9234"/>
    <cellStyle name="Normal 2 6 2 2" xfId="19456"/>
    <cellStyle name="Normal 2 6 3" xfId="9235"/>
    <cellStyle name="Normal 2 6 3 2" xfId="19457"/>
    <cellStyle name="Normal 2 6 4" xfId="9236"/>
    <cellStyle name="Normal 2 6 4 2" xfId="19458"/>
    <cellStyle name="Normal 2 6 5" xfId="9237"/>
    <cellStyle name="Normal 2 6 5 2" xfId="19459"/>
    <cellStyle name="Normal 2 6 6" xfId="9238"/>
    <cellStyle name="Normal 2 6 6 2" xfId="19460"/>
    <cellStyle name="Normal 2 6 7" xfId="19455"/>
    <cellStyle name="Normal 2 7" xfId="10379"/>
    <cellStyle name="Normal 2_Aktivitetstræk" xfId="9239"/>
    <cellStyle name="Normal 20" xfId="9240"/>
    <cellStyle name="Normal 20 2" xfId="19461"/>
    <cellStyle name="Normal 21" xfId="9241"/>
    <cellStyle name="Normal 21 2" xfId="19462"/>
    <cellStyle name="Normal 22" xfId="10411"/>
    <cellStyle name="Normal 23" xfId="10401"/>
    <cellStyle name="Normal 23 2" xfId="24441"/>
    <cellStyle name="Normal 24" xfId="10403"/>
    <cellStyle name="Normal 24 2" xfId="10405"/>
    <cellStyle name="Normal 25" xfId="10404"/>
    <cellStyle name="Normal 25 2" xfId="20486"/>
    <cellStyle name="Normal 26" xfId="20488"/>
    <cellStyle name="Normal 27" xfId="20489"/>
    <cellStyle name="Normal 27 2" xfId="28370"/>
    <cellStyle name="Normal 3" xfId="9242"/>
    <cellStyle name="Normal 3 2" xfId="9243"/>
    <cellStyle name="Normal 3 2 2" xfId="9244"/>
    <cellStyle name="Normal 3 2 2 2" xfId="9245"/>
    <cellStyle name="Normal 3 2 2 2 2" xfId="19465"/>
    <cellStyle name="Normal 3 2 2 3" xfId="19464"/>
    <cellStyle name="Normal 3 2 3" xfId="9246"/>
    <cellStyle name="Normal 3 2 3 2" xfId="19466"/>
    <cellStyle name="Normal 3 2 4" xfId="19463"/>
    <cellStyle name="Normal 3 3" xfId="9247"/>
    <cellStyle name="Normal 3 3 2" xfId="9248"/>
    <cellStyle name="Normal 3 3 2 2" xfId="19468"/>
    <cellStyle name="Normal 3 3 3" xfId="9249"/>
    <cellStyle name="Normal 3 3 3 2" xfId="19469"/>
    <cellStyle name="Normal 3 3 4" xfId="19467"/>
    <cellStyle name="Normal 3 4" xfId="9250"/>
    <cellStyle name="Normal 3 4 2" xfId="9251"/>
    <cellStyle name="Normal 3 4 2 2" xfId="19471"/>
    <cellStyle name="Normal 3 4 3" xfId="9252"/>
    <cellStyle name="Normal 3 4 3 2" xfId="19472"/>
    <cellStyle name="Normal 3 4 4" xfId="9253"/>
    <cellStyle name="Normal 3 4 4 2" xfId="9254"/>
    <cellStyle name="Normal 3 4 4 2 2" xfId="19474"/>
    <cellStyle name="Normal 3 4 4 3" xfId="9255"/>
    <cellStyle name="Normal 3 4 4 3 2" xfId="9256"/>
    <cellStyle name="Normal 3 4 4 3 2 2" xfId="19476"/>
    <cellStyle name="Normal 3 4 4 3 3" xfId="9257"/>
    <cellStyle name="Normal 3 4 4 3 3 2" xfId="9258"/>
    <cellStyle name="Normal 3 4 4 3 3 2 2" xfId="19478"/>
    <cellStyle name="Normal 3 4 4 3 3 3" xfId="9259"/>
    <cellStyle name="Normal 3 4 4 3 3 3 2" xfId="9260"/>
    <cellStyle name="Normal 3 4 4 3 3 3 2 2" xfId="19480"/>
    <cellStyle name="Normal 3 4 4 3 3 3 3" xfId="19479"/>
    <cellStyle name="Normal 3 4 4 3 3 4" xfId="9261"/>
    <cellStyle name="Normal 3 4 4 3 3 4 2" xfId="19481"/>
    <cellStyle name="Normal 3 4 4 3 3 5" xfId="19477"/>
    <cellStyle name="Normal 3 4 4 3 4" xfId="19475"/>
    <cellStyle name="Normal 3 4 4 4" xfId="9262"/>
    <cellStyle name="Normal 3 4 4 4 2" xfId="9263"/>
    <cellStyle name="Normal 3 4 4 4 2 2" xfId="19483"/>
    <cellStyle name="Normal 3 4 4 4 3" xfId="9264"/>
    <cellStyle name="Normal 3 4 4 4 3 2" xfId="19484"/>
    <cellStyle name="Normal 3 4 4 4 4" xfId="19482"/>
    <cellStyle name="Normal 3 4 4 5" xfId="19473"/>
    <cellStyle name="Normal 3 4 5" xfId="9265"/>
    <cellStyle name="Normal 3 4 5 2" xfId="19485"/>
    <cellStyle name="Normal 3 4 6" xfId="19470"/>
    <cellStyle name="Normal 3 5" xfId="9266"/>
    <cellStyle name="Normal 3 5 2" xfId="19486"/>
    <cellStyle name="Normal 3 6" xfId="10381"/>
    <cellStyle name="Normal 4" xfId="9267"/>
    <cellStyle name="Normal 4 2" xfId="9268"/>
    <cellStyle name="Normal 4 2 2" xfId="9269"/>
    <cellStyle name="Normal 4 2 2 2" xfId="19487"/>
    <cellStyle name="Normal 4 2 3" xfId="9270"/>
    <cellStyle name="Normal 4 2 3 2" xfId="19488"/>
    <cellStyle name="Normal 4 2 4" xfId="10383"/>
    <cellStyle name="Normal 4 3" xfId="9271"/>
    <cellStyle name="Normal 4 3 2" xfId="19489"/>
    <cellStyle name="Normal 4 4" xfId="9272"/>
    <cellStyle name="Normal 4 4 2" xfId="19490"/>
    <cellStyle name="Normal 4 5" xfId="10382"/>
    <cellStyle name="Normal 4_22.11.-22.15.  Efterskoler m.v." xfId="9273"/>
    <cellStyle name="Normal 5" xfId="9274"/>
    <cellStyle name="Normal 5 10" xfId="9275"/>
    <cellStyle name="Normal 5 10 2" xfId="19491"/>
    <cellStyle name="Normal 5 11" xfId="9276"/>
    <cellStyle name="Normal 5 11 2" xfId="19492"/>
    <cellStyle name="Normal 5 12" xfId="9277"/>
    <cellStyle name="Normal 5 12 2" xfId="19493"/>
    <cellStyle name="Normal 5 13" xfId="9278"/>
    <cellStyle name="Normal 5 13 2" xfId="19494"/>
    <cellStyle name="Normal 5 14" xfId="9279"/>
    <cellStyle name="Normal 5 14 2" xfId="19495"/>
    <cellStyle name="Normal 5 15" xfId="9280"/>
    <cellStyle name="Normal 5 15 2" xfId="19496"/>
    <cellStyle name="Normal 5 16" xfId="10384"/>
    <cellStyle name="Normal 5 16 2" xfId="19497"/>
    <cellStyle name="Normal 5 16 2 2" xfId="28366"/>
    <cellStyle name="Normal 5 16 3" xfId="24439"/>
    <cellStyle name="Normal 5 17" xfId="10412"/>
    <cellStyle name="Normal 5 17 2" xfId="19498"/>
    <cellStyle name="Normal 5 17 2 2" xfId="28367"/>
    <cellStyle name="Normal 5 17 3" xfId="24446"/>
    <cellStyle name="Normal 5 2" xfId="9281"/>
    <cellStyle name="Normal 5 2 10" xfId="9282"/>
    <cellStyle name="Normal 5 2 10 2" xfId="19499"/>
    <cellStyle name="Normal 5 2 11" xfId="9283"/>
    <cellStyle name="Normal 5 2 11 2" xfId="19500"/>
    <cellStyle name="Normal 5 2 12" xfId="9284"/>
    <cellStyle name="Normal 5 2 12 2" xfId="19501"/>
    <cellStyle name="Normal 5 2 13" xfId="9285"/>
    <cellStyle name="Normal 5 2 13 2" xfId="19502"/>
    <cellStyle name="Normal 5 2 14" xfId="9286"/>
    <cellStyle name="Normal 5 2 14 2" xfId="19503"/>
    <cellStyle name="Normal 5 2 15" xfId="9287"/>
    <cellStyle name="Normal 5 2 15 2" xfId="19504"/>
    <cellStyle name="Normal 5 2 16" xfId="10385"/>
    <cellStyle name="Normal 5 2 2" xfId="9288"/>
    <cellStyle name="Normal 5 2 2 10" xfId="9289"/>
    <cellStyle name="Normal 5 2 2 10 2" xfId="19506"/>
    <cellStyle name="Normal 5 2 2 11" xfId="9290"/>
    <cellStyle name="Normal 5 2 2 11 2" xfId="19507"/>
    <cellStyle name="Normal 5 2 2 12" xfId="9291"/>
    <cellStyle name="Normal 5 2 2 12 2" xfId="19508"/>
    <cellStyle name="Normal 5 2 2 13" xfId="9292"/>
    <cellStyle name="Normal 5 2 2 13 2" xfId="19509"/>
    <cellStyle name="Normal 5 2 2 14" xfId="19505"/>
    <cellStyle name="Normal 5 2 2 2" xfId="9293"/>
    <cellStyle name="Normal 5 2 2 2 10" xfId="9294"/>
    <cellStyle name="Normal 5 2 2 2 10 2" xfId="19511"/>
    <cellStyle name="Normal 5 2 2 2 11" xfId="9295"/>
    <cellStyle name="Normal 5 2 2 2 11 2" xfId="19512"/>
    <cellStyle name="Normal 5 2 2 2 12" xfId="19510"/>
    <cellStyle name="Normal 5 2 2 2 2" xfId="9296"/>
    <cellStyle name="Normal 5 2 2 2 2 10" xfId="9297"/>
    <cellStyle name="Normal 5 2 2 2 2 10 2" xfId="19514"/>
    <cellStyle name="Normal 5 2 2 2 2 11" xfId="19513"/>
    <cellStyle name="Normal 5 2 2 2 2 2" xfId="9298"/>
    <cellStyle name="Normal 5 2 2 2 2 2 2" xfId="9299"/>
    <cellStyle name="Normal 5 2 2 2 2 2 2 2" xfId="19516"/>
    <cellStyle name="Normal 5 2 2 2 2 2 3" xfId="9300"/>
    <cellStyle name="Normal 5 2 2 2 2 2 3 2" xfId="19517"/>
    <cellStyle name="Normal 5 2 2 2 2 2 4" xfId="9301"/>
    <cellStyle name="Normal 5 2 2 2 2 2 4 2" xfId="19518"/>
    <cellStyle name="Normal 5 2 2 2 2 2 5" xfId="9302"/>
    <cellStyle name="Normal 5 2 2 2 2 2 5 2" xfId="19519"/>
    <cellStyle name="Normal 5 2 2 2 2 2 6" xfId="9303"/>
    <cellStyle name="Normal 5 2 2 2 2 2 6 2" xfId="19520"/>
    <cellStyle name="Normal 5 2 2 2 2 2 7" xfId="19515"/>
    <cellStyle name="Normal 5 2 2 2 2 3" xfId="9304"/>
    <cellStyle name="Normal 5 2 2 2 2 3 2" xfId="9305"/>
    <cellStyle name="Normal 5 2 2 2 2 3 2 2" xfId="19522"/>
    <cellStyle name="Normal 5 2 2 2 2 3 3" xfId="9306"/>
    <cellStyle name="Normal 5 2 2 2 2 3 3 2" xfId="19523"/>
    <cellStyle name="Normal 5 2 2 2 2 3 4" xfId="9307"/>
    <cellStyle name="Normal 5 2 2 2 2 3 4 2" xfId="19524"/>
    <cellStyle name="Normal 5 2 2 2 2 3 5" xfId="9308"/>
    <cellStyle name="Normal 5 2 2 2 2 3 5 2" xfId="19525"/>
    <cellStyle name="Normal 5 2 2 2 2 3 6" xfId="9309"/>
    <cellStyle name="Normal 5 2 2 2 2 3 6 2" xfId="19526"/>
    <cellStyle name="Normal 5 2 2 2 2 3 7" xfId="19521"/>
    <cellStyle name="Normal 5 2 2 2 2 4" xfId="9310"/>
    <cellStyle name="Normal 5 2 2 2 2 4 2" xfId="9311"/>
    <cellStyle name="Normal 5 2 2 2 2 4 2 2" xfId="19528"/>
    <cellStyle name="Normal 5 2 2 2 2 4 3" xfId="9312"/>
    <cellStyle name="Normal 5 2 2 2 2 4 3 2" xfId="19529"/>
    <cellStyle name="Normal 5 2 2 2 2 4 4" xfId="9313"/>
    <cellStyle name="Normal 5 2 2 2 2 4 4 2" xfId="19530"/>
    <cellStyle name="Normal 5 2 2 2 2 4 5" xfId="9314"/>
    <cellStyle name="Normal 5 2 2 2 2 4 5 2" xfId="19531"/>
    <cellStyle name="Normal 5 2 2 2 2 4 6" xfId="9315"/>
    <cellStyle name="Normal 5 2 2 2 2 4 6 2" xfId="19532"/>
    <cellStyle name="Normal 5 2 2 2 2 4 7" xfId="19527"/>
    <cellStyle name="Normal 5 2 2 2 2 5" xfId="9316"/>
    <cellStyle name="Normal 5 2 2 2 2 5 2" xfId="9317"/>
    <cellStyle name="Normal 5 2 2 2 2 5 2 2" xfId="19534"/>
    <cellStyle name="Normal 5 2 2 2 2 5 3" xfId="9318"/>
    <cellStyle name="Normal 5 2 2 2 2 5 3 2" xfId="19535"/>
    <cellStyle name="Normal 5 2 2 2 2 5 4" xfId="9319"/>
    <cellStyle name="Normal 5 2 2 2 2 5 4 2" xfId="19536"/>
    <cellStyle name="Normal 5 2 2 2 2 5 5" xfId="9320"/>
    <cellStyle name="Normal 5 2 2 2 2 5 5 2" xfId="19537"/>
    <cellStyle name="Normal 5 2 2 2 2 5 6" xfId="9321"/>
    <cellStyle name="Normal 5 2 2 2 2 5 6 2" xfId="19538"/>
    <cellStyle name="Normal 5 2 2 2 2 5 7" xfId="19533"/>
    <cellStyle name="Normal 5 2 2 2 2 6" xfId="9322"/>
    <cellStyle name="Normal 5 2 2 2 2 6 2" xfId="19539"/>
    <cellStyle name="Normal 5 2 2 2 2 7" xfId="9323"/>
    <cellStyle name="Normal 5 2 2 2 2 7 2" xfId="19540"/>
    <cellStyle name="Normal 5 2 2 2 2 8" xfId="9324"/>
    <cellStyle name="Normal 5 2 2 2 2 8 2" xfId="19541"/>
    <cellStyle name="Normal 5 2 2 2 2 9" xfId="9325"/>
    <cellStyle name="Normal 5 2 2 2 2 9 2" xfId="19542"/>
    <cellStyle name="Normal 5 2 2 2 3" xfId="9326"/>
    <cellStyle name="Normal 5 2 2 2 3 2" xfId="9327"/>
    <cellStyle name="Normal 5 2 2 2 3 2 2" xfId="19544"/>
    <cellStyle name="Normal 5 2 2 2 3 3" xfId="9328"/>
    <cellStyle name="Normal 5 2 2 2 3 3 2" xfId="19545"/>
    <cellStyle name="Normal 5 2 2 2 3 4" xfId="9329"/>
    <cellStyle name="Normal 5 2 2 2 3 4 2" xfId="19546"/>
    <cellStyle name="Normal 5 2 2 2 3 5" xfId="9330"/>
    <cellStyle name="Normal 5 2 2 2 3 5 2" xfId="19547"/>
    <cellStyle name="Normal 5 2 2 2 3 6" xfId="9331"/>
    <cellStyle name="Normal 5 2 2 2 3 6 2" xfId="19548"/>
    <cellStyle name="Normal 5 2 2 2 3 7" xfId="19543"/>
    <cellStyle name="Normal 5 2 2 2 4" xfId="9332"/>
    <cellStyle name="Normal 5 2 2 2 4 2" xfId="9333"/>
    <cellStyle name="Normal 5 2 2 2 4 2 2" xfId="19550"/>
    <cellStyle name="Normal 5 2 2 2 4 3" xfId="9334"/>
    <cellStyle name="Normal 5 2 2 2 4 3 2" xfId="19551"/>
    <cellStyle name="Normal 5 2 2 2 4 4" xfId="9335"/>
    <cellStyle name="Normal 5 2 2 2 4 4 2" xfId="19552"/>
    <cellStyle name="Normal 5 2 2 2 4 5" xfId="9336"/>
    <cellStyle name="Normal 5 2 2 2 4 5 2" xfId="19553"/>
    <cellStyle name="Normal 5 2 2 2 4 6" xfId="9337"/>
    <cellStyle name="Normal 5 2 2 2 4 6 2" xfId="19554"/>
    <cellStyle name="Normal 5 2 2 2 4 7" xfId="19549"/>
    <cellStyle name="Normal 5 2 2 2 5" xfId="9338"/>
    <cellStyle name="Normal 5 2 2 2 5 2" xfId="9339"/>
    <cellStyle name="Normal 5 2 2 2 5 2 2" xfId="19556"/>
    <cellStyle name="Normal 5 2 2 2 5 3" xfId="9340"/>
    <cellStyle name="Normal 5 2 2 2 5 3 2" xfId="19557"/>
    <cellStyle name="Normal 5 2 2 2 5 4" xfId="9341"/>
    <cellStyle name="Normal 5 2 2 2 5 4 2" xfId="19558"/>
    <cellStyle name="Normal 5 2 2 2 5 5" xfId="9342"/>
    <cellStyle name="Normal 5 2 2 2 5 5 2" xfId="19559"/>
    <cellStyle name="Normal 5 2 2 2 5 6" xfId="9343"/>
    <cellStyle name="Normal 5 2 2 2 5 6 2" xfId="19560"/>
    <cellStyle name="Normal 5 2 2 2 5 7" xfId="19555"/>
    <cellStyle name="Normal 5 2 2 2 6" xfId="9344"/>
    <cellStyle name="Normal 5 2 2 2 6 2" xfId="9345"/>
    <cellStyle name="Normal 5 2 2 2 6 2 2" xfId="19562"/>
    <cellStyle name="Normal 5 2 2 2 6 3" xfId="9346"/>
    <cellStyle name="Normal 5 2 2 2 6 3 2" xfId="19563"/>
    <cellStyle name="Normal 5 2 2 2 6 4" xfId="9347"/>
    <cellStyle name="Normal 5 2 2 2 6 4 2" xfId="19564"/>
    <cellStyle name="Normal 5 2 2 2 6 5" xfId="9348"/>
    <cellStyle name="Normal 5 2 2 2 6 5 2" xfId="19565"/>
    <cellStyle name="Normal 5 2 2 2 6 6" xfId="9349"/>
    <cellStyle name="Normal 5 2 2 2 6 6 2" xfId="19566"/>
    <cellStyle name="Normal 5 2 2 2 6 7" xfId="19561"/>
    <cellStyle name="Normal 5 2 2 2 7" xfId="9350"/>
    <cellStyle name="Normal 5 2 2 2 7 2" xfId="19567"/>
    <cellStyle name="Normal 5 2 2 2 8" xfId="9351"/>
    <cellStyle name="Normal 5 2 2 2 8 2" xfId="19568"/>
    <cellStyle name="Normal 5 2 2 2 9" xfId="9352"/>
    <cellStyle name="Normal 5 2 2 2 9 2" xfId="19569"/>
    <cellStyle name="Normal 5 2 2 3" xfId="9353"/>
    <cellStyle name="Normal 5 2 2 3 10" xfId="9354"/>
    <cellStyle name="Normal 5 2 2 3 10 2" xfId="19571"/>
    <cellStyle name="Normal 5 2 2 3 11" xfId="19570"/>
    <cellStyle name="Normal 5 2 2 3 2" xfId="9355"/>
    <cellStyle name="Normal 5 2 2 3 2 2" xfId="9356"/>
    <cellStyle name="Normal 5 2 2 3 2 2 2" xfId="19573"/>
    <cellStyle name="Normal 5 2 2 3 2 3" xfId="9357"/>
    <cellStyle name="Normal 5 2 2 3 2 3 2" xfId="19574"/>
    <cellStyle name="Normal 5 2 2 3 2 4" xfId="9358"/>
    <cellStyle name="Normal 5 2 2 3 2 4 2" xfId="19575"/>
    <cellStyle name="Normal 5 2 2 3 2 5" xfId="9359"/>
    <cellStyle name="Normal 5 2 2 3 2 5 2" xfId="19576"/>
    <cellStyle name="Normal 5 2 2 3 2 6" xfId="9360"/>
    <cellStyle name="Normal 5 2 2 3 2 6 2" xfId="19577"/>
    <cellStyle name="Normal 5 2 2 3 2 7" xfId="19572"/>
    <cellStyle name="Normal 5 2 2 3 3" xfId="9361"/>
    <cellStyle name="Normal 5 2 2 3 3 2" xfId="9362"/>
    <cellStyle name="Normal 5 2 2 3 3 2 2" xfId="19579"/>
    <cellStyle name="Normal 5 2 2 3 3 3" xfId="9363"/>
    <cellStyle name="Normal 5 2 2 3 3 3 2" xfId="19580"/>
    <cellStyle name="Normal 5 2 2 3 3 4" xfId="9364"/>
    <cellStyle name="Normal 5 2 2 3 3 4 2" xfId="19581"/>
    <cellStyle name="Normal 5 2 2 3 3 5" xfId="9365"/>
    <cellStyle name="Normal 5 2 2 3 3 5 2" xfId="19582"/>
    <cellStyle name="Normal 5 2 2 3 3 6" xfId="9366"/>
    <cellStyle name="Normal 5 2 2 3 3 6 2" xfId="19583"/>
    <cellStyle name="Normal 5 2 2 3 3 7" xfId="19578"/>
    <cellStyle name="Normal 5 2 2 3 4" xfId="9367"/>
    <cellStyle name="Normal 5 2 2 3 4 2" xfId="9368"/>
    <cellStyle name="Normal 5 2 2 3 4 2 2" xfId="19585"/>
    <cellStyle name="Normal 5 2 2 3 4 3" xfId="9369"/>
    <cellStyle name="Normal 5 2 2 3 4 3 2" xfId="19586"/>
    <cellStyle name="Normal 5 2 2 3 4 4" xfId="9370"/>
    <cellStyle name="Normal 5 2 2 3 4 4 2" xfId="19587"/>
    <cellStyle name="Normal 5 2 2 3 4 5" xfId="9371"/>
    <cellStyle name="Normal 5 2 2 3 4 5 2" xfId="19588"/>
    <cellStyle name="Normal 5 2 2 3 4 6" xfId="9372"/>
    <cellStyle name="Normal 5 2 2 3 4 6 2" xfId="19589"/>
    <cellStyle name="Normal 5 2 2 3 4 7" xfId="19584"/>
    <cellStyle name="Normal 5 2 2 3 5" xfId="9373"/>
    <cellStyle name="Normal 5 2 2 3 5 2" xfId="9374"/>
    <cellStyle name="Normal 5 2 2 3 5 2 2" xfId="19591"/>
    <cellStyle name="Normal 5 2 2 3 5 3" xfId="9375"/>
    <cellStyle name="Normal 5 2 2 3 5 3 2" xfId="19592"/>
    <cellStyle name="Normal 5 2 2 3 5 4" xfId="9376"/>
    <cellStyle name="Normal 5 2 2 3 5 4 2" xfId="19593"/>
    <cellStyle name="Normal 5 2 2 3 5 5" xfId="9377"/>
    <cellStyle name="Normal 5 2 2 3 5 5 2" xfId="19594"/>
    <cellStyle name="Normal 5 2 2 3 5 6" xfId="9378"/>
    <cellStyle name="Normal 5 2 2 3 5 6 2" xfId="19595"/>
    <cellStyle name="Normal 5 2 2 3 5 7" xfId="19590"/>
    <cellStyle name="Normal 5 2 2 3 6" xfId="9379"/>
    <cellStyle name="Normal 5 2 2 3 6 2" xfId="19596"/>
    <cellStyle name="Normal 5 2 2 3 7" xfId="9380"/>
    <cellStyle name="Normal 5 2 2 3 7 2" xfId="19597"/>
    <cellStyle name="Normal 5 2 2 3 8" xfId="9381"/>
    <cellStyle name="Normal 5 2 2 3 8 2" xfId="19598"/>
    <cellStyle name="Normal 5 2 2 3 9" xfId="9382"/>
    <cellStyle name="Normal 5 2 2 3 9 2" xfId="19599"/>
    <cellStyle name="Normal 5 2 2 4" xfId="9383"/>
    <cellStyle name="Normal 5 2 2 4 2" xfId="9384"/>
    <cellStyle name="Normal 5 2 2 4 2 2" xfId="19601"/>
    <cellStyle name="Normal 5 2 2 4 3" xfId="9385"/>
    <cellStyle name="Normal 5 2 2 4 3 2" xfId="19602"/>
    <cellStyle name="Normal 5 2 2 4 4" xfId="9386"/>
    <cellStyle name="Normal 5 2 2 4 4 2" xfId="19603"/>
    <cellStyle name="Normal 5 2 2 4 5" xfId="9387"/>
    <cellStyle name="Normal 5 2 2 4 5 2" xfId="19604"/>
    <cellStyle name="Normal 5 2 2 4 6" xfId="9388"/>
    <cellStyle name="Normal 5 2 2 4 6 2" xfId="19605"/>
    <cellStyle name="Normal 5 2 2 4 7" xfId="19600"/>
    <cellStyle name="Normal 5 2 2 5" xfId="9389"/>
    <cellStyle name="Normal 5 2 2 5 2" xfId="9390"/>
    <cellStyle name="Normal 5 2 2 5 2 2" xfId="19607"/>
    <cellStyle name="Normal 5 2 2 5 3" xfId="9391"/>
    <cellStyle name="Normal 5 2 2 5 3 2" xfId="19608"/>
    <cellStyle name="Normal 5 2 2 5 4" xfId="9392"/>
    <cellStyle name="Normal 5 2 2 5 4 2" xfId="19609"/>
    <cellStyle name="Normal 5 2 2 5 5" xfId="9393"/>
    <cellStyle name="Normal 5 2 2 5 5 2" xfId="19610"/>
    <cellStyle name="Normal 5 2 2 5 6" xfId="9394"/>
    <cellStyle name="Normal 5 2 2 5 6 2" xfId="19611"/>
    <cellStyle name="Normal 5 2 2 5 7" xfId="19606"/>
    <cellStyle name="Normal 5 2 2 6" xfId="9395"/>
    <cellStyle name="Normal 5 2 2 6 2" xfId="9396"/>
    <cellStyle name="Normal 5 2 2 6 2 2" xfId="19613"/>
    <cellStyle name="Normal 5 2 2 6 3" xfId="9397"/>
    <cellStyle name="Normal 5 2 2 6 3 2" xfId="19614"/>
    <cellStyle name="Normal 5 2 2 6 4" xfId="9398"/>
    <cellStyle name="Normal 5 2 2 6 4 2" xfId="19615"/>
    <cellStyle name="Normal 5 2 2 6 5" xfId="9399"/>
    <cellStyle name="Normal 5 2 2 6 5 2" xfId="19616"/>
    <cellStyle name="Normal 5 2 2 6 6" xfId="9400"/>
    <cellStyle name="Normal 5 2 2 6 6 2" xfId="19617"/>
    <cellStyle name="Normal 5 2 2 6 7" xfId="19612"/>
    <cellStyle name="Normal 5 2 2 7" xfId="9401"/>
    <cellStyle name="Normal 5 2 2 7 2" xfId="9402"/>
    <cellStyle name="Normal 5 2 2 7 2 2" xfId="19619"/>
    <cellStyle name="Normal 5 2 2 7 3" xfId="9403"/>
    <cellStyle name="Normal 5 2 2 7 3 2" xfId="19620"/>
    <cellStyle name="Normal 5 2 2 7 4" xfId="9404"/>
    <cellStyle name="Normal 5 2 2 7 4 2" xfId="19621"/>
    <cellStyle name="Normal 5 2 2 7 5" xfId="9405"/>
    <cellStyle name="Normal 5 2 2 7 5 2" xfId="19622"/>
    <cellStyle name="Normal 5 2 2 7 6" xfId="9406"/>
    <cellStyle name="Normal 5 2 2 7 6 2" xfId="19623"/>
    <cellStyle name="Normal 5 2 2 7 7" xfId="19618"/>
    <cellStyle name="Normal 5 2 2 8" xfId="9407"/>
    <cellStyle name="Normal 5 2 2 8 2" xfId="19624"/>
    <cellStyle name="Normal 5 2 2 9" xfId="9408"/>
    <cellStyle name="Normal 5 2 2 9 2" xfId="19625"/>
    <cellStyle name="Normal 5 2 3" xfId="9409"/>
    <cellStyle name="Normal 5 2 3 10" xfId="9410"/>
    <cellStyle name="Normal 5 2 3 10 2" xfId="19627"/>
    <cellStyle name="Normal 5 2 3 11" xfId="9411"/>
    <cellStyle name="Normal 5 2 3 11 2" xfId="19628"/>
    <cellStyle name="Normal 5 2 3 12" xfId="19626"/>
    <cellStyle name="Normal 5 2 3 2" xfId="9412"/>
    <cellStyle name="Normal 5 2 3 2 10" xfId="9413"/>
    <cellStyle name="Normal 5 2 3 2 10 2" xfId="19630"/>
    <cellStyle name="Normal 5 2 3 2 11" xfId="19629"/>
    <cellStyle name="Normal 5 2 3 2 2" xfId="9414"/>
    <cellStyle name="Normal 5 2 3 2 2 10" xfId="19631"/>
    <cellStyle name="Normal 5 2 3 2 2 2" xfId="9415"/>
    <cellStyle name="Normal 5 2 3 2 2 2 2" xfId="9416"/>
    <cellStyle name="Normal 5 2 3 2 2 2 2 2" xfId="19633"/>
    <cellStyle name="Normal 5 2 3 2 2 2 3" xfId="9417"/>
    <cellStyle name="Normal 5 2 3 2 2 2 3 2" xfId="19634"/>
    <cellStyle name="Normal 5 2 3 2 2 2 4" xfId="9418"/>
    <cellStyle name="Normal 5 2 3 2 2 2 4 2" xfId="19635"/>
    <cellStyle name="Normal 5 2 3 2 2 2 5" xfId="9419"/>
    <cellStyle name="Normal 5 2 3 2 2 2 5 2" xfId="19636"/>
    <cellStyle name="Normal 5 2 3 2 2 2 6" xfId="9420"/>
    <cellStyle name="Normal 5 2 3 2 2 2 6 2" xfId="19637"/>
    <cellStyle name="Normal 5 2 3 2 2 2 7" xfId="19632"/>
    <cellStyle name="Normal 5 2 3 2 2 3" xfId="9421"/>
    <cellStyle name="Normal 5 2 3 2 2 3 2" xfId="9422"/>
    <cellStyle name="Normal 5 2 3 2 2 3 2 2" xfId="19639"/>
    <cellStyle name="Normal 5 2 3 2 2 3 3" xfId="9423"/>
    <cellStyle name="Normal 5 2 3 2 2 3 3 2" xfId="19640"/>
    <cellStyle name="Normal 5 2 3 2 2 3 4" xfId="9424"/>
    <cellStyle name="Normal 5 2 3 2 2 3 4 2" xfId="19641"/>
    <cellStyle name="Normal 5 2 3 2 2 3 5" xfId="9425"/>
    <cellStyle name="Normal 5 2 3 2 2 3 5 2" xfId="19642"/>
    <cellStyle name="Normal 5 2 3 2 2 3 6" xfId="9426"/>
    <cellStyle name="Normal 5 2 3 2 2 3 6 2" xfId="19643"/>
    <cellStyle name="Normal 5 2 3 2 2 3 7" xfId="19638"/>
    <cellStyle name="Normal 5 2 3 2 2 4" xfId="9427"/>
    <cellStyle name="Normal 5 2 3 2 2 4 2" xfId="9428"/>
    <cellStyle name="Normal 5 2 3 2 2 4 2 2" xfId="19645"/>
    <cellStyle name="Normal 5 2 3 2 2 4 3" xfId="9429"/>
    <cellStyle name="Normal 5 2 3 2 2 4 3 2" xfId="19646"/>
    <cellStyle name="Normal 5 2 3 2 2 4 4" xfId="9430"/>
    <cellStyle name="Normal 5 2 3 2 2 4 4 2" xfId="19647"/>
    <cellStyle name="Normal 5 2 3 2 2 4 5" xfId="9431"/>
    <cellStyle name="Normal 5 2 3 2 2 4 5 2" xfId="19648"/>
    <cellStyle name="Normal 5 2 3 2 2 4 6" xfId="9432"/>
    <cellStyle name="Normal 5 2 3 2 2 4 6 2" xfId="19649"/>
    <cellStyle name="Normal 5 2 3 2 2 4 7" xfId="19644"/>
    <cellStyle name="Normal 5 2 3 2 2 5" xfId="9433"/>
    <cellStyle name="Normal 5 2 3 2 2 5 2" xfId="19650"/>
    <cellStyle name="Normal 5 2 3 2 2 6" xfId="9434"/>
    <cellStyle name="Normal 5 2 3 2 2 6 2" xfId="19651"/>
    <cellStyle name="Normal 5 2 3 2 2 7" xfId="9435"/>
    <cellStyle name="Normal 5 2 3 2 2 7 2" xfId="19652"/>
    <cellStyle name="Normal 5 2 3 2 2 8" xfId="9436"/>
    <cellStyle name="Normal 5 2 3 2 2 8 2" xfId="19653"/>
    <cellStyle name="Normal 5 2 3 2 2 9" xfId="9437"/>
    <cellStyle name="Normal 5 2 3 2 2 9 2" xfId="19654"/>
    <cellStyle name="Normal 5 2 3 2 3" xfId="9438"/>
    <cellStyle name="Normal 5 2 3 2 3 2" xfId="9439"/>
    <cellStyle name="Normal 5 2 3 2 3 2 2" xfId="19656"/>
    <cellStyle name="Normal 5 2 3 2 3 3" xfId="9440"/>
    <cellStyle name="Normal 5 2 3 2 3 3 2" xfId="19657"/>
    <cellStyle name="Normal 5 2 3 2 3 4" xfId="9441"/>
    <cellStyle name="Normal 5 2 3 2 3 4 2" xfId="19658"/>
    <cellStyle name="Normal 5 2 3 2 3 5" xfId="9442"/>
    <cellStyle name="Normal 5 2 3 2 3 5 2" xfId="19659"/>
    <cellStyle name="Normal 5 2 3 2 3 6" xfId="9443"/>
    <cellStyle name="Normal 5 2 3 2 3 6 2" xfId="19660"/>
    <cellStyle name="Normal 5 2 3 2 3 7" xfId="19655"/>
    <cellStyle name="Normal 5 2 3 2 4" xfId="9444"/>
    <cellStyle name="Normal 5 2 3 2 4 2" xfId="9445"/>
    <cellStyle name="Normal 5 2 3 2 4 2 2" xfId="19662"/>
    <cellStyle name="Normal 5 2 3 2 4 3" xfId="9446"/>
    <cellStyle name="Normal 5 2 3 2 4 3 2" xfId="19663"/>
    <cellStyle name="Normal 5 2 3 2 4 4" xfId="9447"/>
    <cellStyle name="Normal 5 2 3 2 4 4 2" xfId="19664"/>
    <cellStyle name="Normal 5 2 3 2 4 5" xfId="9448"/>
    <cellStyle name="Normal 5 2 3 2 4 5 2" xfId="19665"/>
    <cellStyle name="Normal 5 2 3 2 4 6" xfId="9449"/>
    <cellStyle name="Normal 5 2 3 2 4 6 2" xfId="19666"/>
    <cellStyle name="Normal 5 2 3 2 4 7" xfId="19661"/>
    <cellStyle name="Normal 5 2 3 2 5" xfId="9450"/>
    <cellStyle name="Normal 5 2 3 2 5 2" xfId="9451"/>
    <cellStyle name="Normal 5 2 3 2 5 2 2" xfId="19668"/>
    <cellStyle name="Normal 5 2 3 2 5 3" xfId="9452"/>
    <cellStyle name="Normal 5 2 3 2 5 3 2" xfId="19669"/>
    <cellStyle name="Normal 5 2 3 2 5 4" xfId="9453"/>
    <cellStyle name="Normal 5 2 3 2 5 4 2" xfId="19670"/>
    <cellStyle name="Normal 5 2 3 2 5 5" xfId="9454"/>
    <cellStyle name="Normal 5 2 3 2 5 5 2" xfId="19671"/>
    <cellStyle name="Normal 5 2 3 2 5 6" xfId="9455"/>
    <cellStyle name="Normal 5 2 3 2 5 6 2" xfId="19672"/>
    <cellStyle name="Normal 5 2 3 2 5 7" xfId="19667"/>
    <cellStyle name="Normal 5 2 3 2 6" xfId="9456"/>
    <cellStyle name="Normal 5 2 3 2 6 2" xfId="19673"/>
    <cellStyle name="Normal 5 2 3 2 7" xfId="9457"/>
    <cellStyle name="Normal 5 2 3 2 7 2" xfId="19674"/>
    <cellStyle name="Normal 5 2 3 2 8" xfId="9458"/>
    <cellStyle name="Normal 5 2 3 2 8 2" xfId="19675"/>
    <cellStyle name="Normal 5 2 3 2 9" xfId="9459"/>
    <cellStyle name="Normal 5 2 3 2 9 2" xfId="19676"/>
    <cellStyle name="Normal 5 2 3 3" xfId="9460"/>
    <cellStyle name="Normal 5 2 3 3 10" xfId="19677"/>
    <cellStyle name="Normal 5 2 3 3 2" xfId="9461"/>
    <cellStyle name="Normal 5 2 3 3 2 2" xfId="9462"/>
    <cellStyle name="Normal 5 2 3 3 2 2 2" xfId="19679"/>
    <cellStyle name="Normal 5 2 3 3 2 3" xfId="9463"/>
    <cellStyle name="Normal 5 2 3 3 2 3 2" xfId="19680"/>
    <cellStyle name="Normal 5 2 3 3 2 4" xfId="9464"/>
    <cellStyle name="Normal 5 2 3 3 2 4 2" xfId="19681"/>
    <cellStyle name="Normal 5 2 3 3 2 5" xfId="9465"/>
    <cellStyle name="Normal 5 2 3 3 2 5 2" xfId="19682"/>
    <cellStyle name="Normal 5 2 3 3 2 6" xfId="9466"/>
    <cellStyle name="Normal 5 2 3 3 2 6 2" xfId="19683"/>
    <cellStyle name="Normal 5 2 3 3 2 7" xfId="19678"/>
    <cellStyle name="Normal 5 2 3 3 3" xfId="9467"/>
    <cellStyle name="Normal 5 2 3 3 3 2" xfId="9468"/>
    <cellStyle name="Normal 5 2 3 3 3 2 2" xfId="19685"/>
    <cellStyle name="Normal 5 2 3 3 3 3" xfId="9469"/>
    <cellStyle name="Normal 5 2 3 3 3 3 2" xfId="19686"/>
    <cellStyle name="Normal 5 2 3 3 3 4" xfId="9470"/>
    <cellStyle name="Normal 5 2 3 3 3 4 2" xfId="19687"/>
    <cellStyle name="Normal 5 2 3 3 3 5" xfId="9471"/>
    <cellStyle name="Normal 5 2 3 3 3 5 2" xfId="19688"/>
    <cellStyle name="Normal 5 2 3 3 3 6" xfId="9472"/>
    <cellStyle name="Normal 5 2 3 3 3 6 2" xfId="19689"/>
    <cellStyle name="Normal 5 2 3 3 3 7" xfId="19684"/>
    <cellStyle name="Normal 5 2 3 3 4" xfId="9473"/>
    <cellStyle name="Normal 5 2 3 3 4 2" xfId="9474"/>
    <cellStyle name="Normal 5 2 3 3 4 2 2" xfId="19691"/>
    <cellStyle name="Normal 5 2 3 3 4 3" xfId="9475"/>
    <cellStyle name="Normal 5 2 3 3 4 3 2" xfId="19692"/>
    <cellStyle name="Normal 5 2 3 3 4 4" xfId="9476"/>
    <cellStyle name="Normal 5 2 3 3 4 4 2" xfId="19693"/>
    <cellStyle name="Normal 5 2 3 3 4 5" xfId="9477"/>
    <cellStyle name="Normal 5 2 3 3 4 5 2" xfId="19694"/>
    <cellStyle name="Normal 5 2 3 3 4 6" xfId="9478"/>
    <cellStyle name="Normal 5 2 3 3 4 6 2" xfId="19695"/>
    <cellStyle name="Normal 5 2 3 3 4 7" xfId="19690"/>
    <cellStyle name="Normal 5 2 3 3 5" xfId="9479"/>
    <cellStyle name="Normal 5 2 3 3 5 2" xfId="19696"/>
    <cellStyle name="Normal 5 2 3 3 6" xfId="9480"/>
    <cellStyle name="Normal 5 2 3 3 6 2" xfId="19697"/>
    <cellStyle name="Normal 5 2 3 3 7" xfId="9481"/>
    <cellStyle name="Normal 5 2 3 3 7 2" xfId="19698"/>
    <cellStyle name="Normal 5 2 3 3 8" xfId="9482"/>
    <cellStyle name="Normal 5 2 3 3 8 2" xfId="19699"/>
    <cellStyle name="Normal 5 2 3 3 9" xfId="9483"/>
    <cellStyle name="Normal 5 2 3 3 9 2" xfId="19700"/>
    <cellStyle name="Normal 5 2 3 4" xfId="9484"/>
    <cellStyle name="Normal 5 2 3 4 2" xfId="9485"/>
    <cellStyle name="Normal 5 2 3 4 2 2" xfId="19702"/>
    <cellStyle name="Normal 5 2 3 4 3" xfId="9486"/>
    <cellStyle name="Normal 5 2 3 4 3 2" xfId="19703"/>
    <cellStyle name="Normal 5 2 3 4 4" xfId="9487"/>
    <cellStyle name="Normal 5 2 3 4 4 2" xfId="19704"/>
    <cellStyle name="Normal 5 2 3 4 5" xfId="9488"/>
    <cellStyle name="Normal 5 2 3 4 5 2" xfId="19705"/>
    <cellStyle name="Normal 5 2 3 4 6" xfId="9489"/>
    <cellStyle name="Normal 5 2 3 4 6 2" xfId="19706"/>
    <cellStyle name="Normal 5 2 3 4 7" xfId="19701"/>
    <cellStyle name="Normal 5 2 3 5" xfId="9490"/>
    <cellStyle name="Normal 5 2 3 5 2" xfId="9491"/>
    <cellStyle name="Normal 5 2 3 5 2 2" xfId="19708"/>
    <cellStyle name="Normal 5 2 3 5 3" xfId="9492"/>
    <cellStyle name="Normal 5 2 3 5 3 2" xfId="19709"/>
    <cellStyle name="Normal 5 2 3 5 4" xfId="9493"/>
    <cellStyle name="Normal 5 2 3 5 4 2" xfId="19710"/>
    <cellStyle name="Normal 5 2 3 5 5" xfId="9494"/>
    <cellStyle name="Normal 5 2 3 5 5 2" xfId="19711"/>
    <cellStyle name="Normal 5 2 3 5 6" xfId="9495"/>
    <cellStyle name="Normal 5 2 3 5 6 2" xfId="19712"/>
    <cellStyle name="Normal 5 2 3 5 7" xfId="19707"/>
    <cellStyle name="Normal 5 2 3 6" xfId="9496"/>
    <cellStyle name="Normal 5 2 3 6 2" xfId="9497"/>
    <cellStyle name="Normal 5 2 3 6 2 2" xfId="19714"/>
    <cellStyle name="Normal 5 2 3 6 3" xfId="9498"/>
    <cellStyle name="Normal 5 2 3 6 3 2" xfId="19715"/>
    <cellStyle name="Normal 5 2 3 6 4" xfId="9499"/>
    <cellStyle name="Normal 5 2 3 6 4 2" xfId="19716"/>
    <cellStyle name="Normal 5 2 3 6 5" xfId="9500"/>
    <cellStyle name="Normal 5 2 3 6 5 2" xfId="19717"/>
    <cellStyle name="Normal 5 2 3 6 6" xfId="9501"/>
    <cellStyle name="Normal 5 2 3 6 6 2" xfId="19718"/>
    <cellStyle name="Normal 5 2 3 6 7" xfId="19713"/>
    <cellStyle name="Normal 5 2 3 7" xfId="9502"/>
    <cellStyle name="Normal 5 2 3 7 2" xfId="19719"/>
    <cellStyle name="Normal 5 2 3 8" xfId="9503"/>
    <cellStyle name="Normal 5 2 3 8 2" xfId="19720"/>
    <cellStyle name="Normal 5 2 3 9" xfId="9504"/>
    <cellStyle name="Normal 5 2 3 9 2" xfId="19721"/>
    <cellStyle name="Normal 5 2 4" xfId="9505"/>
    <cellStyle name="Normal 5 2 4 10" xfId="9506"/>
    <cellStyle name="Normal 5 2 4 10 2" xfId="19723"/>
    <cellStyle name="Normal 5 2 4 11" xfId="19722"/>
    <cellStyle name="Normal 5 2 4 2" xfId="9507"/>
    <cellStyle name="Normal 5 2 4 2 10" xfId="19724"/>
    <cellStyle name="Normal 5 2 4 2 2" xfId="9508"/>
    <cellStyle name="Normal 5 2 4 2 2 2" xfId="9509"/>
    <cellStyle name="Normal 5 2 4 2 2 2 2" xfId="19726"/>
    <cellStyle name="Normal 5 2 4 2 2 3" xfId="9510"/>
    <cellStyle name="Normal 5 2 4 2 2 3 2" xfId="19727"/>
    <cellStyle name="Normal 5 2 4 2 2 4" xfId="9511"/>
    <cellStyle name="Normal 5 2 4 2 2 4 2" xfId="19728"/>
    <cellStyle name="Normal 5 2 4 2 2 5" xfId="9512"/>
    <cellStyle name="Normal 5 2 4 2 2 5 2" xfId="19729"/>
    <cellStyle name="Normal 5 2 4 2 2 6" xfId="9513"/>
    <cellStyle name="Normal 5 2 4 2 2 6 2" xfId="19730"/>
    <cellStyle name="Normal 5 2 4 2 2 7" xfId="19725"/>
    <cellStyle name="Normal 5 2 4 2 3" xfId="9514"/>
    <cellStyle name="Normal 5 2 4 2 3 2" xfId="9515"/>
    <cellStyle name="Normal 5 2 4 2 3 2 2" xfId="19732"/>
    <cellStyle name="Normal 5 2 4 2 3 3" xfId="9516"/>
    <cellStyle name="Normal 5 2 4 2 3 3 2" xfId="19733"/>
    <cellStyle name="Normal 5 2 4 2 3 4" xfId="9517"/>
    <cellStyle name="Normal 5 2 4 2 3 4 2" xfId="19734"/>
    <cellStyle name="Normal 5 2 4 2 3 5" xfId="9518"/>
    <cellStyle name="Normal 5 2 4 2 3 5 2" xfId="19735"/>
    <cellStyle name="Normal 5 2 4 2 3 6" xfId="9519"/>
    <cellStyle name="Normal 5 2 4 2 3 6 2" xfId="19736"/>
    <cellStyle name="Normal 5 2 4 2 3 7" xfId="19731"/>
    <cellStyle name="Normal 5 2 4 2 4" xfId="9520"/>
    <cellStyle name="Normal 5 2 4 2 4 2" xfId="9521"/>
    <cellStyle name="Normal 5 2 4 2 4 2 2" xfId="19738"/>
    <cellStyle name="Normal 5 2 4 2 4 3" xfId="9522"/>
    <cellStyle name="Normal 5 2 4 2 4 3 2" xfId="19739"/>
    <cellStyle name="Normal 5 2 4 2 4 4" xfId="9523"/>
    <cellStyle name="Normal 5 2 4 2 4 4 2" xfId="19740"/>
    <cellStyle name="Normal 5 2 4 2 4 5" xfId="9524"/>
    <cellStyle name="Normal 5 2 4 2 4 5 2" xfId="19741"/>
    <cellStyle name="Normal 5 2 4 2 4 6" xfId="9525"/>
    <cellStyle name="Normal 5 2 4 2 4 6 2" xfId="19742"/>
    <cellStyle name="Normal 5 2 4 2 4 7" xfId="19737"/>
    <cellStyle name="Normal 5 2 4 2 5" xfId="9526"/>
    <cellStyle name="Normal 5 2 4 2 5 2" xfId="19743"/>
    <cellStyle name="Normal 5 2 4 2 6" xfId="9527"/>
    <cellStyle name="Normal 5 2 4 2 6 2" xfId="19744"/>
    <cellStyle name="Normal 5 2 4 2 7" xfId="9528"/>
    <cellStyle name="Normal 5 2 4 2 7 2" xfId="19745"/>
    <cellStyle name="Normal 5 2 4 2 8" xfId="9529"/>
    <cellStyle name="Normal 5 2 4 2 8 2" xfId="19746"/>
    <cellStyle name="Normal 5 2 4 2 9" xfId="9530"/>
    <cellStyle name="Normal 5 2 4 2 9 2" xfId="19747"/>
    <cellStyle name="Normal 5 2 4 3" xfId="9531"/>
    <cellStyle name="Normal 5 2 4 3 2" xfId="9532"/>
    <cellStyle name="Normal 5 2 4 3 2 2" xfId="19749"/>
    <cellStyle name="Normal 5 2 4 3 3" xfId="9533"/>
    <cellStyle name="Normal 5 2 4 3 3 2" xfId="19750"/>
    <cellStyle name="Normal 5 2 4 3 4" xfId="9534"/>
    <cellStyle name="Normal 5 2 4 3 4 2" xfId="19751"/>
    <cellStyle name="Normal 5 2 4 3 5" xfId="9535"/>
    <cellStyle name="Normal 5 2 4 3 5 2" xfId="19752"/>
    <cellStyle name="Normal 5 2 4 3 6" xfId="9536"/>
    <cellStyle name="Normal 5 2 4 3 6 2" xfId="19753"/>
    <cellStyle name="Normal 5 2 4 3 7" xfId="19748"/>
    <cellStyle name="Normal 5 2 4 4" xfId="9537"/>
    <cellStyle name="Normal 5 2 4 4 2" xfId="9538"/>
    <cellStyle name="Normal 5 2 4 4 2 2" xfId="19755"/>
    <cellStyle name="Normal 5 2 4 4 3" xfId="9539"/>
    <cellStyle name="Normal 5 2 4 4 3 2" xfId="19756"/>
    <cellStyle name="Normal 5 2 4 4 4" xfId="9540"/>
    <cellStyle name="Normal 5 2 4 4 4 2" xfId="19757"/>
    <cellStyle name="Normal 5 2 4 4 5" xfId="9541"/>
    <cellStyle name="Normal 5 2 4 4 5 2" xfId="19758"/>
    <cellStyle name="Normal 5 2 4 4 6" xfId="9542"/>
    <cellStyle name="Normal 5 2 4 4 6 2" xfId="19759"/>
    <cellStyle name="Normal 5 2 4 4 7" xfId="19754"/>
    <cellStyle name="Normal 5 2 4 5" xfId="9543"/>
    <cellStyle name="Normal 5 2 4 5 2" xfId="9544"/>
    <cellStyle name="Normal 5 2 4 5 2 2" xfId="19761"/>
    <cellStyle name="Normal 5 2 4 5 3" xfId="9545"/>
    <cellStyle name="Normal 5 2 4 5 3 2" xfId="19762"/>
    <cellStyle name="Normal 5 2 4 5 4" xfId="9546"/>
    <cellStyle name="Normal 5 2 4 5 4 2" xfId="19763"/>
    <cellStyle name="Normal 5 2 4 5 5" xfId="9547"/>
    <cellStyle name="Normal 5 2 4 5 5 2" xfId="19764"/>
    <cellStyle name="Normal 5 2 4 5 6" xfId="9548"/>
    <cellStyle name="Normal 5 2 4 5 6 2" xfId="19765"/>
    <cellStyle name="Normal 5 2 4 5 7" xfId="19760"/>
    <cellStyle name="Normal 5 2 4 6" xfId="9549"/>
    <cellStyle name="Normal 5 2 4 6 2" xfId="19766"/>
    <cellStyle name="Normal 5 2 4 7" xfId="9550"/>
    <cellStyle name="Normal 5 2 4 7 2" xfId="19767"/>
    <cellStyle name="Normal 5 2 4 8" xfId="9551"/>
    <cellStyle name="Normal 5 2 4 8 2" xfId="19768"/>
    <cellStyle name="Normal 5 2 4 9" xfId="9552"/>
    <cellStyle name="Normal 5 2 4 9 2" xfId="19769"/>
    <cellStyle name="Normal 5 2 5" xfId="9553"/>
    <cellStyle name="Normal 5 2 5 10" xfId="19770"/>
    <cellStyle name="Normal 5 2 5 2" xfId="9554"/>
    <cellStyle name="Normal 5 2 5 2 2" xfId="9555"/>
    <cellStyle name="Normal 5 2 5 2 2 2" xfId="19772"/>
    <cellStyle name="Normal 5 2 5 2 3" xfId="9556"/>
    <cellStyle name="Normal 5 2 5 2 3 2" xfId="19773"/>
    <cellStyle name="Normal 5 2 5 2 4" xfId="9557"/>
    <cellStyle name="Normal 5 2 5 2 4 2" xfId="19774"/>
    <cellStyle name="Normal 5 2 5 2 5" xfId="9558"/>
    <cellStyle name="Normal 5 2 5 2 5 2" xfId="19775"/>
    <cellStyle name="Normal 5 2 5 2 6" xfId="9559"/>
    <cellStyle name="Normal 5 2 5 2 6 2" xfId="19776"/>
    <cellStyle name="Normal 5 2 5 2 7" xfId="19771"/>
    <cellStyle name="Normal 5 2 5 3" xfId="9560"/>
    <cellStyle name="Normal 5 2 5 3 2" xfId="9561"/>
    <cellStyle name="Normal 5 2 5 3 2 2" xfId="19778"/>
    <cellStyle name="Normal 5 2 5 3 3" xfId="9562"/>
    <cellStyle name="Normal 5 2 5 3 3 2" xfId="19779"/>
    <cellStyle name="Normal 5 2 5 3 4" xfId="9563"/>
    <cellStyle name="Normal 5 2 5 3 4 2" xfId="19780"/>
    <cellStyle name="Normal 5 2 5 3 5" xfId="9564"/>
    <cellStyle name="Normal 5 2 5 3 5 2" xfId="19781"/>
    <cellStyle name="Normal 5 2 5 3 6" xfId="9565"/>
    <cellStyle name="Normal 5 2 5 3 6 2" xfId="19782"/>
    <cellStyle name="Normal 5 2 5 3 7" xfId="19777"/>
    <cellStyle name="Normal 5 2 5 4" xfId="9566"/>
    <cellStyle name="Normal 5 2 5 4 2" xfId="9567"/>
    <cellStyle name="Normal 5 2 5 4 2 2" xfId="19784"/>
    <cellStyle name="Normal 5 2 5 4 3" xfId="9568"/>
    <cellStyle name="Normal 5 2 5 4 3 2" xfId="19785"/>
    <cellStyle name="Normal 5 2 5 4 4" xfId="9569"/>
    <cellStyle name="Normal 5 2 5 4 4 2" xfId="19786"/>
    <cellStyle name="Normal 5 2 5 4 5" xfId="9570"/>
    <cellStyle name="Normal 5 2 5 4 5 2" xfId="19787"/>
    <cellStyle name="Normal 5 2 5 4 6" xfId="9571"/>
    <cellStyle name="Normal 5 2 5 4 6 2" xfId="19788"/>
    <cellStyle name="Normal 5 2 5 4 7" xfId="19783"/>
    <cellStyle name="Normal 5 2 5 5" xfId="9572"/>
    <cellStyle name="Normal 5 2 5 5 2" xfId="19789"/>
    <cellStyle name="Normal 5 2 5 6" xfId="9573"/>
    <cellStyle name="Normal 5 2 5 6 2" xfId="19790"/>
    <cellStyle name="Normal 5 2 5 7" xfId="9574"/>
    <cellStyle name="Normal 5 2 5 7 2" xfId="19791"/>
    <cellStyle name="Normal 5 2 5 8" xfId="9575"/>
    <cellStyle name="Normal 5 2 5 8 2" xfId="19792"/>
    <cellStyle name="Normal 5 2 5 9" xfId="9576"/>
    <cellStyle name="Normal 5 2 5 9 2" xfId="19793"/>
    <cellStyle name="Normal 5 2 6" xfId="9577"/>
    <cellStyle name="Normal 5 2 6 2" xfId="9578"/>
    <cellStyle name="Normal 5 2 6 2 2" xfId="19795"/>
    <cellStyle name="Normal 5 2 6 3" xfId="9579"/>
    <cellStyle name="Normal 5 2 6 3 2" xfId="19796"/>
    <cellStyle name="Normal 5 2 6 4" xfId="9580"/>
    <cellStyle name="Normal 5 2 6 4 2" xfId="19797"/>
    <cellStyle name="Normal 5 2 6 5" xfId="9581"/>
    <cellStyle name="Normal 5 2 6 5 2" xfId="19798"/>
    <cellStyle name="Normal 5 2 6 6" xfId="9582"/>
    <cellStyle name="Normal 5 2 6 6 2" xfId="19799"/>
    <cellStyle name="Normal 5 2 6 7" xfId="19794"/>
    <cellStyle name="Normal 5 2 7" xfId="9583"/>
    <cellStyle name="Normal 5 2 7 2" xfId="9584"/>
    <cellStyle name="Normal 5 2 7 2 2" xfId="19801"/>
    <cellStyle name="Normal 5 2 7 3" xfId="9585"/>
    <cellStyle name="Normal 5 2 7 3 2" xfId="19802"/>
    <cellStyle name="Normal 5 2 7 4" xfId="9586"/>
    <cellStyle name="Normal 5 2 7 4 2" xfId="19803"/>
    <cellStyle name="Normal 5 2 7 5" xfId="9587"/>
    <cellStyle name="Normal 5 2 7 5 2" xfId="19804"/>
    <cellStyle name="Normal 5 2 7 6" xfId="9588"/>
    <cellStyle name="Normal 5 2 7 6 2" xfId="19805"/>
    <cellStyle name="Normal 5 2 7 7" xfId="19800"/>
    <cellStyle name="Normal 5 2 8" xfId="9589"/>
    <cellStyle name="Normal 5 2 8 2" xfId="9590"/>
    <cellStyle name="Normal 5 2 8 2 2" xfId="19807"/>
    <cellStyle name="Normal 5 2 8 3" xfId="9591"/>
    <cellStyle name="Normal 5 2 8 3 2" xfId="19808"/>
    <cellStyle name="Normal 5 2 8 4" xfId="9592"/>
    <cellStyle name="Normal 5 2 8 4 2" xfId="19809"/>
    <cellStyle name="Normal 5 2 8 5" xfId="9593"/>
    <cellStyle name="Normal 5 2 8 5 2" xfId="19810"/>
    <cellStyle name="Normal 5 2 8 6" xfId="9594"/>
    <cellStyle name="Normal 5 2 8 6 2" xfId="19811"/>
    <cellStyle name="Normal 5 2 8 7" xfId="19806"/>
    <cellStyle name="Normal 5 2 9" xfId="9595"/>
    <cellStyle name="Normal 5 2 9 2" xfId="19812"/>
    <cellStyle name="Normal 5 2_Budget" xfId="9596"/>
    <cellStyle name="Normal 5 3" xfId="9597"/>
    <cellStyle name="Normal 5 3 10" xfId="9598"/>
    <cellStyle name="Normal 5 3 10 2" xfId="19814"/>
    <cellStyle name="Normal 5 3 11" xfId="9599"/>
    <cellStyle name="Normal 5 3 11 2" xfId="19815"/>
    <cellStyle name="Normal 5 3 12" xfId="9600"/>
    <cellStyle name="Normal 5 3 12 2" xfId="19816"/>
    <cellStyle name="Normal 5 3 13" xfId="9601"/>
    <cellStyle name="Normal 5 3 13 2" xfId="19817"/>
    <cellStyle name="Normal 5 3 14" xfId="19813"/>
    <cellStyle name="Normal 5 3 2" xfId="9602"/>
    <cellStyle name="Normal 5 3 2 10" xfId="9603"/>
    <cellStyle name="Normal 5 3 2 10 2" xfId="19819"/>
    <cellStyle name="Normal 5 3 2 11" xfId="9604"/>
    <cellStyle name="Normal 5 3 2 11 2" xfId="19820"/>
    <cellStyle name="Normal 5 3 2 12" xfId="9605"/>
    <cellStyle name="Normal 5 3 2 12 2" xfId="19821"/>
    <cellStyle name="Normal 5 3 2 13" xfId="19818"/>
    <cellStyle name="Normal 5 3 2 2" xfId="9606"/>
    <cellStyle name="Normal 5 3 2 2 10" xfId="9607"/>
    <cellStyle name="Normal 5 3 2 2 10 2" xfId="19823"/>
    <cellStyle name="Normal 5 3 2 2 11" xfId="19822"/>
    <cellStyle name="Normal 5 3 2 2 2" xfId="9608"/>
    <cellStyle name="Normal 5 3 2 2 2 2" xfId="9609"/>
    <cellStyle name="Normal 5 3 2 2 2 2 2" xfId="19825"/>
    <cellStyle name="Normal 5 3 2 2 2 3" xfId="9610"/>
    <cellStyle name="Normal 5 3 2 2 2 3 2" xfId="19826"/>
    <cellStyle name="Normal 5 3 2 2 2 4" xfId="9611"/>
    <cellStyle name="Normal 5 3 2 2 2 4 2" xfId="19827"/>
    <cellStyle name="Normal 5 3 2 2 2 5" xfId="9612"/>
    <cellStyle name="Normal 5 3 2 2 2 5 2" xfId="19828"/>
    <cellStyle name="Normal 5 3 2 2 2 6" xfId="9613"/>
    <cellStyle name="Normal 5 3 2 2 2 6 2" xfId="19829"/>
    <cellStyle name="Normal 5 3 2 2 2 7" xfId="19824"/>
    <cellStyle name="Normal 5 3 2 2 3" xfId="9614"/>
    <cellStyle name="Normal 5 3 2 2 3 2" xfId="9615"/>
    <cellStyle name="Normal 5 3 2 2 3 2 2" xfId="19831"/>
    <cellStyle name="Normal 5 3 2 2 3 3" xfId="9616"/>
    <cellStyle name="Normal 5 3 2 2 3 3 2" xfId="19832"/>
    <cellStyle name="Normal 5 3 2 2 3 4" xfId="9617"/>
    <cellStyle name="Normal 5 3 2 2 3 4 2" xfId="19833"/>
    <cellStyle name="Normal 5 3 2 2 3 5" xfId="9618"/>
    <cellStyle name="Normal 5 3 2 2 3 5 2" xfId="19834"/>
    <cellStyle name="Normal 5 3 2 2 3 6" xfId="9619"/>
    <cellStyle name="Normal 5 3 2 2 3 6 2" xfId="19835"/>
    <cellStyle name="Normal 5 3 2 2 3 7" xfId="19830"/>
    <cellStyle name="Normal 5 3 2 2 4" xfId="9620"/>
    <cellStyle name="Normal 5 3 2 2 4 2" xfId="9621"/>
    <cellStyle name="Normal 5 3 2 2 4 2 2" xfId="19837"/>
    <cellStyle name="Normal 5 3 2 2 4 3" xfId="9622"/>
    <cellStyle name="Normal 5 3 2 2 4 3 2" xfId="19838"/>
    <cellStyle name="Normal 5 3 2 2 4 4" xfId="9623"/>
    <cellStyle name="Normal 5 3 2 2 4 4 2" xfId="19839"/>
    <cellStyle name="Normal 5 3 2 2 4 5" xfId="9624"/>
    <cellStyle name="Normal 5 3 2 2 4 5 2" xfId="19840"/>
    <cellStyle name="Normal 5 3 2 2 4 6" xfId="9625"/>
    <cellStyle name="Normal 5 3 2 2 4 6 2" xfId="19841"/>
    <cellStyle name="Normal 5 3 2 2 4 7" xfId="19836"/>
    <cellStyle name="Normal 5 3 2 2 5" xfId="9626"/>
    <cellStyle name="Normal 5 3 2 2 5 2" xfId="9627"/>
    <cellStyle name="Normal 5 3 2 2 5 2 2" xfId="19843"/>
    <cellStyle name="Normal 5 3 2 2 5 3" xfId="9628"/>
    <cellStyle name="Normal 5 3 2 2 5 3 2" xfId="19844"/>
    <cellStyle name="Normal 5 3 2 2 5 4" xfId="9629"/>
    <cellStyle name="Normal 5 3 2 2 5 4 2" xfId="19845"/>
    <cellStyle name="Normal 5 3 2 2 5 5" xfId="9630"/>
    <cellStyle name="Normal 5 3 2 2 5 5 2" xfId="19846"/>
    <cellStyle name="Normal 5 3 2 2 5 6" xfId="9631"/>
    <cellStyle name="Normal 5 3 2 2 5 6 2" xfId="19847"/>
    <cellStyle name="Normal 5 3 2 2 5 7" xfId="19842"/>
    <cellStyle name="Normal 5 3 2 2 6" xfId="9632"/>
    <cellStyle name="Normal 5 3 2 2 6 2" xfId="19848"/>
    <cellStyle name="Normal 5 3 2 2 7" xfId="9633"/>
    <cellStyle name="Normal 5 3 2 2 7 2" xfId="19849"/>
    <cellStyle name="Normal 5 3 2 2 8" xfId="9634"/>
    <cellStyle name="Normal 5 3 2 2 8 2" xfId="19850"/>
    <cellStyle name="Normal 5 3 2 2 9" xfId="9635"/>
    <cellStyle name="Normal 5 3 2 2 9 2" xfId="19851"/>
    <cellStyle name="Normal 5 3 2 3" xfId="9636"/>
    <cellStyle name="Normal 5 3 2 3 2" xfId="9637"/>
    <cellStyle name="Normal 5 3 2 3 2 2" xfId="19853"/>
    <cellStyle name="Normal 5 3 2 3 3" xfId="9638"/>
    <cellStyle name="Normal 5 3 2 3 3 2" xfId="19854"/>
    <cellStyle name="Normal 5 3 2 3 4" xfId="9639"/>
    <cellStyle name="Normal 5 3 2 3 4 2" xfId="19855"/>
    <cellStyle name="Normal 5 3 2 3 5" xfId="9640"/>
    <cellStyle name="Normal 5 3 2 3 5 2" xfId="19856"/>
    <cellStyle name="Normal 5 3 2 3 6" xfId="9641"/>
    <cellStyle name="Normal 5 3 2 3 6 2" xfId="19857"/>
    <cellStyle name="Normal 5 3 2 3 7" xfId="19852"/>
    <cellStyle name="Normal 5 3 2 4" xfId="9642"/>
    <cellStyle name="Normal 5 3 2 4 2" xfId="9643"/>
    <cellStyle name="Normal 5 3 2 4 2 2" xfId="19859"/>
    <cellStyle name="Normal 5 3 2 4 3" xfId="9644"/>
    <cellStyle name="Normal 5 3 2 4 3 2" xfId="19860"/>
    <cellStyle name="Normal 5 3 2 4 4" xfId="9645"/>
    <cellStyle name="Normal 5 3 2 4 4 2" xfId="19861"/>
    <cellStyle name="Normal 5 3 2 4 5" xfId="9646"/>
    <cellStyle name="Normal 5 3 2 4 5 2" xfId="19862"/>
    <cellStyle name="Normal 5 3 2 4 6" xfId="9647"/>
    <cellStyle name="Normal 5 3 2 4 6 2" xfId="19863"/>
    <cellStyle name="Normal 5 3 2 4 7" xfId="19858"/>
    <cellStyle name="Normal 5 3 2 5" xfId="9648"/>
    <cellStyle name="Normal 5 3 2 5 2" xfId="9649"/>
    <cellStyle name="Normal 5 3 2 5 2 2" xfId="19865"/>
    <cellStyle name="Normal 5 3 2 5 3" xfId="9650"/>
    <cellStyle name="Normal 5 3 2 5 3 2" xfId="19866"/>
    <cellStyle name="Normal 5 3 2 5 4" xfId="9651"/>
    <cellStyle name="Normal 5 3 2 5 4 2" xfId="19867"/>
    <cellStyle name="Normal 5 3 2 5 5" xfId="9652"/>
    <cellStyle name="Normal 5 3 2 5 5 2" xfId="19868"/>
    <cellStyle name="Normal 5 3 2 5 6" xfId="9653"/>
    <cellStyle name="Normal 5 3 2 5 6 2" xfId="19869"/>
    <cellStyle name="Normal 5 3 2 5 7" xfId="19864"/>
    <cellStyle name="Normal 5 3 2 6" xfId="9654"/>
    <cellStyle name="Normal 5 3 2 6 2" xfId="9655"/>
    <cellStyle name="Normal 5 3 2 6 2 2" xfId="19871"/>
    <cellStyle name="Normal 5 3 2 6 3" xfId="9656"/>
    <cellStyle name="Normal 5 3 2 6 3 2" xfId="19872"/>
    <cellStyle name="Normal 5 3 2 6 4" xfId="9657"/>
    <cellStyle name="Normal 5 3 2 6 4 2" xfId="19873"/>
    <cellStyle name="Normal 5 3 2 6 5" xfId="9658"/>
    <cellStyle name="Normal 5 3 2 6 5 2" xfId="19874"/>
    <cellStyle name="Normal 5 3 2 6 6" xfId="9659"/>
    <cellStyle name="Normal 5 3 2 6 6 2" xfId="19875"/>
    <cellStyle name="Normal 5 3 2 6 7" xfId="19870"/>
    <cellStyle name="Normal 5 3 2 7" xfId="9660"/>
    <cellStyle name="Normal 5 3 2 7 2" xfId="19876"/>
    <cellStyle name="Normal 5 3 2 8" xfId="9661"/>
    <cellStyle name="Normal 5 3 2 8 2" xfId="19877"/>
    <cellStyle name="Normal 5 3 2 9" xfId="9662"/>
    <cellStyle name="Normal 5 3 2 9 2" xfId="19878"/>
    <cellStyle name="Normal 5 3 3" xfId="9663"/>
    <cellStyle name="Normal 5 3 3 10" xfId="9664"/>
    <cellStyle name="Normal 5 3 3 10 2" xfId="19880"/>
    <cellStyle name="Normal 5 3 3 11" xfId="9665"/>
    <cellStyle name="Normal 5 3 3 11 2" xfId="19881"/>
    <cellStyle name="Normal 5 3 3 12" xfId="19879"/>
    <cellStyle name="Normal 5 3 3 2" xfId="9666"/>
    <cellStyle name="Normal 5 3 3 2 2" xfId="9667"/>
    <cellStyle name="Normal 5 3 3 2 2 2" xfId="19883"/>
    <cellStyle name="Normal 5 3 3 2 3" xfId="9668"/>
    <cellStyle name="Normal 5 3 3 2 3 2" xfId="19884"/>
    <cellStyle name="Normal 5 3 3 2 4" xfId="9669"/>
    <cellStyle name="Normal 5 3 3 2 4 2" xfId="19885"/>
    <cellStyle name="Normal 5 3 3 2 5" xfId="9670"/>
    <cellStyle name="Normal 5 3 3 2 5 2" xfId="19886"/>
    <cellStyle name="Normal 5 3 3 2 6" xfId="9671"/>
    <cellStyle name="Normal 5 3 3 2 6 2" xfId="19887"/>
    <cellStyle name="Normal 5 3 3 2 7" xfId="19882"/>
    <cellStyle name="Normal 5 3 3 3" xfId="9672"/>
    <cellStyle name="Normal 5 3 3 3 2" xfId="9673"/>
    <cellStyle name="Normal 5 3 3 3 2 2" xfId="19889"/>
    <cellStyle name="Normal 5 3 3 3 3" xfId="9674"/>
    <cellStyle name="Normal 5 3 3 3 3 2" xfId="19890"/>
    <cellStyle name="Normal 5 3 3 3 4" xfId="9675"/>
    <cellStyle name="Normal 5 3 3 3 4 2" xfId="19891"/>
    <cellStyle name="Normal 5 3 3 3 5" xfId="9676"/>
    <cellStyle name="Normal 5 3 3 3 5 2" xfId="19892"/>
    <cellStyle name="Normal 5 3 3 3 6" xfId="9677"/>
    <cellStyle name="Normal 5 3 3 3 6 2" xfId="19893"/>
    <cellStyle name="Normal 5 3 3 3 7" xfId="19888"/>
    <cellStyle name="Normal 5 3 3 4" xfId="9678"/>
    <cellStyle name="Normal 5 3 3 4 2" xfId="9679"/>
    <cellStyle name="Normal 5 3 3 4 2 2" xfId="19895"/>
    <cellStyle name="Normal 5 3 3 4 3" xfId="9680"/>
    <cellStyle name="Normal 5 3 3 4 3 2" xfId="19896"/>
    <cellStyle name="Normal 5 3 3 4 4" xfId="9681"/>
    <cellStyle name="Normal 5 3 3 4 4 2" xfId="19897"/>
    <cellStyle name="Normal 5 3 3 4 5" xfId="9682"/>
    <cellStyle name="Normal 5 3 3 4 5 2" xfId="19898"/>
    <cellStyle name="Normal 5 3 3 4 6" xfId="9683"/>
    <cellStyle name="Normal 5 3 3 4 6 2" xfId="19899"/>
    <cellStyle name="Normal 5 3 3 4 7" xfId="19894"/>
    <cellStyle name="Normal 5 3 3 5" xfId="9684"/>
    <cellStyle name="Normal 5 3 3 5 2" xfId="9685"/>
    <cellStyle name="Normal 5 3 3 5 2 2" xfId="19901"/>
    <cellStyle name="Normal 5 3 3 5 3" xfId="9686"/>
    <cellStyle name="Normal 5 3 3 5 3 2" xfId="19902"/>
    <cellStyle name="Normal 5 3 3 5 4" xfId="9687"/>
    <cellStyle name="Normal 5 3 3 5 4 2" xfId="19903"/>
    <cellStyle name="Normal 5 3 3 5 5" xfId="9688"/>
    <cellStyle name="Normal 5 3 3 5 5 2" xfId="19904"/>
    <cellStyle name="Normal 5 3 3 5 6" xfId="9689"/>
    <cellStyle name="Normal 5 3 3 5 6 2" xfId="19905"/>
    <cellStyle name="Normal 5 3 3 5 7" xfId="19900"/>
    <cellStyle name="Normal 5 3 3 6" xfId="9690"/>
    <cellStyle name="Normal 5 3 3 6 2" xfId="19906"/>
    <cellStyle name="Normal 5 3 3 7" xfId="9691"/>
    <cellStyle name="Normal 5 3 3 7 2" xfId="19907"/>
    <cellStyle name="Normal 5 3 3 8" xfId="9692"/>
    <cellStyle name="Normal 5 3 3 8 2" xfId="19908"/>
    <cellStyle name="Normal 5 3 3 9" xfId="9693"/>
    <cellStyle name="Normal 5 3 3 9 2" xfId="19909"/>
    <cellStyle name="Normal 5 3 4" xfId="9694"/>
    <cellStyle name="Normal 5 3 4 2" xfId="9695"/>
    <cellStyle name="Normal 5 3 4 2 2" xfId="9696"/>
    <cellStyle name="Normal 5 3 4 2 2 2" xfId="19912"/>
    <cellStyle name="Normal 5 3 4 2 3" xfId="19911"/>
    <cellStyle name="Normal 5 3 4 3" xfId="9697"/>
    <cellStyle name="Normal 5 3 4 3 2" xfId="9698"/>
    <cellStyle name="Normal 5 3 4 3 2 2" xfId="19914"/>
    <cellStyle name="Normal 5 3 4 3 3" xfId="9699"/>
    <cellStyle name="Normal 5 3 4 3 3 2" xfId="9700"/>
    <cellStyle name="Normal 5 3 4 3 3 2 2" xfId="19916"/>
    <cellStyle name="Normal 5 3 4 3 3 3" xfId="9701"/>
    <cellStyle name="Normal 5 3 4 3 3 3 2" xfId="9702"/>
    <cellStyle name="Normal 5 3 4 3 3 3 2 2" xfId="19918"/>
    <cellStyle name="Normal 5 3 4 3 3 3 3" xfId="19917"/>
    <cellStyle name="Normal 5 3 4 3 3 4" xfId="9703"/>
    <cellStyle name="Normal 5 3 4 3 3 4 2" xfId="19919"/>
    <cellStyle name="Normal 5 3 4 3 3 5" xfId="19915"/>
    <cellStyle name="Normal 5 3 4 3 4" xfId="9704"/>
    <cellStyle name="Normal 5 3 4 3 4 2" xfId="19920"/>
    <cellStyle name="Normal 5 3 4 3 5" xfId="19913"/>
    <cellStyle name="Normal 5 3 4 4" xfId="9705"/>
    <cellStyle name="Normal 5 3 4 4 2" xfId="9706"/>
    <cellStyle name="Normal 5 3 4 4 2 2" xfId="19922"/>
    <cellStyle name="Normal 5 3 4 4 3" xfId="9707"/>
    <cellStyle name="Normal 5 3 4 4 3 2" xfId="19923"/>
    <cellStyle name="Normal 5 3 4 4 4" xfId="9708"/>
    <cellStyle name="Normal 5 3 4 4 4 2" xfId="19924"/>
    <cellStyle name="Normal 5 3 4 4 5" xfId="19921"/>
    <cellStyle name="Normal 5 3 4 5" xfId="9709"/>
    <cellStyle name="Normal 5 3 4 5 2" xfId="19925"/>
    <cellStyle name="Normal 5 3 4 6" xfId="9710"/>
    <cellStyle name="Normal 5 3 4 6 2" xfId="19926"/>
    <cellStyle name="Normal 5 3 4 7" xfId="9711"/>
    <cellStyle name="Normal 5 3 4 7 2" xfId="19927"/>
    <cellStyle name="Normal 5 3 4 8" xfId="19910"/>
    <cellStyle name="Normal 5 3 5" xfId="9712"/>
    <cellStyle name="Normal 5 3 5 2" xfId="9713"/>
    <cellStyle name="Normal 5 3 5 2 2" xfId="19929"/>
    <cellStyle name="Normal 5 3 5 3" xfId="9714"/>
    <cellStyle name="Normal 5 3 5 3 2" xfId="19930"/>
    <cellStyle name="Normal 5 3 5 4" xfId="9715"/>
    <cellStyle name="Normal 5 3 5 4 2" xfId="19931"/>
    <cellStyle name="Normal 5 3 5 5" xfId="9716"/>
    <cellStyle name="Normal 5 3 5 5 2" xfId="19932"/>
    <cellStyle name="Normal 5 3 5 6" xfId="9717"/>
    <cellStyle name="Normal 5 3 5 6 2" xfId="19933"/>
    <cellStyle name="Normal 5 3 5 7" xfId="9718"/>
    <cellStyle name="Normal 5 3 5 7 2" xfId="19934"/>
    <cellStyle name="Normal 5 3 5 8" xfId="19928"/>
    <cellStyle name="Normal 5 3 6" xfId="9719"/>
    <cellStyle name="Normal 5 3 6 2" xfId="9720"/>
    <cellStyle name="Normal 5 3 6 2 2" xfId="19936"/>
    <cellStyle name="Normal 5 3 6 3" xfId="9721"/>
    <cellStyle name="Normal 5 3 6 3 2" xfId="19937"/>
    <cellStyle name="Normal 5 3 6 4" xfId="9722"/>
    <cellStyle name="Normal 5 3 6 4 2" xfId="19938"/>
    <cellStyle name="Normal 5 3 6 5" xfId="9723"/>
    <cellStyle name="Normal 5 3 6 5 2" xfId="19939"/>
    <cellStyle name="Normal 5 3 6 6" xfId="9724"/>
    <cellStyle name="Normal 5 3 6 6 2" xfId="19940"/>
    <cellStyle name="Normal 5 3 6 7" xfId="19935"/>
    <cellStyle name="Normal 5 3 7" xfId="9725"/>
    <cellStyle name="Normal 5 3 7 2" xfId="9726"/>
    <cellStyle name="Normal 5 3 7 2 2" xfId="19942"/>
    <cellStyle name="Normal 5 3 7 3" xfId="9727"/>
    <cellStyle name="Normal 5 3 7 3 2" xfId="19943"/>
    <cellStyle name="Normal 5 3 7 4" xfId="9728"/>
    <cellStyle name="Normal 5 3 7 4 2" xfId="19944"/>
    <cellStyle name="Normal 5 3 7 5" xfId="9729"/>
    <cellStyle name="Normal 5 3 7 5 2" xfId="19945"/>
    <cellStyle name="Normal 5 3 7 6" xfId="9730"/>
    <cellStyle name="Normal 5 3 7 6 2" xfId="19946"/>
    <cellStyle name="Normal 5 3 7 7" xfId="19941"/>
    <cellStyle name="Normal 5 3 8" xfId="9731"/>
    <cellStyle name="Normal 5 3 8 2" xfId="19947"/>
    <cellStyle name="Normal 5 3 9" xfId="9732"/>
    <cellStyle name="Normal 5 3 9 2" xfId="19948"/>
    <cellStyle name="Normal 5 4" xfId="9733"/>
    <cellStyle name="Normal 5 4 10" xfId="9734"/>
    <cellStyle name="Normal 5 4 10 2" xfId="19950"/>
    <cellStyle name="Normal 5 4 11" xfId="9735"/>
    <cellStyle name="Normal 5 4 11 2" xfId="19951"/>
    <cellStyle name="Normal 5 4 12" xfId="9736"/>
    <cellStyle name="Normal 5 4 12 2" xfId="19952"/>
    <cellStyle name="Normal 5 4 13" xfId="19949"/>
    <cellStyle name="Normal 5 4 2" xfId="9737"/>
    <cellStyle name="Normal 5 4 2 10" xfId="9738"/>
    <cellStyle name="Normal 5 4 2 10 2" xfId="19954"/>
    <cellStyle name="Normal 5 4 2 11" xfId="19953"/>
    <cellStyle name="Normal 5 4 2 2" xfId="9739"/>
    <cellStyle name="Normal 5 4 2 2 10" xfId="19955"/>
    <cellStyle name="Normal 5 4 2 2 2" xfId="9740"/>
    <cellStyle name="Normal 5 4 2 2 2 2" xfId="9741"/>
    <cellStyle name="Normal 5 4 2 2 2 2 2" xfId="19957"/>
    <cellStyle name="Normal 5 4 2 2 2 3" xfId="9742"/>
    <cellStyle name="Normal 5 4 2 2 2 3 2" xfId="19958"/>
    <cellStyle name="Normal 5 4 2 2 2 4" xfId="9743"/>
    <cellStyle name="Normal 5 4 2 2 2 4 2" xfId="19959"/>
    <cellStyle name="Normal 5 4 2 2 2 5" xfId="9744"/>
    <cellStyle name="Normal 5 4 2 2 2 5 2" xfId="19960"/>
    <cellStyle name="Normal 5 4 2 2 2 6" xfId="9745"/>
    <cellStyle name="Normal 5 4 2 2 2 6 2" xfId="19961"/>
    <cellStyle name="Normal 5 4 2 2 2 7" xfId="19956"/>
    <cellStyle name="Normal 5 4 2 2 3" xfId="9746"/>
    <cellStyle name="Normal 5 4 2 2 3 2" xfId="9747"/>
    <cellStyle name="Normal 5 4 2 2 3 2 2" xfId="19963"/>
    <cellStyle name="Normal 5 4 2 2 3 3" xfId="9748"/>
    <cellStyle name="Normal 5 4 2 2 3 3 2" xfId="19964"/>
    <cellStyle name="Normal 5 4 2 2 3 4" xfId="9749"/>
    <cellStyle name="Normal 5 4 2 2 3 4 2" xfId="19965"/>
    <cellStyle name="Normal 5 4 2 2 3 5" xfId="9750"/>
    <cellStyle name="Normal 5 4 2 2 3 5 2" xfId="19966"/>
    <cellStyle name="Normal 5 4 2 2 3 6" xfId="9751"/>
    <cellStyle name="Normal 5 4 2 2 3 6 2" xfId="19967"/>
    <cellStyle name="Normal 5 4 2 2 3 7" xfId="19962"/>
    <cellStyle name="Normal 5 4 2 2 4" xfId="9752"/>
    <cellStyle name="Normal 5 4 2 2 4 2" xfId="9753"/>
    <cellStyle name="Normal 5 4 2 2 4 2 2" xfId="19969"/>
    <cellStyle name="Normal 5 4 2 2 4 3" xfId="9754"/>
    <cellStyle name="Normal 5 4 2 2 4 3 2" xfId="19970"/>
    <cellStyle name="Normal 5 4 2 2 4 4" xfId="9755"/>
    <cellStyle name="Normal 5 4 2 2 4 4 2" xfId="19971"/>
    <cellStyle name="Normal 5 4 2 2 4 5" xfId="9756"/>
    <cellStyle name="Normal 5 4 2 2 4 5 2" xfId="19972"/>
    <cellStyle name="Normal 5 4 2 2 4 6" xfId="9757"/>
    <cellStyle name="Normal 5 4 2 2 4 6 2" xfId="19973"/>
    <cellStyle name="Normal 5 4 2 2 4 7" xfId="19968"/>
    <cellStyle name="Normal 5 4 2 2 5" xfId="9758"/>
    <cellStyle name="Normal 5 4 2 2 5 2" xfId="19974"/>
    <cellStyle name="Normal 5 4 2 2 6" xfId="9759"/>
    <cellStyle name="Normal 5 4 2 2 6 2" xfId="19975"/>
    <cellStyle name="Normal 5 4 2 2 7" xfId="9760"/>
    <cellStyle name="Normal 5 4 2 2 7 2" xfId="19976"/>
    <cellStyle name="Normal 5 4 2 2 8" xfId="9761"/>
    <cellStyle name="Normal 5 4 2 2 8 2" xfId="19977"/>
    <cellStyle name="Normal 5 4 2 2 9" xfId="9762"/>
    <cellStyle name="Normal 5 4 2 2 9 2" xfId="19978"/>
    <cellStyle name="Normal 5 4 2 3" xfId="9763"/>
    <cellStyle name="Normal 5 4 2 3 2" xfId="9764"/>
    <cellStyle name="Normal 5 4 2 3 2 2" xfId="19980"/>
    <cellStyle name="Normal 5 4 2 3 3" xfId="9765"/>
    <cellStyle name="Normal 5 4 2 3 3 2" xfId="19981"/>
    <cellStyle name="Normal 5 4 2 3 4" xfId="9766"/>
    <cellStyle name="Normal 5 4 2 3 4 2" xfId="19982"/>
    <cellStyle name="Normal 5 4 2 3 5" xfId="9767"/>
    <cellStyle name="Normal 5 4 2 3 5 2" xfId="19983"/>
    <cellStyle name="Normal 5 4 2 3 6" xfId="9768"/>
    <cellStyle name="Normal 5 4 2 3 6 2" xfId="19984"/>
    <cellStyle name="Normal 5 4 2 3 7" xfId="19979"/>
    <cellStyle name="Normal 5 4 2 4" xfId="9769"/>
    <cellStyle name="Normal 5 4 2 4 2" xfId="9770"/>
    <cellStyle name="Normal 5 4 2 4 2 2" xfId="19986"/>
    <cellStyle name="Normal 5 4 2 4 3" xfId="9771"/>
    <cellStyle name="Normal 5 4 2 4 3 2" xfId="19987"/>
    <cellStyle name="Normal 5 4 2 4 4" xfId="9772"/>
    <cellStyle name="Normal 5 4 2 4 4 2" xfId="19988"/>
    <cellStyle name="Normal 5 4 2 4 5" xfId="9773"/>
    <cellStyle name="Normal 5 4 2 4 5 2" xfId="19989"/>
    <cellStyle name="Normal 5 4 2 4 6" xfId="9774"/>
    <cellStyle name="Normal 5 4 2 4 6 2" xfId="19990"/>
    <cellStyle name="Normal 5 4 2 4 7" xfId="19985"/>
    <cellStyle name="Normal 5 4 2 5" xfId="9775"/>
    <cellStyle name="Normal 5 4 2 5 2" xfId="9776"/>
    <cellStyle name="Normal 5 4 2 5 2 2" xfId="19992"/>
    <cellStyle name="Normal 5 4 2 5 3" xfId="9777"/>
    <cellStyle name="Normal 5 4 2 5 3 2" xfId="19993"/>
    <cellStyle name="Normal 5 4 2 5 4" xfId="9778"/>
    <cellStyle name="Normal 5 4 2 5 4 2" xfId="19994"/>
    <cellStyle name="Normal 5 4 2 5 5" xfId="9779"/>
    <cellStyle name="Normal 5 4 2 5 5 2" xfId="19995"/>
    <cellStyle name="Normal 5 4 2 5 6" xfId="9780"/>
    <cellStyle name="Normal 5 4 2 5 6 2" xfId="19996"/>
    <cellStyle name="Normal 5 4 2 5 7" xfId="19991"/>
    <cellStyle name="Normal 5 4 2 6" xfId="9781"/>
    <cellStyle name="Normal 5 4 2 6 2" xfId="19997"/>
    <cellStyle name="Normal 5 4 2 7" xfId="9782"/>
    <cellStyle name="Normal 5 4 2 7 2" xfId="19998"/>
    <cellStyle name="Normal 5 4 2 8" xfId="9783"/>
    <cellStyle name="Normal 5 4 2 8 2" xfId="19999"/>
    <cellStyle name="Normal 5 4 2 9" xfId="9784"/>
    <cellStyle name="Normal 5 4 2 9 2" xfId="20000"/>
    <cellStyle name="Normal 5 4 3" xfId="9785"/>
    <cellStyle name="Normal 5 4 3 10" xfId="20001"/>
    <cellStyle name="Normal 5 4 3 2" xfId="9786"/>
    <cellStyle name="Normal 5 4 3 2 2" xfId="9787"/>
    <cellStyle name="Normal 5 4 3 2 2 2" xfId="20003"/>
    <cellStyle name="Normal 5 4 3 2 3" xfId="9788"/>
    <cellStyle name="Normal 5 4 3 2 3 2" xfId="20004"/>
    <cellStyle name="Normal 5 4 3 2 4" xfId="9789"/>
    <cellStyle name="Normal 5 4 3 2 4 2" xfId="20005"/>
    <cellStyle name="Normal 5 4 3 2 5" xfId="9790"/>
    <cellStyle name="Normal 5 4 3 2 5 2" xfId="20006"/>
    <cellStyle name="Normal 5 4 3 2 6" xfId="9791"/>
    <cellStyle name="Normal 5 4 3 2 6 2" xfId="20007"/>
    <cellStyle name="Normal 5 4 3 2 7" xfId="20002"/>
    <cellStyle name="Normal 5 4 3 3" xfId="9792"/>
    <cellStyle name="Normal 5 4 3 3 2" xfId="9793"/>
    <cellStyle name="Normal 5 4 3 3 2 2" xfId="20009"/>
    <cellStyle name="Normal 5 4 3 3 3" xfId="9794"/>
    <cellStyle name="Normal 5 4 3 3 3 2" xfId="20010"/>
    <cellStyle name="Normal 5 4 3 3 4" xfId="9795"/>
    <cellStyle name="Normal 5 4 3 3 4 2" xfId="20011"/>
    <cellStyle name="Normal 5 4 3 3 5" xfId="9796"/>
    <cellStyle name="Normal 5 4 3 3 5 2" xfId="20012"/>
    <cellStyle name="Normal 5 4 3 3 6" xfId="9797"/>
    <cellStyle name="Normal 5 4 3 3 6 2" xfId="20013"/>
    <cellStyle name="Normal 5 4 3 3 7" xfId="20008"/>
    <cellStyle name="Normal 5 4 3 4" xfId="9798"/>
    <cellStyle name="Normal 5 4 3 4 2" xfId="9799"/>
    <cellStyle name="Normal 5 4 3 4 2 2" xfId="20015"/>
    <cellStyle name="Normal 5 4 3 4 3" xfId="9800"/>
    <cellStyle name="Normal 5 4 3 4 3 2" xfId="20016"/>
    <cellStyle name="Normal 5 4 3 4 4" xfId="9801"/>
    <cellStyle name="Normal 5 4 3 4 4 2" xfId="20017"/>
    <cellStyle name="Normal 5 4 3 4 5" xfId="9802"/>
    <cellStyle name="Normal 5 4 3 4 5 2" xfId="20018"/>
    <cellStyle name="Normal 5 4 3 4 6" xfId="9803"/>
    <cellStyle name="Normal 5 4 3 4 6 2" xfId="20019"/>
    <cellStyle name="Normal 5 4 3 4 7" xfId="20014"/>
    <cellStyle name="Normal 5 4 3 5" xfId="9804"/>
    <cellStyle name="Normal 5 4 3 5 2" xfId="20020"/>
    <cellStyle name="Normal 5 4 3 6" xfId="9805"/>
    <cellStyle name="Normal 5 4 3 6 2" xfId="20021"/>
    <cellStyle name="Normal 5 4 3 7" xfId="9806"/>
    <cellStyle name="Normal 5 4 3 7 2" xfId="20022"/>
    <cellStyle name="Normal 5 4 3 8" xfId="9807"/>
    <cellStyle name="Normal 5 4 3 8 2" xfId="20023"/>
    <cellStyle name="Normal 5 4 3 9" xfId="9808"/>
    <cellStyle name="Normal 5 4 3 9 2" xfId="20024"/>
    <cellStyle name="Normal 5 4 4" xfId="9809"/>
    <cellStyle name="Normal 5 4 4 2" xfId="9810"/>
    <cellStyle name="Normal 5 4 4 2 2" xfId="20026"/>
    <cellStyle name="Normal 5 4 4 3" xfId="9811"/>
    <cellStyle name="Normal 5 4 4 3 2" xfId="20027"/>
    <cellStyle name="Normal 5 4 4 4" xfId="9812"/>
    <cellStyle name="Normal 5 4 4 4 2" xfId="20028"/>
    <cellStyle name="Normal 5 4 4 5" xfId="9813"/>
    <cellStyle name="Normal 5 4 4 5 2" xfId="20029"/>
    <cellStyle name="Normal 5 4 4 6" xfId="9814"/>
    <cellStyle name="Normal 5 4 4 6 2" xfId="20030"/>
    <cellStyle name="Normal 5 4 4 7" xfId="20025"/>
    <cellStyle name="Normal 5 4 5" xfId="9815"/>
    <cellStyle name="Normal 5 4 5 2" xfId="9816"/>
    <cellStyle name="Normal 5 4 5 2 2" xfId="20032"/>
    <cellStyle name="Normal 5 4 5 3" xfId="9817"/>
    <cellStyle name="Normal 5 4 5 3 2" xfId="20033"/>
    <cellStyle name="Normal 5 4 5 4" xfId="9818"/>
    <cellStyle name="Normal 5 4 5 4 2" xfId="20034"/>
    <cellStyle name="Normal 5 4 5 5" xfId="9819"/>
    <cellStyle name="Normal 5 4 5 5 2" xfId="20035"/>
    <cellStyle name="Normal 5 4 5 6" xfId="9820"/>
    <cellStyle name="Normal 5 4 5 6 2" xfId="20036"/>
    <cellStyle name="Normal 5 4 5 7" xfId="20031"/>
    <cellStyle name="Normal 5 4 6" xfId="9821"/>
    <cellStyle name="Normal 5 4 6 2" xfId="9822"/>
    <cellStyle name="Normal 5 4 6 2 2" xfId="20038"/>
    <cellStyle name="Normal 5 4 6 3" xfId="9823"/>
    <cellStyle name="Normal 5 4 6 3 2" xfId="20039"/>
    <cellStyle name="Normal 5 4 6 4" xfId="9824"/>
    <cellStyle name="Normal 5 4 6 4 2" xfId="20040"/>
    <cellStyle name="Normal 5 4 6 5" xfId="9825"/>
    <cellStyle name="Normal 5 4 6 5 2" xfId="20041"/>
    <cellStyle name="Normal 5 4 6 6" xfId="9826"/>
    <cellStyle name="Normal 5 4 6 6 2" xfId="20042"/>
    <cellStyle name="Normal 5 4 6 7" xfId="20037"/>
    <cellStyle name="Normal 5 4 7" xfId="9827"/>
    <cellStyle name="Normal 5 4 7 2" xfId="20043"/>
    <cellStyle name="Normal 5 4 8" xfId="9828"/>
    <cellStyle name="Normal 5 4 8 2" xfId="20044"/>
    <cellStyle name="Normal 5 4 9" xfId="9829"/>
    <cellStyle name="Normal 5 4 9 2" xfId="20045"/>
    <cellStyle name="Normal 5 5" xfId="9830"/>
    <cellStyle name="Normal 5 5 10" xfId="9831"/>
    <cellStyle name="Normal 5 5 10 2" xfId="20047"/>
    <cellStyle name="Normal 5 5 11" xfId="9832"/>
    <cellStyle name="Normal 5 5 11 2" xfId="20048"/>
    <cellStyle name="Normal 5 5 12" xfId="20046"/>
    <cellStyle name="Normal 5 5 2" xfId="9833"/>
    <cellStyle name="Normal 5 5 2 10" xfId="20049"/>
    <cellStyle name="Normal 5 5 2 2" xfId="9834"/>
    <cellStyle name="Normal 5 5 2 2 2" xfId="9835"/>
    <cellStyle name="Normal 5 5 2 2 2 2" xfId="20051"/>
    <cellStyle name="Normal 5 5 2 2 3" xfId="9836"/>
    <cellStyle name="Normal 5 5 2 2 3 2" xfId="20052"/>
    <cellStyle name="Normal 5 5 2 2 4" xfId="9837"/>
    <cellStyle name="Normal 5 5 2 2 4 2" xfId="20053"/>
    <cellStyle name="Normal 5 5 2 2 5" xfId="9838"/>
    <cellStyle name="Normal 5 5 2 2 5 2" xfId="20054"/>
    <cellStyle name="Normal 5 5 2 2 6" xfId="9839"/>
    <cellStyle name="Normal 5 5 2 2 6 2" xfId="20055"/>
    <cellStyle name="Normal 5 5 2 2 7" xfId="20050"/>
    <cellStyle name="Normal 5 5 2 3" xfId="9840"/>
    <cellStyle name="Normal 5 5 2 3 2" xfId="9841"/>
    <cellStyle name="Normal 5 5 2 3 2 2" xfId="20057"/>
    <cellStyle name="Normal 5 5 2 3 3" xfId="9842"/>
    <cellStyle name="Normal 5 5 2 3 3 2" xfId="20058"/>
    <cellStyle name="Normal 5 5 2 3 4" xfId="9843"/>
    <cellStyle name="Normal 5 5 2 3 4 2" xfId="20059"/>
    <cellStyle name="Normal 5 5 2 3 5" xfId="9844"/>
    <cellStyle name="Normal 5 5 2 3 5 2" xfId="20060"/>
    <cellStyle name="Normal 5 5 2 3 6" xfId="9845"/>
    <cellStyle name="Normal 5 5 2 3 6 2" xfId="20061"/>
    <cellStyle name="Normal 5 5 2 3 7" xfId="20056"/>
    <cellStyle name="Normal 5 5 2 4" xfId="9846"/>
    <cellStyle name="Normal 5 5 2 4 2" xfId="9847"/>
    <cellStyle name="Normal 5 5 2 4 2 2" xfId="20063"/>
    <cellStyle name="Normal 5 5 2 4 3" xfId="9848"/>
    <cellStyle name="Normal 5 5 2 4 3 2" xfId="20064"/>
    <cellStyle name="Normal 5 5 2 4 4" xfId="9849"/>
    <cellStyle name="Normal 5 5 2 4 4 2" xfId="20065"/>
    <cellStyle name="Normal 5 5 2 4 5" xfId="9850"/>
    <cellStyle name="Normal 5 5 2 4 5 2" xfId="20066"/>
    <cellStyle name="Normal 5 5 2 4 6" xfId="9851"/>
    <cellStyle name="Normal 5 5 2 4 6 2" xfId="20067"/>
    <cellStyle name="Normal 5 5 2 4 7" xfId="20062"/>
    <cellStyle name="Normal 5 5 2 5" xfId="9852"/>
    <cellStyle name="Normal 5 5 2 5 2" xfId="20068"/>
    <cellStyle name="Normal 5 5 2 6" xfId="9853"/>
    <cellStyle name="Normal 5 5 2 6 2" xfId="20069"/>
    <cellStyle name="Normal 5 5 2 7" xfId="9854"/>
    <cellStyle name="Normal 5 5 2 7 2" xfId="20070"/>
    <cellStyle name="Normal 5 5 2 8" xfId="9855"/>
    <cellStyle name="Normal 5 5 2 8 2" xfId="20071"/>
    <cellStyle name="Normal 5 5 2 9" xfId="9856"/>
    <cellStyle name="Normal 5 5 2 9 2" xfId="20072"/>
    <cellStyle name="Normal 5 5 3" xfId="9857"/>
    <cellStyle name="Normal 5 5 3 2" xfId="9858"/>
    <cellStyle name="Normal 5 5 3 2 2" xfId="20074"/>
    <cellStyle name="Normal 5 5 3 3" xfId="9859"/>
    <cellStyle name="Normal 5 5 3 3 2" xfId="20075"/>
    <cellStyle name="Normal 5 5 3 4" xfId="9860"/>
    <cellStyle name="Normal 5 5 3 4 2" xfId="20076"/>
    <cellStyle name="Normal 5 5 3 5" xfId="9861"/>
    <cellStyle name="Normal 5 5 3 5 2" xfId="20077"/>
    <cellStyle name="Normal 5 5 3 6" xfId="9862"/>
    <cellStyle name="Normal 5 5 3 6 2" xfId="20078"/>
    <cellStyle name="Normal 5 5 3 7" xfId="20073"/>
    <cellStyle name="Normal 5 5 4" xfId="9863"/>
    <cellStyle name="Normal 5 5 4 2" xfId="9864"/>
    <cellStyle name="Normal 5 5 4 2 2" xfId="20080"/>
    <cellStyle name="Normal 5 5 4 3" xfId="9865"/>
    <cellStyle name="Normal 5 5 4 3 2" xfId="20081"/>
    <cellStyle name="Normal 5 5 4 4" xfId="9866"/>
    <cellStyle name="Normal 5 5 4 4 2" xfId="20082"/>
    <cellStyle name="Normal 5 5 4 5" xfId="9867"/>
    <cellStyle name="Normal 5 5 4 5 2" xfId="20083"/>
    <cellStyle name="Normal 5 5 4 6" xfId="9868"/>
    <cellStyle name="Normal 5 5 4 6 2" xfId="20084"/>
    <cellStyle name="Normal 5 5 4 7" xfId="20079"/>
    <cellStyle name="Normal 5 5 5" xfId="9869"/>
    <cellStyle name="Normal 5 5 5 2" xfId="9870"/>
    <cellStyle name="Normal 5 5 5 2 2" xfId="20086"/>
    <cellStyle name="Normal 5 5 5 3" xfId="9871"/>
    <cellStyle name="Normal 5 5 5 3 2" xfId="20087"/>
    <cellStyle name="Normal 5 5 5 4" xfId="9872"/>
    <cellStyle name="Normal 5 5 5 4 2" xfId="20088"/>
    <cellStyle name="Normal 5 5 5 5" xfId="9873"/>
    <cellStyle name="Normal 5 5 5 5 2" xfId="20089"/>
    <cellStyle name="Normal 5 5 5 6" xfId="9874"/>
    <cellStyle name="Normal 5 5 5 6 2" xfId="20090"/>
    <cellStyle name="Normal 5 5 5 7" xfId="20085"/>
    <cellStyle name="Normal 5 5 6" xfId="9875"/>
    <cellStyle name="Normal 5 5 6 2" xfId="20091"/>
    <cellStyle name="Normal 5 5 7" xfId="9876"/>
    <cellStyle name="Normal 5 5 7 2" xfId="20092"/>
    <cellStyle name="Normal 5 5 8" xfId="9877"/>
    <cellStyle name="Normal 5 5 8 2" xfId="20093"/>
    <cellStyle name="Normal 5 5 9" xfId="9878"/>
    <cellStyle name="Normal 5 5 9 2" xfId="20094"/>
    <cellStyle name="Normal 5 6" xfId="9879"/>
    <cellStyle name="Normal 5 6 10" xfId="9880"/>
    <cellStyle name="Normal 5 6 10 2" xfId="20096"/>
    <cellStyle name="Normal 5 6 11" xfId="20095"/>
    <cellStyle name="Normal 5 6 2" xfId="9881"/>
    <cellStyle name="Normal 5 6 2 2" xfId="9882"/>
    <cellStyle name="Normal 5 6 2 2 2" xfId="20098"/>
    <cellStyle name="Normal 5 6 2 3" xfId="9883"/>
    <cellStyle name="Normal 5 6 2 3 2" xfId="20099"/>
    <cellStyle name="Normal 5 6 2 4" xfId="9884"/>
    <cellStyle name="Normal 5 6 2 4 2" xfId="20100"/>
    <cellStyle name="Normal 5 6 2 5" xfId="9885"/>
    <cellStyle name="Normal 5 6 2 5 2" xfId="20101"/>
    <cellStyle name="Normal 5 6 2 6" xfId="9886"/>
    <cellStyle name="Normal 5 6 2 6 2" xfId="20102"/>
    <cellStyle name="Normal 5 6 2 7" xfId="20097"/>
    <cellStyle name="Normal 5 6 3" xfId="9887"/>
    <cellStyle name="Normal 5 6 3 2" xfId="9888"/>
    <cellStyle name="Normal 5 6 3 2 2" xfId="20104"/>
    <cellStyle name="Normal 5 6 3 3" xfId="9889"/>
    <cellStyle name="Normal 5 6 3 3 2" xfId="20105"/>
    <cellStyle name="Normal 5 6 3 4" xfId="9890"/>
    <cellStyle name="Normal 5 6 3 4 2" xfId="20106"/>
    <cellStyle name="Normal 5 6 3 5" xfId="9891"/>
    <cellStyle name="Normal 5 6 3 5 2" xfId="20107"/>
    <cellStyle name="Normal 5 6 3 6" xfId="9892"/>
    <cellStyle name="Normal 5 6 3 6 2" xfId="20108"/>
    <cellStyle name="Normal 5 6 3 7" xfId="20103"/>
    <cellStyle name="Normal 5 6 4" xfId="9893"/>
    <cellStyle name="Normal 5 6 4 2" xfId="9894"/>
    <cellStyle name="Normal 5 6 4 2 2" xfId="20110"/>
    <cellStyle name="Normal 5 6 4 3" xfId="9895"/>
    <cellStyle name="Normal 5 6 4 3 2" xfId="20111"/>
    <cellStyle name="Normal 5 6 4 4" xfId="9896"/>
    <cellStyle name="Normal 5 6 4 4 2" xfId="20112"/>
    <cellStyle name="Normal 5 6 4 5" xfId="9897"/>
    <cellStyle name="Normal 5 6 4 5 2" xfId="20113"/>
    <cellStyle name="Normal 5 6 4 6" xfId="9898"/>
    <cellStyle name="Normal 5 6 4 6 2" xfId="20114"/>
    <cellStyle name="Normal 5 6 4 7" xfId="20109"/>
    <cellStyle name="Normal 5 6 5" xfId="9899"/>
    <cellStyle name="Normal 5 6 5 2" xfId="20115"/>
    <cellStyle name="Normal 5 6 6" xfId="9900"/>
    <cellStyle name="Normal 5 6 6 2" xfId="20116"/>
    <cellStyle name="Normal 5 6 7" xfId="9901"/>
    <cellStyle name="Normal 5 6 7 2" xfId="20117"/>
    <cellStyle name="Normal 5 6 8" xfId="9902"/>
    <cellStyle name="Normal 5 6 8 2" xfId="20118"/>
    <cellStyle name="Normal 5 6 9" xfId="9903"/>
    <cellStyle name="Normal 5 6 9 2" xfId="20119"/>
    <cellStyle name="Normal 5 7" xfId="9904"/>
    <cellStyle name="Normal 5 7 2" xfId="9905"/>
    <cellStyle name="Normal 5 7 2 2" xfId="20121"/>
    <cellStyle name="Normal 5 7 3" xfId="9906"/>
    <cellStyle name="Normal 5 7 3 2" xfId="20122"/>
    <cellStyle name="Normal 5 7 4" xfId="9907"/>
    <cellStyle name="Normal 5 7 4 2" xfId="20123"/>
    <cellStyle name="Normal 5 7 5" xfId="9908"/>
    <cellStyle name="Normal 5 7 5 2" xfId="20124"/>
    <cellStyle name="Normal 5 7 6" xfId="9909"/>
    <cellStyle name="Normal 5 7 6 2" xfId="20125"/>
    <cellStyle name="Normal 5 7 7" xfId="20120"/>
    <cellStyle name="Normal 5 8" xfId="9910"/>
    <cellStyle name="Normal 5 8 2" xfId="9911"/>
    <cellStyle name="Normal 5 8 2 2" xfId="20127"/>
    <cellStyle name="Normal 5 8 3" xfId="9912"/>
    <cellStyle name="Normal 5 8 3 2" xfId="20128"/>
    <cellStyle name="Normal 5 8 4" xfId="9913"/>
    <cellStyle name="Normal 5 8 4 2" xfId="20129"/>
    <cellStyle name="Normal 5 8 5" xfId="9914"/>
    <cellStyle name="Normal 5 8 5 2" xfId="20130"/>
    <cellStyle name="Normal 5 8 6" xfId="9915"/>
    <cellStyle name="Normal 5 8 6 2" xfId="20131"/>
    <cellStyle name="Normal 5 8 7" xfId="20126"/>
    <cellStyle name="Normal 5 9" xfId="9916"/>
    <cellStyle name="Normal 5 9 2" xfId="9917"/>
    <cellStyle name="Normal 5 9 2 2" xfId="20133"/>
    <cellStyle name="Normal 5 9 3" xfId="9918"/>
    <cellStyle name="Normal 5 9 3 2" xfId="20134"/>
    <cellStyle name="Normal 5 9 4" xfId="9919"/>
    <cellStyle name="Normal 5 9 4 2" xfId="20135"/>
    <cellStyle name="Normal 5 9 5" xfId="9920"/>
    <cellStyle name="Normal 5 9 5 2" xfId="20136"/>
    <cellStyle name="Normal 5 9 6" xfId="9921"/>
    <cellStyle name="Normal 5 9 6 2" xfId="20137"/>
    <cellStyle name="Normal 5 9 7" xfId="20132"/>
    <cellStyle name="Normal 5_Budget" xfId="9922"/>
    <cellStyle name="Normal 6" xfId="9923"/>
    <cellStyle name="Normal 6 2" xfId="9924"/>
    <cellStyle name="Normal 6 2 10" xfId="20139"/>
    <cellStyle name="Normal 6 2 2" xfId="9925"/>
    <cellStyle name="Normal 6 2 2 2" xfId="9926"/>
    <cellStyle name="Normal 6 2 2 2 2" xfId="9927"/>
    <cellStyle name="Normal 6 2 2 2 2 2" xfId="20142"/>
    <cellStyle name="Normal 6 2 2 2 3" xfId="9928"/>
    <cellStyle name="Normal 6 2 2 2 3 2" xfId="20143"/>
    <cellStyle name="Normal 6 2 2 2 4" xfId="9929"/>
    <cellStyle name="Normal 6 2 2 2 4 2" xfId="20144"/>
    <cellStyle name="Normal 6 2 2 2 5" xfId="9930"/>
    <cellStyle name="Normal 6 2 2 2 5 2" xfId="20145"/>
    <cellStyle name="Normal 6 2 2 2 6" xfId="9931"/>
    <cellStyle name="Normal 6 2 2 2 6 2" xfId="20146"/>
    <cellStyle name="Normal 6 2 2 2 7" xfId="20141"/>
    <cellStyle name="Normal 6 2 2 3" xfId="9932"/>
    <cellStyle name="Normal 6 2 2 3 2" xfId="20147"/>
    <cellStyle name="Normal 6 2 2 4" xfId="9933"/>
    <cellStyle name="Normal 6 2 2 4 2" xfId="20148"/>
    <cellStyle name="Normal 6 2 2 5" xfId="9934"/>
    <cellStyle name="Normal 6 2 2 5 2" xfId="20149"/>
    <cellStyle name="Normal 6 2 2 6" xfId="9935"/>
    <cellStyle name="Normal 6 2 2 6 2" xfId="20150"/>
    <cellStyle name="Normal 6 2 2 7" xfId="9936"/>
    <cellStyle name="Normal 6 2 2 7 2" xfId="20151"/>
    <cellStyle name="Normal 6 2 2 8" xfId="20140"/>
    <cellStyle name="Normal 6 2 3" xfId="9937"/>
    <cellStyle name="Normal 6 2 3 2" xfId="9938"/>
    <cellStyle name="Normal 6 2 3 2 2" xfId="20153"/>
    <cellStyle name="Normal 6 2 3 3" xfId="9939"/>
    <cellStyle name="Normal 6 2 3 3 2" xfId="20154"/>
    <cellStyle name="Normal 6 2 3 4" xfId="9940"/>
    <cellStyle name="Normal 6 2 3 4 2" xfId="20155"/>
    <cellStyle name="Normal 6 2 3 5" xfId="9941"/>
    <cellStyle name="Normal 6 2 3 5 2" xfId="20156"/>
    <cellStyle name="Normal 6 2 3 6" xfId="9942"/>
    <cellStyle name="Normal 6 2 3 6 2" xfId="20157"/>
    <cellStyle name="Normal 6 2 3 7" xfId="20152"/>
    <cellStyle name="Normal 6 2 4" xfId="9943"/>
    <cellStyle name="Normal 6 2 4 2" xfId="20158"/>
    <cellStyle name="Normal 6 2 5" xfId="9944"/>
    <cellStyle name="Normal 6 2 5 2" xfId="20159"/>
    <cellStyle name="Normal 6 2 6" xfId="9945"/>
    <cellStyle name="Normal 6 2 6 2" xfId="20160"/>
    <cellStyle name="Normal 6 2 7" xfId="9946"/>
    <cellStyle name="Normal 6 2 7 2" xfId="20161"/>
    <cellStyle name="Normal 6 2 8" xfId="9947"/>
    <cellStyle name="Normal 6 2 8 2" xfId="20162"/>
    <cellStyle name="Normal 6 2 9" xfId="9948"/>
    <cellStyle name="Normal 6 2 9 2" xfId="20163"/>
    <cellStyle name="Normal 6 3" xfId="9949"/>
    <cellStyle name="Normal 6 3 2" xfId="20164"/>
    <cellStyle name="Normal 6 4" xfId="9950"/>
    <cellStyle name="Normal 6 4 2" xfId="20165"/>
    <cellStyle name="Normal 6 5" xfId="9951"/>
    <cellStyle name="Normal 6 5 2" xfId="20166"/>
    <cellStyle name="Normal 6 6" xfId="10386"/>
    <cellStyle name="Normal 6 6 2" xfId="20167"/>
    <cellStyle name="Normal 6 6 2 2" xfId="28368"/>
    <cellStyle name="Normal 6 6 3" xfId="24440"/>
    <cellStyle name="Normal 6 7" xfId="10413"/>
    <cellStyle name="Normal 6 7 2" xfId="20168"/>
    <cellStyle name="Normal 6 7 2 2" xfId="28369"/>
    <cellStyle name="Normal 6 7 3" xfId="24447"/>
    <cellStyle name="Normal 6 8" xfId="20138"/>
    <cellStyle name="Normal 6_Budget" xfId="9952"/>
    <cellStyle name="Normal 7" xfId="9953"/>
    <cellStyle name="Normal 7 2" xfId="9954"/>
    <cellStyle name="Normal 7 2 2" xfId="9955"/>
    <cellStyle name="Normal 7 2 2 2" xfId="9956"/>
    <cellStyle name="Normal 7 2 2 2 2" xfId="20171"/>
    <cellStyle name="Normal 7 2 2 3" xfId="9957"/>
    <cellStyle name="Normal 7 2 2 3 2" xfId="20172"/>
    <cellStyle name="Normal 7 2 2 4" xfId="9958"/>
    <cellStyle name="Normal 7 2 2 4 2" xfId="20173"/>
    <cellStyle name="Normal 7 2 2 5" xfId="9959"/>
    <cellStyle name="Normal 7 2 2 5 2" xfId="20174"/>
    <cellStyle name="Normal 7 2 2 6" xfId="9960"/>
    <cellStyle name="Normal 7 2 2 6 2" xfId="20175"/>
    <cellStyle name="Normal 7 2 2 7" xfId="20170"/>
    <cellStyle name="Normal 7 2 3" xfId="20169"/>
    <cellStyle name="Normal 7 3" xfId="9961"/>
    <cellStyle name="Normal 7 3 2" xfId="9962"/>
    <cellStyle name="Normal 7 3 2 2" xfId="20177"/>
    <cellStyle name="Normal 7 3 3" xfId="9963"/>
    <cellStyle name="Normal 7 3 3 2" xfId="20178"/>
    <cellStyle name="Normal 7 3 4" xfId="9964"/>
    <cellStyle name="Normal 7 3 4 2" xfId="20179"/>
    <cellStyle name="Normal 7 3 5" xfId="9965"/>
    <cellStyle name="Normal 7 3 5 2" xfId="20180"/>
    <cellStyle name="Normal 7 3 6" xfId="9966"/>
    <cellStyle name="Normal 7 3 6 2" xfId="20181"/>
    <cellStyle name="Normal 7 3 7" xfId="20176"/>
    <cellStyle name="Normal 7 4" xfId="9967"/>
    <cellStyle name="Normal 7 4 2" xfId="20182"/>
    <cellStyle name="Normal 7 5" xfId="10414"/>
    <cellStyle name="Normal 71" xfId="28374"/>
    <cellStyle name="Normal 8" xfId="9968"/>
    <cellStyle name="Normal 8 2" xfId="9969"/>
    <cellStyle name="Normal 8 2 2" xfId="9970"/>
    <cellStyle name="Normal 8 2 2 2" xfId="20185"/>
    <cellStyle name="Normal 8 2 3" xfId="9971"/>
    <cellStyle name="Normal 8 2 3 2" xfId="20186"/>
    <cellStyle name="Normal 8 2 4" xfId="9972"/>
    <cellStyle name="Normal 8 2 4 2" xfId="20187"/>
    <cellStyle name="Normal 8 2 5" xfId="9973"/>
    <cellStyle name="Normal 8 2 5 2" xfId="20188"/>
    <cellStyle name="Normal 8 2 6" xfId="9974"/>
    <cellStyle name="Normal 8 2 6 2" xfId="20189"/>
    <cellStyle name="Normal 8 2 7" xfId="9975"/>
    <cellStyle name="Normal 8 2 7 2" xfId="20190"/>
    <cellStyle name="Normal 8 2 8" xfId="20184"/>
    <cellStyle name="Normal 8 3" xfId="9976"/>
    <cellStyle name="Normal 8 3 2" xfId="9977"/>
    <cellStyle name="Normal 8 3 2 2" xfId="20192"/>
    <cellStyle name="Normal 8 3 3" xfId="9978"/>
    <cellStyle name="Normal 8 3 3 2" xfId="20193"/>
    <cellStyle name="Normal 8 3 4" xfId="9979"/>
    <cellStyle name="Normal 8 3 4 2" xfId="20194"/>
    <cellStyle name="Normal 8 3 5" xfId="9980"/>
    <cellStyle name="Normal 8 3 5 2" xfId="20195"/>
    <cellStyle name="Normal 8 3 6" xfId="9981"/>
    <cellStyle name="Normal 8 3 6 2" xfId="20196"/>
    <cellStyle name="Normal 8 3 7" xfId="9982"/>
    <cellStyle name="Normal 8 3 7 2" xfId="20197"/>
    <cellStyle name="Normal 8 3 8" xfId="20191"/>
    <cellStyle name="Normal 8 4" xfId="9983"/>
    <cellStyle name="Normal 8 4 2" xfId="20198"/>
    <cellStyle name="Normal 8 5" xfId="20183"/>
    <cellStyle name="Normal 9" xfId="9984"/>
    <cellStyle name="Normal 9 10" xfId="9985"/>
    <cellStyle name="Normal 9 10 2" xfId="20199"/>
    <cellStyle name="Normal 9 11" xfId="10415"/>
    <cellStyle name="Normal 9 2" xfId="9986"/>
    <cellStyle name="Normal 9 2 2" xfId="9987"/>
    <cellStyle name="Normal 9 2 2 2" xfId="9988"/>
    <cellStyle name="Normal 9 2 2 2 2" xfId="20202"/>
    <cellStyle name="Normal 9 2 2 3" xfId="9989"/>
    <cellStyle name="Normal 9 2 2 3 2" xfId="20203"/>
    <cellStyle name="Normal 9 2 2 4" xfId="9990"/>
    <cellStyle name="Normal 9 2 2 4 2" xfId="20204"/>
    <cellStyle name="Normal 9 2 2 5" xfId="9991"/>
    <cellStyle name="Normal 9 2 2 5 2" xfId="20205"/>
    <cellStyle name="Normal 9 2 2 6" xfId="9992"/>
    <cellStyle name="Normal 9 2 2 6 2" xfId="20206"/>
    <cellStyle name="Normal 9 2 2 7" xfId="20201"/>
    <cellStyle name="Normal 9 2 3" xfId="9993"/>
    <cellStyle name="Normal 9 2 3 2" xfId="9994"/>
    <cellStyle name="Normal 9 2 3 2 2" xfId="20208"/>
    <cellStyle name="Normal 9 2 3 3" xfId="9995"/>
    <cellStyle name="Normal 9 2 3 3 2" xfId="20209"/>
    <cellStyle name="Normal 9 2 3 4" xfId="9996"/>
    <cellStyle name="Normal 9 2 3 4 2" xfId="20210"/>
    <cellStyle name="Normal 9 2 3 5" xfId="9997"/>
    <cellStyle name="Normal 9 2 3 5 2" xfId="20211"/>
    <cellStyle name="Normal 9 2 3 6" xfId="9998"/>
    <cellStyle name="Normal 9 2 3 6 2" xfId="20212"/>
    <cellStyle name="Normal 9 2 3 7" xfId="20207"/>
    <cellStyle name="Normal 9 2 4" xfId="9999"/>
    <cellStyle name="Normal 9 2 4 2" xfId="20213"/>
    <cellStyle name="Normal 9 2 5" xfId="10000"/>
    <cellStyle name="Normal 9 2 5 2" xfId="20214"/>
    <cellStyle name="Normal 9 2 6" xfId="10001"/>
    <cellStyle name="Normal 9 2 6 2" xfId="20215"/>
    <cellStyle name="Normal 9 2 7" xfId="10002"/>
    <cellStyle name="Normal 9 2 7 2" xfId="20216"/>
    <cellStyle name="Normal 9 2 8" xfId="10003"/>
    <cellStyle name="Normal 9 2 8 2" xfId="20217"/>
    <cellStyle name="Normal 9 2 9" xfId="20200"/>
    <cellStyle name="Normal 9 3" xfId="10004"/>
    <cellStyle name="Normal 9 3 2" xfId="10005"/>
    <cellStyle name="Normal 9 3 2 2" xfId="20219"/>
    <cellStyle name="Normal 9 3 3" xfId="10006"/>
    <cellStyle name="Normal 9 3 3 2" xfId="20220"/>
    <cellStyle name="Normal 9 3 4" xfId="10007"/>
    <cellStyle name="Normal 9 3 4 2" xfId="20221"/>
    <cellStyle name="Normal 9 3 5" xfId="10008"/>
    <cellStyle name="Normal 9 3 5 2" xfId="20222"/>
    <cellStyle name="Normal 9 3 6" xfId="10009"/>
    <cellStyle name="Normal 9 3 6 2" xfId="20223"/>
    <cellStyle name="Normal 9 3 7" xfId="20218"/>
    <cellStyle name="Normal 9 4" xfId="10010"/>
    <cellStyle name="Normal 9 4 2" xfId="10011"/>
    <cellStyle name="Normal 9 4 2 2" xfId="20225"/>
    <cellStyle name="Normal 9 4 3" xfId="10012"/>
    <cellStyle name="Normal 9 4 3 2" xfId="20226"/>
    <cellStyle name="Normal 9 4 4" xfId="10013"/>
    <cellStyle name="Normal 9 4 4 2" xfId="20227"/>
    <cellStyle name="Normal 9 4 5" xfId="10014"/>
    <cellStyle name="Normal 9 4 5 2" xfId="20228"/>
    <cellStyle name="Normal 9 4 6" xfId="10015"/>
    <cellStyle name="Normal 9 4 6 2" xfId="20229"/>
    <cellStyle name="Normal 9 4 7" xfId="20224"/>
    <cellStyle name="Normal 9 5" xfId="10016"/>
    <cellStyle name="Normal 9 5 2" xfId="10017"/>
    <cellStyle name="Normal 9 5 2 2" xfId="20231"/>
    <cellStyle name="Normal 9 5 3" xfId="10018"/>
    <cellStyle name="Normal 9 5 3 2" xfId="20232"/>
    <cellStyle name="Normal 9 5 4" xfId="10019"/>
    <cellStyle name="Normal 9 5 4 2" xfId="20233"/>
    <cellStyle name="Normal 9 5 5" xfId="10020"/>
    <cellStyle name="Normal 9 5 5 2" xfId="20234"/>
    <cellStyle name="Normal 9 5 6" xfId="10021"/>
    <cellStyle name="Normal 9 5 6 2" xfId="20235"/>
    <cellStyle name="Normal 9 5 7" xfId="20230"/>
    <cellStyle name="Normal 9 6" xfId="10022"/>
    <cellStyle name="Normal 9 6 2" xfId="20236"/>
    <cellStyle name="Normal 9 7" xfId="10023"/>
    <cellStyle name="Normal 9 7 2" xfId="20237"/>
    <cellStyle name="Normal 9 8" xfId="10024"/>
    <cellStyle name="Normal 9 8 2" xfId="20238"/>
    <cellStyle name="Normal 9 9" xfId="10025"/>
    <cellStyle name="Normal 9 9 2" xfId="20239"/>
    <cellStyle name="Normal_22.11.-22.15.  Efterskoler m.v._1" xfId="10282"/>
    <cellStyle name="Note" xfId="10026"/>
    <cellStyle name="Note 2" xfId="10387"/>
    <cellStyle name="Note 3" xfId="20240"/>
    <cellStyle name="Output" xfId="10027" builtinId="21" customBuiltin="1"/>
    <cellStyle name="Output 10" xfId="10388"/>
    <cellStyle name="Output 2" xfId="10028"/>
    <cellStyle name="Output 2 2" xfId="10029"/>
    <cellStyle name="Output 2 2 2" xfId="10030"/>
    <cellStyle name="Output 2 2 2 2" xfId="20243"/>
    <cellStyle name="Output 2 2 3" xfId="20242"/>
    <cellStyle name="Output 2 3" xfId="10031"/>
    <cellStyle name="Output 2 3 2" xfId="20244"/>
    <cellStyle name="Output 2 4" xfId="20241"/>
    <cellStyle name="Output 3" xfId="10032"/>
    <cellStyle name="Output 3 2" xfId="10033"/>
    <cellStyle name="Output 3 2 2" xfId="20246"/>
    <cellStyle name="Output 3 3" xfId="10034"/>
    <cellStyle name="Output 3 3 2" xfId="20247"/>
    <cellStyle name="Output 3 4" xfId="10035"/>
    <cellStyle name="Output 3 4 2" xfId="20248"/>
    <cellStyle name="Output 3 5" xfId="20245"/>
    <cellStyle name="Output 4" xfId="10036"/>
    <cellStyle name="Output 4 2" xfId="10037"/>
    <cellStyle name="Output 4 2 2" xfId="20250"/>
    <cellStyle name="Output 4 3" xfId="20249"/>
    <cellStyle name="Output 5" xfId="10038"/>
    <cellStyle name="Output 5 2" xfId="20251"/>
    <cellStyle name="Output 6" xfId="10039"/>
    <cellStyle name="Output 6 2" xfId="20252"/>
    <cellStyle name="Output 7" xfId="10040"/>
    <cellStyle name="Output 7 2" xfId="20253"/>
    <cellStyle name="Output 8" xfId="10041"/>
    <cellStyle name="Output 8 2" xfId="20254"/>
    <cellStyle name="Output 9" xfId="10042"/>
    <cellStyle name="Output 9 2" xfId="20255"/>
    <cellStyle name="Overskrift 1" xfId="10043" builtinId="16" customBuiltin="1"/>
    <cellStyle name="Overskrift 1 2" xfId="10044"/>
    <cellStyle name="Overskrift 1 2 2" xfId="10045"/>
    <cellStyle name="Overskrift 1 2 2 2" xfId="20257"/>
    <cellStyle name="Overskrift 1 2 3" xfId="10046"/>
    <cellStyle name="Overskrift 1 2 3 2" xfId="20258"/>
    <cellStyle name="Overskrift 1 2 4" xfId="10047"/>
    <cellStyle name="Overskrift 1 2 4 2" xfId="20259"/>
    <cellStyle name="Overskrift 1 2 5" xfId="20256"/>
    <cellStyle name="Overskrift 1 3" xfId="10048"/>
    <cellStyle name="Overskrift 1 3 2" xfId="10049"/>
    <cellStyle name="Overskrift 1 3 2 2" xfId="20261"/>
    <cellStyle name="Overskrift 1 3 3" xfId="10050"/>
    <cellStyle name="Overskrift 1 3 3 2" xfId="20262"/>
    <cellStyle name="Overskrift 1 3 4" xfId="20260"/>
    <cellStyle name="Overskrift 1 4" xfId="10051"/>
    <cellStyle name="Overskrift 1 4 2" xfId="10052"/>
    <cellStyle name="Overskrift 1 4 2 2" xfId="20264"/>
    <cellStyle name="Overskrift 1 4 3" xfId="20263"/>
    <cellStyle name="Overskrift 1 5" xfId="10053"/>
    <cellStyle name="Overskrift 1 5 2" xfId="20265"/>
    <cellStyle name="Overskrift 1 6" xfId="10054"/>
    <cellStyle name="Overskrift 1 6 2" xfId="20266"/>
    <cellStyle name="Overskrift 1 7" xfId="10055"/>
    <cellStyle name="Overskrift 1 7 2" xfId="20267"/>
    <cellStyle name="Overskrift 1 8" xfId="10056"/>
    <cellStyle name="Overskrift 1 8 2" xfId="20268"/>
    <cellStyle name="Overskrift 1 9" xfId="10389"/>
    <cellStyle name="Overskrift 2" xfId="10057" builtinId="17" customBuiltin="1"/>
    <cellStyle name="Overskrift 2 2" xfId="10058"/>
    <cellStyle name="Overskrift 2 2 2" xfId="10059"/>
    <cellStyle name="Overskrift 2 2 2 2" xfId="20270"/>
    <cellStyle name="Overskrift 2 2 3" xfId="10060"/>
    <cellStyle name="Overskrift 2 2 3 2" xfId="20271"/>
    <cellStyle name="Overskrift 2 2 4" xfId="10061"/>
    <cellStyle name="Overskrift 2 2 4 2" xfId="20272"/>
    <cellStyle name="Overskrift 2 2 5" xfId="20269"/>
    <cellStyle name="Overskrift 2 3" xfId="10062"/>
    <cellStyle name="Overskrift 2 3 2" xfId="10063"/>
    <cellStyle name="Overskrift 2 3 2 2" xfId="20274"/>
    <cellStyle name="Overskrift 2 3 3" xfId="10064"/>
    <cellStyle name="Overskrift 2 3 3 2" xfId="20275"/>
    <cellStyle name="Overskrift 2 3 4" xfId="20273"/>
    <cellStyle name="Overskrift 2 4" xfId="10065"/>
    <cellStyle name="Overskrift 2 4 2" xfId="10066"/>
    <cellStyle name="Overskrift 2 4 2 2" xfId="20277"/>
    <cellStyle name="Overskrift 2 4 3" xfId="20276"/>
    <cellStyle name="Overskrift 2 5" xfId="10067"/>
    <cellStyle name="Overskrift 2 5 2" xfId="20278"/>
    <cellStyle name="Overskrift 2 6" xfId="10068"/>
    <cellStyle name="Overskrift 2 6 2" xfId="20279"/>
    <cellStyle name="Overskrift 2 7" xfId="10069"/>
    <cellStyle name="Overskrift 2 7 2" xfId="20280"/>
    <cellStyle name="Overskrift 2 8" xfId="10070"/>
    <cellStyle name="Overskrift 2 8 2" xfId="20281"/>
    <cellStyle name="Overskrift 2 9" xfId="10390"/>
    <cellStyle name="Overskrift 3" xfId="10071" builtinId="18" customBuiltin="1"/>
    <cellStyle name="Overskrift 3 2" xfId="10072"/>
    <cellStyle name="Overskrift 3 2 10" xfId="20282"/>
    <cellStyle name="Overskrift 3 2 2" xfId="10073"/>
    <cellStyle name="Overskrift 3 2 2 2" xfId="20283"/>
    <cellStyle name="Overskrift 3 2 3" xfId="10074"/>
    <cellStyle name="Overskrift 3 2 3 2" xfId="10075"/>
    <cellStyle name="Overskrift 3 2 3 2 2" xfId="20285"/>
    <cellStyle name="Overskrift 3 2 3 3" xfId="10076"/>
    <cellStyle name="Overskrift 3 2 3 3 2" xfId="20286"/>
    <cellStyle name="Overskrift 3 2 3 4" xfId="10077"/>
    <cellStyle name="Overskrift 3 2 3 4 2" xfId="20287"/>
    <cellStyle name="Overskrift 3 2 3 5" xfId="10078"/>
    <cellStyle name="Overskrift 3 2 3 5 2" xfId="20288"/>
    <cellStyle name="Overskrift 3 2 3 6" xfId="10079"/>
    <cellStyle name="Overskrift 3 2 3 6 2" xfId="20289"/>
    <cellStyle name="Overskrift 3 2 3 7" xfId="20284"/>
    <cellStyle name="Overskrift 3 2 4" xfId="10080"/>
    <cellStyle name="Overskrift 3 2 4 2" xfId="20290"/>
    <cellStyle name="Overskrift 3 2 5" xfId="10081"/>
    <cellStyle name="Overskrift 3 2 5 2" xfId="20291"/>
    <cellStyle name="Overskrift 3 2 6" xfId="10082"/>
    <cellStyle name="Overskrift 3 2 6 2" xfId="20292"/>
    <cellStyle name="Overskrift 3 2 7" xfId="10083"/>
    <cellStyle name="Overskrift 3 2 7 2" xfId="20293"/>
    <cellStyle name="Overskrift 3 2 8" xfId="10084"/>
    <cellStyle name="Overskrift 3 2 8 2" xfId="20294"/>
    <cellStyle name="Overskrift 3 2 9" xfId="10085"/>
    <cellStyle name="Overskrift 3 2 9 2" xfId="20295"/>
    <cellStyle name="Overskrift 3 3" xfId="10086"/>
    <cellStyle name="Overskrift 3 3 2" xfId="10087"/>
    <cellStyle name="Overskrift 3 3 2 2" xfId="20297"/>
    <cellStyle name="Overskrift 3 3 3" xfId="10088"/>
    <cellStyle name="Overskrift 3 3 3 2" xfId="20298"/>
    <cellStyle name="Overskrift 3 3 4" xfId="20296"/>
    <cellStyle name="Overskrift 3 4" xfId="10089"/>
    <cellStyle name="Overskrift 3 4 2" xfId="10090"/>
    <cellStyle name="Overskrift 3 4 2 2" xfId="20300"/>
    <cellStyle name="Overskrift 3 4 3" xfId="20299"/>
    <cellStyle name="Overskrift 3 5" xfId="10091"/>
    <cellStyle name="Overskrift 3 5 2" xfId="20301"/>
    <cellStyle name="Overskrift 3 6" xfId="10092"/>
    <cellStyle name="Overskrift 3 6 2" xfId="20302"/>
    <cellStyle name="Overskrift 3 7" xfId="10093"/>
    <cellStyle name="Overskrift 3 7 2" xfId="20303"/>
    <cellStyle name="Overskrift 3 8" xfId="10094"/>
    <cellStyle name="Overskrift 3 8 2" xfId="20304"/>
    <cellStyle name="Overskrift 3 9" xfId="10391"/>
    <cellStyle name="Overskrift 4" xfId="10095" builtinId="19" customBuiltin="1"/>
    <cellStyle name="Overskrift 4 2" xfId="10096"/>
    <cellStyle name="Overskrift 4 2 2" xfId="10097"/>
    <cellStyle name="Overskrift 4 2 2 2" xfId="20306"/>
    <cellStyle name="Overskrift 4 2 3" xfId="10098"/>
    <cellStyle name="Overskrift 4 2 3 2" xfId="20307"/>
    <cellStyle name="Overskrift 4 2 4" xfId="10099"/>
    <cellStyle name="Overskrift 4 2 4 2" xfId="20308"/>
    <cellStyle name="Overskrift 4 2 5" xfId="20305"/>
    <cellStyle name="Overskrift 4 3" xfId="10100"/>
    <cellStyle name="Overskrift 4 3 2" xfId="10101"/>
    <cellStyle name="Overskrift 4 3 2 2" xfId="20310"/>
    <cellStyle name="Overskrift 4 3 3" xfId="10102"/>
    <cellStyle name="Overskrift 4 3 3 2" xfId="20311"/>
    <cellStyle name="Overskrift 4 3 4" xfId="20309"/>
    <cellStyle name="Overskrift 4 4" xfId="10103"/>
    <cellStyle name="Overskrift 4 4 2" xfId="10104"/>
    <cellStyle name="Overskrift 4 4 2 2" xfId="20313"/>
    <cellStyle name="Overskrift 4 4 3" xfId="20312"/>
    <cellStyle name="Overskrift 4 5" xfId="10105"/>
    <cellStyle name="Overskrift 4 5 2" xfId="20314"/>
    <cellStyle name="Overskrift 4 6" xfId="10106"/>
    <cellStyle name="Overskrift 4 6 2" xfId="20315"/>
    <cellStyle name="Overskrift 4 7" xfId="10107"/>
    <cellStyle name="Overskrift 4 7 2" xfId="20316"/>
    <cellStyle name="Overskrift 4 8" xfId="10108"/>
    <cellStyle name="Overskrift 4 8 2" xfId="20317"/>
    <cellStyle name="Overskrift 4 9" xfId="10392"/>
    <cellStyle name="Procent" xfId="28373" builtinId="5"/>
    <cellStyle name="Procent 10" xfId="10109"/>
    <cellStyle name="Procent 10 2" xfId="20318"/>
    <cellStyle name="Procent 11" xfId="10110"/>
    <cellStyle name="Procent 11 2" xfId="20319"/>
    <cellStyle name="Procent 12" xfId="10111"/>
    <cellStyle name="Procent 12 2" xfId="20320"/>
    <cellStyle name="Procent 13" xfId="10112"/>
    <cellStyle name="Procent 13 2" xfId="20321"/>
    <cellStyle name="Procent 2" xfId="10113"/>
    <cellStyle name="Procent 2 2" xfId="10114"/>
    <cellStyle name="Procent 2 2 2" xfId="10115"/>
    <cellStyle name="Procent 2 2 2 2" xfId="20324"/>
    <cellStyle name="Procent 2 2 3" xfId="10116"/>
    <cellStyle name="Procent 2 2 3 2" xfId="20325"/>
    <cellStyle name="Procent 2 2 4" xfId="20323"/>
    <cellStyle name="Procent 2 3" xfId="10117"/>
    <cellStyle name="Procent 2 3 2" xfId="20326"/>
    <cellStyle name="Procent 2 4" xfId="10393"/>
    <cellStyle name="Procent 2 5" xfId="20322"/>
    <cellStyle name="Procent 3" xfId="10118"/>
    <cellStyle name="Procent 3 2" xfId="10119"/>
    <cellStyle name="Procent 3 2 2" xfId="10120"/>
    <cellStyle name="Procent 3 2 2 2" xfId="20329"/>
    <cellStyle name="Procent 3 2 3" xfId="20328"/>
    <cellStyle name="Procent 3 3" xfId="10121"/>
    <cellStyle name="Procent 3 3 2" xfId="10122"/>
    <cellStyle name="Procent 3 3 2 2" xfId="20331"/>
    <cellStyle name="Procent 3 3 3" xfId="20330"/>
    <cellStyle name="Procent 3 4" xfId="10123"/>
    <cellStyle name="Procent 3 4 2" xfId="20332"/>
    <cellStyle name="Procent 3 5" xfId="10124"/>
    <cellStyle name="Procent 3 5 2" xfId="20333"/>
    <cellStyle name="Procent 3 6" xfId="20327"/>
    <cellStyle name="Procent 4" xfId="10125"/>
    <cellStyle name="Procent 4 2" xfId="10126"/>
    <cellStyle name="Procent 4 2 2" xfId="20335"/>
    <cellStyle name="Procent 4 3" xfId="10127"/>
    <cellStyle name="Procent 4 3 2" xfId="10128"/>
    <cellStyle name="Procent 4 3 2 2" xfId="20337"/>
    <cellStyle name="Procent 4 3 3" xfId="10129"/>
    <cellStyle name="Procent 4 3 3 2" xfId="20338"/>
    <cellStyle name="Procent 4 3 4" xfId="10130"/>
    <cellStyle name="Procent 4 3 4 2" xfId="10131"/>
    <cellStyle name="Procent 4 3 4 2 2" xfId="20340"/>
    <cellStyle name="Procent 4 3 4 3" xfId="10132"/>
    <cellStyle name="Procent 4 3 4 3 2" xfId="10133"/>
    <cellStyle name="Procent 4 3 4 3 2 2" xfId="20342"/>
    <cellStyle name="Procent 4 3 4 3 3" xfId="10134"/>
    <cellStyle name="Procent 4 3 4 3 3 2" xfId="10135"/>
    <cellStyle name="Procent 4 3 4 3 3 2 2" xfId="20344"/>
    <cellStyle name="Procent 4 3 4 3 3 3" xfId="10136"/>
    <cellStyle name="Procent 4 3 4 3 3 3 2" xfId="10137"/>
    <cellStyle name="Procent 4 3 4 3 3 3 2 2" xfId="20346"/>
    <cellStyle name="Procent 4 3 4 3 3 3 3" xfId="20345"/>
    <cellStyle name="Procent 4 3 4 3 3 4" xfId="10138"/>
    <cellStyle name="Procent 4 3 4 3 3 4 2" xfId="20347"/>
    <cellStyle name="Procent 4 3 4 3 3 5" xfId="20343"/>
    <cellStyle name="Procent 4 3 4 3 4" xfId="20341"/>
    <cellStyle name="Procent 4 3 4 4" xfId="10139"/>
    <cellStyle name="Procent 4 3 4 4 2" xfId="10140"/>
    <cellStyle name="Procent 4 3 4 4 2 2" xfId="20349"/>
    <cellStyle name="Procent 4 3 4 4 3" xfId="10141"/>
    <cellStyle name="Procent 4 3 4 4 3 2" xfId="20350"/>
    <cellStyle name="Procent 4 3 4 4 4" xfId="20348"/>
    <cellStyle name="Procent 4 3 4 5" xfId="20339"/>
    <cellStyle name="Procent 4 3 5" xfId="10142"/>
    <cellStyle name="Procent 4 3 5 2" xfId="20351"/>
    <cellStyle name="Procent 4 3 6" xfId="20336"/>
    <cellStyle name="Procent 4 4" xfId="10143"/>
    <cellStyle name="Procent 4 4 2" xfId="20352"/>
    <cellStyle name="Procent 4 5" xfId="10144"/>
    <cellStyle name="Procent 4 5 2" xfId="20353"/>
    <cellStyle name="Procent 4 6" xfId="20334"/>
    <cellStyle name="Procent 5" xfId="10145"/>
    <cellStyle name="Procent 5 10" xfId="10146"/>
    <cellStyle name="Procent 5 10 2" xfId="20355"/>
    <cellStyle name="Procent 5 11" xfId="10147"/>
    <cellStyle name="Procent 5 11 2" xfId="20356"/>
    <cellStyle name="Procent 5 12" xfId="20354"/>
    <cellStyle name="Procent 5 2" xfId="10148"/>
    <cellStyle name="Procent 5 2 10" xfId="20357"/>
    <cellStyle name="Procent 5 2 2" xfId="10149"/>
    <cellStyle name="Procent 5 2 2 2" xfId="20358"/>
    <cellStyle name="Procent 5 2 3" xfId="10150"/>
    <cellStyle name="Procent 5 2 3 2" xfId="10151"/>
    <cellStyle name="Procent 5 2 3 2 2" xfId="20360"/>
    <cellStyle name="Procent 5 2 3 3" xfId="10152"/>
    <cellStyle name="Procent 5 2 3 3 2" xfId="20361"/>
    <cellStyle name="Procent 5 2 3 4" xfId="10153"/>
    <cellStyle name="Procent 5 2 3 4 2" xfId="20362"/>
    <cellStyle name="Procent 5 2 3 5" xfId="10154"/>
    <cellStyle name="Procent 5 2 3 5 2" xfId="20363"/>
    <cellStyle name="Procent 5 2 3 6" xfId="10155"/>
    <cellStyle name="Procent 5 2 3 6 2" xfId="20364"/>
    <cellStyle name="Procent 5 2 3 7" xfId="20359"/>
    <cellStyle name="Procent 5 2 4" xfId="10156"/>
    <cellStyle name="Procent 5 2 4 2" xfId="10157"/>
    <cellStyle name="Procent 5 2 4 2 2" xfId="20366"/>
    <cellStyle name="Procent 5 2 4 3" xfId="10158"/>
    <cellStyle name="Procent 5 2 4 3 2" xfId="20367"/>
    <cellStyle name="Procent 5 2 4 4" xfId="10159"/>
    <cellStyle name="Procent 5 2 4 4 2" xfId="20368"/>
    <cellStyle name="Procent 5 2 4 5" xfId="10160"/>
    <cellStyle name="Procent 5 2 4 5 2" xfId="20369"/>
    <cellStyle name="Procent 5 2 4 6" xfId="10161"/>
    <cellStyle name="Procent 5 2 4 6 2" xfId="20370"/>
    <cellStyle name="Procent 5 2 4 7" xfId="20365"/>
    <cellStyle name="Procent 5 2 5" xfId="10162"/>
    <cellStyle name="Procent 5 2 5 2" xfId="20371"/>
    <cellStyle name="Procent 5 2 6" xfId="10163"/>
    <cellStyle name="Procent 5 2 6 2" xfId="20372"/>
    <cellStyle name="Procent 5 2 7" xfId="10164"/>
    <cellStyle name="Procent 5 2 7 2" xfId="20373"/>
    <cellStyle name="Procent 5 2 8" xfId="10165"/>
    <cellStyle name="Procent 5 2 8 2" xfId="20374"/>
    <cellStyle name="Procent 5 2 9" xfId="10166"/>
    <cellStyle name="Procent 5 2 9 2" xfId="20375"/>
    <cellStyle name="Procent 5 3" xfId="10167"/>
    <cellStyle name="Procent 5 3 2" xfId="20376"/>
    <cellStyle name="Procent 5 4" xfId="10168"/>
    <cellStyle name="Procent 5 4 2" xfId="10169"/>
    <cellStyle name="Procent 5 4 2 2" xfId="20378"/>
    <cellStyle name="Procent 5 4 3" xfId="10170"/>
    <cellStyle name="Procent 5 4 3 2" xfId="20379"/>
    <cellStyle name="Procent 5 4 4" xfId="10171"/>
    <cellStyle name="Procent 5 4 4 2" xfId="20380"/>
    <cellStyle name="Procent 5 4 5" xfId="10172"/>
    <cellStyle name="Procent 5 4 5 2" xfId="20381"/>
    <cellStyle name="Procent 5 4 6" xfId="10173"/>
    <cellStyle name="Procent 5 4 6 2" xfId="20382"/>
    <cellStyle name="Procent 5 4 7" xfId="20377"/>
    <cellStyle name="Procent 5 5" xfId="10174"/>
    <cellStyle name="Procent 5 5 2" xfId="10175"/>
    <cellStyle name="Procent 5 5 2 2" xfId="20384"/>
    <cellStyle name="Procent 5 5 3" xfId="10176"/>
    <cellStyle name="Procent 5 5 3 2" xfId="20385"/>
    <cellStyle name="Procent 5 5 4" xfId="10177"/>
    <cellStyle name="Procent 5 5 4 2" xfId="20386"/>
    <cellStyle name="Procent 5 5 5" xfId="10178"/>
    <cellStyle name="Procent 5 5 5 2" xfId="20387"/>
    <cellStyle name="Procent 5 5 6" xfId="10179"/>
    <cellStyle name="Procent 5 5 6 2" xfId="20388"/>
    <cellStyle name="Procent 5 5 7" xfId="20383"/>
    <cellStyle name="Procent 5 6" xfId="10180"/>
    <cellStyle name="Procent 5 6 2" xfId="20389"/>
    <cellStyle name="Procent 5 7" xfId="10181"/>
    <cellStyle name="Procent 5 7 2" xfId="20390"/>
    <cellStyle name="Procent 5 8" xfId="10182"/>
    <cellStyle name="Procent 5 8 2" xfId="20391"/>
    <cellStyle name="Procent 5 9" xfId="10183"/>
    <cellStyle name="Procent 5 9 2" xfId="20392"/>
    <cellStyle name="Procent 6" xfId="10184"/>
    <cellStyle name="Procent 6 2" xfId="10185"/>
    <cellStyle name="Procent 6 2 2" xfId="10186"/>
    <cellStyle name="Procent 6 2 2 2" xfId="20395"/>
    <cellStyle name="Procent 6 2 3" xfId="10187"/>
    <cellStyle name="Procent 6 2 3 2" xfId="20396"/>
    <cellStyle name="Procent 6 2 4" xfId="20394"/>
    <cellStyle name="Procent 6 3" xfId="10188"/>
    <cellStyle name="Procent 6 3 2" xfId="10189"/>
    <cellStyle name="Procent 6 3 2 2" xfId="20398"/>
    <cellStyle name="Procent 6 3 3" xfId="10190"/>
    <cellStyle name="Procent 6 3 3 2" xfId="20399"/>
    <cellStyle name="Procent 6 3 4" xfId="10191"/>
    <cellStyle name="Procent 6 3 4 2" xfId="10192"/>
    <cellStyle name="Procent 6 3 4 2 2" xfId="20401"/>
    <cellStyle name="Procent 6 3 4 3" xfId="10193"/>
    <cellStyle name="Procent 6 3 4 3 2" xfId="10194"/>
    <cellStyle name="Procent 6 3 4 3 2 2" xfId="20403"/>
    <cellStyle name="Procent 6 3 4 3 3" xfId="10195"/>
    <cellStyle name="Procent 6 3 4 3 3 2" xfId="10196"/>
    <cellStyle name="Procent 6 3 4 3 3 2 2" xfId="20405"/>
    <cellStyle name="Procent 6 3 4 3 3 3" xfId="10197"/>
    <cellStyle name="Procent 6 3 4 3 3 3 2" xfId="10198"/>
    <cellStyle name="Procent 6 3 4 3 3 3 2 2" xfId="20407"/>
    <cellStyle name="Procent 6 3 4 3 3 3 3" xfId="20406"/>
    <cellStyle name="Procent 6 3 4 3 3 4" xfId="10199"/>
    <cellStyle name="Procent 6 3 4 3 3 4 2" xfId="20408"/>
    <cellStyle name="Procent 6 3 4 3 3 5" xfId="20404"/>
    <cellStyle name="Procent 6 3 4 3 4" xfId="20402"/>
    <cellStyle name="Procent 6 3 4 4" xfId="10200"/>
    <cellStyle name="Procent 6 3 4 4 2" xfId="10201"/>
    <cellStyle name="Procent 6 3 4 4 2 2" xfId="20410"/>
    <cellStyle name="Procent 6 3 4 4 3" xfId="10202"/>
    <cellStyle name="Procent 6 3 4 4 3 2" xfId="20411"/>
    <cellStyle name="Procent 6 3 4 4 4" xfId="20409"/>
    <cellStyle name="Procent 6 3 4 5" xfId="20400"/>
    <cellStyle name="Procent 6 3 5" xfId="10203"/>
    <cellStyle name="Procent 6 3 5 2" xfId="20412"/>
    <cellStyle name="Procent 6 3 6" xfId="20397"/>
    <cellStyle name="Procent 6 4" xfId="10204"/>
    <cellStyle name="Procent 6 4 2" xfId="20413"/>
    <cellStyle name="Procent 6 5" xfId="20393"/>
    <cellStyle name="Procent 7" xfId="10205"/>
    <cellStyle name="Procent 7 2" xfId="10206"/>
    <cellStyle name="Procent 7 2 2" xfId="20415"/>
    <cellStyle name="Procent 7 3" xfId="10207"/>
    <cellStyle name="Procent 7 3 2" xfId="20416"/>
    <cellStyle name="Procent 7 4" xfId="20414"/>
    <cellStyle name="Procent 8" xfId="10208"/>
    <cellStyle name="Procent 8 2" xfId="10209"/>
    <cellStyle name="Procent 8 2 2" xfId="20418"/>
    <cellStyle name="Procent 8 3" xfId="20417"/>
    <cellStyle name="Procent 9" xfId="10210"/>
    <cellStyle name="Procent 9 2" xfId="20419"/>
    <cellStyle name="Sammenkædet celle" xfId="10211" builtinId="24" customBuiltin="1"/>
    <cellStyle name="Sammenkædet celle 2" xfId="10212"/>
    <cellStyle name="Sammenkædet celle 2 2" xfId="10213"/>
    <cellStyle name="Sammenkædet celle 2 2 2" xfId="20421"/>
    <cellStyle name="Sammenkædet celle 2 3" xfId="10214"/>
    <cellStyle name="Sammenkædet celle 2 3 2" xfId="20422"/>
    <cellStyle name="Sammenkædet celle 2 4" xfId="10215"/>
    <cellStyle name="Sammenkædet celle 2 4 2" xfId="20423"/>
    <cellStyle name="Sammenkædet celle 2 5" xfId="20420"/>
    <cellStyle name="Sammenkædet celle 3" xfId="10216"/>
    <cellStyle name="Sammenkædet celle 3 2" xfId="10217"/>
    <cellStyle name="Sammenkædet celle 3 2 2" xfId="20425"/>
    <cellStyle name="Sammenkædet celle 3 3" xfId="10218"/>
    <cellStyle name="Sammenkædet celle 3 3 2" xfId="20426"/>
    <cellStyle name="Sammenkædet celle 3 4" xfId="20424"/>
    <cellStyle name="Sammenkædet celle 4" xfId="10219"/>
    <cellStyle name="Sammenkædet celle 4 2" xfId="10220"/>
    <cellStyle name="Sammenkædet celle 4 2 2" xfId="20428"/>
    <cellStyle name="Sammenkædet celle 4 3" xfId="20427"/>
    <cellStyle name="Sammenkædet celle 5" xfId="10221"/>
    <cellStyle name="Sammenkædet celle 5 2" xfId="20429"/>
    <cellStyle name="Sammenkædet celle 6" xfId="10222"/>
    <cellStyle name="Sammenkædet celle 6 2" xfId="20430"/>
    <cellStyle name="Sammenkædet celle 7" xfId="10223"/>
    <cellStyle name="Sammenkædet celle 7 2" xfId="20431"/>
    <cellStyle name="Sammenkædet celle 8" xfId="10224"/>
    <cellStyle name="Sammenkædet celle 8 2" xfId="20432"/>
    <cellStyle name="Sammenkædet celle 9" xfId="10394"/>
    <cellStyle name="Satisfaisant" xfId="10225"/>
    <cellStyle name="Satisfaisant 2" xfId="20433"/>
    <cellStyle name="Sortie" xfId="10226"/>
    <cellStyle name="Sortie 2" xfId="10227"/>
    <cellStyle name="Sortie 2 2" xfId="20435"/>
    <cellStyle name="Sortie 3" xfId="10228"/>
    <cellStyle name="Sortie 3 2" xfId="20436"/>
    <cellStyle name="Sortie 4" xfId="20434"/>
    <cellStyle name="Texte explicatif" xfId="10229"/>
    <cellStyle name="Texte explicatif 2" xfId="20437"/>
    <cellStyle name="Titel" xfId="10230" builtinId="15" customBuiltin="1"/>
    <cellStyle name="Titel 2" xfId="10231"/>
    <cellStyle name="Titel 2 2" xfId="10232"/>
    <cellStyle name="Titel 2 2 2" xfId="20439"/>
    <cellStyle name="Titel 2 3" xfId="20438"/>
    <cellStyle name="Titel 3" xfId="10233"/>
    <cellStyle name="Titel 3 2" xfId="20440"/>
    <cellStyle name="Titel 4" xfId="10234"/>
    <cellStyle name="Titel 4 2" xfId="20441"/>
    <cellStyle name="Titel 5" xfId="10235"/>
    <cellStyle name="Titel 5 2" xfId="20442"/>
    <cellStyle name="Titel 6" xfId="10236"/>
    <cellStyle name="Titel 6 2" xfId="20443"/>
    <cellStyle name="Titel 7" xfId="10237"/>
    <cellStyle name="Titel 7 2" xfId="20444"/>
    <cellStyle name="Titel 8" xfId="10395"/>
    <cellStyle name="Title" xfId="10238"/>
    <cellStyle name="Title 2" xfId="10396"/>
    <cellStyle name="Title 3" xfId="20445"/>
    <cellStyle name="Titre" xfId="10239"/>
    <cellStyle name="Titre 2" xfId="20446"/>
    <cellStyle name="Titre 1" xfId="10240"/>
    <cellStyle name="Titre 1 2" xfId="20447"/>
    <cellStyle name="Titre 2" xfId="10241"/>
    <cellStyle name="Titre 2 2" xfId="20448"/>
    <cellStyle name="Titre 3" xfId="10242"/>
    <cellStyle name="Titre 3 2" xfId="20449"/>
    <cellStyle name="Titre 4" xfId="10243"/>
    <cellStyle name="Titre 4 2" xfId="20450"/>
    <cellStyle name="Total" xfId="10244" builtinId="25" customBuiltin="1"/>
    <cellStyle name="Total 10" xfId="10397"/>
    <cellStyle name="Total 2" xfId="10245"/>
    <cellStyle name="Total 2 2" xfId="10246"/>
    <cellStyle name="Total 2 2 2" xfId="10247"/>
    <cellStyle name="Total 2 2 2 2" xfId="20453"/>
    <cellStyle name="Total 2 2 3" xfId="10248"/>
    <cellStyle name="Total 2 2 3 2" xfId="20454"/>
    <cellStyle name="Total 2 2 4" xfId="20452"/>
    <cellStyle name="Total 2 3" xfId="10249"/>
    <cellStyle name="Total 2 3 2" xfId="20455"/>
    <cellStyle name="Total 2 4" xfId="20451"/>
    <cellStyle name="Total 3" xfId="10250"/>
    <cellStyle name="Total 3 2" xfId="10251"/>
    <cellStyle name="Total 3 2 2" xfId="10252"/>
    <cellStyle name="Total 3 2 2 2" xfId="20458"/>
    <cellStyle name="Total 3 2 3" xfId="20457"/>
    <cellStyle name="Total 3 3" xfId="10253"/>
    <cellStyle name="Total 3 3 2" xfId="20459"/>
    <cellStyle name="Total 3 4" xfId="10254"/>
    <cellStyle name="Total 3 4 2" xfId="20460"/>
    <cellStyle name="Total 3 5" xfId="20456"/>
    <cellStyle name="Total 4" xfId="10255"/>
    <cellStyle name="Total 4 2" xfId="10256"/>
    <cellStyle name="Total 4 2 2" xfId="20462"/>
    <cellStyle name="Total 4 3" xfId="20461"/>
    <cellStyle name="Total 5" xfId="10257"/>
    <cellStyle name="Total 5 2" xfId="20463"/>
    <cellStyle name="Total 6" xfId="10258"/>
    <cellStyle name="Total 6 2" xfId="20464"/>
    <cellStyle name="Total 7" xfId="10259"/>
    <cellStyle name="Total 7 2" xfId="20465"/>
    <cellStyle name="Total 8" xfId="10260"/>
    <cellStyle name="Total 8 2" xfId="20466"/>
    <cellStyle name="Total 9" xfId="10261"/>
    <cellStyle name="Total 9 2" xfId="20467"/>
    <cellStyle name="Udefineret" xfId="10262"/>
    <cellStyle name="Udefineret 2" xfId="10263"/>
    <cellStyle name="Udefineret 2 2" xfId="20469"/>
    <cellStyle name="Udefineret 3" xfId="20468"/>
    <cellStyle name="Ugyldig" xfId="10264" builtinId="27" customBuiltin="1"/>
    <cellStyle name="Ugyldig 2" xfId="10265"/>
    <cellStyle name="Ugyldig 2 2" xfId="10266"/>
    <cellStyle name="Ugyldig 2 2 2" xfId="20471"/>
    <cellStyle name="Ugyldig 2 3" xfId="10267"/>
    <cellStyle name="Ugyldig 2 3 2" xfId="20472"/>
    <cellStyle name="Ugyldig 2 4" xfId="10268"/>
    <cellStyle name="Ugyldig 2 4 2" xfId="20473"/>
    <cellStyle name="Ugyldig 2 5" xfId="20470"/>
    <cellStyle name="Ugyldig 3" xfId="10269"/>
    <cellStyle name="Ugyldig 3 2" xfId="10270"/>
    <cellStyle name="Ugyldig 3 2 2" xfId="20475"/>
    <cellStyle name="Ugyldig 3 3" xfId="10271"/>
    <cellStyle name="Ugyldig 3 3 2" xfId="20476"/>
    <cellStyle name="Ugyldig 3 4" xfId="20474"/>
    <cellStyle name="Ugyldig 4" xfId="10272"/>
    <cellStyle name="Ugyldig 4 2" xfId="10273"/>
    <cellStyle name="Ugyldig 4 2 2" xfId="20478"/>
    <cellStyle name="Ugyldig 4 3" xfId="20477"/>
    <cellStyle name="Ugyldig 5" xfId="10274"/>
    <cellStyle name="Ugyldig 5 2" xfId="20479"/>
    <cellStyle name="Ugyldig 6" xfId="10275"/>
    <cellStyle name="Ugyldig 6 2" xfId="20480"/>
    <cellStyle name="Ugyldig 7" xfId="10276"/>
    <cellStyle name="Ugyldig 7 2" xfId="20481"/>
    <cellStyle name="Ugyldig 8" xfId="10277"/>
    <cellStyle name="Ugyldig 8 2" xfId="20482"/>
    <cellStyle name="Ugyldig 9" xfId="10398"/>
    <cellStyle name="Valuta 2" xfId="10278"/>
    <cellStyle name="Valuta 2 2" xfId="20483"/>
    <cellStyle name="Vérification" xfId="10279"/>
    <cellStyle name="Vérification 2" xfId="20484"/>
    <cellStyle name="Warning Text" xfId="10280"/>
    <cellStyle name="Warning Text 2" xfId="10399"/>
    <cellStyle name="Warning Text 3" xfId="2048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8E3FC"/>
      <color rgb="FFC3D4FB"/>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theme/theme1.xml><?xml version="1.0" encoding="utf-8"?>
<a:theme xmlns:a="http://schemas.openxmlformats.org/drawingml/2006/main" name="Kontortema">
  <a:themeElements>
    <a:clrScheme name="Aspek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OKACOS@uvm.dk"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B1:E38"/>
  <sheetViews>
    <sheetView tabSelected="1" zoomScale="90" zoomScaleNormal="90" workbookViewId="0">
      <selection activeCell="I8" sqref="I8"/>
    </sheetView>
  </sheetViews>
  <sheetFormatPr defaultColWidth="8.7109375" defaultRowHeight="12.75"/>
  <cols>
    <col min="1" max="1" width="2.28515625" style="897" customWidth="1"/>
    <col min="2" max="2" width="50.28515625" style="897" customWidth="1"/>
    <col min="3" max="3" width="26.140625" style="897" customWidth="1"/>
    <col min="4" max="4" width="5" style="897" customWidth="1"/>
    <col min="5" max="5" width="82.42578125" style="897" customWidth="1"/>
    <col min="6" max="16384" width="8.7109375" style="897"/>
  </cols>
  <sheetData>
    <row r="1" spans="2:5" ht="18" customHeight="1"/>
    <row r="2" spans="2:5" ht="14.1" customHeight="1">
      <c r="B2" s="898" t="s">
        <v>511</v>
      </c>
    </row>
    <row r="3" spans="2:5" ht="14.1" customHeight="1">
      <c r="B3" s="897" t="s">
        <v>401</v>
      </c>
    </row>
    <row r="4" spans="2:5" ht="14.1" customHeight="1">
      <c r="B4" s="897" t="s">
        <v>400</v>
      </c>
    </row>
    <row r="5" spans="2:5" ht="14.1" customHeight="1">
      <c r="B5" s="897" t="s">
        <v>409</v>
      </c>
      <c r="E5" s="899" t="s">
        <v>849</v>
      </c>
    </row>
    <row r="6" spans="2:5" ht="14.1" customHeight="1" thickBot="1"/>
    <row r="7" spans="2:5" ht="18.75" customHeight="1" thickBot="1">
      <c r="B7" s="959" t="s">
        <v>848</v>
      </c>
      <c r="C7" s="960"/>
      <c r="D7" s="960"/>
      <c r="E7" s="961"/>
    </row>
    <row r="8" spans="2:5" ht="13.5" customHeight="1">
      <c r="B8" s="897" t="s">
        <v>358</v>
      </c>
    </row>
    <row r="9" spans="2:5" ht="18" customHeight="1">
      <c r="B9" s="900" t="s">
        <v>130</v>
      </c>
    </row>
    <row r="10" spans="2:5" ht="13.5" customHeight="1">
      <c r="B10" s="901" t="s">
        <v>439</v>
      </c>
    </row>
    <row r="11" spans="2:5" ht="12.75" customHeight="1" thickBot="1"/>
    <row r="12" spans="2:5" ht="13.5" customHeight="1">
      <c r="B12" s="949" t="s">
        <v>0</v>
      </c>
      <c r="C12" s="902"/>
      <c r="D12" s="902"/>
      <c r="E12" s="950" t="s">
        <v>508</v>
      </c>
    </row>
    <row r="13" spans="2:5" ht="13.5" customHeight="1">
      <c r="B13" s="951" t="s">
        <v>40</v>
      </c>
      <c r="C13" s="903"/>
      <c r="D13" s="903"/>
      <c r="E13" s="952" t="s">
        <v>432</v>
      </c>
    </row>
    <row r="14" spans="2:5" ht="11.25" customHeight="1">
      <c r="B14" s="904" t="s">
        <v>81</v>
      </c>
      <c r="C14" s="903"/>
      <c r="D14" s="903"/>
      <c r="E14" s="905" t="s">
        <v>240</v>
      </c>
    </row>
    <row r="15" spans="2:5" ht="11.25" customHeight="1">
      <c r="B15" s="904" t="s">
        <v>243</v>
      </c>
      <c r="C15" s="903"/>
      <c r="D15" s="903"/>
      <c r="E15" s="905" t="s">
        <v>132</v>
      </c>
    </row>
    <row r="16" spans="2:5" ht="11.25" customHeight="1">
      <c r="B16" s="953" t="s">
        <v>796</v>
      </c>
      <c r="C16" s="903"/>
      <c r="D16" s="903"/>
      <c r="E16" s="905" t="s">
        <v>39</v>
      </c>
    </row>
    <row r="17" spans="2:5" ht="11.25" customHeight="1">
      <c r="B17" s="904" t="s">
        <v>215</v>
      </c>
      <c r="C17" s="903"/>
      <c r="D17" s="903"/>
      <c r="E17" s="905" t="s">
        <v>845</v>
      </c>
    </row>
    <row r="18" spans="2:5">
      <c r="B18" s="904" t="s">
        <v>239</v>
      </c>
      <c r="C18" s="903"/>
      <c r="D18" s="903"/>
      <c r="E18" s="905" t="s">
        <v>147</v>
      </c>
    </row>
    <row r="19" spans="2:5">
      <c r="B19" s="904" t="s">
        <v>47</v>
      </c>
      <c r="C19" s="903"/>
      <c r="D19" s="903"/>
      <c r="E19" s="905" t="s">
        <v>78</v>
      </c>
    </row>
    <row r="20" spans="2:5">
      <c r="B20" s="904" t="s">
        <v>275</v>
      </c>
      <c r="C20" s="903"/>
      <c r="D20" s="903"/>
      <c r="E20" s="905" t="s">
        <v>131</v>
      </c>
    </row>
    <row r="21" spans="2:5">
      <c r="B21" s="904" t="s">
        <v>354</v>
      </c>
      <c r="C21" s="903"/>
      <c r="D21" s="903"/>
      <c r="E21" s="905" t="s">
        <v>237</v>
      </c>
    </row>
    <row r="22" spans="2:5">
      <c r="B22" s="904" t="s">
        <v>226</v>
      </c>
      <c r="C22" s="903"/>
      <c r="D22" s="903"/>
      <c r="E22" s="905" t="s">
        <v>790</v>
      </c>
    </row>
    <row r="23" spans="2:5">
      <c r="B23" s="904" t="s">
        <v>67</v>
      </c>
      <c r="C23" s="903"/>
      <c r="D23" s="903"/>
      <c r="E23" s="905" t="s">
        <v>231</v>
      </c>
    </row>
    <row r="24" spans="2:5">
      <c r="B24" s="904" t="s">
        <v>216</v>
      </c>
      <c r="C24" s="903"/>
      <c r="D24" s="903"/>
      <c r="E24" s="905" t="s">
        <v>254</v>
      </c>
    </row>
    <row r="25" spans="2:5">
      <c r="B25" s="904" t="s">
        <v>134</v>
      </c>
      <c r="C25" s="903"/>
      <c r="D25" s="903"/>
      <c r="E25" s="905" t="s">
        <v>250</v>
      </c>
    </row>
    <row r="26" spans="2:5">
      <c r="B26" s="904" t="s">
        <v>252</v>
      </c>
      <c r="C26" s="903"/>
      <c r="D26" s="903"/>
      <c r="E26" s="954" t="s">
        <v>793</v>
      </c>
    </row>
    <row r="27" spans="2:5">
      <c r="B27" s="904" t="s">
        <v>139</v>
      </c>
      <c r="C27" s="903"/>
      <c r="D27" s="903"/>
      <c r="E27" s="905"/>
    </row>
    <row r="28" spans="2:5" ht="13.5" thickBot="1">
      <c r="B28" s="955" t="s">
        <v>329</v>
      </c>
      <c r="C28" s="906"/>
      <c r="D28" s="906"/>
      <c r="E28" s="956"/>
    </row>
    <row r="29" spans="2:5">
      <c r="B29" s="910"/>
      <c r="C29" s="907"/>
      <c r="D29" s="907"/>
      <c r="E29" s="908"/>
    </row>
    <row r="30" spans="2:5">
      <c r="B30" s="907"/>
      <c r="C30" s="907"/>
      <c r="D30" s="907"/>
      <c r="E30" s="907"/>
    </row>
    <row r="32" spans="2:5" ht="15.75">
      <c r="B32" s="898" t="s">
        <v>794</v>
      </c>
    </row>
    <row r="33" spans="2:2">
      <c r="B33" s="909" t="s">
        <v>795</v>
      </c>
    </row>
    <row r="37" spans="2:2">
      <c r="B37" s="910"/>
    </row>
    <row r="38" spans="2:2">
      <c r="B38" s="910"/>
    </row>
  </sheetData>
  <customSheetViews>
    <customSheetView guid="{4815BE6A-DAE3-4DF6-B77E-1B568730B529}" scale="90">
      <selection activeCell="B20" sqref="B20"/>
      <pageMargins left="0.75" right="0.75" top="1" bottom="1" header="0" footer="0"/>
      <pageSetup paperSize="9" orientation="portrait" r:id="rId1"/>
      <headerFooter alignWithMargins="0"/>
    </customSheetView>
    <customSheetView guid="{F165901F-2ED3-463B-B2D8-F03C10664774}" scale="90">
      <selection activeCell="F11" sqref="F11"/>
      <pageMargins left="0.75" right="0.75" top="1" bottom="1" header="0" footer="0"/>
      <pageSetup paperSize="9" orientation="portrait" r:id="rId2"/>
      <headerFooter alignWithMargins="0"/>
    </customSheetView>
  </customSheetViews>
  <mergeCells count="1">
    <mergeCell ref="B7:E7"/>
  </mergeCells>
  <phoneticPr fontId="8" type="noConversion"/>
  <hyperlinks>
    <hyperlink ref="B13" location="'34.01. Adgangsgivende kurser'!A1" display="Adgangsgivende kurser"/>
    <hyperlink ref="B14" location="'42.02. Almengymnasiale udd.'!A1" display="Almengymnasiale uddannelser "/>
    <hyperlink ref="B15" location="'74.02. Almen voksenudd.'!A1" display="Almen voksenuddannelse"/>
    <hyperlink ref="B16" location="'72.01AMU indenf.FKB (ex moms)'!A1" display="AMU-uddannelser - (EVE inden for fælles kompetencebeskrivelse)"/>
    <hyperlink ref="B17" location="'22.11.  Efterskoler'!A1" display="Efterskoler (inkl. takst for elevstøtte fra konto 98.51)"/>
    <hyperlink ref="B19" location="'41.01. Erhvervsgymn. udd.'!A1" display="Erhvervsgymnasiale uddannelser"/>
    <hyperlink ref="B20" location="'31.01. Erhvervsudd.'!A1" display="Erhvervsuddannelser"/>
    <hyperlink ref="B22" location="'36.01. Fiskeriudd.'!A1" display="Fiskeriuddannelsen"/>
    <hyperlink ref="B23" location="'32.01. Fodterapeutudd.'!A1" display="Fodterapeutuddannelsen"/>
    <hyperlink ref="B24" location="'22.01. Frie grundskoler'!A1" display="Frie grundskoler"/>
    <hyperlink ref="B25" location="'22.22. Bidrag til frie gr+efter'!A1" display="Frie grundskoler og efterskoler, bidrag til"/>
    <hyperlink ref="B26" location="'42.11. Gymnasiale suppl.kurser'!A1" display="Gymnasiale suppleringskurser"/>
    <hyperlink ref="B18" location="'83.01. Introkurser og brobygn.'!A1" display="Brobygning til ungdomsuddannelser"/>
    <hyperlink ref="B21" location="'31.02 EUX'!A1" display="EUX - Kompetencegivende eksamen "/>
    <hyperlink ref="B12" location="'75.02. Adgangskurser'!A1" display="Adgangskurser "/>
    <hyperlink ref="B27" location="'75.01. Hhx- og htx-enkeltfag'!A1" display="Hhx og Htx"/>
    <hyperlink ref="B28" location="'75.01. Hhx- og htx-enkeltfag'!A1" display="Hhx- og htx-enkeltfag"/>
    <hyperlink ref="E12" location="'55.01 Forberedende Grunduddan.'!A1" display="Forberedende grunduddannelse"/>
    <hyperlink ref="E13" location="'22.31. Frie fagskoler'!A1" display="Frie fagskoler"/>
    <hyperlink ref="E14" location="'83.01. Introkurser og brobygn.'!A1" display="Introduktionskurser til ungdomsuddannelser"/>
    <hyperlink ref="E15" location="'38.21. Skolehjem +landbr kostaf'!A1" display="Skolehjem  ( kostafdeling på institutioner for erhvervsrettet uddannelser - herunder erhvervsskoler )"/>
    <hyperlink ref="E25" location="'74.02. Almen voksenudd.'!A1" display="VUC Almen voksenuddannelse ( se også STX, Enkeltfag FVU,AVU og Ordblindeundervisning"/>
    <hyperlink ref="E16" location="'35.01. Lokomotivførerudd.'!A1" display="Lokomotivføreruddannelsen"/>
    <hyperlink ref="E18" location="'43.01. Private gymnasier HF'!A1" display="Private gymnasier og HF"/>
    <hyperlink ref="E19" location="'76.11. Pædagogikum'!A1" display="Pædagogikum ved gymnasiale uddannelser"/>
    <hyperlink ref="E20" location="'38.21. Skolehjem +landbr kostaf'!A1" display="Skolehjem  (kostafdeliner på institutioner for erhvervsrettede uddannelser)"/>
    <hyperlink ref="E24" location="'72.41. TAMU'!A1" display="TAMU"/>
    <hyperlink ref="E23" location="'31.01. Erhvervsudd.'!A1" display="Social- og sundhedsuddannelser"/>
    <hyperlink ref="E21" location="'31.12. Skoleoplæring'!A1" display="Skolepraktik"/>
    <hyperlink ref="E17" location="'31.11. 31.13 AUB'!A1" display="Praktikpladsaftaler, tilskud til (AER)"/>
    <hyperlink ref="E22" location="'31.11. 31.13 AUB'!A1" display="Skolepraktikydelse (AER)"/>
    <hyperlink ref="E26" location="' 72.03 ÅU udenf.FBK (ex moms)'!A1" display="Åben Uddannelse (EVE uden for fælles kompetencebeskrivelse)"/>
    <hyperlink ref="B33" r:id="rId3"/>
  </hyperlinks>
  <pageMargins left="0.75" right="0.75" top="1" bottom="1" header="0" footer="0"/>
  <pageSetup paperSize="9" orientation="portrait" r:id="rId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N14"/>
  <sheetViews>
    <sheetView zoomScaleNormal="100" workbookViewId="0">
      <selection sqref="A1:E1"/>
    </sheetView>
  </sheetViews>
  <sheetFormatPr defaultRowHeight="12.75"/>
  <cols>
    <col min="1" max="1" width="7.28515625" customWidth="1"/>
    <col min="2" max="2" width="40.7109375" customWidth="1"/>
    <col min="3" max="4" width="11.5703125" customWidth="1"/>
    <col min="5" max="5" width="13.7109375" customWidth="1"/>
    <col min="6" max="9" width="11.5703125" customWidth="1"/>
    <col min="10" max="11" width="10.28515625" customWidth="1"/>
    <col min="12" max="12" width="12" customWidth="1"/>
    <col min="13" max="13" width="9.42578125" customWidth="1"/>
    <col min="14" max="14" width="9.7109375" customWidth="1"/>
    <col min="15" max="15" width="9.42578125" customWidth="1"/>
    <col min="19" max="19" width="13.42578125" customWidth="1"/>
    <col min="20" max="20" width="14.28515625" customWidth="1"/>
    <col min="21" max="21" width="13.42578125" customWidth="1"/>
    <col min="22" max="22" width="11.7109375" customWidth="1"/>
    <col min="23" max="23" width="12.42578125" customWidth="1"/>
    <col min="24" max="24" width="11.7109375" customWidth="1"/>
  </cols>
  <sheetData>
    <row r="1" spans="1:14" ht="21" thickBot="1">
      <c r="A1" s="978" t="s">
        <v>847</v>
      </c>
      <c r="B1" s="979"/>
      <c r="C1" s="979"/>
      <c r="D1" s="979"/>
      <c r="E1" s="979"/>
      <c r="F1" s="976" t="s">
        <v>79</v>
      </c>
      <c r="G1" s="976"/>
      <c r="H1" s="977"/>
    </row>
    <row r="2" spans="1:14" s="36" customFormat="1" ht="21" thickBot="1">
      <c r="A2" s="439"/>
      <c r="B2" s="439"/>
      <c r="C2" s="3"/>
      <c r="D2" s="370"/>
      <c r="E2" s="370"/>
      <c r="F2" s="370"/>
    </row>
    <row r="3" spans="1:14" ht="12.75" customHeight="1" thickBot="1">
      <c r="A3" s="963" t="s">
        <v>808</v>
      </c>
      <c r="B3" s="1006"/>
      <c r="C3" s="1006"/>
      <c r="D3" s="1006"/>
      <c r="E3" s="1006"/>
      <c r="F3" s="1006"/>
      <c r="G3" s="1006"/>
      <c r="H3" s="1007"/>
    </row>
    <row r="4" spans="1:14">
      <c r="A4" s="99"/>
      <c r="B4" s="253"/>
      <c r="C4" s="253"/>
      <c r="D4" s="254"/>
      <c r="E4" s="254"/>
      <c r="F4" s="255"/>
      <c r="G4" s="253"/>
      <c r="H4" s="24"/>
    </row>
    <row r="5" spans="1:14">
      <c r="A5" s="597"/>
      <c r="B5" s="301" t="s">
        <v>41</v>
      </c>
      <c r="C5" s="1008" t="s">
        <v>42</v>
      </c>
      <c r="D5" s="1009"/>
      <c r="E5" s="1010"/>
      <c r="F5" s="1011" t="s">
        <v>43</v>
      </c>
      <c r="G5" s="1012"/>
      <c r="H5" s="1013"/>
    </row>
    <row r="6" spans="1:14" ht="26.1" customHeight="1">
      <c r="A6" s="598" t="s">
        <v>48</v>
      </c>
      <c r="B6" s="377" t="s">
        <v>264</v>
      </c>
      <c r="C6" s="338" t="s">
        <v>191</v>
      </c>
      <c r="D6" s="338" t="s">
        <v>193</v>
      </c>
      <c r="E6" s="609" t="s">
        <v>192</v>
      </c>
      <c r="F6" s="338" t="s">
        <v>191</v>
      </c>
      <c r="G6" s="338" t="s">
        <v>193</v>
      </c>
      <c r="H6" s="610" t="s">
        <v>192</v>
      </c>
    </row>
    <row r="7" spans="1:14">
      <c r="A7" s="600"/>
      <c r="B7" s="376"/>
      <c r="C7" s="302" t="s">
        <v>266</v>
      </c>
      <c r="D7" s="302" t="s">
        <v>266</v>
      </c>
      <c r="E7" s="312" t="s">
        <v>266</v>
      </c>
      <c r="F7" s="302" t="s">
        <v>266</v>
      </c>
      <c r="G7" s="302" t="s">
        <v>266</v>
      </c>
      <c r="H7" s="601" t="s">
        <v>267</v>
      </c>
    </row>
    <row r="8" spans="1:14">
      <c r="A8" s="611">
        <v>3481</v>
      </c>
      <c r="B8" s="378" t="s">
        <v>67</v>
      </c>
      <c r="C8" s="333">
        <v>90500</v>
      </c>
      <c r="D8" s="333">
        <v>23330</v>
      </c>
      <c r="E8" s="333">
        <v>11010</v>
      </c>
      <c r="F8" s="862">
        <f>C8*1.07</f>
        <v>96835</v>
      </c>
      <c r="G8" s="602">
        <f>D8*1.19</f>
        <v>27762.699999999997</v>
      </c>
      <c r="H8" s="603">
        <f>E8*1.11</f>
        <v>12221.1</v>
      </c>
      <c r="K8" s="373"/>
      <c r="L8" s="373"/>
    </row>
    <row r="9" spans="1:14" ht="13.5" thickBot="1">
      <c r="A9" s="612"/>
      <c r="B9" s="613"/>
      <c r="C9" s="26"/>
      <c r="D9" s="26"/>
      <c r="E9" s="613"/>
      <c r="F9" s="26"/>
      <c r="G9" s="26"/>
      <c r="H9" s="614"/>
    </row>
    <row r="14" spans="1:14">
      <c r="N14" s="335" t="s">
        <v>435</v>
      </c>
    </row>
  </sheetData>
  <customSheetViews>
    <customSheetView guid="{4815BE6A-DAE3-4DF6-B77E-1B568730B529}">
      <selection activeCell="G9" sqref="G9"/>
      <pageMargins left="0.44" right="0.26" top="0.37" bottom="0.41" header="0.24" footer="0.27"/>
      <pageSetup paperSize="9" fitToWidth="2" orientation="landscape" r:id="rId1"/>
      <headerFooter alignWithMargins="0"/>
    </customSheetView>
    <customSheetView guid="{F165901F-2ED3-463B-B2D8-F03C10664774}">
      <selection sqref="A1:E1"/>
      <pageMargins left="0.44" right="0.26" top="0.37" bottom="0.41" header="0.24" footer="0.27"/>
      <pageSetup paperSize="9" fitToWidth="2" orientation="landscape" r:id="rId2"/>
      <headerFooter alignWithMargins="0"/>
    </customSheetView>
  </customSheetViews>
  <mergeCells count="5">
    <mergeCell ref="F1:H1"/>
    <mergeCell ref="A3:H3"/>
    <mergeCell ref="C5:E5"/>
    <mergeCell ref="F5:H5"/>
    <mergeCell ref="A1:E1"/>
  </mergeCells>
  <phoneticPr fontId="0" type="noConversion"/>
  <hyperlinks>
    <hyperlink ref="F1" location="Indhold!A1" display="Tilbage til indholdsoversigten"/>
  </hyperlinks>
  <pageMargins left="0.44" right="0.26" top="0.37" bottom="0.41" header="0.24" footer="0.27"/>
  <pageSetup paperSize="9" fitToWidth="2" orientation="landscape"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A1:L12"/>
  <sheetViews>
    <sheetView zoomScaleNormal="100" workbookViewId="0">
      <selection sqref="A1:E1"/>
    </sheetView>
  </sheetViews>
  <sheetFormatPr defaultRowHeight="12.75"/>
  <cols>
    <col min="1" max="1" width="7.28515625" customWidth="1"/>
    <col min="2" max="2" width="40.7109375" customWidth="1"/>
    <col min="3" max="4" width="11.5703125" customWidth="1"/>
    <col min="5" max="5" width="13.7109375" customWidth="1"/>
    <col min="6" max="8" width="11.5703125" customWidth="1"/>
    <col min="9" max="9" width="9.7109375" customWidth="1"/>
    <col min="10" max="10" width="9.42578125" customWidth="1"/>
    <col min="14" max="14" width="13.42578125" customWidth="1"/>
    <col min="15" max="15" width="14.28515625" customWidth="1"/>
    <col min="16" max="16" width="13.42578125" customWidth="1"/>
    <col min="17" max="17" width="11.7109375" customWidth="1"/>
    <col min="18" max="18" width="12.42578125" customWidth="1"/>
    <col min="19" max="19" width="11.7109375" customWidth="1"/>
  </cols>
  <sheetData>
    <row r="1" spans="1:12" ht="21" thickBot="1">
      <c r="A1" s="978" t="s">
        <v>847</v>
      </c>
      <c r="B1" s="979"/>
      <c r="C1" s="979"/>
      <c r="D1" s="979"/>
      <c r="E1" s="979"/>
      <c r="F1" s="976" t="s">
        <v>79</v>
      </c>
      <c r="G1" s="976"/>
      <c r="H1" s="977"/>
      <c r="I1" s="1"/>
    </row>
    <row r="2" spans="1:12" ht="12.75" customHeight="1">
      <c r="A2" s="615"/>
      <c r="B2" s="253"/>
      <c r="C2" s="253"/>
      <c r="D2" s="253"/>
      <c r="E2" s="253"/>
      <c r="F2" s="253"/>
      <c r="G2" s="253"/>
      <c r="H2" s="253"/>
    </row>
    <row r="3" spans="1:12" s="427" customFormat="1" ht="12.75" customHeight="1" thickBot="1">
      <c r="A3" s="615"/>
      <c r="B3" s="616"/>
      <c r="C3" s="617"/>
      <c r="D3" s="618"/>
      <c r="E3" s="615"/>
      <c r="F3" s="254"/>
      <c r="G3" s="253"/>
      <c r="H3" s="253"/>
    </row>
    <row r="4" spans="1:12" s="427" customFormat="1" ht="12.75" customHeight="1" thickBot="1">
      <c r="A4" s="963" t="s">
        <v>809</v>
      </c>
      <c r="B4" s="1006"/>
      <c r="C4" s="1006"/>
      <c r="D4" s="1006"/>
      <c r="E4" s="1006"/>
      <c r="F4" s="1006"/>
      <c r="G4" s="1006"/>
      <c r="H4" s="1007"/>
    </row>
    <row r="5" spans="1:12" ht="13.5" thickBot="1">
      <c r="A5" s="283"/>
      <c r="B5" s="283"/>
      <c r="C5" s="283"/>
      <c r="D5" s="254"/>
      <c r="E5" s="283"/>
      <c r="F5" s="384"/>
      <c r="G5" s="283"/>
      <c r="H5" s="283"/>
    </row>
    <row r="6" spans="1:12">
      <c r="A6" s="619"/>
      <c r="B6" s="620" t="s">
        <v>41</v>
      </c>
      <c r="C6" s="621" t="s">
        <v>42</v>
      </c>
      <c r="D6" s="622"/>
      <c r="E6" s="622"/>
      <c r="F6" s="623" t="s">
        <v>43</v>
      </c>
      <c r="G6" s="622"/>
      <c r="H6" s="624"/>
    </row>
    <row r="7" spans="1:12" ht="26.1" customHeight="1">
      <c r="A7" s="598" t="s">
        <v>48</v>
      </c>
      <c r="B7" s="377" t="s">
        <v>264</v>
      </c>
      <c r="C7" s="338" t="s">
        <v>191</v>
      </c>
      <c r="D7" s="340" t="s">
        <v>193</v>
      </c>
      <c r="E7" s="338" t="s">
        <v>192</v>
      </c>
      <c r="F7" s="627" t="s">
        <v>191</v>
      </c>
      <c r="G7" s="340" t="s">
        <v>193</v>
      </c>
      <c r="H7" s="599" t="s">
        <v>192</v>
      </c>
    </row>
    <row r="8" spans="1:12">
      <c r="A8" s="600"/>
      <c r="B8" s="376"/>
      <c r="C8" s="302" t="s">
        <v>266</v>
      </c>
      <c r="D8" s="302" t="s">
        <v>266</v>
      </c>
      <c r="E8" s="302" t="s">
        <v>267</v>
      </c>
      <c r="F8" s="173" t="s">
        <v>266</v>
      </c>
      <c r="G8" s="302" t="s">
        <v>266</v>
      </c>
      <c r="H8" s="601" t="s">
        <v>267</v>
      </c>
    </row>
    <row r="9" spans="1:12" ht="14.25">
      <c r="A9" s="611">
        <v>3432</v>
      </c>
      <c r="B9" s="378" t="s">
        <v>68</v>
      </c>
      <c r="C9" s="333">
        <v>134100</v>
      </c>
      <c r="D9" s="333">
        <v>16720</v>
      </c>
      <c r="E9" s="333">
        <v>11000</v>
      </c>
      <c r="F9" s="863">
        <f>C9*1.07</f>
        <v>143487</v>
      </c>
      <c r="G9" s="418">
        <f>D9*1.19</f>
        <v>19896.8</v>
      </c>
      <c r="H9" s="625">
        <f>E9*1.11</f>
        <v>12210.000000000002</v>
      </c>
      <c r="K9" s="373"/>
      <c r="L9" s="373"/>
    </row>
    <row r="10" spans="1:12" ht="14.25">
      <c r="A10" s="611">
        <v>3431</v>
      </c>
      <c r="B10" s="378" t="s">
        <v>271</v>
      </c>
      <c r="C10" s="333">
        <v>68660</v>
      </c>
      <c r="D10" s="333">
        <v>16720</v>
      </c>
      <c r="E10" s="333">
        <v>11000</v>
      </c>
      <c r="F10" s="864">
        <f>C10*1.07</f>
        <v>73466.2</v>
      </c>
      <c r="G10" s="418">
        <f>D10*1.19</f>
        <v>19896.8</v>
      </c>
      <c r="H10" s="625">
        <f>E10*1.11</f>
        <v>12210.000000000002</v>
      </c>
      <c r="J10" s="373"/>
      <c r="K10" s="373"/>
      <c r="L10" s="373"/>
    </row>
    <row r="11" spans="1:12" ht="13.5" thickBot="1">
      <c r="A11" s="612"/>
      <c r="B11" s="613"/>
      <c r="C11" s="26"/>
      <c r="D11" s="26"/>
      <c r="E11" s="26"/>
      <c r="F11" s="626"/>
      <c r="G11" s="26"/>
      <c r="H11" s="614"/>
    </row>
    <row r="12" spans="1:12">
      <c r="A12" s="171"/>
      <c r="B12" s="250"/>
      <c r="C12" s="171"/>
      <c r="D12" s="171"/>
      <c r="E12" s="171"/>
      <c r="F12" s="172"/>
      <c r="G12" s="251"/>
      <c r="H12" s="251"/>
    </row>
  </sheetData>
  <customSheetViews>
    <customSheetView guid="{4815BE6A-DAE3-4DF6-B77E-1B568730B529}">
      <selection activeCell="F14" sqref="F14"/>
      <pageMargins left="0.45" right="0.28000000000000003" top="0.39" bottom="0.47" header="0.26" footer="0.33"/>
      <pageSetup paperSize="9" fitToWidth="2" orientation="landscape" r:id="rId1"/>
      <headerFooter alignWithMargins="0"/>
    </customSheetView>
    <customSheetView guid="{F165901F-2ED3-463B-B2D8-F03C10664774}">
      <selection sqref="A1:E1"/>
      <pageMargins left="0.45" right="0.28000000000000003" top="0.39" bottom="0.47" header="0.26" footer="0.33"/>
      <pageSetup paperSize="9" fitToWidth="2" orientation="landscape" r:id="rId2"/>
      <headerFooter alignWithMargins="0"/>
    </customSheetView>
  </customSheetViews>
  <mergeCells count="3">
    <mergeCell ref="F1:H1"/>
    <mergeCell ref="A1:E1"/>
    <mergeCell ref="A4:H4"/>
  </mergeCells>
  <phoneticPr fontId="0" type="noConversion"/>
  <hyperlinks>
    <hyperlink ref="F1" location="Indhold!A1" display="Tilbage til indholdsoversigten"/>
  </hyperlinks>
  <pageMargins left="0.45" right="0.28000000000000003" top="0.39" bottom="0.47" header="0.26" footer="0.33"/>
  <pageSetup paperSize="9" fitToWidth="2" orientation="landscape"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dimension ref="A1:M9"/>
  <sheetViews>
    <sheetView zoomScaleNormal="100" workbookViewId="0">
      <selection sqref="A1:E1"/>
    </sheetView>
  </sheetViews>
  <sheetFormatPr defaultRowHeight="12.75"/>
  <cols>
    <col min="1" max="1" width="24.7109375" customWidth="1"/>
    <col min="2" max="2" width="40.7109375" customWidth="1"/>
    <col min="3" max="8" width="11.57031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13" ht="21" thickBot="1">
      <c r="A1" s="978" t="s">
        <v>847</v>
      </c>
      <c r="B1" s="979"/>
      <c r="C1" s="979"/>
      <c r="D1" s="979"/>
      <c r="E1" s="979"/>
      <c r="F1" s="976" t="s">
        <v>79</v>
      </c>
      <c r="G1" s="976"/>
      <c r="H1" s="977"/>
      <c r="I1" s="1"/>
      <c r="J1" s="1"/>
    </row>
    <row r="2" spans="1:13" s="427" customFormat="1" ht="21" thickBot="1">
      <c r="A2" s="439"/>
      <c r="B2" s="439"/>
      <c r="C2" s="3"/>
      <c r="D2" s="370"/>
      <c r="E2" s="370"/>
      <c r="F2" s="370"/>
    </row>
    <row r="3" spans="1:13" ht="12.75" customHeight="1" thickBot="1">
      <c r="A3" s="963" t="s">
        <v>810</v>
      </c>
      <c r="B3" s="1006"/>
      <c r="C3" s="1006"/>
      <c r="D3" s="1006"/>
      <c r="E3" s="1006"/>
      <c r="F3" s="1006"/>
      <c r="G3" s="1006"/>
      <c r="H3" s="1007"/>
    </row>
    <row r="4" spans="1:13">
      <c r="A4" s="99"/>
      <c r="B4" s="253"/>
      <c r="C4" s="253"/>
      <c r="D4" s="254"/>
      <c r="E4" s="253"/>
      <c r="F4" s="255"/>
      <c r="G4" s="253"/>
      <c r="H4" s="24"/>
    </row>
    <row r="5" spans="1:13">
      <c r="A5" s="597"/>
      <c r="B5" s="301" t="s">
        <v>41</v>
      </c>
      <c r="C5" s="1004" t="s">
        <v>42</v>
      </c>
      <c r="D5" s="1004"/>
      <c r="E5" s="1005"/>
      <c r="F5" s="1001" t="s">
        <v>43</v>
      </c>
      <c r="G5" s="1002"/>
      <c r="H5" s="1003"/>
    </row>
    <row r="6" spans="1:13" ht="25.5">
      <c r="A6" s="598" t="s">
        <v>48</v>
      </c>
      <c r="B6" s="377" t="s">
        <v>264</v>
      </c>
      <c r="C6" s="338" t="s">
        <v>191</v>
      </c>
      <c r="D6" s="259" t="s">
        <v>193</v>
      </c>
      <c r="E6" s="379" t="s">
        <v>192</v>
      </c>
      <c r="F6" s="338" t="s">
        <v>191</v>
      </c>
      <c r="G6" s="259" t="s">
        <v>193</v>
      </c>
      <c r="H6" s="599" t="s">
        <v>192</v>
      </c>
    </row>
    <row r="7" spans="1:13" ht="11.25" customHeight="1">
      <c r="A7" s="600"/>
      <c r="B7" s="376"/>
      <c r="C7" s="302" t="s">
        <v>266</v>
      </c>
      <c r="D7" s="302" t="s">
        <v>266</v>
      </c>
      <c r="E7" s="302" t="s">
        <v>267</v>
      </c>
      <c r="F7" s="173" t="s">
        <v>266</v>
      </c>
      <c r="G7" s="302" t="s">
        <v>266</v>
      </c>
      <c r="H7" s="601" t="s">
        <v>267</v>
      </c>
    </row>
    <row r="8" spans="1:13">
      <c r="A8" s="611">
        <v>3470</v>
      </c>
      <c r="B8" s="378" t="s">
        <v>39</v>
      </c>
      <c r="C8" s="333">
        <v>127470</v>
      </c>
      <c r="D8" s="333">
        <v>29460</v>
      </c>
      <c r="E8" s="333">
        <v>18340</v>
      </c>
      <c r="F8" s="862">
        <f>C8*1.07</f>
        <v>136392.9</v>
      </c>
      <c r="G8" s="602">
        <f>D8*1.19</f>
        <v>35057.4</v>
      </c>
      <c r="H8" s="603">
        <f>E8*1.11</f>
        <v>20357.400000000001</v>
      </c>
      <c r="L8" s="373"/>
      <c r="M8" s="373"/>
    </row>
    <row r="9" spans="1:13" ht="13.5" thickBot="1">
      <c r="A9" s="612"/>
      <c r="B9" s="613"/>
      <c r="C9" s="26"/>
      <c r="D9" s="26"/>
      <c r="E9" s="26"/>
      <c r="F9" s="626"/>
      <c r="G9" s="26"/>
      <c r="H9" s="614"/>
    </row>
  </sheetData>
  <customSheetViews>
    <customSheetView guid="{4815BE6A-DAE3-4DF6-B77E-1B568730B529}">
      <selection activeCell="H9" sqref="H9"/>
      <pageMargins left="0.45" right="0.28000000000000003" top="0.39" bottom="0.47" header="0.26" footer="0.33"/>
      <pageSetup paperSize="9" fitToWidth="2" orientation="landscape" r:id="rId1"/>
      <headerFooter alignWithMargins="0"/>
    </customSheetView>
    <customSheetView guid="{F165901F-2ED3-463B-B2D8-F03C10664774}">
      <selection sqref="A1:E1"/>
      <pageMargins left="0.45" right="0.28000000000000003" top="0.39" bottom="0.47" header="0.26" footer="0.33"/>
      <pageSetup paperSize="9" fitToWidth="2" orientation="landscape" r:id="rId2"/>
      <headerFooter alignWithMargins="0"/>
    </customSheetView>
  </customSheetViews>
  <mergeCells count="5">
    <mergeCell ref="F1:H1"/>
    <mergeCell ref="A1:E1"/>
    <mergeCell ref="A3:H3"/>
    <mergeCell ref="C5:E5"/>
    <mergeCell ref="F5:H5"/>
  </mergeCells>
  <phoneticPr fontId="0" type="noConversion"/>
  <hyperlinks>
    <hyperlink ref="F1" location="Indhold!A1" display="Tilbage til indholdsoversigten"/>
  </hyperlinks>
  <pageMargins left="0.45" right="0.28000000000000003" top="0.39" bottom="0.47" header="0.26" footer="0.33"/>
  <pageSetup paperSize="9" fitToWidth="2" orientation="landscape"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dimension ref="A1:O11"/>
  <sheetViews>
    <sheetView zoomScaleNormal="100" workbookViewId="0">
      <selection sqref="A1:G1"/>
    </sheetView>
  </sheetViews>
  <sheetFormatPr defaultRowHeight="12.75"/>
  <cols>
    <col min="1" max="1" width="8.28515625" customWidth="1"/>
    <col min="2" max="2" width="40.7109375" customWidth="1"/>
    <col min="3" max="10" width="11.5703125" customWidth="1"/>
    <col min="12" max="12" width="12" bestFit="1" customWidth="1"/>
    <col min="13" max="13" width="10.85546875" bestFit="1" customWidth="1"/>
    <col min="15" max="15" width="9.85546875" bestFit="1" customWidth="1"/>
  </cols>
  <sheetData>
    <row r="1" spans="1:15" ht="21" thickBot="1">
      <c r="A1" s="978" t="s">
        <v>847</v>
      </c>
      <c r="B1" s="979"/>
      <c r="C1" s="979"/>
      <c r="D1" s="979"/>
      <c r="E1" s="979"/>
      <c r="F1" s="979"/>
      <c r="G1" s="979"/>
      <c r="H1" s="976" t="s">
        <v>79</v>
      </c>
      <c r="I1" s="976"/>
      <c r="J1" s="977"/>
    </row>
    <row r="2" spans="1:15" s="427" customFormat="1" ht="20.25">
      <c r="A2" s="440"/>
      <c r="B2" s="440"/>
      <c r="C2" s="440"/>
      <c r="D2" s="440"/>
      <c r="E2" s="440"/>
      <c r="F2" s="440"/>
      <c r="G2" s="440"/>
      <c r="H2" s="492"/>
      <c r="I2" s="492"/>
      <c r="J2" s="492"/>
    </row>
    <row r="3" spans="1:15" s="427" customFormat="1" ht="21" thickBot="1">
      <c r="A3" s="440"/>
      <c r="B3" s="440"/>
      <c r="C3" s="440"/>
      <c r="D3" s="440"/>
      <c r="E3" s="440"/>
      <c r="F3" s="440"/>
      <c r="G3" s="440"/>
      <c r="H3" s="492"/>
      <c r="I3" s="492"/>
      <c r="J3" s="492"/>
    </row>
    <row r="4" spans="1:15" ht="12.75" customHeight="1" thickBot="1">
      <c r="A4" s="963" t="s">
        <v>811</v>
      </c>
      <c r="B4" s="1006"/>
      <c r="C4" s="1006"/>
      <c r="D4" s="1006"/>
      <c r="E4" s="1006"/>
      <c r="F4" s="1006"/>
      <c r="G4" s="1006"/>
      <c r="H4" s="1006"/>
      <c r="I4" s="1006"/>
      <c r="J4" s="1007"/>
    </row>
    <row r="5" spans="1:15">
      <c r="A5" s="99"/>
      <c r="B5" s="253"/>
      <c r="C5" s="253"/>
      <c r="D5" s="253"/>
      <c r="E5" s="254"/>
      <c r="F5" s="253"/>
      <c r="G5" s="255"/>
      <c r="H5" s="253"/>
      <c r="I5" s="253"/>
      <c r="J5" s="24"/>
    </row>
    <row r="6" spans="1:15">
      <c r="A6" s="597"/>
      <c r="B6" s="301" t="s">
        <v>41</v>
      </c>
      <c r="C6" s="1004" t="s">
        <v>42</v>
      </c>
      <c r="D6" s="1004"/>
      <c r="E6" s="1004"/>
      <c r="F6" s="1005"/>
      <c r="G6" s="1001" t="s">
        <v>43</v>
      </c>
      <c r="H6" s="1002"/>
      <c r="I6" s="1002"/>
      <c r="J6" s="1003"/>
    </row>
    <row r="7" spans="1:15" ht="26.1" customHeight="1">
      <c r="A7" s="598" t="s">
        <v>48</v>
      </c>
      <c r="B7" s="377" t="s">
        <v>264</v>
      </c>
      <c r="C7" s="338" t="s">
        <v>191</v>
      </c>
      <c r="D7" s="259" t="s">
        <v>193</v>
      </c>
      <c r="E7" s="338" t="s">
        <v>192</v>
      </c>
      <c r="F7" s="375" t="s">
        <v>149</v>
      </c>
      <c r="G7" s="338" t="s">
        <v>191</v>
      </c>
      <c r="H7" s="259" t="s">
        <v>193</v>
      </c>
      <c r="I7" s="338" t="s">
        <v>192</v>
      </c>
      <c r="J7" s="599" t="s">
        <v>149</v>
      </c>
    </row>
    <row r="8" spans="1:15">
      <c r="A8" s="600"/>
      <c r="B8" s="376"/>
      <c r="C8" s="302" t="s">
        <v>266</v>
      </c>
      <c r="D8" s="302" t="s">
        <v>266</v>
      </c>
      <c r="E8" s="302" t="s">
        <v>266</v>
      </c>
      <c r="F8" s="312" t="s">
        <v>279</v>
      </c>
      <c r="G8" s="302" t="s">
        <v>266</v>
      </c>
      <c r="H8" s="302" t="s">
        <v>266</v>
      </c>
      <c r="I8" s="302" t="s">
        <v>266</v>
      </c>
      <c r="J8" s="601" t="s">
        <v>279</v>
      </c>
    </row>
    <row r="9" spans="1:15">
      <c r="A9" s="611">
        <v>36</v>
      </c>
      <c r="B9" s="378" t="s">
        <v>232</v>
      </c>
      <c r="C9" s="333">
        <v>112300</v>
      </c>
      <c r="D9" s="333">
        <v>16720</v>
      </c>
      <c r="E9" s="333">
        <v>14820</v>
      </c>
      <c r="F9" s="333">
        <v>7950</v>
      </c>
      <c r="G9" s="862">
        <f>C9*1.07</f>
        <v>120161</v>
      </c>
      <c r="H9" s="602">
        <f>D9*1.19</f>
        <v>19896.8</v>
      </c>
      <c r="I9" s="602">
        <f>E9*1.11</f>
        <v>16450.2</v>
      </c>
      <c r="J9" s="603">
        <f>F9*1.07</f>
        <v>8506.5</v>
      </c>
      <c r="L9" s="374"/>
      <c r="M9" s="374"/>
      <c r="N9" s="374"/>
      <c r="O9" s="374"/>
    </row>
    <row r="10" spans="1:15">
      <c r="A10" s="611">
        <v>37</v>
      </c>
      <c r="B10" s="378" t="s">
        <v>233</v>
      </c>
      <c r="C10" s="333">
        <v>179520</v>
      </c>
      <c r="D10" s="333">
        <v>57240</v>
      </c>
      <c r="E10" s="333">
        <v>18340</v>
      </c>
      <c r="F10" s="333">
        <v>2910</v>
      </c>
      <c r="G10" s="607">
        <f>C10*1.07</f>
        <v>192086.40000000002</v>
      </c>
      <c r="H10" s="602">
        <f>D10*1.19</f>
        <v>68115.599999999991</v>
      </c>
      <c r="I10" s="602">
        <f>E10*1.11</f>
        <v>20357.400000000001</v>
      </c>
      <c r="J10" s="603">
        <f>F10*1.07</f>
        <v>3113.7000000000003</v>
      </c>
      <c r="L10" s="374"/>
      <c r="M10" s="374"/>
      <c r="N10" s="374"/>
      <c r="O10" s="374"/>
    </row>
    <row r="11" spans="1:15" ht="13.5" thickBot="1">
      <c r="A11" s="612"/>
      <c r="B11" s="613"/>
      <c r="C11" s="26"/>
      <c r="D11" s="26"/>
      <c r="E11" s="26"/>
      <c r="F11" s="613"/>
      <c r="G11" s="26"/>
      <c r="H11" s="26"/>
      <c r="I11" s="26"/>
      <c r="J11" s="614"/>
    </row>
  </sheetData>
  <customSheetViews>
    <customSheetView guid="{4815BE6A-DAE3-4DF6-B77E-1B568730B529}">
      <selection activeCell="F13" sqref="F13"/>
      <pageMargins left="0.75" right="0.75" top="1" bottom="1" header="0" footer="0"/>
      <pageSetup paperSize="9" orientation="portrait" r:id="rId1"/>
      <headerFooter alignWithMargins="0"/>
    </customSheetView>
    <customSheetView guid="{F165901F-2ED3-463B-B2D8-F03C10664774}">
      <selection activeCell="M43" sqref="M43"/>
      <pageMargins left="0.75" right="0.75" top="1" bottom="1" header="0" footer="0"/>
      <pageSetup paperSize="9" orientation="portrait" r:id="rId2"/>
      <headerFooter alignWithMargins="0"/>
    </customSheetView>
  </customSheetViews>
  <mergeCells count="5">
    <mergeCell ref="H1:J1"/>
    <mergeCell ref="A1:G1"/>
    <mergeCell ref="A4:J4"/>
    <mergeCell ref="G6:J6"/>
    <mergeCell ref="C6:F6"/>
  </mergeCells>
  <phoneticPr fontId="8" type="noConversion"/>
  <hyperlinks>
    <hyperlink ref="H1" location="Indhold!A1" display="Tilbage til indholdsoversigten"/>
  </hyperlinks>
  <pageMargins left="0.75" right="0.75" top="1" bottom="1" header="0" footer="0"/>
  <pageSetup paperSize="9"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dimension ref="A1:J27"/>
  <sheetViews>
    <sheetView zoomScaleNormal="100" workbookViewId="0">
      <selection sqref="A1:G1"/>
    </sheetView>
  </sheetViews>
  <sheetFormatPr defaultRowHeight="12.75"/>
  <cols>
    <col min="1" max="1" width="8" customWidth="1"/>
    <col min="2" max="2" width="48.7109375" customWidth="1"/>
    <col min="3" max="3" width="11" customWidth="1"/>
    <col min="4" max="4" width="12" customWidth="1"/>
    <col min="5" max="5" width="14.28515625" customWidth="1"/>
    <col min="6" max="6" width="10.5703125" customWidth="1"/>
    <col min="7" max="7" width="11" customWidth="1"/>
    <col min="8" max="8" width="12.5703125" customWidth="1"/>
    <col min="9" max="9" width="13.7109375" customWidth="1"/>
    <col min="10" max="10" width="10.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978" t="s">
        <v>847</v>
      </c>
      <c r="B1" s="979"/>
      <c r="C1" s="979"/>
      <c r="D1" s="979"/>
      <c r="E1" s="979"/>
      <c r="F1" s="979"/>
      <c r="G1" s="979"/>
      <c r="H1" s="976" t="s">
        <v>79</v>
      </c>
      <c r="I1" s="976"/>
      <c r="J1" s="977"/>
    </row>
    <row r="2" spans="1:10" s="427" customFormat="1" ht="20.25">
      <c r="A2" s="440"/>
      <c r="B2" s="440"/>
      <c r="C2" s="440"/>
      <c r="D2" s="440"/>
      <c r="E2" s="440"/>
      <c r="F2" s="440"/>
      <c r="G2" s="440"/>
      <c r="H2" s="492"/>
      <c r="I2" s="492"/>
      <c r="J2" s="492"/>
    </row>
    <row r="3" spans="1:10" ht="12.75" customHeight="1" thickBot="1"/>
    <row r="4" spans="1:10" ht="13.5" thickBot="1">
      <c r="A4" s="1019" t="s">
        <v>812</v>
      </c>
      <c r="B4" s="1020"/>
      <c r="C4" s="1020"/>
      <c r="D4" s="1020"/>
      <c r="E4" s="1020"/>
      <c r="F4" s="1020"/>
      <c r="G4" s="1020"/>
      <c r="H4" s="1020"/>
      <c r="I4" s="1020"/>
      <c r="J4" s="1021"/>
    </row>
    <row r="5" spans="1:10">
      <c r="A5" s="631"/>
      <c r="B5" s="632"/>
      <c r="C5" s="632"/>
      <c r="D5" s="60"/>
      <c r="E5" s="60"/>
      <c r="F5" s="632"/>
      <c r="G5" s="61"/>
      <c r="H5" s="632"/>
      <c r="I5" s="632"/>
      <c r="J5" s="633"/>
    </row>
    <row r="6" spans="1:10">
      <c r="A6" s="634"/>
      <c r="B6" s="62" t="s">
        <v>41</v>
      </c>
      <c r="C6" s="1022" t="s">
        <v>42</v>
      </c>
      <c r="D6" s="1022"/>
      <c r="E6" s="1022"/>
      <c r="F6" s="1023"/>
      <c r="G6" s="1024" t="s">
        <v>43</v>
      </c>
      <c r="H6" s="1025"/>
      <c r="I6" s="1025"/>
      <c r="J6" s="1026"/>
    </row>
    <row r="7" spans="1:10" ht="38.25">
      <c r="A7" s="635" t="s">
        <v>148</v>
      </c>
      <c r="B7" s="63" t="s">
        <v>264</v>
      </c>
      <c r="C7" s="222" t="s">
        <v>536</v>
      </c>
      <c r="D7" s="222" t="s">
        <v>525</v>
      </c>
      <c r="E7" s="223" t="s">
        <v>537</v>
      </c>
      <c r="F7" s="224" t="s">
        <v>538</v>
      </c>
      <c r="G7" s="222" t="s">
        <v>536</v>
      </c>
      <c r="H7" s="222" t="s">
        <v>525</v>
      </c>
      <c r="I7" s="222" t="s">
        <v>537</v>
      </c>
      <c r="J7" s="651" t="s">
        <v>538</v>
      </c>
    </row>
    <row r="8" spans="1:10">
      <c r="A8" s="636" t="s">
        <v>150</v>
      </c>
      <c r="B8" s="64"/>
      <c r="C8" s="629" t="s">
        <v>266</v>
      </c>
      <c r="D8" s="629" t="s">
        <v>266</v>
      </c>
      <c r="E8" s="629" t="s">
        <v>266</v>
      </c>
      <c r="F8" s="630" t="s">
        <v>267</v>
      </c>
      <c r="G8" s="629" t="s">
        <v>266</v>
      </c>
      <c r="H8" s="62" t="s">
        <v>266</v>
      </c>
      <c r="I8" s="629" t="s">
        <v>266</v>
      </c>
      <c r="J8" s="637" t="s">
        <v>267</v>
      </c>
    </row>
    <row r="9" spans="1:10" ht="12.75" customHeight="1">
      <c r="A9" s="638">
        <v>8610</v>
      </c>
      <c r="B9" s="1014" t="s">
        <v>539</v>
      </c>
      <c r="C9" s="639" t="s">
        <v>198</v>
      </c>
      <c r="D9" s="639" t="s">
        <v>198</v>
      </c>
      <c r="E9" s="865">
        <v>13790</v>
      </c>
      <c r="F9" s="236" t="s">
        <v>198</v>
      </c>
      <c r="G9" s="228" t="s">
        <v>198</v>
      </c>
      <c r="H9" s="237" t="s">
        <v>198</v>
      </c>
      <c r="I9" s="225">
        <f>E9*1.11</f>
        <v>15306.900000000001</v>
      </c>
      <c r="J9" s="640" t="s">
        <v>198</v>
      </c>
    </row>
    <row r="10" spans="1:10">
      <c r="A10" s="638">
        <v>8620</v>
      </c>
      <c r="B10" s="1015"/>
      <c r="C10" s="227" t="s">
        <v>198</v>
      </c>
      <c r="D10" s="227" t="s">
        <v>198</v>
      </c>
      <c r="E10" s="227" t="s">
        <v>198</v>
      </c>
      <c r="F10" s="333">
        <v>18720</v>
      </c>
      <c r="G10" s="228" t="s">
        <v>198</v>
      </c>
      <c r="H10" s="227" t="s">
        <v>198</v>
      </c>
      <c r="I10" s="227" t="s">
        <v>198</v>
      </c>
      <c r="J10" s="641">
        <f>F10*1.19</f>
        <v>22276.799999999999</v>
      </c>
    </row>
    <row r="11" spans="1:10">
      <c r="A11" s="638">
        <v>7686</v>
      </c>
      <c r="B11" s="1015"/>
      <c r="C11" s="333">
        <v>10120</v>
      </c>
      <c r="D11" s="333">
        <v>24500</v>
      </c>
      <c r="E11" s="866" t="s">
        <v>198</v>
      </c>
      <c r="F11" s="639" t="s">
        <v>198</v>
      </c>
      <c r="G11" s="226">
        <f>C11*1.11</f>
        <v>11233.2</v>
      </c>
      <c r="H11" s="225">
        <f>D11</f>
        <v>24500</v>
      </c>
      <c r="I11" s="227" t="s">
        <v>198</v>
      </c>
      <c r="J11" s="640" t="s">
        <v>198</v>
      </c>
    </row>
    <row r="12" spans="1:10">
      <c r="A12" s="642">
        <v>9610</v>
      </c>
      <c r="B12" s="1016" t="s">
        <v>540</v>
      </c>
      <c r="C12" s="238" t="s">
        <v>198</v>
      </c>
      <c r="D12" s="238" t="s">
        <v>198</v>
      </c>
      <c r="E12" s="333">
        <v>13790</v>
      </c>
      <c r="F12" s="236" t="s">
        <v>198</v>
      </c>
      <c r="G12" s="238" t="s">
        <v>198</v>
      </c>
      <c r="H12" s="237" t="s">
        <v>198</v>
      </c>
      <c r="I12" s="239">
        <f>E12*1.11</f>
        <v>15306.900000000001</v>
      </c>
      <c r="J12" s="643" t="s">
        <v>198</v>
      </c>
    </row>
    <row r="13" spans="1:10">
      <c r="A13" s="638">
        <v>9620</v>
      </c>
      <c r="B13" s="1017"/>
      <c r="C13" s="639" t="s">
        <v>198</v>
      </c>
      <c r="D13" s="639" t="s">
        <v>198</v>
      </c>
      <c r="E13" s="639" t="s">
        <v>198</v>
      </c>
      <c r="F13" s="333">
        <v>18720</v>
      </c>
      <c r="G13" s="240" t="s">
        <v>198</v>
      </c>
      <c r="H13" s="227" t="s">
        <v>198</v>
      </c>
      <c r="I13" s="227" t="s">
        <v>198</v>
      </c>
      <c r="J13" s="641">
        <f>F13*1.19</f>
        <v>22276.799999999999</v>
      </c>
    </row>
    <row r="14" spans="1:10">
      <c r="A14" s="644">
        <v>7696</v>
      </c>
      <c r="B14" s="1018"/>
      <c r="C14" s="389">
        <v>10120</v>
      </c>
      <c r="D14" s="389">
        <f>D11</f>
        <v>24500</v>
      </c>
      <c r="E14" s="229" t="s">
        <v>198</v>
      </c>
      <c r="F14" s="229" t="s">
        <v>198</v>
      </c>
      <c r="G14" s="241">
        <f>C14*1.11</f>
        <v>11233.2</v>
      </c>
      <c r="H14" s="230">
        <f>D11</f>
        <v>24500</v>
      </c>
      <c r="I14" s="231" t="s">
        <v>198</v>
      </c>
      <c r="J14" s="645" t="s">
        <v>198</v>
      </c>
    </row>
    <row r="15" spans="1:10">
      <c r="A15" s="467"/>
      <c r="B15" s="646"/>
      <c r="C15" s="225"/>
      <c r="D15" s="225"/>
      <c r="E15" s="65"/>
      <c r="F15" s="65"/>
      <c r="G15" s="65"/>
      <c r="H15" s="65"/>
      <c r="I15" s="65"/>
      <c r="J15" s="647"/>
    </row>
    <row r="16" spans="1:10">
      <c r="A16" s="364"/>
      <c r="B16" s="65" t="s">
        <v>526</v>
      </c>
      <c r="C16" s="225"/>
      <c r="D16" s="225"/>
      <c r="E16" s="60"/>
      <c r="F16" s="60"/>
      <c r="G16" s="65"/>
      <c r="H16" s="65"/>
      <c r="I16" s="66"/>
      <c r="J16" s="648"/>
    </row>
    <row r="17" spans="1:10">
      <c r="A17" s="364"/>
      <c r="B17" s="65" t="s">
        <v>541</v>
      </c>
      <c r="C17" s="60"/>
      <c r="D17" s="60"/>
      <c r="E17" s="60"/>
      <c r="F17" s="60"/>
      <c r="G17" s="65"/>
      <c r="H17" s="65"/>
      <c r="I17" s="66"/>
      <c r="J17" s="648"/>
    </row>
    <row r="18" spans="1:10">
      <c r="A18" s="364"/>
      <c r="B18" s="649"/>
      <c r="C18" s="65"/>
      <c r="D18" s="65"/>
      <c r="E18" s="65"/>
      <c r="F18" s="65"/>
      <c r="G18" s="60"/>
      <c r="H18" s="60"/>
      <c r="I18" s="66"/>
      <c r="J18" s="648"/>
    </row>
    <row r="19" spans="1:10">
      <c r="A19" s="467"/>
      <c r="B19" s="65" t="s">
        <v>842</v>
      </c>
      <c r="C19" s="65"/>
      <c r="D19" s="65"/>
      <c r="E19" s="178"/>
      <c r="F19" s="178"/>
      <c r="G19" s="178"/>
      <c r="H19" s="178"/>
      <c r="I19" s="178"/>
      <c r="J19" s="433"/>
    </row>
    <row r="20" spans="1:10">
      <c r="A20" s="467"/>
      <c r="B20" s="253"/>
      <c r="C20" s="60"/>
      <c r="D20" s="60"/>
      <c r="E20" s="178"/>
      <c r="F20" s="178"/>
      <c r="G20" s="178"/>
      <c r="H20" s="178"/>
      <c r="I20" s="178"/>
      <c r="J20" s="433"/>
    </row>
    <row r="21" spans="1:10" ht="13.5" thickBot="1">
      <c r="A21" s="488"/>
      <c r="B21" s="3"/>
      <c r="C21" s="650"/>
      <c r="D21" s="650"/>
      <c r="E21" s="232"/>
      <c r="F21" s="232"/>
      <c r="G21" s="232"/>
      <c r="H21" s="232"/>
      <c r="I21" s="232"/>
      <c r="J21" s="487"/>
    </row>
    <row r="27" spans="1:10">
      <c r="B27" s="841"/>
    </row>
  </sheetData>
  <customSheetViews>
    <customSheetView guid="{4815BE6A-DAE3-4DF6-B77E-1B568730B529}">
      <selection sqref="A1:G1"/>
      <pageMargins left="0.75" right="0.75" top="1" bottom="1" header="0.5" footer="0.5"/>
      <pageSetup paperSize="9" orientation="landscape" r:id="rId1"/>
      <headerFooter alignWithMargins="0"/>
    </customSheetView>
    <customSheetView guid="{F165901F-2ED3-463B-B2D8-F03C10664774}">
      <selection sqref="A1:G1"/>
      <pageMargins left="0.75" right="0.75" top="1" bottom="1" header="0.5" footer="0.5"/>
      <pageSetup paperSize="9" orientation="landscape" r:id="rId2"/>
      <headerFooter alignWithMargins="0"/>
    </customSheetView>
  </customSheetViews>
  <mergeCells count="7">
    <mergeCell ref="B9:B11"/>
    <mergeCell ref="B12:B14"/>
    <mergeCell ref="H1:J1"/>
    <mergeCell ref="A1:G1"/>
    <mergeCell ref="A4:J4"/>
    <mergeCell ref="C6:F6"/>
    <mergeCell ref="G6:J6"/>
  </mergeCells>
  <phoneticPr fontId="0" type="noConversion"/>
  <hyperlinks>
    <hyperlink ref="H1" location="Indhold!A1" display="Tilbage til indholdsoversigten"/>
  </hyperlinks>
  <pageMargins left="0.75" right="0.75" top="1" bottom="1" header="0.5" footer="0.5"/>
  <pageSetup paperSize="9" orientation="landscape"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AA30"/>
  <sheetViews>
    <sheetView zoomScaleNormal="100" workbookViewId="0">
      <selection sqref="A1:G1"/>
    </sheetView>
  </sheetViews>
  <sheetFormatPr defaultRowHeight="12.75"/>
  <cols>
    <col min="1" max="1" width="7.7109375" customWidth="1"/>
    <col min="2" max="2" width="40.7109375" customWidth="1"/>
    <col min="3" max="10" width="11.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1" ht="21" thickBot="1">
      <c r="A1" s="978" t="s">
        <v>847</v>
      </c>
      <c r="B1" s="979"/>
      <c r="C1" s="979"/>
      <c r="D1" s="979"/>
      <c r="E1" s="979"/>
      <c r="F1" s="979"/>
      <c r="G1" s="979"/>
      <c r="H1" s="976" t="s">
        <v>79</v>
      </c>
      <c r="I1" s="976"/>
      <c r="J1" s="977"/>
    </row>
    <row r="2" spans="1:11" s="427" customFormat="1" ht="21" thickBot="1">
      <c r="A2" s="440"/>
      <c r="B2" s="440"/>
      <c r="C2" s="253"/>
      <c r="D2" s="441"/>
      <c r="E2" s="441"/>
      <c r="F2" s="441"/>
      <c r="G2" s="253"/>
      <c r="H2" s="253"/>
      <c r="I2" s="253"/>
      <c r="J2" s="253"/>
    </row>
    <row r="3" spans="1:11" ht="13.5" thickBot="1">
      <c r="A3" s="963" t="s">
        <v>813</v>
      </c>
      <c r="B3" s="1006"/>
      <c r="C3" s="1006"/>
      <c r="D3" s="1006"/>
      <c r="E3" s="1006"/>
      <c r="F3" s="1006"/>
      <c r="G3" s="1006"/>
      <c r="H3" s="1006"/>
      <c r="I3" s="1006"/>
      <c r="J3" s="1007"/>
      <c r="K3" s="349"/>
    </row>
    <row r="4" spans="1:11">
      <c r="A4" s="99"/>
      <c r="B4" s="253"/>
      <c r="C4" s="253"/>
      <c r="D4" s="254"/>
      <c r="E4" s="254"/>
      <c r="F4" s="253"/>
      <c r="G4" s="255"/>
      <c r="H4" s="253"/>
      <c r="I4" s="253"/>
      <c r="J4" s="24"/>
      <c r="K4" s="349"/>
    </row>
    <row r="5" spans="1:11" ht="12.75" customHeight="1">
      <c r="A5" s="597"/>
      <c r="B5" s="301" t="s">
        <v>41</v>
      </c>
      <c r="C5" s="1004" t="s">
        <v>42</v>
      </c>
      <c r="D5" s="1004"/>
      <c r="E5" s="1004"/>
      <c r="F5" s="1005"/>
      <c r="G5" s="1001" t="s">
        <v>43</v>
      </c>
      <c r="H5" s="1002"/>
      <c r="I5" s="1002"/>
      <c r="J5" s="1003"/>
      <c r="K5" s="349"/>
    </row>
    <row r="6" spans="1:11" ht="26.1" customHeight="1">
      <c r="A6" s="598" t="s">
        <v>148</v>
      </c>
      <c r="B6" s="258" t="s">
        <v>264</v>
      </c>
      <c r="C6" s="338" t="s">
        <v>191</v>
      </c>
      <c r="D6" s="259" t="s">
        <v>193</v>
      </c>
      <c r="E6" s="338" t="s">
        <v>192</v>
      </c>
      <c r="F6" s="338" t="s">
        <v>149</v>
      </c>
      <c r="G6" s="627" t="s">
        <v>191</v>
      </c>
      <c r="H6" s="259" t="s">
        <v>193</v>
      </c>
      <c r="I6" s="338" t="s">
        <v>192</v>
      </c>
      <c r="J6" s="610" t="s">
        <v>149</v>
      </c>
      <c r="K6" s="349"/>
    </row>
    <row r="7" spans="1:11">
      <c r="A7" s="600" t="s">
        <v>150</v>
      </c>
      <c r="B7" s="341"/>
      <c r="C7" s="302" t="s">
        <v>266</v>
      </c>
      <c r="D7" s="302" t="s">
        <v>279</v>
      </c>
      <c r="E7" s="302" t="s">
        <v>266</v>
      </c>
      <c r="F7" s="302" t="s">
        <v>267</v>
      </c>
      <c r="G7" s="173" t="s">
        <v>266</v>
      </c>
      <c r="H7" s="302" t="s">
        <v>279</v>
      </c>
      <c r="I7" s="302" t="s">
        <v>266</v>
      </c>
      <c r="J7" s="601" t="s">
        <v>267</v>
      </c>
      <c r="K7" s="349"/>
    </row>
    <row r="8" spans="1:11">
      <c r="A8" s="597"/>
      <c r="B8" s="654" t="s">
        <v>333</v>
      </c>
      <c r="C8" s="655"/>
      <c r="D8" s="655"/>
      <c r="E8" s="655"/>
      <c r="F8" s="655"/>
      <c r="G8" s="652"/>
      <c r="H8" s="655"/>
      <c r="I8" s="655"/>
      <c r="J8" s="656"/>
      <c r="K8" s="349"/>
    </row>
    <row r="9" spans="1:11" ht="14.25">
      <c r="A9" s="503">
        <v>3010</v>
      </c>
      <c r="B9" s="253" t="s">
        <v>272</v>
      </c>
      <c r="C9" s="333">
        <v>57800</v>
      </c>
      <c r="D9" s="333">
        <v>6080</v>
      </c>
      <c r="E9" s="333">
        <v>5650</v>
      </c>
      <c r="F9" s="333">
        <v>14660</v>
      </c>
      <c r="G9" s="607">
        <f>C9*1.05</f>
        <v>60690</v>
      </c>
      <c r="H9" s="602">
        <f>D9*1.19</f>
        <v>7235.2</v>
      </c>
      <c r="I9" s="602">
        <f>E9*1.1</f>
        <v>6215.0000000000009</v>
      </c>
      <c r="J9" s="603">
        <f>F9*1.05</f>
        <v>15393</v>
      </c>
      <c r="K9" s="349"/>
    </row>
    <row r="10" spans="1:11" ht="14.25">
      <c r="A10" s="503">
        <v>3044</v>
      </c>
      <c r="B10" s="253" t="s">
        <v>405</v>
      </c>
      <c r="C10" s="333">
        <v>76370</v>
      </c>
      <c r="D10" s="333">
        <v>6080</v>
      </c>
      <c r="E10" s="333">
        <v>5650</v>
      </c>
      <c r="F10" s="333">
        <v>14660</v>
      </c>
      <c r="G10" s="607">
        <f>C10*1.05</f>
        <v>80188.5</v>
      </c>
      <c r="H10" s="602">
        <f>D10*1.19</f>
        <v>7235.2</v>
      </c>
      <c r="I10" s="602">
        <f>E10*1.1</f>
        <v>6215.0000000000009</v>
      </c>
      <c r="J10" s="603">
        <f>F10*1.05</f>
        <v>15393</v>
      </c>
      <c r="K10" s="349"/>
    </row>
    <row r="11" spans="1:11">
      <c r="A11" s="597"/>
      <c r="B11" s="654" t="s">
        <v>273</v>
      </c>
      <c r="C11" s="655"/>
      <c r="D11" s="655"/>
      <c r="E11" s="655"/>
      <c r="F11" s="655"/>
      <c r="G11" s="653"/>
      <c r="H11" s="655"/>
      <c r="I11" s="655"/>
      <c r="J11" s="656"/>
      <c r="K11" s="349"/>
    </row>
    <row r="12" spans="1:11" ht="14.25">
      <c r="A12" s="503">
        <v>3310</v>
      </c>
      <c r="B12" s="253" t="s">
        <v>273</v>
      </c>
      <c r="C12" s="333">
        <v>66220</v>
      </c>
      <c r="D12" s="333">
        <v>11420</v>
      </c>
      <c r="E12" s="333">
        <v>7970</v>
      </c>
      <c r="F12" s="333">
        <v>21510</v>
      </c>
      <c r="G12" s="607">
        <f>C12*1.05</f>
        <v>69531</v>
      </c>
      <c r="H12" s="602">
        <f>D12*1.19</f>
        <v>13589.8</v>
      </c>
      <c r="I12" s="602">
        <f>E12*1.11</f>
        <v>8846.7000000000007</v>
      </c>
      <c r="J12" s="603">
        <f>F12*1.05</f>
        <v>22585.5</v>
      </c>
      <c r="K12" s="349"/>
    </row>
    <row r="13" spans="1:11">
      <c r="A13" s="597"/>
      <c r="B13" s="657"/>
      <c r="C13" s="254"/>
      <c r="D13" s="254"/>
      <c r="E13" s="254"/>
      <c r="F13" s="254"/>
      <c r="G13" s="261"/>
      <c r="H13" s="254"/>
      <c r="I13" s="254"/>
      <c r="J13" s="658"/>
      <c r="K13" s="349"/>
    </row>
    <row r="14" spans="1:11">
      <c r="A14" s="659"/>
      <c r="B14" s="29"/>
      <c r="C14" s="30"/>
      <c r="D14" s="30"/>
      <c r="E14" s="30"/>
      <c r="F14" s="258"/>
      <c r="G14" s="308"/>
      <c r="H14" s="308"/>
      <c r="I14" s="308"/>
      <c r="J14" s="660"/>
      <c r="K14" s="349"/>
    </row>
    <row r="15" spans="1:11">
      <c r="A15" s="21"/>
      <c r="B15" s="38" t="s">
        <v>406</v>
      </c>
      <c r="C15" s="38"/>
      <c r="D15" s="38"/>
      <c r="E15" s="38"/>
      <c r="F15" s="38"/>
      <c r="G15" s="661"/>
      <c r="H15" s="38"/>
      <c r="I15" s="38"/>
      <c r="J15" s="91"/>
      <c r="K15" s="349"/>
    </row>
    <row r="16" spans="1:11">
      <c r="A16" s="99"/>
      <c r="B16" s="253"/>
      <c r="C16" s="253"/>
      <c r="D16" s="253"/>
      <c r="E16" s="253"/>
      <c r="F16" s="253"/>
      <c r="G16" s="661"/>
      <c r="H16" s="253"/>
      <c r="I16" s="253"/>
      <c r="J16" s="24"/>
      <c r="K16" s="349"/>
    </row>
    <row r="17" spans="1:27">
      <c r="A17" s="17" t="s">
        <v>419</v>
      </c>
      <c r="B17" s="253"/>
      <c r="C17" s="253"/>
      <c r="D17" s="253"/>
      <c r="E17" s="253"/>
      <c r="F17" s="253"/>
      <c r="G17" s="167"/>
      <c r="H17" s="253"/>
      <c r="I17" s="253"/>
      <c r="J17" s="24"/>
      <c r="K17" s="349"/>
    </row>
    <row r="18" spans="1:27">
      <c r="A18" s="99" t="s">
        <v>349</v>
      </c>
      <c r="B18" s="333">
        <v>5080</v>
      </c>
      <c r="C18" s="253"/>
      <c r="D18" s="253"/>
      <c r="E18" s="253"/>
      <c r="F18" s="253"/>
      <c r="G18" s="253"/>
      <c r="H18" s="253"/>
      <c r="I18" s="253"/>
      <c r="J18" s="24"/>
      <c r="K18" s="349"/>
    </row>
    <row r="19" spans="1:27">
      <c r="A19" s="99" t="s">
        <v>350</v>
      </c>
      <c r="B19" s="333">
        <v>5640</v>
      </c>
      <c r="C19" s="662"/>
      <c r="D19" s="662"/>
      <c r="E19" s="662"/>
      <c r="F19" s="662"/>
      <c r="G19" s="662"/>
      <c r="H19" s="662"/>
      <c r="I19" s="662"/>
      <c r="J19" s="663"/>
      <c r="K19" s="429"/>
    </row>
    <row r="20" spans="1:27">
      <c r="A20" s="99" t="s">
        <v>351</v>
      </c>
      <c r="B20" s="333">
        <v>6090</v>
      </c>
      <c r="C20" s="253"/>
      <c r="D20" s="253"/>
      <c r="E20" s="253"/>
      <c r="F20" s="253"/>
      <c r="G20" s="253"/>
      <c r="H20" s="253"/>
      <c r="I20" s="253"/>
      <c r="J20" s="24"/>
      <c r="K20" s="349"/>
    </row>
    <row r="21" spans="1:27" ht="13.5" thickBot="1">
      <c r="A21" s="363"/>
      <c r="B21" s="3"/>
      <c r="C21" s="3"/>
      <c r="D21" s="3"/>
      <c r="E21" s="3"/>
      <c r="F21" s="3"/>
      <c r="G21" s="3"/>
      <c r="H21" s="3"/>
      <c r="I21" s="3"/>
      <c r="J21" s="102"/>
      <c r="K21" s="307"/>
    </row>
    <row r="22" spans="1:27">
      <c r="A22" s="309"/>
      <c r="B22" s="35"/>
      <c r="C22" s="307"/>
      <c r="D22" s="307"/>
      <c r="E22" s="307"/>
      <c r="F22" s="307"/>
      <c r="G22" s="307"/>
      <c r="H22" s="307"/>
      <c r="I22" s="307"/>
      <c r="J22" s="307"/>
      <c r="K22" s="307"/>
    </row>
    <row r="23" spans="1:27">
      <c r="A23" s="33"/>
      <c r="B23" s="310"/>
      <c r="C23" s="307"/>
      <c r="D23" s="307"/>
      <c r="E23" s="307"/>
      <c r="F23" s="307"/>
      <c r="G23" s="307"/>
      <c r="H23" s="307"/>
      <c r="I23" s="307"/>
      <c r="J23" s="307"/>
      <c r="K23" s="307"/>
    </row>
    <row r="24" spans="1:27">
      <c r="A24" s="33"/>
      <c r="B24" s="310"/>
      <c r="C24" s="307"/>
      <c r="D24" s="307"/>
      <c r="E24" s="307"/>
      <c r="F24" s="307"/>
      <c r="G24" s="307"/>
      <c r="H24" s="307"/>
      <c r="I24" s="307"/>
      <c r="J24" s="307"/>
      <c r="K24" s="307"/>
    </row>
    <row r="26" spans="1:27">
      <c r="S26" s="962"/>
      <c r="T26" s="962"/>
      <c r="U26" s="962"/>
      <c r="V26" s="962"/>
      <c r="W26" s="962"/>
      <c r="X26" s="962"/>
      <c r="Y26" s="962"/>
      <c r="Z26" s="962"/>
      <c r="AA26" s="962"/>
    </row>
    <row r="30" spans="1:27">
      <c r="S30" s="962"/>
      <c r="T30" s="962"/>
      <c r="U30" s="962"/>
      <c r="V30" s="962"/>
      <c r="W30" s="962"/>
      <c r="X30" s="962"/>
      <c r="Y30" s="962"/>
      <c r="Z30" s="962"/>
      <c r="AA30" s="962"/>
    </row>
  </sheetData>
  <customSheetViews>
    <customSheetView guid="{4815BE6A-DAE3-4DF6-B77E-1B568730B529}" fitToPage="1">
      <selection activeCell="J12" sqref="J12"/>
      <pageMargins left="0.52" right="0.43" top="0.41" bottom="0.38" header="0.26" footer="0.21"/>
      <pageSetup paperSize="9" scale="42" orientation="landscape" r:id="rId1"/>
      <headerFooter alignWithMargins="0"/>
    </customSheetView>
    <customSheetView guid="{F165901F-2ED3-463B-B2D8-F03C10664774}" fitToPage="1">
      <selection sqref="A1:G1"/>
      <pageMargins left="0.52" right="0.43" top="0.41" bottom="0.38" header="0.26" footer="0.21"/>
      <pageSetup paperSize="9" scale="42" orientation="landscape" r:id="rId2"/>
      <headerFooter alignWithMargins="0"/>
    </customSheetView>
  </customSheetViews>
  <mergeCells count="7">
    <mergeCell ref="S26:AA26"/>
    <mergeCell ref="S30:AA30"/>
    <mergeCell ref="H1:J1"/>
    <mergeCell ref="A1:G1"/>
    <mergeCell ref="C5:F5"/>
    <mergeCell ref="G5:J5"/>
    <mergeCell ref="A3:J3"/>
  </mergeCells>
  <phoneticPr fontId="0" type="noConversion"/>
  <hyperlinks>
    <hyperlink ref="H1" location="Indhold!A1" display="Tilbage til indholdsoversigten"/>
  </hyperlinks>
  <pageMargins left="0.52" right="0.43" top="0.41" bottom="0.38" header="0.26" footer="0.21"/>
  <pageSetup paperSize="9" scale="42" orientation="landscape"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pageSetUpPr fitToPage="1"/>
  </sheetPr>
  <dimension ref="A1:L74"/>
  <sheetViews>
    <sheetView zoomScaleNormal="100" workbookViewId="0">
      <selection activeCell="I9" sqref="I9"/>
    </sheetView>
  </sheetViews>
  <sheetFormatPr defaultRowHeight="12.75"/>
  <cols>
    <col min="1" max="1" width="7.42578125" customWidth="1"/>
    <col min="2" max="2" width="95.42578125" customWidth="1"/>
    <col min="3" max="3" width="11.7109375" customWidth="1"/>
    <col min="4" max="4" width="14.5703125" customWidth="1"/>
    <col min="5" max="7" width="10.7109375" customWidth="1"/>
    <col min="8" max="8" width="12" customWidth="1"/>
    <col min="9" max="9" width="10.7109375" customWidth="1"/>
    <col min="10" max="10" width="12.28515625" customWidth="1"/>
    <col min="11" max="11" width="10.7109375" customWidth="1"/>
    <col min="13" max="13" width="13.42578125" customWidth="1"/>
    <col min="14" max="14" width="14.28515625" customWidth="1"/>
    <col min="15" max="15" width="13.42578125" customWidth="1"/>
    <col min="16" max="16" width="11.7109375" customWidth="1"/>
    <col min="17" max="17" width="12.42578125" customWidth="1"/>
    <col min="18" max="18" width="11.7109375" customWidth="1"/>
  </cols>
  <sheetData>
    <row r="1" spans="1:12" ht="21" thickBot="1">
      <c r="A1" s="978" t="s">
        <v>847</v>
      </c>
      <c r="B1" s="979"/>
      <c r="C1" s="979"/>
      <c r="D1" s="979"/>
      <c r="E1" s="979"/>
      <c r="F1" s="976" t="s">
        <v>79</v>
      </c>
      <c r="G1" s="976"/>
      <c r="H1" s="976"/>
      <c r="I1" s="252"/>
      <c r="J1" s="252"/>
      <c r="K1" s="442"/>
    </row>
    <row r="2" spans="1:12" s="427" customFormat="1" ht="20.25">
      <c r="A2" s="440"/>
      <c r="B2" s="440"/>
      <c r="C2" s="253"/>
      <c r="D2" s="441"/>
      <c r="E2" s="441"/>
      <c r="F2" s="441"/>
      <c r="G2" s="253"/>
      <c r="H2" s="253"/>
      <c r="I2" s="253"/>
      <c r="J2" s="253"/>
      <c r="K2" s="253"/>
    </row>
    <row r="3" spans="1:12" s="427" customFormat="1" ht="21" thickBot="1">
      <c r="A3" s="440"/>
      <c r="B3" s="440"/>
      <c r="C3" s="253"/>
      <c r="D3" s="441"/>
      <c r="E3" s="441"/>
      <c r="F3" s="441"/>
      <c r="G3" s="253"/>
      <c r="H3" s="253"/>
      <c r="I3" s="253"/>
      <c r="J3" s="253"/>
      <c r="K3" s="253"/>
    </row>
    <row r="4" spans="1:12" ht="12.75" customHeight="1" thickBot="1">
      <c r="A4" s="963" t="s">
        <v>814</v>
      </c>
      <c r="B4" s="1006"/>
      <c r="C4" s="1006"/>
      <c r="D4" s="1006"/>
      <c r="E4" s="1006"/>
      <c r="F4" s="1006"/>
      <c r="G4" s="1006"/>
      <c r="H4" s="1006"/>
      <c r="I4" s="1006"/>
      <c r="J4" s="1006"/>
      <c r="K4" s="1007"/>
    </row>
    <row r="5" spans="1:12">
      <c r="A5" s="99"/>
      <c r="B5" s="253"/>
      <c r="C5" s="253"/>
      <c r="D5" s="254"/>
      <c r="E5" s="254"/>
      <c r="F5" s="253"/>
      <c r="G5" s="253"/>
      <c r="H5" s="253"/>
      <c r="I5" s="253"/>
      <c r="J5" s="253"/>
      <c r="K5" s="24"/>
    </row>
    <row r="6" spans="1:12">
      <c r="A6" s="665"/>
      <c r="B6" s="311" t="s">
        <v>41</v>
      </c>
      <c r="C6" s="1009" t="s">
        <v>42</v>
      </c>
      <c r="D6" s="1009"/>
      <c r="E6" s="1009"/>
      <c r="F6" s="1009"/>
      <c r="G6" s="1009"/>
      <c r="H6" s="1012" t="s">
        <v>43</v>
      </c>
      <c r="I6" s="1012"/>
      <c r="J6" s="1012"/>
      <c r="K6" s="1013"/>
    </row>
    <row r="7" spans="1:12" ht="38.25">
      <c r="A7" s="598" t="s">
        <v>48</v>
      </c>
      <c r="B7" s="258" t="s">
        <v>264</v>
      </c>
      <c r="C7" s="300" t="s">
        <v>191</v>
      </c>
      <c r="D7" s="300" t="s">
        <v>193</v>
      </c>
      <c r="E7" s="300" t="s">
        <v>192</v>
      </c>
      <c r="F7" s="300" t="s">
        <v>149</v>
      </c>
      <c r="G7" s="300" t="s">
        <v>27</v>
      </c>
      <c r="H7" s="31" t="s">
        <v>191</v>
      </c>
      <c r="I7" s="300" t="s">
        <v>193</v>
      </c>
      <c r="J7" s="300" t="s">
        <v>192</v>
      </c>
      <c r="K7" s="666" t="s">
        <v>149</v>
      </c>
    </row>
    <row r="8" spans="1:12">
      <c r="A8" s="600" t="s">
        <v>150</v>
      </c>
      <c r="B8" s="341"/>
      <c r="C8" s="302" t="s">
        <v>266</v>
      </c>
      <c r="D8" s="608" t="s">
        <v>279</v>
      </c>
      <c r="E8" s="608" t="s">
        <v>267</v>
      </c>
      <c r="F8" s="608" t="s">
        <v>267</v>
      </c>
      <c r="G8" s="608" t="s">
        <v>279</v>
      </c>
      <c r="H8" s="664" t="s">
        <v>267</v>
      </c>
      <c r="I8" s="664" t="s">
        <v>266</v>
      </c>
      <c r="J8" s="608" t="s">
        <v>279</v>
      </c>
      <c r="K8" s="667" t="s">
        <v>267</v>
      </c>
    </row>
    <row r="9" spans="1:12" ht="14.25">
      <c r="A9" s="503">
        <v>1063</v>
      </c>
      <c r="B9" s="253" t="s">
        <v>840</v>
      </c>
      <c r="C9" s="333">
        <v>71250</v>
      </c>
      <c r="D9" s="333">
        <v>10700</v>
      </c>
      <c r="E9" s="333">
        <v>8940</v>
      </c>
      <c r="F9" s="333">
        <v>10090</v>
      </c>
      <c r="G9" s="602">
        <v>0</v>
      </c>
      <c r="H9" s="607">
        <f>C9*1.05</f>
        <v>74812.5</v>
      </c>
      <c r="I9" s="602">
        <f>D9*1.19</f>
        <v>12733</v>
      </c>
      <c r="J9" s="602">
        <f>E9*1.1</f>
        <v>9834</v>
      </c>
      <c r="K9" s="603">
        <f>F9*1.05</f>
        <v>10594.5</v>
      </c>
      <c r="L9" s="78"/>
    </row>
    <row r="10" spans="1:12" ht="14.25">
      <c r="A10" s="503">
        <v>2992</v>
      </c>
      <c r="B10" s="253" t="s">
        <v>745</v>
      </c>
      <c r="C10" s="333">
        <v>59710</v>
      </c>
      <c r="D10" s="333">
        <v>9280</v>
      </c>
      <c r="E10" s="333">
        <v>6970</v>
      </c>
      <c r="F10" s="333">
        <v>14120</v>
      </c>
      <c r="G10" s="602">
        <v>0</v>
      </c>
      <c r="H10" s="607">
        <f t="shared" ref="H10:H19" si="0">C10*1.05</f>
        <v>62695.5</v>
      </c>
      <c r="I10" s="602">
        <f t="shared" ref="I10:I19" si="1">D10*1.19</f>
        <v>11043.199999999999</v>
      </c>
      <c r="J10" s="602">
        <f t="shared" ref="J10:J19" si="2">E10*1.1</f>
        <v>7667.0000000000009</v>
      </c>
      <c r="K10" s="603">
        <f t="shared" ref="K10:K19" si="3">F10*1.05</f>
        <v>14826</v>
      </c>
      <c r="L10" s="78"/>
    </row>
    <row r="11" spans="1:12" ht="14.25">
      <c r="A11" s="503">
        <v>3003</v>
      </c>
      <c r="B11" s="253" t="s">
        <v>337</v>
      </c>
      <c r="C11" s="333">
        <v>59710</v>
      </c>
      <c r="D11" s="333">
        <v>9280</v>
      </c>
      <c r="E11" s="333">
        <v>6970</v>
      </c>
      <c r="F11" s="602">
        <v>0</v>
      </c>
      <c r="G11" s="602">
        <v>0</v>
      </c>
      <c r="H11" s="607">
        <f>C11*1.05</f>
        <v>62695.5</v>
      </c>
      <c r="I11" s="602">
        <f t="shared" si="1"/>
        <v>11043.199999999999</v>
      </c>
      <c r="J11" s="602">
        <f t="shared" si="2"/>
        <v>7667.0000000000009</v>
      </c>
      <c r="K11" s="603">
        <f t="shared" si="3"/>
        <v>0</v>
      </c>
      <c r="L11" s="78"/>
    </row>
    <row r="12" spans="1:12" ht="14.25">
      <c r="A12" s="503">
        <v>3009</v>
      </c>
      <c r="B12" s="253" t="s">
        <v>338</v>
      </c>
      <c r="C12" s="333">
        <v>59710</v>
      </c>
      <c r="D12" s="333">
        <v>9280</v>
      </c>
      <c r="E12" s="333">
        <v>6970</v>
      </c>
      <c r="F12" s="333">
        <v>14120</v>
      </c>
      <c r="G12" s="333">
        <v>11670</v>
      </c>
      <c r="H12" s="607">
        <f t="shared" si="0"/>
        <v>62695.5</v>
      </c>
      <c r="I12" s="602">
        <f t="shared" si="1"/>
        <v>11043.199999999999</v>
      </c>
      <c r="J12" s="602">
        <f t="shared" si="2"/>
        <v>7667.0000000000009</v>
      </c>
      <c r="K12" s="603">
        <f t="shared" si="3"/>
        <v>14826</v>
      </c>
      <c r="L12" s="78"/>
    </row>
    <row r="13" spans="1:12" ht="14.25">
      <c r="A13" s="503">
        <v>3017</v>
      </c>
      <c r="B13" s="253" t="s">
        <v>340</v>
      </c>
      <c r="C13" s="333">
        <v>71250</v>
      </c>
      <c r="D13" s="333">
        <v>10700</v>
      </c>
      <c r="E13" s="333">
        <v>8940</v>
      </c>
      <c r="F13" s="333">
        <v>10090</v>
      </c>
      <c r="G13" s="602">
        <v>0</v>
      </c>
      <c r="H13" s="607">
        <f t="shared" si="0"/>
        <v>74812.5</v>
      </c>
      <c r="I13" s="602">
        <f t="shared" si="1"/>
        <v>12733</v>
      </c>
      <c r="J13" s="602">
        <f t="shared" si="2"/>
        <v>9834</v>
      </c>
      <c r="K13" s="603">
        <f t="shared" si="3"/>
        <v>10594.5</v>
      </c>
      <c r="L13" s="78"/>
    </row>
    <row r="14" spans="1:12" ht="14.25">
      <c r="A14" s="503">
        <v>3021</v>
      </c>
      <c r="B14" s="253" t="s">
        <v>194</v>
      </c>
      <c r="C14" s="333">
        <v>93270</v>
      </c>
      <c r="D14" s="333">
        <v>13710</v>
      </c>
      <c r="E14" s="333">
        <v>11310</v>
      </c>
      <c r="F14" s="333">
        <v>22010</v>
      </c>
      <c r="G14" s="333">
        <v>11670</v>
      </c>
      <c r="H14" s="607">
        <f t="shared" si="0"/>
        <v>97933.5</v>
      </c>
      <c r="I14" s="602">
        <f t="shared" si="1"/>
        <v>16314.9</v>
      </c>
      <c r="J14" s="602">
        <f t="shared" si="2"/>
        <v>12441.000000000002</v>
      </c>
      <c r="K14" s="603">
        <f t="shared" si="3"/>
        <v>23110.5</v>
      </c>
      <c r="L14" s="78"/>
    </row>
    <row r="15" spans="1:12" ht="14.25">
      <c r="A15" s="503">
        <v>3028</v>
      </c>
      <c r="B15" s="253" t="s">
        <v>336</v>
      </c>
      <c r="C15" s="333">
        <v>59710</v>
      </c>
      <c r="D15" s="333">
        <v>9280</v>
      </c>
      <c r="E15" s="333">
        <v>6970</v>
      </c>
      <c r="F15" s="333">
        <v>14120</v>
      </c>
      <c r="G15" s="333">
        <v>11670</v>
      </c>
      <c r="H15" s="607">
        <f t="shared" si="0"/>
        <v>62695.5</v>
      </c>
      <c r="I15" s="602">
        <f t="shared" si="1"/>
        <v>11043.199999999999</v>
      </c>
      <c r="J15" s="602">
        <f t="shared" si="2"/>
        <v>7667.0000000000009</v>
      </c>
      <c r="K15" s="603">
        <f t="shared" si="3"/>
        <v>14826</v>
      </c>
      <c r="L15" s="78"/>
    </row>
    <row r="16" spans="1:12" ht="14.25">
      <c r="A16" s="503">
        <v>3042</v>
      </c>
      <c r="B16" s="253" t="s">
        <v>746</v>
      </c>
      <c r="C16" s="602">
        <v>0</v>
      </c>
      <c r="D16" s="602">
        <v>0</v>
      </c>
      <c r="E16" s="602">
        <v>0</v>
      </c>
      <c r="F16" s="333">
        <v>4720</v>
      </c>
      <c r="G16" s="602">
        <v>0</v>
      </c>
      <c r="H16" s="607">
        <f t="shared" si="0"/>
        <v>0</v>
      </c>
      <c r="I16" s="602">
        <f t="shared" si="1"/>
        <v>0</v>
      </c>
      <c r="J16" s="602">
        <f t="shared" si="2"/>
        <v>0</v>
      </c>
      <c r="K16" s="603">
        <f t="shared" si="3"/>
        <v>4956</v>
      </c>
      <c r="L16" s="78"/>
    </row>
    <row r="17" spans="1:12" s="105" customFormat="1" ht="14.25">
      <c r="A17" s="503">
        <v>3046</v>
      </c>
      <c r="B17" s="253" t="s">
        <v>341</v>
      </c>
      <c r="C17" s="333">
        <v>50470</v>
      </c>
      <c r="D17" s="333">
        <v>10700</v>
      </c>
      <c r="E17" s="333">
        <v>8940</v>
      </c>
      <c r="F17" s="333">
        <v>10090</v>
      </c>
      <c r="G17" s="602">
        <v>0</v>
      </c>
      <c r="H17" s="607">
        <f t="shared" si="0"/>
        <v>52993.5</v>
      </c>
      <c r="I17" s="602">
        <f t="shared" si="1"/>
        <v>12733</v>
      </c>
      <c r="J17" s="602">
        <f t="shared" si="2"/>
        <v>9834</v>
      </c>
      <c r="K17" s="603">
        <f t="shared" si="3"/>
        <v>10594.5</v>
      </c>
    </row>
    <row r="18" spans="1:12" s="105" customFormat="1" ht="14.25">
      <c r="A18" s="503">
        <v>3047</v>
      </c>
      <c r="B18" s="253" t="s">
        <v>463</v>
      </c>
      <c r="C18" s="602">
        <v>0</v>
      </c>
      <c r="D18" s="602">
        <v>0</v>
      </c>
      <c r="E18" s="602">
        <v>0</v>
      </c>
      <c r="F18" s="602">
        <v>0</v>
      </c>
      <c r="G18" s="333">
        <v>11670</v>
      </c>
      <c r="H18" s="607">
        <f t="shared" si="0"/>
        <v>0</v>
      </c>
      <c r="I18" s="602">
        <f t="shared" si="1"/>
        <v>0</v>
      </c>
      <c r="J18" s="602">
        <f t="shared" si="2"/>
        <v>0</v>
      </c>
      <c r="K18" s="603">
        <f t="shared" si="3"/>
        <v>0</v>
      </c>
    </row>
    <row r="19" spans="1:12" ht="14.25">
      <c r="A19" s="668">
        <v>3079</v>
      </c>
      <c r="B19" s="39" t="s">
        <v>339</v>
      </c>
      <c r="C19" s="389">
        <v>45950</v>
      </c>
      <c r="D19" s="389">
        <v>9280</v>
      </c>
      <c r="E19" s="389">
        <v>8100</v>
      </c>
      <c r="F19" s="389">
        <v>14120</v>
      </c>
      <c r="G19" s="387">
        <v>11670</v>
      </c>
      <c r="H19" s="839">
        <f t="shared" si="0"/>
        <v>48247.5</v>
      </c>
      <c r="I19" s="838">
        <f t="shared" si="1"/>
        <v>11043.199999999999</v>
      </c>
      <c r="J19" s="838">
        <f t="shared" si="2"/>
        <v>8910</v>
      </c>
      <c r="K19" s="840">
        <f t="shared" si="3"/>
        <v>14826</v>
      </c>
      <c r="L19" s="78"/>
    </row>
    <row r="20" spans="1:12">
      <c r="A20" s="659"/>
      <c r="B20" s="253"/>
      <c r="C20" s="38"/>
      <c r="D20" s="38"/>
      <c r="E20" s="38"/>
      <c r="F20" s="38"/>
      <c r="G20" s="38"/>
      <c r="H20" s="253"/>
      <c r="I20" s="253"/>
      <c r="J20" s="253"/>
      <c r="K20" s="24"/>
      <c r="L20" s="78"/>
    </row>
    <row r="21" spans="1:12" s="419" customFormat="1">
      <c r="A21" s="21"/>
      <c r="B21" s="253"/>
      <c r="C21" s="38"/>
      <c r="D21" s="38"/>
      <c r="E21" s="38"/>
      <c r="F21" s="38"/>
      <c r="G21" s="38"/>
      <c r="H21" s="253"/>
      <c r="I21" s="253"/>
      <c r="J21" s="253"/>
      <c r="K21" s="24"/>
    </row>
    <row r="22" spans="1:12">
      <c r="A22" s="99"/>
      <c r="B22" s="253" t="s">
        <v>300</v>
      </c>
      <c r="C22" s="38"/>
      <c r="D22" s="38"/>
      <c r="E22" s="38"/>
      <c r="F22" s="333">
        <v>467880</v>
      </c>
      <c r="G22" s="38"/>
      <c r="H22" s="253"/>
      <c r="I22" s="669"/>
      <c r="J22" s="669"/>
      <c r="K22" s="670"/>
      <c r="L22" s="78"/>
    </row>
    <row r="23" spans="1:12">
      <c r="A23" s="99"/>
      <c r="B23" s="253" t="s">
        <v>28</v>
      </c>
      <c r="C23" s="38"/>
      <c r="D23" s="38"/>
      <c r="E23" s="38"/>
      <c r="F23" s="333">
        <v>4720</v>
      </c>
      <c r="G23" s="38"/>
      <c r="H23" s="253"/>
      <c r="I23" s="671"/>
      <c r="J23" s="671"/>
      <c r="K23" s="672"/>
      <c r="L23" s="78"/>
    </row>
    <row r="24" spans="1:12">
      <c r="A24" s="99"/>
      <c r="B24" s="253"/>
      <c r="C24" s="38"/>
      <c r="D24" s="38"/>
      <c r="E24" s="38"/>
      <c r="F24" s="38"/>
      <c r="G24" s="38"/>
      <c r="H24" s="253"/>
      <c r="I24" s="671"/>
      <c r="J24" s="671"/>
      <c r="K24" s="672"/>
      <c r="L24" s="78"/>
    </row>
    <row r="25" spans="1:12">
      <c r="A25" s="99"/>
      <c r="B25" s="253" t="s">
        <v>65</v>
      </c>
      <c r="C25" s="253"/>
      <c r="D25" s="253"/>
      <c r="E25" s="253"/>
      <c r="F25" s="253"/>
      <c r="G25" s="253"/>
      <c r="H25" s="253"/>
      <c r="I25" s="671"/>
      <c r="J25" s="671"/>
      <c r="K25" s="672"/>
      <c r="L25" s="78"/>
    </row>
    <row r="26" spans="1:12">
      <c r="A26" s="99"/>
      <c r="B26" s="253" t="s">
        <v>342</v>
      </c>
      <c r="C26" s="253"/>
      <c r="D26" s="253"/>
      <c r="E26" s="253"/>
      <c r="F26" s="253"/>
      <c r="G26" s="253"/>
      <c r="H26" s="253"/>
      <c r="I26" s="671"/>
      <c r="J26" s="671"/>
      <c r="K26" s="672"/>
      <c r="L26" s="78"/>
    </row>
    <row r="27" spans="1:12">
      <c r="A27" s="99"/>
      <c r="B27" s="253"/>
      <c r="C27" s="253"/>
      <c r="D27" s="253"/>
      <c r="E27" s="253"/>
      <c r="F27" s="253"/>
      <c r="G27" s="253"/>
      <c r="H27" s="253"/>
      <c r="I27" s="671"/>
      <c r="J27" s="671"/>
      <c r="K27" s="672"/>
      <c r="L27" s="78"/>
    </row>
    <row r="28" spans="1:12">
      <c r="A28" s="99"/>
      <c r="B28" s="38" t="s">
        <v>527</v>
      </c>
      <c r="C28" s="253"/>
      <c r="D28" s="253"/>
      <c r="E28" s="253"/>
      <c r="F28" s="253"/>
      <c r="G28" s="253"/>
      <c r="H28" s="253"/>
      <c r="I28" s="671"/>
      <c r="J28" s="671"/>
      <c r="K28" s="672"/>
      <c r="L28" s="78"/>
    </row>
    <row r="29" spans="1:12">
      <c r="A29" s="99"/>
      <c r="B29" s="253" t="s">
        <v>256</v>
      </c>
      <c r="C29" s="253"/>
      <c r="D29" s="253"/>
      <c r="E29" s="253"/>
      <c r="F29" s="253"/>
      <c r="G29" s="253"/>
      <c r="H29" s="253"/>
      <c r="I29" s="671"/>
      <c r="J29" s="671"/>
      <c r="K29" s="672"/>
      <c r="L29" s="78"/>
    </row>
    <row r="30" spans="1:12">
      <c r="A30" s="99"/>
      <c r="B30" s="253" t="s">
        <v>257</v>
      </c>
      <c r="C30" s="253"/>
      <c r="D30" s="253"/>
      <c r="E30" s="253"/>
      <c r="F30" s="253"/>
      <c r="G30" s="253"/>
      <c r="H30" s="253"/>
      <c r="I30" s="671"/>
      <c r="J30" s="671"/>
      <c r="K30" s="672"/>
      <c r="L30" s="78"/>
    </row>
    <row r="31" spans="1:12">
      <c r="A31" s="99"/>
      <c r="B31" s="253" t="s">
        <v>258</v>
      </c>
      <c r="C31" s="253"/>
      <c r="D31" s="253"/>
      <c r="E31" s="253"/>
      <c r="F31" s="253"/>
      <c r="G31" s="253"/>
      <c r="H31" s="253"/>
      <c r="I31" s="671"/>
      <c r="J31" s="671"/>
      <c r="K31" s="672"/>
      <c r="L31" s="78"/>
    </row>
    <row r="32" spans="1:12">
      <c r="A32" s="99"/>
      <c r="B32" s="253" t="s">
        <v>259</v>
      </c>
      <c r="C32" s="253"/>
      <c r="D32" s="253"/>
      <c r="E32" s="253"/>
      <c r="F32" s="253"/>
      <c r="G32" s="253"/>
      <c r="H32" s="253"/>
      <c r="I32" s="253"/>
      <c r="J32" s="253"/>
      <c r="K32" s="24"/>
      <c r="L32" s="78"/>
    </row>
    <row r="33" spans="1:12">
      <c r="A33" s="99"/>
      <c r="B33" s="253" t="s">
        <v>343</v>
      </c>
      <c r="C33" s="253"/>
      <c r="D33" s="253"/>
      <c r="E33" s="253"/>
      <c r="F33" s="253"/>
      <c r="G33" s="253"/>
      <c r="H33" s="253"/>
      <c r="I33" s="253"/>
      <c r="J33" s="253"/>
      <c r="K33" s="24"/>
      <c r="L33" s="78"/>
    </row>
    <row r="34" spans="1:12" s="242" customFormat="1">
      <c r="A34" s="99"/>
      <c r="B34" s="673" t="s">
        <v>404</v>
      </c>
      <c r="C34" s="253"/>
      <c r="D34" s="253"/>
      <c r="E34" s="253"/>
      <c r="F34" s="253"/>
      <c r="G34" s="253"/>
      <c r="H34" s="253"/>
      <c r="I34" s="253"/>
      <c r="J34" s="253"/>
      <c r="K34" s="24"/>
    </row>
    <row r="35" spans="1:12">
      <c r="A35" s="99"/>
      <c r="B35" s="253"/>
      <c r="C35" s="253"/>
      <c r="D35" s="253"/>
      <c r="E35" s="253"/>
      <c r="F35" s="253"/>
      <c r="G35" s="253"/>
      <c r="H35" s="253"/>
      <c r="I35" s="253"/>
      <c r="J35" s="253"/>
      <c r="K35" s="24"/>
      <c r="L35" s="78"/>
    </row>
    <row r="36" spans="1:12" ht="12.75" customHeight="1">
      <c r="A36" s="99"/>
      <c r="B36" s="1030" t="s">
        <v>346</v>
      </c>
      <c r="C36" s="1030"/>
      <c r="D36" s="1030"/>
      <c r="E36" s="1030"/>
      <c r="F36" s="1030"/>
      <c r="G36" s="1030"/>
      <c r="H36" s="1030"/>
      <c r="I36" s="1030"/>
      <c r="J36" s="1030"/>
      <c r="K36" s="1031"/>
      <c r="L36" s="78"/>
    </row>
    <row r="37" spans="1:12">
      <c r="A37" s="99"/>
      <c r="B37" s="253" t="s">
        <v>347</v>
      </c>
      <c r="C37" s="253"/>
      <c r="D37" s="253"/>
      <c r="E37" s="253"/>
      <c r="F37" s="253"/>
      <c r="G37" s="253"/>
      <c r="H37" s="253"/>
      <c r="I37" s="253"/>
      <c r="J37" s="253"/>
      <c r="K37" s="24"/>
      <c r="L37" s="78"/>
    </row>
    <row r="38" spans="1:12">
      <c r="A38" s="99"/>
      <c r="B38" s="253"/>
      <c r="C38" s="253"/>
      <c r="D38" s="253"/>
      <c r="E38" s="253"/>
      <c r="F38" s="253"/>
      <c r="G38" s="253"/>
      <c r="H38" s="253"/>
      <c r="I38" s="253"/>
      <c r="J38" s="253"/>
      <c r="K38" s="24"/>
      <c r="L38" s="78"/>
    </row>
    <row r="39" spans="1:12">
      <c r="A39" s="17" t="s">
        <v>361</v>
      </c>
      <c r="B39" s="254"/>
      <c r="C39" s="253"/>
      <c r="D39" s="253"/>
      <c r="E39" s="253"/>
      <c r="F39" s="253"/>
      <c r="G39" s="253"/>
      <c r="H39" s="253"/>
      <c r="I39" s="253"/>
      <c r="J39" s="253"/>
      <c r="K39" s="24"/>
      <c r="L39" s="78"/>
    </row>
    <row r="40" spans="1:12">
      <c r="A40" s="99" t="s">
        <v>349</v>
      </c>
      <c r="B40" s="333">
        <v>5080</v>
      </c>
      <c r="C40" s="253"/>
      <c r="D40" s="253"/>
      <c r="E40" s="253"/>
      <c r="F40" s="253"/>
      <c r="G40" s="253"/>
      <c r="H40" s="253"/>
      <c r="I40" s="253"/>
      <c r="J40" s="253"/>
      <c r="K40" s="24"/>
      <c r="L40" s="78"/>
    </row>
    <row r="41" spans="1:12">
      <c r="A41" s="99" t="s">
        <v>350</v>
      </c>
      <c r="B41" s="333">
        <v>5640</v>
      </c>
      <c r="C41" s="253"/>
      <c r="D41" s="253"/>
      <c r="E41" s="253"/>
      <c r="F41" s="253"/>
      <c r="G41" s="253"/>
      <c r="H41" s="253"/>
      <c r="I41" s="253"/>
      <c r="J41" s="253"/>
      <c r="K41" s="24"/>
      <c r="L41" s="78"/>
    </row>
    <row r="42" spans="1:12">
      <c r="A42" s="99" t="s">
        <v>351</v>
      </c>
      <c r="B42" s="333">
        <v>6090</v>
      </c>
      <c r="C42" s="253"/>
      <c r="D42" s="253"/>
      <c r="E42" s="253"/>
      <c r="F42" s="253"/>
      <c r="G42" s="253"/>
      <c r="H42" s="253"/>
      <c r="I42" s="253"/>
      <c r="J42" s="253"/>
      <c r="K42" s="24"/>
      <c r="L42" s="78"/>
    </row>
    <row r="43" spans="1:12">
      <c r="A43" s="99"/>
      <c r="B43" s="446"/>
      <c r="C43" s="253"/>
      <c r="D43" s="253"/>
      <c r="E43" s="253"/>
      <c r="F43" s="253"/>
      <c r="G43" s="253"/>
      <c r="H43" s="253"/>
      <c r="I43" s="253"/>
      <c r="J43" s="253"/>
      <c r="K43" s="24"/>
      <c r="L43" s="78"/>
    </row>
    <row r="44" spans="1:12" ht="13.5" thickBot="1">
      <c r="A44" s="363"/>
      <c r="B44" s="3"/>
      <c r="C44" s="3"/>
      <c r="D44" s="3"/>
      <c r="E44" s="3"/>
      <c r="F44" s="3"/>
      <c r="G44" s="3"/>
      <c r="H44" s="3"/>
      <c r="I44" s="3"/>
      <c r="J44" s="3"/>
      <c r="K44" s="102"/>
      <c r="L44" s="78"/>
    </row>
    <row r="45" spans="1:12" s="427" customFormat="1">
      <c r="A45" s="253"/>
      <c r="B45" s="253"/>
      <c r="C45" s="253"/>
      <c r="D45" s="253"/>
      <c r="E45" s="253"/>
      <c r="F45" s="253"/>
      <c r="G45" s="253"/>
      <c r="H45" s="253"/>
      <c r="I45" s="253"/>
      <c r="J45" s="253"/>
      <c r="K45" s="253"/>
    </row>
    <row r="46" spans="1:12" s="427" customFormat="1" ht="13.5" thickBot="1">
      <c r="A46" s="253"/>
      <c r="B46" s="253"/>
      <c r="C46" s="253"/>
      <c r="D46" s="253"/>
      <c r="E46" s="253"/>
      <c r="F46" s="253"/>
      <c r="G46" s="253"/>
      <c r="H46" s="253"/>
      <c r="I46" s="253"/>
      <c r="J46" s="253"/>
      <c r="K46" s="253"/>
    </row>
    <row r="47" spans="1:12" ht="12.6" customHeight="1" thickBot="1">
      <c r="A47" s="1027" t="s">
        <v>815</v>
      </c>
      <c r="B47" s="1028"/>
      <c r="C47" s="1028"/>
      <c r="D47" s="1029"/>
      <c r="E47" s="253"/>
      <c r="F47" s="253"/>
      <c r="G47" s="253"/>
      <c r="H47" s="253"/>
      <c r="I47" s="253"/>
      <c r="J47" s="253"/>
      <c r="K47" s="253"/>
      <c r="L47" s="78"/>
    </row>
    <row r="48" spans="1:12">
      <c r="A48" s="99"/>
      <c r="B48" s="253"/>
      <c r="C48" s="253"/>
      <c r="D48" s="24"/>
      <c r="E48" s="253"/>
      <c r="F48" s="253"/>
      <c r="G48" s="253"/>
      <c r="H48" s="253"/>
      <c r="I48" s="253"/>
      <c r="J48" s="253"/>
      <c r="K48" s="253"/>
      <c r="L48" s="78"/>
    </row>
    <row r="49" spans="1:12">
      <c r="A49" s="99"/>
      <c r="B49" s="253"/>
      <c r="C49" s="253"/>
      <c r="D49" s="24"/>
      <c r="E49" s="253"/>
      <c r="F49" s="253"/>
      <c r="G49" s="253"/>
      <c r="H49" s="253"/>
      <c r="I49" s="253"/>
      <c r="J49" s="253"/>
      <c r="K49" s="253"/>
      <c r="L49" s="78"/>
    </row>
    <row r="50" spans="1:12">
      <c r="A50" s="99"/>
      <c r="B50" s="253" t="s">
        <v>46</v>
      </c>
      <c r="C50" s="388">
        <v>922370</v>
      </c>
      <c r="D50" s="24" t="s">
        <v>399</v>
      </c>
      <c r="E50" s="253"/>
      <c r="F50" s="253"/>
      <c r="G50" s="253"/>
      <c r="H50" s="253"/>
      <c r="I50" s="253"/>
      <c r="J50" s="253"/>
      <c r="K50" s="253"/>
      <c r="L50" s="78"/>
    </row>
    <row r="51" spans="1:12">
      <c r="A51" s="99"/>
      <c r="B51" s="253" t="s">
        <v>410</v>
      </c>
      <c r="C51" s="388">
        <v>1000000</v>
      </c>
      <c r="D51" s="24" t="s">
        <v>399</v>
      </c>
      <c r="E51" s="253"/>
      <c r="F51" s="253"/>
      <c r="G51" s="253"/>
      <c r="H51" s="253"/>
      <c r="I51" s="253"/>
      <c r="J51" s="253"/>
      <c r="K51" s="253"/>
      <c r="L51" s="78"/>
    </row>
    <row r="52" spans="1:12">
      <c r="A52" s="99"/>
      <c r="B52" s="253" t="s">
        <v>221</v>
      </c>
      <c r="C52" s="388">
        <v>1614150</v>
      </c>
      <c r="D52" s="24" t="s">
        <v>399</v>
      </c>
      <c r="E52" s="253"/>
      <c r="F52" s="253"/>
      <c r="G52" s="253"/>
      <c r="H52" s="253"/>
      <c r="I52" s="253"/>
      <c r="J52" s="253"/>
      <c r="K52" s="253"/>
      <c r="L52" s="78"/>
    </row>
    <row r="53" spans="1:12">
      <c r="A53" s="99"/>
      <c r="B53" s="253" t="s">
        <v>222</v>
      </c>
      <c r="C53" s="388">
        <v>230590</v>
      </c>
      <c r="D53" s="24" t="s">
        <v>399</v>
      </c>
      <c r="E53" s="253"/>
      <c r="F53" s="253"/>
      <c r="G53" s="253"/>
      <c r="H53" s="253"/>
      <c r="I53" s="253"/>
      <c r="J53" s="253"/>
      <c r="K53" s="253"/>
      <c r="L53" s="78"/>
    </row>
    <row r="54" spans="1:12">
      <c r="A54" s="99"/>
      <c r="B54" s="253" t="s">
        <v>544</v>
      </c>
      <c r="C54" s="388">
        <v>737890</v>
      </c>
      <c r="D54" s="24" t="s">
        <v>399</v>
      </c>
      <c r="E54" s="253"/>
      <c r="F54" s="253"/>
      <c r="G54" s="253"/>
      <c r="H54" s="253"/>
      <c r="I54" s="253"/>
      <c r="J54" s="253"/>
      <c r="K54" s="253"/>
      <c r="L54" s="78"/>
    </row>
    <row r="55" spans="1:12">
      <c r="A55" s="99"/>
      <c r="B55" s="253" t="s">
        <v>448</v>
      </c>
      <c r="C55" s="388">
        <v>2758323</v>
      </c>
      <c r="D55" s="24" t="s">
        <v>399</v>
      </c>
      <c r="E55" s="253"/>
      <c r="F55" s="253"/>
      <c r="G55" s="253"/>
      <c r="H55" s="253"/>
      <c r="I55" s="253"/>
      <c r="J55" s="253"/>
      <c r="K55" s="253"/>
      <c r="L55" s="78"/>
    </row>
    <row r="56" spans="1:12">
      <c r="A56" s="99"/>
      <c r="B56" s="253"/>
      <c r="C56" s="446"/>
      <c r="D56" s="24"/>
      <c r="E56" s="253"/>
      <c r="F56" s="253"/>
      <c r="G56" s="253"/>
      <c r="H56" s="253"/>
      <c r="I56" s="253"/>
      <c r="J56" s="253"/>
      <c r="K56" s="253"/>
      <c r="L56" s="78"/>
    </row>
    <row r="57" spans="1:12">
      <c r="A57" s="99"/>
      <c r="B57" s="253"/>
      <c r="C57" s="253"/>
      <c r="D57" s="24"/>
      <c r="E57" s="253"/>
      <c r="F57" s="253"/>
      <c r="G57" s="253"/>
      <c r="H57" s="253"/>
      <c r="I57" s="253"/>
      <c r="J57" s="253"/>
      <c r="K57" s="253"/>
      <c r="L57" s="78"/>
    </row>
    <row r="58" spans="1:12" s="235" customFormat="1">
      <c r="A58" s="99"/>
      <c r="B58" s="38" t="s">
        <v>549</v>
      </c>
      <c r="C58" s="253"/>
      <c r="D58" s="24"/>
      <c r="E58" s="253"/>
      <c r="F58" s="253"/>
      <c r="G58" s="253"/>
      <c r="H58" s="253"/>
      <c r="I58" s="253"/>
      <c r="J58" s="253"/>
      <c r="K58" s="253"/>
    </row>
    <row r="59" spans="1:12" s="235" customFormat="1">
      <c r="A59" s="99"/>
      <c r="B59" s="253"/>
      <c r="C59" s="253"/>
      <c r="D59" s="24"/>
      <c r="E59" s="253"/>
      <c r="F59" s="253"/>
      <c r="G59" s="253"/>
      <c r="H59" s="253"/>
      <c r="I59" s="253"/>
      <c r="J59" s="253"/>
      <c r="K59" s="253"/>
    </row>
    <row r="60" spans="1:12">
      <c r="A60" s="99"/>
      <c r="B60" s="38" t="s">
        <v>548</v>
      </c>
      <c r="C60" s="253"/>
      <c r="D60" s="24"/>
      <c r="E60" s="253"/>
      <c r="F60" s="253"/>
      <c r="G60" s="253"/>
      <c r="H60" s="253"/>
      <c r="I60" s="253"/>
      <c r="J60" s="253"/>
      <c r="K60" s="253"/>
      <c r="L60" s="78"/>
    </row>
    <row r="61" spans="1:12">
      <c r="A61" s="99"/>
      <c r="B61" s="253"/>
      <c r="C61" s="253"/>
      <c r="D61" s="24"/>
      <c r="E61" s="253"/>
      <c r="F61" s="253"/>
      <c r="G61" s="253"/>
      <c r="H61" s="253"/>
      <c r="I61" s="253"/>
      <c r="J61" s="253"/>
      <c r="K61" s="253"/>
      <c r="L61" s="78"/>
    </row>
    <row r="62" spans="1:12">
      <c r="A62" s="99"/>
      <c r="B62" s="38" t="s">
        <v>547</v>
      </c>
      <c r="C62" s="253"/>
      <c r="D62" s="24"/>
      <c r="E62" s="253"/>
      <c r="F62" s="253"/>
      <c r="G62" s="253"/>
      <c r="H62" s="253"/>
      <c r="I62" s="253"/>
      <c r="J62" s="253"/>
      <c r="K62" s="253"/>
      <c r="L62" s="78"/>
    </row>
    <row r="63" spans="1:12">
      <c r="A63" s="99"/>
      <c r="B63" s="253"/>
      <c r="C63" s="253"/>
      <c r="D63" s="24"/>
      <c r="E63" s="253"/>
      <c r="F63" s="253"/>
      <c r="G63" s="253"/>
      <c r="H63" s="253"/>
      <c r="I63" s="253"/>
      <c r="J63" s="253"/>
      <c r="K63" s="253"/>
      <c r="L63" s="78"/>
    </row>
    <row r="64" spans="1:12">
      <c r="A64" s="99"/>
      <c r="B64" s="253" t="s">
        <v>449</v>
      </c>
      <c r="C64" s="253"/>
      <c r="D64" s="24"/>
      <c r="E64" s="253"/>
      <c r="F64" s="253"/>
      <c r="G64" s="253"/>
      <c r="H64" s="253"/>
      <c r="I64" s="253"/>
      <c r="J64" s="253"/>
      <c r="K64" s="253"/>
      <c r="L64" s="78"/>
    </row>
    <row r="65" spans="1:12">
      <c r="A65" s="99"/>
      <c r="B65" s="253" t="s">
        <v>450</v>
      </c>
      <c r="C65" s="446">
        <v>1600000</v>
      </c>
      <c r="D65" s="24" t="s">
        <v>399</v>
      </c>
      <c r="E65" s="253"/>
      <c r="F65" s="253"/>
      <c r="G65" s="253"/>
      <c r="H65" s="253"/>
      <c r="I65" s="253"/>
      <c r="J65" s="253"/>
      <c r="K65" s="253"/>
      <c r="L65" s="78"/>
    </row>
    <row r="66" spans="1:12">
      <c r="A66" s="99"/>
      <c r="B66" s="253" t="s">
        <v>451</v>
      </c>
      <c r="C66" s="446">
        <v>700000</v>
      </c>
      <c r="D66" s="24" t="s">
        <v>399</v>
      </c>
      <c r="E66" s="253"/>
      <c r="F66" s="253"/>
      <c r="G66" s="253"/>
      <c r="H66" s="253"/>
      <c r="I66" s="253"/>
      <c r="J66" s="253"/>
      <c r="K66" s="253"/>
      <c r="L66" s="78"/>
    </row>
    <row r="67" spans="1:12">
      <c r="A67" s="99"/>
      <c r="B67" s="253" t="s">
        <v>452</v>
      </c>
      <c r="C67" s="446">
        <v>1600000</v>
      </c>
      <c r="D67" s="24" t="s">
        <v>399</v>
      </c>
      <c r="E67" s="253"/>
      <c r="F67" s="253"/>
      <c r="G67" s="253"/>
      <c r="H67" s="253"/>
      <c r="I67" s="253"/>
      <c r="J67" s="253"/>
      <c r="K67" s="253"/>
      <c r="L67" s="78"/>
    </row>
    <row r="68" spans="1:12">
      <c r="A68" s="99"/>
      <c r="B68" s="253" t="s">
        <v>453</v>
      </c>
      <c r="C68" s="446">
        <v>200000</v>
      </c>
      <c r="D68" s="24" t="s">
        <v>399</v>
      </c>
      <c r="E68" s="253"/>
      <c r="F68" s="253"/>
      <c r="G68" s="253"/>
      <c r="H68" s="253"/>
      <c r="I68" s="253"/>
      <c r="J68" s="253"/>
      <c r="K68" s="253"/>
      <c r="L68" s="78"/>
    </row>
    <row r="69" spans="1:12">
      <c r="A69" s="99"/>
      <c r="B69" s="253" t="s">
        <v>454</v>
      </c>
      <c r="C69" s="446">
        <v>700000</v>
      </c>
      <c r="D69" s="24" t="s">
        <v>399</v>
      </c>
      <c r="E69" s="253"/>
      <c r="F69" s="253"/>
      <c r="G69" s="253"/>
      <c r="H69" s="253"/>
      <c r="I69" s="253"/>
      <c r="J69" s="253"/>
      <c r="K69" s="253"/>
      <c r="L69" s="78"/>
    </row>
    <row r="70" spans="1:12">
      <c r="A70" s="99"/>
      <c r="B70" s="253" t="s">
        <v>455</v>
      </c>
      <c r="C70" s="446">
        <v>1000000</v>
      </c>
      <c r="D70" s="24" t="s">
        <v>399</v>
      </c>
      <c r="E70" s="253"/>
      <c r="F70" s="253"/>
      <c r="G70" s="253"/>
      <c r="H70" s="253"/>
      <c r="I70" s="253"/>
      <c r="J70" s="253"/>
      <c r="K70" s="253"/>
      <c r="L70" s="78"/>
    </row>
    <row r="71" spans="1:12">
      <c r="A71" s="99"/>
      <c r="B71" s="253" t="s">
        <v>456</v>
      </c>
      <c r="C71" s="446">
        <v>1600000</v>
      </c>
      <c r="D71" s="24" t="s">
        <v>399</v>
      </c>
      <c r="E71" s="253"/>
      <c r="F71" s="253"/>
      <c r="G71" s="253"/>
      <c r="H71" s="253"/>
      <c r="I71" s="253"/>
      <c r="J71" s="253"/>
      <c r="K71" s="253"/>
    </row>
    <row r="72" spans="1:12" ht="13.5" thickBot="1">
      <c r="A72" s="363"/>
      <c r="B72" s="3"/>
      <c r="C72" s="447"/>
      <c r="D72" s="102"/>
      <c r="E72" s="253"/>
      <c r="F72" s="253"/>
      <c r="G72" s="253"/>
      <c r="H72" s="253"/>
      <c r="I72" s="253"/>
      <c r="J72" s="253"/>
      <c r="K72" s="253"/>
    </row>
    <row r="73" spans="1:12">
      <c r="A73" s="253"/>
      <c r="B73" s="253"/>
      <c r="C73" s="446"/>
      <c r="D73" s="253"/>
      <c r="E73" s="253"/>
      <c r="F73" s="253"/>
      <c r="G73" s="253"/>
      <c r="H73" s="253"/>
      <c r="I73" s="253"/>
      <c r="J73" s="253"/>
      <c r="K73" s="253"/>
    </row>
    <row r="74" spans="1:12">
      <c r="A74" s="307"/>
      <c r="B74" s="307"/>
      <c r="C74" s="133"/>
      <c r="D74" s="307"/>
      <c r="E74" s="307"/>
      <c r="F74" s="307"/>
      <c r="G74" s="307"/>
      <c r="H74" s="307"/>
      <c r="I74" s="307"/>
      <c r="J74" s="307"/>
      <c r="K74" s="307"/>
    </row>
  </sheetData>
  <customSheetViews>
    <customSheetView guid="{4815BE6A-DAE3-4DF6-B77E-1B568730B529}" fitToPage="1">
      <selection sqref="A1:E1"/>
      <pageMargins left="0.42" right="0.34" top="0.38" bottom="0.34" header="0.24" footer="0.23"/>
      <pageSetup paperSize="9" scale="83" orientation="landscape" r:id="rId1"/>
      <headerFooter alignWithMargins="0"/>
    </customSheetView>
    <customSheetView guid="{F165901F-2ED3-463B-B2D8-F03C10664774}" fitToPage="1">
      <selection sqref="A1:E1"/>
      <pageMargins left="0.42" right="0.34" top="0.38" bottom="0.34" header="0.24" footer="0.23"/>
      <pageSetup paperSize="9" scale="83" orientation="landscape" r:id="rId2"/>
      <headerFooter alignWithMargins="0"/>
    </customSheetView>
  </customSheetViews>
  <mergeCells count="7">
    <mergeCell ref="A47:D47"/>
    <mergeCell ref="B36:K36"/>
    <mergeCell ref="F1:H1"/>
    <mergeCell ref="A1:E1"/>
    <mergeCell ref="A4:K4"/>
    <mergeCell ref="C6:G6"/>
    <mergeCell ref="H6:K6"/>
  </mergeCells>
  <phoneticPr fontId="0" type="noConversion"/>
  <hyperlinks>
    <hyperlink ref="F1" location="Indhold!A1" display="Tilbage til indholdsoversigten"/>
  </hyperlinks>
  <pageMargins left="0.42" right="0.34" top="0.38" bottom="0.34" header="0.24" footer="0.23"/>
  <pageSetup paperSize="9" scale="83" orientation="landscape"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dimension ref="A1:S20"/>
  <sheetViews>
    <sheetView zoomScaleNormal="100" workbookViewId="0">
      <selection sqref="A1:G1"/>
    </sheetView>
  </sheetViews>
  <sheetFormatPr defaultColWidth="9.140625" defaultRowHeight="12.75"/>
  <cols>
    <col min="1" max="1" width="26.5703125" style="362" bestFit="1" customWidth="1"/>
    <col min="2" max="2" width="26.7109375" style="362" customWidth="1"/>
    <col min="3" max="7" width="21.7109375" style="362" customWidth="1"/>
    <col min="8" max="8" width="25.7109375" style="362" customWidth="1"/>
    <col min="9" max="16384" width="9.140625" style="362"/>
  </cols>
  <sheetData>
    <row r="1" spans="1:19" ht="21" thickBot="1">
      <c r="A1" s="978" t="s">
        <v>847</v>
      </c>
      <c r="B1" s="979"/>
      <c r="C1" s="979"/>
      <c r="D1" s="979"/>
      <c r="E1" s="979"/>
      <c r="F1" s="979"/>
      <c r="G1" s="979"/>
      <c r="H1" s="5" t="s">
        <v>79</v>
      </c>
    </row>
    <row r="2" spans="1:19" s="427" customFormat="1" ht="20.25">
      <c r="A2" s="440"/>
      <c r="B2" s="440"/>
      <c r="C2" s="253"/>
      <c r="D2" s="441"/>
      <c r="E2" s="441"/>
      <c r="F2" s="441"/>
      <c r="G2" s="253"/>
      <c r="H2" s="253"/>
    </row>
    <row r="3" spans="1:19" s="427" customFormat="1" ht="21" thickBot="1">
      <c r="A3" s="440"/>
      <c r="B3" s="440"/>
      <c r="C3" s="253"/>
      <c r="D3" s="441"/>
      <c r="E3" s="441"/>
      <c r="F3" s="441"/>
      <c r="G3" s="253"/>
      <c r="H3" s="253"/>
    </row>
    <row r="4" spans="1:19" ht="12.75" customHeight="1">
      <c r="A4" s="1035" t="s">
        <v>816</v>
      </c>
      <c r="B4" s="1036"/>
      <c r="C4" s="1036"/>
      <c r="D4" s="1036"/>
      <c r="E4" s="1036"/>
      <c r="F4" s="1036"/>
      <c r="G4" s="1036"/>
      <c r="H4" s="1037"/>
    </row>
    <row r="5" spans="1:19" ht="12.75" customHeight="1" thickBot="1">
      <c r="A5" s="1038" t="s">
        <v>817</v>
      </c>
      <c r="B5" s="1039"/>
      <c r="C5" s="1039"/>
      <c r="D5" s="1039"/>
      <c r="E5" s="1039"/>
      <c r="F5" s="1039"/>
      <c r="G5" s="1039"/>
      <c r="H5" s="1040"/>
    </row>
    <row r="6" spans="1:19">
      <c r="A6" s="371"/>
      <c r="B6" s="2"/>
      <c r="C6" s="681"/>
      <c r="D6" s="681"/>
      <c r="E6" s="681"/>
      <c r="F6" s="1032" t="s">
        <v>82</v>
      </c>
      <c r="G6" s="1033"/>
      <c r="H6" s="1034"/>
    </row>
    <row r="7" spans="1:19" ht="48" customHeight="1">
      <c r="A7" s="675" t="s">
        <v>433</v>
      </c>
      <c r="B7" s="674" t="s">
        <v>140</v>
      </c>
      <c r="C7" s="674" t="s">
        <v>69</v>
      </c>
      <c r="D7" s="674" t="s">
        <v>70</v>
      </c>
      <c r="E7" s="674" t="s">
        <v>138</v>
      </c>
      <c r="F7" s="676" t="s">
        <v>69</v>
      </c>
      <c r="G7" s="674" t="s">
        <v>70</v>
      </c>
      <c r="H7" s="682" t="s">
        <v>138</v>
      </c>
    </row>
    <row r="8" spans="1:19">
      <c r="A8" s="99">
        <v>3007</v>
      </c>
      <c r="B8" s="253" t="s">
        <v>71</v>
      </c>
      <c r="C8" s="333">
        <v>94110</v>
      </c>
      <c r="D8" s="333">
        <v>89300</v>
      </c>
      <c r="E8" s="333">
        <v>8230</v>
      </c>
      <c r="F8" s="677">
        <f>+C8*1.04</f>
        <v>97874.400000000009</v>
      </c>
      <c r="G8" s="446">
        <f>+D8*1.04</f>
        <v>92872</v>
      </c>
      <c r="H8" s="683">
        <f>+E8*1.04</f>
        <v>8559.2000000000007</v>
      </c>
      <c r="I8" s="133"/>
    </row>
    <row r="9" spans="1:19">
      <c r="A9" s="684">
        <v>2995</v>
      </c>
      <c r="B9" s="253" t="s">
        <v>512</v>
      </c>
      <c r="C9" s="333">
        <v>94110</v>
      </c>
      <c r="D9" s="333">
        <v>89300</v>
      </c>
      <c r="E9" s="333">
        <v>8230</v>
      </c>
      <c r="F9" s="677">
        <f>+F8</f>
        <v>97874.400000000009</v>
      </c>
      <c r="G9" s="446">
        <f t="shared" ref="G9:H9" si="0">+G8</f>
        <v>92872</v>
      </c>
      <c r="H9" s="683">
        <f t="shared" si="0"/>
        <v>8559.2000000000007</v>
      </c>
      <c r="I9" s="133"/>
    </row>
    <row r="10" spans="1:19">
      <c r="A10" s="99">
        <v>3013</v>
      </c>
      <c r="B10" s="253" t="s">
        <v>72</v>
      </c>
      <c r="C10" s="333">
        <v>61840</v>
      </c>
      <c r="D10" s="446" t="s">
        <v>198</v>
      </c>
      <c r="E10" s="333">
        <v>7320</v>
      </c>
      <c r="F10" s="677">
        <f>+C10*1.04</f>
        <v>64313.600000000006</v>
      </c>
      <c r="G10" s="446" t="s">
        <v>198</v>
      </c>
      <c r="H10" s="683">
        <f>+E10*1.04</f>
        <v>7612.8</v>
      </c>
      <c r="I10" s="133"/>
    </row>
    <row r="11" spans="1:19">
      <c r="A11" s="99"/>
      <c r="B11" s="253" t="s">
        <v>269</v>
      </c>
      <c r="C11" s="333">
        <v>5430</v>
      </c>
      <c r="D11" s="446" t="s">
        <v>198</v>
      </c>
      <c r="E11" s="446" t="s">
        <v>198</v>
      </c>
      <c r="F11" s="677">
        <f>+C11*1.04</f>
        <v>5647.2</v>
      </c>
      <c r="G11" s="446" t="s">
        <v>198</v>
      </c>
      <c r="H11" s="683" t="s">
        <v>198</v>
      </c>
      <c r="I11" s="133"/>
    </row>
    <row r="12" spans="1:19">
      <c r="A12" s="684"/>
      <c r="B12" s="134" t="s">
        <v>513</v>
      </c>
      <c r="C12" s="333">
        <v>5430</v>
      </c>
      <c r="D12" s="680" t="s">
        <v>198</v>
      </c>
      <c r="E12" s="680" t="s">
        <v>198</v>
      </c>
      <c r="F12" s="678">
        <f>+F11</f>
        <v>5647.2</v>
      </c>
      <c r="G12" s="680" t="s">
        <v>198</v>
      </c>
      <c r="H12" s="685" t="s">
        <v>198</v>
      </c>
      <c r="I12" s="133"/>
    </row>
    <row r="13" spans="1:19" ht="13.5" thickBot="1">
      <c r="A13" s="686"/>
      <c r="B13" s="303" t="s">
        <v>270</v>
      </c>
      <c r="C13" s="845">
        <v>3180</v>
      </c>
      <c r="D13" s="372" t="s">
        <v>198</v>
      </c>
      <c r="E13" s="372" t="s">
        <v>198</v>
      </c>
      <c r="F13" s="679">
        <f>+C13*1.04</f>
        <v>3307.2000000000003</v>
      </c>
      <c r="G13" s="372" t="s">
        <v>198</v>
      </c>
      <c r="H13" s="687" t="s">
        <v>198</v>
      </c>
    </row>
    <row r="14" spans="1:19" ht="13.5" thickBot="1">
      <c r="A14" s="363"/>
      <c r="B14" s="3"/>
      <c r="C14" s="3"/>
      <c r="D14" s="3"/>
      <c r="E14" s="3"/>
      <c r="F14" s="3"/>
      <c r="G14" s="3"/>
      <c r="H14" s="102"/>
      <c r="L14" s="345"/>
      <c r="M14" s="345"/>
      <c r="N14" s="345"/>
      <c r="O14" s="345"/>
      <c r="P14" s="345"/>
      <c r="Q14" s="345"/>
      <c r="R14" s="345"/>
      <c r="S14" s="345"/>
    </row>
    <row r="15" spans="1:19" ht="12.75" customHeight="1">
      <c r="A15" s="429"/>
      <c r="B15" s="429"/>
      <c r="C15" s="429"/>
      <c r="D15" s="429"/>
      <c r="E15" s="429"/>
      <c r="F15" s="429"/>
      <c r="G15" s="429"/>
      <c r="H15" s="429"/>
      <c r="I15" s="429"/>
      <c r="N15" s="133"/>
      <c r="O15" s="133"/>
      <c r="P15" s="133"/>
      <c r="Q15" s="133"/>
      <c r="R15" s="133"/>
      <c r="S15" s="133"/>
    </row>
    <row r="16" spans="1:19" ht="12.4" customHeight="1">
      <c r="A16" s="429"/>
      <c r="B16" s="429"/>
      <c r="C16" s="429"/>
      <c r="D16" s="429"/>
      <c r="E16" s="429"/>
      <c r="F16" s="429"/>
      <c r="G16" s="429"/>
      <c r="H16" s="429"/>
      <c r="I16" s="429"/>
      <c r="L16" s="35"/>
      <c r="N16" s="133"/>
      <c r="O16" s="133"/>
      <c r="P16" s="133"/>
      <c r="Q16" s="133"/>
      <c r="R16" s="133"/>
      <c r="S16" s="133"/>
    </row>
    <row r="17" spans="1:19" ht="29.25" customHeight="1">
      <c r="A17" s="430"/>
      <c r="B17" s="430"/>
      <c r="C17" s="430"/>
      <c r="D17" s="430"/>
      <c r="E17" s="430"/>
      <c r="F17" s="430"/>
      <c r="G17" s="430"/>
      <c r="H17" s="430"/>
      <c r="I17" s="430"/>
      <c r="N17" s="133"/>
      <c r="O17" s="133"/>
      <c r="P17" s="133"/>
      <c r="Q17" s="133"/>
      <c r="R17" s="133"/>
      <c r="S17" s="133"/>
    </row>
    <row r="18" spans="1:19">
      <c r="N18" s="133"/>
      <c r="O18" s="133"/>
      <c r="P18" s="133"/>
      <c r="Q18" s="133"/>
      <c r="R18" s="133"/>
      <c r="S18" s="133"/>
    </row>
    <row r="19" spans="1:19">
      <c r="L19" s="35"/>
      <c r="M19" s="35"/>
      <c r="N19" s="156"/>
      <c r="O19" s="156"/>
      <c r="P19" s="156"/>
      <c r="Q19" s="156"/>
      <c r="R19" s="156"/>
      <c r="S19" s="156"/>
    </row>
    <row r="20" spans="1:19">
      <c r="L20" s="35"/>
      <c r="M20" s="35"/>
      <c r="N20" s="156"/>
      <c r="O20" s="156"/>
      <c r="P20" s="156"/>
      <c r="Q20" s="156"/>
      <c r="R20" s="156"/>
      <c r="S20" s="156"/>
    </row>
  </sheetData>
  <customSheetViews>
    <customSheetView guid="{4815BE6A-DAE3-4DF6-B77E-1B568730B529}">
      <selection activeCell="F13" sqref="F13"/>
      <pageMargins left="0.75" right="0.75" top="1" bottom="1" header="0.5" footer="0.5"/>
      <pageSetup paperSize="9" orientation="landscape" r:id="rId1"/>
      <headerFooter alignWithMargins="0"/>
    </customSheetView>
    <customSheetView guid="{F165901F-2ED3-463B-B2D8-F03C10664774}">
      <selection sqref="A1:G1"/>
      <pageMargins left="0.75" right="0.75" top="1" bottom="1" header="0.5" footer="0.5"/>
      <pageSetup paperSize="9" orientation="landscape" r:id="rId2"/>
      <headerFooter alignWithMargins="0"/>
    </customSheetView>
  </customSheetViews>
  <mergeCells count="4">
    <mergeCell ref="A1:G1"/>
    <mergeCell ref="F6:H6"/>
    <mergeCell ref="A4:H4"/>
    <mergeCell ref="A5:H5"/>
  </mergeCells>
  <phoneticPr fontId="0" type="noConversion"/>
  <hyperlinks>
    <hyperlink ref="H1" location="Indhold!A1" display="Tilbage til indholdsoversigten"/>
  </hyperlinks>
  <pageMargins left="0.75" right="0.75" top="1" bottom="1" header="0.5" footer="0.5"/>
  <pageSetup paperSize="9" orientation="landscape"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dimension ref="A1:J41"/>
  <sheetViews>
    <sheetView zoomScaleNormal="100" workbookViewId="0">
      <selection activeCell="M25" sqref="M25"/>
    </sheetView>
  </sheetViews>
  <sheetFormatPr defaultRowHeight="12.75"/>
  <cols>
    <col min="1" max="1" width="15" customWidth="1"/>
    <col min="2" max="2" width="31.7109375" customWidth="1"/>
    <col min="3" max="3" width="15.5703125" customWidth="1"/>
    <col min="4" max="4" width="12.5703125" customWidth="1"/>
    <col min="5" max="5" width="13.5703125" customWidth="1"/>
    <col min="6" max="6" width="14.42578125" customWidth="1"/>
    <col min="7" max="7" width="15.28515625" customWidth="1"/>
    <col min="8" max="8" width="12.42578125" customWidth="1"/>
    <col min="9" max="9" width="13" customWidth="1"/>
    <col min="10" max="10" width="12.7109375" customWidth="1"/>
  </cols>
  <sheetData>
    <row r="1" spans="1:10" ht="21" thickBot="1">
      <c r="A1" s="978" t="s">
        <v>847</v>
      </c>
      <c r="B1" s="979"/>
      <c r="C1" s="979"/>
      <c r="D1" s="979"/>
      <c r="E1" s="979"/>
      <c r="F1" s="979"/>
      <c r="G1" s="979"/>
      <c r="H1" s="976" t="s">
        <v>79</v>
      </c>
      <c r="I1" s="976"/>
      <c r="J1" s="977"/>
    </row>
    <row r="2" spans="1:10" s="427" customFormat="1" ht="20.25">
      <c r="A2" s="440"/>
      <c r="B2" s="440"/>
      <c r="C2" s="253"/>
      <c r="D2" s="441"/>
      <c r="E2" s="441"/>
      <c r="F2" s="441"/>
    </row>
    <row r="3" spans="1:10" ht="12.75" customHeight="1" thickBot="1">
      <c r="B3" t="s">
        <v>435</v>
      </c>
    </row>
    <row r="4" spans="1:10" ht="13.5" thickBot="1">
      <c r="A4" s="963" t="s">
        <v>818</v>
      </c>
      <c r="B4" s="1006"/>
      <c r="C4" s="1006"/>
      <c r="D4" s="1006"/>
      <c r="E4" s="1006"/>
      <c r="F4" s="1006"/>
      <c r="G4" s="1006"/>
      <c r="H4" s="1006"/>
      <c r="I4" s="1006"/>
      <c r="J4" s="1007"/>
    </row>
    <row r="5" spans="1:10">
      <c r="A5" s="684"/>
      <c r="B5" s="134"/>
      <c r="C5" s="134"/>
      <c r="D5" s="285"/>
      <c r="E5" s="285"/>
      <c r="F5" s="134"/>
      <c r="G5" s="134"/>
      <c r="H5" s="134"/>
      <c r="I5" s="134"/>
      <c r="J5" s="456"/>
    </row>
    <row r="6" spans="1:10">
      <c r="A6" s="689"/>
      <c r="B6" s="286" t="s">
        <v>41</v>
      </c>
      <c r="C6" s="1009" t="s">
        <v>43</v>
      </c>
      <c r="D6" s="1009"/>
      <c r="E6" s="1009"/>
      <c r="F6" s="1010"/>
      <c r="G6" s="1008" t="s">
        <v>42</v>
      </c>
      <c r="H6" s="1009"/>
      <c r="I6" s="1009"/>
      <c r="J6" s="1043"/>
    </row>
    <row r="7" spans="1:10" ht="25.5">
      <c r="A7" s="690" t="s">
        <v>148</v>
      </c>
      <c r="B7" s="285" t="s">
        <v>264</v>
      </c>
      <c r="C7" s="288" t="s">
        <v>191</v>
      </c>
      <c r="D7" s="288" t="s">
        <v>149</v>
      </c>
      <c r="E7" s="288" t="s">
        <v>192</v>
      </c>
      <c r="F7" s="288" t="s">
        <v>193</v>
      </c>
      <c r="G7" s="289" t="s">
        <v>191</v>
      </c>
      <c r="H7" s="288" t="s">
        <v>149</v>
      </c>
      <c r="I7" s="288" t="s">
        <v>192</v>
      </c>
      <c r="J7" s="691" t="s">
        <v>193</v>
      </c>
    </row>
    <row r="8" spans="1:10">
      <c r="A8" s="692" t="s">
        <v>150</v>
      </c>
      <c r="B8" s="290"/>
      <c r="C8" s="413" t="s">
        <v>266</v>
      </c>
      <c r="D8" s="688" t="s">
        <v>279</v>
      </c>
      <c r="E8" s="688" t="s">
        <v>267</v>
      </c>
      <c r="F8" s="688" t="s">
        <v>267</v>
      </c>
      <c r="G8" s="911" t="s">
        <v>266</v>
      </c>
      <c r="H8" s="688" t="s">
        <v>279</v>
      </c>
      <c r="I8" s="688" t="s">
        <v>267</v>
      </c>
      <c r="J8" s="693" t="s">
        <v>267</v>
      </c>
    </row>
    <row r="9" spans="1:10">
      <c r="A9" s="694">
        <v>3009</v>
      </c>
      <c r="B9" s="350" t="s">
        <v>255</v>
      </c>
      <c r="C9" s="388">
        <v>53350</v>
      </c>
      <c r="D9" s="388">
        <v>12840</v>
      </c>
      <c r="E9" s="388">
        <v>6640</v>
      </c>
      <c r="F9" s="388">
        <v>9450</v>
      </c>
      <c r="G9" s="912">
        <f>ROUND(C9/1.05,-1)</f>
        <v>50810</v>
      </c>
      <c r="H9" s="388">
        <f>ROUND(D9/1.05,-1)</f>
        <v>12230</v>
      </c>
      <c r="I9" s="388">
        <f>ROUND(E9/1.1,-1)</f>
        <v>6040</v>
      </c>
      <c r="J9" s="853">
        <f>ROUND(F9/1.02,-1)</f>
        <v>9260</v>
      </c>
    </row>
    <row r="10" spans="1:10">
      <c r="A10" s="694">
        <v>3003</v>
      </c>
      <c r="B10" s="350" t="s">
        <v>229</v>
      </c>
      <c r="C10" s="388">
        <f>C9</f>
        <v>53350</v>
      </c>
      <c r="D10" s="416" t="s">
        <v>198</v>
      </c>
      <c r="E10" s="388">
        <v>6640</v>
      </c>
      <c r="F10" s="388">
        <v>9450</v>
      </c>
      <c r="G10" s="388">
        <f t="shared" ref="G10:G19" si="0">ROUND(C10/1.05,-1)</f>
        <v>50810</v>
      </c>
      <c r="H10" s="416" t="s">
        <v>198</v>
      </c>
      <c r="I10" s="388">
        <f t="shared" ref="I10:I19" si="1">ROUND(E10/1.1,-1)</f>
        <v>6040</v>
      </c>
      <c r="J10" s="853">
        <f t="shared" ref="J10:J19" si="2">ROUND(F10/1.02,-1)</f>
        <v>9260</v>
      </c>
    </row>
    <row r="11" spans="1:10">
      <c r="A11" s="694">
        <v>3017</v>
      </c>
      <c r="B11" s="350" t="s">
        <v>30</v>
      </c>
      <c r="C11" s="388">
        <v>63670</v>
      </c>
      <c r="D11" s="388">
        <v>9180</v>
      </c>
      <c r="E11" s="388">
        <v>8510</v>
      </c>
      <c r="F11" s="388">
        <v>9450</v>
      </c>
      <c r="G11" s="388">
        <f t="shared" si="0"/>
        <v>60640</v>
      </c>
      <c r="H11" s="388">
        <f>ROUND(D11/1.05,-1)</f>
        <v>8740</v>
      </c>
      <c r="I11" s="388">
        <f t="shared" si="1"/>
        <v>7740</v>
      </c>
      <c r="J11" s="853">
        <f t="shared" si="2"/>
        <v>9260</v>
      </c>
    </row>
    <row r="12" spans="1:10">
      <c r="A12" s="694">
        <v>3046</v>
      </c>
      <c r="B12" s="350" t="s">
        <v>31</v>
      </c>
      <c r="C12" s="388">
        <v>45100</v>
      </c>
      <c r="D12" s="388">
        <f>D11</f>
        <v>9180</v>
      </c>
      <c r="E12" s="388">
        <v>8510</v>
      </c>
      <c r="F12" s="388">
        <v>9450</v>
      </c>
      <c r="G12" s="388">
        <f t="shared" si="0"/>
        <v>42950</v>
      </c>
      <c r="H12" s="388">
        <f t="shared" ref="H12:H17" si="3">ROUND(D12/1.05,-1)</f>
        <v>8740</v>
      </c>
      <c r="I12" s="388">
        <f t="shared" si="1"/>
        <v>7740</v>
      </c>
      <c r="J12" s="853">
        <f t="shared" si="2"/>
        <v>9260</v>
      </c>
    </row>
    <row r="13" spans="1:10">
      <c r="A13" s="694"/>
      <c r="B13" s="350" t="s">
        <v>434</v>
      </c>
      <c r="C13" s="388">
        <v>58860</v>
      </c>
      <c r="D13" s="388">
        <f>D12</f>
        <v>9180</v>
      </c>
      <c r="E13" s="388">
        <v>8510</v>
      </c>
      <c r="F13" s="388">
        <v>9450</v>
      </c>
      <c r="G13" s="388">
        <f t="shared" si="0"/>
        <v>56060</v>
      </c>
      <c r="H13" s="388">
        <f t="shared" si="3"/>
        <v>8740</v>
      </c>
      <c r="I13" s="388">
        <f t="shared" si="1"/>
        <v>7740</v>
      </c>
      <c r="J13" s="853">
        <f t="shared" si="2"/>
        <v>9260</v>
      </c>
    </row>
    <row r="14" spans="1:10">
      <c r="A14" s="694">
        <v>3021</v>
      </c>
      <c r="B14" s="350" t="s">
        <v>194</v>
      </c>
      <c r="C14" s="388">
        <v>83340</v>
      </c>
      <c r="D14" s="388">
        <v>20020</v>
      </c>
      <c r="E14" s="388">
        <v>10770</v>
      </c>
      <c r="F14" s="388">
        <v>9450</v>
      </c>
      <c r="G14" s="388">
        <f t="shared" si="0"/>
        <v>79370</v>
      </c>
      <c r="H14" s="388">
        <f t="shared" si="3"/>
        <v>19070</v>
      </c>
      <c r="I14" s="388">
        <f t="shared" si="1"/>
        <v>9790</v>
      </c>
      <c r="J14" s="853">
        <f t="shared" si="2"/>
        <v>9260</v>
      </c>
    </row>
    <row r="15" spans="1:10" s="842" customFormat="1">
      <c r="A15" s="694"/>
      <c r="B15" s="350" t="s">
        <v>841</v>
      </c>
      <c r="C15" s="388">
        <v>55560</v>
      </c>
      <c r="D15" s="388">
        <v>20020</v>
      </c>
      <c r="E15" s="388">
        <v>10770</v>
      </c>
      <c r="F15" s="388">
        <v>9450</v>
      </c>
      <c r="G15" s="388">
        <f t="shared" si="0"/>
        <v>52910</v>
      </c>
      <c r="H15" s="388">
        <f t="shared" si="3"/>
        <v>19070</v>
      </c>
      <c r="I15" s="388">
        <f t="shared" si="1"/>
        <v>9790</v>
      </c>
      <c r="J15" s="853">
        <f t="shared" si="2"/>
        <v>9260</v>
      </c>
    </row>
    <row r="16" spans="1:10">
      <c r="A16" s="694">
        <v>3079</v>
      </c>
      <c r="B16" s="350" t="s">
        <v>32</v>
      </c>
      <c r="C16" s="388">
        <v>41060</v>
      </c>
      <c r="D16" s="388">
        <f>D9</f>
        <v>12840</v>
      </c>
      <c r="E16" s="388">
        <v>7720</v>
      </c>
      <c r="F16" s="388">
        <v>9450</v>
      </c>
      <c r="G16" s="388">
        <f t="shared" si="0"/>
        <v>39100</v>
      </c>
      <c r="H16" s="388">
        <f t="shared" si="3"/>
        <v>12230</v>
      </c>
      <c r="I16" s="388">
        <f t="shared" si="1"/>
        <v>7020</v>
      </c>
      <c r="J16" s="853">
        <f t="shared" si="2"/>
        <v>9260</v>
      </c>
    </row>
    <row r="17" spans="1:10">
      <c r="A17" s="694">
        <v>3028</v>
      </c>
      <c r="B17" s="350" t="s">
        <v>26</v>
      </c>
      <c r="C17" s="388">
        <f t="shared" ref="C17:D17" si="4">C9</f>
        <v>53350</v>
      </c>
      <c r="D17" s="388">
        <f t="shared" si="4"/>
        <v>12840</v>
      </c>
      <c r="E17" s="388">
        <v>6640</v>
      </c>
      <c r="F17" s="388">
        <v>9450</v>
      </c>
      <c r="G17" s="388">
        <f t="shared" si="0"/>
        <v>50810</v>
      </c>
      <c r="H17" s="388">
        <f t="shared" si="3"/>
        <v>12230</v>
      </c>
      <c r="I17" s="388">
        <f t="shared" si="1"/>
        <v>6040</v>
      </c>
      <c r="J17" s="853">
        <f t="shared" si="2"/>
        <v>9260</v>
      </c>
    </row>
    <row r="18" spans="1:10" ht="13.5" customHeight="1">
      <c r="A18" s="694">
        <v>3001</v>
      </c>
      <c r="B18" s="350" t="s">
        <v>29</v>
      </c>
      <c r="C18" s="388">
        <v>72760</v>
      </c>
      <c r="D18" s="416" t="s">
        <v>198</v>
      </c>
      <c r="E18" s="388">
        <v>13210</v>
      </c>
      <c r="F18" s="388">
        <v>9450</v>
      </c>
      <c r="G18" s="388">
        <f t="shared" si="0"/>
        <v>69300</v>
      </c>
      <c r="H18" s="416" t="s">
        <v>198</v>
      </c>
      <c r="I18" s="388">
        <f t="shared" si="1"/>
        <v>12010</v>
      </c>
      <c r="J18" s="853">
        <f t="shared" si="2"/>
        <v>9260</v>
      </c>
    </row>
    <row r="19" spans="1:10">
      <c r="A19" s="867">
        <v>3001</v>
      </c>
      <c r="B19" s="868" t="s">
        <v>332</v>
      </c>
      <c r="C19" s="389">
        <v>65160</v>
      </c>
      <c r="D19" s="869" t="s">
        <v>198</v>
      </c>
      <c r="E19" s="389">
        <v>13210</v>
      </c>
      <c r="F19" s="389">
        <v>9450</v>
      </c>
      <c r="G19" s="913">
        <f t="shared" si="0"/>
        <v>62060</v>
      </c>
      <c r="H19" s="869" t="s">
        <v>198</v>
      </c>
      <c r="I19" s="913">
        <f t="shared" si="1"/>
        <v>12010</v>
      </c>
      <c r="J19" s="914">
        <f t="shared" si="2"/>
        <v>9260</v>
      </c>
    </row>
    <row r="20" spans="1:10" ht="12.75" customHeight="1">
      <c r="A20" s="21"/>
      <c r="B20" s="847"/>
      <c r="C20" s="418"/>
      <c r="D20" s="418"/>
      <c r="E20" s="418"/>
      <c r="F20" s="418"/>
      <c r="G20" s="418"/>
      <c r="H20" s="418"/>
      <c r="I20" s="34"/>
      <c r="J20" s="695"/>
    </row>
    <row r="21" spans="1:10" ht="26.25" customHeight="1">
      <c r="A21" s="696"/>
      <c r="B21" s="350" t="s">
        <v>300</v>
      </c>
      <c r="C21" s="350"/>
      <c r="D21" s="350"/>
      <c r="E21" s="350"/>
      <c r="F21" s="388">
        <v>467880</v>
      </c>
      <c r="G21" s="292"/>
      <c r="H21" s="292"/>
      <c r="I21" s="292"/>
      <c r="J21" s="697"/>
    </row>
    <row r="22" spans="1:10">
      <c r="A22" s="698"/>
      <c r="B22" s="699" t="s">
        <v>559</v>
      </c>
      <c r="C22" s="134"/>
      <c r="D22" s="134"/>
      <c r="E22" s="134"/>
      <c r="F22" s="293"/>
      <c r="G22" s="134"/>
      <c r="H22" s="292"/>
      <c r="I22" s="292"/>
      <c r="J22" s="697"/>
    </row>
    <row r="23" spans="1:10" ht="12.75" customHeight="1">
      <c r="A23" s="696"/>
      <c r="B23" s="1041" t="s">
        <v>560</v>
      </c>
      <c r="C23" s="1042"/>
      <c r="D23" s="134"/>
      <c r="E23" s="134"/>
      <c r="F23" s="293"/>
      <c r="G23" s="134"/>
      <c r="H23" s="294"/>
      <c r="I23" s="294"/>
      <c r="J23" s="697"/>
    </row>
    <row r="24" spans="1:10">
      <c r="A24" s="696"/>
      <c r="B24" s="295" t="s">
        <v>256</v>
      </c>
      <c r="C24" s="871">
        <v>10790</v>
      </c>
      <c r="D24" s="8"/>
      <c r="E24" s="8"/>
      <c r="F24" s="8"/>
      <c r="G24" s="8"/>
      <c r="H24" s="294"/>
      <c r="I24" s="294"/>
      <c r="J24" s="697"/>
    </row>
    <row r="25" spans="1:10">
      <c r="A25" s="696"/>
      <c r="B25" s="295" t="s">
        <v>257</v>
      </c>
      <c r="C25" s="296">
        <f>C24</f>
        <v>10790</v>
      </c>
      <c r="D25" s="134"/>
      <c r="E25" s="8"/>
      <c r="F25" s="8"/>
      <c r="G25" s="8"/>
      <c r="H25" s="294"/>
      <c r="I25" s="294"/>
      <c r="J25" s="697"/>
    </row>
    <row r="26" spans="1:10">
      <c r="A26" s="696"/>
      <c r="B26" s="295" t="s">
        <v>258</v>
      </c>
      <c r="C26" s="296">
        <f>C24</f>
        <v>10790</v>
      </c>
      <c r="D26" s="134"/>
      <c r="E26" s="8"/>
      <c r="F26" s="8"/>
      <c r="G26" s="8"/>
      <c r="H26" s="294"/>
      <c r="I26" s="294"/>
      <c r="J26" s="697"/>
    </row>
    <row r="27" spans="1:10">
      <c r="A27" s="696"/>
      <c r="B27" s="351" t="s">
        <v>343</v>
      </c>
      <c r="C27" s="296">
        <f>C24</f>
        <v>10790</v>
      </c>
      <c r="D27" s="134"/>
      <c r="E27" s="8"/>
      <c r="F27" s="8"/>
      <c r="G27" s="8"/>
      <c r="H27" s="420"/>
      <c r="I27" s="294"/>
      <c r="J27" s="697"/>
    </row>
    <row r="28" spans="1:10">
      <c r="A28" s="696"/>
      <c r="B28" s="352" t="s">
        <v>404</v>
      </c>
      <c r="C28" s="296">
        <f>C24</f>
        <v>10790</v>
      </c>
      <c r="D28" s="134"/>
      <c r="E28" s="8"/>
      <c r="F28" s="8"/>
      <c r="G28" s="8"/>
      <c r="H28" s="294"/>
      <c r="I28" s="294"/>
      <c r="J28" s="697"/>
    </row>
    <row r="29" spans="1:10">
      <c r="A29" s="696"/>
      <c r="B29" s="297" t="s">
        <v>259</v>
      </c>
      <c r="C29" s="298">
        <f>C24</f>
        <v>10790</v>
      </c>
      <c r="D29" s="8"/>
      <c r="E29" s="8"/>
      <c r="F29" s="8"/>
      <c r="G29" s="8"/>
      <c r="H29" s="294"/>
      <c r="I29" s="294"/>
      <c r="J29" s="697"/>
    </row>
    <row r="30" spans="1:10">
      <c r="A30" s="696"/>
      <c r="B30" s="299"/>
      <c r="C30" s="8"/>
      <c r="D30" s="8"/>
      <c r="E30" s="8"/>
      <c r="F30" s="8"/>
      <c r="G30" s="8"/>
      <c r="H30" s="294"/>
      <c r="I30" s="294"/>
      <c r="J30" s="697"/>
    </row>
    <row r="31" spans="1:10">
      <c r="A31" s="700"/>
      <c r="B31" s="701" t="s">
        <v>435</v>
      </c>
      <c r="C31" s="701"/>
      <c r="D31" s="701"/>
      <c r="E31" s="701"/>
      <c r="F31" s="701"/>
      <c r="G31" s="701"/>
      <c r="H31" s="701"/>
      <c r="I31" s="701"/>
      <c r="J31" s="702"/>
    </row>
    <row r="32" spans="1:10">
      <c r="A32" s="700"/>
      <c r="B32" s="701" t="s">
        <v>297</v>
      </c>
      <c r="C32" s="701" t="s">
        <v>298</v>
      </c>
      <c r="D32" s="701"/>
      <c r="E32" s="701"/>
      <c r="F32" s="701"/>
      <c r="G32" s="701"/>
      <c r="H32" s="701"/>
      <c r="I32" s="701"/>
      <c r="J32" s="702"/>
    </row>
    <row r="33" spans="1:10">
      <c r="A33" s="700"/>
      <c r="B33" s="701"/>
      <c r="C33" s="701"/>
      <c r="D33" s="701"/>
      <c r="E33" s="701"/>
      <c r="F33" s="701"/>
      <c r="G33" s="701"/>
      <c r="H33" s="701"/>
      <c r="I33" s="701"/>
      <c r="J33" s="702"/>
    </row>
    <row r="34" spans="1:10">
      <c r="A34" s="700"/>
      <c r="B34" s="701"/>
      <c r="C34" s="701"/>
      <c r="D34" s="701"/>
      <c r="E34" s="701"/>
      <c r="F34" s="701"/>
      <c r="G34" s="701"/>
      <c r="H34" s="701"/>
      <c r="I34" s="701"/>
      <c r="J34" s="702"/>
    </row>
    <row r="35" spans="1:10">
      <c r="A35" s="700"/>
      <c r="B35" s="701" t="s">
        <v>46</v>
      </c>
      <c r="C35" s="169">
        <v>922370</v>
      </c>
      <c r="D35" s="701" t="s">
        <v>399</v>
      </c>
      <c r="E35" s="701"/>
      <c r="F35" s="701"/>
      <c r="G35" s="701"/>
      <c r="H35" s="701"/>
      <c r="I35" s="701"/>
      <c r="J35" s="702"/>
    </row>
    <row r="36" spans="1:10">
      <c r="A36" s="700"/>
      <c r="B36" s="701" t="s">
        <v>221</v>
      </c>
      <c r="C36" s="169">
        <v>922370</v>
      </c>
      <c r="D36" s="701" t="s">
        <v>399</v>
      </c>
      <c r="E36" s="701"/>
      <c r="F36" s="701"/>
      <c r="G36" s="701"/>
      <c r="H36" s="701"/>
      <c r="I36" s="701"/>
      <c r="J36" s="702"/>
    </row>
    <row r="37" spans="1:10">
      <c r="A37" s="700"/>
      <c r="B37" s="701" t="s">
        <v>222</v>
      </c>
      <c r="C37" s="169">
        <v>230590</v>
      </c>
      <c r="D37" s="701" t="s">
        <v>399</v>
      </c>
      <c r="E37" s="701"/>
      <c r="F37" s="701"/>
      <c r="G37" s="701"/>
      <c r="H37" s="701"/>
      <c r="I37" s="701"/>
      <c r="J37" s="702"/>
    </row>
    <row r="38" spans="1:10">
      <c r="A38" s="700"/>
      <c r="B38" s="701" t="s">
        <v>299</v>
      </c>
      <c r="C38" s="169">
        <v>276710</v>
      </c>
      <c r="D38" s="701" t="s">
        <v>399</v>
      </c>
      <c r="E38" s="701"/>
      <c r="F38" s="701"/>
      <c r="G38" s="701"/>
      <c r="H38" s="701"/>
      <c r="I38" s="701"/>
      <c r="J38" s="702"/>
    </row>
    <row r="39" spans="1:10">
      <c r="A39" s="700"/>
      <c r="B39" s="701"/>
      <c r="C39" s="701"/>
      <c r="D39" s="701"/>
      <c r="E39" s="701"/>
      <c r="F39" s="701"/>
      <c r="G39" s="701"/>
      <c r="H39" s="701"/>
      <c r="I39" s="701"/>
      <c r="J39" s="702"/>
    </row>
    <row r="40" spans="1:10">
      <c r="A40" s="700"/>
      <c r="B40" s="703" t="s">
        <v>561</v>
      </c>
      <c r="C40" s="701"/>
      <c r="D40" s="701"/>
      <c r="E40" s="701"/>
      <c r="F40" s="701"/>
      <c r="G40" s="701"/>
      <c r="H40" s="701"/>
      <c r="I40" s="701"/>
      <c r="J40" s="702"/>
    </row>
    <row r="41" spans="1:10" ht="13.5" thickBot="1">
      <c r="A41" s="363"/>
      <c r="B41" s="3"/>
      <c r="C41" s="3"/>
      <c r="D41" s="3"/>
      <c r="E41" s="3"/>
      <c r="F41" s="3"/>
      <c r="G41" s="3"/>
      <c r="H41" s="3"/>
      <c r="I41" s="3"/>
      <c r="J41" s="102"/>
    </row>
  </sheetData>
  <customSheetViews>
    <customSheetView guid="{4815BE6A-DAE3-4DF6-B77E-1B568730B529}">
      <selection sqref="A1:G1"/>
      <pageMargins left="0.75" right="0.75" top="1" bottom="1" header="0" footer="0"/>
      <pageSetup paperSize="9" orientation="portrait" r:id="rId1"/>
      <headerFooter alignWithMargins="0"/>
    </customSheetView>
    <customSheetView guid="{F165901F-2ED3-463B-B2D8-F03C10664774}">
      <selection sqref="A1:G1"/>
      <pageMargins left="0.75" right="0.75" top="1" bottom="1" header="0" footer="0"/>
      <pageSetup paperSize="9" orientation="portrait" r:id="rId2"/>
      <headerFooter alignWithMargins="0"/>
    </customSheetView>
  </customSheetViews>
  <mergeCells count="6">
    <mergeCell ref="B23:C23"/>
    <mergeCell ref="H1:J1"/>
    <mergeCell ref="A1:G1"/>
    <mergeCell ref="A4:J4"/>
    <mergeCell ref="C6:F6"/>
    <mergeCell ref="G6:J6"/>
  </mergeCells>
  <phoneticPr fontId="8" type="noConversion"/>
  <hyperlinks>
    <hyperlink ref="H1" location="Indhold!A1" display="Tilbage til indholdsoversigten"/>
  </hyperlinks>
  <pageMargins left="0.75" right="0.75" top="1" bottom="1" header="0" footer="0"/>
  <pageSetup paperSize="9" orientation="portrait"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dimension ref="A1:J8"/>
  <sheetViews>
    <sheetView zoomScaleNormal="100" workbookViewId="0">
      <selection sqref="A1:C1"/>
    </sheetView>
  </sheetViews>
  <sheetFormatPr defaultRowHeight="12.75"/>
  <cols>
    <col min="1" max="1" width="40.7109375" customWidth="1"/>
    <col min="2" max="2" width="16.7109375" customWidth="1"/>
    <col min="3" max="3" width="18.7109375" customWidth="1"/>
  </cols>
  <sheetData>
    <row r="1" spans="1:10" ht="21" thickBot="1">
      <c r="A1" s="978" t="s">
        <v>847</v>
      </c>
      <c r="B1" s="979"/>
      <c r="C1" s="979"/>
      <c r="D1" s="976" t="s">
        <v>79</v>
      </c>
      <c r="E1" s="976"/>
      <c r="F1" s="977"/>
      <c r="G1" s="1"/>
      <c r="H1" s="1"/>
      <c r="I1" s="1"/>
      <c r="J1" s="1"/>
    </row>
    <row r="2" spans="1:10" s="427" customFormat="1" ht="20.25">
      <c r="A2" s="440"/>
      <c r="B2" s="440"/>
      <c r="C2" s="253"/>
      <c r="D2" s="441"/>
      <c r="E2" s="441"/>
      <c r="F2" s="441"/>
    </row>
    <row r="3" spans="1:10" ht="12.75" customHeight="1" thickBot="1"/>
    <row r="4" spans="1:10" ht="13.5" thickBot="1">
      <c r="A4" s="1044" t="s">
        <v>819</v>
      </c>
      <c r="B4" s="1045"/>
      <c r="C4" s="1045"/>
      <c r="D4" s="1045"/>
      <c r="E4" s="1045"/>
      <c r="F4" s="1046"/>
      <c r="G4" s="205"/>
      <c r="H4" s="205"/>
    </row>
    <row r="5" spans="1:10">
      <c r="A5" s="684"/>
      <c r="B5" s="134"/>
      <c r="C5" s="134"/>
      <c r="D5" s="253"/>
      <c r="E5" s="253"/>
      <c r="F5" s="24"/>
      <c r="G5" s="205"/>
      <c r="H5" s="205"/>
    </row>
    <row r="6" spans="1:10">
      <c r="A6" s="684"/>
      <c r="B6" s="134" t="s">
        <v>144</v>
      </c>
      <c r="C6" s="134" t="s">
        <v>145</v>
      </c>
      <c r="D6" s="253"/>
      <c r="E6" s="253"/>
      <c r="F6" s="24"/>
      <c r="G6" s="205"/>
      <c r="H6" s="205"/>
    </row>
    <row r="7" spans="1:10">
      <c r="A7" s="684" t="s">
        <v>146</v>
      </c>
      <c r="B7" s="333">
        <v>39990</v>
      </c>
      <c r="C7" s="333">
        <v>18500</v>
      </c>
      <c r="D7" s="253"/>
      <c r="E7" s="253"/>
      <c r="F7" s="24"/>
      <c r="G7" s="205"/>
      <c r="H7" s="205"/>
    </row>
    <row r="8" spans="1:10" ht="13.5" thickBot="1">
      <c r="A8" s="363"/>
      <c r="B8" s="3"/>
      <c r="C8" s="3"/>
      <c r="D8" s="3"/>
      <c r="E8" s="3"/>
      <c r="F8" s="102"/>
    </row>
  </sheetData>
  <customSheetViews>
    <customSheetView guid="{4815BE6A-DAE3-4DF6-B77E-1B568730B529}">
      <selection sqref="A1:C1"/>
      <pageMargins left="0.75" right="0.75" top="1" bottom="1" header="0" footer="0"/>
      <pageSetup paperSize="9" orientation="portrait" r:id="rId1"/>
      <headerFooter alignWithMargins="0"/>
    </customSheetView>
    <customSheetView guid="{F165901F-2ED3-463B-B2D8-F03C10664774}">
      <selection sqref="A1:C1"/>
      <pageMargins left="0.75" right="0.75" top="1" bottom="1" header="0" footer="0"/>
      <pageSetup paperSize="9" orientation="portrait" r:id="rId2"/>
      <headerFooter alignWithMargins="0"/>
    </customSheetView>
  </customSheetViews>
  <mergeCells count="3">
    <mergeCell ref="A4:F4"/>
    <mergeCell ref="D1:F1"/>
    <mergeCell ref="A1:C1"/>
  </mergeCells>
  <phoneticPr fontId="8" type="noConversion"/>
  <hyperlinks>
    <hyperlink ref="D1" location="Indhold!A1" display="Tilbage til indholdsoversigten"/>
  </hyperlinks>
  <pageMargins left="0.75" right="0.75" top="1" bottom="1" header="0" footer="0"/>
  <pageSetup paperSize="9"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dimension ref="A1:IV39"/>
  <sheetViews>
    <sheetView zoomScaleNormal="100" workbookViewId="0">
      <selection activeCell="B45" sqref="B45"/>
    </sheetView>
  </sheetViews>
  <sheetFormatPr defaultRowHeight="12.75"/>
  <cols>
    <col min="1" max="1" width="67.140625" customWidth="1"/>
    <col min="2" max="2" width="19.7109375" customWidth="1"/>
    <col min="3" max="3" width="22.28515625" hidden="1" customWidth="1"/>
    <col min="4" max="4" width="16.5703125" customWidth="1"/>
    <col min="5" max="5" width="28.7109375" bestFit="1" customWidth="1"/>
    <col min="6" max="6" width="27.7109375" customWidth="1"/>
    <col min="7" max="7" width="22.28515625" customWidth="1"/>
    <col min="8" max="8" width="26.7109375" customWidth="1"/>
    <col min="9" max="9" width="10.42578125" customWidth="1"/>
    <col min="10" max="10" width="19.28515625" customWidth="1"/>
    <col min="11" max="11" width="15.85546875" customWidth="1"/>
    <col min="12" max="12" width="29" customWidth="1"/>
  </cols>
  <sheetData>
    <row r="1" spans="1:256" ht="21" thickBot="1">
      <c r="A1" s="966" t="s">
        <v>847</v>
      </c>
      <c r="B1" s="967"/>
      <c r="C1" s="10"/>
      <c r="D1" s="426"/>
      <c r="E1" s="11" t="s">
        <v>79</v>
      </c>
    </row>
    <row r="2" spans="1:256" ht="12.75" customHeight="1">
      <c r="A2" s="962"/>
      <c r="B2" s="962"/>
      <c r="C2" s="962"/>
      <c r="D2" s="962"/>
    </row>
    <row r="3" spans="1:256" ht="13.5" thickBot="1">
      <c r="A3" s="962"/>
      <c r="B3" s="962"/>
      <c r="C3" s="962"/>
      <c r="D3" s="962"/>
      <c r="E3" s="962"/>
      <c r="F3" s="962"/>
      <c r="G3" s="962"/>
      <c r="H3" s="962"/>
      <c r="I3" s="962"/>
      <c r="J3" s="962"/>
      <c r="K3" s="962"/>
      <c r="L3" s="962"/>
      <c r="M3" s="962"/>
      <c r="N3" s="962"/>
      <c r="O3" s="962"/>
      <c r="P3" s="962"/>
      <c r="Q3" s="962"/>
      <c r="R3" s="962"/>
      <c r="S3" s="962"/>
      <c r="T3" s="962"/>
      <c r="U3" s="962"/>
      <c r="V3" s="962"/>
      <c r="W3" s="962"/>
      <c r="X3" s="962"/>
      <c r="Y3" s="962"/>
      <c r="Z3" s="962"/>
      <c r="AA3" s="962"/>
      <c r="AB3" s="962"/>
      <c r="AC3" s="962"/>
      <c r="AD3" s="962"/>
      <c r="AE3" s="962"/>
      <c r="AF3" s="962"/>
      <c r="AG3" s="962"/>
      <c r="AH3" s="962"/>
      <c r="AI3" s="962"/>
      <c r="AJ3" s="962"/>
      <c r="AK3" s="962"/>
      <c r="AL3" s="962"/>
      <c r="AM3" s="962"/>
      <c r="AN3" s="962"/>
      <c r="AO3" s="962"/>
      <c r="AP3" s="962"/>
      <c r="AQ3" s="962"/>
      <c r="AR3" s="962"/>
      <c r="AS3" s="962"/>
      <c r="AT3" s="962"/>
      <c r="AU3" s="962"/>
      <c r="AV3" s="962"/>
      <c r="AW3" s="962"/>
      <c r="AX3" s="962"/>
      <c r="AY3" s="962"/>
      <c r="AZ3" s="962"/>
      <c r="BA3" s="962"/>
      <c r="BB3" s="962"/>
      <c r="BC3" s="962"/>
      <c r="BD3" s="962"/>
      <c r="BE3" s="962"/>
      <c r="BF3" s="962"/>
      <c r="BG3" s="962"/>
      <c r="BH3" s="962"/>
      <c r="BI3" s="962"/>
      <c r="BJ3" s="962"/>
      <c r="BK3" s="962"/>
      <c r="BL3" s="962"/>
      <c r="BM3" s="962"/>
      <c r="BN3" s="962"/>
      <c r="BO3" s="962"/>
      <c r="BP3" s="962"/>
      <c r="BQ3" s="962"/>
      <c r="BR3" s="962"/>
      <c r="BS3" s="962"/>
      <c r="BT3" s="962"/>
      <c r="BU3" s="962"/>
      <c r="BV3" s="962"/>
      <c r="BW3" s="962"/>
      <c r="BX3" s="962"/>
      <c r="BY3" s="962"/>
      <c r="BZ3" s="962"/>
      <c r="CA3" s="962"/>
      <c r="CB3" s="962"/>
      <c r="CC3" s="962"/>
      <c r="CD3" s="962"/>
      <c r="CE3" s="962"/>
      <c r="CF3" s="962"/>
      <c r="CG3" s="962"/>
      <c r="CH3" s="962"/>
      <c r="CI3" s="962"/>
      <c r="CJ3" s="962"/>
      <c r="CK3" s="962"/>
      <c r="CL3" s="962"/>
      <c r="CM3" s="962"/>
      <c r="CN3" s="962"/>
      <c r="CO3" s="962"/>
      <c r="CP3" s="962"/>
      <c r="CQ3" s="962"/>
      <c r="CR3" s="962"/>
      <c r="CS3" s="962"/>
      <c r="CT3" s="962"/>
      <c r="CU3" s="962"/>
      <c r="CV3" s="962"/>
      <c r="CW3" s="962"/>
      <c r="CX3" s="962"/>
      <c r="CY3" s="962"/>
      <c r="CZ3" s="962"/>
      <c r="DA3" s="962"/>
      <c r="DB3" s="962"/>
      <c r="DC3" s="962"/>
      <c r="DD3" s="962"/>
      <c r="DE3" s="962"/>
      <c r="DF3" s="962"/>
      <c r="DG3" s="962"/>
      <c r="DH3" s="962"/>
      <c r="DI3" s="962"/>
      <c r="DJ3" s="962"/>
      <c r="DK3" s="962"/>
      <c r="DL3" s="962"/>
      <c r="DM3" s="962"/>
      <c r="DN3" s="962"/>
      <c r="DO3" s="962"/>
      <c r="DP3" s="962"/>
      <c r="DQ3" s="962"/>
      <c r="DR3" s="962"/>
      <c r="DS3" s="962"/>
      <c r="DT3" s="962"/>
      <c r="DU3" s="962"/>
      <c r="DV3" s="962"/>
      <c r="DW3" s="962"/>
      <c r="DX3" s="962"/>
      <c r="DY3" s="962"/>
      <c r="DZ3" s="962"/>
      <c r="EA3" s="962"/>
      <c r="EB3" s="962"/>
      <c r="EC3" s="962"/>
      <c r="ED3" s="962"/>
      <c r="EE3" s="962"/>
      <c r="EF3" s="962"/>
      <c r="EG3" s="962"/>
      <c r="EH3" s="962"/>
      <c r="EI3" s="962"/>
      <c r="EJ3" s="962"/>
      <c r="EK3" s="962"/>
      <c r="EL3" s="962"/>
      <c r="EM3" s="962"/>
      <c r="EN3" s="962"/>
      <c r="EO3" s="962"/>
      <c r="EP3" s="962"/>
      <c r="EQ3" s="962"/>
      <c r="ER3" s="962"/>
      <c r="ES3" s="962"/>
      <c r="ET3" s="962"/>
      <c r="EU3" s="962"/>
      <c r="EV3" s="962"/>
      <c r="EW3" s="962"/>
      <c r="EX3" s="962"/>
      <c r="EY3" s="962"/>
      <c r="EZ3" s="962"/>
      <c r="FA3" s="962"/>
      <c r="FB3" s="962"/>
      <c r="FC3" s="962"/>
      <c r="FD3" s="962"/>
      <c r="FE3" s="962"/>
      <c r="FF3" s="962"/>
      <c r="FG3" s="962"/>
      <c r="FH3" s="962"/>
      <c r="FI3" s="962"/>
      <c r="FJ3" s="962"/>
      <c r="FK3" s="962"/>
      <c r="FL3" s="962"/>
      <c r="FM3" s="962"/>
      <c r="FN3" s="962"/>
      <c r="FO3" s="962"/>
      <c r="FP3" s="962"/>
      <c r="FQ3" s="962"/>
      <c r="FR3" s="962"/>
      <c r="FS3" s="962"/>
      <c r="FT3" s="962"/>
      <c r="FU3" s="962"/>
      <c r="FV3" s="962"/>
      <c r="FW3" s="962"/>
      <c r="FX3" s="962"/>
      <c r="FY3" s="962"/>
      <c r="FZ3" s="962"/>
      <c r="GA3" s="962"/>
      <c r="GB3" s="962"/>
      <c r="GC3" s="962"/>
      <c r="GD3" s="962"/>
      <c r="GE3" s="962"/>
      <c r="GF3" s="962"/>
      <c r="GG3" s="962"/>
      <c r="GH3" s="962"/>
      <c r="GI3" s="962"/>
      <c r="GJ3" s="962"/>
      <c r="GK3" s="962"/>
      <c r="GL3" s="962"/>
      <c r="GM3" s="962"/>
      <c r="GN3" s="962"/>
      <c r="GO3" s="962"/>
      <c r="GP3" s="962"/>
      <c r="GQ3" s="962"/>
      <c r="GR3" s="962"/>
      <c r="GS3" s="962"/>
      <c r="GT3" s="962"/>
      <c r="GU3" s="962"/>
      <c r="GV3" s="962"/>
      <c r="GW3" s="962"/>
      <c r="GX3" s="962"/>
      <c r="GY3" s="962"/>
      <c r="GZ3" s="962"/>
      <c r="HA3" s="962"/>
      <c r="HB3" s="962"/>
      <c r="HC3" s="962"/>
      <c r="HD3" s="962"/>
      <c r="HE3" s="962"/>
      <c r="HF3" s="962"/>
      <c r="HG3" s="962"/>
      <c r="HH3" s="962"/>
      <c r="HI3" s="962"/>
      <c r="HJ3" s="962"/>
      <c r="HK3" s="962"/>
      <c r="HL3" s="962"/>
      <c r="HM3" s="962"/>
      <c r="HN3" s="962"/>
      <c r="HO3" s="962"/>
      <c r="HP3" s="962"/>
      <c r="HQ3" s="962"/>
      <c r="HR3" s="962"/>
      <c r="HS3" s="962"/>
      <c r="HT3" s="962"/>
      <c r="HU3" s="962"/>
      <c r="HV3" s="962"/>
      <c r="HW3" s="962"/>
      <c r="HX3" s="962"/>
      <c r="HY3" s="962"/>
      <c r="HZ3" s="962"/>
      <c r="IA3" s="962"/>
      <c r="IB3" s="962"/>
      <c r="IC3" s="962"/>
      <c r="ID3" s="962"/>
      <c r="IE3" s="962"/>
      <c r="IF3" s="962"/>
      <c r="IG3" s="962"/>
      <c r="IH3" s="962"/>
      <c r="II3" s="962"/>
      <c r="IJ3" s="962"/>
      <c r="IK3" s="962"/>
      <c r="IL3" s="962"/>
      <c r="IM3" s="962"/>
      <c r="IN3" s="962"/>
      <c r="IO3" s="962"/>
      <c r="IP3" s="962"/>
      <c r="IQ3" s="962"/>
      <c r="IR3" s="962"/>
      <c r="IS3" s="962"/>
      <c r="IT3" s="962"/>
      <c r="IU3" s="962"/>
      <c r="IV3" s="962"/>
    </row>
    <row r="4" spans="1:256" ht="13.5" thickBot="1">
      <c r="A4" s="963" t="s">
        <v>335</v>
      </c>
      <c r="B4" s="964"/>
      <c r="C4" s="964"/>
      <c r="D4" s="965"/>
    </row>
    <row r="5" spans="1:256">
      <c r="A5" s="17" t="s">
        <v>276</v>
      </c>
      <c r="B5" s="253" t="s">
        <v>60</v>
      </c>
      <c r="C5" s="253"/>
      <c r="D5" s="24"/>
    </row>
    <row r="6" spans="1:256">
      <c r="A6" s="17"/>
      <c r="B6" s="253"/>
      <c r="C6" s="253"/>
      <c r="D6" s="24"/>
    </row>
    <row r="7" spans="1:256">
      <c r="A7" s="82"/>
      <c r="B7" s="253"/>
      <c r="C7" s="253"/>
      <c r="D7" s="83"/>
    </row>
    <row r="8" spans="1:256">
      <c r="A8" s="17" t="s">
        <v>199</v>
      </c>
      <c r="B8" s="253"/>
      <c r="C8" s="84"/>
      <c r="D8" s="85"/>
    </row>
    <row r="9" spans="1:256">
      <c r="A9" s="86" t="s">
        <v>3</v>
      </c>
      <c r="B9" s="333">
        <v>400000</v>
      </c>
      <c r="C9" s="84"/>
      <c r="D9" s="85"/>
    </row>
    <row r="10" spans="1:256">
      <c r="A10" s="21"/>
      <c r="B10" s="253"/>
      <c r="C10" s="84"/>
      <c r="D10" s="85"/>
    </row>
    <row r="11" spans="1:256">
      <c r="A11" s="98" t="s">
        <v>278</v>
      </c>
      <c r="B11" s="253"/>
      <c r="C11" s="84"/>
      <c r="D11" s="87"/>
    </row>
    <row r="12" spans="1:256">
      <c r="A12" s="88" t="s">
        <v>73</v>
      </c>
      <c r="B12" s="333">
        <v>41840</v>
      </c>
      <c r="C12" s="84"/>
      <c r="D12" s="85"/>
    </row>
    <row r="13" spans="1:256">
      <c r="A13" s="88" t="s">
        <v>74</v>
      </c>
      <c r="B13" s="333">
        <v>55229</v>
      </c>
      <c r="C13" s="84"/>
      <c r="D13" s="85"/>
    </row>
    <row r="14" spans="1:256">
      <c r="A14" s="88" t="s">
        <v>75</v>
      </c>
      <c r="B14" s="333">
        <v>54124</v>
      </c>
      <c r="C14" s="84"/>
      <c r="D14" s="85"/>
    </row>
    <row r="15" spans="1:256">
      <c r="A15" s="89"/>
      <c r="B15" s="246"/>
      <c r="C15" s="84"/>
      <c r="D15" s="85"/>
    </row>
    <row r="16" spans="1:256">
      <c r="A16" s="431" t="s">
        <v>277</v>
      </c>
      <c r="B16" s="246"/>
      <c r="C16" s="90"/>
      <c r="D16" s="91"/>
    </row>
    <row r="17" spans="1:4">
      <c r="A17" s="88" t="s">
        <v>76</v>
      </c>
      <c r="B17" s="333">
        <v>7979</v>
      </c>
      <c r="C17" s="92"/>
      <c r="D17" s="93"/>
    </row>
    <row r="18" spans="1:4">
      <c r="A18" s="88" t="s">
        <v>77</v>
      </c>
      <c r="B18" s="333">
        <v>3192</v>
      </c>
      <c r="C18" s="94"/>
      <c r="D18" s="93"/>
    </row>
    <row r="19" spans="1:4">
      <c r="A19" s="21"/>
      <c r="B19" s="247"/>
      <c r="C19" s="95"/>
      <c r="D19" s="96"/>
    </row>
    <row r="20" spans="1:4">
      <c r="A20" s="17" t="s">
        <v>143</v>
      </c>
      <c r="B20" s="248"/>
      <c r="C20" s="94"/>
      <c r="D20" s="93"/>
    </row>
    <row r="21" spans="1:4">
      <c r="A21" s="97" t="s">
        <v>279</v>
      </c>
      <c r="B21" s="333">
        <v>2718</v>
      </c>
      <c r="C21" s="94"/>
      <c r="D21" s="93"/>
    </row>
    <row r="22" spans="1:4">
      <c r="A22" s="17"/>
      <c r="B22" s="248"/>
      <c r="C22" s="95"/>
      <c r="D22" s="93"/>
    </row>
    <row r="23" spans="1:4">
      <c r="A23" s="17" t="s">
        <v>202</v>
      </c>
      <c r="B23" s="248"/>
      <c r="C23" s="94"/>
      <c r="D23" s="93"/>
    </row>
    <row r="24" spans="1:4">
      <c r="A24" s="97" t="s">
        <v>200</v>
      </c>
      <c r="B24" s="333">
        <v>56247</v>
      </c>
      <c r="C24" s="38"/>
      <c r="D24" s="91"/>
    </row>
    <row r="25" spans="1:4">
      <c r="A25" s="21"/>
      <c r="B25" s="208"/>
      <c r="C25" s="253"/>
      <c r="D25" s="24"/>
    </row>
    <row r="26" spans="1:4">
      <c r="A26" s="17" t="s">
        <v>201</v>
      </c>
      <c r="B26" s="34"/>
      <c r="C26" s="253"/>
      <c r="D26" s="24"/>
    </row>
    <row r="27" spans="1:4">
      <c r="A27" s="97" t="s">
        <v>38</v>
      </c>
      <c r="B27" s="333">
        <v>8707</v>
      </c>
      <c r="C27" s="253"/>
      <c r="D27" s="24"/>
    </row>
    <row r="28" spans="1:4">
      <c r="A28" s="21"/>
      <c r="B28" s="34"/>
      <c r="C28" s="253"/>
      <c r="D28" s="24"/>
    </row>
    <row r="29" spans="1:4">
      <c r="A29" s="98" t="s">
        <v>363</v>
      </c>
      <c r="B29" s="134"/>
      <c r="C29" s="253"/>
      <c r="D29" s="24"/>
    </row>
    <row r="30" spans="1:4">
      <c r="A30" s="88" t="s">
        <v>364</v>
      </c>
      <c r="B30" s="333">
        <v>131510.96215612331</v>
      </c>
      <c r="C30" s="253"/>
      <c r="D30" s="24"/>
    </row>
    <row r="31" spans="1:4">
      <c r="A31" s="88" t="s">
        <v>365</v>
      </c>
      <c r="B31" s="333">
        <v>118359.86594051098</v>
      </c>
      <c r="C31" s="253"/>
      <c r="D31" s="24"/>
    </row>
    <row r="32" spans="1:4">
      <c r="A32" s="88" t="s">
        <v>366</v>
      </c>
      <c r="B32" s="333">
        <v>78906.577293673981</v>
      </c>
      <c r="C32" s="253"/>
      <c r="D32" s="24"/>
    </row>
    <row r="33" spans="1:4">
      <c r="A33" s="88" t="s">
        <v>726</v>
      </c>
      <c r="B33" s="333">
        <v>43233.082706766916</v>
      </c>
      <c r="C33" s="253"/>
      <c r="D33" s="24"/>
    </row>
    <row r="34" spans="1:4">
      <c r="A34" s="99"/>
      <c r="B34" s="134"/>
      <c r="C34" s="253"/>
      <c r="D34" s="24"/>
    </row>
    <row r="35" spans="1:4">
      <c r="A35" s="98" t="s">
        <v>458</v>
      </c>
      <c r="B35" s="134"/>
      <c r="C35" s="253"/>
      <c r="D35" s="24"/>
    </row>
    <row r="36" spans="1:4">
      <c r="A36" s="100" t="s">
        <v>459</v>
      </c>
      <c r="B36" s="333">
        <v>136160.28010114763</v>
      </c>
      <c r="C36" s="253"/>
      <c r="D36" s="24"/>
    </row>
    <row r="37" spans="1:4">
      <c r="A37" s="100" t="s">
        <v>460</v>
      </c>
      <c r="B37" s="333">
        <v>129352.26609609024</v>
      </c>
      <c r="C37" s="253"/>
      <c r="D37" s="24"/>
    </row>
    <row r="38" spans="1:4">
      <c r="A38" s="100" t="s">
        <v>461</v>
      </c>
      <c r="B38" s="333">
        <v>122544.25209103286</v>
      </c>
      <c r="C38" s="253"/>
      <c r="D38" s="24"/>
    </row>
    <row r="39" spans="1:4" ht="13.5" thickBot="1">
      <c r="A39" s="101" t="s">
        <v>462</v>
      </c>
      <c r="B39" s="590">
        <v>115736.23808597548</v>
      </c>
      <c r="C39" s="3"/>
      <c r="D39" s="102"/>
    </row>
  </sheetData>
  <customSheetViews>
    <customSheetView guid="{4815BE6A-DAE3-4DF6-B77E-1B568730B529}" hiddenColumns="1">
      <selection activeCell="E18" sqref="E18"/>
      <pageMargins left="0.75" right="0.75" top="1" bottom="1" header="0.5" footer="0.5"/>
      <pageSetup paperSize="9" orientation="landscape" r:id="rId1"/>
      <headerFooter alignWithMargins="0"/>
    </customSheetView>
    <customSheetView guid="{F165901F-2ED3-463B-B2D8-F03C10664774}" hiddenColumns="1">
      <selection activeCell="B49" sqref="B49"/>
      <pageMargins left="0.75" right="0.75" top="1" bottom="1" header="0.5" footer="0.5"/>
      <pageSetup paperSize="9" orientation="landscape" r:id="rId2"/>
      <headerFooter alignWithMargins="0"/>
    </customSheetView>
  </customSheetViews>
  <mergeCells count="67">
    <mergeCell ref="AC3:AF3"/>
    <mergeCell ref="AG3:AJ3"/>
    <mergeCell ref="GC3:GF3"/>
    <mergeCell ref="FE3:FH3"/>
    <mergeCell ref="BM3:BP3"/>
    <mergeCell ref="AS3:AV3"/>
    <mergeCell ref="AW3:AZ3"/>
    <mergeCell ref="BA3:BD3"/>
    <mergeCell ref="BE3:BH3"/>
    <mergeCell ref="BI3:BL3"/>
    <mergeCell ref="FA3:FD3"/>
    <mergeCell ref="CG3:CJ3"/>
    <mergeCell ref="CK3:CN3"/>
    <mergeCell ref="CO3:CR3"/>
    <mergeCell ref="CS3:CV3"/>
    <mergeCell ref="CW3:CZ3"/>
    <mergeCell ref="U3:X3"/>
    <mergeCell ref="A1:B1"/>
    <mergeCell ref="A2:D2"/>
    <mergeCell ref="E3:H3"/>
    <mergeCell ref="I3:L3"/>
    <mergeCell ref="M3:P3"/>
    <mergeCell ref="Q3:T3"/>
    <mergeCell ref="A3:D3"/>
    <mergeCell ref="Y3:AB3"/>
    <mergeCell ref="HU3:HX3"/>
    <mergeCell ref="HY3:IB3"/>
    <mergeCell ref="GG3:GJ3"/>
    <mergeCell ref="GK3:GN3"/>
    <mergeCell ref="GO3:GR3"/>
    <mergeCell ref="GS3:GV3"/>
    <mergeCell ref="GW3:GZ3"/>
    <mergeCell ref="HA3:HD3"/>
    <mergeCell ref="HE3:HH3"/>
    <mergeCell ref="HI3:HL3"/>
    <mergeCell ref="HM3:HP3"/>
    <mergeCell ref="HQ3:HT3"/>
    <mergeCell ref="EO3:ER3"/>
    <mergeCell ref="ES3:EV3"/>
    <mergeCell ref="EW3:EZ3"/>
    <mergeCell ref="A4:D4"/>
    <mergeCell ref="FM3:FP3"/>
    <mergeCell ref="FQ3:FT3"/>
    <mergeCell ref="FU3:FX3"/>
    <mergeCell ref="FY3:GB3"/>
    <mergeCell ref="FI3:FL3"/>
    <mergeCell ref="DQ3:DT3"/>
    <mergeCell ref="DU3:DX3"/>
    <mergeCell ref="DY3:EB3"/>
    <mergeCell ref="EC3:EF3"/>
    <mergeCell ref="EG3:EJ3"/>
    <mergeCell ref="EK3:EN3"/>
    <mergeCell ref="DM3:DP3"/>
    <mergeCell ref="BU3:BX3"/>
    <mergeCell ref="BY3:CB3"/>
    <mergeCell ref="CC3:CF3"/>
    <mergeCell ref="DA3:DD3"/>
    <mergeCell ref="DE3:DH3"/>
    <mergeCell ref="DI3:DL3"/>
    <mergeCell ref="BQ3:BT3"/>
    <mergeCell ref="AK3:AN3"/>
    <mergeCell ref="AO3:AR3"/>
    <mergeCell ref="IC3:IF3"/>
    <mergeCell ref="IG3:IJ3"/>
    <mergeCell ref="IK3:IN3"/>
    <mergeCell ref="IO3:IR3"/>
    <mergeCell ref="IS3:IV3"/>
  </mergeCells>
  <phoneticPr fontId="0" type="noConversion"/>
  <hyperlinks>
    <hyperlink ref="C1" location="Indhold!A1" display="Tilbage til indholdsoversigten"/>
    <hyperlink ref="E1" location="Indhold!A1" display="Tilbage til indholdsoversigten"/>
  </hyperlinks>
  <pageMargins left="0.75" right="0.75" top="1" bottom="1" header="0.5" footer="0.5"/>
  <pageSetup paperSize="9"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sqref="A1:F1"/>
    </sheetView>
  </sheetViews>
  <sheetFormatPr defaultRowHeight="12.75"/>
  <cols>
    <col min="1" max="1" width="19.140625" bestFit="1" customWidth="1"/>
    <col min="2" max="2" width="39.7109375" customWidth="1"/>
    <col min="3" max="3" width="11.28515625" bestFit="1" customWidth="1"/>
    <col min="5" max="5" width="10.28515625" bestFit="1" customWidth="1"/>
  </cols>
  <sheetData>
    <row r="1" spans="1:10" ht="21" thickBot="1">
      <c r="A1" s="978" t="s">
        <v>847</v>
      </c>
      <c r="B1" s="979"/>
      <c r="C1" s="979"/>
      <c r="D1" s="979"/>
      <c r="E1" s="979"/>
      <c r="F1" s="979"/>
      <c r="G1" s="976" t="s">
        <v>79</v>
      </c>
      <c r="H1" s="976"/>
      <c r="I1" s="977"/>
      <c r="J1" s="1"/>
    </row>
    <row r="3" spans="1:10" s="427" customFormat="1" ht="13.5" thickBot="1"/>
    <row r="4" spans="1:10" ht="13.5" thickBot="1">
      <c r="A4" s="1047" t="s">
        <v>820</v>
      </c>
      <c r="B4" s="1048"/>
      <c r="C4" s="1048"/>
      <c r="D4" s="1048"/>
      <c r="E4" s="1048"/>
      <c r="F4" s="1048"/>
      <c r="G4" s="1048"/>
      <c r="H4" s="1048"/>
      <c r="I4" s="1049"/>
    </row>
    <row r="5" spans="1:10">
      <c r="A5" s="467"/>
      <c r="B5" s="178"/>
      <c r="C5" s="178"/>
      <c r="D5" s="178"/>
      <c r="E5" s="178"/>
      <c r="F5" s="178"/>
      <c r="G5" s="178"/>
      <c r="H5" s="178"/>
      <c r="I5" s="433"/>
    </row>
    <row r="6" spans="1:10">
      <c r="A6" s="467"/>
      <c r="B6" s="178" t="s">
        <v>41</v>
      </c>
      <c r="C6" s="178" t="s">
        <v>42</v>
      </c>
      <c r="D6" s="178"/>
      <c r="E6" s="178" t="s">
        <v>43</v>
      </c>
      <c r="F6" s="178"/>
      <c r="G6" s="178"/>
      <c r="H6" s="178"/>
      <c r="I6" s="433"/>
    </row>
    <row r="7" spans="1:10">
      <c r="A7" s="467"/>
      <c r="B7" s="178" t="s">
        <v>264</v>
      </c>
      <c r="C7" s="178"/>
      <c r="D7" s="178"/>
      <c r="E7" s="178"/>
      <c r="F7" s="178"/>
      <c r="G7" s="178"/>
      <c r="H7" s="178"/>
      <c r="I7" s="433"/>
    </row>
    <row r="8" spans="1:10">
      <c r="A8" s="467"/>
      <c r="B8" s="178"/>
      <c r="C8" s="178"/>
      <c r="D8" s="178"/>
      <c r="E8" s="234"/>
      <c r="F8" s="178"/>
      <c r="G8" s="178"/>
      <c r="H8" s="178"/>
      <c r="I8" s="433"/>
    </row>
    <row r="9" spans="1:10">
      <c r="A9" s="467"/>
      <c r="B9" s="178" t="s">
        <v>438</v>
      </c>
      <c r="C9" s="333">
        <v>43000</v>
      </c>
      <c r="D9" s="178"/>
      <c r="E9" s="704">
        <f>C9*1.11</f>
        <v>47730.000000000007</v>
      </c>
      <c r="F9" s="705"/>
      <c r="G9" s="178"/>
      <c r="H9" s="178"/>
      <c r="I9" s="433"/>
    </row>
    <row r="10" spans="1:10">
      <c r="A10" s="467"/>
      <c r="B10" s="178" t="s">
        <v>437</v>
      </c>
      <c r="C10" s="333">
        <v>22580</v>
      </c>
      <c r="D10" s="178"/>
      <c r="E10" s="704">
        <f>C10*1.11</f>
        <v>25063.800000000003</v>
      </c>
      <c r="F10" s="705"/>
      <c r="G10" s="178"/>
      <c r="H10" s="178"/>
      <c r="I10" s="433"/>
    </row>
    <row r="11" spans="1:10" ht="13.5" thickBot="1">
      <c r="A11" s="488"/>
      <c r="B11" s="232"/>
      <c r="C11" s="232"/>
      <c r="D11" s="232"/>
      <c r="E11" s="233"/>
      <c r="F11" s="232"/>
      <c r="G11" s="232"/>
      <c r="H11" s="232"/>
      <c r="I11" s="487"/>
    </row>
    <row r="12" spans="1:10" s="427" customFormat="1">
      <c r="A12" s="178"/>
      <c r="B12" s="178"/>
      <c r="C12" s="178"/>
      <c r="D12" s="178"/>
      <c r="E12" s="234"/>
      <c r="F12" s="178"/>
      <c r="G12" s="178"/>
      <c r="H12" s="178"/>
      <c r="I12" s="178"/>
    </row>
    <row r="13" spans="1:10" ht="13.5" thickBot="1">
      <c r="A13" s="178"/>
      <c r="B13" s="178"/>
      <c r="C13" s="178"/>
      <c r="D13" s="178"/>
      <c r="E13" s="234"/>
      <c r="F13" s="178"/>
      <c r="G13" s="178"/>
      <c r="H13" s="178"/>
      <c r="I13" s="178"/>
    </row>
    <row r="14" spans="1:10" ht="13.5" thickBot="1">
      <c r="A14" s="1047" t="s">
        <v>821</v>
      </c>
      <c r="B14" s="1048"/>
      <c r="C14" s="1048"/>
      <c r="D14" s="1048"/>
      <c r="E14" s="1048"/>
      <c r="F14" s="1048"/>
      <c r="G14" s="1048"/>
      <c r="H14" s="1048"/>
      <c r="I14" s="1049"/>
    </row>
    <row r="15" spans="1:10">
      <c r="A15" s="467"/>
      <c r="B15" s="178"/>
      <c r="C15" s="178"/>
      <c r="D15" s="178"/>
      <c r="E15" s="178"/>
      <c r="F15" s="178"/>
      <c r="G15" s="178"/>
      <c r="H15" s="178"/>
      <c r="I15" s="433"/>
    </row>
    <row r="16" spans="1:10">
      <c r="A16" s="467"/>
      <c r="B16" s="195" t="s">
        <v>436</v>
      </c>
      <c r="C16" s="195"/>
      <c r="D16" s="178"/>
      <c r="E16" s="178"/>
      <c r="F16" s="178"/>
      <c r="G16" s="178"/>
      <c r="H16" s="178"/>
      <c r="I16" s="433"/>
    </row>
    <row r="17" spans="1:9">
      <c r="A17" s="467"/>
      <c r="B17" s="178" t="s">
        <v>502</v>
      </c>
      <c r="C17" s="704">
        <v>400000</v>
      </c>
      <c r="D17" s="178"/>
      <c r="E17" s="178"/>
      <c r="F17" s="178"/>
      <c r="G17" s="178"/>
      <c r="H17" s="178"/>
      <c r="I17" s="433"/>
    </row>
    <row r="18" spans="1:9">
      <c r="A18" s="467"/>
      <c r="B18" s="178" t="s">
        <v>503</v>
      </c>
      <c r="C18" s="704">
        <v>400000</v>
      </c>
      <c r="D18" s="178"/>
      <c r="E18" s="178"/>
      <c r="F18" s="178"/>
      <c r="G18" s="178"/>
      <c r="H18" s="178"/>
      <c r="I18" s="433"/>
    </row>
    <row r="19" spans="1:9">
      <c r="A19" s="467"/>
      <c r="B19" s="178" t="s">
        <v>504</v>
      </c>
      <c r="C19" s="704">
        <v>400000</v>
      </c>
      <c r="D19" s="178"/>
      <c r="E19" s="178"/>
      <c r="F19" s="178"/>
      <c r="G19" s="178"/>
      <c r="H19" s="178"/>
      <c r="I19" s="433"/>
    </row>
    <row r="20" spans="1:9">
      <c r="A20" s="467"/>
      <c r="B20" s="178" t="s">
        <v>505</v>
      </c>
      <c r="C20" s="704">
        <v>400000</v>
      </c>
      <c r="D20" s="178"/>
      <c r="E20" s="178"/>
      <c r="F20" s="178"/>
      <c r="G20" s="178"/>
      <c r="H20" s="178"/>
      <c r="I20" s="433"/>
    </row>
    <row r="21" spans="1:9">
      <c r="A21" s="467"/>
      <c r="B21" s="178" t="s">
        <v>506</v>
      </c>
      <c r="C21" s="704">
        <v>400000</v>
      </c>
      <c r="D21" s="178"/>
      <c r="E21" s="178"/>
      <c r="F21" s="178"/>
      <c r="G21" s="178"/>
      <c r="H21" s="178"/>
      <c r="I21" s="433"/>
    </row>
    <row r="22" spans="1:9">
      <c r="A22" s="467"/>
      <c r="B22" s="178" t="s">
        <v>507</v>
      </c>
      <c r="C22" s="704">
        <v>400000</v>
      </c>
      <c r="D22" s="178"/>
      <c r="E22" s="178"/>
      <c r="F22" s="178"/>
      <c r="G22" s="178"/>
      <c r="H22" s="178"/>
      <c r="I22" s="433"/>
    </row>
    <row r="23" spans="1:9">
      <c r="A23" s="467"/>
      <c r="B23" s="178" t="s">
        <v>452</v>
      </c>
      <c r="C23" s="704">
        <v>400000</v>
      </c>
      <c r="D23" s="178"/>
      <c r="E23" s="178"/>
      <c r="F23" s="178"/>
      <c r="G23" s="178"/>
      <c r="H23" s="178"/>
      <c r="I23" s="433"/>
    </row>
    <row r="24" spans="1:9" ht="13.5" thickBot="1">
      <c r="A24" s="488"/>
      <c r="B24" s="232"/>
      <c r="C24" s="232"/>
      <c r="D24" s="232"/>
      <c r="E24" s="232"/>
      <c r="F24" s="232"/>
      <c r="G24" s="232"/>
      <c r="H24" s="232"/>
      <c r="I24" s="487"/>
    </row>
  </sheetData>
  <customSheetViews>
    <customSheetView guid="{4815BE6A-DAE3-4DF6-B77E-1B568730B529}">
      <selection sqref="A1:F1"/>
      <pageMargins left="0.7" right="0.7" top="0.75" bottom="0.75" header="0.3" footer="0.3"/>
    </customSheetView>
    <customSheetView guid="{F165901F-2ED3-463B-B2D8-F03C10664774}">
      <selection sqref="A1:F1"/>
      <pageMargins left="0.7" right="0.7" top="0.75" bottom="0.75" header="0.3" footer="0.3"/>
    </customSheetView>
  </customSheetViews>
  <mergeCells count="4">
    <mergeCell ref="A4:I4"/>
    <mergeCell ref="A14:I14"/>
    <mergeCell ref="G1:I1"/>
    <mergeCell ref="A1:F1"/>
  </mergeCells>
  <hyperlinks>
    <hyperlink ref="G1" location="Indhold!A1" display="Tilbage til indholdsoversigten"/>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zoomScaleNormal="100" workbookViewId="0">
      <selection sqref="A1:E1"/>
    </sheetView>
  </sheetViews>
  <sheetFormatPr defaultColWidth="9.140625" defaultRowHeight="12.75"/>
  <cols>
    <col min="1" max="1" width="32.7109375" style="138" bestFit="1" customWidth="1"/>
    <col min="2" max="2" width="18" style="138" customWidth="1"/>
    <col min="3" max="3" width="9.140625" style="138"/>
    <col min="4" max="4" width="24.28515625" style="138" bestFit="1" customWidth="1"/>
    <col min="5" max="5" width="18" style="138" customWidth="1"/>
    <col min="6" max="16384" width="9.140625" style="138"/>
  </cols>
  <sheetData>
    <row r="1" spans="1:10" ht="21" thickBot="1">
      <c r="A1" s="978" t="s">
        <v>847</v>
      </c>
      <c r="B1" s="979"/>
      <c r="C1" s="979"/>
      <c r="D1" s="979"/>
      <c r="E1" s="979"/>
      <c r="F1" s="976" t="s">
        <v>79</v>
      </c>
      <c r="G1" s="976"/>
      <c r="H1" s="977"/>
    </row>
    <row r="3" spans="1:10" ht="13.5" thickBot="1"/>
    <row r="4" spans="1:10" ht="13.5" thickBot="1">
      <c r="A4" s="991" t="s">
        <v>822</v>
      </c>
      <c r="B4" s="992"/>
      <c r="C4" s="992"/>
      <c r="D4" s="992"/>
      <c r="E4" s="992"/>
      <c r="F4" s="993"/>
      <c r="G4" s="358"/>
      <c r="H4" s="243"/>
      <c r="I4" s="243"/>
      <c r="J4" s="243"/>
    </row>
    <row r="5" spans="1:10">
      <c r="A5" s="706"/>
      <c r="B5" s="128"/>
      <c r="C5" s="128"/>
      <c r="D5" s="128"/>
      <c r="E5" s="142"/>
      <c r="F5" s="24"/>
      <c r="G5" s="358"/>
      <c r="H5" s="243"/>
      <c r="I5" s="243"/>
      <c r="J5" s="243"/>
    </row>
    <row r="6" spans="1:10" ht="25.5">
      <c r="A6" s="707" t="s">
        <v>362</v>
      </c>
      <c r="B6" s="151" t="s">
        <v>489</v>
      </c>
      <c r="C6" s="708"/>
      <c r="D6" s="128"/>
      <c r="E6" s="55"/>
      <c r="F6" s="24"/>
      <c r="G6" s="358"/>
      <c r="H6" s="243"/>
      <c r="I6" s="243"/>
      <c r="J6" s="243"/>
    </row>
    <row r="7" spans="1:10">
      <c r="A7" s="709" t="s">
        <v>490</v>
      </c>
      <c r="B7" s="333">
        <v>92080</v>
      </c>
      <c r="C7" s="125"/>
      <c r="D7" s="424"/>
      <c r="E7" s="55"/>
      <c r="F7" s="24"/>
      <c r="G7" s="358"/>
      <c r="H7" s="243"/>
      <c r="I7" s="243"/>
      <c r="J7" s="243"/>
    </row>
    <row r="8" spans="1:10">
      <c r="A8" s="709" t="s">
        <v>491</v>
      </c>
      <c r="B8" s="333">
        <v>17440</v>
      </c>
      <c r="C8" s="424"/>
      <c r="D8" s="128"/>
      <c r="E8" s="55"/>
      <c r="F8" s="24"/>
      <c r="G8" s="358"/>
      <c r="H8" s="243"/>
      <c r="I8" s="243"/>
      <c r="J8" s="243"/>
    </row>
    <row r="9" spans="1:10">
      <c r="A9" s="709" t="s">
        <v>492</v>
      </c>
      <c r="B9" s="333">
        <v>100190</v>
      </c>
      <c r="C9" s="424"/>
      <c r="D9" s="142"/>
      <c r="E9" s="55"/>
      <c r="F9" s="24"/>
      <c r="G9" s="358"/>
      <c r="H9" s="243"/>
      <c r="I9" s="243"/>
      <c r="J9" s="243"/>
    </row>
    <row r="10" spans="1:10">
      <c r="A10" s="710" t="s">
        <v>542</v>
      </c>
      <c r="B10" s="333">
        <v>45730</v>
      </c>
      <c r="C10" s="424"/>
      <c r="D10" s="142"/>
      <c r="E10" s="55"/>
      <c r="F10" s="24"/>
      <c r="G10" s="358"/>
      <c r="H10" s="243"/>
      <c r="I10" s="243"/>
      <c r="J10" s="243"/>
    </row>
    <row r="11" spans="1:10">
      <c r="A11" s="710" t="s">
        <v>532</v>
      </c>
      <c r="B11" s="333">
        <v>17360</v>
      </c>
      <c r="C11" s="424"/>
      <c r="D11" s="142"/>
      <c r="E11" s="55"/>
      <c r="F11" s="24"/>
      <c r="G11" s="358"/>
      <c r="H11" s="243"/>
      <c r="I11" s="243"/>
      <c r="J11" s="243"/>
    </row>
    <row r="12" spans="1:10">
      <c r="A12" s="706"/>
      <c r="B12" s="424"/>
      <c r="C12" s="424"/>
      <c r="D12" s="142"/>
      <c r="E12" s="55"/>
      <c r="F12" s="24"/>
      <c r="G12" s="358"/>
      <c r="H12" s="243"/>
      <c r="I12" s="243"/>
      <c r="J12" s="243"/>
    </row>
    <row r="13" spans="1:10" ht="13.5" customHeight="1" thickBot="1">
      <c r="A13" s="711" t="s">
        <v>543</v>
      </c>
      <c r="B13" s="712"/>
      <c r="C13" s="712"/>
      <c r="D13" s="713"/>
      <c r="E13" s="714"/>
      <c r="F13" s="102"/>
      <c r="G13" s="358"/>
      <c r="H13" s="243"/>
      <c r="I13" s="243"/>
      <c r="J13" s="243"/>
    </row>
    <row r="14" spans="1:10" s="427" customFormat="1" ht="13.5" customHeight="1">
      <c r="A14" s="57"/>
      <c r="B14" s="149"/>
      <c r="C14" s="149"/>
      <c r="D14" s="152"/>
      <c r="E14" s="42"/>
    </row>
    <row r="15" spans="1:10" ht="13.5" thickBot="1">
      <c r="A15" s="57"/>
      <c r="B15" s="148"/>
      <c r="C15" s="148"/>
      <c r="D15" s="148"/>
      <c r="E15" s="57"/>
      <c r="F15" s="358"/>
      <c r="G15" s="358"/>
      <c r="H15" s="243"/>
      <c r="I15" s="243"/>
      <c r="J15" s="243"/>
    </row>
    <row r="16" spans="1:10" ht="13.5" thickBot="1">
      <c r="A16" s="991" t="s">
        <v>823</v>
      </c>
      <c r="B16" s="992"/>
      <c r="C16" s="992"/>
      <c r="D16" s="992"/>
      <c r="E16" s="992"/>
      <c r="F16" s="993"/>
      <c r="G16" s="358"/>
      <c r="H16" s="243"/>
      <c r="I16" s="243"/>
      <c r="J16" s="243"/>
    </row>
    <row r="17" spans="1:10">
      <c r="A17" s="706"/>
      <c r="B17" s="128"/>
      <c r="C17" s="128"/>
      <c r="D17" s="128"/>
      <c r="E17" s="128"/>
      <c r="F17" s="24"/>
      <c r="G17" s="358"/>
      <c r="H17" s="243"/>
      <c r="I17" s="243"/>
      <c r="J17" s="243"/>
    </row>
    <row r="18" spans="1:10" ht="15.75">
      <c r="A18" s="715"/>
      <c r="B18" s="151" t="s">
        <v>493</v>
      </c>
      <c r="C18" s="253"/>
      <c r="D18" s="146"/>
      <c r="E18" s="146"/>
      <c r="F18" s="24"/>
      <c r="G18" s="358"/>
      <c r="H18" s="243"/>
      <c r="I18" s="243"/>
      <c r="J18" s="243"/>
    </row>
    <row r="19" spans="1:10">
      <c r="A19" s="709" t="s">
        <v>533</v>
      </c>
      <c r="B19" s="333">
        <v>4501740</v>
      </c>
      <c r="C19" s="253"/>
      <c r="D19" s="716"/>
      <c r="E19" s="128"/>
      <c r="F19" s="24"/>
      <c r="G19" s="358"/>
      <c r="H19" s="243"/>
      <c r="I19" s="243"/>
      <c r="J19" s="243"/>
    </row>
    <row r="20" spans="1:10" ht="13.5" thickBot="1">
      <c r="A20" s="717" t="s">
        <v>534</v>
      </c>
      <c r="B20" s="590">
        <v>1988190</v>
      </c>
      <c r="C20" s="3"/>
      <c r="D20" s="718"/>
      <c r="E20" s="3"/>
      <c r="F20" s="102"/>
      <c r="G20" s="358"/>
      <c r="H20" s="243"/>
      <c r="I20" s="243"/>
      <c r="J20" s="243"/>
    </row>
    <row r="21" spans="1:10">
      <c r="A21" s="145"/>
      <c r="B21" s="144"/>
      <c r="C21" s="143"/>
      <c r="D21" s="128"/>
      <c r="E21" s="128"/>
      <c r="F21" s="358"/>
      <c r="G21" s="358"/>
      <c r="H21" s="243"/>
      <c r="I21" s="243"/>
      <c r="J21" s="243"/>
    </row>
    <row r="22" spans="1:10" ht="13.5" thickBot="1">
      <c r="A22" s="128"/>
      <c r="B22" s="143"/>
      <c r="C22" s="143"/>
      <c r="D22" s="128"/>
      <c r="E22" s="128"/>
      <c r="F22" s="358"/>
      <c r="G22" s="358"/>
      <c r="H22" s="243"/>
      <c r="I22" s="243"/>
      <c r="J22" s="243"/>
    </row>
    <row r="23" spans="1:10" ht="13.5" thickBot="1">
      <c r="A23" s="991" t="s">
        <v>824</v>
      </c>
      <c r="B23" s="992"/>
      <c r="C23" s="992"/>
      <c r="D23" s="992"/>
      <c r="E23" s="992"/>
      <c r="F23" s="993"/>
      <c r="G23" s="358"/>
      <c r="H23" s="243"/>
      <c r="I23" s="243"/>
      <c r="J23" s="243"/>
    </row>
    <row r="24" spans="1:10">
      <c r="A24" s="706"/>
      <c r="B24" s="143"/>
      <c r="C24" s="143"/>
      <c r="D24" s="128"/>
      <c r="E24" s="128"/>
      <c r="F24" s="24"/>
      <c r="G24" s="358"/>
      <c r="H24" s="243"/>
      <c r="I24" s="243"/>
      <c r="J24" s="243"/>
    </row>
    <row r="25" spans="1:10">
      <c r="A25" s="719" t="s">
        <v>494</v>
      </c>
      <c r="B25" s="142" t="s">
        <v>495</v>
      </c>
      <c r="C25" s="253"/>
      <c r="D25" s="128"/>
      <c r="E25" s="128"/>
      <c r="F25" s="24"/>
      <c r="G25" s="358"/>
      <c r="H25" s="243"/>
      <c r="I25" s="243"/>
      <c r="J25" s="243"/>
    </row>
    <row r="26" spans="1:10">
      <c r="A26" s="720" t="s">
        <v>496</v>
      </c>
      <c r="B26" s="333">
        <v>1660</v>
      </c>
      <c r="C26" s="253"/>
      <c r="D26" s="348"/>
      <c r="E26" s="348"/>
      <c r="F26" s="24"/>
      <c r="G26" s="358"/>
      <c r="H26" s="243"/>
      <c r="I26" s="243"/>
      <c r="J26" s="243"/>
    </row>
    <row r="27" spans="1:10">
      <c r="A27" s="720" t="s">
        <v>497</v>
      </c>
      <c r="B27">
        <v>716</v>
      </c>
      <c r="C27" s="253"/>
      <c r="D27" s="348"/>
      <c r="E27" s="253"/>
      <c r="F27" s="24"/>
      <c r="G27" s="358"/>
      <c r="H27" s="243"/>
      <c r="I27" s="243"/>
      <c r="J27" s="243"/>
    </row>
    <row r="28" spans="1:10">
      <c r="A28" s="710" t="s">
        <v>488</v>
      </c>
      <c r="B28">
        <v>414</v>
      </c>
      <c r="C28" s="253"/>
      <c r="D28" s="348"/>
      <c r="E28" s="253"/>
      <c r="F28" s="24"/>
      <c r="G28" s="358"/>
      <c r="H28" s="243"/>
      <c r="I28" s="243"/>
      <c r="J28" s="243"/>
    </row>
    <row r="29" spans="1:10">
      <c r="A29" s="710" t="s">
        <v>498</v>
      </c>
      <c r="B29" s="333">
        <v>1621</v>
      </c>
      <c r="C29" s="253"/>
      <c r="D29" s="721"/>
      <c r="E29" s="253"/>
      <c r="F29" s="24"/>
      <c r="G29" s="358"/>
      <c r="H29" s="243"/>
      <c r="I29" s="243"/>
      <c r="J29" s="243"/>
    </row>
    <row r="30" spans="1:10">
      <c r="A30" s="710" t="s">
        <v>499</v>
      </c>
      <c r="B30">
        <v>646</v>
      </c>
      <c r="C30" s="253"/>
      <c r="D30" s="721"/>
      <c r="E30" s="253"/>
      <c r="F30" s="24"/>
      <c r="G30" s="358"/>
      <c r="H30" s="243"/>
      <c r="I30" s="243"/>
      <c r="J30" s="243"/>
    </row>
    <row r="31" spans="1:10">
      <c r="A31" s="710"/>
      <c r="B31" s="38"/>
      <c r="C31" s="253"/>
      <c r="D31" s="721"/>
      <c r="E31" s="253"/>
      <c r="F31" s="24"/>
      <c r="G31" s="358"/>
      <c r="H31" s="243"/>
      <c r="I31" s="243"/>
      <c r="J31" s="243"/>
    </row>
    <row r="32" spans="1:10">
      <c r="A32" s="17" t="s">
        <v>780</v>
      </c>
      <c r="B32" s="38"/>
      <c r="C32" s="253"/>
      <c r="D32" s="721"/>
      <c r="E32" s="253"/>
      <c r="F32" s="24"/>
      <c r="G32" s="358"/>
      <c r="H32" s="243"/>
      <c r="I32" s="243"/>
      <c r="J32" s="243"/>
    </row>
    <row r="33" spans="1:18" ht="13.5" thickBot="1">
      <c r="A33" s="722" t="s">
        <v>781</v>
      </c>
      <c r="B33" s="723"/>
      <c r="C33" s="3"/>
      <c r="D33" s="723"/>
      <c r="E33" s="724"/>
      <c r="F33" s="102"/>
      <c r="G33" s="358"/>
      <c r="H33" s="243"/>
      <c r="I33" s="243"/>
      <c r="J33" s="243"/>
    </row>
    <row r="34" spans="1:18" s="427" customFormat="1">
      <c r="A34" s="359"/>
      <c r="B34" s="57"/>
      <c r="D34" s="57"/>
      <c r="E34" s="141"/>
    </row>
    <row r="35" spans="1:18" ht="13.5" thickBot="1">
      <c r="A35" s="150"/>
      <c r="B35" s="57"/>
      <c r="C35" s="358"/>
      <c r="D35" s="57"/>
      <c r="E35" s="141"/>
      <c r="F35" s="358"/>
      <c r="G35" s="358"/>
      <c r="H35" s="243"/>
      <c r="I35" s="243"/>
      <c r="J35" s="243"/>
    </row>
    <row r="36" spans="1:18" ht="12.75" customHeight="1" thickBot="1">
      <c r="A36" s="991" t="s">
        <v>825</v>
      </c>
      <c r="B36" s="992"/>
      <c r="C36" s="992"/>
      <c r="D36" s="992"/>
      <c r="E36" s="992"/>
      <c r="F36" s="992"/>
      <c r="G36" s="993"/>
      <c r="H36" s="243"/>
      <c r="I36" s="844"/>
      <c r="J36" s="243"/>
    </row>
    <row r="37" spans="1:18">
      <c r="A37" s="706"/>
      <c r="B37" s="143"/>
      <c r="C37" s="143"/>
      <c r="D37" s="128"/>
      <c r="E37" s="128"/>
      <c r="F37" s="253"/>
      <c r="G37" s="24"/>
      <c r="H37" s="243"/>
      <c r="I37" s="243"/>
      <c r="J37" s="243"/>
    </row>
    <row r="38" spans="1:18" ht="12.75" customHeight="1">
      <c r="A38" s="725" t="s">
        <v>177</v>
      </c>
      <c r="B38" s="128"/>
      <c r="C38" s="128"/>
      <c r="D38" s="128"/>
      <c r="E38" s="128"/>
      <c r="F38" s="253"/>
      <c r="G38" s="24"/>
      <c r="H38" s="243"/>
      <c r="I38" s="243"/>
      <c r="J38" s="243"/>
    </row>
    <row r="39" spans="1:18">
      <c r="A39" s="726" t="s">
        <v>500</v>
      </c>
      <c r="B39" s="139"/>
      <c r="C39" s="253"/>
      <c r="D39" s="128"/>
      <c r="E39" s="128"/>
      <c r="F39" s="253"/>
      <c r="G39" s="24"/>
      <c r="H39" s="243"/>
      <c r="I39" s="243"/>
      <c r="J39" s="243"/>
    </row>
    <row r="40" spans="1:18">
      <c r="A40" s="706"/>
      <c r="B40" s="128"/>
      <c r="C40" s="253"/>
      <c r="D40" s="128"/>
      <c r="E40" s="128"/>
      <c r="F40" s="253"/>
      <c r="G40" s="24"/>
      <c r="H40" s="243"/>
      <c r="I40" s="243"/>
      <c r="J40" s="243"/>
    </row>
    <row r="41" spans="1:18">
      <c r="A41" s="727" t="s">
        <v>827</v>
      </c>
      <c r="B41" s="728"/>
      <c r="C41" s="253"/>
      <c r="D41" s="128"/>
      <c r="E41" s="729"/>
      <c r="F41" s="253"/>
      <c r="G41" s="24"/>
      <c r="H41" s="243"/>
      <c r="I41" s="243"/>
      <c r="J41" s="243"/>
    </row>
    <row r="42" spans="1:18" s="427" customFormat="1">
      <c r="A42" s="727" t="s">
        <v>828</v>
      </c>
      <c r="B42" s="728"/>
      <c r="C42" s="253"/>
      <c r="D42" s="128"/>
      <c r="E42" s="729"/>
      <c r="F42" s="253"/>
      <c r="G42" s="24"/>
    </row>
    <row r="43" spans="1:18">
      <c r="A43" s="730"/>
      <c r="B43" s="128"/>
      <c r="C43" s="253"/>
      <c r="D43" s="128"/>
      <c r="E43" s="729"/>
      <c r="F43" s="253"/>
      <c r="G43" s="24"/>
      <c r="H43" s="243"/>
      <c r="I43" s="243"/>
      <c r="J43" s="243"/>
    </row>
    <row r="44" spans="1:18" ht="13.5" thickBot="1">
      <c r="A44" s="843" t="s">
        <v>838</v>
      </c>
      <c r="B44" s="731"/>
      <c r="C44" s="3"/>
      <c r="D44" s="723"/>
      <c r="E44" s="724"/>
      <c r="F44" s="3"/>
      <c r="G44" s="102"/>
      <c r="H44" s="243"/>
      <c r="I44" s="243"/>
      <c r="J44" s="243"/>
    </row>
    <row r="45" spans="1:18">
      <c r="A45" s="358"/>
      <c r="B45" s="358"/>
      <c r="C45" s="358"/>
      <c r="D45" s="358"/>
      <c r="E45" s="358"/>
      <c r="F45" s="358"/>
      <c r="G45" s="358"/>
      <c r="H45" s="243"/>
      <c r="I45" s="243"/>
      <c r="J45" s="243"/>
    </row>
    <row r="46" spans="1:18" ht="13.5" thickBot="1">
      <c r="A46" s="358"/>
      <c r="B46" s="358"/>
      <c r="C46" s="358"/>
      <c r="D46" s="358"/>
      <c r="E46" s="358"/>
      <c r="F46" s="358"/>
      <c r="G46" s="358"/>
      <c r="H46" s="243"/>
      <c r="I46" s="243"/>
      <c r="J46" s="243"/>
    </row>
    <row r="47" spans="1:18" ht="13.5" thickBot="1">
      <c r="A47" s="991" t="s">
        <v>826</v>
      </c>
      <c r="B47" s="992"/>
      <c r="C47" s="992"/>
      <c r="D47" s="992"/>
      <c r="E47" s="992"/>
      <c r="F47" s="992"/>
      <c r="G47" s="992"/>
      <c r="H47" s="992"/>
      <c r="I47" s="992"/>
      <c r="J47" s="992"/>
      <c r="K47" s="992"/>
      <c r="L47" s="992"/>
      <c r="M47" s="992"/>
      <c r="N47" s="992"/>
      <c r="O47" s="992"/>
      <c r="P47" s="992"/>
      <c r="Q47" s="992"/>
      <c r="R47" s="993"/>
    </row>
    <row r="48" spans="1:18">
      <c r="A48" s="706"/>
      <c r="B48" s="253"/>
      <c r="C48" s="253"/>
      <c r="D48" s="253"/>
      <c r="E48" s="253"/>
      <c r="F48" s="253"/>
      <c r="G48" s="253"/>
      <c r="H48" s="253"/>
      <c r="I48" s="253"/>
      <c r="J48" s="253"/>
      <c r="K48" s="253"/>
      <c r="L48" s="253"/>
      <c r="M48" s="253"/>
      <c r="N48" s="253"/>
      <c r="O48" s="253"/>
      <c r="P48" s="253"/>
      <c r="Q48" s="253"/>
      <c r="R48" s="24"/>
    </row>
    <row r="49" spans="1:18">
      <c r="A49" s="725" t="s">
        <v>177</v>
      </c>
      <c r="B49" s="253"/>
      <c r="C49" s="253"/>
      <c r="D49" s="253"/>
      <c r="E49" s="253"/>
      <c r="F49" s="253"/>
      <c r="G49" s="253"/>
      <c r="H49" s="253"/>
      <c r="I49" s="253"/>
      <c r="J49" s="253"/>
      <c r="K49" s="253"/>
      <c r="L49" s="253"/>
      <c r="M49" s="253"/>
      <c r="N49" s="253"/>
      <c r="O49" s="253"/>
      <c r="P49" s="253"/>
      <c r="Q49" s="253"/>
      <c r="R49" s="24"/>
    </row>
    <row r="50" spans="1:18">
      <c r="A50" s="726" t="s">
        <v>500</v>
      </c>
      <c r="B50" s="253"/>
      <c r="C50" s="253"/>
      <c r="D50" s="253"/>
      <c r="E50" s="253"/>
      <c r="F50" s="253"/>
      <c r="G50" s="253"/>
      <c r="H50" s="253"/>
      <c r="I50" s="253"/>
      <c r="J50" s="253"/>
      <c r="K50" s="253"/>
      <c r="L50" s="253"/>
      <c r="M50" s="253"/>
      <c r="N50" s="253"/>
      <c r="O50" s="253"/>
      <c r="P50" s="253"/>
      <c r="Q50" s="253"/>
      <c r="R50" s="24"/>
    </row>
    <row r="51" spans="1:18">
      <c r="A51" s="706"/>
      <c r="B51" s="253"/>
      <c r="C51" s="253"/>
      <c r="D51" s="253"/>
      <c r="E51" s="253"/>
      <c r="F51" s="253"/>
      <c r="G51" s="253"/>
      <c r="H51" s="253"/>
      <c r="I51" s="253"/>
      <c r="J51" s="253"/>
      <c r="K51" s="253"/>
      <c r="L51" s="253"/>
      <c r="M51" s="253"/>
      <c r="N51" s="253"/>
      <c r="O51" s="253"/>
      <c r="P51" s="253"/>
      <c r="Q51" s="253"/>
      <c r="R51" s="24"/>
    </row>
    <row r="52" spans="1:18">
      <c r="A52" s="732" t="s">
        <v>501</v>
      </c>
      <c r="B52" s="253"/>
      <c r="C52" s="253"/>
      <c r="D52" s="253"/>
      <c r="E52" s="253"/>
      <c r="F52" s="253"/>
      <c r="G52" s="253"/>
      <c r="H52" s="253"/>
      <c r="I52" s="253"/>
      <c r="J52" s="253"/>
      <c r="K52" s="253"/>
      <c r="L52" s="253"/>
      <c r="M52" s="253"/>
      <c r="N52" s="253"/>
      <c r="O52" s="253"/>
      <c r="P52" s="253"/>
      <c r="Q52" s="253"/>
      <c r="R52" s="24"/>
    </row>
    <row r="53" spans="1:18">
      <c r="A53" s="730"/>
      <c r="B53" s="253"/>
      <c r="C53" s="253"/>
      <c r="D53" s="253"/>
      <c r="E53" s="253"/>
      <c r="F53" s="253"/>
      <c r="G53" s="253"/>
      <c r="H53" s="253"/>
      <c r="I53" s="253"/>
      <c r="J53" s="253"/>
      <c r="K53" s="253"/>
      <c r="L53" s="253"/>
      <c r="M53" s="253"/>
      <c r="N53" s="253"/>
      <c r="O53" s="253"/>
      <c r="P53" s="253"/>
      <c r="Q53" s="253"/>
      <c r="R53" s="24"/>
    </row>
    <row r="54" spans="1:18">
      <c r="A54" s="727" t="s">
        <v>839</v>
      </c>
      <c r="B54" s="253"/>
      <c r="C54" s="253"/>
      <c r="D54" s="253"/>
      <c r="E54" s="253"/>
      <c r="F54" s="253"/>
      <c r="G54" s="253"/>
      <c r="H54" s="253"/>
      <c r="I54" s="253"/>
      <c r="J54" s="253"/>
      <c r="K54" s="253"/>
      <c r="L54" s="253"/>
      <c r="M54" s="253"/>
      <c r="N54" s="253"/>
      <c r="O54" s="253"/>
      <c r="P54" s="253"/>
      <c r="Q54" s="253"/>
      <c r="R54" s="24"/>
    </row>
    <row r="55" spans="1:18" ht="13.5" thickBot="1">
      <c r="A55" s="363"/>
      <c r="B55" s="3"/>
      <c r="C55" s="3"/>
      <c r="D55" s="3"/>
      <c r="E55" s="3"/>
      <c r="F55" s="3"/>
      <c r="G55" s="3"/>
      <c r="H55" s="3"/>
      <c r="I55" s="3"/>
      <c r="J55" s="3"/>
      <c r="K55" s="3"/>
      <c r="L55" s="3"/>
      <c r="M55" s="3"/>
      <c r="N55" s="3"/>
      <c r="O55" s="3"/>
      <c r="P55" s="3"/>
      <c r="Q55" s="3"/>
      <c r="R55" s="102"/>
    </row>
    <row r="56" spans="1:18">
      <c r="A56" s="204"/>
      <c r="B56" s="245"/>
      <c r="C56" s="245"/>
      <c r="D56" s="245"/>
      <c r="E56" s="245"/>
      <c r="F56" s="245"/>
      <c r="G56" s="243"/>
      <c r="H56" s="243"/>
      <c r="I56" s="243"/>
      <c r="J56" s="243"/>
    </row>
    <row r="58" spans="1:18">
      <c r="A58" s="335"/>
    </row>
    <row r="59" spans="1:18">
      <c r="A59" s="423"/>
    </row>
  </sheetData>
  <customSheetViews>
    <customSheetView guid="{4815BE6A-DAE3-4DF6-B77E-1B568730B529}" topLeftCell="A22">
      <selection activeCell="A54" sqref="A54"/>
      <pageMargins left="0.7" right="0.7" top="0.75" bottom="0.75" header="0.3" footer="0.3"/>
      <pageSetup paperSize="9" orientation="portrait" r:id="rId1"/>
    </customSheetView>
    <customSheetView guid="{F165901F-2ED3-463B-B2D8-F03C10664774}">
      <selection sqref="A1:E1"/>
      <pageMargins left="0.7" right="0.7" top="0.75" bottom="0.75" header="0.3" footer="0.3"/>
      <pageSetup paperSize="9" orientation="portrait" r:id="rId2"/>
    </customSheetView>
  </customSheetViews>
  <mergeCells count="7">
    <mergeCell ref="A23:F23"/>
    <mergeCell ref="A36:G36"/>
    <mergeCell ref="A47:R47"/>
    <mergeCell ref="F1:H1"/>
    <mergeCell ref="A1:E1"/>
    <mergeCell ref="A4:F4"/>
    <mergeCell ref="A16:F16"/>
  </mergeCells>
  <hyperlinks>
    <hyperlink ref="F1" location="Indhold!A1" display="Tilbage til indholdsoversigten"/>
    <hyperlink ref="A33" location="'31.11. 31.13 AUB'!A37:B41" display="&quot;Skoleydelse&quot; under fane &quot;31.11. 31.13 AUB&quot;"/>
  </hyperlink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283"/>
  <sheetViews>
    <sheetView zoomScaleNormal="100" workbookViewId="0">
      <selection activeCell="A25" sqref="A25"/>
    </sheetView>
  </sheetViews>
  <sheetFormatPr defaultColWidth="9.140625" defaultRowHeight="12.75"/>
  <cols>
    <col min="1" max="1" width="66.28515625" style="918" customWidth="1"/>
    <col min="2" max="2" width="25.140625" style="918" customWidth="1"/>
    <col min="3" max="3" width="25.5703125" style="918" customWidth="1"/>
    <col min="4" max="4" width="25.140625" style="918" customWidth="1"/>
    <col min="5" max="5" width="69" style="918" customWidth="1"/>
    <col min="6" max="6" width="31.140625" style="918" customWidth="1"/>
    <col min="7" max="7" width="33.7109375" style="918" customWidth="1"/>
    <col min="8" max="11" width="10.7109375" style="918" customWidth="1"/>
    <col min="12" max="12" width="13.7109375" style="918" customWidth="1"/>
    <col min="13" max="13" width="10.7109375" style="918" customWidth="1"/>
    <col min="14" max="14" width="20.7109375" style="918" customWidth="1"/>
    <col min="15" max="18" width="16.7109375" style="918" customWidth="1"/>
    <col min="19" max="20" width="10.7109375" style="918" customWidth="1"/>
    <col min="21" max="21" width="16.7109375" style="918" customWidth="1"/>
    <col min="22" max="22" width="23.7109375" style="918" customWidth="1"/>
    <col min="23" max="23" width="21.7109375" style="918" customWidth="1"/>
    <col min="24" max="24" width="13.7109375" style="918" customWidth="1"/>
    <col min="25" max="16384" width="9.140625" style="918"/>
  </cols>
  <sheetData>
    <row r="1" spans="1:7" s="380" customFormat="1" ht="21" thickBot="1">
      <c r="A1" s="978" t="s">
        <v>847</v>
      </c>
      <c r="B1" s="979"/>
      <c r="C1" s="979"/>
      <c r="D1" s="979"/>
      <c r="E1" s="979"/>
      <c r="F1" s="979"/>
      <c r="G1" s="5" t="s">
        <v>79</v>
      </c>
    </row>
    <row r="2" spans="1:7" s="380" customFormat="1" ht="18" customHeight="1">
      <c r="A2" s="41"/>
    </row>
    <row r="3" spans="1:7" ht="18" customHeight="1">
      <c r="A3" s="924"/>
      <c r="B3" s="924"/>
      <c r="C3" s="924"/>
      <c r="D3" s="924"/>
      <c r="E3" s="924"/>
      <c r="F3" s="924"/>
    </row>
    <row r="4" spans="1:7" ht="18" customHeight="1" thickBot="1">
      <c r="A4" s="41"/>
    </row>
    <row r="5" spans="1:7" ht="13.5" thickBot="1">
      <c r="A5" s="1050" t="s">
        <v>1060</v>
      </c>
      <c r="B5" s="1051"/>
      <c r="C5" s="1051"/>
      <c r="D5" s="1052"/>
      <c r="E5" s="917"/>
      <c r="F5" s="917"/>
    </row>
    <row r="6" spans="1:7" ht="13.5" customHeight="1">
      <c r="A6" s="925"/>
      <c r="B6" s="926"/>
      <c r="D6" s="385"/>
      <c r="E6" s="917"/>
      <c r="F6" s="917"/>
    </row>
    <row r="7" spans="1:7" ht="16.5" customHeight="1">
      <c r="A7" s="386" t="s">
        <v>1061</v>
      </c>
      <c r="D7" s="385"/>
      <c r="E7" s="917"/>
      <c r="F7" s="917"/>
    </row>
    <row r="8" spans="1:7" ht="12.75" customHeight="1">
      <c r="A8" s="384"/>
      <c r="D8" s="385"/>
      <c r="E8" s="917"/>
      <c r="F8" s="917"/>
    </row>
    <row r="9" spans="1:7" ht="12.75" customHeight="1">
      <c r="A9" s="927" t="s">
        <v>374</v>
      </c>
      <c r="B9" s="928"/>
      <c r="C9" s="928"/>
      <c r="D9" s="936">
        <v>9560</v>
      </c>
      <c r="E9" s="929"/>
      <c r="F9" s="42"/>
    </row>
    <row r="10" spans="1:7" ht="12.75" customHeight="1">
      <c r="A10" s="927" t="s">
        <v>1062</v>
      </c>
      <c r="B10" s="928"/>
      <c r="C10" s="928"/>
      <c r="D10" s="937">
        <v>250</v>
      </c>
      <c r="E10" s="929"/>
      <c r="F10" s="42"/>
    </row>
    <row r="11" spans="1:7" ht="12.75" customHeight="1">
      <c r="A11" s="927" t="s">
        <v>1063</v>
      </c>
      <c r="B11" s="928"/>
      <c r="C11" s="928"/>
      <c r="D11" s="937">
        <v>700</v>
      </c>
      <c r="E11" s="929"/>
      <c r="F11" s="42"/>
    </row>
    <row r="12" spans="1:7" ht="12.75" customHeight="1">
      <c r="A12" s="930" t="s">
        <v>1064</v>
      </c>
      <c r="B12" s="931"/>
      <c r="C12" s="931"/>
      <c r="D12" s="938">
        <v>550</v>
      </c>
      <c r="E12" s="929"/>
      <c r="F12" s="42"/>
    </row>
    <row r="13" spans="1:7" ht="12.75" customHeight="1">
      <c r="A13" s="929"/>
      <c r="B13" s="929"/>
      <c r="C13" s="929"/>
      <c r="D13" s="929"/>
      <c r="E13" s="929"/>
      <c r="F13" s="42"/>
    </row>
    <row r="14" spans="1:7" ht="15.75" customHeight="1" thickBot="1">
      <c r="A14" s="76"/>
      <c r="B14" s="816"/>
      <c r="C14" s="122"/>
      <c r="D14" s="932"/>
      <c r="E14" s="346"/>
      <c r="F14" s="42"/>
    </row>
    <row r="15" spans="1:7" ht="12.75" customHeight="1" thickBot="1">
      <c r="A15" s="933" t="s">
        <v>264</v>
      </c>
      <c r="B15" s="934" t="s">
        <v>1065</v>
      </c>
      <c r="C15" s="934" t="s">
        <v>1066</v>
      </c>
      <c r="D15" s="934" t="s">
        <v>550</v>
      </c>
      <c r="E15" s="934" t="s">
        <v>537</v>
      </c>
      <c r="F15" s="935" t="s">
        <v>138</v>
      </c>
    </row>
    <row r="16" spans="1:7" ht="12.75" customHeight="1" thickBot="1">
      <c r="A16" s="939" t="s">
        <v>1067</v>
      </c>
      <c r="B16" s="940">
        <v>25000</v>
      </c>
      <c r="C16" s="941" t="s">
        <v>1067</v>
      </c>
      <c r="D16" s="942">
        <v>79890</v>
      </c>
      <c r="E16" s="942">
        <v>8430</v>
      </c>
      <c r="F16" s="943">
        <v>8240</v>
      </c>
    </row>
    <row r="17" spans="1:23">
      <c r="B17" s="381"/>
      <c r="C17" s="381"/>
      <c r="D17" s="381"/>
      <c r="E17" s="381"/>
    </row>
    <row r="18" spans="1:23" ht="12.75" customHeight="1">
      <c r="B18" s="381"/>
      <c r="C18" s="381"/>
      <c r="D18" s="381"/>
      <c r="E18" s="381"/>
    </row>
    <row r="19" spans="1:23" s="917" customFormat="1" ht="12.75" customHeight="1">
      <c r="A19" s="944" t="s">
        <v>1070</v>
      </c>
    </row>
    <row r="20" spans="1:23" s="917" customFormat="1" ht="12.75" customHeight="1"/>
    <row r="21" spans="1:23" s="917" customFormat="1" ht="102" customHeight="1">
      <c r="A21" s="957" t="s">
        <v>1071</v>
      </c>
      <c r="B21" s="957" t="s">
        <v>1072</v>
      </c>
      <c r="C21" s="957" t="s">
        <v>1073</v>
      </c>
      <c r="D21" s="957" t="s">
        <v>1074</v>
      </c>
      <c r="E21" s="957" t="s">
        <v>1075</v>
      </c>
      <c r="F21" s="957" t="s">
        <v>1076</v>
      </c>
      <c r="G21" s="957" t="s">
        <v>1077</v>
      </c>
      <c r="H21" s="957" t="s">
        <v>1078</v>
      </c>
      <c r="I21" s="957" t="s">
        <v>1079</v>
      </c>
      <c r="J21" s="957" t="s">
        <v>1080</v>
      </c>
      <c r="K21" s="957" t="s">
        <v>1081</v>
      </c>
      <c r="L21" s="957" t="s">
        <v>1082</v>
      </c>
      <c r="M21" s="957" t="s">
        <v>1083</v>
      </c>
      <c r="N21" s="957" t="s">
        <v>1084</v>
      </c>
      <c r="O21" s="957" t="s">
        <v>1085</v>
      </c>
      <c r="P21" s="957" t="s">
        <v>1086</v>
      </c>
      <c r="Q21" s="957" t="s">
        <v>1087</v>
      </c>
      <c r="R21" s="957" t="s">
        <v>5</v>
      </c>
      <c r="S21" s="957" t="s">
        <v>1088</v>
      </c>
      <c r="T21" s="957" t="s">
        <v>1089</v>
      </c>
      <c r="U21" s="957" t="s">
        <v>1090</v>
      </c>
      <c r="V21" s="957" t="s">
        <v>1091</v>
      </c>
      <c r="W21" s="957" t="s">
        <v>1092</v>
      </c>
    </row>
    <row r="22" spans="1:23" s="917" customFormat="1" ht="12.75" customHeight="1">
      <c r="A22">
        <v>1710</v>
      </c>
      <c r="B22">
        <v>2840</v>
      </c>
      <c r="C22" t="s">
        <v>87</v>
      </c>
      <c r="D22" t="s">
        <v>1093</v>
      </c>
      <c r="E22">
        <v>131</v>
      </c>
      <c r="F22">
        <v>3</v>
      </c>
      <c r="G22" t="s">
        <v>1094</v>
      </c>
      <c r="H22" s="958">
        <v>39630</v>
      </c>
      <c r="I22"/>
      <c r="J22" t="s">
        <v>1096</v>
      </c>
      <c r="K22">
        <v>7.5</v>
      </c>
      <c r="L22" t="s">
        <v>25</v>
      </c>
      <c r="M22">
        <v>41600</v>
      </c>
      <c r="N22" t="s">
        <v>84</v>
      </c>
      <c r="O22">
        <v>90910</v>
      </c>
      <c r="P22">
        <v>49310</v>
      </c>
      <c r="Q22">
        <v>17000</v>
      </c>
      <c r="R22">
        <v>22240</v>
      </c>
      <c r="S22"/>
      <c r="T22"/>
      <c r="U22"/>
      <c r="V22" t="s">
        <v>1097</v>
      </c>
      <c r="W22">
        <v>1</v>
      </c>
    </row>
    <row r="23" spans="1:23" s="917" customFormat="1" ht="12.75" customHeight="1">
      <c r="A23">
        <v>1710</v>
      </c>
      <c r="B23">
        <v>2840</v>
      </c>
      <c r="C23" t="s">
        <v>87</v>
      </c>
      <c r="D23" t="s">
        <v>1093</v>
      </c>
      <c r="E23">
        <v>132</v>
      </c>
      <c r="F23">
        <v>3</v>
      </c>
      <c r="G23" t="s">
        <v>1098</v>
      </c>
      <c r="H23" s="958">
        <v>39630</v>
      </c>
      <c r="I23"/>
      <c r="J23" t="s">
        <v>1096</v>
      </c>
      <c r="K23">
        <v>7.5</v>
      </c>
      <c r="L23" t="s">
        <v>25</v>
      </c>
      <c r="M23">
        <v>41600</v>
      </c>
      <c r="N23" t="s">
        <v>84</v>
      </c>
      <c r="O23">
        <v>90910</v>
      </c>
      <c r="P23">
        <v>49310</v>
      </c>
      <c r="Q23">
        <v>17000</v>
      </c>
      <c r="R23">
        <v>22240</v>
      </c>
      <c r="S23"/>
      <c r="T23"/>
      <c r="U23"/>
      <c r="V23" t="s">
        <v>1097</v>
      </c>
      <c r="W23">
        <v>1</v>
      </c>
    </row>
    <row r="24" spans="1:23" s="917" customFormat="1" ht="12.75" customHeight="1">
      <c r="A24">
        <v>1705</v>
      </c>
      <c r="B24">
        <v>2841</v>
      </c>
      <c r="C24" t="s">
        <v>83</v>
      </c>
      <c r="D24" t="s">
        <v>1093</v>
      </c>
      <c r="E24">
        <v>136</v>
      </c>
      <c r="F24">
        <v>3</v>
      </c>
      <c r="G24" t="s">
        <v>1099</v>
      </c>
      <c r="H24" s="958">
        <v>39630</v>
      </c>
      <c r="I24"/>
      <c r="J24" t="s">
        <v>1096</v>
      </c>
      <c r="K24">
        <v>2.5</v>
      </c>
      <c r="L24" t="s">
        <v>25</v>
      </c>
      <c r="M24">
        <v>41600</v>
      </c>
      <c r="N24" t="s">
        <v>84</v>
      </c>
      <c r="O24">
        <v>90910</v>
      </c>
      <c r="P24">
        <v>49310</v>
      </c>
      <c r="Q24">
        <v>17000</v>
      </c>
      <c r="R24">
        <v>22240</v>
      </c>
      <c r="S24"/>
      <c r="T24"/>
      <c r="U24"/>
      <c r="V24" t="s">
        <v>1097</v>
      </c>
      <c r="W24">
        <v>1</v>
      </c>
    </row>
    <row r="25" spans="1:23" s="917" customFormat="1" ht="12.75" customHeight="1">
      <c r="A25">
        <v>1710</v>
      </c>
      <c r="B25">
        <v>2841</v>
      </c>
      <c r="C25" t="s">
        <v>83</v>
      </c>
      <c r="D25" t="s">
        <v>1093</v>
      </c>
      <c r="E25">
        <v>138</v>
      </c>
      <c r="F25">
        <v>3</v>
      </c>
      <c r="G25" t="s">
        <v>1100</v>
      </c>
      <c r="H25" s="958">
        <v>39630</v>
      </c>
      <c r="I25"/>
      <c r="J25" t="s">
        <v>1096</v>
      </c>
      <c r="K25">
        <v>7.5</v>
      </c>
      <c r="L25" t="s">
        <v>25</v>
      </c>
      <c r="M25">
        <v>41600</v>
      </c>
      <c r="N25" t="s">
        <v>84</v>
      </c>
      <c r="O25">
        <v>90910</v>
      </c>
      <c r="P25">
        <v>49310</v>
      </c>
      <c r="Q25">
        <v>17000</v>
      </c>
      <c r="R25">
        <v>22240</v>
      </c>
      <c r="S25"/>
      <c r="T25"/>
      <c r="U25"/>
      <c r="V25" t="s">
        <v>1097</v>
      </c>
      <c r="W25">
        <v>1</v>
      </c>
    </row>
    <row r="26" spans="1:23" s="917" customFormat="1" ht="12.75" customHeight="1">
      <c r="A26">
        <v>1705</v>
      </c>
      <c r="B26">
        <v>2841</v>
      </c>
      <c r="C26" t="s">
        <v>83</v>
      </c>
      <c r="D26" t="s">
        <v>1093</v>
      </c>
      <c r="E26">
        <v>141</v>
      </c>
      <c r="F26">
        <v>3</v>
      </c>
      <c r="G26" t="s">
        <v>1101</v>
      </c>
      <c r="H26" s="958">
        <v>39630</v>
      </c>
      <c r="I26"/>
      <c r="J26" t="s">
        <v>1096</v>
      </c>
      <c r="K26">
        <v>2.5</v>
      </c>
      <c r="L26" t="s">
        <v>25</v>
      </c>
      <c r="M26">
        <v>41600</v>
      </c>
      <c r="N26" t="s">
        <v>84</v>
      </c>
      <c r="O26">
        <v>90910</v>
      </c>
      <c r="P26">
        <v>49310</v>
      </c>
      <c r="Q26">
        <v>17000</v>
      </c>
      <c r="R26">
        <v>22240</v>
      </c>
      <c r="S26"/>
      <c r="T26"/>
      <c r="U26"/>
      <c r="V26" t="s">
        <v>1097</v>
      </c>
      <c r="W26">
        <v>1</v>
      </c>
    </row>
    <row r="27" spans="1:23" s="917" customFormat="1" ht="12.75" customHeight="1">
      <c r="A27">
        <v>1220</v>
      </c>
      <c r="B27">
        <v>2807</v>
      </c>
      <c r="C27" t="s">
        <v>1102</v>
      </c>
      <c r="D27" t="s">
        <v>1103</v>
      </c>
      <c r="E27">
        <v>155</v>
      </c>
      <c r="F27">
        <v>2</v>
      </c>
      <c r="G27" t="s">
        <v>1104</v>
      </c>
      <c r="H27" s="958">
        <v>39630</v>
      </c>
      <c r="I27"/>
      <c r="J27" t="s">
        <v>1096</v>
      </c>
      <c r="K27">
        <v>15</v>
      </c>
      <c r="L27" t="s">
        <v>25</v>
      </c>
      <c r="M27">
        <v>41600</v>
      </c>
      <c r="N27" t="s">
        <v>97</v>
      </c>
      <c r="O27">
        <v>117140</v>
      </c>
      <c r="P27">
        <v>75540</v>
      </c>
      <c r="Q27">
        <v>17000</v>
      </c>
      <c r="R27">
        <v>22240</v>
      </c>
      <c r="S27"/>
      <c r="T27"/>
      <c r="U27"/>
      <c r="V27" t="s">
        <v>1097</v>
      </c>
      <c r="W27">
        <v>4</v>
      </c>
    </row>
    <row r="28" spans="1:23" s="917" customFormat="1" ht="12.75" customHeight="1">
      <c r="A28">
        <v>1220</v>
      </c>
      <c r="B28">
        <v>2807</v>
      </c>
      <c r="C28" t="s">
        <v>1102</v>
      </c>
      <c r="D28" t="s">
        <v>1103</v>
      </c>
      <c r="E28">
        <v>156</v>
      </c>
      <c r="F28">
        <v>3</v>
      </c>
      <c r="G28" t="s">
        <v>1105</v>
      </c>
      <c r="H28" s="958">
        <v>39630</v>
      </c>
      <c r="I28"/>
      <c r="J28" t="s">
        <v>1096</v>
      </c>
      <c r="K28">
        <v>10</v>
      </c>
      <c r="L28" t="s">
        <v>25</v>
      </c>
      <c r="M28">
        <v>41600</v>
      </c>
      <c r="N28" t="s">
        <v>97</v>
      </c>
      <c r="O28">
        <v>117140</v>
      </c>
      <c r="P28">
        <v>75540</v>
      </c>
      <c r="Q28">
        <v>17000</v>
      </c>
      <c r="R28">
        <v>22240</v>
      </c>
      <c r="S28"/>
      <c r="T28"/>
      <c r="U28"/>
      <c r="V28" t="s">
        <v>1097</v>
      </c>
      <c r="W28">
        <v>4</v>
      </c>
    </row>
    <row r="29" spans="1:23" s="917" customFormat="1" ht="12.75" customHeight="1">
      <c r="A29">
        <v>1790</v>
      </c>
      <c r="B29">
        <v>2811</v>
      </c>
      <c r="C29" t="s">
        <v>95</v>
      </c>
      <c r="D29" t="s">
        <v>1106</v>
      </c>
      <c r="E29">
        <v>287</v>
      </c>
      <c r="F29">
        <v>2</v>
      </c>
      <c r="G29" t="s">
        <v>1107</v>
      </c>
      <c r="H29" s="958">
        <v>39630</v>
      </c>
      <c r="I29"/>
      <c r="J29" t="s">
        <v>1096</v>
      </c>
      <c r="K29">
        <v>6</v>
      </c>
      <c r="L29" t="s">
        <v>25</v>
      </c>
      <c r="M29">
        <v>41600</v>
      </c>
      <c r="N29" t="s">
        <v>93</v>
      </c>
      <c r="O29">
        <v>104910</v>
      </c>
      <c r="P29">
        <v>63310</v>
      </c>
      <c r="Q29">
        <v>17000</v>
      </c>
      <c r="R29">
        <v>22240</v>
      </c>
      <c r="S29"/>
      <c r="T29"/>
      <c r="U29"/>
      <c r="V29" t="s">
        <v>1097</v>
      </c>
      <c r="W29">
        <v>1</v>
      </c>
    </row>
    <row r="30" spans="1:23" s="917" customFormat="1" ht="12.75" customHeight="1">
      <c r="A30">
        <v>1790</v>
      </c>
      <c r="B30">
        <v>2811</v>
      </c>
      <c r="C30" t="s">
        <v>95</v>
      </c>
      <c r="D30" t="s">
        <v>1106</v>
      </c>
      <c r="E30">
        <v>289</v>
      </c>
      <c r="F30">
        <v>1</v>
      </c>
      <c r="G30" t="s">
        <v>1108</v>
      </c>
      <c r="H30" s="958">
        <v>39630</v>
      </c>
      <c r="I30"/>
      <c r="J30" t="s">
        <v>1096</v>
      </c>
      <c r="K30">
        <v>7</v>
      </c>
      <c r="L30" t="s">
        <v>25</v>
      </c>
      <c r="M30">
        <v>41600</v>
      </c>
      <c r="N30" t="s">
        <v>93</v>
      </c>
      <c r="O30">
        <v>104910</v>
      </c>
      <c r="P30">
        <v>63310</v>
      </c>
      <c r="Q30">
        <v>17000</v>
      </c>
      <c r="R30">
        <v>22240</v>
      </c>
      <c r="S30"/>
      <c r="T30"/>
      <c r="U30"/>
      <c r="V30" t="s">
        <v>1097</v>
      </c>
      <c r="W30">
        <v>1</v>
      </c>
    </row>
    <row r="31" spans="1:23" s="917" customFormat="1" ht="12.75" customHeight="1">
      <c r="A31">
        <v>1790</v>
      </c>
      <c r="B31">
        <v>2811</v>
      </c>
      <c r="C31" t="s">
        <v>95</v>
      </c>
      <c r="D31" t="s">
        <v>1106</v>
      </c>
      <c r="E31">
        <v>290</v>
      </c>
      <c r="F31">
        <v>1</v>
      </c>
      <c r="G31" t="s">
        <v>1109</v>
      </c>
      <c r="H31" s="958">
        <v>39630</v>
      </c>
      <c r="I31"/>
      <c r="J31" t="s">
        <v>1096</v>
      </c>
      <c r="K31">
        <v>5</v>
      </c>
      <c r="L31" t="s">
        <v>25</v>
      </c>
      <c r="M31">
        <v>41600</v>
      </c>
      <c r="N31" t="s">
        <v>93</v>
      </c>
      <c r="O31">
        <v>104910</v>
      </c>
      <c r="P31">
        <v>63310</v>
      </c>
      <c r="Q31">
        <v>17000</v>
      </c>
      <c r="R31">
        <v>22240</v>
      </c>
      <c r="S31"/>
      <c r="T31"/>
      <c r="U31"/>
      <c r="V31" t="s">
        <v>1097</v>
      </c>
      <c r="W31">
        <v>1</v>
      </c>
    </row>
    <row r="32" spans="1:23" s="917" customFormat="1" ht="12.75" customHeight="1">
      <c r="A32">
        <v>1790</v>
      </c>
      <c r="B32">
        <v>2811</v>
      </c>
      <c r="C32" t="s">
        <v>95</v>
      </c>
      <c r="D32" t="s">
        <v>1106</v>
      </c>
      <c r="E32">
        <v>291</v>
      </c>
      <c r="F32">
        <v>1</v>
      </c>
      <c r="G32" t="s">
        <v>1110</v>
      </c>
      <c r="H32" s="958">
        <v>39630</v>
      </c>
      <c r="I32"/>
      <c r="J32" t="s">
        <v>1096</v>
      </c>
      <c r="K32">
        <v>5</v>
      </c>
      <c r="L32" t="s">
        <v>25</v>
      </c>
      <c r="M32">
        <v>41600</v>
      </c>
      <c r="N32" t="s">
        <v>93</v>
      </c>
      <c r="O32">
        <v>104910</v>
      </c>
      <c r="P32">
        <v>63310</v>
      </c>
      <c r="Q32">
        <v>17000</v>
      </c>
      <c r="R32">
        <v>22240</v>
      </c>
      <c r="S32"/>
      <c r="T32"/>
      <c r="U32"/>
      <c r="V32" t="s">
        <v>1097</v>
      </c>
      <c r="W32">
        <v>1</v>
      </c>
    </row>
    <row r="33" spans="1:23" s="917" customFormat="1" ht="12.75" customHeight="1">
      <c r="A33">
        <v>1790</v>
      </c>
      <c r="B33">
        <v>2811</v>
      </c>
      <c r="C33" t="s">
        <v>95</v>
      </c>
      <c r="D33" t="s">
        <v>1106</v>
      </c>
      <c r="E33">
        <v>298</v>
      </c>
      <c r="F33">
        <v>2</v>
      </c>
      <c r="G33" t="s">
        <v>1111</v>
      </c>
      <c r="H33" s="958">
        <v>39630</v>
      </c>
      <c r="I33"/>
      <c r="J33" t="s">
        <v>1096</v>
      </c>
      <c r="K33">
        <v>12</v>
      </c>
      <c r="L33" t="s">
        <v>25</v>
      </c>
      <c r="M33">
        <v>41600</v>
      </c>
      <c r="N33" t="s">
        <v>93</v>
      </c>
      <c r="O33">
        <v>104910</v>
      </c>
      <c r="P33">
        <v>63310</v>
      </c>
      <c r="Q33">
        <v>17000</v>
      </c>
      <c r="R33">
        <v>22240</v>
      </c>
      <c r="S33"/>
      <c r="T33"/>
      <c r="U33"/>
      <c r="V33" t="s">
        <v>1097</v>
      </c>
      <c r="W33">
        <v>1</v>
      </c>
    </row>
    <row r="34" spans="1:23" s="917" customFormat="1" ht="12.75" customHeight="1">
      <c r="A34">
        <v>1780</v>
      </c>
      <c r="B34">
        <v>2811</v>
      </c>
      <c r="C34" t="s">
        <v>95</v>
      </c>
      <c r="D34" t="s">
        <v>1106</v>
      </c>
      <c r="E34">
        <v>407</v>
      </c>
      <c r="F34">
        <v>3</v>
      </c>
      <c r="G34" t="s">
        <v>1112</v>
      </c>
      <c r="H34" s="958">
        <v>39630</v>
      </c>
      <c r="I34"/>
      <c r="J34" t="s">
        <v>1096</v>
      </c>
      <c r="K34">
        <v>5</v>
      </c>
      <c r="L34" t="s">
        <v>25</v>
      </c>
      <c r="M34">
        <v>41600</v>
      </c>
      <c r="N34" t="s">
        <v>93</v>
      </c>
      <c r="O34">
        <v>104910</v>
      </c>
      <c r="P34">
        <v>63310</v>
      </c>
      <c r="Q34">
        <v>17000</v>
      </c>
      <c r="R34">
        <v>22240</v>
      </c>
      <c r="S34"/>
      <c r="T34"/>
      <c r="U34"/>
      <c r="V34" t="s">
        <v>1097</v>
      </c>
      <c r="W34">
        <v>1</v>
      </c>
    </row>
    <row r="35" spans="1:23" s="917" customFormat="1" ht="12.75" customHeight="1">
      <c r="A35">
        <v>1780</v>
      </c>
      <c r="B35">
        <v>2811</v>
      </c>
      <c r="C35" t="s">
        <v>95</v>
      </c>
      <c r="D35" t="s">
        <v>1106</v>
      </c>
      <c r="E35">
        <v>410</v>
      </c>
      <c r="F35">
        <v>2</v>
      </c>
      <c r="G35" t="s">
        <v>1113</v>
      </c>
      <c r="H35" s="958">
        <v>39630</v>
      </c>
      <c r="I35"/>
      <c r="J35" t="s">
        <v>1096</v>
      </c>
      <c r="K35">
        <v>5</v>
      </c>
      <c r="L35" t="s">
        <v>25</v>
      </c>
      <c r="M35">
        <v>41600</v>
      </c>
      <c r="N35" t="s">
        <v>93</v>
      </c>
      <c r="O35">
        <v>104910</v>
      </c>
      <c r="P35">
        <v>63310</v>
      </c>
      <c r="Q35">
        <v>17000</v>
      </c>
      <c r="R35">
        <v>22240</v>
      </c>
      <c r="S35"/>
      <c r="T35"/>
      <c r="U35"/>
      <c r="V35" t="s">
        <v>1097</v>
      </c>
      <c r="W35">
        <v>1</v>
      </c>
    </row>
    <row r="36" spans="1:23" s="917" customFormat="1" ht="12.75" customHeight="1">
      <c r="A36">
        <v>1780</v>
      </c>
      <c r="B36">
        <v>2811</v>
      </c>
      <c r="C36" t="s">
        <v>95</v>
      </c>
      <c r="D36" t="s">
        <v>1106</v>
      </c>
      <c r="E36">
        <v>437</v>
      </c>
      <c r="F36">
        <v>3</v>
      </c>
      <c r="G36" t="s">
        <v>1114</v>
      </c>
      <c r="H36" s="958">
        <v>39630</v>
      </c>
      <c r="I36"/>
      <c r="J36" t="s">
        <v>1096</v>
      </c>
      <c r="K36">
        <v>5</v>
      </c>
      <c r="L36" t="s">
        <v>25</v>
      </c>
      <c r="M36">
        <v>41600</v>
      </c>
      <c r="N36" t="s">
        <v>93</v>
      </c>
      <c r="O36">
        <v>104910</v>
      </c>
      <c r="P36">
        <v>63310</v>
      </c>
      <c r="Q36">
        <v>17000</v>
      </c>
      <c r="R36">
        <v>22240</v>
      </c>
      <c r="S36"/>
      <c r="T36"/>
      <c r="U36"/>
      <c r="V36" t="s">
        <v>1097</v>
      </c>
      <c r="W36">
        <v>1</v>
      </c>
    </row>
    <row r="37" spans="1:23" s="917" customFormat="1" ht="12.75" customHeight="1">
      <c r="A37">
        <v>1780</v>
      </c>
      <c r="B37">
        <v>2811</v>
      </c>
      <c r="C37" t="s">
        <v>95</v>
      </c>
      <c r="D37" t="s">
        <v>1106</v>
      </c>
      <c r="E37">
        <v>439</v>
      </c>
      <c r="F37">
        <v>2</v>
      </c>
      <c r="G37" t="s">
        <v>1115</v>
      </c>
      <c r="H37" s="958">
        <v>39630</v>
      </c>
      <c r="I37"/>
      <c r="J37" t="s">
        <v>1096</v>
      </c>
      <c r="K37">
        <v>5</v>
      </c>
      <c r="L37" t="s">
        <v>25</v>
      </c>
      <c r="M37">
        <v>41600</v>
      </c>
      <c r="N37" t="s">
        <v>93</v>
      </c>
      <c r="O37">
        <v>104910</v>
      </c>
      <c r="P37">
        <v>63310</v>
      </c>
      <c r="Q37">
        <v>17000</v>
      </c>
      <c r="R37">
        <v>22240</v>
      </c>
      <c r="S37"/>
      <c r="T37"/>
      <c r="U37"/>
      <c r="V37" t="s">
        <v>1097</v>
      </c>
      <c r="W37">
        <v>1</v>
      </c>
    </row>
    <row r="38" spans="1:23" s="917" customFormat="1" ht="12.75" customHeight="1">
      <c r="A38">
        <v>1780</v>
      </c>
      <c r="B38">
        <v>2811</v>
      </c>
      <c r="C38" t="s">
        <v>95</v>
      </c>
      <c r="D38" t="s">
        <v>1106</v>
      </c>
      <c r="E38">
        <v>440</v>
      </c>
      <c r="F38">
        <v>3</v>
      </c>
      <c r="G38" t="s">
        <v>1116</v>
      </c>
      <c r="H38" s="958">
        <v>39630</v>
      </c>
      <c r="I38"/>
      <c r="J38" t="s">
        <v>1096</v>
      </c>
      <c r="K38">
        <v>5</v>
      </c>
      <c r="L38" t="s">
        <v>25</v>
      </c>
      <c r="M38">
        <v>41600</v>
      </c>
      <c r="N38" t="s">
        <v>93</v>
      </c>
      <c r="O38">
        <v>104910</v>
      </c>
      <c r="P38">
        <v>63310</v>
      </c>
      <c r="Q38">
        <v>17000</v>
      </c>
      <c r="R38">
        <v>22240</v>
      </c>
      <c r="S38"/>
      <c r="T38"/>
      <c r="U38"/>
      <c r="V38" t="s">
        <v>1097</v>
      </c>
      <c r="W38">
        <v>1</v>
      </c>
    </row>
    <row r="39" spans="1:23" s="917" customFormat="1" ht="12.75" customHeight="1">
      <c r="A39">
        <v>1780</v>
      </c>
      <c r="B39">
        <v>2811</v>
      </c>
      <c r="C39" t="s">
        <v>95</v>
      </c>
      <c r="D39" t="s">
        <v>1106</v>
      </c>
      <c r="E39">
        <v>441</v>
      </c>
      <c r="F39">
        <v>2</v>
      </c>
      <c r="G39" t="s">
        <v>1117</v>
      </c>
      <c r="H39" s="958">
        <v>39630</v>
      </c>
      <c r="I39"/>
      <c r="J39" t="s">
        <v>1096</v>
      </c>
      <c r="K39">
        <v>5</v>
      </c>
      <c r="L39" t="s">
        <v>25</v>
      </c>
      <c r="M39">
        <v>41600</v>
      </c>
      <c r="N39" t="s">
        <v>93</v>
      </c>
      <c r="O39">
        <v>104910</v>
      </c>
      <c r="P39">
        <v>63310</v>
      </c>
      <c r="Q39">
        <v>17000</v>
      </c>
      <c r="R39">
        <v>22240</v>
      </c>
      <c r="S39"/>
      <c r="T39"/>
      <c r="U39"/>
      <c r="V39" t="s">
        <v>1097</v>
      </c>
      <c r="W39">
        <v>1</v>
      </c>
    </row>
    <row r="40" spans="1:23" s="917" customFormat="1" ht="12.75" customHeight="1">
      <c r="A40">
        <v>1780</v>
      </c>
      <c r="B40">
        <v>2811</v>
      </c>
      <c r="C40" t="s">
        <v>95</v>
      </c>
      <c r="D40" t="s">
        <v>1106</v>
      </c>
      <c r="E40">
        <v>442</v>
      </c>
      <c r="F40">
        <v>2</v>
      </c>
      <c r="G40" t="s">
        <v>1118</v>
      </c>
      <c r="H40" s="958">
        <v>39630</v>
      </c>
      <c r="I40"/>
      <c r="J40" t="s">
        <v>1096</v>
      </c>
      <c r="K40">
        <v>10</v>
      </c>
      <c r="L40" t="s">
        <v>25</v>
      </c>
      <c r="M40">
        <v>41600</v>
      </c>
      <c r="N40" t="s">
        <v>93</v>
      </c>
      <c r="O40">
        <v>104910</v>
      </c>
      <c r="P40">
        <v>63310</v>
      </c>
      <c r="Q40">
        <v>17000</v>
      </c>
      <c r="R40">
        <v>22240</v>
      </c>
      <c r="S40"/>
      <c r="T40"/>
      <c r="U40"/>
      <c r="V40" t="s">
        <v>1097</v>
      </c>
      <c r="W40">
        <v>1</v>
      </c>
    </row>
    <row r="41" spans="1:23" s="917" customFormat="1" ht="12.75" customHeight="1">
      <c r="A41">
        <v>1780</v>
      </c>
      <c r="B41">
        <v>2811</v>
      </c>
      <c r="C41" t="s">
        <v>95</v>
      </c>
      <c r="D41" t="s">
        <v>1106</v>
      </c>
      <c r="E41">
        <v>445</v>
      </c>
      <c r="F41">
        <v>3</v>
      </c>
      <c r="G41" t="s">
        <v>1119</v>
      </c>
      <c r="H41" s="958">
        <v>39630</v>
      </c>
      <c r="I41"/>
      <c r="J41" t="s">
        <v>1096</v>
      </c>
      <c r="K41">
        <v>5</v>
      </c>
      <c r="L41" t="s">
        <v>25</v>
      </c>
      <c r="M41">
        <v>41600</v>
      </c>
      <c r="N41" t="s">
        <v>93</v>
      </c>
      <c r="O41">
        <v>104910</v>
      </c>
      <c r="P41">
        <v>63310</v>
      </c>
      <c r="Q41">
        <v>17000</v>
      </c>
      <c r="R41">
        <v>22240</v>
      </c>
      <c r="S41"/>
      <c r="T41"/>
      <c r="U41"/>
      <c r="V41" t="s">
        <v>1097</v>
      </c>
      <c r="W41">
        <v>1</v>
      </c>
    </row>
    <row r="42" spans="1:23" s="917" customFormat="1" ht="12.75" customHeight="1">
      <c r="A42">
        <v>1780</v>
      </c>
      <c r="B42">
        <v>2811</v>
      </c>
      <c r="C42" t="s">
        <v>95</v>
      </c>
      <c r="D42" t="s">
        <v>1106</v>
      </c>
      <c r="E42">
        <v>446</v>
      </c>
      <c r="F42">
        <v>3</v>
      </c>
      <c r="G42" t="s">
        <v>1120</v>
      </c>
      <c r="H42" s="958">
        <v>39630</v>
      </c>
      <c r="I42"/>
      <c r="J42" t="s">
        <v>1096</v>
      </c>
      <c r="K42">
        <v>5</v>
      </c>
      <c r="L42" t="s">
        <v>25</v>
      </c>
      <c r="M42">
        <v>41600</v>
      </c>
      <c r="N42" t="s">
        <v>93</v>
      </c>
      <c r="O42">
        <v>104910</v>
      </c>
      <c r="P42">
        <v>63310</v>
      </c>
      <c r="Q42">
        <v>17000</v>
      </c>
      <c r="R42">
        <v>22240</v>
      </c>
      <c r="S42"/>
      <c r="T42"/>
      <c r="U42"/>
      <c r="V42" t="s">
        <v>1097</v>
      </c>
      <c r="W42">
        <v>1</v>
      </c>
    </row>
    <row r="43" spans="1:23" s="917" customFormat="1" ht="12.75" customHeight="1">
      <c r="A43">
        <v>1780</v>
      </c>
      <c r="B43">
        <v>2811</v>
      </c>
      <c r="C43" t="s">
        <v>95</v>
      </c>
      <c r="D43" t="s">
        <v>1106</v>
      </c>
      <c r="E43">
        <v>447</v>
      </c>
      <c r="F43">
        <v>2</v>
      </c>
      <c r="G43" t="s">
        <v>1121</v>
      </c>
      <c r="H43" s="958">
        <v>39630</v>
      </c>
      <c r="I43"/>
      <c r="J43" t="s">
        <v>1096</v>
      </c>
      <c r="K43">
        <v>10</v>
      </c>
      <c r="L43" t="s">
        <v>25</v>
      </c>
      <c r="M43">
        <v>41600</v>
      </c>
      <c r="N43" t="s">
        <v>93</v>
      </c>
      <c r="O43">
        <v>104910</v>
      </c>
      <c r="P43">
        <v>63310</v>
      </c>
      <c r="Q43">
        <v>17000</v>
      </c>
      <c r="R43">
        <v>22240</v>
      </c>
      <c r="S43"/>
      <c r="T43"/>
      <c r="U43"/>
      <c r="V43" t="s">
        <v>1097</v>
      </c>
      <c r="W43">
        <v>2</v>
      </c>
    </row>
    <row r="44" spans="1:23" s="917" customFormat="1" ht="12.75" customHeight="1">
      <c r="A44">
        <v>1780</v>
      </c>
      <c r="B44">
        <v>2811</v>
      </c>
      <c r="C44" t="s">
        <v>95</v>
      </c>
      <c r="D44" t="s">
        <v>1106</v>
      </c>
      <c r="E44">
        <v>448</v>
      </c>
      <c r="F44">
        <v>2</v>
      </c>
      <c r="G44" t="s">
        <v>1122</v>
      </c>
      <c r="H44" s="958">
        <v>39630</v>
      </c>
      <c r="I44"/>
      <c r="J44" t="s">
        <v>1096</v>
      </c>
      <c r="K44">
        <v>5</v>
      </c>
      <c r="L44" t="s">
        <v>25</v>
      </c>
      <c r="M44">
        <v>41600</v>
      </c>
      <c r="N44" t="s">
        <v>93</v>
      </c>
      <c r="O44">
        <v>104910</v>
      </c>
      <c r="P44">
        <v>63310</v>
      </c>
      <c r="Q44">
        <v>17000</v>
      </c>
      <c r="R44">
        <v>22240</v>
      </c>
      <c r="S44"/>
      <c r="T44"/>
      <c r="U44"/>
      <c r="V44" t="s">
        <v>1097</v>
      </c>
      <c r="W44">
        <v>1</v>
      </c>
    </row>
    <row r="45" spans="1:23" s="917" customFormat="1" ht="12.75" customHeight="1">
      <c r="A45">
        <v>1780</v>
      </c>
      <c r="B45">
        <v>2811</v>
      </c>
      <c r="C45" t="s">
        <v>95</v>
      </c>
      <c r="D45" t="s">
        <v>1106</v>
      </c>
      <c r="E45">
        <v>449</v>
      </c>
      <c r="F45">
        <v>3</v>
      </c>
      <c r="G45" t="s">
        <v>1123</v>
      </c>
      <c r="H45" s="958">
        <v>39630</v>
      </c>
      <c r="I45"/>
      <c r="J45" t="s">
        <v>1096</v>
      </c>
      <c r="K45">
        <v>5</v>
      </c>
      <c r="L45" t="s">
        <v>25</v>
      </c>
      <c r="M45">
        <v>41600</v>
      </c>
      <c r="N45" t="s">
        <v>93</v>
      </c>
      <c r="O45">
        <v>104910</v>
      </c>
      <c r="P45">
        <v>63310</v>
      </c>
      <c r="Q45">
        <v>17000</v>
      </c>
      <c r="R45">
        <v>22240</v>
      </c>
      <c r="S45"/>
      <c r="T45"/>
      <c r="U45"/>
      <c r="V45" t="s">
        <v>1097</v>
      </c>
      <c r="W45">
        <v>1</v>
      </c>
    </row>
    <row r="46" spans="1:23" s="917" customFormat="1" ht="12.75" customHeight="1">
      <c r="A46">
        <v>1780</v>
      </c>
      <c r="B46">
        <v>2811</v>
      </c>
      <c r="C46" t="s">
        <v>95</v>
      </c>
      <c r="D46" t="s">
        <v>1106</v>
      </c>
      <c r="E46">
        <v>450</v>
      </c>
      <c r="F46">
        <v>3</v>
      </c>
      <c r="G46" t="s">
        <v>1124</v>
      </c>
      <c r="H46" s="958">
        <v>39630</v>
      </c>
      <c r="I46"/>
      <c r="J46" t="s">
        <v>1096</v>
      </c>
      <c r="K46">
        <v>5</v>
      </c>
      <c r="L46" t="s">
        <v>25</v>
      </c>
      <c r="M46">
        <v>41600</v>
      </c>
      <c r="N46" t="s">
        <v>93</v>
      </c>
      <c r="O46">
        <v>104910</v>
      </c>
      <c r="P46">
        <v>63310</v>
      </c>
      <c r="Q46">
        <v>17000</v>
      </c>
      <c r="R46">
        <v>22240</v>
      </c>
      <c r="S46"/>
      <c r="T46"/>
      <c r="U46"/>
      <c r="V46" t="s">
        <v>1097</v>
      </c>
      <c r="W46">
        <v>1</v>
      </c>
    </row>
    <row r="47" spans="1:23" s="917" customFormat="1" ht="12.75" customHeight="1">
      <c r="A47">
        <v>1780</v>
      </c>
      <c r="B47">
        <v>2811</v>
      </c>
      <c r="C47" t="s">
        <v>95</v>
      </c>
      <c r="D47" t="s">
        <v>1106</v>
      </c>
      <c r="E47">
        <v>451</v>
      </c>
      <c r="F47">
        <v>3</v>
      </c>
      <c r="G47" t="s">
        <v>1125</v>
      </c>
      <c r="H47" s="958">
        <v>39630</v>
      </c>
      <c r="I47"/>
      <c r="J47" t="s">
        <v>1096</v>
      </c>
      <c r="K47">
        <v>5</v>
      </c>
      <c r="L47" t="s">
        <v>25</v>
      </c>
      <c r="M47">
        <v>41600</v>
      </c>
      <c r="N47" t="s">
        <v>93</v>
      </c>
      <c r="O47">
        <v>104910</v>
      </c>
      <c r="P47">
        <v>63310</v>
      </c>
      <c r="Q47">
        <v>17000</v>
      </c>
      <c r="R47">
        <v>22240</v>
      </c>
      <c r="S47"/>
      <c r="T47"/>
      <c r="U47"/>
      <c r="V47" t="s">
        <v>1097</v>
      </c>
      <c r="W47">
        <v>1</v>
      </c>
    </row>
    <row r="48" spans="1:23" s="917" customFormat="1" ht="12.75" customHeight="1">
      <c r="A48">
        <v>1590</v>
      </c>
      <c r="B48">
        <v>2813</v>
      </c>
      <c r="C48" t="s">
        <v>90</v>
      </c>
      <c r="D48" t="s">
        <v>1126</v>
      </c>
      <c r="E48">
        <v>1081</v>
      </c>
      <c r="F48">
        <v>1</v>
      </c>
      <c r="G48" t="s">
        <v>1127</v>
      </c>
      <c r="H48" s="958">
        <v>39630</v>
      </c>
      <c r="I48"/>
      <c r="J48" t="s">
        <v>1096</v>
      </c>
      <c r="K48">
        <v>5</v>
      </c>
      <c r="L48" t="s">
        <v>25</v>
      </c>
      <c r="M48">
        <v>41600</v>
      </c>
      <c r="N48" t="s">
        <v>88</v>
      </c>
      <c r="O48">
        <v>97200</v>
      </c>
      <c r="P48">
        <v>55600</v>
      </c>
      <c r="Q48">
        <v>24190</v>
      </c>
      <c r="R48">
        <v>31730</v>
      </c>
      <c r="S48"/>
      <c r="T48"/>
      <c r="U48"/>
      <c r="V48" t="s">
        <v>1097</v>
      </c>
      <c r="W48">
        <v>1</v>
      </c>
    </row>
    <row r="49" spans="1:23" s="917" customFormat="1" ht="12.75" customHeight="1">
      <c r="A49">
        <v>1590</v>
      </c>
      <c r="B49">
        <v>2813</v>
      </c>
      <c r="C49" t="s">
        <v>90</v>
      </c>
      <c r="D49" t="s">
        <v>1126</v>
      </c>
      <c r="E49">
        <v>1086</v>
      </c>
      <c r="F49">
        <v>1</v>
      </c>
      <c r="G49" t="s">
        <v>1128</v>
      </c>
      <c r="H49" s="958">
        <v>39630</v>
      </c>
      <c r="I49"/>
      <c r="J49" t="s">
        <v>1096</v>
      </c>
      <c r="K49">
        <v>10</v>
      </c>
      <c r="L49" t="s">
        <v>25</v>
      </c>
      <c r="M49">
        <v>41600</v>
      </c>
      <c r="N49" t="s">
        <v>88</v>
      </c>
      <c r="O49">
        <v>97200</v>
      </c>
      <c r="P49">
        <v>55600</v>
      </c>
      <c r="Q49">
        <v>24190</v>
      </c>
      <c r="R49">
        <v>31730</v>
      </c>
      <c r="S49"/>
      <c r="T49"/>
      <c r="U49"/>
      <c r="V49" t="s">
        <v>1097</v>
      </c>
      <c r="W49">
        <v>2</v>
      </c>
    </row>
    <row r="50" spans="1:23" s="917" customFormat="1" ht="12.75" customHeight="1">
      <c r="A50">
        <v>1590</v>
      </c>
      <c r="B50">
        <v>2813</v>
      </c>
      <c r="C50" t="s">
        <v>90</v>
      </c>
      <c r="D50" t="s">
        <v>1126</v>
      </c>
      <c r="E50">
        <v>1088</v>
      </c>
      <c r="F50">
        <v>2</v>
      </c>
      <c r="G50" t="s">
        <v>1129</v>
      </c>
      <c r="H50" s="958">
        <v>39630</v>
      </c>
      <c r="I50"/>
      <c r="J50" t="s">
        <v>1096</v>
      </c>
      <c r="K50">
        <v>10</v>
      </c>
      <c r="L50" t="s">
        <v>25</v>
      </c>
      <c r="M50">
        <v>41600</v>
      </c>
      <c r="N50" t="s">
        <v>88</v>
      </c>
      <c r="O50">
        <v>97200</v>
      </c>
      <c r="P50">
        <v>55600</v>
      </c>
      <c r="Q50">
        <v>24190</v>
      </c>
      <c r="R50">
        <v>31730</v>
      </c>
      <c r="S50"/>
      <c r="T50"/>
      <c r="U50"/>
      <c r="V50" t="s">
        <v>1097</v>
      </c>
      <c r="W50">
        <v>1</v>
      </c>
    </row>
    <row r="51" spans="1:23" s="917" customFormat="1" ht="12.75" customHeight="1">
      <c r="A51">
        <v>1590</v>
      </c>
      <c r="B51">
        <v>2813</v>
      </c>
      <c r="C51" t="s">
        <v>90</v>
      </c>
      <c r="D51" t="s">
        <v>1126</v>
      </c>
      <c r="E51">
        <v>1091</v>
      </c>
      <c r="F51">
        <v>3</v>
      </c>
      <c r="G51" t="s">
        <v>1130</v>
      </c>
      <c r="H51" s="958">
        <v>39630</v>
      </c>
      <c r="I51"/>
      <c r="J51" t="s">
        <v>1096</v>
      </c>
      <c r="K51">
        <v>10</v>
      </c>
      <c r="L51" t="s">
        <v>25</v>
      </c>
      <c r="M51">
        <v>41600</v>
      </c>
      <c r="N51" t="s">
        <v>88</v>
      </c>
      <c r="O51">
        <v>97200</v>
      </c>
      <c r="P51">
        <v>55600</v>
      </c>
      <c r="Q51">
        <v>24190</v>
      </c>
      <c r="R51">
        <v>31730</v>
      </c>
      <c r="S51"/>
      <c r="T51"/>
      <c r="U51"/>
      <c r="V51" t="s">
        <v>1097</v>
      </c>
      <c r="W51">
        <v>2</v>
      </c>
    </row>
    <row r="52" spans="1:23" s="917" customFormat="1" ht="12.75" customHeight="1">
      <c r="A52">
        <v>1590</v>
      </c>
      <c r="B52">
        <v>2813</v>
      </c>
      <c r="C52" t="s">
        <v>90</v>
      </c>
      <c r="D52" t="s">
        <v>1126</v>
      </c>
      <c r="E52">
        <v>1094</v>
      </c>
      <c r="F52">
        <v>2</v>
      </c>
      <c r="G52" t="s">
        <v>1131</v>
      </c>
      <c r="H52" s="958">
        <v>39630</v>
      </c>
      <c r="I52"/>
      <c r="J52" t="s">
        <v>1096</v>
      </c>
      <c r="K52">
        <v>10</v>
      </c>
      <c r="L52" t="s">
        <v>25</v>
      </c>
      <c r="M52">
        <v>41600</v>
      </c>
      <c r="N52" t="s">
        <v>88</v>
      </c>
      <c r="O52">
        <v>97200</v>
      </c>
      <c r="P52">
        <v>55600</v>
      </c>
      <c r="Q52">
        <v>24190</v>
      </c>
      <c r="R52">
        <v>31730</v>
      </c>
      <c r="S52"/>
      <c r="T52"/>
      <c r="U52"/>
      <c r="V52" t="s">
        <v>1097</v>
      </c>
      <c r="W52">
        <v>2</v>
      </c>
    </row>
    <row r="53" spans="1:23" s="917" customFormat="1" ht="12.75" customHeight="1">
      <c r="A53">
        <v>1820</v>
      </c>
      <c r="B53">
        <v>2838</v>
      </c>
      <c r="C53" t="s">
        <v>1132</v>
      </c>
      <c r="D53" t="s">
        <v>1133</v>
      </c>
      <c r="E53">
        <v>1346</v>
      </c>
      <c r="F53">
        <v>1</v>
      </c>
      <c r="G53" t="s">
        <v>1134</v>
      </c>
      <c r="H53" s="958">
        <v>39630</v>
      </c>
      <c r="I53"/>
      <c r="J53" t="s">
        <v>1096</v>
      </c>
      <c r="K53">
        <v>10</v>
      </c>
      <c r="L53" t="s">
        <v>25</v>
      </c>
      <c r="M53">
        <v>41600</v>
      </c>
      <c r="N53" t="s">
        <v>88</v>
      </c>
      <c r="O53">
        <v>97200</v>
      </c>
      <c r="P53">
        <v>55600</v>
      </c>
      <c r="Q53">
        <v>17000</v>
      </c>
      <c r="R53">
        <v>22240</v>
      </c>
      <c r="S53"/>
      <c r="T53"/>
      <c r="U53"/>
      <c r="V53" t="s">
        <v>1097</v>
      </c>
      <c r="W53">
        <v>1</v>
      </c>
    </row>
    <row r="54" spans="1:23" s="917" customFormat="1" ht="12.75" customHeight="1">
      <c r="A54">
        <v>1820</v>
      </c>
      <c r="B54">
        <v>2838</v>
      </c>
      <c r="C54" t="s">
        <v>1132</v>
      </c>
      <c r="D54" t="s">
        <v>1133</v>
      </c>
      <c r="E54">
        <v>1348</v>
      </c>
      <c r="F54">
        <v>1</v>
      </c>
      <c r="G54" t="s">
        <v>1135</v>
      </c>
      <c r="H54" s="958">
        <v>39630</v>
      </c>
      <c r="I54"/>
      <c r="J54" t="s">
        <v>1096</v>
      </c>
      <c r="K54">
        <v>5</v>
      </c>
      <c r="L54" t="s">
        <v>25</v>
      </c>
      <c r="M54">
        <v>41600</v>
      </c>
      <c r="N54" t="s">
        <v>88</v>
      </c>
      <c r="O54">
        <v>97200</v>
      </c>
      <c r="P54">
        <v>55600</v>
      </c>
      <c r="Q54">
        <v>17000</v>
      </c>
      <c r="R54">
        <v>22240</v>
      </c>
      <c r="S54"/>
      <c r="T54"/>
      <c r="U54"/>
      <c r="V54" t="s">
        <v>1097</v>
      </c>
      <c r="W54">
        <v>1</v>
      </c>
    </row>
    <row r="55" spans="1:23" s="917" customFormat="1" ht="12.75" customHeight="1">
      <c r="A55">
        <v>1820</v>
      </c>
      <c r="B55">
        <v>2838</v>
      </c>
      <c r="C55" t="s">
        <v>1132</v>
      </c>
      <c r="D55" t="s">
        <v>1133</v>
      </c>
      <c r="E55">
        <v>1349</v>
      </c>
      <c r="F55">
        <v>1</v>
      </c>
      <c r="G55" t="s">
        <v>1136</v>
      </c>
      <c r="H55" s="958">
        <v>39630</v>
      </c>
      <c r="I55"/>
      <c r="J55" t="s">
        <v>1096</v>
      </c>
      <c r="K55">
        <v>5</v>
      </c>
      <c r="L55" t="s">
        <v>25</v>
      </c>
      <c r="M55">
        <v>41600</v>
      </c>
      <c r="N55" t="s">
        <v>88</v>
      </c>
      <c r="O55">
        <v>97200</v>
      </c>
      <c r="P55">
        <v>55600</v>
      </c>
      <c r="Q55">
        <v>17000</v>
      </c>
      <c r="R55">
        <v>22240</v>
      </c>
      <c r="S55"/>
      <c r="T55"/>
      <c r="U55"/>
      <c r="V55" t="s">
        <v>1097</v>
      </c>
      <c r="W55">
        <v>1</v>
      </c>
    </row>
    <row r="56" spans="1:23" s="917" customFormat="1" ht="12.75" customHeight="1">
      <c r="A56">
        <v>1820</v>
      </c>
      <c r="B56">
        <v>2838</v>
      </c>
      <c r="C56" t="s">
        <v>1132</v>
      </c>
      <c r="D56" t="s">
        <v>1133</v>
      </c>
      <c r="E56">
        <v>1363</v>
      </c>
      <c r="F56">
        <v>1</v>
      </c>
      <c r="G56" t="s">
        <v>1137</v>
      </c>
      <c r="H56" s="958">
        <v>39630</v>
      </c>
      <c r="I56"/>
      <c r="J56" t="s">
        <v>1096</v>
      </c>
      <c r="K56">
        <v>5</v>
      </c>
      <c r="L56" t="s">
        <v>25</v>
      </c>
      <c r="M56">
        <v>41600</v>
      </c>
      <c r="N56" t="s">
        <v>88</v>
      </c>
      <c r="O56">
        <v>97200</v>
      </c>
      <c r="P56">
        <v>55600</v>
      </c>
      <c r="Q56">
        <v>17000</v>
      </c>
      <c r="R56">
        <v>22240</v>
      </c>
      <c r="S56"/>
      <c r="T56"/>
      <c r="U56"/>
      <c r="V56" t="s">
        <v>1097</v>
      </c>
      <c r="W56">
        <v>1</v>
      </c>
    </row>
    <row r="57" spans="1:23" s="917" customFormat="1" ht="12.75" customHeight="1">
      <c r="A57">
        <v>1890</v>
      </c>
      <c r="B57">
        <v>2840</v>
      </c>
      <c r="C57" t="s">
        <v>87</v>
      </c>
      <c r="D57" t="s">
        <v>1103</v>
      </c>
      <c r="E57">
        <v>1385</v>
      </c>
      <c r="F57">
        <v>2</v>
      </c>
      <c r="G57" t="s">
        <v>1138</v>
      </c>
      <c r="H57" s="958">
        <v>39630</v>
      </c>
      <c r="I57"/>
      <c r="J57" t="s">
        <v>1096</v>
      </c>
      <c r="K57">
        <v>10</v>
      </c>
      <c r="L57" t="s">
        <v>25</v>
      </c>
      <c r="M57">
        <v>41600</v>
      </c>
      <c r="N57" t="s">
        <v>84</v>
      </c>
      <c r="O57">
        <v>90910</v>
      </c>
      <c r="P57">
        <v>49310</v>
      </c>
      <c r="Q57">
        <v>11990</v>
      </c>
      <c r="R57">
        <v>12320</v>
      </c>
      <c r="S57"/>
      <c r="T57"/>
      <c r="U57"/>
      <c r="V57" t="s">
        <v>1097</v>
      </c>
      <c r="W57">
        <v>1</v>
      </c>
    </row>
    <row r="58" spans="1:23" s="917" customFormat="1" ht="12.75" customHeight="1">
      <c r="A58">
        <v>1890</v>
      </c>
      <c r="B58">
        <v>2840</v>
      </c>
      <c r="C58" t="s">
        <v>87</v>
      </c>
      <c r="D58" t="s">
        <v>1103</v>
      </c>
      <c r="E58">
        <v>1398</v>
      </c>
      <c r="F58">
        <v>3</v>
      </c>
      <c r="G58" t="s">
        <v>1139</v>
      </c>
      <c r="H58" s="958">
        <v>39630</v>
      </c>
      <c r="I58"/>
      <c r="J58" t="s">
        <v>1096</v>
      </c>
      <c r="K58">
        <v>10</v>
      </c>
      <c r="L58" t="s">
        <v>25</v>
      </c>
      <c r="M58">
        <v>41600</v>
      </c>
      <c r="N58" t="s">
        <v>84</v>
      </c>
      <c r="O58">
        <v>90910</v>
      </c>
      <c r="P58">
        <v>49310</v>
      </c>
      <c r="Q58">
        <v>11990</v>
      </c>
      <c r="R58">
        <v>12320</v>
      </c>
      <c r="S58"/>
      <c r="T58"/>
      <c r="U58"/>
      <c r="V58" t="s">
        <v>1097</v>
      </c>
      <c r="W58">
        <v>1</v>
      </c>
    </row>
    <row r="59" spans="1:23" s="917" customFormat="1" ht="12.75" customHeight="1">
      <c r="A59">
        <v>1890</v>
      </c>
      <c r="B59">
        <v>2840</v>
      </c>
      <c r="C59" t="s">
        <v>87</v>
      </c>
      <c r="D59" t="s">
        <v>1103</v>
      </c>
      <c r="E59">
        <v>1399</v>
      </c>
      <c r="F59">
        <v>3</v>
      </c>
      <c r="G59" t="s">
        <v>1140</v>
      </c>
      <c r="H59" s="958">
        <v>39630</v>
      </c>
      <c r="I59"/>
      <c r="J59" t="s">
        <v>1096</v>
      </c>
      <c r="K59">
        <v>10</v>
      </c>
      <c r="L59" t="s">
        <v>25</v>
      </c>
      <c r="M59">
        <v>41600</v>
      </c>
      <c r="N59" t="s">
        <v>84</v>
      </c>
      <c r="O59">
        <v>90910</v>
      </c>
      <c r="P59">
        <v>49310</v>
      </c>
      <c r="Q59">
        <v>11990</v>
      </c>
      <c r="R59">
        <v>12320</v>
      </c>
      <c r="S59"/>
      <c r="T59"/>
      <c r="U59"/>
      <c r="V59" t="s">
        <v>1097</v>
      </c>
      <c r="W59">
        <v>1</v>
      </c>
    </row>
    <row r="60" spans="1:23" s="917" customFormat="1" ht="12.75" customHeight="1">
      <c r="A60">
        <v>1890</v>
      </c>
      <c r="B60">
        <v>2840</v>
      </c>
      <c r="C60" t="s">
        <v>87</v>
      </c>
      <c r="D60" t="s">
        <v>1103</v>
      </c>
      <c r="E60">
        <v>1401</v>
      </c>
      <c r="F60">
        <v>3</v>
      </c>
      <c r="G60" t="s">
        <v>1141</v>
      </c>
      <c r="H60" s="958">
        <v>39630</v>
      </c>
      <c r="I60"/>
      <c r="J60" t="s">
        <v>1096</v>
      </c>
      <c r="K60">
        <v>10</v>
      </c>
      <c r="L60" t="s">
        <v>25</v>
      </c>
      <c r="M60">
        <v>41600</v>
      </c>
      <c r="N60" t="s">
        <v>84</v>
      </c>
      <c r="O60">
        <v>90910</v>
      </c>
      <c r="P60">
        <v>49310</v>
      </c>
      <c r="Q60">
        <v>11990</v>
      </c>
      <c r="R60">
        <v>12320</v>
      </c>
      <c r="S60"/>
      <c r="T60"/>
      <c r="U60"/>
      <c r="V60" t="s">
        <v>1097</v>
      </c>
      <c r="W60">
        <v>1</v>
      </c>
    </row>
    <row r="61" spans="1:23" s="917" customFormat="1" ht="12.75" customHeight="1">
      <c r="A61">
        <v>1890</v>
      </c>
      <c r="B61">
        <v>2840</v>
      </c>
      <c r="C61" t="s">
        <v>87</v>
      </c>
      <c r="D61" t="s">
        <v>1103</v>
      </c>
      <c r="E61">
        <v>1402</v>
      </c>
      <c r="F61">
        <v>3</v>
      </c>
      <c r="G61" t="s">
        <v>1142</v>
      </c>
      <c r="H61" s="958">
        <v>39630</v>
      </c>
      <c r="I61"/>
      <c r="J61" t="s">
        <v>1096</v>
      </c>
      <c r="K61">
        <v>12.5</v>
      </c>
      <c r="L61" t="s">
        <v>25</v>
      </c>
      <c r="M61">
        <v>41600</v>
      </c>
      <c r="N61" t="s">
        <v>84</v>
      </c>
      <c r="O61">
        <v>90910</v>
      </c>
      <c r="P61">
        <v>49310</v>
      </c>
      <c r="Q61">
        <v>11990</v>
      </c>
      <c r="R61">
        <v>12320</v>
      </c>
      <c r="S61"/>
      <c r="T61"/>
      <c r="U61"/>
      <c r="V61" t="s">
        <v>1097</v>
      </c>
      <c r="W61">
        <v>1</v>
      </c>
    </row>
    <row r="62" spans="1:23" s="917" customFormat="1" ht="12.75" customHeight="1">
      <c r="A62">
        <v>1890</v>
      </c>
      <c r="B62">
        <v>2840</v>
      </c>
      <c r="C62" t="s">
        <v>87</v>
      </c>
      <c r="D62" t="s">
        <v>1103</v>
      </c>
      <c r="E62">
        <v>1423</v>
      </c>
      <c r="F62">
        <v>3</v>
      </c>
      <c r="G62" t="s">
        <v>1143</v>
      </c>
      <c r="H62" s="958">
        <v>39630</v>
      </c>
      <c r="I62"/>
      <c r="J62" t="s">
        <v>1096</v>
      </c>
      <c r="K62">
        <v>10</v>
      </c>
      <c r="L62" t="s">
        <v>25</v>
      </c>
      <c r="M62">
        <v>41600</v>
      </c>
      <c r="N62" t="s">
        <v>84</v>
      </c>
      <c r="O62">
        <v>90910</v>
      </c>
      <c r="P62">
        <v>49310</v>
      </c>
      <c r="Q62">
        <v>11990</v>
      </c>
      <c r="R62">
        <v>12320</v>
      </c>
      <c r="S62"/>
      <c r="T62"/>
      <c r="U62"/>
      <c r="V62" t="s">
        <v>1097</v>
      </c>
      <c r="W62">
        <v>1</v>
      </c>
    </row>
    <row r="63" spans="1:23" s="917" customFormat="1" ht="12.75" customHeight="1">
      <c r="A63">
        <v>1890</v>
      </c>
      <c r="B63">
        <v>2840</v>
      </c>
      <c r="C63" t="s">
        <v>87</v>
      </c>
      <c r="D63" t="s">
        <v>1103</v>
      </c>
      <c r="E63">
        <v>1424</v>
      </c>
      <c r="F63">
        <v>3</v>
      </c>
      <c r="G63" t="s">
        <v>1144</v>
      </c>
      <c r="H63" s="958">
        <v>39630</v>
      </c>
      <c r="I63"/>
      <c r="J63" t="s">
        <v>1096</v>
      </c>
      <c r="K63">
        <v>10</v>
      </c>
      <c r="L63" t="s">
        <v>25</v>
      </c>
      <c r="M63">
        <v>41600</v>
      </c>
      <c r="N63" t="s">
        <v>84</v>
      </c>
      <c r="O63">
        <v>90910</v>
      </c>
      <c r="P63">
        <v>49310</v>
      </c>
      <c r="Q63">
        <v>11990</v>
      </c>
      <c r="R63">
        <v>12320</v>
      </c>
      <c r="S63"/>
      <c r="T63"/>
      <c r="U63"/>
      <c r="V63" t="s">
        <v>1097</v>
      </c>
      <c r="W63">
        <v>1</v>
      </c>
    </row>
    <row r="64" spans="1:23" s="917" customFormat="1" ht="12.75" customHeight="1">
      <c r="A64">
        <v>1890</v>
      </c>
      <c r="B64">
        <v>2840</v>
      </c>
      <c r="C64" t="s">
        <v>87</v>
      </c>
      <c r="D64" t="s">
        <v>1103</v>
      </c>
      <c r="E64">
        <v>1425</v>
      </c>
      <c r="F64">
        <v>3</v>
      </c>
      <c r="G64" t="s">
        <v>1145</v>
      </c>
      <c r="H64" s="958">
        <v>39630</v>
      </c>
      <c r="I64"/>
      <c r="J64" t="s">
        <v>1096</v>
      </c>
      <c r="K64">
        <v>5</v>
      </c>
      <c r="L64" t="s">
        <v>25</v>
      </c>
      <c r="M64">
        <v>41600</v>
      </c>
      <c r="N64" t="s">
        <v>84</v>
      </c>
      <c r="O64">
        <v>90910</v>
      </c>
      <c r="P64">
        <v>49310</v>
      </c>
      <c r="Q64">
        <v>11990</v>
      </c>
      <c r="R64">
        <v>12320</v>
      </c>
      <c r="S64"/>
      <c r="T64"/>
      <c r="U64"/>
      <c r="V64" t="s">
        <v>1097</v>
      </c>
      <c r="W64">
        <v>1</v>
      </c>
    </row>
    <row r="65" spans="1:23" s="917" customFormat="1" ht="12.75" customHeight="1">
      <c r="A65">
        <v>1890</v>
      </c>
      <c r="B65">
        <v>2840</v>
      </c>
      <c r="C65" t="s">
        <v>87</v>
      </c>
      <c r="D65" t="s">
        <v>1103</v>
      </c>
      <c r="E65">
        <v>1426</v>
      </c>
      <c r="F65">
        <v>3</v>
      </c>
      <c r="G65" t="s">
        <v>1146</v>
      </c>
      <c r="H65" s="958">
        <v>39630</v>
      </c>
      <c r="I65"/>
      <c r="J65" t="s">
        <v>1096</v>
      </c>
      <c r="K65">
        <v>10</v>
      </c>
      <c r="L65" t="s">
        <v>25</v>
      </c>
      <c r="M65">
        <v>41600</v>
      </c>
      <c r="N65" t="s">
        <v>84</v>
      </c>
      <c r="O65">
        <v>90910</v>
      </c>
      <c r="P65">
        <v>49310</v>
      </c>
      <c r="Q65">
        <v>11990</v>
      </c>
      <c r="R65">
        <v>12320</v>
      </c>
      <c r="S65"/>
      <c r="T65"/>
      <c r="U65"/>
      <c r="V65" t="s">
        <v>1097</v>
      </c>
      <c r="W65">
        <v>1</v>
      </c>
    </row>
    <row r="66" spans="1:23" s="917" customFormat="1" ht="12.75" customHeight="1">
      <c r="A66">
        <v>1890</v>
      </c>
      <c r="B66">
        <v>2840</v>
      </c>
      <c r="C66" t="s">
        <v>87</v>
      </c>
      <c r="D66" t="s">
        <v>1103</v>
      </c>
      <c r="E66">
        <v>1427</v>
      </c>
      <c r="F66">
        <v>3</v>
      </c>
      <c r="G66" t="s">
        <v>1147</v>
      </c>
      <c r="H66" s="958">
        <v>39630</v>
      </c>
      <c r="I66"/>
      <c r="J66" t="s">
        <v>1096</v>
      </c>
      <c r="K66">
        <v>10</v>
      </c>
      <c r="L66" t="s">
        <v>25</v>
      </c>
      <c r="M66">
        <v>41600</v>
      </c>
      <c r="N66" t="s">
        <v>84</v>
      </c>
      <c r="O66">
        <v>90910</v>
      </c>
      <c r="P66">
        <v>49310</v>
      </c>
      <c r="Q66">
        <v>11990</v>
      </c>
      <c r="R66">
        <v>12320</v>
      </c>
      <c r="S66"/>
      <c r="T66"/>
      <c r="U66"/>
      <c r="V66" t="s">
        <v>1097</v>
      </c>
      <c r="W66">
        <v>1</v>
      </c>
    </row>
    <row r="67" spans="1:23" s="917" customFormat="1" ht="12.75" customHeight="1">
      <c r="A67">
        <v>1890</v>
      </c>
      <c r="B67">
        <v>2840</v>
      </c>
      <c r="C67" t="s">
        <v>87</v>
      </c>
      <c r="D67" t="s">
        <v>1103</v>
      </c>
      <c r="E67">
        <v>1428</v>
      </c>
      <c r="F67">
        <v>3</v>
      </c>
      <c r="G67" t="s">
        <v>1148</v>
      </c>
      <c r="H67" s="958">
        <v>39630</v>
      </c>
      <c r="I67"/>
      <c r="J67" t="s">
        <v>1096</v>
      </c>
      <c r="K67">
        <v>7.5</v>
      </c>
      <c r="L67" t="s">
        <v>25</v>
      </c>
      <c r="M67">
        <v>41600</v>
      </c>
      <c r="N67" t="s">
        <v>84</v>
      </c>
      <c r="O67">
        <v>90910</v>
      </c>
      <c r="P67">
        <v>49310</v>
      </c>
      <c r="Q67">
        <v>11990</v>
      </c>
      <c r="R67">
        <v>12320</v>
      </c>
      <c r="S67"/>
      <c r="T67"/>
      <c r="U67"/>
      <c r="V67" t="s">
        <v>1097</v>
      </c>
      <c r="W67">
        <v>1</v>
      </c>
    </row>
    <row r="68" spans="1:23" s="917" customFormat="1" ht="12.75" customHeight="1">
      <c r="A68">
        <v>1890</v>
      </c>
      <c r="B68">
        <v>2840</v>
      </c>
      <c r="C68" t="s">
        <v>87</v>
      </c>
      <c r="D68" t="s">
        <v>1103</v>
      </c>
      <c r="E68">
        <v>1429</v>
      </c>
      <c r="F68">
        <v>2</v>
      </c>
      <c r="G68" t="s">
        <v>1149</v>
      </c>
      <c r="H68" s="958">
        <v>39630</v>
      </c>
      <c r="I68"/>
      <c r="J68" t="s">
        <v>1096</v>
      </c>
      <c r="K68">
        <v>5</v>
      </c>
      <c r="L68" t="s">
        <v>25</v>
      </c>
      <c r="M68">
        <v>41600</v>
      </c>
      <c r="N68" t="s">
        <v>84</v>
      </c>
      <c r="O68">
        <v>90910</v>
      </c>
      <c r="P68">
        <v>49310</v>
      </c>
      <c r="Q68">
        <v>11990</v>
      </c>
      <c r="R68">
        <v>12320</v>
      </c>
      <c r="S68"/>
      <c r="T68"/>
      <c r="U68"/>
      <c r="V68" t="s">
        <v>1097</v>
      </c>
      <c r="W68">
        <v>1</v>
      </c>
    </row>
    <row r="69" spans="1:23" s="917" customFormat="1" ht="12.75" customHeight="1">
      <c r="A69">
        <v>1890</v>
      </c>
      <c r="B69">
        <v>2840</v>
      </c>
      <c r="C69" t="s">
        <v>87</v>
      </c>
      <c r="D69" t="s">
        <v>1103</v>
      </c>
      <c r="E69">
        <v>1430</v>
      </c>
      <c r="F69">
        <v>2</v>
      </c>
      <c r="G69" t="s">
        <v>1150</v>
      </c>
      <c r="H69" s="958">
        <v>39630</v>
      </c>
      <c r="I69"/>
      <c r="J69" t="s">
        <v>1096</v>
      </c>
      <c r="K69">
        <v>5</v>
      </c>
      <c r="L69" t="s">
        <v>25</v>
      </c>
      <c r="M69">
        <v>41600</v>
      </c>
      <c r="N69" t="s">
        <v>84</v>
      </c>
      <c r="O69">
        <v>90910</v>
      </c>
      <c r="P69">
        <v>49310</v>
      </c>
      <c r="Q69">
        <v>11990</v>
      </c>
      <c r="R69">
        <v>12320</v>
      </c>
      <c r="S69"/>
      <c r="T69"/>
      <c r="U69"/>
      <c r="V69" t="s">
        <v>1097</v>
      </c>
      <c r="W69">
        <v>1</v>
      </c>
    </row>
    <row r="70" spans="1:23" s="917" customFormat="1" ht="12.75" customHeight="1">
      <c r="A70">
        <v>1890</v>
      </c>
      <c r="B70">
        <v>2840</v>
      </c>
      <c r="C70" t="s">
        <v>87</v>
      </c>
      <c r="D70" t="s">
        <v>1103</v>
      </c>
      <c r="E70">
        <v>1431</v>
      </c>
      <c r="F70">
        <v>3</v>
      </c>
      <c r="G70" t="s">
        <v>1151</v>
      </c>
      <c r="H70" s="958">
        <v>39630</v>
      </c>
      <c r="I70"/>
      <c r="J70" t="s">
        <v>1096</v>
      </c>
      <c r="K70">
        <v>5</v>
      </c>
      <c r="L70" t="s">
        <v>25</v>
      </c>
      <c r="M70">
        <v>41600</v>
      </c>
      <c r="N70" t="s">
        <v>84</v>
      </c>
      <c r="O70">
        <v>90910</v>
      </c>
      <c r="P70">
        <v>49310</v>
      </c>
      <c r="Q70">
        <v>11990</v>
      </c>
      <c r="R70">
        <v>12320</v>
      </c>
      <c r="S70"/>
      <c r="T70"/>
      <c r="U70"/>
      <c r="V70" t="s">
        <v>1097</v>
      </c>
      <c r="W70">
        <v>1</v>
      </c>
    </row>
    <row r="71" spans="1:23" s="917" customFormat="1" ht="12.75" customHeight="1">
      <c r="A71">
        <v>1890</v>
      </c>
      <c r="B71">
        <v>2840</v>
      </c>
      <c r="C71" t="s">
        <v>87</v>
      </c>
      <c r="D71" t="s">
        <v>1103</v>
      </c>
      <c r="E71">
        <v>1433</v>
      </c>
      <c r="F71">
        <v>2</v>
      </c>
      <c r="G71" t="s">
        <v>1152</v>
      </c>
      <c r="H71" s="958">
        <v>39630</v>
      </c>
      <c r="I71"/>
      <c r="J71" t="s">
        <v>1096</v>
      </c>
      <c r="K71">
        <v>5</v>
      </c>
      <c r="L71" t="s">
        <v>25</v>
      </c>
      <c r="M71">
        <v>41600</v>
      </c>
      <c r="N71" t="s">
        <v>84</v>
      </c>
      <c r="O71">
        <v>90910</v>
      </c>
      <c r="P71">
        <v>49310</v>
      </c>
      <c r="Q71">
        <v>11990</v>
      </c>
      <c r="R71">
        <v>12320</v>
      </c>
      <c r="S71"/>
      <c r="T71"/>
      <c r="U71"/>
      <c r="V71" t="s">
        <v>1097</v>
      </c>
      <c r="W71">
        <v>1</v>
      </c>
    </row>
    <row r="72" spans="1:23" s="917" customFormat="1" ht="12.75" customHeight="1">
      <c r="A72">
        <v>1890</v>
      </c>
      <c r="B72">
        <v>2840</v>
      </c>
      <c r="C72" t="s">
        <v>87</v>
      </c>
      <c r="D72" t="s">
        <v>1103</v>
      </c>
      <c r="E72">
        <v>1434</v>
      </c>
      <c r="F72">
        <v>3</v>
      </c>
      <c r="G72" t="s">
        <v>1153</v>
      </c>
      <c r="H72" s="958">
        <v>39630</v>
      </c>
      <c r="I72"/>
      <c r="J72" t="s">
        <v>1096</v>
      </c>
      <c r="K72">
        <v>5</v>
      </c>
      <c r="L72" t="s">
        <v>25</v>
      </c>
      <c r="M72">
        <v>41600</v>
      </c>
      <c r="N72" t="s">
        <v>84</v>
      </c>
      <c r="O72">
        <v>90910</v>
      </c>
      <c r="P72">
        <v>49310</v>
      </c>
      <c r="Q72">
        <v>11990</v>
      </c>
      <c r="R72">
        <v>12320</v>
      </c>
      <c r="S72"/>
      <c r="T72"/>
      <c r="U72"/>
      <c r="V72" t="s">
        <v>1097</v>
      </c>
      <c r="W72">
        <v>1</v>
      </c>
    </row>
    <row r="73" spans="1:23" s="917" customFormat="1" ht="12.75" customHeight="1">
      <c r="A73">
        <v>1890</v>
      </c>
      <c r="B73">
        <v>2840</v>
      </c>
      <c r="C73" t="s">
        <v>87</v>
      </c>
      <c r="D73" t="s">
        <v>1103</v>
      </c>
      <c r="E73">
        <v>1435</v>
      </c>
      <c r="F73">
        <v>3</v>
      </c>
      <c r="G73" t="s">
        <v>1154</v>
      </c>
      <c r="H73" s="958">
        <v>39630</v>
      </c>
      <c r="I73"/>
      <c r="J73" t="s">
        <v>1096</v>
      </c>
      <c r="K73">
        <v>5</v>
      </c>
      <c r="L73" t="s">
        <v>25</v>
      </c>
      <c r="M73">
        <v>41600</v>
      </c>
      <c r="N73" t="s">
        <v>84</v>
      </c>
      <c r="O73">
        <v>90910</v>
      </c>
      <c r="P73">
        <v>49310</v>
      </c>
      <c r="Q73">
        <v>11990</v>
      </c>
      <c r="R73">
        <v>12320</v>
      </c>
      <c r="S73"/>
      <c r="T73"/>
      <c r="U73"/>
      <c r="V73" t="s">
        <v>1097</v>
      </c>
      <c r="W73">
        <v>1</v>
      </c>
    </row>
    <row r="74" spans="1:23" s="917" customFormat="1" ht="12.75" customHeight="1">
      <c r="A74">
        <v>1890</v>
      </c>
      <c r="B74">
        <v>2840</v>
      </c>
      <c r="C74" t="s">
        <v>87</v>
      </c>
      <c r="D74" t="s">
        <v>1103</v>
      </c>
      <c r="E74">
        <v>1436</v>
      </c>
      <c r="F74">
        <v>2</v>
      </c>
      <c r="G74" t="s">
        <v>1155</v>
      </c>
      <c r="H74" s="958">
        <v>39630</v>
      </c>
      <c r="I74"/>
      <c r="J74" t="s">
        <v>1096</v>
      </c>
      <c r="K74">
        <v>5</v>
      </c>
      <c r="L74" t="s">
        <v>25</v>
      </c>
      <c r="M74">
        <v>41600</v>
      </c>
      <c r="N74" t="s">
        <v>84</v>
      </c>
      <c r="O74">
        <v>90910</v>
      </c>
      <c r="P74">
        <v>49310</v>
      </c>
      <c r="Q74">
        <v>11990</v>
      </c>
      <c r="R74">
        <v>12320</v>
      </c>
      <c r="S74"/>
      <c r="T74"/>
      <c r="U74"/>
      <c r="V74" t="s">
        <v>1097</v>
      </c>
      <c r="W74">
        <v>1</v>
      </c>
    </row>
    <row r="75" spans="1:23" s="917" customFormat="1" ht="12.75" customHeight="1">
      <c r="A75">
        <v>1270</v>
      </c>
      <c r="B75">
        <v>2810</v>
      </c>
      <c r="C75" t="s">
        <v>100</v>
      </c>
      <c r="D75" t="s">
        <v>1103</v>
      </c>
      <c r="E75">
        <v>1632</v>
      </c>
      <c r="F75">
        <v>3</v>
      </c>
      <c r="G75" t="s">
        <v>1156</v>
      </c>
      <c r="H75" s="958">
        <v>39630</v>
      </c>
      <c r="I75"/>
      <c r="J75" t="s">
        <v>1096</v>
      </c>
      <c r="K75">
        <v>5</v>
      </c>
      <c r="L75" t="s">
        <v>25</v>
      </c>
      <c r="M75">
        <v>41600</v>
      </c>
      <c r="N75" t="s">
        <v>97</v>
      </c>
      <c r="O75">
        <v>117140</v>
      </c>
      <c r="P75">
        <v>75540</v>
      </c>
      <c r="Q75">
        <v>31700</v>
      </c>
      <c r="R75">
        <v>36690</v>
      </c>
      <c r="S75"/>
      <c r="T75"/>
      <c r="U75"/>
      <c r="V75" t="s">
        <v>1097</v>
      </c>
      <c r="W75">
        <v>1</v>
      </c>
    </row>
    <row r="76" spans="1:23" s="917" customFormat="1" ht="12.75" customHeight="1">
      <c r="A76">
        <v>1270</v>
      </c>
      <c r="B76">
        <v>2810</v>
      </c>
      <c r="C76" t="s">
        <v>100</v>
      </c>
      <c r="D76" t="s">
        <v>1103</v>
      </c>
      <c r="E76">
        <v>1634</v>
      </c>
      <c r="F76">
        <v>3</v>
      </c>
      <c r="G76" t="s">
        <v>1157</v>
      </c>
      <c r="H76" s="958">
        <v>39630</v>
      </c>
      <c r="I76"/>
      <c r="J76" t="s">
        <v>1096</v>
      </c>
      <c r="K76">
        <v>10</v>
      </c>
      <c r="L76" t="s">
        <v>25</v>
      </c>
      <c r="M76">
        <v>41600</v>
      </c>
      <c r="N76" t="s">
        <v>97</v>
      </c>
      <c r="O76">
        <v>117140</v>
      </c>
      <c r="P76">
        <v>75540</v>
      </c>
      <c r="Q76">
        <v>31700</v>
      </c>
      <c r="R76">
        <v>36690</v>
      </c>
      <c r="S76"/>
      <c r="T76"/>
      <c r="U76"/>
      <c r="V76" t="s">
        <v>1097</v>
      </c>
      <c r="W76">
        <v>1</v>
      </c>
    </row>
    <row r="77" spans="1:23" s="917" customFormat="1" ht="12.75" customHeight="1">
      <c r="A77">
        <v>1270</v>
      </c>
      <c r="B77">
        <v>2810</v>
      </c>
      <c r="C77" t="s">
        <v>100</v>
      </c>
      <c r="D77" t="s">
        <v>1103</v>
      </c>
      <c r="E77">
        <v>1635</v>
      </c>
      <c r="F77">
        <v>3</v>
      </c>
      <c r="G77" t="s">
        <v>1158</v>
      </c>
      <c r="H77" s="958">
        <v>39630</v>
      </c>
      <c r="I77"/>
      <c r="J77" t="s">
        <v>1096</v>
      </c>
      <c r="K77">
        <v>15</v>
      </c>
      <c r="L77" t="s">
        <v>25</v>
      </c>
      <c r="M77">
        <v>41600</v>
      </c>
      <c r="N77" t="s">
        <v>97</v>
      </c>
      <c r="O77">
        <v>117140</v>
      </c>
      <c r="P77">
        <v>75540</v>
      </c>
      <c r="Q77">
        <v>31700</v>
      </c>
      <c r="R77">
        <v>36690</v>
      </c>
      <c r="S77"/>
      <c r="T77"/>
      <c r="U77"/>
      <c r="V77" t="s">
        <v>1097</v>
      </c>
      <c r="W77">
        <v>1</v>
      </c>
    </row>
    <row r="78" spans="1:23" s="917" customFormat="1" ht="12.75" customHeight="1">
      <c r="A78">
        <v>1270</v>
      </c>
      <c r="B78">
        <v>2810</v>
      </c>
      <c r="C78" t="s">
        <v>100</v>
      </c>
      <c r="D78" t="s">
        <v>1103</v>
      </c>
      <c r="E78">
        <v>1637</v>
      </c>
      <c r="F78">
        <v>3</v>
      </c>
      <c r="G78" t="s">
        <v>1159</v>
      </c>
      <c r="H78" s="958">
        <v>39630</v>
      </c>
      <c r="I78"/>
      <c r="J78" t="s">
        <v>1096</v>
      </c>
      <c r="K78">
        <v>50</v>
      </c>
      <c r="L78" t="s">
        <v>25</v>
      </c>
      <c r="M78">
        <v>41600</v>
      </c>
      <c r="N78" t="s">
        <v>97</v>
      </c>
      <c r="O78">
        <v>117140</v>
      </c>
      <c r="P78">
        <v>75540</v>
      </c>
      <c r="Q78">
        <v>31700</v>
      </c>
      <c r="R78">
        <v>36690</v>
      </c>
      <c r="S78"/>
      <c r="T78"/>
      <c r="U78"/>
      <c r="V78" t="s">
        <v>1097</v>
      </c>
      <c r="W78">
        <v>1</v>
      </c>
    </row>
    <row r="79" spans="1:23" s="917" customFormat="1" ht="12.75" customHeight="1">
      <c r="A79">
        <v>1270</v>
      </c>
      <c r="B79">
        <v>2840</v>
      </c>
      <c r="C79" t="s">
        <v>87</v>
      </c>
      <c r="D79" t="s">
        <v>1103</v>
      </c>
      <c r="E79">
        <v>1640</v>
      </c>
      <c r="F79">
        <v>3</v>
      </c>
      <c r="G79" t="s">
        <v>1160</v>
      </c>
      <c r="H79" s="958">
        <v>39630</v>
      </c>
      <c r="I79"/>
      <c r="J79" t="s">
        <v>1096</v>
      </c>
      <c r="K79">
        <v>5</v>
      </c>
      <c r="L79" t="s">
        <v>25</v>
      </c>
      <c r="M79">
        <v>41600</v>
      </c>
      <c r="N79" t="s">
        <v>84</v>
      </c>
      <c r="O79">
        <v>90910</v>
      </c>
      <c r="P79">
        <v>49310</v>
      </c>
      <c r="Q79">
        <v>31700</v>
      </c>
      <c r="R79">
        <v>36690</v>
      </c>
      <c r="S79"/>
      <c r="T79"/>
      <c r="U79"/>
      <c r="V79" t="s">
        <v>1097</v>
      </c>
      <c r="W79">
        <v>1</v>
      </c>
    </row>
    <row r="80" spans="1:23" s="917" customFormat="1" ht="12.75" customHeight="1">
      <c r="A80">
        <v>1270</v>
      </c>
      <c r="B80">
        <v>2840</v>
      </c>
      <c r="C80" t="s">
        <v>87</v>
      </c>
      <c r="D80" t="s">
        <v>1103</v>
      </c>
      <c r="E80">
        <v>1641</v>
      </c>
      <c r="F80">
        <v>3</v>
      </c>
      <c r="G80" t="s">
        <v>1161</v>
      </c>
      <c r="H80" s="958">
        <v>39630</v>
      </c>
      <c r="I80"/>
      <c r="J80" t="s">
        <v>1096</v>
      </c>
      <c r="K80">
        <v>10</v>
      </c>
      <c r="L80" t="s">
        <v>25</v>
      </c>
      <c r="M80">
        <v>41600</v>
      </c>
      <c r="N80" t="s">
        <v>84</v>
      </c>
      <c r="O80">
        <v>90910</v>
      </c>
      <c r="P80">
        <v>49310</v>
      </c>
      <c r="Q80">
        <v>31700</v>
      </c>
      <c r="R80">
        <v>36690</v>
      </c>
      <c r="S80"/>
      <c r="T80"/>
      <c r="U80"/>
      <c r="V80" t="s">
        <v>1097</v>
      </c>
      <c r="W80">
        <v>1</v>
      </c>
    </row>
    <row r="81" spans="1:23" s="917" customFormat="1" ht="12.75" customHeight="1">
      <c r="A81">
        <v>1270</v>
      </c>
      <c r="B81">
        <v>2810</v>
      </c>
      <c r="C81" t="s">
        <v>100</v>
      </c>
      <c r="D81" t="s">
        <v>1103</v>
      </c>
      <c r="E81">
        <v>2105</v>
      </c>
      <c r="F81">
        <v>3</v>
      </c>
      <c r="G81" t="s">
        <v>1162</v>
      </c>
      <c r="H81" s="958">
        <v>39630</v>
      </c>
      <c r="I81"/>
      <c r="J81" t="s">
        <v>1096</v>
      </c>
      <c r="K81">
        <v>65</v>
      </c>
      <c r="L81" t="s">
        <v>25</v>
      </c>
      <c r="M81">
        <v>41600</v>
      </c>
      <c r="N81" t="s">
        <v>97</v>
      </c>
      <c r="O81">
        <v>117140</v>
      </c>
      <c r="P81">
        <v>75540</v>
      </c>
      <c r="Q81">
        <v>31700</v>
      </c>
      <c r="R81">
        <v>36690</v>
      </c>
      <c r="S81"/>
      <c r="T81"/>
      <c r="U81"/>
      <c r="V81" t="s">
        <v>1097</v>
      </c>
      <c r="W81">
        <v>1</v>
      </c>
    </row>
    <row r="82" spans="1:23" s="917" customFormat="1" ht="12.75" customHeight="1">
      <c r="A82">
        <v>1270</v>
      </c>
      <c r="B82">
        <v>2810</v>
      </c>
      <c r="C82" t="s">
        <v>100</v>
      </c>
      <c r="D82" t="s">
        <v>1103</v>
      </c>
      <c r="E82">
        <v>2106</v>
      </c>
      <c r="F82">
        <v>3</v>
      </c>
      <c r="G82" t="s">
        <v>1163</v>
      </c>
      <c r="H82" s="958">
        <v>39630</v>
      </c>
      <c r="I82"/>
      <c r="J82" t="s">
        <v>1096</v>
      </c>
      <c r="K82">
        <v>15</v>
      </c>
      <c r="L82" t="s">
        <v>25</v>
      </c>
      <c r="M82">
        <v>41600</v>
      </c>
      <c r="N82" t="s">
        <v>97</v>
      </c>
      <c r="O82">
        <v>117140</v>
      </c>
      <c r="P82">
        <v>75540</v>
      </c>
      <c r="Q82">
        <v>31700</v>
      </c>
      <c r="R82">
        <v>36690</v>
      </c>
      <c r="S82"/>
      <c r="T82"/>
      <c r="U82"/>
      <c r="V82" t="s">
        <v>1097</v>
      </c>
      <c r="W82">
        <v>2</v>
      </c>
    </row>
    <row r="83" spans="1:23" s="917" customFormat="1" ht="12.75" customHeight="1">
      <c r="A83">
        <v>1270</v>
      </c>
      <c r="B83">
        <v>2810</v>
      </c>
      <c r="C83" t="s">
        <v>100</v>
      </c>
      <c r="D83" t="s">
        <v>1103</v>
      </c>
      <c r="E83">
        <v>2111</v>
      </c>
      <c r="F83">
        <v>3</v>
      </c>
      <c r="G83" t="s">
        <v>1164</v>
      </c>
      <c r="H83" s="958">
        <v>39630</v>
      </c>
      <c r="I83"/>
      <c r="J83" t="s">
        <v>1096</v>
      </c>
      <c r="K83">
        <v>25</v>
      </c>
      <c r="L83" t="s">
        <v>25</v>
      </c>
      <c r="M83">
        <v>41600</v>
      </c>
      <c r="N83" t="s">
        <v>97</v>
      </c>
      <c r="O83">
        <v>117140</v>
      </c>
      <c r="P83">
        <v>75540</v>
      </c>
      <c r="Q83">
        <v>31700</v>
      </c>
      <c r="R83">
        <v>36690</v>
      </c>
      <c r="S83"/>
      <c r="T83"/>
      <c r="U83"/>
      <c r="V83" t="s">
        <v>1097</v>
      </c>
      <c r="W83">
        <v>2</v>
      </c>
    </row>
    <row r="84" spans="1:23" s="917" customFormat="1" ht="12.75" customHeight="1">
      <c r="A84">
        <v>1270</v>
      </c>
      <c r="B84">
        <v>2810</v>
      </c>
      <c r="C84" t="s">
        <v>100</v>
      </c>
      <c r="D84" t="s">
        <v>1103</v>
      </c>
      <c r="E84">
        <v>2112</v>
      </c>
      <c r="F84">
        <v>3</v>
      </c>
      <c r="G84" t="s">
        <v>1165</v>
      </c>
      <c r="H84" s="958">
        <v>39630</v>
      </c>
      <c r="I84"/>
      <c r="J84" t="s">
        <v>1096</v>
      </c>
      <c r="K84">
        <v>10</v>
      </c>
      <c r="L84" t="s">
        <v>25</v>
      </c>
      <c r="M84">
        <v>41600</v>
      </c>
      <c r="N84" t="s">
        <v>97</v>
      </c>
      <c r="O84">
        <v>117140</v>
      </c>
      <c r="P84">
        <v>75540</v>
      </c>
      <c r="Q84">
        <v>31700</v>
      </c>
      <c r="R84">
        <v>36690</v>
      </c>
      <c r="S84"/>
      <c r="T84"/>
      <c r="U84"/>
      <c r="V84" t="s">
        <v>1097</v>
      </c>
      <c r="W84">
        <v>1</v>
      </c>
    </row>
    <row r="85" spans="1:23" s="917" customFormat="1" ht="12.75" customHeight="1">
      <c r="A85">
        <v>1270</v>
      </c>
      <c r="B85">
        <v>2810</v>
      </c>
      <c r="C85" t="s">
        <v>100</v>
      </c>
      <c r="D85" t="s">
        <v>1103</v>
      </c>
      <c r="E85">
        <v>2114</v>
      </c>
      <c r="F85">
        <v>3</v>
      </c>
      <c r="G85" t="s">
        <v>1166</v>
      </c>
      <c r="H85" s="958">
        <v>39630</v>
      </c>
      <c r="I85"/>
      <c r="J85" t="s">
        <v>1096</v>
      </c>
      <c r="K85">
        <v>15</v>
      </c>
      <c r="L85" t="s">
        <v>25</v>
      </c>
      <c r="M85">
        <v>41600</v>
      </c>
      <c r="N85" t="s">
        <v>97</v>
      </c>
      <c r="O85">
        <v>117140</v>
      </c>
      <c r="P85">
        <v>75540</v>
      </c>
      <c r="Q85">
        <v>31700</v>
      </c>
      <c r="R85">
        <v>36690</v>
      </c>
      <c r="S85"/>
      <c r="T85"/>
      <c r="U85"/>
      <c r="V85" t="s">
        <v>1097</v>
      </c>
      <c r="W85">
        <v>1</v>
      </c>
    </row>
    <row r="86" spans="1:23" s="917" customFormat="1" ht="12.75" customHeight="1">
      <c r="A86">
        <v>1270</v>
      </c>
      <c r="B86">
        <v>2810</v>
      </c>
      <c r="C86" t="s">
        <v>100</v>
      </c>
      <c r="D86" t="s">
        <v>1103</v>
      </c>
      <c r="E86">
        <v>2115</v>
      </c>
      <c r="F86">
        <v>3</v>
      </c>
      <c r="G86" t="s">
        <v>1167</v>
      </c>
      <c r="H86" s="958">
        <v>39630</v>
      </c>
      <c r="I86"/>
      <c r="J86" t="s">
        <v>1096</v>
      </c>
      <c r="K86">
        <v>15</v>
      </c>
      <c r="L86" t="s">
        <v>25</v>
      </c>
      <c r="M86">
        <v>41600</v>
      </c>
      <c r="N86" t="s">
        <v>97</v>
      </c>
      <c r="O86">
        <v>117140</v>
      </c>
      <c r="P86">
        <v>75540</v>
      </c>
      <c r="Q86">
        <v>31700</v>
      </c>
      <c r="R86">
        <v>36690</v>
      </c>
      <c r="S86"/>
      <c r="T86"/>
      <c r="U86"/>
      <c r="V86" t="s">
        <v>1097</v>
      </c>
      <c r="W86">
        <v>1</v>
      </c>
    </row>
    <row r="87" spans="1:23" s="917" customFormat="1" ht="12.75" customHeight="1">
      <c r="A87">
        <v>1270</v>
      </c>
      <c r="B87">
        <v>2810</v>
      </c>
      <c r="C87" t="s">
        <v>100</v>
      </c>
      <c r="D87" t="s">
        <v>1103</v>
      </c>
      <c r="E87">
        <v>2122</v>
      </c>
      <c r="F87">
        <v>3</v>
      </c>
      <c r="G87" t="s">
        <v>1168</v>
      </c>
      <c r="H87" s="958">
        <v>39630</v>
      </c>
      <c r="I87"/>
      <c r="J87" t="s">
        <v>1096</v>
      </c>
      <c r="K87">
        <v>5</v>
      </c>
      <c r="L87" t="s">
        <v>25</v>
      </c>
      <c r="M87">
        <v>41600</v>
      </c>
      <c r="N87" t="s">
        <v>97</v>
      </c>
      <c r="O87">
        <v>117140</v>
      </c>
      <c r="P87">
        <v>75540</v>
      </c>
      <c r="Q87">
        <v>31700</v>
      </c>
      <c r="R87">
        <v>36690</v>
      </c>
      <c r="S87"/>
      <c r="T87"/>
      <c r="U87"/>
      <c r="V87" t="s">
        <v>1097</v>
      </c>
      <c r="W87">
        <v>1</v>
      </c>
    </row>
    <row r="88" spans="1:23" s="917" customFormat="1" ht="12.75" customHeight="1">
      <c r="A88">
        <v>1270</v>
      </c>
      <c r="B88">
        <v>2810</v>
      </c>
      <c r="C88" t="s">
        <v>100</v>
      </c>
      <c r="D88" t="s">
        <v>1103</v>
      </c>
      <c r="E88">
        <v>2123</v>
      </c>
      <c r="F88">
        <v>3</v>
      </c>
      <c r="G88" t="s">
        <v>1169</v>
      </c>
      <c r="H88" s="958">
        <v>39630</v>
      </c>
      <c r="I88"/>
      <c r="J88" t="s">
        <v>1096</v>
      </c>
      <c r="K88">
        <v>45</v>
      </c>
      <c r="L88" t="s">
        <v>25</v>
      </c>
      <c r="M88">
        <v>41600</v>
      </c>
      <c r="N88" t="s">
        <v>97</v>
      </c>
      <c r="O88">
        <v>117140</v>
      </c>
      <c r="P88">
        <v>75540</v>
      </c>
      <c r="Q88">
        <v>31700</v>
      </c>
      <c r="R88">
        <v>36690</v>
      </c>
      <c r="S88"/>
      <c r="T88"/>
      <c r="U88"/>
      <c r="V88" t="s">
        <v>1097</v>
      </c>
      <c r="W88">
        <v>1</v>
      </c>
    </row>
    <row r="89" spans="1:23" s="917" customFormat="1" ht="12.75" customHeight="1">
      <c r="A89">
        <v>1270</v>
      </c>
      <c r="B89">
        <v>2810</v>
      </c>
      <c r="C89" t="s">
        <v>100</v>
      </c>
      <c r="D89" t="s">
        <v>1103</v>
      </c>
      <c r="E89">
        <v>2125</v>
      </c>
      <c r="F89">
        <v>3</v>
      </c>
      <c r="G89" t="s">
        <v>1170</v>
      </c>
      <c r="H89" s="958">
        <v>39630</v>
      </c>
      <c r="I89"/>
      <c r="J89" t="s">
        <v>1096</v>
      </c>
      <c r="K89">
        <v>5</v>
      </c>
      <c r="L89" t="s">
        <v>25</v>
      </c>
      <c r="M89">
        <v>41600</v>
      </c>
      <c r="N89" t="s">
        <v>97</v>
      </c>
      <c r="O89">
        <v>117140</v>
      </c>
      <c r="P89">
        <v>75540</v>
      </c>
      <c r="Q89">
        <v>31700</v>
      </c>
      <c r="R89">
        <v>36690</v>
      </c>
      <c r="S89"/>
      <c r="T89"/>
      <c r="U89"/>
      <c r="V89" t="s">
        <v>1097</v>
      </c>
      <c r="W89">
        <v>1</v>
      </c>
    </row>
    <row r="90" spans="1:23" s="917" customFormat="1" ht="12.75" customHeight="1">
      <c r="A90">
        <v>1270</v>
      </c>
      <c r="B90">
        <v>2810</v>
      </c>
      <c r="C90" t="s">
        <v>100</v>
      </c>
      <c r="D90" t="s">
        <v>1103</v>
      </c>
      <c r="E90">
        <v>2152</v>
      </c>
      <c r="F90">
        <v>3</v>
      </c>
      <c r="G90" t="s">
        <v>1171</v>
      </c>
      <c r="H90" s="958">
        <v>39630</v>
      </c>
      <c r="I90"/>
      <c r="J90" t="s">
        <v>1096</v>
      </c>
      <c r="K90">
        <v>30</v>
      </c>
      <c r="L90" t="s">
        <v>25</v>
      </c>
      <c r="M90">
        <v>41600</v>
      </c>
      <c r="N90" t="s">
        <v>97</v>
      </c>
      <c r="O90">
        <v>117140</v>
      </c>
      <c r="P90">
        <v>75540</v>
      </c>
      <c r="Q90">
        <v>31700</v>
      </c>
      <c r="R90">
        <v>36690</v>
      </c>
      <c r="S90"/>
      <c r="T90"/>
      <c r="U90"/>
      <c r="V90" t="s">
        <v>1097</v>
      </c>
      <c r="W90">
        <v>1</v>
      </c>
    </row>
    <row r="91" spans="1:23" s="917" customFormat="1" ht="12.75" customHeight="1">
      <c r="A91">
        <v>1235</v>
      </c>
      <c r="B91">
        <v>2815</v>
      </c>
      <c r="C91" t="s">
        <v>117</v>
      </c>
      <c r="D91" t="s">
        <v>1103</v>
      </c>
      <c r="E91">
        <v>2447</v>
      </c>
      <c r="F91">
        <v>3</v>
      </c>
      <c r="G91" t="s">
        <v>1172</v>
      </c>
      <c r="H91" s="958">
        <v>39630</v>
      </c>
      <c r="I91"/>
      <c r="J91" t="s">
        <v>1096</v>
      </c>
      <c r="K91">
        <v>5</v>
      </c>
      <c r="L91" t="s">
        <v>25</v>
      </c>
      <c r="M91">
        <v>41600</v>
      </c>
      <c r="N91" t="s">
        <v>114</v>
      </c>
      <c r="O91">
        <v>157000</v>
      </c>
      <c r="P91">
        <v>115400</v>
      </c>
      <c r="Q91">
        <v>20750</v>
      </c>
      <c r="R91">
        <v>36400</v>
      </c>
      <c r="S91"/>
      <c r="T91"/>
      <c r="U91"/>
      <c r="V91" t="s">
        <v>1097</v>
      </c>
      <c r="W91">
        <v>2</v>
      </c>
    </row>
    <row r="92" spans="1:23" s="917" customFormat="1" ht="12.75" customHeight="1">
      <c r="A92">
        <v>1235</v>
      </c>
      <c r="B92">
        <v>2815</v>
      </c>
      <c r="C92" t="s">
        <v>117</v>
      </c>
      <c r="D92" t="s">
        <v>1103</v>
      </c>
      <c r="E92">
        <v>2458</v>
      </c>
      <c r="F92">
        <v>3</v>
      </c>
      <c r="G92" t="s">
        <v>1173</v>
      </c>
      <c r="H92" s="958">
        <v>39630</v>
      </c>
      <c r="I92"/>
      <c r="J92" t="s">
        <v>1096</v>
      </c>
      <c r="K92">
        <v>5</v>
      </c>
      <c r="L92" t="s">
        <v>25</v>
      </c>
      <c r="M92">
        <v>41600</v>
      </c>
      <c r="N92" t="s">
        <v>114</v>
      </c>
      <c r="O92">
        <v>157000</v>
      </c>
      <c r="P92">
        <v>115400</v>
      </c>
      <c r="Q92">
        <v>20750</v>
      </c>
      <c r="R92">
        <v>36400</v>
      </c>
      <c r="S92"/>
      <c r="T92"/>
      <c r="U92"/>
      <c r="V92" t="s">
        <v>1097</v>
      </c>
      <c r="W92">
        <v>2</v>
      </c>
    </row>
    <row r="93" spans="1:23" s="917" customFormat="1" ht="12.75" customHeight="1">
      <c r="A93">
        <v>1890</v>
      </c>
      <c r="B93">
        <v>2840</v>
      </c>
      <c r="C93" t="s">
        <v>87</v>
      </c>
      <c r="D93" t="s">
        <v>1103</v>
      </c>
      <c r="E93">
        <v>2740</v>
      </c>
      <c r="F93">
        <v>2</v>
      </c>
      <c r="G93" t="s">
        <v>1174</v>
      </c>
      <c r="H93" s="958">
        <v>39630</v>
      </c>
      <c r="I93"/>
      <c r="J93" t="s">
        <v>1096</v>
      </c>
      <c r="K93">
        <v>5</v>
      </c>
      <c r="L93" t="s">
        <v>25</v>
      </c>
      <c r="M93">
        <v>41600</v>
      </c>
      <c r="N93" t="s">
        <v>84</v>
      </c>
      <c r="O93">
        <v>90910</v>
      </c>
      <c r="P93">
        <v>49310</v>
      </c>
      <c r="Q93">
        <v>11990</v>
      </c>
      <c r="R93">
        <v>12320</v>
      </c>
      <c r="S93"/>
      <c r="T93"/>
      <c r="U93"/>
      <c r="V93" t="s">
        <v>1097</v>
      </c>
      <c r="W93">
        <v>1</v>
      </c>
    </row>
    <row r="94" spans="1:23" s="917" customFormat="1" ht="12.75" customHeight="1">
      <c r="A94">
        <v>1890</v>
      </c>
      <c r="B94">
        <v>2840</v>
      </c>
      <c r="C94" t="s">
        <v>87</v>
      </c>
      <c r="D94" t="s">
        <v>1103</v>
      </c>
      <c r="E94">
        <v>2741</v>
      </c>
      <c r="F94">
        <v>2</v>
      </c>
      <c r="G94" t="s">
        <v>1175</v>
      </c>
      <c r="H94" s="958">
        <v>39630</v>
      </c>
      <c r="I94"/>
      <c r="J94" t="s">
        <v>1096</v>
      </c>
      <c r="K94">
        <v>5</v>
      </c>
      <c r="L94" t="s">
        <v>25</v>
      </c>
      <c r="M94">
        <v>41600</v>
      </c>
      <c r="N94" t="s">
        <v>84</v>
      </c>
      <c r="O94">
        <v>90910</v>
      </c>
      <c r="P94">
        <v>49310</v>
      </c>
      <c r="Q94">
        <v>11990</v>
      </c>
      <c r="R94">
        <v>12320</v>
      </c>
      <c r="S94"/>
      <c r="T94"/>
      <c r="U94"/>
      <c r="V94" t="s">
        <v>1097</v>
      </c>
      <c r="W94">
        <v>1</v>
      </c>
    </row>
    <row r="95" spans="1:23" s="917" customFormat="1" ht="12.75" customHeight="1">
      <c r="A95">
        <v>1890</v>
      </c>
      <c r="B95">
        <v>2840</v>
      </c>
      <c r="C95" t="s">
        <v>87</v>
      </c>
      <c r="D95" t="s">
        <v>1103</v>
      </c>
      <c r="E95">
        <v>2743</v>
      </c>
      <c r="F95">
        <v>2</v>
      </c>
      <c r="G95" t="s">
        <v>1176</v>
      </c>
      <c r="H95" s="958">
        <v>39630</v>
      </c>
      <c r="I95"/>
      <c r="J95" t="s">
        <v>1096</v>
      </c>
      <c r="K95">
        <v>5</v>
      </c>
      <c r="L95" t="s">
        <v>25</v>
      </c>
      <c r="M95">
        <v>41600</v>
      </c>
      <c r="N95" t="s">
        <v>84</v>
      </c>
      <c r="O95">
        <v>90910</v>
      </c>
      <c r="P95">
        <v>49310</v>
      </c>
      <c r="Q95">
        <v>11990</v>
      </c>
      <c r="R95">
        <v>12320</v>
      </c>
      <c r="S95"/>
      <c r="T95"/>
      <c r="U95"/>
      <c r="V95" t="s">
        <v>1097</v>
      </c>
      <c r="W95">
        <v>1</v>
      </c>
    </row>
    <row r="96" spans="1:23" s="917" customFormat="1" ht="12.75" customHeight="1">
      <c r="A96">
        <v>1890</v>
      </c>
      <c r="B96">
        <v>2840</v>
      </c>
      <c r="C96" t="s">
        <v>87</v>
      </c>
      <c r="D96" t="s">
        <v>1103</v>
      </c>
      <c r="E96">
        <v>2763</v>
      </c>
      <c r="F96">
        <v>3</v>
      </c>
      <c r="G96" t="s">
        <v>1177</v>
      </c>
      <c r="H96" s="958">
        <v>39630</v>
      </c>
      <c r="I96"/>
      <c r="J96" t="s">
        <v>1096</v>
      </c>
      <c r="K96">
        <v>5</v>
      </c>
      <c r="L96" t="s">
        <v>25</v>
      </c>
      <c r="M96">
        <v>41600</v>
      </c>
      <c r="N96" t="s">
        <v>84</v>
      </c>
      <c r="O96">
        <v>90910</v>
      </c>
      <c r="P96">
        <v>49310</v>
      </c>
      <c r="Q96">
        <v>11990</v>
      </c>
      <c r="R96">
        <v>12320</v>
      </c>
      <c r="S96"/>
      <c r="T96"/>
      <c r="U96"/>
      <c r="V96" t="s">
        <v>1097</v>
      </c>
      <c r="W96">
        <v>1</v>
      </c>
    </row>
    <row r="97" spans="1:23" s="917" customFormat="1" ht="12.75" customHeight="1">
      <c r="A97">
        <v>1890</v>
      </c>
      <c r="B97">
        <v>2840</v>
      </c>
      <c r="C97" t="s">
        <v>87</v>
      </c>
      <c r="D97" t="s">
        <v>1103</v>
      </c>
      <c r="E97">
        <v>2764</v>
      </c>
      <c r="F97">
        <v>3</v>
      </c>
      <c r="G97" t="s">
        <v>1178</v>
      </c>
      <c r="H97" s="958">
        <v>39630</v>
      </c>
      <c r="I97"/>
      <c r="J97" t="s">
        <v>1096</v>
      </c>
      <c r="K97">
        <v>5</v>
      </c>
      <c r="L97" t="s">
        <v>25</v>
      </c>
      <c r="M97">
        <v>41600</v>
      </c>
      <c r="N97" t="s">
        <v>84</v>
      </c>
      <c r="O97">
        <v>90910</v>
      </c>
      <c r="P97">
        <v>49310</v>
      </c>
      <c r="Q97">
        <v>11990</v>
      </c>
      <c r="R97">
        <v>12320</v>
      </c>
      <c r="S97"/>
      <c r="T97"/>
      <c r="U97"/>
      <c r="V97" t="s">
        <v>1097</v>
      </c>
      <c r="W97">
        <v>1</v>
      </c>
    </row>
    <row r="98" spans="1:23" s="917" customFormat="1" ht="12.75" customHeight="1">
      <c r="A98">
        <v>1760</v>
      </c>
      <c r="B98">
        <v>2826</v>
      </c>
      <c r="C98" t="s">
        <v>103</v>
      </c>
      <c r="D98" t="s">
        <v>1106</v>
      </c>
      <c r="E98">
        <v>2833</v>
      </c>
      <c r="F98">
        <v>3</v>
      </c>
      <c r="G98" t="s">
        <v>1179</v>
      </c>
      <c r="H98" s="958">
        <v>39630</v>
      </c>
      <c r="I98"/>
      <c r="J98" t="s">
        <v>1096</v>
      </c>
      <c r="K98">
        <v>25</v>
      </c>
      <c r="L98" t="s">
        <v>25</v>
      </c>
      <c r="M98">
        <v>41600</v>
      </c>
      <c r="N98" t="s">
        <v>93</v>
      </c>
      <c r="O98">
        <v>104910</v>
      </c>
      <c r="P98">
        <v>63310</v>
      </c>
      <c r="Q98">
        <v>17000</v>
      </c>
      <c r="R98">
        <v>41220</v>
      </c>
      <c r="S98"/>
      <c r="T98"/>
      <c r="U98"/>
      <c r="V98" t="s">
        <v>1097</v>
      </c>
      <c r="W98">
        <v>1</v>
      </c>
    </row>
    <row r="99" spans="1:23" s="917" customFormat="1" ht="12.75" customHeight="1">
      <c r="A99">
        <v>1760</v>
      </c>
      <c r="B99">
        <v>2826</v>
      </c>
      <c r="C99" t="s">
        <v>103</v>
      </c>
      <c r="D99" t="s">
        <v>1106</v>
      </c>
      <c r="E99">
        <v>2839</v>
      </c>
      <c r="F99">
        <v>3</v>
      </c>
      <c r="G99" t="s">
        <v>1180</v>
      </c>
      <c r="H99" s="958">
        <v>39630</v>
      </c>
      <c r="I99"/>
      <c r="J99" t="s">
        <v>1096</v>
      </c>
      <c r="K99">
        <v>25</v>
      </c>
      <c r="L99" t="s">
        <v>25</v>
      </c>
      <c r="M99">
        <v>41600</v>
      </c>
      <c r="N99" t="s">
        <v>93</v>
      </c>
      <c r="O99">
        <v>104910</v>
      </c>
      <c r="P99">
        <v>63310</v>
      </c>
      <c r="Q99">
        <v>17000</v>
      </c>
      <c r="R99">
        <v>41220</v>
      </c>
      <c r="S99"/>
      <c r="T99"/>
      <c r="U99"/>
      <c r="V99" t="s">
        <v>1097</v>
      </c>
      <c r="W99">
        <v>1</v>
      </c>
    </row>
    <row r="100" spans="1:23" s="917" customFormat="1" ht="12.75" customHeight="1">
      <c r="A100">
        <v>1760</v>
      </c>
      <c r="B100">
        <v>2826</v>
      </c>
      <c r="C100" t="s">
        <v>103</v>
      </c>
      <c r="D100" t="s">
        <v>1106</v>
      </c>
      <c r="E100">
        <v>2842</v>
      </c>
      <c r="F100">
        <v>3</v>
      </c>
      <c r="G100" t="s">
        <v>1181</v>
      </c>
      <c r="H100" s="958">
        <v>39630</v>
      </c>
      <c r="I100"/>
      <c r="J100" t="s">
        <v>1096</v>
      </c>
      <c r="K100">
        <v>25</v>
      </c>
      <c r="L100" t="s">
        <v>25</v>
      </c>
      <c r="M100">
        <v>41600</v>
      </c>
      <c r="N100" t="s">
        <v>93</v>
      </c>
      <c r="O100">
        <v>104910</v>
      </c>
      <c r="P100">
        <v>63310</v>
      </c>
      <c r="Q100">
        <v>17000</v>
      </c>
      <c r="R100">
        <v>41220</v>
      </c>
      <c r="S100"/>
      <c r="T100"/>
      <c r="U100"/>
      <c r="V100" t="s">
        <v>1097</v>
      </c>
      <c r="W100">
        <v>1</v>
      </c>
    </row>
    <row r="101" spans="1:23" s="917" customFormat="1" ht="12.75" customHeight="1">
      <c r="A101">
        <v>1760</v>
      </c>
      <c r="B101">
        <v>2826</v>
      </c>
      <c r="C101" t="s">
        <v>103</v>
      </c>
      <c r="D101" t="s">
        <v>1106</v>
      </c>
      <c r="E101">
        <v>2845</v>
      </c>
      <c r="F101">
        <v>3</v>
      </c>
      <c r="G101" t="s">
        <v>1182</v>
      </c>
      <c r="H101" s="958">
        <v>39630</v>
      </c>
      <c r="I101"/>
      <c r="J101" t="s">
        <v>1096</v>
      </c>
      <c r="K101">
        <v>25</v>
      </c>
      <c r="L101" t="s">
        <v>25</v>
      </c>
      <c r="M101">
        <v>41600</v>
      </c>
      <c r="N101" t="s">
        <v>93</v>
      </c>
      <c r="O101">
        <v>104910</v>
      </c>
      <c r="P101">
        <v>63310</v>
      </c>
      <c r="Q101">
        <v>17000</v>
      </c>
      <c r="R101">
        <v>41220</v>
      </c>
      <c r="S101"/>
      <c r="T101"/>
      <c r="U101"/>
      <c r="V101" t="s">
        <v>1097</v>
      </c>
      <c r="W101">
        <v>1</v>
      </c>
    </row>
    <row r="102" spans="1:23" s="917" customFormat="1" ht="12.75" customHeight="1">
      <c r="A102">
        <v>1760</v>
      </c>
      <c r="B102">
        <v>2821</v>
      </c>
      <c r="C102" t="s">
        <v>102</v>
      </c>
      <c r="D102" t="s">
        <v>1106</v>
      </c>
      <c r="E102">
        <v>2846</v>
      </c>
      <c r="F102">
        <v>3</v>
      </c>
      <c r="G102" t="s">
        <v>1183</v>
      </c>
      <c r="H102" s="958">
        <v>39630</v>
      </c>
      <c r="I102"/>
      <c r="J102" t="s">
        <v>1096</v>
      </c>
      <c r="K102">
        <v>25</v>
      </c>
      <c r="L102" t="s">
        <v>25</v>
      </c>
      <c r="M102">
        <v>41600</v>
      </c>
      <c r="N102" t="s">
        <v>97</v>
      </c>
      <c r="O102">
        <v>117140</v>
      </c>
      <c r="P102">
        <v>75540</v>
      </c>
      <c r="Q102">
        <v>17000</v>
      </c>
      <c r="R102">
        <v>41220</v>
      </c>
      <c r="S102"/>
      <c r="T102"/>
      <c r="U102"/>
      <c r="V102" t="s">
        <v>1097</v>
      </c>
      <c r="W102">
        <v>1</v>
      </c>
    </row>
    <row r="103" spans="1:23" s="917" customFormat="1" ht="12.75" customHeight="1">
      <c r="A103">
        <v>1575</v>
      </c>
      <c r="B103">
        <v>2840</v>
      </c>
      <c r="C103" t="s">
        <v>87</v>
      </c>
      <c r="D103" t="s">
        <v>1106</v>
      </c>
      <c r="E103">
        <v>2848</v>
      </c>
      <c r="F103">
        <v>2</v>
      </c>
      <c r="G103" t="s">
        <v>1184</v>
      </c>
      <c r="H103" s="958">
        <v>39630</v>
      </c>
      <c r="I103"/>
      <c r="J103" t="s">
        <v>1096</v>
      </c>
      <c r="K103">
        <v>3</v>
      </c>
      <c r="L103" t="s">
        <v>25</v>
      </c>
      <c r="M103">
        <v>41600</v>
      </c>
      <c r="N103" t="s">
        <v>84</v>
      </c>
      <c r="O103">
        <v>90910</v>
      </c>
      <c r="P103">
        <v>49310</v>
      </c>
      <c r="Q103">
        <v>17000</v>
      </c>
      <c r="R103">
        <v>22240</v>
      </c>
      <c r="S103"/>
      <c r="T103"/>
      <c r="U103"/>
      <c r="V103" t="s">
        <v>1097</v>
      </c>
      <c r="W103">
        <v>1</v>
      </c>
    </row>
    <row r="104" spans="1:23" s="917" customFormat="1" ht="12.75" customHeight="1">
      <c r="A104">
        <v>1575</v>
      </c>
      <c r="B104">
        <v>2840</v>
      </c>
      <c r="C104" t="s">
        <v>87</v>
      </c>
      <c r="D104" t="s">
        <v>1106</v>
      </c>
      <c r="E104">
        <v>2849</v>
      </c>
      <c r="F104">
        <v>2</v>
      </c>
      <c r="G104" t="s">
        <v>1185</v>
      </c>
      <c r="H104" s="958">
        <v>39630</v>
      </c>
      <c r="I104"/>
      <c r="J104" t="s">
        <v>1096</v>
      </c>
      <c r="K104">
        <v>2</v>
      </c>
      <c r="L104" t="s">
        <v>25</v>
      </c>
      <c r="M104">
        <v>41600</v>
      </c>
      <c r="N104" t="s">
        <v>84</v>
      </c>
      <c r="O104">
        <v>90910</v>
      </c>
      <c r="P104">
        <v>49310</v>
      </c>
      <c r="Q104">
        <v>17000</v>
      </c>
      <c r="R104">
        <v>22240</v>
      </c>
      <c r="S104"/>
      <c r="T104"/>
      <c r="U104"/>
      <c r="V104" t="s">
        <v>1097</v>
      </c>
      <c r="W104">
        <v>1</v>
      </c>
    </row>
    <row r="105" spans="1:23" s="917" customFormat="1" ht="12.75" customHeight="1">
      <c r="A105">
        <v>1260</v>
      </c>
      <c r="B105">
        <v>2826</v>
      </c>
      <c r="C105" t="s">
        <v>103</v>
      </c>
      <c r="D105" t="s">
        <v>1103</v>
      </c>
      <c r="E105">
        <v>2888</v>
      </c>
      <c r="F105">
        <v>2</v>
      </c>
      <c r="G105" t="s">
        <v>1186</v>
      </c>
      <c r="H105" s="958">
        <v>39630</v>
      </c>
      <c r="I105"/>
      <c r="J105" t="s">
        <v>1096</v>
      </c>
      <c r="K105">
        <v>5</v>
      </c>
      <c r="L105" t="s">
        <v>25</v>
      </c>
      <c r="M105">
        <v>41600</v>
      </c>
      <c r="N105" t="s">
        <v>93</v>
      </c>
      <c r="O105">
        <v>104910</v>
      </c>
      <c r="P105">
        <v>63310</v>
      </c>
      <c r="Q105">
        <v>17000</v>
      </c>
      <c r="R105">
        <v>22240</v>
      </c>
      <c r="S105"/>
      <c r="T105"/>
      <c r="U105"/>
      <c r="V105" t="s">
        <v>1097</v>
      </c>
      <c r="W105">
        <v>1</v>
      </c>
    </row>
    <row r="106" spans="1:23" s="917" customFormat="1" ht="12.75" customHeight="1">
      <c r="A106">
        <v>1260</v>
      </c>
      <c r="B106">
        <v>2826</v>
      </c>
      <c r="C106" t="s">
        <v>103</v>
      </c>
      <c r="D106" t="s">
        <v>1103</v>
      </c>
      <c r="E106">
        <v>2890</v>
      </c>
      <c r="F106">
        <v>2</v>
      </c>
      <c r="G106" t="s">
        <v>1187</v>
      </c>
      <c r="H106" s="958">
        <v>39630</v>
      </c>
      <c r="I106"/>
      <c r="J106" t="s">
        <v>1096</v>
      </c>
      <c r="K106">
        <v>5</v>
      </c>
      <c r="L106" t="s">
        <v>25</v>
      </c>
      <c r="M106">
        <v>41600</v>
      </c>
      <c r="N106" t="s">
        <v>93</v>
      </c>
      <c r="O106">
        <v>104910</v>
      </c>
      <c r="P106">
        <v>63310</v>
      </c>
      <c r="Q106">
        <v>17000</v>
      </c>
      <c r="R106">
        <v>22240</v>
      </c>
      <c r="S106"/>
      <c r="T106"/>
      <c r="U106"/>
      <c r="V106" t="s">
        <v>1097</v>
      </c>
      <c r="W106">
        <v>1</v>
      </c>
    </row>
    <row r="107" spans="1:23" s="917" customFormat="1" ht="12.75" customHeight="1">
      <c r="A107">
        <v>1260</v>
      </c>
      <c r="B107">
        <v>2826</v>
      </c>
      <c r="C107" t="s">
        <v>103</v>
      </c>
      <c r="D107" t="s">
        <v>1103</v>
      </c>
      <c r="E107">
        <v>2930</v>
      </c>
      <c r="F107">
        <v>3</v>
      </c>
      <c r="G107" t="s">
        <v>1188</v>
      </c>
      <c r="H107" s="958">
        <v>39630</v>
      </c>
      <c r="I107"/>
      <c r="J107" t="s">
        <v>1096</v>
      </c>
      <c r="K107">
        <v>5</v>
      </c>
      <c r="L107" t="s">
        <v>25</v>
      </c>
      <c r="M107">
        <v>41600</v>
      </c>
      <c r="N107" t="s">
        <v>93</v>
      </c>
      <c r="O107">
        <v>104910</v>
      </c>
      <c r="P107">
        <v>63310</v>
      </c>
      <c r="Q107">
        <v>17000</v>
      </c>
      <c r="R107">
        <v>22240</v>
      </c>
      <c r="S107"/>
      <c r="T107"/>
      <c r="U107"/>
      <c r="V107" t="s">
        <v>1097</v>
      </c>
      <c r="W107">
        <v>1</v>
      </c>
    </row>
    <row r="108" spans="1:23" s="917" customFormat="1" ht="12.75" customHeight="1">
      <c r="A108">
        <v>1260</v>
      </c>
      <c r="B108">
        <v>2826</v>
      </c>
      <c r="C108" t="s">
        <v>103</v>
      </c>
      <c r="D108" t="s">
        <v>1103</v>
      </c>
      <c r="E108">
        <v>2931</v>
      </c>
      <c r="F108">
        <v>3</v>
      </c>
      <c r="G108" t="s">
        <v>1189</v>
      </c>
      <c r="H108" s="958">
        <v>39630</v>
      </c>
      <c r="I108"/>
      <c r="J108" t="s">
        <v>1096</v>
      </c>
      <c r="K108">
        <v>5</v>
      </c>
      <c r="L108" t="s">
        <v>25</v>
      </c>
      <c r="M108">
        <v>41600</v>
      </c>
      <c r="N108" t="s">
        <v>93</v>
      </c>
      <c r="O108">
        <v>104910</v>
      </c>
      <c r="P108">
        <v>63310</v>
      </c>
      <c r="Q108">
        <v>17000</v>
      </c>
      <c r="R108">
        <v>22240</v>
      </c>
      <c r="S108"/>
      <c r="T108"/>
      <c r="U108"/>
      <c r="V108" t="s">
        <v>1097</v>
      </c>
      <c r="W108">
        <v>1</v>
      </c>
    </row>
    <row r="109" spans="1:23" s="917" customFormat="1" ht="12.75" customHeight="1">
      <c r="A109">
        <v>1260</v>
      </c>
      <c r="B109">
        <v>2826</v>
      </c>
      <c r="C109" t="s">
        <v>103</v>
      </c>
      <c r="D109" t="s">
        <v>1103</v>
      </c>
      <c r="E109">
        <v>2932</v>
      </c>
      <c r="F109">
        <v>3</v>
      </c>
      <c r="G109" t="s">
        <v>1190</v>
      </c>
      <c r="H109" s="958">
        <v>39630</v>
      </c>
      <c r="I109"/>
      <c r="J109" t="s">
        <v>1096</v>
      </c>
      <c r="K109">
        <v>5</v>
      </c>
      <c r="L109" t="s">
        <v>25</v>
      </c>
      <c r="M109">
        <v>41600</v>
      </c>
      <c r="N109" t="s">
        <v>93</v>
      </c>
      <c r="O109">
        <v>104910</v>
      </c>
      <c r="P109">
        <v>63310</v>
      </c>
      <c r="Q109">
        <v>17000</v>
      </c>
      <c r="R109">
        <v>22240</v>
      </c>
      <c r="S109"/>
      <c r="T109"/>
      <c r="U109"/>
      <c r="V109" t="s">
        <v>1097</v>
      </c>
      <c r="W109">
        <v>1</v>
      </c>
    </row>
    <row r="110" spans="1:23" s="917" customFormat="1" ht="12.75" customHeight="1">
      <c r="A110">
        <v>1260</v>
      </c>
      <c r="B110">
        <v>2826</v>
      </c>
      <c r="C110" t="s">
        <v>103</v>
      </c>
      <c r="D110" t="s">
        <v>1103</v>
      </c>
      <c r="E110">
        <v>2933</v>
      </c>
      <c r="F110">
        <v>1</v>
      </c>
      <c r="G110" t="s">
        <v>1191</v>
      </c>
      <c r="H110" s="958">
        <v>39630</v>
      </c>
      <c r="I110"/>
      <c r="J110" t="s">
        <v>1096</v>
      </c>
      <c r="K110">
        <v>5</v>
      </c>
      <c r="L110" t="s">
        <v>25</v>
      </c>
      <c r="M110">
        <v>41600</v>
      </c>
      <c r="N110" t="s">
        <v>93</v>
      </c>
      <c r="O110">
        <v>104910</v>
      </c>
      <c r="P110">
        <v>63310</v>
      </c>
      <c r="Q110">
        <v>17000</v>
      </c>
      <c r="R110">
        <v>22240</v>
      </c>
      <c r="S110"/>
      <c r="T110"/>
      <c r="U110"/>
      <c r="V110" t="s">
        <v>1097</v>
      </c>
      <c r="W110">
        <v>1</v>
      </c>
    </row>
    <row r="111" spans="1:23" s="917" customFormat="1" ht="12.75" customHeight="1">
      <c r="A111">
        <v>1260</v>
      </c>
      <c r="B111">
        <v>2826</v>
      </c>
      <c r="C111" t="s">
        <v>103</v>
      </c>
      <c r="D111" t="s">
        <v>1103</v>
      </c>
      <c r="E111">
        <v>2934</v>
      </c>
      <c r="F111">
        <v>3</v>
      </c>
      <c r="G111" t="s">
        <v>1192</v>
      </c>
      <c r="H111" s="958">
        <v>39630</v>
      </c>
      <c r="I111"/>
      <c r="J111" t="s">
        <v>1096</v>
      </c>
      <c r="K111">
        <v>5</v>
      </c>
      <c r="L111" t="s">
        <v>25</v>
      </c>
      <c r="M111">
        <v>41600</v>
      </c>
      <c r="N111" t="s">
        <v>93</v>
      </c>
      <c r="O111">
        <v>104910</v>
      </c>
      <c r="P111">
        <v>63310</v>
      </c>
      <c r="Q111">
        <v>17000</v>
      </c>
      <c r="R111">
        <v>22240</v>
      </c>
      <c r="S111"/>
      <c r="T111"/>
      <c r="U111"/>
      <c r="V111" t="s">
        <v>1097</v>
      </c>
      <c r="W111">
        <v>1</v>
      </c>
    </row>
    <row r="112" spans="1:23" s="917" customFormat="1" ht="12.75" customHeight="1">
      <c r="A112">
        <v>1590</v>
      </c>
      <c r="B112">
        <v>2813</v>
      </c>
      <c r="C112" t="s">
        <v>90</v>
      </c>
      <c r="D112" t="s">
        <v>1126</v>
      </c>
      <c r="E112">
        <v>2995</v>
      </c>
      <c r="F112">
        <v>1</v>
      </c>
      <c r="G112" t="s">
        <v>1193</v>
      </c>
      <c r="H112" s="958">
        <v>39630</v>
      </c>
      <c r="I112"/>
      <c r="J112" t="s">
        <v>1096</v>
      </c>
      <c r="K112">
        <v>10</v>
      </c>
      <c r="L112" t="s">
        <v>25</v>
      </c>
      <c r="M112">
        <v>41600</v>
      </c>
      <c r="N112" t="s">
        <v>88</v>
      </c>
      <c r="O112">
        <v>97200</v>
      </c>
      <c r="P112">
        <v>55600</v>
      </c>
      <c r="Q112">
        <v>24190</v>
      </c>
      <c r="R112">
        <v>31730</v>
      </c>
      <c r="S112"/>
      <c r="T112"/>
      <c r="U112"/>
      <c r="V112" t="s">
        <v>1097</v>
      </c>
      <c r="W112">
        <v>2</v>
      </c>
    </row>
    <row r="113" spans="1:23" s="917" customFormat="1" ht="12.75" customHeight="1">
      <c r="A113">
        <v>1210</v>
      </c>
      <c r="B113">
        <v>2806</v>
      </c>
      <c r="C113" t="s">
        <v>111</v>
      </c>
      <c r="D113" t="s">
        <v>1103</v>
      </c>
      <c r="E113">
        <v>3000</v>
      </c>
      <c r="F113">
        <v>2</v>
      </c>
      <c r="G113" t="s">
        <v>1194</v>
      </c>
      <c r="H113" s="958">
        <v>39630</v>
      </c>
      <c r="I113"/>
      <c r="J113" t="s">
        <v>1096</v>
      </c>
      <c r="K113">
        <v>5</v>
      </c>
      <c r="L113" t="s">
        <v>25</v>
      </c>
      <c r="M113">
        <v>41600</v>
      </c>
      <c r="N113" t="s">
        <v>109</v>
      </c>
      <c r="O113">
        <v>142820</v>
      </c>
      <c r="P113">
        <v>101220</v>
      </c>
      <c r="Q113">
        <v>17000</v>
      </c>
      <c r="R113">
        <v>22240</v>
      </c>
      <c r="S113"/>
      <c r="T113"/>
      <c r="U113"/>
      <c r="V113" t="s">
        <v>1097</v>
      </c>
      <c r="W113">
        <v>2</v>
      </c>
    </row>
    <row r="114" spans="1:23" s="917" customFormat="1" ht="12.75" customHeight="1">
      <c r="A114">
        <v>1590</v>
      </c>
      <c r="B114">
        <v>2813</v>
      </c>
      <c r="C114" t="s">
        <v>90</v>
      </c>
      <c r="D114" t="s">
        <v>1126</v>
      </c>
      <c r="E114">
        <v>3006</v>
      </c>
      <c r="F114">
        <v>1</v>
      </c>
      <c r="G114" t="s">
        <v>1195</v>
      </c>
      <c r="H114" s="958">
        <v>39630</v>
      </c>
      <c r="I114"/>
      <c r="J114" t="s">
        <v>1096</v>
      </c>
      <c r="K114">
        <v>10</v>
      </c>
      <c r="L114" t="s">
        <v>25</v>
      </c>
      <c r="M114">
        <v>41600</v>
      </c>
      <c r="N114" t="s">
        <v>88</v>
      </c>
      <c r="O114">
        <v>97200</v>
      </c>
      <c r="P114">
        <v>55600</v>
      </c>
      <c r="Q114">
        <v>24190</v>
      </c>
      <c r="R114">
        <v>31730</v>
      </c>
      <c r="S114"/>
      <c r="T114"/>
      <c r="U114"/>
      <c r="V114" t="s">
        <v>1097</v>
      </c>
      <c r="W114">
        <v>2</v>
      </c>
    </row>
    <row r="115" spans="1:23" s="917" customFormat="1" ht="12.75" customHeight="1">
      <c r="A115">
        <v>1590</v>
      </c>
      <c r="B115">
        <v>2813</v>
      </c>
      <c r="C115" t="s">
        <v>90</v>
      </c>
      <c r="D115" t="s">
        <v>1126</v>
      </c>
      <c r="E115">
        <v>3008</v>
      </c>
      <c r="F115">
        <v>3</v>
      </c>
      <c r="G115" t="s">
        <v>1196</v>
      </c>
      <c r="H115" s="958">
        <v>39630</v>
      </c>
      <c r="I115"/>
      <c r="J115" t="s">
        <v>1096</v>
      </c>
      <c r="K115">
        <v>10</v>
      </c>
      <c r="L115" t="s">
        <v>25</v>
      </c>
      <c r="M115">
        <v>41600</v>
      </c>
      <c r="N115" t="s">
        <v>88</v>
      </c>
      <c r="O115">
        <v>97200</v>
      </c>
      <c r="P115">
        <v>55600</v>
      </c>
      <c r="Q115">
        <v>24190</v>
      </c>
      <c r="R115">
        <v>31730</v>
      </c>
      <c r="S115"/>
      <c r="T115"/>
      <c r="U115"/>
      <c r="V115" t="s">
        <v>1097</v>
      </c>
      <c r="W115">
        <v>2</v>
      </c>
    </row>
    <row r="116" spans="1:23" s="917" customFormat="1" ht="12.75" customHeight="1">
      <c r="A116">
        <v>1615</v>
      </c>
      <c r="B116">
        <v>2808</v>
      </c>
      <c r="C116" t="s">
        <v>99</v>
      </c>
      <c r="D116" t="s">
        <v>1126</v>
      </c>
      <c r="E116">
        <v>3041</v>
      </c>
      <c r="F116">
        <v>2</v>
      </c>
      <c r="G116" t="s">
        <v>1197</v>
      </c>
      <c r="H116" s="958">
        <v>39630</v>
      </c>
      <c r="I116"/>
      <c r="J116" t="s">
        <v>1096</v>
      </c>
      <c r="K116">
        <v>5</v>
      </c>
      <c r="L116" t="s">
        <v>25</v>
      </c>
      <c r="M116">
        <v>41600</v>
      </c>
      <c r="N116" t="s">
        <v>97</v>
      </c>
      <c r="O116">
        <v>117140</v>
      </c>
      <c r="P116">
        <v>75540</v>
      </c>
      <c r="Q116">
        <v>17000</v>
      </c>
      <c r="R116">
        <v>22240</v>
      </c>
      <c r="S116"/>
      <c r="T116"/>
      <c r="U116"/>
      <c r="V116" t="s">
        <v>1097</v>
      </c>
      <c r="W116">
        <v>2</v>
      </c>
    </row>
    <row r="117" spans="1:23" s="917" customFormat="1" ht="12.75" customHeight="1">
      <c r="A117">
        <v>1615</v>
      </c>
      <c r="B117">
        <v>2808</v>
      </c>
      <c r="C117" t="s">
        <v>99</v>
      </c>
      <c r="D117" t="s">
        <v>1126</v>
      </c>
      <c r="E117">
        <v>3042</v>
      </c>
      <c r="F117">
        <v>2</v>
      </c>
      <c r="G117" t="s">
        <v>1198</v>
      </c>
      <c r="H117" s="958">
        <v>39630</v>
      </c>
      <c r="I117"/>
      <c r="J117" t="s">
        <v>1096</v>
      </c>
      <c r="K117">
        <v>5</v>
      </c>
      <c r="L117" t="s">
        <v>25</v>
      </c>
      <c r="M117">
        <v>41600</v>
      </c>
      <c r="N117" t="s">
        <v>97</v>
      </c>
      <c r="O117">
        <v>117140</v>
      </c>
      <c r="P117">
        <v>75540</v>
      </c>
      <c r="Q117">
        <v>17000</v>
      </c>
      <c r="R117">
        <v>22240</v>
      </c>
      <c r="S117"/>
      <c r="T117"/>
      <c r="U117"/>
      <c r="V117" t="s">
        <v>1097</v>
      </c>
      <c r="W117">
        <v>2</v>
      </c>
    </row>
    <row r="118" spans="1:23" s="917" customFormat="1" ht="12.75" customHeight="1">
      <c r="A118">
        <v>1615</v>
      </c>
      <c r="B118">
        <v>2808</v>
      </c>
      <c r="C118" t="s">
        <v>99</v>
      </c>
      <c r="D118" t="s">
        <v>1126</v>
      </c>
      <c r="E118">
        <v>3043</v>
      </c>
      <c r="F118">
        <v>2</v>
      </c>
      <c r="G118" t="s">
        <v>1199</v>
      </c>
      <c r="H118" s="958">
        <v>39630</v>
      </c>
      <c r="I118"/>
      <c r="J118" t="s">
        <v>1096</v>
      </c>
      <c r="K118">
        <v>10</v>
      </c>
      <c r="L118" t="s">
        <v>25</v>
      </c>
      <c r="M118">
        <v>41600</v>
      </c>
      <c r="N118" t="s">
        <v>97</v>
      </c>
      <c r="O118">
        <v>117140</v>
      </c>
      <c r="P118">
        <v>75540</v>
      </c>
      <c r="Q118">
        <v>17000</v>
      </c>
      <c r="R118">
        <v>22240</v>
      </c>
      <c r="S118"/>
      <c r="T118"/>
      <c r="U118"/>
      <c r="V118" t="s">
        <v>1097</v>
      </c>
      <c r="W118">
        <v>1</v>
      </c>
    </row>
    <row r="119" spans="1:23" s="917" customFormat="1" ht="12.75" customHeight="1">
      <c r="A119">
        <v>1615</v>
      </c>
      <c r="B119">
        <v>2808</v>
      </c>
      <c r="C119" t="s">
        <v>99</v>
      </c>
      <c r="D119" t="s">
        <v>1126</v>
      </c>
      <c r="E119">
        <v>3055</v>
      </c>
      <c r="F119">
        <v>1</v>
      </c>
      <c r="G119" t="s">
        <v>1200</v>
      </c>
      <c r="H119" s="958">
        <v>39630</v>
      </c>
      <c r="I119"/>
      <c r="J119" t="s">
        <v>1096</v>
      </c>
      <c r="K119">
        <v>5</v>
      </c>
      <c r="L119" t="s">
        <v>25</v>
      </c>
      <c r="M119">
        <v>41600</v>
      </c>
      <c r="N119" t="s">
        <v>97</v>
      </c>
      <c r="O119">
        <v>117140</v>
      </c>
      <c r="P119">
        <v>75540</v>
      </c>
      <c r="Q119">
        <v>17000</v>
      </c>
      <c r="R119">
        <v>22240</v>
      </c>
      <c r="S119"/>
      <c r="T119"/>
      <c r="U119"/>
      <c r="V119" t="s">
        <v>1097</v>
      </c>
      <c r="W119">
        <v>1</v>
      </c>
    </row>
    <row r="120" spans="1:23" s="917" customFormat="1" ht="12.75" customHeight="1">
      <c r="A120">
        <v>1615</v>
      </c>
      <c r="B120">
        <v>2808</v>
      </c>
      <c r="C120" t="s">
        <v>99</v>
      </c>
      <c r="D120" t="s">
        <v>1126</v>
      </c>
      <c r="E120">
        <v>3078</v>
      </c>
      <c r="F120">
        <v>1</v>
      </c>
      <c r="G120" t="s">
        <v>1201</v>
      </c>
      <c r="H120" s="958">
        <v>39630</v>
      </c>
      <c r="I120"/>
      <c r="J120" t="s">
        <v>1096</v>
      </c>
      <c r="K120">
        <v>5</v>
      </c>
      <c r="L120" t="s">
        <v>25</v>
      </c>
      <c r="M120">
        <v>41600</v>
      </c>
      <c r="N120" t="s">
        <v>97</v>
      </c>
      <c r="O120">
        <v>117140</v>
      </c>
      <c r="P120">
        <v>75540</v>
      </c>
      <c r="Q120">
        <v>17000</v>
      </c>
      <c r="R120">
        <v>22240</v>
      </c>
      <c r="S120"/>
      <c r="T120"/>
      <c r="U120"/>
      <c r="V120" t="s">
        <v>1097</v>
      </c>
      <c r="W120">
        <v>1</v>
      </c>
    </row>
    <row r="121" spans="1:23" s="917" customFormat="1" ht="12.75" customHeight="1">
      <c r="A121">
        <v>1445</v>
      </c>
      <c r="B121">
        <v>2840</v>
      </c>
      <c r="C121" t="s">
        <v>87</v>
      </c>
      <c r="D121" t="s">
        <v>1106</v>
      </c>
      <c r="E121">
        <v>3087</v>
      </c>
      <c r="F121">
        <v>2</v>
      </c>
      <c r="G121" t="s">
        <v>1202</v>
      </c>
      <c r="H121" s="958">
        <v>39630</v>
      </c>
      <c r="I121"/>
      <c r="J121" t="s">
        <v>1096</v>
      </c>
      <c r="K121">
        <v>5</v>
      </c>
      <c r="L121" t="s">
        <v>25</v>
      </c>
      <c r="M121">
        <v>41600</v>
      </c>
      <c r="N121" t="s">
        <v>84</v>
      </c>
      <c r="O121">
        <v>90910</v>
      </c>
      <c r="P121">
        <v>49310</v>
      </c>
      <c r="Q121">
        <v>17000</v>
      </c>
      <c r="R121">
        <v>22240</v>
      </c>
      <c r="S121"/>
      <c r="T121"/>
      <c r="U121"/>
      <c r="V121" t="s">
        <v>1097</v>
      </c>
      <c r="W121">
        <v>1</v>
      </c>
    </row>
    <row r="122" spans="1:23" s="917" customFormat="1" ht="12.75" customHeight="1">
      <c r="A122">
        <v>16</v>
      </c>
      <c r="B122">
        <v>2808</v>
      </c>
      <c r="C122" t="s">
        <v>99</v>
      </c>
      <c r="D122" t="s">
        <v>1126</v>
      </c>
      <c r="E122">
        <v>3141</v>
      </c>
      <c r="F122">
        <v>2</v>
      </c>
      <c r="G122" t="s">
        <v>1203</v>
      </c>
      <c r="H122" s="958">
        <v>39630</v>
      </c>
      <c r="I122"/>
      <c r="J122" t="s">
        <v>1096</v>
      </c>
      <c r="K122">
        <v>10</v>
      </c>
      <c r="L122" t="s">
        <v>25</v>
      </c>
      <c r="M122">
        <v>41600</v>
      </c>
      <c r="N122" t="s">
        <v>97</v>
      </c>
      <c r="O122">
        <v>117140</v>
      </c>
      <c r="P122">
        <v>75540</v>
      </c>
      <c r="Q122">
        <v>17000</v>
      </c>
      <c r="R122">
        <v>22240</v>
      </c>
      <c r="S122"/>
      <c r="T122"/>
      <c r="U122"/>
      <c r="V122" t="s">
        <v>1097</v>
      </c>
      <c r="W122">
        <v>2</v>
      </c>
    </row>
    <row r="123" spans="1:23" s="917" customFormat="1" ht="12.75" customHeight="1">
      <c r="A123">
        <v>16</v>
      </c>
      <c r="B123">
        <v>2808</v>
      </c>
      <c r="C123" t="s">
        <v>99</v>
      </c>
      <c r="D123" t="s">
        <v>1126</v>
      </c>
      <c r="E123">
        <v>3234</v>
      </c>
      <c r="F123">
        <v>2</v>
      </c>
      <c r="G123" t="s">
        <v>1204</v>
      </c>
      <c r="H123" s="958">
        <v>39630</v>
      </c>
      <c r="I123"/>
      <c r="J123" t="s">
        <v>1096</v>
      </c>
      <c r="K123">
        <v>10</v>
      </c>
      <c r="L123" t="s">
        <v>25</v>
      </c>
      <c r="M123">
        <v>41600</v>
      </c>
      <c r="N123" t="s">
        <v>97</v>
      </c>
      <c r="O123">
        <v>117140</v>
      </c>
      <c r="P123">
        <v>75540</v>
      </c>
      <c r="Q123">
        <v>17000</v>
      </c>
      <c r="R123">
        <v>22240</v>
      </c>
      <c r="S123"/>
      <c r="T123"/>
      <c r="U123"/>
      <c r="V123" t="s">
        <v>1097</v>
      </c>
      <c r="W123">
        <v>1</v>
      </c>
    </row>
    <row r="124" spans="1:23" s="917" customFormat="1" ht="12.75" customHeight="1">
      <c r="A124">
        <v>16</v>
      </c>
      <c r="B124">
        <v>2808</v>
      </c>
      <c r="C124" t="s">
        <v>99</v>
      </c>
      <c r="D124" t="s">
        <v>1126</v>
      </c>
      <c r="E124">
        <v>3235</v>
      </c>
      <c r="F124">
        <v>2</v>
      </c>
      <c r="G124" t="s">
        <v>1205</v>
      </c>
      <c r="H124" s="958">
        <v>39630</v>
      </c>
      <c r="I124"/>
      <c r="J124" t="s">
        <v>1096</v>
      </c>
      <c r="K124">
        <v>5</v>
      </c>
      <c r="L124" t="s">
        <v>25</v>
      </c>
      <c r="M124">
        <v>41600</v>
      </c>
      <c r="N124" t="s">
        <v>97</v>
      </c>
      <c r="O124">
        <v>117140</v>
      </c>
      <c r="P124">
        <v>75540</v>
      </c>
      <c r="Q124">
        <v>17000</v>
      </c>
      <c r="R124">
        <v>22240</v>
      </c>
      <c r="S124"/>
      <c r="T124"/>
      <c r="U124"/>
      <c r="V124" t="s">
        <v>1097</v>
      </c>
      <c r="W124">
        <v>2</v>
      </c>
    </row>
    <row r="125" spans="1:23" s="917" customFormat="1" ht="12.75" customHeight="1">
      <c r="A125">
        <v>1500</v>
      </c>
      <c r="B125">
        <v>2823</v>
      </c>
      <c r="C125" t="s">
        <v>551</v>
      </c>
      <c r="D125" t="s">
        <v>1103</v>
      </c>
      <c r="E125">
        <v>3297</v>
      </c>
      <c r="F125">
        <v>2</v>
      </c>
      <c r="G125" t="s">
        <v>1206</v>
      </c>
      <c r="H125" s="958">
        <v>39630</v>
      </c>
      <c r="I125"/>
      <c r="J125" t="s">
        <v>1096</v>
      </c>
      <c r="K125">
        <v>2.5</v>
      </c>
      <c r="L125" t="s">
        <v>25</v>
      </c>
      <c r="M125">
        <v>41600</v>
      </c>
      <c r="N125" t="s">
        <v>93</v>
      </c>
      <c r="O125">
        <v>104910</v>
      </c>
      <c r="P125">
        <v>63310</v>
      </c>
      <c r="Q125">
        <v>17000</v>
      </c>
      <c r="R125">
        <v>22240</v>
      </c>
      <c r="S125"/>
      <c r="T125"/>
      <c r="U125"/>
      <c r="V125" t="s">
        <v>1097</v>
      </c>
      <c r="W125">
        <v>2</v>
      </c>
    </row>
    <row r="126" spans="1:23" s="917" customFormat="1" ht="12.75" customHeight="1">
      <c r="A126">
        <v>1500</v>
      </c>
      <c r="B126">
        <v>2823</v>
      </c>
      <c r="C126" t="s">
        <v>551</v>
      </c>
      <c r="D126" t="s">
        <v>1103</v>
      </c>
      <c r="E126">
        <v>3298</v>
      </c>
      <c r="F126">
        <v>2</v>
      </c>
      <c r="G126" t="s">
        <v>1207</v>
      </c>
      <c r="H126" s="958">
        <v>39630</v>
      </c>
      <c r="I126"/>
      <c r="J126" t="s">
        <v>1096</v>
      </c>
      <c r="K126">
        <v>2.5</v>
      </c>
      <c r="L126" t="s">
        <v>25</v>
      </c>
      <c r="M126">
        <v>41600</v>
      </c>
      <c r="N126" t="s">
        <v>93</v>
      </c>
      <c r="O126">
        <v>104910</v>
      </c>
      <c r="P126">
        <v>63310</v>
      </c>
      <c r="Q126">
        <v>17000</v>
      </c>
      <c r="R126">
        <v>22240</v>
      </c>
      <c r="S126"/>
      <c r="T126"/>
      <c r="U126"/>
      <c r="V126" t="s">
        <v>1097</v>
      </c>
      <c r="W126">
        <v>1</v>
      </c>
    </row>
    <row r="127" spans="1:23" s="917" customFormat="1" ht="12.75" customHeight="1">
      <c r="A127">
        <v>1500</v>
      </c>
      <c r="B127">
        <v>2823</v>
      </c>
      <c r="C127" t="s">
        <v>551</v>
      </c>
      <c r="D127" t="s">
        <v>1103</v>
      </c>
      <c r="E127">
        <v>3304</v>
      </c>
      <c r="F127">
        <v>2</v>
      </c>
      <c r="G127" t="s">
        <v>1208</v>
      </c>
      <c r="H127" s="958">
        <v>39630</v>
      </c>
      <c r="I127"/>
      <c r="J127" t="s">
        <v>1096</v>
      </c>
      <c r="K127">
        <v>2.5</v>
      </c>
      <c r="L127" t="s">
        <v>25</v>
      </c>
      <c r="M127">
        <v>41600</v>
      </c>
      <c r="N127" t="s">
        <v>93</v>
      </c>
      <c r="O127">
        <v>104910</v>
      </c>
      <c r="P127">
        <v>63310</v>
      </c>
      <c r="Q127">
        <v>17000</v>
      </c>
      <c r="R127">
        <v>22240</v>
      </c>
      <c r="S127"/>
      <c r="T127"/>
      <c r="U127"/>
      <c r="V127" t="s">
        <v>1097</v>
      </c>
      <c r="W127">
        <v>1</v>
      </c>
    </row>
    <row r="128" spans="1:23" s="917" customFormat="1" ht="12.75" customHeight="1">
      <c r="A128">
        <v>1500</v>
      </c>
      <c r="B128">
        <v>2823</v>
      </c>
      <c r="C128" t="s">
        <v>551</v>
      </c>
      <c r="D128" t="s">
        <v>1103</v>
      </c>
      <c r="E128">
        <v>3307</v>
      </c>
      <c r="F128">
        <v>3</v>
      </c>
      <c r="G128" t="s">
        <v>1209</v>
      </c>
      <c r="H128" s="958">
        <v>39630</v>
      </c>
      <c r="I128"/>
      <c r="J128" t="s">
        <v>1096</v>
      </c>
      <c r="K128">
        <v>2.5</v>
      </c>
      <c r="L128" t="s">
        <v>25</v>
      </c>
      <c r="M128">
        <v>41600</v>
      </c>
      <c r="N128" t="s">
        <v>93</v>
      </c>
      <c r="O128">
        <v>104910</v>
      </c>
      <c r="P128">
        <v>63310</v>
      </c>
      <c r="Q128">
        <v>17000</v>
      </c>
      <c r="R128">
        <v>22240</v>
      </c>
      <c r="S128"/>
      <c r="T128"/>
      <c r="U128"/>
      <c r="V128" t="s">
        <v>1097</v>
      </c>
      <c r="W128">
        <v>2</v>
      </c>
    </row>
    <row r="129" spans="1:23" s="917" customFormat="1" ht="12.75" customHeight="1">
      <c r="A129">
        <v>1500</v>
      </c>
      <c r="B129">
        <v>2823</v>
      </c>
      <c r="C129" t="s">
        <v>551</v>
      </c>
      <c r="D129" t="s">
        <v>1103</v>
      </c>
      <c r="E129">
        <v>3311</v>
      </c>
      <c r="F129">
        <v>3</v>
      </c>
      <c r="G129" t="s">
        <v>1210</v>
      </c>
      <c r="H129" s="958">
        <v>39630</v>
      </c>
      <c r="I129"/>
      <c r="J129" t="s">
        <v>1096</v>
      </c>
      <c r="K129">
        <v>2.5</v>
      </c>
      <c r="L129" t="s">
        <v>25</v>
      </c>
      <c r="M129">
        <v>41600</v>
      </c>
      <c r="N129" t="s">
        <v>93</v>
      </c>
      <c r="O129">
        <v>104910</v>
      </c>
      <c r="P129">
        <v>63310</v>
      </c>
      <c r="Q129">
        <v>17000</v>
      </c>
      <c r="R129">
        <v>22240</v>
      </c>
      <c r="S129"/>
      <c r="T129"/>
      <c r="U129"/>
      <c r="V129" t="s">
        <v>1097</v>
      </c>
      <c r="W129">
        <v>2</v>
      </c>
    </row>
    <row r="130" spans="1:23" s="917" customFormat="1" ht="12.75" customHeight="1">
      <c r="A130">
        <v>1500</v>
      </c>
      <c r="B130">
        <v>2823</v>
      </c>
      <c r="C130" t="s">
        <v>551</v>
      </c>
      <c r="D130" t="s">
        <v>1103</v>
      </c>
      <c r="E130">
        <v>3312</v>
      </c>
      <c r="F130">
        <v>3</v>
      </c>
      <c r="G130" t="s">
        <v>1211</v>
      </c>
      <c r="H130" s="958">
        <v>39630</v>
      </c>
      <c r="I130"/>
      <c r="J130" t="s">
        <v>1096</v>
      </c>
      <c r="K130">
        <v>2.5</v>
      </c>
      <c r="L130" t="s">
        <v>25</v>
      </c>
      <c r="M130">
        <v>41600</v>
      </c>
      <c r="N130" t="s">
        <v>93</v>
      </c>
      <c r="O130">
        <v>104910</v>
      </c>
      <c r="P130">
        <v>63310</v>
      </c>
      <c r="Q130">
        <v>17000</v>
      </c>
      <c r="R130">
        <v>22240</v>
      </c>
      <c r="S130"/>
      <c r="T130"/>
      <c r="U130"/>
      <c r="V130" t="s">
        <v>1097</v>
      </c>
      <c r="W130">
        <v>1</v>
      </c>
    </row>
    <row r="131" spans="1:23" s="917" customFormat="1" ht="12.75" customHeight="1">
      <c r="A131">
        <v>1500</v>
      </c>
      <c r="B131">
        <v>2823</v>
      </c>
      <c r="C131" t="s">
        <v>551</v>
      </c>
      <c r="D131" t="s">
        <v>1103</v>
      </c>
      <c r="E131">
        <v>3320</v>
      </c>
      <c r="F131">
        <v>3</v>
      </c>
      <c r="G131" t="s">
        <v>1212</v>
      </c>
      <c r="H131" s="958">
        <v>39630</v>
      </c>
      <c r="I131"/>
      <c r="J131" t="s">
        <v>1096</v>
      </c>
      <c r="K131">
        <v>2.5</v>
      </c>
      <c r="L131" t="s">
        <v>25</v>
      </c>
      <c r="M131">
        <v>41600</v>
      </c>
      <c r="N131" t="s">
        <v>93</v>
      </c>
      <c r="O131">
        <v>104910</v>
      </c>
      <c r="P131">
        <v>63310</v>
      </c>
      <c r="Q131">
        <v>17000</v>
      </c>
      <c r="R131">
        <v>22240</v>
      </c>
      <c r="S131"/>
      <c r="T131"/>
      <c r="U131"/>
      <c r="V131" t="s">
        <v>1097</v>
      </c>
      <c r="W131">
        <v>2</v>
      </c>
    </row>
    <row r="132" spans="1:23" s="917" customFormat="1" ht="12.75" customHeight="1">
      <c r="A132">
        <v>1500</v>
      </c>
      <c r="B132">
        <v>2823</v>
      </c>
      <c r="C132" t="s">
        <v>551</v>
      </c>
      <c r="D132" t="s">
        <v>1103</v>
      </c>
      <c r="E132">
        <v>3322</v>
      </c>
      <c r="F132">
        <v>3</v>
      </c>
      <c r="G132" t="s">
        <v>1213</v>
      </c>
      <c r="H132" s="958">
        <v>39630</v>
      </c>
      <c r="I132"/>
      <c r="J132" t="s">
        <v>1096</v>
      </c>
      <c r="K132">
        <v>10</v>
      </c>
      <c r="L132" t="s">
        <v>25</v>
      </c>
      <c r="M132">
        <v>41600</v>
      </c>
      <c r="N132" t="s">
        <v>93</v>
      </c>
      <c r="O132">
        <v>104910</v>
      </c>
      <c r="P132">
        <v>63310</v>
      </c>
      <c r="Q132">
        <v>17000</v>
      </c>
      <c r="R132">
        <v>22240</v>
      </c>
      <c r="S132"/>
      <c r="T132"/>
      <c r="U132"/>
      <c r="V132" t="s">
        <v>1097</v>
      </c>
      <c r="W132">
        <v>2</v>
      </c>
    </row>
    <row r="133" spans="1:23" s="917" customFormat="1" ht="12.75" customHeight="1">
      <c r="A133">
        <v>1500</v>
      </c>
      <c r="B133">
        <v>2823</v>
      </c>
      <c r="C133" t="s">
        <v>551</v>
      </c>
      <c r="D133" t="s">
        <v>1103</v>
      </c>
      <c r="E133">
        <v>3323</v>
      </c>
      <c r="F133">
        <v>3</v>
      </c>
      <c r="G133" t="s">
        <v>1214</v>
      </c>
      <c r="H133" s="958">
        <v>39630</v>
      </c>
      <c r="I133"/>
      <c r="J133" t="s">
        <v>1096</v>
      </c>
      <c r="K133">
        <v>5</v>
      </c>
      <c r="L133" t="s">
        <v>25</v>
      </c>
      <c r="M133">
        <v>41600</v>
      </c>
      <c r="N133" t="s">
        <v>93</v>
      </c>
      <c r="O133">
        <v>104910</v>
      </c>
      <c r="P133">
        <v>63310</v>
      </c>
      <c r="Q133">
        <v>17000</v>
      </c>
      <c r="R133">
        <v>22240</v>
      </c>
      <c r="S133"/>
      <c r="T133"/>
      <c r="U133"/>
      <c r="V133" t="s">
        <v>1097</v>
      </c>
      <c r="W133">
        <v>2</v>
      </c>
    </row>
    <row r="134" spans="1:23" s="917" customFormat="1" ht="12.75" customHeight="1">
      <c r="A134">
        <v>1500</v>
      </c>
      <c r="B134">
        <v>2823</v>
      </c>
      <c r="C134" t="s">
        <v>551</v>
      </c>
      <c r="D134" t="s">
        <v>1103</v>
      </c>
      <c r="E134">
        <v>3326</v>
      </c>
      <c r="F134">
        <v>2</v>
      </c>
      <c r="G134" t="s">
        <v>1215</v>
      </c>
      <c r="H134" s="958">
        <v>39630</v>
      </c>
      <c r="I134"/>
      <c r="J134" t="s">
        <v>1096</v>
      </c>
      <c r="K134">
        <v>2</v>
      </c>
      <c r="L134" t="s">
        <v>25</v>
      </c>
      <c r="M134">
        <v>41600</v>
      </c>
      <c r="N134" t="s">
        <v>93</v>
      </c>
      <c r="O134">
        <v>104910</v>
      </c>
      <c r="P134">
        <v>63310</v>
      </c>
      <c r="Q134">
        <v>17000</v>
      </c>
      <c r="R134">
        <v>22240</v>
      </c>
      <c r="S134"/>
      <c r="T134"/>
      <c r="U134"/>
      <c r="V134" t="s">
        <v>1097</v>
      </c>
      <c r="W134">
        <v>2</v>
      </c>
    </row>
    <row r="135" spans="1:23" s="917" customFormat="1" ht="12.75" customHeight="1">
      <c r="A135">
        <v>1500</v>
      </c>
      <c r="B135">
        <v>2823</v>
      </c>
      <c r="C135" t="s">
        <v>551</v>
      </c>
      <c r="D135" t="s">
        <v>1103</v>
      </c>
      <c r="E135">
        <v>3327</v>
      </c>
      <c r="F135">
        <v>2</v>
      </c>
      <c r="G135" t="s">
        <v>1216</v>
      </c>
      <c r="H135" s="958">
        <v>39630</v>
      </c>
      <c r="I135"/>
      <c r="J135" t="s">
        <v>1096</v>
      </c>
      <c r="K135">
        <v>1</v>
      </c>
      <c r="L135" t="s">
        <v>25</v>
      </c>
      <c r="M135">
        <v>41600</v>
      </c>
      <c r="N135" t="s">
        <v>93</v>
      </c>
      <c r="O135">
        <v>104910</v>
      </c>
      <c r="P135">
        <v>63310</v>
      </c>
      <c r="Q135">
        <v>17000</v>
      </c>
      <c r="R135">
        <v>22240</v>
      </c>
      <c r="S135"/>
      <c r="T135"/>
      <c r="U135"/>
      <c r="V135" t="s">
        <v>1097</v>
      </c>
      <c r="W135">
        <v>1</v>
      </c>
    </row>
    <row r="136" spans="1:23" s="917" customFormat="1" ht="12.75" customHeight="1">
      <c r="A136">
        <v>1500</v>
      </c>
      <c r="B136">
        <v>2823</v>
      </c>
      <c r="C136" t="s">
        <v>551</v>
      </c>
      <c r="D136" t="s">
        <v>1103</v>
      </c>
      <c r="E136">
        <v>3328</v>
      </c>
      <c r="F136">
        <v>2</v>
      </c>
      <c r="G136" t="s">
        <v>1217</v>
      </c>
      <c r="H136" s="958">
        <v>39630</v>
      </c>
      <c r="I136"/>
      <c r="J136" t="s">
        <v>1096</v>
      </c>
      <c r="K136">
        <v>3</v>
      </c>
      <c r="L136" t="s">
        <v>25</v>
      </c>
      <c r="M136">
        <v>41600</v>
      </c>
      <c r="N136" t="s">
        <v>93</v>
      </c>
      <c r="O136">
        <v>104910</v>
      </c>
      <c r="P136">
        <v>63310</v>
      </c>
      <c r="Q136">
        <v>17000</v>
      </c>
      <c r="R136">
        <v>22240</v>
      </c>
      <c r="S136"/>
      <c r="T136"/>
      <c r="U136"/>
      <c r="V136" t="s">
        <v>1097</v>
      </c>
      <c r="W136">
        <v>1</v>
      </c>
    </row>
    <row r="137" spans="1:23" s="917" customFormat="1" ht="12.75" customHeight="1">
      <c r="A137">
        <v>1500</v>
      </c>
      <c r="B137">
        <v>2823</v>
      </c>
      <c r="C137" t="s">
        <v>551</v>
      </c>
      <c r="D137" t="s">
        <v>1103</v>
      </c>
      <c r="E137">
        <v>3329</v>
      </c>
      <c r="F137">
        <v>2</v>
      </c>
      <c r="G137" t="s">
        <v>1218</v>
      </c>
      <c r="H137" s="958">
        <v>39630</v>
      </c>
      <c r="I137"/>
      <c r="J137" t="s">
        <v>1096</v>
      </c>
      <c r="K137">
        <v>2</v>
      </c>
      <c r="L137" t="s">
        <v>25</v>
      </c>
      <c r="M137">
        <v>41600</v>
      </c>
      <c r="N137" t="s">
        <v>93</v>
      </c>
      <c r="O137">
        <v>104910</v>
      </c>
      <c r="P137">
        <v>63310</v>
      </c>
      <c r="Q137">
        <v>17000</v>
      </c>
      <c r="R137">
        <v>22240</v>
      </c>
      <c r="S137"/>
      <c r="T137"/>
      <c r="U137"/>
      <c r="V137" t="s">
        <v>1097</v>
      </c>
      <c r="W137">
        <v>2</v>
      </c>
    </row>
    <row r="138" spans="1:23" s="917" customFormat="1" ht="12.75" customHeight="1">
      <c r="A138">
        <v>1500</v>
      </c>
      <c r="B138">
        <v>2823</v>
      </c>
      <c r="C138" t="s">
        <v>551</v>
      </c>
      <c r="D138" t="s">
        <v>1103</v>
      </c>
      <c r="E138">
        <v>3330</v>
      </c>
      <c r="F138">
        <v>3</v>
      </c>
      <c r="G138" t="s">
        <v>1219</v>
      </c>
      <c r="H138" s="958">
        <v>39630</v>
      </c>
      <c r="I138"/>
      <c r="J138" t="s">
        <v>1096</v>
      </c>
      <c r="K138">
        <v>4</v>
      </c>
      <c r="L138" t="s">
        <v>25</v>
      </c>
      <c r="M138">
        <v>41600</v>
      </c>
      <c r="N138" t="s">
        <v>93</v>
      </c>
      <c r="O138">
        <v>104910</v>
      </c>
      <c r="P138">
        <v>63310</v>
      </c>
      <c r="Q138">
        <v>17000</v>
      </c>
      <c r="R138">
        <v>22240</v>
      </c>
      <c r="S138"/>
      <c r="T138"/>
      <c r="U138"/>
      <c r="V138" t="s">
        <v>1097</v>
      </c>
      <c r="W138">
        <v>2</v>
      </c>
    </row>
    <row r="139" spans="1:23" s="917" customFormat="1" ht="12.75" customHeight="1">
      <c r="A139">
        <v>1500</v>
      </c>
      <c r="B139">
        <v>2823</v>
      </c>
      <c r="C139" t="s">
        <v>551</v>
      </c>
      <c r="D139" t="s">
        <v>1103</v>
      </c>
      <c r="E139">
        <v>3332</v>
      </c>
      <c r="F139">
        <v>3</v>
      </c>
      <c r="G139" t="s">
        <v>1220</v>
      </c>
      <c r="H139" s="958">
        <v>39630</v>
      </c>
      <c r="I139"/>
      <c r="J139" t="s">
        <v>1096</v>
      </c>
      <c r="K139">
        <v>1</v>
      </c>
      <c r="L139" t="s">
        <v>25</v>
      </c>
      <c r="M139">
        <v>41600</v>
      </c>
      <c r="N139" t="s">
        <v>93</v>
      </c>
      <c r="O139">
        <v>104910</v>
      </c>
      <c r="P139">
        <v>63310</v>
      </c>
      <c r="Q139">
        <v>17000</v>
      </c>
      <c r="R139">
        <v>22240</v>
      </c>
      <c r="S139"/>
      <c r="T139"/>
      <c r="U139"/>
      <c r="V139" t="s">
        <v>1097</v>
      </c>
      <c r="W139">
        <v>1</v>
      </c>
    </row>
    <row r="140" spans="1:23" s="917" customFormat="1" ht="12.75" customHeight="1">
      <c r="A140">
        <v>1500</v>
      </c>
      <c r="B140">
        <v>2823</v>
      </c>
      <c r="C140" t="s">
        <v>551</v>
      </c>
      <c r="D140" t="s">
        <v>1103</v>
      </c>
      <c r="E140">
        <v>3336</v>
      </c>
      <c r="F140">
        <v>2</v>
      </c>
      <c r="G140" t="s">
        <v>1221</v>
      </c>
      <c r="H140" s="958">
        <v>39630</v>
      </c>
      <c r="I140"/>
      <c r="J140" t="s">
        <v>1096</v>
      </c>
      <c r="K140">
        <v>7</v>
      </c>
      <c r="L140" t="s">
        <v>25</v>
      </c>
      <c r="M140">
        <v>41600</v>
      </c>
      <c r="N140" t="s">
        <v>93</v>
      </c>
      <c r="O140">
        <v>104910</v>
      </c>
      <c r="P140">
        <v>63310</v>
      </c>
      <c r="Q140">
        <v>17000</v>
      </c>
      <c r="R140">
        <v>22240</v>
      </c>
      <c r="S140"/>
      <c r="T140"/>
      <c r="U140"/>
      <c r="V140" t="s">
        <v>1097</v>
      </c>
      <c r="W140">
        <v>2</v>
      </c>
    </row>
    <row r="141" spans="1:23" s="917" customFormat="1" ht="12.75" customHeight="1">
      <c r="A141">
        <v>1500</v>
      </c>
      <c r="B141">
        <v>2823</v>
      </c>
      <c r="C141" t="s">
        <v>551</v>
      </c>
      <c r="D141" t="s">
        <v>1103</v>
      </c>
      <c r="E141">
        <v>3337</v>
      </c>
      <c r="F141">
        <v>2</v>
      </c>
      <c r="G141" t="s">
        <v>1222</v>
      </c>
      <c r="H141" s="958">
        <v>39630</v>
      </c>
      <c r="I141"/>
      <c r="J141" t="s">
        <v>1096</v>
      </c>
      <c r="K141">
        <v>2</v>
      </c>
      <c r="L141" t="s">
        <v>25</v>
      </c>
      <c r="M141">
        <v>41600</v>
      </c>
      <c r="N141" t="s">
        <v>93</v>
      </c>
      <c r="O141">
        <v>104910</v>
      </c>
      <c r="P141">
        <v>63310</v>
      </c>
      <c r="Q141">
        <v>17000</v>
      </c>
      <c r="R141">
        <v>22240</v>
      </c>
      <c r="S141"/>
      <c r="T141"/>
      <c r="U141"/>
      <c r="V141" t="s">
        <v>1097</v>
      </c>
      <c r="W141">
        <v>1</v>
      </c>
    </row>
    <row r="142" spans="1:23" s="917" customFormat="1" ht="12.75" customHeight="1">
      <c r="A142">
        <v>1500</v>
      </c>
      <c r="B142">
        <v>2823</v>
      </c>
      <c r="C142" t="s">
        <v>551</v>
      </c>
      <c r="D142" t="s">
        <v>1103</v>
      </c>
      <c r="E142">
        <v>3338</v>
      </c>
      <c r="F142">
        <v>2</v>
      </c>
      <c r="G142" t="s">
        <v>1223</v>
      </c>
      <c r="H142" s="958">
        <v>39630</v>
      </c>
      <c r="I142"/>
      <c r="J142" t="s">
        <v>1096</v>
      </c>
      <c r="K142">
        <v>7</v>
      </c>
      <c r="L142" t="s">
        <v>25</v>
      </c>
      <c r="M142">
        <v>41600</v>
      </c>
      <c r="N142" t="s">
        <v>93</v>
      </c>
      <c r="O142">
        <v>104910</v>
      </c>
      <c r="P142">
        <v>63310</v>
      </c>
      <c r="Q142">
        <v>17000</v>
      </c>
      <c r="R142">
        <v>22240</v>
      </c>
      <c r="S142"/>
      <c r="T142"/>
      <c r="U142"/>
      <c r="V142" t="s">
        <v>1097</v>
      </c>
      <c r="W142">
        <v>1</v>
      </c>
    </row>
    <row r="143" spans="1:23" s="917" customFormat="1" ht="12.75" customHeight="1">
      <c r="A143">
        <v>1500</v>
      </c>
      <c r="B143">
        <v>2823</v>
      </c>
      <c r="C143" t="s">
        <v>551</v>
      </c>
      <c r="D143" t="s">
        <v>1103</v>
      </c>
      <c r="E143">
        <v>3340</v>
      </c>
      <c r="F143">
        <v>2</v>
      </c>
      <c r="G143" t="s">
        <v>1224</v>
      </c>
      <c r="H143" s="958">
        <v>39630</v>
      </c>
      <c r="I143"/>
      <c r="J143" t="s">
        <v>1096</v>
      </c>
      <c r="K143">
        <v>5</v>
      </c>
      <c r="L143" t="s">
        <v>25</v>
      </c>
      <c r="M143">
        <v>41600</v>
      </c>
      <c r="N143" t="s">
        <v>93</v>
      </c>
      <c r="O143">
        <v>104910</v>
      </c>
      <c r="P143">
        <v>63310</v>
      </c>
      <c r="Q143">
        <v>17000</v>
      </c>
      <c r="R143">
        <v>22240</v>
      </c>
      <c r="S143"/>
      <c r="T143"/>
      <c r="U143"/>
      <c r="V143" t="s">
        <v>1097</v>
      </c>
      <c r="W143">
        <v>1</v>
      </c>
    </row>
    <row r="144" spans="1:23" s="917" customFormat="1" ht="12.75" customHeight="1">
      <c r="A144">
        <v>1500</v>
      </c>
      <c r="B144">
        <v>2823</v>
      </c>
      <c r="C144" t="s">
        <v>551</v>
      </c>
      <c r="D144" t="s">
        <v>1103</v>
      </c>
      <c r="E144">
        <v>3341</v>
      </c>
      <c r="F144">
        <v>2</v>
      </c>
      <c r="G144" t="s">
        <v>1225</v>
      </c>
      <c r="H144" s="958">
        <v>39630</v>
      </c>
      <c r="I144"/>
      <c r="J144" t="s">
        <v>1096</v>
      </c>
      <c r="K144">
        <v>4</v>
      </c>
      <c r="L144" t="s">
        <v>25</v>
      </c>
      <c r="M144">
        <v>41600</v>
      </c>
      <c r="N144" t="s">
        <v>93</v>
      </c>
      <c r="O144">
        <v>104910</v>
      </c>
      <c r="P144">
        <v>63310</v>
      </c>
      <c r="Q144">
        <v>17000</v>
      </c>
      <c r="R144">
        <v>22240</v>
      </c>
      <c r="S144"/>
      <c r="T144"/>
      <c r="U144"/>
      <c r="V144" t="s">
        <v>1097</v>
      </c>
      <c r="W144">
        <v>1</v>
      </c>
    </row>
    <row r="145" spans="1:23" s="917" customFormat="1" ht="12.75" customHeight="1">
      <c r="A145">
        <v>1500</v>
      </c>
      <c r="B145">
        <v>2823</v>
      </c>
      <c r="C145" t="s">
        <v>551</v>
      </c>
      <c r="D145" t="s">
        <v>1103</v>
      </c>
      <c r="E145">
        <v>3343</v>
      </c>
      <c r="F145">
        <v>2</v>
      </c>
      <c r="G145" t="s">
        <v>1226</v>
      </c>
      <c r="H145" s="958">
        <v>39630</v>
      </c>
      <c r="I145"/>
      <c r="J145" t="s">
        <v>1096</v>
      </c>
      <c r="K145">
        <v>7</v>
      </c>
      <c r="L145" t="s">
        <v>25</v>
      </c>
      <c r="M145">
        <v>41600</v>
      </c>
      <c r="N145" t="s">
        <v>93</v>
      </c>
      <c r="O145">
        <v>104910</v>
      </c>
      <c r="P145">
        <v>63310</v>
      </c>
      <c r="Q145">
        <v>17000</v>
      </c>
      <c r="R145">
        <v>22240</v>
      </c>
      <c r="S145"/>
      <c r="T145"/>
      <c r="U145"/>
      <c r="V145" t="s">
        <v>1097</v>
      </c>
      <c r="W145">
        <v>1</v>
      </c>
    </row>
    <row r="146" spans="1:23" s="917" customFormat="1" ht="12.75" customHeight="1">
      <c r="A146">
        <v>1500</v>
      </c>
      <c r="B146">
        <v>2823</v>
      </c>
      <c r="C146" t="s">
        <v>551</v>
      </c>
      <c r="D146" t="s">
        <v>1103</v>
      </c>
      <c r="E146">
        <v>3346</v>
      </c>
      <c r="F146">
        <v>3</v>
      </c>
      <c r="G146" t="s">
        <v>1227</v>
      </c>
      <c r="H146" s="958">
        <v>39630</v>
      </c>
      <c r="I146"/>
      <c r="J146" t="s">
        <v>1096</v>
      </c>
      <c r="K146">
        <v>7</v>
      </c>
      <c r="L146" t="s">
        <v>25</v>
      </c>
      <c r="M146">
        <v>41600</v>
      </c>
      <c r="N146" t="s">
        <v>93</v>
      </c>
      <c r="O146">
        <v>104910</v>
      </c>
      <c r="P146">
        <v>63310</v>
      </c>
      <c r="Q146">
        <v>17000</v>
      </c>
      <c r="R146">
        <v>22240</v>
      </c>
      <c r="S146"/>
      <c r="T146"/>
      <c r="U146"/>
      <c r="V146" t="s">
        <v>1097</v>
      </c>
      <c r="W146">
        <v>1</v>
      </c>
    </row>
    <row r="147" spans="1:23" s="917" customFormat="1" ht="12.75" customHeight="1">
      <c r="A147">
        <v>1500</v>
      </c>
      <c r="B147">
        <v>2823</v>
      </c>
      <c r="C147" t="s">
        <v>551</v>
      </c>
      <c r="D147" t="s">
        <v>1103</v>
      </c>
      <c r="E147">
        <v>3347</v>
      </c>
      <c r="F147">
        <v>3</v>
      </c>
      <c r="G147" t="s">
        <v>1228</v>
      </c>
      <c r="H147" s="958">
        <v>39630</v>
      </c>
      <c r="I147"/>
      <c r="J147" t="s">
        <v>1096</v>
      </c>
      <c r="K147">
        <v>5</v>
      </c>
      <c r="L147" t="s">
        <v>25</v>
      </c>
      <c r="M147">
        <v>41600</v>
      </c>
      <c r="N147" t="s">
        <v>93</v>
      </c>
      <c r="O147">
        <v>104910</v>
      </c>
      <c r="P147">
        <v>63310</v>
      </c>
      <c r="Q147">
        <v>17000</v>
      </c>
      <c r="R147">
        <v>22240</v>
      </c>
      <c r="S147"/>
      <c r="T147"/>
      <c r="U147"/>
      <c r="V147" t="s">
        <v>1097</v>
      </c>
      <c r="W147">
        <v>1</v>
      </c>
    </row>
    <row r="148" spans="1:23" s="917" customFormat="1" ht="12.75" customHeight="1">
      <c r="A148">
        <v>1500</v>
      </c>
      <c r="B148">
        <v>2823</v>
      </c>
      <c r="C148" t="s">
        <v>551</v>
      </c>
      <c r="D148" t="s">
        <v>1103</v>
      </c>
      <c r="E148">
        <v>3348</v>
      </c>
      <c r="F148">
        <v>2</v>
      </c>
      <c r="G148" t="s">
        <v>1229</v>
      </c>
      <c r="H148" s="958">
        <v>39630</v>
      </c>
      <c r="I148"/>
      <c r="J148" t="s">
        <v>1096</v>
      </c>
      <c r="K148">
        <v>4</v>
      </c>
      <c r="L148" t="s">
        <v>25</v>
      </c>
      <c r="M148">
        <v>41600</v>
      </c>
      <c r="N148" t="s">
        <v>93</v>
      </c>
      <c r="O148">
        <v>104910</v>
      </c>
      <c r="P148">
        <v>63310</v>
      </c>
      <c r="Q148">
        <v>17000</v>
      </c>
      <c r="R148">
        <v>22240</v>
      </c>
      <c r="S148"/>
      <c r="T148"/>
      <c r="U148"/>
      <c r="V148" t="s">
        <v>1097</v>
      </c>
      <c r="W148">
        <v>1</v>
      </c>
    </row>
    <row r="149" spans="1:23" s="917" customFormat="1" ht="12.75" customHeight="1">
      <c r="A149">
        <v>1500</v>
      </c>
      <c r="B149">
        <v>2823</v>
      </c>
      <c r="C149" t="s">
        <v>551</v>
      </c>
      <c r="D149" t="s">
        <v>1103</v>
      </c>
      <c r="E149">
        <v>3349</v>
      </c>
      <c r="F149">
        <v>2</v>
      </c>
      <c r="G149" t="s">
        <v>1230</v>
      </c>
      <c r="H149" s="958">
        <v>39630</v>
      </c>
      <c r="I149"/>
      <c r="J149" t="s">
        <v>1096</v>
      </c>
      <c r="K149">
        <v>4</v>
      </c>
      <c r="L149" t="s">
        <v>25</v>
      </c>
      <c r="M149">
        <v>41600</v>
      </c>
      <c r="N149" t="s">
        <v>93</v>
      </c>
      <c r="O149">
        <v>104910</v>
      </c>
      <c r="P149">
        <v>63310</v>
      </c>
      <c r="Q149">
        <v>17000</v>
      </c>
      <c r="R149">
        <v>22240</v>
      </c>
      <c r="S149"/>
      <c r="T149"/>
      <c r="U149"/>
      <c r="V149" t="s">
        <v>1097</v>
      </c>
      <c r="W149">
        <v>2</v>
      </c>
    </row>
    <row r="150" spans="1:23" s="917" customFormat="1" ht="12.75" customHeight="1">
      <c r="A150">
        <v>1500</v>
      </c>
      <c r="B150">
        <v>2823</v>
      </c>
      <c r="C150" t="s">
        <v>551</v>
      </c>
      <c r="D150" t="s">
        <v>1103</v>
      </c>
      <c r="E150">
        <v>3355</v>
      </c>
      <c r="F150">
        <v>2</v>
      </c>
      <c r="G150" t="s">
        <v>1231</v>
      </c>
      <c r="H150" s="958">
        <v>39630</v>
      </c>
      <c r="I150"/>
      <c r="J150" t="s">
        <v>1096</v>
      </c>
      <c r="K150">
        <v>2</v>
      </c>
      <c r="L150" t="s">
        <v>25</v>
      </c>
      <c r="M150">
        <v>41600</v>
      </c>
      <c r="N150" t="s">
        <v>93</v>
      </c>
      <c r="O150">
        <v>104910</v>
      </c>
      <c r="P150">
        <v>63310</v>
      </c>
      <c r="Q150">
        <v>17000</v>
      </c>
      <c r="R150">
        <v>22240</v>
      </c>
      <c r="S150"/>
      <c r="T150"/>
      <c r="U150"/>
      <c r="V150" t="s">
        <v>1097</v>
      </c>
      <c r="W150">
        <v>1</v>
      </c>
    </row>
    <row r="151" spans="1:23" s="917" customFormat="1" ht="12.75" customHeight="1">
      <c r="A151">
        <v>1500</v>
      </c>
      <c r="B151">
        <v>2823</v>
      </c>
      <c r="C151" t="s">
        <v>551</v>
      </c>
      <c r="D151" t="s">
        <v>1103</v>
      </c>
      <c r="E151">
        <v>3356</v>
      </c>
      <c r="F151">
        <v>3</v>
      </c>
      <c r="G151" t="s">
        <v>1232</v>
      </c>
      <c r="H151" s="958">
        <v>39630</v>
      </c>
      <c r="I151"/>
      <c r="J151" t="s">
        <v>1096</v>
      </c>
      <c r="K151">
        <v>3</v>
      </c>
      <c r="L151" t="s">
        <v>25</v>
      </c>
      <c r="M151">
        <v>41600</v>
      </c>
      <c r="N151" t="s">
        <v>93</v>
      </c>
      <c r="O151">
        <v>104910</v>
      </c>
      <c r="P151">
        <v>63310</v>
      </c>
      <c r="Q151">
        <v>17000</v>
      </c>
      <c r="R151">
        <v>22240</v>
      </c>
      <c r="S151"/>
      <c r="T151"/>
      <c r="U151"/>
      <c r="V151" t="s">
        <v>1097</v>
      </c>
      <c r="W151">
        <v>1</v>
      </c>
    </row>
    <row r="152" spans="1:23" s="917" customFormat="1" ht="12.75" customHeight="1">
      <c r="A152">
        <v>1500</v>
      </c>
      <c r="B152">
        <v>2823</v>
      </c>
      <c r="C152" t="s">
        <v>551</v>
      </c>
      <c r="D152" t="s">
        <v>1103</v>
      </c>
      <c r="E152">
        <v>3357</v>
      </c>
      <c r="F152">
        <v>3</v>
      </c>
      <c r="G152" t="s">
        <v>1233</v>
      </c>
      <c r="H152" s="958">
        <v>39630</v>
      </c>
      <c r="I152"/>
      <c r="J152" t="s">
        <v>1096</v>
      </c>
      <c r="K152">
        <v>2</v>
      </c>
      <c r="L152" t="s">
        <v>25</v>
      </c>
      <c r="M152">
        <v>41600</v>
      </c>
      <c r="N152" t="s">
        <v>93</v>
      </c>
      <c r="O152">
        <v>104910</v>
      </c>
      <c r="P152">
        <v>63310</v>
      </c>
      <c r="Q152">
        <v>17000</v>
      </c>
      <c r="R152">
        <v>22240</v>
      </c>
      <c r="S152"/>
      <c r="T152"/>
      <c r="U152"/>
      <c r="V152" t="s">
        <v>1097</v>
      </c>
      <c r="W152">
        <v>1</v>
      </c>
    </row>
    <row r="153" spans="1:23" s="917" customFormat="1" ht="12.75" customHeight="1">
      <c r="A153">
        <v>1500</v>
      </c>
      <c r="B153">
        <v>2823</v>
      </c>
      <c r="C153" t="s">
        <v>551</v>
      </c>
      <c r="D153" t="s">
        <v>1103</v>
      </c>
      <c r="E153">
        <v>3358</v>
      </c>
      <c r="F153">
        <v>2</v>
      </c>
      <c r="G153" t="s">
        <v>1234</v>
      </c>
      <c r="H153" s="958">
        <v>39630</v>
      </c>
      <c r="I153"/>
      <c r="J153" t="s">
        <v>1096</v>
      </c>
      <c r="K153">
        <v>3</v>
      </c>
      <c r="L153" t="s">
        <v>25</v>
      </c>
      <c r="M153">
        <v>41600</v>
      </c>
      <c r="N153" t="s">
        <v>93</v>
      </c>
      <c r="O153">
        <v>104910</v>
      </c>
      <c r="P153">
        <v>63310</v>
      </c>
      <c r="Q153">
        <v>17000</v>
      </c>
      <c r="R153">
        <v>22240</v>
      </c>
      <c r="S153"/>
      <c r="T153"/>
      <c r="U153"/>
      <c r="V153" t="s">
        <v>1097</v>
      </c>
      <c r="W153">
        <v>1</v>
      </c>
    </row>
    <row r="154" spans="1:23" s="917" customFormat="1" ht="12.75" customHeight="1">
      <c r="A154">
        <v>1500</v>
      </c>
      <c r="B154">
        <v>2823</v>
      </c>
      <c r="C154" t="s">
        <v>551</v>
      </c>
      <c r="D154" t="s">
        <v>1103</v>
      </c>
      <c r="E154">
        <v>3359</v>
      </c>
      <c r="F154">
        <v>2</v>
      </c>
      <c r="G154" t="s">
        <v>1235</v>
      </c>
      <c r="H154" s="958">
        <v>39630</v>
      </c>
      <c r="I154"/>
      <c r="J154" t="s">
        <v>1096</v>
      </c>
      <c r="K154">
        <v>8</v>
      </c>
      <c r="L154" t="s">
        <v>25</v>
      </c>
      <c r="M154">
        <v>41600</v>
      </c>
      <c r="N154" t="s">
        <v>93</v>
      </c>
      <c r="O154">
        <v>104910</v>
      </c>
      <c r="P154">
        <v>63310</v>
      </c>
      <c r="Q154">
        <v>17000</v>
      </c>
      <c r="R154">
        <v>22240</v>
      </c>
      <c r="S154"/>
      <c r="T154"/>
      <c r="U154"/>
      <c r="V154" t="s">
        <v>1097</v>
      </c>
      <c r="W154">
        <v>2</v>
      </c>
    </row>
    <row r="155" spans="1:23" s="917" customFormat="1" ht="12.75" customHeight="1">
      <c r="A155">
        <v>1500</v>
      </c>
      <c r="B155">
        <v>2823</v>
      </c>
      <c r="C155" t="s">
        <v>551</v>
      </c>
      <c r="D155" t="s">
        <v>1103</v>
      </c>
      <c r="E155">
        <v>3368</v>
      </c>
      <c r="F155">
        <v>3</v>
      </c>
      <c r="G155" t="s">
        <v>1236</v>
      </c>
      <c r="H155" s="958">
        <v>39630</v>
      </c>
      <c r="I155"/>
      <c r="J155" t="s">
        <v>1096</v>
      </c>
      <c r="K155">
        <v>1</v>
      </c>
      <c r="L155" t="s">
        <v>25</v>
      </c>
      <c r="M155">
        <v>41600</v>
      </c>
      <c r="N155" t="s">
        <v>93</v>
      </c>
      <c r="O155">
        <v>104910</v>
      </c>
      <c r="P155">
        <v>63310</v>
      </c>
      <c r="Q155">
        <v>17000</v>
      </c>
      <c r="R155">
        <v>22240</v>
      </c>
      <c r="S155"/>
      <c r="T155"/>
      <c r="U155"/>
      <c r="V155" t="s">
        <v>1097</v>
      </c>
      <c r="W155">
        <v>2</v>
      </c>
    </row>
    <row r="156" spans="1:23" s="917" customFormat="1" ht="12.75" customHeight="1">
      <c r="A156">
        <v>1500</v>
      </c>
      <c r="B156">
        <v>2823</v>
      </c>
      <c r="C156" t="s">
        <v>551</v>
      </c>
      <c r="D156" t="s">
        <v>1103</v>
      </c>
      <c r="E156">
        <v>3371</v>
      </c>
      <c r="F156">
        <v>2</v>
      </c>
      <c r="G156" t="s">
        <v>1237</v>
      </c>
      <c r="H156" s="958">
        <v>39630</v>
      </c>
      <c r="I156"/>
      <c r="J156" t="s">
        <v>1096</v>
      </c>
      <c r="K156">
        <v>3</v>
      </c>
      <c r="L156" t="s">
        <v>25</v>
      </c>
      <c r="M156">
        <v>41600</v>
      </c>
      <c r="N156" t="s">
        <v>93</v>
      </c>
      <c r="O156">
        <v>104910</v>
      </c>
      <c r="P156">
        <v>63310</v>
      </c>
      <c r="Q156">
        <v>17000</v>
      </c>
      <c r="R156">
        <v>22240</v>
      </c>
      <c r="S156"/>
      <c r="T156"/>
      <c r="U156"/>
      <c r="V156" t="s">
        <v>1097</v>
      </c>
      <c r="W156">
        <v>2</v>
      </c>
    </row>
    <row r="157" spans="1:23" s="917" customFormat="1" ht="12.75" customHeight="1">
      <c r="A157">
        <v>1500</v>
      </c>
      <c r="B157">
        <v>2823</v>
      </c>
      <c r="C157" t="s">
        <v>551</v>
      </c>
      <c r="D157" t="s">
        <v>1103</v>
      </c>
      <c r="E157">
        <v>3377</v>
      </c>
      <c r="F157">
        <v>3</v>
      </c>
      <c r="G157" t="s">
        <v>1238</v>
      </c>
      <c r="H157" s="958">
        <v>39630</v>
      </c>
      <c r="I157"/>
      <c r="J157" t="s">
        <v>1096</v>
      </c>
      <c r="K157">
        <v>4</v>
      </c>
      <c r="L157" t="s">
        <v>25</v>
      </c>
      <c r="M157">
        <v>41600</v>
      </c>
      <c r="N157" t="s">
        <v>93</v>
      </c>
      <c r="O157">
        <v>104910</v>
      </c>
      <c r="P157">
        <v>63310</v>
      </c>
      <c r="Q157">
        <v>17000</v>
      </c>
      <c r="R157">
        <v>22240</v>
      </c>
      <c r="S157"/>
      <c r="T157"/>
      <c r="U157"/>
      <c r="V157" t="s">
        <v>1097</v>
      </c>
      <c r="W157">
        <v>2</v>
      </c>
    </row>
    <row r="158" spans="1:23" s="917" customFormat="1" ht="12.75" customHeight="1">
      <c r="A158">
        <v>1500</v>
      </c>
      <c r="B158">
        <v>2823</v>
      </c>
      <c r="C158" t="s">
        <v>551</v>
      </c>
      <c r="D158" t="s">
        <v>1103</v>
      </c>
      <c r="E158">
        <v>3379</v>
      </c>
      <c r="F158">
        <v>3</v>
      </c>
      <c r="G158" t="s">
        <v>1239</v>
      </c>
      <c r="H158" s="958">
        <v>39630</v>
      </c>
      <c r="I158"/>
      <c r="J158" t="s">
        <v>1096</v>
      </c>
      <c r="K158">
        <v>4</v>
      </c>
      <c r="L158" t="s">
        <v>25</v>
      </c>
      <c r="M158">
        <v>41600</v>
      </c>
      <c r="N158" t="s">
        <v>93</v>
      </c>
      <c r="O158">
        <v>104910</v>
      </c>
      <c r="P158">
        <v>63310</v>
      </c>
      <c r="Q158">
        <v>17000</v>
      </c>
      <c r="R158">
        <v>22240</v>
      </c>
      <c r="S158"/>
      <c r="T158"/>
      <c r="U158"/>
      <c r="V158" t="s">
        <v>1097</v>
      </c>
      <c r="W158">
        <v>2</v>
      </c>
    </row>
    <row r="159" spans="1:23" s="917" customFormat="1" ht="12.75" customHeight="1">
      <c r="A159">
        <v>1500</v>
      </c>
      <c r="B159">
        <v>2823</v>
      </c>
      <c r="C159" t="s">
        <v>551</v>
      </c>
      <c r="D159" t="s">
        <v>1103</v>
      </c>
      <c r="E159">
        <v>3380</v>
      </c>
      <c r="F159">
        <v>3</v>
      </c>
      <c r="G159" t="s">
        <v>1240</v>
      </c>
      <c r="H159" s="958">
        <v>39630</v>
      </c>
      <c r="I159"/>
      <c r="J159" t="s">
        <v>1096</v>
      </c>
      <c r="K159">
        <v>3</v>
      </c>
      <c r="L159" t="s">
        <v>25</v>
      </c>
      <c r="M159">
        <v>41600</v>
      </c>
      <c r="N159" t="s">
        <v>93</v>
      </c>
      <c r="O159">
        <v>104910</v>
      </c>
      <c r="P159">
        <v>63310</v>
      </c>
      <c r="Q159">
        <v>17000</v>
      </c>
      <c r="R159">
        <v>22240</v>
      </c>
      <c r="S159"/>
      <c r="T159"/>
      <c r="U159"/>
      <c r="V159" t="s">
        <v>1097</v>
      </c>
      <c r="W159">
        <v>2</v>
      </c>
    </row>
    <row r="160" spans="1:23" s="917" customFormat="1" ht="12.75" customHeight="1">
      <c r="A160">
        <v>1500</v>
      </c>
      <c r="B160">
        <v>2823</v>
      </c>
      <c r="C160" t="s">
        <v>551</v>
      </c>
      <c r="D160" t="s">
        <v>1103</v>
      </c>
      <c r="E160">
        <v>3383</v>
      </c>
      <c r="F160">
        <v>3</v>
      </c>
      <c r="G160" t="s">
        <v>1241</v>
      </c>
      <c r="H160" s="958">
        <v>39630</v>
      </c>
      <c r="I160"/>
      <c r="J160" t="s">
        <v>1096</v>
      </c>
      <c r="K160">
        <v>2</v>
      </c>
      <c r="L160" t="s">
        <v>25</v>
      </c>
      <c r="M160">
        <v>41600</v>
      </c>
      <c r="N160" t="s">
        <v>93</v>
      </c>
      <c r="O160">
        <v>104910</v>
      </c>
      <c r="P160">
        <v>63310</v>
      </c>
      <c r="Q160">
        <v>17000</v>
      </c>
      <c r="R160">
        <v>22240</v>
      </c>
      <c r="S160"/>
      <c r="T160"/>
      <c r="U160"/>
      <c r="V160" t="s">
        <v>1097</v>
      </c>
      <c r="W160">
        <v>1</v>
      </c>
    </row>
    <row r="161" spans="1:23" s="917" customFormat="1" ht="12.75" customHeight="1">
      <c r="A161">
        <v>1500</v>
      </c>
      <c r="B161">
        <v>2823</v>
      </c>
      <c r="C161" t="s">
        <v>551</v>
      </c>
      <c r="D161" t="s">
        <v>1103</v>
      </c>
      <c r="E161">
        <v>3385</v>
      </c>
      <c r="F161">
        <v>3</v>
      </c>
      <c r="G161" t="s">
        <v>1242</v>
      </c>
      <c r="H161" s="958">
        <v>39630</v>
      </c>
      <c r="I161"/>
      <c r="J161" t="s">
        <v>1096</v>
      </c>
      <c r="K161">
        <v>3</v>
      </c>
      <c r="L161" t="s">
        <v>25</v>
      </c>
      <c r="M161">
        <v>41600</v>
      </c>
      <c r="N161" t="s">
        <v>93</v>
      </c>
      <c r="O161">
        <v>104910</v>
      </c>
      <c r="P161">
        <v>63310</v>
      </c>
      <c r="Q161">
        <v>17000</v>
      </c>
      <c r="R161">
        <v>22240</v>
      </c>
      <c r="S161"/>
      <c r="T161"/>
      <c r="U161"/>
      <c r="V161" t="s">
        <v>1097</v>
      </c>
      <c r="W161">
        <v>1</v>
      </c>
    </row>
    <row r="162" spans="1:23" s="917" customFormat="1" ht="12.75" customHeight="1">
      <c r="A162">
        <v>1500</v>
      </c>
      <c r="B162">
        <v>2823</v>
      </c>
      <c r="C162" t="s">
        <v>551</v>
      </c>
      <c r="D162" t="s">
        <v>1103</v>
      </c>
      <c r="E162">
        <v>3386</v>
      </c>
      <c r="F162">
        <v>2</v>
      </c>
      <c r="G162" t="s">
        <v>1243</v>
      </c>
      <c r="H162" s="958">
        <v>39630</v>
      </c>
      <c r="I162"/>
      <c r="J162" t="s">
        <v>1096</v>
      </c>
      <c r="K162">
        <v>5</v>
      </c>
      <c r="L162" t="s">
        <v>25</v>
      </c>
      <c r="M162">
        <v>41600</v>
      </c>
      <c r="N162" t="s">
        <v>93</v>
      </c>
      <c r="O162">
        <v>104910</v>
      </c>
      <c r="P162">
        <v>63310</v>
      </c>
      <c r="Q162">
        <v>17000</v>
      </c>
      <c r="R162">
        <v>22240</v>
      </c>
      <c r="S162"/>
      <c r="T162"/>
      <c r="U162"/>
      <c r="V162" t="s">
        <v>1097</v>
      </c>
      <c r="W162">
        <v>1</v>
      </c>
    </row>
    <row r="163" spans="1:23" s="917" customFormat="1" ht="12.75" customHeight="1">
      <c r="A163">
        <v>1500</v>
      </c>
      <c r="B163">
        <v>2823</v>
      </c>
      <c r="C163" t="s">
        <v>551</v>
      </c>
      <c r="D163" t="s">
        <v>1103</v>
      </c>
      <c r="E163">
        <v>3387</v>
      </c>
      <c r="F163">
        <v>2</v>
      </c>
      <c r="G163" t="s">
        <v>1244</v>
      </c>
      <c r="H163" s="958">
        <v>39630</v>
      </c>
      <c r="I163"/>
      <c r="J163" t="s">
        <v>1096</v>
      </c>
      <c r="K163">
        <v>2</v>
      </c>
      <c r="L163" t="s">
        <v>25</v>
      </c>
      <c r="M163">
        <v>41600</v>
      </c>
      <c r="N163" t="s">
        <v>93</v>
      </c>
      <c r="O163">
        <v>104910</v>
      </c>
      <c r="P163">
        <v>63310</v>
      </c>
      <c r="Q163">
        <v>17000</v>
      </c>
      <c r="R163">
        <v>22240</v>
      </c>
      <c r="S163"/>
      <c r="T163"/>
      <c r="U163"/>
      <c r="V163" t="s">
        <v>1097</v>
      </c>
      <c r="W163">
        <v>2</v>
      </c>
    </row>
    <row r="164" spans="1:23" s="917" customFormat="1" ht="12.75" customHeight="1">
      <c r="A164">
        <v>1500</v>
      </c>
      <c r="B164">
        <v>2823</v>
      </c>
      <c r="C164" t="s">
        <v>551</v>
      </c>
      <c r="D164" t="s">
        <v>1103</v>
      </c>
      <c r="E164">
        <v>3388</v>
      </c>
      <c r="F164">
        <v>2</v>
      </c>
      <c r="G164" t="s">
        <v>1245</v>
      </c>
      <c r="H164" s="958">
        <v>39630</v>
      </c>
      <c r="I164"/>
      <c r="J164" t="s">
        <v>1096</v>
      </c>
      <c r="K164">
        <v>2</v>
      </c>
      <c r="L164" t="s">
        <v>25</v>
      </c>
      <c r="M164">
        <v>41600</v>
      </c>
      <c r="N164" t="s">
        <v>93</v>
      </c>
      <c r="O164">
        <v>104910</v>
      </c>
      <c r="P164">
        <v>63310</v>
      </c>
      <c r="Q164">
        <v>17000</v>
      </c>
      <c r="R164">
        <v>22240</v>
      </c>
      <c r="S164"/>
      <c r="T164"/>
      <c r="U164"/>
      <c r="V164" t="s">
        <v>1097</v>
      </c>
      <c r="W164">
        <v>2</v>
      </c>
    </row>
    <row r="165" spans="1:23" s="917" customFormat="1" ht="12.75" customHeight="1">
      <c r="A165">
        <v>1500</v>
      </c>
      <c r="B165">
        <v>2823</v>
      </c>
      <c r="C165" t="s">
        <v>551</v>
      </c>
      <c r="D165" t="s">
        <v>1103</v>
      </c>
      <c r="E165">
        <v>3391</v>
      </c>
      <c r="F165">
        <v>2</v>
      </c>
      <c r="G165" t="s">
        <v>1246</v>
      </c>
      <c r="H165" s="958">
        <v>39630</v>
      </c>
      <c r="I165"/>
      <c r="J165" t="s">
        <v>1096</v>
      </c>
      <c r="K165">
        <v>1</v>
      </c>
      <c r="L165" t="s">
        <v>25</v>
      </c>
      <c r="M165">
        <v>41600</v>
      </c>
      <c r="N165" t="s">
        <v>93</v>
      </c>
      <c r="O165">
        <v>104910</v>
      </c>
      <c r="P165">
        <v>63310</v>
      </c>
      <c r="Q165">
        <v>17000</v>
      </c>
      <c r="R165">
        <v>22240</v>
      </c>
      <c r="S165"/>
      <c r="T165"/>
      <c r="U165"/>
      <c r="V165" t="s">
        <v>1097</v>
      </c>
      <c r="W165">
        <v>1</v>
      </c>
    </row>
    <row r="166" spans="1:23" s="917" customFormat="1" ht="12.75" customHeight="1">
      <c r="A166">
        <v>1500</v>
      </c>
      <c r="B166">
        <v>2823</v>
      </c>
      <c r="C166" t="s">
        <v>551</v>
      </c>
      <c r="D166" t="s">
        <v>1103</v>
      </c>
      <c r="E166">
        <v>3392</v>
      </c>
      <c r="F166">
        <v>2</v>
      </c>
      <c r="G166" t="s">
        <v>1247</v>
      </c>
      <c r="H166" s="958">
        <v>39630</v>
      </c>
      <c r="I166"/>
      <c r="J166" t="s">
        <v>1096</v>
      </c>
      <c r="K166">
        <v>2</v>
      </c>
      <c r="L166" t="s">
        <v>25</v>
      </c>
      <c r="M166">
        <v>41600</v>
      </c>
      <c r="N166" t="s">
        <v>93</v>
      </c>
      <c r="O166">
        <v>104910</v>
      </c>
      <c r="P166">
        <v>63310</v>
      </c>
      <c r="Q166">
        <v>17000</v>
      </c>
      <c r="R166">
        <v>22240</v>
      </c>
      <c r="S166"/>
      <c r="T166"/>
      <c r="U166"/>
      <c r="V166" t="s">
        <v>1097</v>
      </c>
      <c r="W166">
        <v>1</v>
      </c>
    </row>
    <row r="167" spans="1:23" s="917" customFormat="1" ht="12.75" customHeight="1">
      <c r="A167">
        <v>1260</v>
      </c>
      <c r="B167">
        <v>2826</v>
      </c>
      <c r="C167" t="s">
        <v>103</v>
      </c>
      <c r="D167" t="s">
        <v>1103</v>
      </c>
      <c r="E167">
        <v>3635</v>
      </c>
      <c r="F167">
        <v>3</v>
      </c>
      <c r="G167" t="s">
        <v>1248</v>
      </c>
      <c r="H167" s="958">
        <v>39630</v>
      </c>
      <c r="I167"/>
      <c r="J167" t="s">
        <v>1096</v>
      </c>
      <c r="K167">
        <v>5</v>
      </c>
      <c r="L167" t="s">
        <v>25</v>
      </c>
      <c r="M167">
        <v>41600</v>
      </c>
      <c r="N167" t="s">
        <v>93</v>
      </c>
      <c r="O167">
        <v>104910</v>
      </c>
      <c r="P167">
        <v>63310</v>
      </c>
      <c r="Q167">
        <v>17000</v>
      </c>
      <c r="R167">
        <v>22240</v>
      </c>
      <c r="S167"/>
      <c r="T167"/>
      <c r="U167"/>
      <c r="V167" t="s">
        <v>1097</v>
      </c>
      <c r="W167">
        <v>1</v>
      </c>
    </row>
    <row r="168" spans="1:23" s="917" customFormat="1" ht="12.75" customHeight="1">
      <c r="A168">
        <v>1260</v>
      </c>
      <c r="B168">
        <v>2826</v>
      </c>
      <c r="C168" t="s">
        <v>103</v>
      </c>
      <c r="D168" t="s">
        <v>1103</v>
      </c>
      <c r="E168">
        <v>3637</v>
      </c>
      <c r="F168">
        <v>3</v>
      </c>
      <c r="G168" t="s">
        <v>1249</v>
      </c>
      <c r="H168" s="958">
        <v>39630</v>
      </c>
      <c r="I168"/>
      <c r="J168" t="s">
        <v>1096</v>
      </c>
      <c r="K168">
        <v>2.5</v>
      </c>
      <c r="L168" t="s">
        <v>25</v>
      </c>
      <c r="M168">
        <v>41600</v>
      </c>
      <c r="N168" t="s">
        <v>93</v>
      </c>
      <c r="O168">
        <v>104910</v>
      </c>
      <c r="P168">
        <v>63310</v>
      </c>
      <c r="Q168">
        <v>17000</v>
      </c>
      <c r="R168">
        <v>22240</v>
      </c>
      <c r="S168"/>
      <c r="T168"/>
      <c r="U168"/>
      <c r="V168" t="s">
        <v>1097</v>
      </c>
      <c r="W168">
        <v>1</v>
      </c>
    </row>
    <row r="169" spans="1:23" s="917" customFormat="1" ht="12.75" customHeight="1">
      <c r="A169">
        <v>1260</v>
      </c>
      <c r="B169">
        <v>2826</v>
      </c>
      <c r="C169" t="s">
        <v>103</v>
      </c>
      <c r="D169" t="s">
        <v>1103</v>
      </c>
      <c r="E169">
        <v>3639</v>
      </c>
      <c r="F169">
        <v>3</v>
      </c>
      <c r="G169" t="s">
        <v>1250</v>
      </c>
      <c r="H169" s="958">
        <v>39630</v>
      </c>
      <c r="I169"/>
      <c r="J169" t="s">
        <v>1096</v>
      </c>
      <c r="K169">
        <v>5</v>
      </c>
      <c r="L169" t="s">
        <v>25</v>
      </c>
      <c r="M169">
        <v>41600</v>
      </c>
      <c r="N169" t="s">
        <v>93</v>
      </c>
      <c r="O169">
        <v>104910</v>
      </c>
      <c r="P169">
        <v>63310</v>
      </c>
      <c r="Q169">
        <v>17000</v>
      </c>
      <c r="R169">
        <v>22240</v>
      </c>
      <c r="S169"/>
      <c r="T169"/>
      <c r="U169"/>
      <c r="V169" t="s">
        <v>1097</v>
      </c>
      <c r="W169">
        <v>1</v>
      </c>
    </row>
    <row r="170" spans="1:23" s="917" customFormat="1" ht="12.75" customHeight="1">
      <c r="A170">
        <v>1260</v>
      </c>
      <c r="B170">
        <v>2826</v>
      </c>
      <c r="C170" t="s">
        <v>103</v>
      </c>
      <c r="D170" t="s">
        <v>1103</v>
      </c>
      <c r="E170">
        <v>3643</v>
      </c>
      <c r="F170">
        <v>3</v>
      </c>
      <c r="G170" t="s">
        <v>1251</v>
      </c>
      <c r="H170" s="958">
        <v>39630</v>
      </c>
      <c r="I170"/>
      <c r="J170" t="s">
        <v>1096</v>
      </c>
      <c r="K170">
        <v>5</v>
      </c>
      <c r="L170" t="s">
        <v>25</v>
      </c>
      <c r="M170">
        <v>41600</v>
      </c>
      <c r="N170" t="s">
        <v>93</v>
      </c>
      <c r="O170">
        <v>104910</v>
      </c>
      <c r="P170">
        <v>63310</v>
      </c>
      <c r="Q170">
        <v>17000</v>
      </c>
      <c r="R170">
        <v>22240</v>
      </c>
      <c r="S170"/>
      <c r="T170"/>
      <c r="U170"/>
      <c r="V170" t="s">
        <v>1097</v>
      </c>
      <c r="W170">
        <v>1</v>
      </c>
    </row>
    <row r="171" spans="1:23" s="917" customFormat="1" ht="12.75" customHeight="1">
      <c r="A171">
        <v>1260</v>
      </c>
      <c r="B171">
        <v>2826</v>
      </c>
      <c r="C171" t="s">
        <v>103</v>
      </c>
      <c r="D171" t="s">
        <v>1103</v>
      </c>
      <c r="E171">
        <v>3646</v>
      </c>
      <c r="F171">
        <v>2</v>
      </c>
      <c r="G171" t="s">
        <v>1252</v>
      </c>
      <c r="H171" s="958">
        <v>39630</v>
      </c>
      <c r="I171"/>
      <c r="J171" t="s">
        <v>1096</v>
      </c>
      <c r="K171">
        <v>2.5</v>
      </c>
      <c r="L171" t="s">
        <v>25</v>
      </c>
      <c r="M171">
        <v>41600</v>
      </c>
      <c r="N171" t="s">
        <v>93</v>
      </c>
      <c r="O171">
        <v>104910</v>
      </c>
      <c r="P171">
        <v>63310</v>
      </c>
      <c r="Q171">
        <v>17000</v>
      </c>
      <c r="R171">
        <v>22240</v>
      </c>
      <c r="S171"/>
      <c r="T171"/>
      <c r="U171"/>
      <c r="V171" t="s">
        <v>1097</v>
      </c>
      <c r="W171">
        <v>1</v>
      </c>
    </row>
    <row r="172" spans="1:23" s="917" customFormat="1" ht="12.75" customHeight="1">
      <c r="A172">
        <v>1260</v>
      </c>
      <c r="B172">
        <v>2826</v>
      </c>
      <c r="C172" t="s">
        <v>103</v>
      </c>
      <c r="D172" t="s">
        <v>1103</v>
      </c>
      <c r="E172">
        <v>3647</v>
      </c>
      <c r="F172">
        <v>2</v>
      </c>
      <c r="G172" t="s">
        <v>1253</v>
      </c>
      <c r="H172" s="958">
        <v>39630</v>
      </c>
      <c r="I172"/>
      <c r="J172" t="s">
        <v>1096</v>
      </c>
      <c r="K172">
        <v>5</v>
      </c>
      <c r="L172" t="s">
        <v>25</v>
      </c>
      <c r="M172">
        <v>41600</v>
      </c>
      <c r="N172" t="s">
        <v>93</v>
      </c>
      <c r="O172">
        <v>104910</v>
      </c>
      <c r="P172">
        <v>63310</v>
      </c>
      <c r="Q172">
        <v>17000</v>
      </c>
      <c r="R172">
        <v>22240</v>
      </c>
      <c r="S172"/>
      <c r="T172"/>
      <c r="U172"/>
      <c r="V172" t="s">
        <v>1097</v>
      </c>
      <c r="W172">
        <v>1</v>
      </c>
    </row>
    <row r="173" spans="1:23" s="917" customFormat="1" ht="12.75" customHeight="1">
      <c r="A173">
        <v>1630</v>
      </c>
      <c r="B173">
        <v>2808</v>
      </c>
      <c r="C173" t="s">
        <v>99</v>
      </c>
      <c r="D173" t="s">
        <v>1126</v>
      </c>
      <c r="E173">
        <v>3681</v>
      </c>
      <c r="F173">
        <v>1</v>
      </c>
      <c r="G173" t="s">
        <v>1254</v>
      </c>
      <c r="H173" s="958">
        <v>39630</v>
      </c>
      <c r="I173"/>
      <c r="J173" t="s">
        <v>1096</v>
      </c>
      <c r="K173">
        <v>5</v>
      </c>
      <c r="L173" t="s">
        <v>25</v>
      </c>
      <c r="M173">
        <v>41600</v>
      </c>
      <c r="N173" t="s">
        <v>97</v>
      </c>
      <c r="O173">
        <v>117140</v>
      </c>
      <c r="P173">
        <v>75540</v>
      </c>
      <c r="Q173">
        <v>24190</v>
      </c>
      <c r="R173">
        <v>31730</v>
      </c>
      <c r="S173"/>
      <c r="T173"/>
      <c r="U173"/>
      <c r="V173" t="s">
        <v>1097</v>
      </c>
      <c r="W173">
        <v>2</v>
      </c>
    </row>
    <row r="174" spans="1:23" s="917" customFormat="1" ht="12.75" customHeight="1">
      <c r="A174">
        <v>1630</v>
      </c>
      <c r="B174">
        <v>2835</v>
      </c>
      <c r="C174" t="s">
        <v>124</v>
      </c>
      <c r="D174" t="s">
        <v>1126</v>
      </c>
      <c r="E174">
        <v>3684</v>
      </c>
      <c r="F174">
        <v>3</v>
      </c>
      <c r="G174" t="s">
        <v>1255</v>
      </c>
      <c r="H174" s="958">
        <v>39630</v>
      </c>
      <c r="I174"/>
      <c r="J174" t="s">
        <v>1096</v>
      </c>
      <c r="K174">
        <v>5</v>
      </c>
      <c r="L174" t="s">
        <v>25</v>
      </c>
      <c r="M174">
        <v>41600</v>
      </c>
      <c r="N174" t="s">
        <v>120</v>
      </c>
      <c r="O174">
        <v>168500</v>
      </c>
      <c r="P174">
        <v>126900</v>
      </c>
      <c r="Q174">
        <v>24190</v>
      </c>
      <c r="R174">
        <v>31730</v>
      </c>
      <c r="S174"/>
      <c r="T174"/>
      <c r="U174"/>
      <c r="V174" t="s">
        <v>1097</v>
      </c>
      <c r="W174">
        <v>2</v>
      </c>
    </row>
    <row r="175" spans="1:23" s="917" customFormat="1" ht="12.75" customHeight="1">
      <c r="A175">
        <v>1630</v>
      </c>
      <c r="B175">
        <v>2808</v>
      </c>
      <c r="C175" t="s">
        <v>99</v>
      </c>
      <c r="D175" t="s">
        <v>1126</v>
      </c>
      <c r="E175">
        <v>3685</v>
      </c>
      <c r="F175">
        <v>3</v>
      </c>
      <c r="G175" t="s">
        <v>1256</v>
      </c>
      <c r="H175" s="958">
        <v>39630</v>
      </c>
      <c r="I175"/>
      <c r="J175" t="s">
        <v>1096</v>
      </c>
      <c r="K175">
        <v>10</v>
      </c>
      <c r="L175" t="s">
        <v>25</v>
      </c>
      <c r="M175">
        <v>41600</v>
      </c>
      <c r="N175" t="s">
        <v>97</v>
      </c>
      <c r="O175">
        <v>117140</v>
      </c>
      <c r="P175">
        <v>75540</v>
      </c>
      <c r="Q175">
        <v>24190</v>
      </c>
      <c r="R175">
        <v>31730</v>
      </c>
      <c r="S175"/>
      <c r="T175"/>
      <c r="U175"/>
      <c r="V175" t="s">
        <v>1097</v>
      </c>
      <c r="W175">
        <v>2</v>
      </c>
    </row>
    <row r="176" spans="1:23" s="917" customFormat="1" ht="12.75" customHeight="1">
      <c r="A176">
        <v>1630</v>
      </c>
      <c r="B176">
        <v>2808</v>
      </c>
      <c r="C176" t="s">
        <v>99</v>
      </c>
      <c r="D176" t="s">
        <v>1126</v>
      </c>
      <c r="E176">
        <v>3686</v>
      </c>
      <c r="F176">
        <v>3</v>
      </c>
      <c r="G176" t="s">
        <v>1257</v>
      </c>
      <c r="H176" s="958">
        <v>39630</v>
      </c>
      <c r="I176"/>
      <c r="J176" t="s">
        <v>1096</v>
      </c>
      <c r="K176">
        <v>10</v>
      </c>
      <c r="L176" t="s">
        <v>25</v>
      </c>
      <c r="M176">
        <v>41600</v>
      </c>
      <c r="N176" t="s">
        <v>97</v>
      </c>
      <c r="O176">
        <v>117140</v>
      </c>
      <c r="P176">
        <v>75540</v>
      </c>
      <c r="Q176">
        <v>24190</v>
      </c>
      <c r="R176">
        <v>31730</v>
      </c>
      <c r="S176"/>
      <c r="T176"/>
      <c r="U176"/>
      <c r="V176" t="s">
        <v>1097</v>
      </c>
      <c r="W176">
        <v>2</v>
      </c>
    </row>
    <row r="177" spans="1:23" s="917" customFormat="1" ht="12.75" customHeight="1">
      <c r="A177">
        <v>1630</v>
      </c>
      <c r="B177">
        <v>2808</v>
      </c>
      <c r="C177" t="s">
        <v>99</v>
      </c>
      <c r="D177" t="s">
        <v>1126</v>
      </c>
      <c r="E177">
        <v>3700</v>
      </c>
      <c r="F177">
        <v>3</v>
      </c>
      <c r="G177" t="s">
        <v>1258</v>
      </c>
      <c r="H177" s="958">
        <v>39630</v>
      </c>
      <c r="I177"/>
      <c r="J177" t="s">
        <v>1096</v>
      </c>
      <c r="K177">
        <v>5</v>
      </c>
      <c r="L177" t="s">
        <v>25</v>
      </c>
      <c r="M177">
        <v>41600</v>
      </c>
      <c r="N177" t="s">
        <v>97</v>
      </c>
      <c r="O177">
        <v>117140</v>
      </c>
      <c r="P177">
        <v>75540</v>
      </c>
      <c r="Q177">
        <v>24190</v>
      </c>
      <c r="R177">
        <v>31730</v>
      </c>
      <c r="S177"/>
      <c r="T177"/>
      <c r="U177"/>
      <c r="V177" t="s">
        <v>1097</v>
      </c>
      <c r="W177">
        <v>2</v>
      </c>
    </row>
    <row r="178" spans="1:23" s="917" customFormat="1" ht="12.75" customHeight="1">
      <c r="A178">
        <v>1630</v>
      </c>
      <c r="B178">
        <v>2808</v>
      </c>
      <c r="C178" t="s">
        <v>99</v>
      </c>
      <c r="D178" t="s">
        <v>1126</v>
      </c>
      <c r="E178">
        <v>3704</v>
      </c>
      <c r="F178">
        <v>3</v>
      </c>
      <c r="G178" t="s">
        <v>1259</v>
      </c>
      <c r="H178" s="958">
        <v>39630</v>
      </c>
      <c r="I178"/>
      <c r="J178" t="s">
        <v>1096</v>
      </c>
      <c r="K178">
        <v>10</v>
      </c>
      <c r="L178" t="s">
        <v>25</v>
      </c>
      <c r="M178">
        <v>41600</v>
      </c>
      <c r="N178" t="s">
        <v>97</v>
      </c>
      <c r="O178">
        <v>117140</v>
      </c>
      <c r="P178">
        <v>75540</v>
      </c>
      <c r="Q178">
        <v>24190</v>
      </c>
      <c r="R178">
        <v>31730</v>
      </c>
      <c r="S178"/>
      <c r="T178"/>
      <c r="U178"/>
      <c r="V178" t="s">
        <v>1097</v>
      </c>
      <c r="W178">
        <v>2</v>
      </c>
    </row>
    <row r="179" spans="1:23" s="917" customFormat="1" ht="12.75" customHeight="1">
      <c r="A179">
        <v>1630</v>
      </c>
      <c r="B179">
        <v>2808</v>
      </c>
      <c r="C179" t="s">
        <v>99</v>
      </c>
      <c r="D179" t="s">
        <v>1126</v>
      </c>
      <c r="E179">
        <v>3714</v>
      </c>
      <c r="F179">
        <v>3</v>
      </c>
      <c r="G179" t="s">
        <v>1260</v>
      </c>
      <c r="H179" s="958">
        <v>39630</v>
      </c>
      <c r="I179"/>
      <c r="J179" t="s">
        <v>1096</v>
      </c>
      <c r="K179">
        <v>10</v>
      </c>
      <c r="L179" t="s">
        <v>25</v>
      </c>
      <c r="M179">
        <v>41600</v>
      </c>
      <c r="N179" t="s">
        <v>97</v>
      </c>
      <c r="O179">
        <v>117140</v>
      </c>
      <c r="P179">
        <v>75540</v>
      </c>
      <c r="Q179">
        <v>24190</v>
      </c>
      <c r="R179">
        <v>31730</v>
      </c>
      <c r="S179"/>
      <c r="T179"/>
      <c r="U179"/>
      <c r="V179" t="s">
        <v>1097</v>
      </c>
      <c r="W179">
        <v>2</v>
      </c>
    </row>
    <row r="180" spans="1:23" s="917" customFormat="1" ht="12.75" customHeight="1">
      <c r="A180">
        <v>1630</v>
      </c>
      <c r="B180">
        <v>2808</v>
      </c>
      <c r="C180" t="s">
        <v>99</v>
      </c>
      <c r="D180" t="s">
        <v>1126</v>
      </c>
      <c r="E180">
        <v>3715</v>
      </c>
      <c r="F180">
        <v>3</v>
      </c>
      <c r="G180" t="s">
        <v>1261</v>
      </c>
      <c r="H180" s="958">
        <v>39630</v>
      </c>
      <c r="I180"/>
      <c r="J180" t="s">
        <v>1096</v>
      </c>
      <c r="K180">
        <v>5</v>
      </c>
      <c r="L180" t="s">
        <v>25</v>
      </c>
      <c r="M180">
        <v>41600</v>
      </c>
      <c r="N180" t="s">
        <v>97</v>
      </c>
      <c r="O180">
        <v>117140</v>
      </c>
      <c r="P180">
        <v>75540</v>
      </c>
      <c r="Q180">
        <v>24190</v>
      </c>
      <c r="R180">
        <v>31730</v>
      </c>
      <c r="S180"/>
      <c r="T180"/>
      <c r="U180"/>
      <c r="V180" t="s">
        <v>1097</v>
      </c>
      <c r="W180">
        <v>1</v>
      </c>
    </row>
    <row r="181" spans="1:23" s="917" customFormat="1" ht="12.75" customHeight="1">
      <c r="A181">
        <v>1630</v>
      </c>
      <c r="B181">
        <v>2808</v>
      </c>
      <c r="C181" t="s">
        <v>99</v>
      </c>
      <c r="D181" t="s">
        <v>1126</v>
      </c>
      <c r="E181">
        <v>3717</v>
      </c>
      <c r="F181">
        <v>2</v>
      </c>
      <c r="G181" t="s">
        <v>1262</v>
      </c>
      <c r="H181" s="958">
        <v>39630</v>
      </c>
      <c r="I181"/>
      <c r="J181" t="s">
        <v>1096</v>
      </c>
      <c r="K181">
        <v>10</v>
      </c>
      <c r="L181" t="s">
        <v>25</v>
      </c>
      <c r="M181">
        <v>41600</v>
      </c>
      <c r="N181" t="s">
        <v>97</v>
      </c>
      <c r="O181">
        <v>117140</v>
      </c>
      <c r="P181">
        <v>75540</v>
      </c>
      <c r="Q181">
        <v>24190</v>
      </c>
      <c r="R181">
        <v>31730</v>
      </c>
      <c r="S181"/>
      <c r="T181"/>
      <c r="U181"/>
      <c r="V181" t="s">
        <v>1097</v>
      </c>
      <c r="W181">
        <v>1</v>
      </c>
    </row>
    <row r="182" spans="1:23" s="917" customFormat="1" ht="12.75" customHeight="1">
      <c r="A182">
        <v>1630</v>
      </c>
      <c r="B182">
        <v>2808</v>
      </c>
      <c r="C182" t="s">
        <v>99</v>
      </c>
      <c r="D182" t="s">
        <v>1126</v>
      </c>
      <c r="E182">
        <v>3721</v>
      </c>
      <c r="F182">
        <v>2</v>
      </c>
      <c r="G182" t="s">
        <v>1263</v>
      </c>
      <c r="H182" s="958">
        <v>39630</v>
      </c>
      <c r="I182"/>
      <c r="J182" t="s">
        <v>1096</v>
      </c>
      <c r="K182">
        <v>5</v>
      </c>
      <c r="L182" t="s">
        <v>25</v>
      </c>
      <c r="M182">
        <v>41600</v>
      </c>
      <c r="N182" t="s">
        <v>97</v>
      </c>
      <c r="O182">
        <v>117140</v>
      </c>
      <c r="P182">
        <v>75540</v>
      </c>
      <c r="Q182">
        <v>24190</v>
      </c>
      <c r="R182">
        <v>31730</v>
      </c>
      <c r="S182"/>
      <c r="T182"/>
      <c r="U182"/>
      <c r="V182" t="s">
        <v>1097</v>
      </c>
      <c r="W182">
        <v>1</v>
      </c>
    </row>
    <row r="183" spans="1:23" s="917" customFormat="1" ht="12.75" customHeight="1">
      <c r="A183">
        <v>1630</v>
      </c>
      <c r="B183">
        <v>2808</v>
      </c>
      <c r="C183" t="s">
        <v>99</v>
      </c>
      <c r="D183" t="s">
        <v>1126</v>
      </c>
      <c r="E183">
        <v>3722</v>
      </c>
      <c r="F183">
        <v>2</v>
      </c>
      <c r="G183" t="s">
        <v>1264</v>
      </c>
      <c r="H183" s="958">
        <v>39630</v>
      </c>
      <c r="I183"/>
      <c r="J183" t="s">
        <v>1096</v>
      </c>
      <c r="K183">
        <v>5</v>
      </c>
      <c r="L183" t="s">
        <v>25</v>
      </c>
      <c r="M183">
        <v>41600</v>
      </c>
      <c r="N183" t="s">
        <v>97</v>
      </c>
      <c r="O183">
        <v>117140</v>
      </c>
      <c r="P183">
        <v>75540</v>
      </c>
      <c r="Q183">
        <v>24190</v>
      </c>
      <c r="R183">
        <v>31730</v>
      </c>
      <c r="S183"/>
      <c r="T183"/>
      <c r="U183"/>
      <c r="V183" t="s">
        <v>1097</v>
      </c>
      <c r="W183">
        <v>1</v>
      </c>
    </row>
    <row r="184" spans="1:23" s="917" customFormat="1" ht="12.75" customHeight="1">
      <c r="A184">
        <v>1700</v>
      </c>
      <c r="B184">
        <v>2840</v>
      </c>
      <c r="C184" t="s">
        <v>87</v>
      </c>
      <c r="D184" t="s">
        <v>1106</v>
      </c>
      <c r="E184">
        <v>3739</v>
      </c>
      <c r="F184">
        <v>1</v>
      </c>
      <c r="G184" t="s">
        <v>1265</v>
      </c>
      <c r="H184" s="958">
        <v>39630</v>
      </c>
      <c r="I184"/>
      <c r="J184" t="s">
        <v>1096</v>
      </c>
      <c r="K184">
        <v>1</v>
      </c>
      <c r="L184" t="s">
        <v>25</v>
      </c>
      <c r="M184">
        <v>41600</v>
      </c>
      <c r="N184" t="s">
        <v>84</v>
      </c>
      <c r="O184">
        <v>90910</v>
      </c>
      <c r="P184">
        <v>49310</v>
      </c>
      <c r="Q184">
        <v>17000</v>
      </c>
      <c r="R184">
        <v>22240</v>
      </c>
      <c r="S184"/>
      <c r="T184"/>
      <c r="U184"/>
      <c r="V184" t="s">
        <v>1097</v>
      </c>
      <c r="W184">
        <v>1</v>
      </c>
    </row>
    <row r="185" spans="1:23" s="917" customFormat="1" ht="12.75" customHeight="1">
      <c r="A185">
        <v>1700</v>
      </c>
      <c r="B185">
        <v>2823</v>
      </c>
      <c r="C185" t="s">
        <v>551</v>
      </c>
      <c r="D185" t="s">
        <v>1266</v>
      </c>
      <c r="E185">
        <v>3848</v>
      </c>
      <c r="F185">
        <v>3</v>
      </c>
      <c r="G185" t="s">
        <v>1267</v>
      </c>
      <c r="H185" s="958">
        <v>39630</v>
      </c>
      <c r="I185"/>
      <c r="J185" t="s">
        <v>1096</v>
      </c>
      <c r="K185">
        <v>10</v>
      </c>
      <c r="L185" t="s">
        <v>25</v>
      </c>
      <c r="M185">
        <v>41600</v>
      </c>
      <c r="N185" t="s">
        <v>93</v>
      </c>
      <c r="O185">
        <v>104910</v>
      </c>
      <c r="P185">
        <v>63310</v>
      </c>
      <c r="Q185">
        <v>17000</v>
      </c>
      <c r="R185">
        <v>22240</v>
      </c>
      <c r="S185"/>
      <c r="T185"/>
      <c r="U185"/>
      <c r="V185" t="s">
        <v>1097</v>
      </c>
      <c r="W185">
        <v>2</v>
      </c>
    </row>
    <row r="186" spans="1:23" s="917" customFormat="1" ht="12.75" customHeight="1">
      <c r="A186">
        <v>1700</v>
      </c>
      <c r="B186">
        <v>2841</v>
      </c>
      <c r="C186" t="s">
        <v>83</v>
      </c>
      <c r="D186" t="s">
        <v>1106</v>
      </c>
      <c r="E186">
        <v>3856</v>
      </c>
      <c r="F186">
        <v>2</v>
      </c>
      <c r="G186" t="s">
        <v>1268</v>
      </c>
      <c r="H186" s="958">
        <v>39630</v>
      </c>
      <c r="I186"/>
      <c r="J186" t="s">
        <v>1269</v>
      </c>
      <c r="K186">
        <v>5</v>
      </c>
      <c r="L186" t="s">
        <v>25</v>
      </c>
      <c r="M186">
        <v>41600</v>
      </c>
      <c r="N186" t="s">
        <v>84</v>
      </c>
      <c r="O186">
        <v>90910</v>
      </c>
      <c r="P186">
        <v>49310</v>
      </c>
      <c r="Q186">
        <v>17000</v>
      </c>
      <c r="R186">
        <v>22240</v>
      </c>
      <c r="S186"/>
      <c r="T186"/>
      <c r="U186"/>
      <c r="V186" t="s">
        <v>1097</v>
      </c>
      <c r="W186">
        <v>1</v>
      </c>
    </row>
    <row r="187" spans="1:23" s="917" customFormat="1" ht="12.75" customHeight="1">
      <c r="A187">
        <v>1922</v>
      </c>
      <c r="B187">
        <v>2840</v>
      </c>
      <c r="C187" t="s">
        <v>87</v>
      </c>
      <c r="D187" t="s">
        <v>1270</v>
      </c>
      <c r="E187">
        <v>3869</v>
      </c>
      <c r="F187">
        <v>3</v>
      </c>
      <c r="G187" t="s">
        <v>1271</v>
      </c>
      <c r="H187" s="958">
        <v>39630</v>
      </c>
      <c r="I187"/>
      <c r="J187" t="s">
        <v>1096</v>
      </c>
      <c r="K187">
        <v>6</v>
      </c>
      <c r="L187" t="s">
        <v>25</v>
      </c>
      <c r="M187">
        <v>41600</v>
      </c>
      <c r="N187" t="s">
        <v>84</v>
      </c>
      <c r="O187">
        <v>90910</v>
      </c>
      <c r="P187">
        <v>49310</v>
      </c>
      <c r="Q187">
        <v>8860</v>
      </c>
      <c r="R187">
        <v>8220</v>
      </c>
      <c r="S187"/>
      <c r="T187"/>
      <c r="U187"/>
      <c r="V187" t="s">
        <v>1097</v>
      </c>
      <c r="W187">
        <v>2</v>
      </c>
    </row>
    <row r="188" spans="1:23" s="917" customFormat="1" ht="12.75" customHeight="1">
      <c r="A188">
        <v>1700</v>
      </c>
      <c r="B188">
        <v>2841</v>
      </c>
      <c r="C188" t="s">
        <v>83</v>
      </c>
      <c r="D188" t="s">
        <v>1106</v>
      </c>
      <c r="E188">
        <v>3870</v>
      </c>
      <c r="F188">
        <v>3</v>
      </c>
      <c r="G188" t="s">
        <v>1272</v>
      </c>
      <c r="H188" s="958">
        <v>39630</v>
      </c>
      <c r="I188"/>
      <c r="J188" t="s">
        <v>1096</v>
      </c>
      <c r="K188">
        <v>5</v>
      </c>
      <c r="L188" t="s">
        <v>25</v>
      </c>
      <c r="M188">
        <v>41600</v>
      </c>
      <c r="N188" t="s">
        <v>84</v>
      </c>
      <c r="O188">
        <v>90910</v>
      </c>
      <c r="P188">
        <v>49310</v>
      </c>
      <c r="Q188">
        <v>17000</v>
      </c>
      <c r="R188">
        <v>22240</v>
      </c>
      <c r="S188"/>
      <c r="T188"/>
      <c r="U188"/>
      <c r="V188" t="s">
        <v>1097</v>
      </c>
      <c r="W188">
        <v>1</v>
      </c>
    </row>
    <row r="189" spans="1:23" s="917" customFormat="1" ht="12.75" customHeight="1">
      <c r="A189">
        <v>1700</v>
      </c>
      <c r="B189">
        <v>2840</v>
      </c>
      <c r="C189" t="s">
        <v>87</v>
      </c>
      <c r="D189" t="s">
        <v>1106</v>
      </c>
      <c r="E189">
        <v>3873</v>
      </c>
      <c r="F189">
        <v>1</v>
      </c>
      <c r="G189" t="s">
        <v>1273</v>
      </c>
      <c r="H189" s="958">
        <v>39630</v>
      </c>
      <c r="I189"/>
      <c r="J189" t="s">
        <v>1096</v>
      </c>
      <c r="K189">
        <v>5</v>
      </c>
      <c r="L189" t="s">
        <v>25</v>
      </c>
      <c r="M189">
        <v>41600</v>
      </c>
      <c r="N189" t="s">
        <v>84</v>
      </c>
      <c r="O189">
        <v>90910</v>
      </c>
      <c r="P189">
        <v>49310</v>
      </c>
      <c r="Q189">
        <v>17000</v>
      </c>
      <c r="R189">
        <v>22240</v>
      </c>
      <c r="S189"/>
      <c r="T189"/>
      <c r="U189"/>
      <c r="V189" t="s">
        <v>1097</v>
      </c>
      <c r="W189">
        <v>1</v>
      </c>
    </row>
    <row r="190" spans="1:23" s="917" customFormat="1" ht="12.75" customHeight="1">
      <c r="A190">
        <v>1700</v>
      </c>
      <c r="B190">
        <v>2840</v>
      </c>
      <c r="C190" t="s">
        <v>87</v>
      </c>
      <c r="D190" t="s">
        <v>1106</v>
      </c>
      <c r="E190">
        <v>3875</v>
      </c>
      <c r="F190">
        <v>2</v>
      </c>
      <c r="G190" t="s">
        <v>1274</v>
      </c>
      <c r="H190" s="958">
        <v>39630</v>
      </c>
      <c r="I190"/>
      <c r="J190" t="s">
        <v>1096</v>
      </c>
      <c r="K190">
        <v>5</v>
      </c>
      <c r="L190" t="s">
        <v>25</v>
      </c>
      <c r="M190">
        <v>41600</v>
      </c>
      <c r="N190" t="s">
        <v>84</v>
      </c>
      <c r="O190">
        <v>90910</v>
      </c>
      <c r="P190">
        <v>49310</v>
      </c>
      <c r="Q190">
        <v>17000</v>
      </c>
      <c r="R190">
        <v>22240</v>
      </c>
      <c r="S190"/>
      <c r="T190"/>
      <c r="U190"/>
      <c r="V190" t="s">
        <v>1097</v>
      </c>
      <c r="W190">
        <v>1</v>
      </c>
    </row>
    <row r="191" spans="1:23" s="917" customFormat="1" ht="12.75" customHeight="1">
      <c r="A191">
        <v>1700</v>
      </c>
      <c r="B191">
        <v>2840</v>
      </c>
      <c r="C191" t="s">
        <v>87</v>
      </c>
      <c r="D191" t="s">
        <v>1106</v>
      </c>
      <c r="E191">
        <v>3881</v>
      </c>
      <c r="F191">
        <v>2</v>
      </c>
      <c r="G191" t="s">
        <v>1275</v>
      </c>
      <c r="H191" s="958">
        <v>39630</v>
      </c>
      <c r="I191"/>
      <c r="J191" t="s">
        <v>1269</v>
      </c>
      <c r="K191">
        <v>5</v>
      </c>
      <c r="L191" t="s">
        <v>25</v>
      </c>
      <c r="M191">
        <v>41600</v>
      </c>
      <c r="N191" t="s">
        <v>84</v>
      </c>
      <c r="O191">
        <v>90910</v>
      </c>
      <c r="P191">
        <v>49310</v>
      </c>
      <c r="Q191">
        <v>17000</v>
      </c>
      <c r="R191">
        <v>22240</v>
      </c>
      <c r="S191"/>
      <c r="T191"/>
      <c r="U191"/>
      <c r="V191" t="s">
        <v>1097</v>
      </c>
      <c r="W191">
        <v>1</v>
      </c>
    </row>
    <row r="192" spans="1:23" s="917" customFormat="1" ht="12.75" customHeight="1">
      <c r="A192">
        <v>1700</v>
      </c>
      <c r="B192">
        <v>2840</v>
      </c>
      <c r="C192" t="s">
        <v>87</v>
      </c>
      <c r="D192" t="s">
        <v>1106</v>
      </c>
      <c r="E192">
        <v>3883</v>
      </c>
      <c r="F192">
        <v>2</v>
      </c>
      <c r="G192" t="s">
        <v>1276</v>
      </c>
      <c r="H192" s="958">
        <v>39630</v>
      </c>
      <c r="I192"/>
      <c r="J192" t="s">
        <v>1096</v>
      </c>
      <c r="K192">
        <v>2.5</v>
      </c>
      <c r="L192" t="s">
        <v>25</v>
      </c>
      <c r="M192">
        <v>41600</v>
      </c>
      <c r="N192" t="s">
        <v>84</v>
      </c>
      <c r="O192">
        <v>90910</v>
      </c>
      <c r="P192">
        <v>49310</v>
      </c>
      <c r="Q192">
        <v>17000</v>
      </c>
      <c r="R192">
        <v>22240</v>
      </c>
      <c r="S192"/>
      <c r="T192"/>
      <c r="U192"/>
      <c r="V192" t="s">
        <v>1097</v>
      </c>
      <c r="W192">
        <v>1</v>
      </c>
    </row>
    <row r="193" spans="1:23" s="917" customFormat="1" ht="12.75" customHeight="1">
      <c r="A193">
        <v>1700</v>
      </c>
      <c r="B193">
        <v>2841</v>
      </c>
      <c r="C193" t="s">
        <v>83</v>
      </c>
      <c r="D193" t="s">
        <v>1106</v>
      </c>
      <c r="E193">
        <v>3884</v>
      </c>
      <c r="F193">
        <v>2</v>
      </c>
      <c r="G193" t="s">
        <v>1277</v>
      </c>
      <c r="H193" s="958">
        <v>39630</v>
      </c>
      <c r="I193"/>
      <c r="J193" t="s">
        <v>1096</v>
      </c>
      <c r="K193">
        <v>7.5</v>
      </c>
      <c r="L193" t="s">
        <v>25</v>
      </c>
      <c r="M193">
        <v>41600</v>
      </c>
      <c r="N193" t="s">
        <v>84</v>
      </c>
      <c r="O193">
        <v>90910</v>
      </c>
      <c r="P193">
        <v>49310</v>
      </c>
      <c r="Q193">
        <v>17000</v>
      </c>
      <c r="R193">
        <v>22240</v>
      </c>
      <c r="S193"/>
      <c r="T193"/>
      <c r="U193"/>
      <c r="V193" t="s">
        <v>1097</v>
      </c>
      <c r="W193">
        <v>1</v>
      </c>
    </row>
    <row r="194" spans="1:23" s="917" customFormat="1" ht="12.75" customHeight="1">
      <c r="A194">
        <v>1700</v>
      </c>
      <c r="B194">
        <v>2840</v>
      </c>
      <c r="C194" t="s">
        <v>87</v>
      </c>
      <c r="D194" t="s">
        <v>1106</v>
      </c>
      <c r="E194">
        <v>3885</v>
      </c>
      <c r="F194">
        <v>3</v>
      </c>
      <c r="G194" t="s">
        <v>1278</v>
      </c>
      <c r="H194" s="958">
        <v>39630</v>
      </c>
      <c r="I194"/>
      <c r="J194" t="s">
        <v>1096</v>
      </c>
      <c r="K194">
        <v>5</v>
      </c>
      <c r="L194" t="s">
        <v>25</v>
      </c>
      <c r="M194">
        <v>41600</v>
      </c>
      <c r="N194" t="s">
        <v>84</v>
      </c>
      <c r="O194">
        <v>90910</v>
      </c>
      <c r="P194">
        <v>49310</v>
      </c>
      <c r="Q194">
        <v>17000</v>
      </c>
      <c r="R194">
        <v>22240</v>
      </c>
      <c r="S194"/>
      <c r="T194"/>
      <c r="U194"/>
      <c r="V194" t="s">
        <v>1097</v>
      </c>
      <c r="W194">
        <v>1</v>
      </c>
    </row>
    <row r="195" spans="1:23" s="917" customFormat="1" ht="12.75" customHeight="1">
      <c r="A195">
        <v>1700</v>
      </c>
      <c r="B195">
        <v>2840</v>
      </c>
      <c r="C195" t="s">
        <v>87</v>
      </c>
      <c r="D195" t="s">
        <v>1106</v>
      </c>
      <c r="E195">
        <v>3886</v>
      </c>
      <c r="F195">
        <v>3</v>
      </c>
      <c r="G195" t="s">
        <v>1279</v>
      </c>
      <c r="H195" s="958">
        <v>39630</v>
      </c>
      <c r="I195"/>
      <c r="J195" t="s">
        <v>1096</v>
      </c>
      <c r="K195">
        <v>5</v>
      </c>
      <c r="L195" t="s">
        <v>25</v>
      </c>
      <c r="M195">
        <v>41600</v>
      </c>
      <c r="N195" t="s">
        <v>84</v>
      </c>
      <c r="O195">
        <v>90910</v>
      </c>
      <c r="P195">
        <v>49310</v>
      </c>
      <c r="Q195">
        <v>17000</v>
      </c>
      <c r="R195">
        <v>22240</v>
      </c>
      <c r="S195"/>
      <c r="T195"/>
      <c r="U195"/>
      <c r="V195" t="s">
        <v>1097</v>
      </c>
      <c r="W195">
        <v>1</v>
      </c>
    </row>
    <row r="196" spans="1:23" s="917" customFormat="1" ht="12.75" customHeight="1">
      <c r="A196">
        <v>1700</v>
      </c>
      <c r="B196">
        <v>2840</v>
      </c>
      <c r="C196" t="s">
        <v>87</v>
      </c>
      <c r="D196" t="s">
        <v>1106</v>
      </c>
      <c r="E196">
        <v>3887</v>
      </c>
      <c r="F196">
        <v>2</v>
      </c>
      <c r="G196" t="s">
        <v>1280</v>
      </c>
      <c r="H196" s="958">
        <v>39630</v>
      </c>
      <c r="I196"/>
      <c r="J196" t="s">
        <v>1096</v>
      </c>
      <c r="K196">
        <v>5</v>
      </c>
      <c r="L196" t="s">
        <v>25</v>
      </c>
      <c r="M196">
        <v>41600</v>
      </c>
      <c r="N196" t="s">
        <v>84</v>
      </c>
      <c r="O196">
        <v>90910</v>
      </c>
      <c r="P196">
        <v>49310</v>
      </c>
      <c r="Q196">
        <v>17000</v>
      </c>
      <c r="R196">
        <v>22240</v>
      </c>
      <c r="S196"/>
      <c r="T196"/>
      <c r="U196"/>
      <c r="V196" t="s">
        <v>1097</v>
      </c>
      <c r="W196">
        <v>1</v>
      </c>
    </row>
    <row r="197" spans="1:23" s="917" customFormat="1" ht="12.75" customHeight="1">
      <c r="A197">
        <v>1700</v>
      </c>
      <c r="B197">
        <v>2840</v>
      </c>
      <c r="C197" t="s">
        <v>87</v>
      </c>
      <c r="D197" t="s">
        <v>1106</v>
      </c>
      <c r="E197">
        <v>3888</v>
      </c>
      <c r="F197">
        <v>1</v>
      </c>
      <c r="G197" t="s">
        <v>1281</v>
      </c>
      <c r="H197" s="958">
        <v>39630</v>
      </c>
      <c r="I197"/>
      <c r="J197" t="s">
        <v>1096</v>
      </c>
      <c r="K197">
        <v>5</v>
      </c>
      <c r="L197" t="s">
        <v>25</v>
      </c>
      <c r="M197">
        <v>41600</v>
      </c>
      <c r="N197" t="s">
        <v>84</v>
      </c>
      <c r="O197">
        <v>90910</v>
      </c>
      <c r="P197">
        <v>49310</v>
      </c>
      <c r="Q197">
        <v>17000</v>
      </c>
      <c r="R197">
        <v>22240</v>
      </c>
      <c r="S197"/>
      <c r="T197"/>
      <c r="U197"/>
      <c r="V197" t="s">
        <v>1097</v>
      </c>
      <c r="W197">
        <v>1</v>
      </c>
    </row>
    <row r="198" spans="1:23" s="917" customFormat="1" ht="12.75" customHeight="1">
      <c r="A198">
        <v>1700</v>
      </c>
      <c r="B198">
        <v>2840</v>
      </c>
      <c r="C198" t="s">
        <v>87</v>
      </c>
      <c r="D198" t="s">
        <v>1106</v>
      </c>
      <c r="E198">
        <v>3890</v>
      </c>
      <c r="F198">
        <v>1</v>
      </c>
      <c r="G198" t="s">
        <v>1282</v>
      </c>
      <c r="H198" s="958">
        <v>39630</v>
      </c>
      <c r="I198"/>
      <c r="J198" t="s">
        <v>1096</v>
      </c>
      <c r="K198">
        <v>5</v>
      </c>
      <c r="L198" t="s">
        <v>25</v>
      </c>
      <c r="M198">
        <v>41600</v>
      </c>
      <c r="N198" t="s">
        <v>84</v>
      </c>
      <c r="O198">
        <v>90910</v>
      </c>
      <c r="P198">
        <v>49310</v>
      </c>
      <c r="Q198">
        <v>17000</v>
      </c>
      <c r="R198">
        <v>22240</v>
      </c>
      <c r="S198"/>
      <c r="T198"/>
      <c r="U198"/>
      <c r="V198" t="s">
        <v>1097</v>
      </c>
      <c r="W198">
        <v>1</v>
      </c>
    </row>
    <row r="199" spans="1:23" s="917" customFormat="1" ht="12.75" customHeight="1">
      <c r="A199">
        <v>1700</v>
      </c>
      <c r="B199">
        <v>2840</v>
      </c>
      <c r="C199" t="s">
        <v>87</v>
      </c>
      <c r="D199" t="s">
        <v>1106</v>
      </c>
      <c r="E199">
        <v>3891</v>
      </c>
      <c r="F199">
        <v>2</v>
      </c>
      <c r="G199" t="s">
        <v>1283</v>
      </c>
      <c r="H199" s="958">
        <v>39630</v>
      </c>
      <c r="I199"/>
      <c r="J199" t="s">
        <v>1096</v>
      </c>
      <c r="K199">
        <v>5</v>
      </c>
      <c r="L199" t="s">
        <v>25</v>
      </c>
      <c r="M199">
        <v>41600</v>
      </c>
      <c r="N199" t="s">
        <v>84</v>
      </c>
      <c r="O199">
        <v>90910</v>
      </c>
      <c r="P199">
        <v>49310</v>
      </c>
      <c r="Q199">
        <v>17000</v>
      </c>
      <c r="R199">
        <v>22240</v>
      </c>
      <c r="S199"/>
      <c r="T199"/>
      <c r="U199"/>
      <c r="V199" t="s">
        <v>1097</v>
      </c>
      <c r="W199">
        <v>1</v>
      </c>
    </row>
    <row r="200" spans="1:23" s="917" customFormat="1" ht="12.75" customHeight="1">
      <c r="A200">
        <v>1700</v>
      </c>
      <c r="B200">
        <v>2840</v>
      </c>
      <c r="C200" t="s">
        <v>87</v>
      </c>
      <c r="D200" t="s">
        <v>1106</v>
      </c>
      <c r="E200">
        <v>3892</v>
      </c>
      <c r="F200">
        <v>1</v>
      </c>
      <c r="G200" t="s">
        <v>1284</v>
      </c>
      <c r="H200" s="958">
        <v>39630</v>
      </c>
      <c r="I200"/>
      <c r="J200" t="s">
        <v>1096</v>
      </c>
      <c r="K200">
        <v>5</v>
      </c>
      <c r="L200" t="s">
        <v>25</v>
      </c>
      <c r="M200">
        <v>41600</v>
      </c>
      <c r="N200" t="s">
        <v>84</v>
      </c>
      <c r="O200">
        <v>90910</v>
      </c>
      <c r="P200">
        <v>49310</v>
      </c>
      <c r="Q200">
        <v>17000</v>
      </c>
      <c r="R200">
        <v>22240</v>
      </c>
      <c r="S200"/>
      <c r="T200"/>
      <c r="U200"/>
      <c r="V200" t="s">
        <v>1097</v>
      </c>
      <c r="W200">
        <v>1</v>
      </c>
    </row>
    <row r="201" spans="1:23" s="917" customFormat="1" ht="12.75" customHeight="1">
      <c r="A201">
        <v>1630</v>
      </c>
      <c r="B201">
        <v>2808</v>
      </c>
      <c r="C201" t="s">
        <v>99</v>
      </c>
      <c r="D201" t="s">
        <v>1126</v>
      </c>
      <c r="E201">
        <v>3905</v>
      </c>
      <c r="F201">
        <v>3</v>
      </c>
      <c r="G201" t="s">
        <v>1285</v>
      </c>
      <c r="H201" s="958">
        <v>39630</v>
      </c>
      <c r="I201"/>
      <c r="J201" t="s">
        <v>1096</v>
      </c>
      <c r="K201">
        <v>10</v>
      </c>
      <c r="L201" t="s">
        <v>25</v>
      </c>
      <c r="M201">
        <v>41600</v>
      </c>
      <c r="N201" t="s">
        <v>97</v>
      </c>
      <c r="O201">
        <v>117140</v>
      </c>
      <c r="P201">
        <v>75540</v>
      </c>
      <c r="Q201">
        <v>24190</v>
      </c>
      <c r="R201">
        <v>31730</v>
      </c>
      <c r="S201"/>
      <c r="T201"/>
      <c r="U201"/>
      <c r="V201" t="s">
        <v>1097</v>
      </c>
      <c r="W201">
        <v>2</v>
      </c>
    </row>
    <row r="202" spans="1:23" s="917" customFormat="1" ht="12.75" customHeight="1">
      <c r="A202">
        <v>1630</v>
      </c>
      <c r="B202">
        <v>2808</v>
      </c>
      <c r="C202" t="s">
        <v>99</v>
      </c>
      <c r="D202" t="s">
        <v>1126</v>
      </c>
      <c r="E202">
        <v>3909</v>
      </c>
      <c r="F202">
        <v>2</v>
      </c>
      <c r="G202" t="s">
        <v>1286</v>
      </c>
      <c r="H202" s="958">
        <v>39630</v>
      </c>
      <c r="I202"/>
      <c r="J202" t="s">
        <v>1096</v>
      </c>
      <c r="K202">
        <v>5</v>
      </c>
      <c r="L202" t="s">
        <v>25</v>
      </c>
      <c r="M202">
        <v>41600</v>
      </c>
      <c r="N202" t="s">
        <v>97</v>
      </c>
      <c r="O202">
        <v>117140</v>
      </c>
      <c r="P202">
        <v>75540</v>
      </c>
      <c r="Q202">
        <v>24190</v>
      </c>
      <c r="R202">
        <v>31730</v>
      </c>
      <c r="S202"/>
      <c r="T202"/>
      <c r="U202"/>
      <c r="V202" t="s">
        <v>1097</v>
      </c>
      <c r="W202">
        <v>2</v>
      </c>
    </row>
    <row r="203" spans="1:23" s="917" customFormat="1" ht="12.75" customHeight="1">
      <c r="A203">
        <v>1630</v>
      </c>
      <c r="B203">
        <v>2808</v>
      </c>
      <c r="C203" t="s">
        <v>99</v>
      </c>
      <c r="D203" t="s">
        <v>1126</v>
      </c>
      <c r="E203">
        <v>3913</v>
      </c>
      <c r="F203">
        <v>2</v>
      </c>
      <c r="G203" t="s">
        <v>1287</v>
      </c>
      <c r="H203" s="958">
        <v>39630</v>
      </c>
      <c r="I203"/>
      <c r="J203" t="s">
        <v>1096</v>
      </c>
      <c r="K203">
        <v>10</v>
      </c>
      <c r="L203" t="s">
        <v>25</v>
      </c>
      <c r="M203">
        <v>41600</v>
      </c>
      <c r="N203" t="s">
        <v>97</v>
      </c>
      <c r="O203">
        <v>117140</v>
      </c>
      <c r="P203">
        <v>75540</v>
      </c>
      <c r="Q203">
        <v>24190</v>
      </c>
      <c r="R203">
        <v>31730</v>
      </c>
      <c r="S203"/>
      <c r="T203"/>
      <c r="U203"/>
      <c r="V203" t="s">
        <v>1097</v>
      </c>
      <c r="W203">
        <v>1</v>
      </c>
    </row>
    <row r="204" spans="1:23" s="917" customFormat="1" ht="12.75" customHeight="1">
      <c r="A204">
        <v>1630</v>
      </c>
      <c r="B204">
        <v>2808</v>
      </c>
      <c r="C204" t="s">
        <v>99</v>
      </c>
      <c r="D204" t="s">
        <v>1126</v>
      </c>
      <c r="E204">
        <v>3914</v>
      </c>
      <c r="F204">
        <v>3</v>
      </c>
      <c r="G204" t="s">
        <v>1288</v>
      </c>
      <c r="H204" s="958">
        <v>39630</v>
      </c>
      <c r="I204"/>
      <c r="J204" t="s">
        <v>1096</v>
      </c>
      <c r="K204">
        <v>10</v>
      </c>
      <c r="L204" t="s">
        <v>25</v>
      </c>
      <c r="M204">
        <v>41600</v>
      </c>
      <c r="N204" t="s">
        <v>97</v>
      </c>
      <c r="O204">
        <v>117140</v>
      </c>
      <c r="P204">
        <v>75540</v>
      </c>
      <c r="Q204">
        <v>24190</v>
      </c>
      <c r="R204">
        <v>31730</v>
      </c>
      <c r="S204"/>
      <c r="T204"/>
      <c r="U204"/>
      <c r="V204" t="s">
        <v>1097</v>
      </c>
      <c r="W204">
        <v>2</v>
      </c>
    </row>
    <row r="205" spans="1:23" s="917" customFormat="1" ht="12.75" customHeight="1">
      <c r="A205">
        <v>1630</v>
      </c>
      <c r="B205">
        <v>2808</v>
      </c>
      <c r="C205" t="s">
        <v>99</v>
      </c>
      <c r="D205" t="s">
        <v>1126</v>
      </c>
      <c r="E205">
        <v>3915</v>
      </c>
      <c r="F205">
        <v>3</v>
      </c>
      <c r="G205" t="s">
        <v>1289</v>
      </c>
      <c r="H205" s="958">
        <v>39630</v>
      </c>
      <c r="I205"/>
      <c r="J205" t="s">
        <v>1096</v>
      </c>
      <c r="K205">
        <v>10</v>
      </c>
      <c r="L205" t="s">
        <v>25</v>
      </c>
      <c r="M205">
        <v>41600</v>
      </c>
      <c r="N205" t="s">
        <v>97</v>
      </c>
      <c r="O205">
        <v>117140</v>
      </c>
      <c r="P205">
        <v>75540</v>
      </c>
      <c r="Q205">
        <v>24190</v>
      </c>
      <c r="R205">
        <v>31730</v>
      </c>
      <c r="S205"/>
      <c r="T205"/>
      <c r="U205"/>
      <c r="V205" t="s">
        <v>1097</v>
      </c>
      <c r="W205">
        <v>2</v>
      </c>
    </row>
    <row r="206" spans="1:23" s="917" customFormat="1" ht="12.75" customHeight="1">
      <c r="A206">
        <v>1630</v>
      </c>
      <c r="B206">
        <v>2808</v>
      </c>
      <c r="C206" t="s">
        <v>99</v>
      </c>
      <c r="D206" t="s">
        <v>1126</v>
      </c>
      <c r="E206">
        <v>3916</v>
      </c>
      <c r="F206">
        <v>3</v>
      </c>
      <c r="G206" t="s">
        <v>1290</v>
      </c>
      <c r="H206" s="958">
        <v>39630</v>
      </c>
      <c r="I206"/>
      <c r="J206" t="s">
        <v>1096</v>
      </c>
      <c r="K206">
        <v>10</v>
      </c>
      <c r="L206" t="s">
        <v>25</v>
      </c>
      <c r="M206">
        <v>41600</v>
      </c>
      <c r="N206" t="s">
        <v>97</v>
      </c>
      <c r="O206">
        <v>117140</v>
      </c>
      <c r="P206">
        <v>75540</v>
      </c>
      <c r="Q206">
        <v>24190</v>
      </c>
      <c r="R206">
        <v>31730</v>
      </c>
      <c r="S206"/>
      <c r="T206"/>
      <c r="U206"/>
      <c r="V206" t="s">
        <v>1097</v>
      </c>
      <c r="W206">
        <v>1</v>
      </c>
    </row>
    <row r="207" spans="1:23" s="917" customFormat="1" ht="12.75" customHeight="1">
      <c r="A207">
        <v>1630</v>
      </c>
      <c r="B207">
        <v>2808</v>
      </c>
      <c r="C207" t="s">
        <v>99</v>
      </c>
      <c r="D207" t="s">
        <v>1126</v>
      </c>
      <c r="E207">
        <v>3917</v>
      </c>
      <c r="F207">
        <v>1</v>
      </c>
      <c r="G207" t="s">
        <v>1291</v>
      </c>
      <c r="H207" s="958">
        <v>39630</v>
      </c>
      <c r="I207"/>
      <c r="J207" t="s">
        <v>1096</v>
      </c>
      <c r="K207">
        <v>5</v>
      </c>
      <c r="L207" t="s">
        <v>25</v>
      </c>
      <c r="M207">
        <v>41600</v>
      </c>
      <c r="N207" t="s">
        <v>97</v>
      </c>
      <c r="O207">
        <v>117140</v>
      </c>
      <c r="P207">
        <v>75540</v>
      </c>
      <c r="Q207">
        <v>24190</v>
      </c>
      <c r="R207">
        <v>31730</v>
      </c>
      <c r="S207"/>
      <c r="T207"/>
      <c r="U207"/>
      <c r="V207" t="s">
        <v>1097</v>
      </c>
      <c r="W207">
        <v>2</v>
      </c>
    </row>
    <row r="208" spans="1:23" s="917" customFormat="1" ht="12.75" customHeight="1">
      <c r="A208">
        <v>1460</v>
      </c>
      <c r="B208">
        <v>2803</v>
      </c>
      <c r="C208" t="s">
        <v>98</v>
      </c>
      <c r="D208" t="s">
        <v>1292</v>
      </c>
      <c r="E208">
        <v>4268</v>
      </c>
      <c r="F208">
        <v>3</v>
      </c>
      <c r="G208" t="s">
        <v>1293</v>
      </c>
      <c r="H208" s="958">
        <v>39630</v>
      </c>
      <c r="I208"/>
      <c r="J208" t="s">
        <v>1096</v>
      </c>
      <c r="K208">
        <v>5</v>
      </c>
      <c r="L208" t="s">
        <v>25</v>
      </c>
      <c r="M208">
        <v>41600</v>
      </c>
      <c r="N208" t="s">
        <v>97</v>
      </c>
      <c r="O208">
        <v>117140</v>
      </c>
      <c r="P208">
        <v>75540</v>
      </c>
      <c r="Q208">
        <v>28160</v>
      </c>
      <c r="R208">
        <v>43770</v>
      </c>
      <c r="S208"/>
      <c r="T208"/>
      <c r="U208"/>
      <c r="V208" t="s">
        <v>1097</v>
      </c>
      <c r="W208">
        <v>1</v>
      </c>
    </row>
    <row r="209" spans="1:23" s="917" customFormat="1" ht="12.75" customHeight="1">
      <c r="A209">
        <v>1605</v>
      </c>
      <c r="B209">
        <v>2813</v>
      </c>
      <c r="C209" t="s">
        <v>90</v>
      </c>
      <c r="D209" t="s">
        <v>1126</v>
      </c>
      <c r="E209">
        <v>4350</v>
      </c>
      <c r="F209">
        <v>3</v>
      </c>
      <c r="G209" t="s">
        <v>1294</v>
      </c>
      <c r="H209" s="958">
        <v>39630</v>
      </c>
      <c r="I209"/>
      <c r="J209" t="s">
        <v>1096</v>
      </c>
      <c r="K209">
        <v>10</v>
      </c>
      <c r="L209" t="s">
        <v>25</v>
      </c>
      <c r="M209">
        <v>41600</v>
      </c>
      <c r="N209" t="s">
        <v>88</v>
      </c>
      <c r="O209">
        <v>97200</v>
      </c>
      <c r="P209">
        <v>55600</v>
      </c>
      <c r="Q209">
        <v>17000</v>
      </c>
      <c r="R209">
        <v>16710</v>
      </c>
      <c r="S209"/>
      <c r="T209"/>
      <c r="U209"/>
      <c r="V209" t="s">
        <v>1097</v>
      </c>
      <c r="W209">
        <v>1</v>
      </c>
    </row>
    <row r="210" spans="1:23" s="917" customFormat="1" ht="12.75" customHeight="1">
      <c r="A210">
        <v>1605</v>
      </c>
      <c r="B210">
        <v>2813</v>
      </c>
      <c r="C210" t="s">
        <v>90</v>
      </c>
      <c r="D210" t="s">
        <v>1126</v>
      </c>
      <c r="E210">
        <v>4352</v>
      </c>
      <c r="F210">
        <v>3</v>
      </c>
      <c r="G210" t="s">
        <v>1196</v>
      </c>
      <c r="H210" s="958">
        <v>39630</v>
      </c>
      <c r="I210"/>
      <c r="J210" t="s">
        <v>1096</v>
      </c>
      <c r="K210">
        <v>10</v>
      </c>
      <c r="L210" t="s">
        <v>25</v>
      </c>
      <c r="M210">
        <v>41600</v>
      </c>
      <c r="N210" t="s">
        <v>88</v>
      </c>
      <c r="O210">
        <v>97200</v>
      </c>
      <c r="P210">
        <v>55600</v>
      </c>
      <c r="Q210">
        <v>17000</v>
      </c>
      <c r="R210">
        <v>16710</v>
      </c>
      <c r="S210"/>
      <c r="T210"/>
      <c r="U210"/>
      <c r="V210" t="s">
        <v>1097</v>
      </c>
      <c r="W210">
        <v>2</v>
      </c>
    </row>
    <row r="211" spans="1:23" s="917" customFormat="1" ht="12.75" customHeight="1">
      <c r="A211">
        <v>1260</v>
      </c>
      <c r="B211">
        <v>2840</v>
      </c>
      <c r="C211" t="s">
        <v>87</v>
      </c>
      <c r="D211" t="s">
        <v>1103</v>
      </c>
      <c r="E211">
        <v>4384</v>
      </c>
      <c r="F211">
        <v>2</v>
      </c>
      <c r="G211" t="s">
        <v>1295</v>
      </c>
      <c r="H211" s="958">
        <v>39630</v>
      </c>
      <c r="I211"/>
      <c r="J211" t="s">
        <v>1096</v>
      </c>
      <c r="K211">
        <v>5</v>
      </c>
      <c r="L211" t="s">
        <v>25</v>
      </c>
      <c r="M211">
        <v>41600</v>
      </c>
      <c r="N211" t="s">
        <v>84</v>
      </c>
      <c r="O211">
        <v>90910</v>
      </c>
      <c r="P211">
        <v>49310</v>
      </c>
      <c r="Q211">
        <v>17000</v>
      </c>
      <c r="R211">
        <v>22240</v>
      </c>
      <c r="S211"/>
      <c r="T211"/>
      <c r="U211"/>
      <c r="V211" t="s">
        <v>1097</v>
      </c>
      <c r="W211">
        <v>1</v>
      </c>
    </row>
    <row r="212" spans="1:23" s="917" customFormat="1" ht="12.75" customHeight="1">
      <c r="A212">
        <v>1260</v>
      </c>
      <c r="B212">
        <v>2840</v>
      </c>
      <c r="C212" t="s">
        <v>87</v>
      </c>
      <c r="D212" t="s">
        <v>1103</v>
      </c>
      <c r="E212">
        <v>4385</v>
      </c>
      <c r="F212">
        <v>2</v>
      </c>
      <c r="G212" t="s">
        <v>1296</v>
      </c>
      <c r="H212" s="958">
        <v>39630</v>
      </c>
      <c r="I212"/>
      <c r="J212" t="s">
        <v>1096</v>
      </c>
      <c r="K212">
        <v>5</v>
      </c>
      <c r="L212" t="s">
        <v>25</v>
      </c>
      <c r="M212">
        <v>41600</v>
      </c>
      <c r="N212" t="s">
        <v>84</v>
      </c>
      <c r="O212">
        <v>90910</v>
      </c>
      <c r="P212">
        <v>49310</v>
      </c>
      <c r="Q212">
        <v>17000</v>
      </c>
      <c r="R212">
        <v>22240</v>
      </c>
      <c r="S212"/>
      <c r="T212"/>
      <c r="U212"/>
      <c r="V212" t="s">
        <v>1097</v>
      </c>
      <c r="W212">
        <v>1</v>
      </c>
    </row>
    <row r="213" spans="1:23" s="917" customFormat="1" ht="12.75" customHeight="1">
      <c r="A213">
        <v>1680</v>
      </c>
      <c r="B213">
        <v>2841</v>
      </c>
      <c r="C213" t="s">
        <v>83</v>
      </c>
      <c r="D213" t="s">
        <v>1093</v>
      </c>
      <c r="E213">
        <v>4400</v>
      </c>
      <c r="F213">
        <v>2</v>
      </c>
      <c r="G213" t="s">
        <v>1297</v>
      </c>
      <c r="H213" s="958">
        <v>39630</v>
      </c>
      <c r="I213"/>
      <c r="J213" t="s">
        <v>1096</v>
      </c>
      <c r="K213">
        <v>5</v>
      </c>
      <c r="L213" t="s">
        <v>25</v>
      </c>
      <c r="M213">
        <v>41600</v>
      </c>
      <c r="N213" t="s">
        <v>84</v>
      </c>
      <c r="O213">
        <v>90910</v>
      </c>
      <c r="P213">
        <v>49310</v>
      </c>
      <c r="Q213">
        <v>17000</v>
      </c>
      <c r="R213">
        <v>28750</v>
      </c>
      <c r="S213"/>
      <c r="T213"/>
      <c r="U213"/>
      <c r="V213" t="s">
        <v>1097</v>
      </c>
      <c r="W213">
        <v>6</v>
      </c>
    </row>
    <row r="214" spans="1:23" s="917" customFormat="1" ht="12.75" customHeight="1">
      <c r="A214">
        <v>1680</v>
      </c>
      <c r="B214">
        <v>2841</v>
      </c>
      <c r="C214" t="s">
        <v>83</v>
      </c>
      <c r="D214" t="s">
        <v>1093</v>
      </c>
      <c r="E214">
        <v>4426</v>
      </c>
      <c r="F214">
        <v>2</v>
      </c>
      <c r="G214" t="s">
        <v>1298</v>
      </c>
      <c r="H214" s="958">
        <v>39630</v>
      </c>
      <c r="I214"/>
      <c r="J214" t="s">
        <v>1096</v>
      </c>
      <c r="K214">
        <v>5</v>
      </c>
      <c r="L214" t="s">
        <v>25</v>
      </c>
      <c r="M214">
        <v>41600</v>
      </c>
      <c r="N214" t="s">
        <v>84</v>
      </c>
      <c r="O214">
        <v>90910</v>
      </c>
      <c r="P214">
        <v>49310</v>
      </c>
      <c r="Q214">
        <v>17000</v>
      </c>
      <c r="R214">
        <v>28750</v>
      </c>
      <c r="S214"/>
      <c r="T214"/>
      <c r="U214"/>
      <c r="V214" t="s">
        <v>1097</v>
      </c>
      <c r="W214">
        <v>4</v>
      </c>
    </row>
    <row r="215" spans="1:23" s="917" customFormat="1" ht="12.75" customHeight="1">
      <c r="A215">
        <v>1680</v>
      </c>
      <c r="B215">
        <v>2841</v>
      </c>
      <c r="C215" t="s">
        <v>83</v>
      </c>
      <c r="D215" t="s">
        <v>1093</v>
      </c>
      <c r="E215">
        <v>4428</v>
      </c>
      <c r="F215">
        <v>2</v>
      </c>
      <c r="G215" t="s">
        <v>1299</v>
      </c>
      <c r="H215" s="958">
        <v>39630</v>
      </c>
      <c r="I215"/>
      <c r="J215" t="s">
        <v>1096</v>
      </c>
      <c r="K215">
        <v>5</v>
      </c>
      <c r="L215" t="s">
        <v>25</v>
      </c>
      <c r="M215">
        <v>41600</v>
      </c>
      <c r="N215" t="s">
        <v>84</v>
      </c>
      <c r="O215">
        <v>90910</v>
      </c>
      <c r="P215">
        <v>49310</v>
      </c>
      <c r="Q215">
        <v>17000</v>
      </c>
      <c r="R215">
        <v>28750</v>
      </c>
      <c r="S215"/>
      <c r="T215"/>
      <c r="U215"/>
      <c r="V215" t="s">
        <v>1097</v>
      </c>
      <c r="W215">
        <v>4</v>
      </c>
    </row>
    <row r="216" spans="1:23" s="917" customFormat="1" ht="12.75" customHeight="1">
      <c r="A216">
        <v>1680</v>
      </c>
      <c r="B216">
        <v>2841</v>
      </c>
      <c r="C216" t="s">
        <v>83</v>
      </c>
      <c r="D216" t="s">
        <v>1093</v>
      </c>
      <c r="E216">
        <v>4429</v>
      </c>
      <c r="F216">
        <v>2</v>
      </c>
      <c r="G216" t="s">
        <v>1300</v>
      </c>
      <c r="H216" s="958">
        <v>39630</v>
      </c>
      <c r="I216"/>
      <c r="J216" t="s">
        <v>1096</v>
      </c>
      <c r="K216">
        <v>5</v>
      </c>
      <c r="L216" t="s">
        <v>25</v>
      </c>
      <c r="M216">
        <v>41600</v>
      </c>
      <c r="N216" t="s">
        <v>84</v>
      </c>
      <c r="O216">
        <v>90910</v>
      </c>
      <c r="P216">
        <v>49310</v>
      </c>
      <c r="Q216">
        <v>17000</v>
      </c>
      <c r="R216">
        <v>28750</v>
      </c>
      <c r="S216"/>
      <c r="T216"/>
      <c r="U216"/>
      <c r="V216" t="s">
        <v>1097</v>
      </c>
      <c r="W216">
        <v>4</v>
      </c>
    </row>
    <row r="217" spans="1:23" s="917" customFormat="1" ht="12.75" customHeight="1">
      <c r="A217">
        <v>1680</v>
      </c>
      <c r="B217">
        <v>2841</v>
      </c>
      <c r="C217" t="s">
        <v>83</v>
      </c>
      <c r="D217" t="s">
        <v>1093</v>
      </c>
      <c r="E217">
        <v>4430</v>
      </c>
      <c r="F217">
        <v>2</v>
      </c>
      <c r="G217" t="s">
        <v>1301</v>
      </c>
      <c r="H217" s="958">
        <v>39630</v>
      </c>
      <c r="I217"/>
      <c r="J217" t="s">
        <v>1096</v>
      </c>
      <c r="K217">
        <v>5</v>
      </c>
      <c r="L217" t="s">
        <v>25</v>
      </c>
      <c r="M217">
        <v>41600</v>
      </c>
      <c r="N217" t="s">
        <v>84</v>
      </c>
      <c r="O217">
        <v>90910</v>
      </c>
      <c r="P217">
        <v>49310</v>
      </c>
      <c r="Q217">
        <v>17000</v>
      </c>
      <c r="R217">
        <v>28750</v>
      </c>
      <c r="S217"/>
      <c r="T217"/>
      <c r="U217"/>
      <c r="V217" t="s">
        <v>1097</v>
      </c>
      <c r="W217">
        <v>7</v>
      </c>
    </row>
    <row r="218" spans="1:23" s="917" customFormat="1" ht="12.75" customHeight="1">
      <c r="A218">
        <v>1680</v>
      </c>
      <c r="B218">
        <v>2841</v>
      </c>
      <c r="C218" t="s">
        <v>83</v>
      </c>
      <c r="D218" t="s">
        <v>1093</v>
      </c>
      <c r="E218">
        <v>4431</v>
      </c>
      <c r="F218">
        <v>2</v>
      </c>
      <c r="G218" t="s">
        <v>1302</v>
      </c>
      <c r="H218" s="958">
        <v>39630</v>
      </c>
      <c r="I218"/>
      <c r="J218" t="s">
        <v>1096</v>
      </c>
      <c r="K218">
        <v>5</v>
      </c>
      <c r="L218" t="s">
        <v>25</v>
      </c>
      <c r="M218">
        <v>41600</v>
      </c>
      <c r="N218" t="s">
        <v>84</v>
      </c>
      <c r="O218">
        <v>90910</v>
      </c>
      <c r="P218">
        <v>49310</v>
      </c>
      <c r="Q218">
        <v>17000</v>
      </c>
      <c r="R218">
        <v>28750</v>
      </c>
      <c r="S218"/>
      <c r="T218"/>
      <c r="U218"/>
      <c r="V218" t="s">
        <v>1097</v>
      </c>
      <c r="W218">
        <v>4</v>
      </c>
    </row>
    <row r="219" spans="1:23" s="917" customFormat="1" ht="12.75" customHeight="1">
      <c r="A219">
        <v>1680</v>
      </c>
      <c r="B219">
        <v>2841</v>
      </c>
      <c r="C219" t="s">
        <v>83</v>
      </c>
      <c r="D219" t="s">
        <v>1093</v>
      </c>
      <c r="E219">
        <v>4434</v>
      </c>
      <c r="F219">
        <v>3</v>
      </c>
      <c r="G219" t="s">
        <v>1303</v>
      </c>
      <c r="H219" s="958">
        <v>39630</v>
      </c>
      <c r="I219"/>
      <c r="J219" t="s">
        <v>1096</v>
      </c>
      <c r="K219">
        <v>5</v>
      </c>
      <c r="L219" t="s">
        <v>25</v>
      </c>
      <c r="M219">
        <v>41600</v>
      </c>
      <c r="N219" t="s">
        <v>84</v>
      </c>
      <c r="O219">
        <v>90910</v>
      </c>
      <c r="P219">
        <v>49310</v>
      </c>
      <c r="Q219">
        <v>17000</v>
      </c>
      <c r="R219">
        <v>28750</v>
      </c>
      <c r="S219"/>
      <c r="T219"/>
      <c r="U219"/>
      <c r="V219" t="s">
        <v>1097</v>
      </c>
      <c r="W219">
        <v>3</v>
      </c>
    </row>
    <row r="220" spans="1:23" s="917" customFormat="1" ht="12.75" customHeight="1">
      <c r="A220">
        <v>1680</v>
      </c>
      <c r="B220">
        <v>2841</v>
      </c>
      <c r="C220" t="s">
        <v>83</v>
      </c>
      <c r="D220" t="s">
        <v>1093</v>
      </c>
      <c r="E220">
        <v>4435</v>
      </c>
      <c r="F220">
        <v>3</v>
      </c>
      <c r="G220" t="s">
        <v>1304</v>
      </c>
      <c r="H220" s="958">
        <v>39630</v>
      </c>
      <c r="I220"/>
      <c r="J220" t="s">
        <v>1096</v>
      </c>
      <c r="K220">
        <v>5</v>
      </c>
      <c r="L220" t="s">
        <v>25</v>
      </c>
      <c r="M220">
        <v>41600</v>
      </c>
      <c r="N220" t="s">
        <v>84</v>
      </c>
      <c r="O220">
        <v>90910</v>
      </c>
      <c r="P220">
        <v>49310</v>
      </c>
      <c r="Q220">
        <v>17000</v>
      </c>
      <c r="R220">
        <v>28750</v>
      </c>
      <c r="S220"/>
      <c r="T220"/>
      <c r="U220"/>
      <c r="V220" t="s">
        <v>1097</v>
      </c>
      <c r="W220">
        <v>3</v>
      </c>
    </row>
    <row r="221" spans="1:23" s="917" customFormat="1" ht="12.75" customHeight="1">
      <c r="A221">
        <v>1680</v>
      </c>
      <c r="B221">
        <v>2841</v>
      </c>
      <c r="C221" t="s">
        <v>83</v>
      </c>
      <c r="D221" t="s">
        <v>1093</v>
      </c>
      <c r="E221">
        <v>4436</v>
      </c>
      <c r="F221">
        <v>4</v>
      </c>
      <c r="G221" t="s">
        <v>1305</v>
      </c>
      <c r="H221" s="958">
        <v>39630</v>
      </c>
      <c r="I221"/>
      <c r="J221" t="s">
        <v>1096</v>
      </c>
      <c r="K221">
        <v>5</v>
      </c>
      <c r="L221" t="s">
        <v>25</v>
      </c>
      <c r="M221">
        <v>41600</v>
      </c>
      <c r="N221" t="s">
        <v>84</v>
      </c>
      <c r="O221">
        <v>90910</v>
      </c>
      <c r="P221">
        <v>49310</v>
      </c>
      <c r="Q221">
        <v>17000</v>
      </c>
      <c r="R221">
        <v>28750</v>
      </c>
      <c r="S221"/>
      <c r="T221"/>
      <c r="U221"/>
      <c r="V221" t="s">
        <v>1097</v>
      </c>
      <c r="W221">
        <v>3</v>
      </c>
    </row>
    <row r="222" spans="1:23" s="917" customFormat="1" ht="12.75" customHeight="1">
      <c r="A222">
        <v>1655</v>
      </c>
      <c r="B222">
        <v>2813</v>
      </c>
      <c r="C222" t="s">
        <v>90</v>
      </c>
      <c r="D222" t="s">
        <v>1126</v>
      </c>
      <c r="E222">
        <v>4666</v>
      </c>
      <c r="F222">
        <v>2</v>
      </c>
      <c r="G222" t="s">
        <v>1306</v>
      </c>
      <c r="H222" s="958">
        <v>39630</v>
      </c>
      <c r="I222"/>
      <c r="J222" t="s">
        <v>1096</v>
      </c>
      <c r="K222">
        <v>15</v>
      </c>
      <c r="L222" t="s">
        <v>25</v>
      </c>
      <c r="M222">
        <v>41600</v>
      </c>
      <c r="N222" t="s">
        <v>88</v>
      </c>
      <c r="O222">
        <v>97200</v>
      </c>
      <c r="P222">
        <v>55600</v>
      </c>
      <c r="Q222">
        <v>17000</v>
      </c>
      <c r="R222">
        <v>16710</v>
      </c>
      <c r="S222"/>
      <c r="T222"/>
      <c r="U222"/>
      <c r="V222" t="s">
        <v>1097</v>
      </c>
      <c r="W222">
        <v>1</v>
      </c>
    </row>
    <row r="223" spans="1:23" s="917" customFormat="1" ht="12.75" customHeight="1">
      <c r="A223">
        <v>1605</v>
      </c>
      <c r="B223">
        <v>2813</v>
      </c>
      <c r="C223" t="s">
        <v>90</v>
      </c>
      <c r="D223" t="s">
        <v>1126</v>
      </c>
      <c r="E223">
        <v>4668</v>
      </c>
      <c r="F223">
        <v>2</v>
      </c>
      <c r="G223" t="s">
        <v>1307</v>
      </c>
      <c r="H223" s="958">
        <v>39630</v>
      </c>
      <c r="I223"/>
      <c r="J223" t="s">
        <v>1096</v>
      </c>
      <c r="K223">
        <v>5</v>
      </c>
      <c r="L223" t="s">
        <v>25</v>
      </c>
      <c r="M223">
        <v>41600</v>
      </c>
      <c r="N223" t="s">
        <v>88</v>
      </c>
      <c r="O223">
        <v>97200</v>
      </c>
      <c r="P223">
        <v>55600</v>
      </c>
      <c r="Q223">
        <v>17000</v>
      </c>
      <c r="R223">
        <v>16710</v>
      </c>
      <c r="S223"/>
      <c r="T223"/>
      <c r="U223"/>
      <c r="V223" t="s">
        <v>1097</v>
      </c>
      <c r="W223">
        <v>1</v>
      </c>
    </row>
    <row r="224" spans="1:23" s="917" customFormat="1" ht="12.75" customHeight="1">
      <c r="A224">
        <v>1605</v>
      </c>
      <c r="B224">
        <v>2813</v>
      </c>
      <c r="C224" t="s">
        <v>90</v>
      </c>
      <c r="D224" t="s">
        <v>1126</v>
      </c>
      <c r="E224">
        <v>4669</v>
      </c>
      <c r="F224">
        <v>2</v>
      </c>
      <c r="G224" t="s">
        <v>1308</v>
      </c>
      <c r="H224" s="958">
        <v>39630</v>
      </c>
      <c r="I224"/>
      <c r="J224" t="s">
        <v>1096</v>
      </c>
      <c r="K224">
        <v>7.5</v>
      </c>
      <c r="L224" t="s">
        <v>25</v>
      </c>
      <c r="M224">
        <v>41600</v>
      </c>
      <c r="N224" t="s">
        <v>88</v>
      </c>
      <c r="O224">
        <v>97200</v>
      </c>
      <c r="P224">
        <v>55600</v>
      </c>
      <c r="Q224">
        <v>17000</v>
      </c>
      <c r="R224">
        <v>16710</v>
      </c>
      <c r="S224"/>
      <c r="T224"/>
      <c r="U224"/>
      <c r="V224" t="s">
        <v>1097</v>
      </c>
      <c r="W224">
        <v>1</v>
      </c>
    </row>
    <row r="225" spans="1:23" s="917" customFormat="1" ht="12.75" customHeight="1">
      <c r="A225">
        <v>1655</v>
      </c>
      <c r="B225">
        <v>2823</v>
      </c>
      <c r="C225" t="s">
        <v>551</v>
      </c>
      <c r="D225" t="s">
        <v>1126</v>
      </c>
      <c r="E225">
        <v>4673</v>
      </c>
      <c r="F225">
        <v>2</v>
      </c>
      <c r="G225" t="s">
        <v>1309</v>
      </c>
      <c r="H225" s="958">
        <v>39630</v>
      </c>
      <c r="I225"/>
      <c r="J225" t="s">
        <v>1096</v>
      </c>
      <c r="K225">
        <v>10</v>
      </c>
      <c r="L225" t="s">
        <v>25</v>
      </c>
      <c r="M225">
        <v>41600</v>
      </c>
      <c r="N225" t="s">
        <v>93</v>
      </c>
      <c r="O225">
        <v>104910</v>
      </c>
      <c r="P225">
        <v>63310</v>
      </c>
      <c r="Q225">
        <v>17000</v>
      </c>
      <c r="R225">
        <v>16710</v>
      </c>
      <c r="S225"/>
      <c r="T225"/>
      <c r="U225"/>
      <c r="V225" t="s">
        <v>1097</v>
      </c>
      <c r="W225">
        <v>1</v>
      </c>
    </row>
    <row r="226" spans="1:23" s="917" customFormat="1" ht="12.75" customHeight="1">
      <c r="A226">
        <v>1605</v>
      </c>
      <c r="B226">
        <v>2813</v>
      </c>
      <c r="C226" t="s">
        <v>90</v>
      </c>
      <c r="D226" t="s">
        <v>1126</v>
      </c>
      <c r="E226">
        <v>4676</v>
      </c>
      <c r="F226">
        <v>3</v>
      </c>
      <c r="G226" t="s">
        <v>1310</v>
      </c>
      <c r="H226" s="958">
        <v>39630</v>
      </c>
      <c r="I226"/>
      <c r="J226" t="s">
        <v>1096</v>
      </c>
      <c r="K226">
        <v>6</v>
      </c>
      <c r="L226" t="s">
        <v>25</v>
      </c>
      <c r="M226">
        <v>41600</v>
      </c>
      <c r="N226" t="s">
        <v>88</v>
      </c>
      <c r="O226">
        <v>97200</v>
      </c>
      <c r="P226">
        <v>55600</v>
      </c>
      <c r="Q226">
        <v>17000</v>
      </c>
      <c r="R226">
        <v>16710</v>
      </c>
      <c r="S226"/>
      <c r="T226"/>
      <c r="U226"/>
      <c r="V226" t="s">
        <v>1097</v>
      </c>
      <c r="W226">
        <v>1</v>
      </c>
    </row>
    <row r="227" spans="1:23" s="917" customFormat="1" ht="12.75" customHeight="1">
      <c r="A227">
        <v>1655</v>
      </c>
      <c r="B227">
        <v>2813</v>
      </c>
      <c r="C227" t="s">
        <v>90</v>
      </c>
      <c r="D227" t="s">
        <v>1126</v>
      </c>
      <c r="E227">
        <v>4680</v>
      </c>
      <c r="F227">
        <v>3</v>
      </c>
      <c r="G227" t="s">
        <v>1311</v>
      </c>
      <c r="H227" s="958">
        <v>39630</v>
      </c>
      <c r="I227"/>
      <c r="J227" t="s">
        <v>1096</v>
      </c>
      <c r="K227">
        <v>20</v>
      </c>
      <c r="L227" t="s">
        <v>25</v>
      </c>
      <c r="M227">
        <v>41600</v>
      </c>
      <c r="N227" t="s">
        <v>88</v>
      </c>
      <c r="O227">
        <v>97200</v>
      </c>
      <c r="P227">
        <v>55600</v>
      </c>
      <c r="Q227">
        <v>17000</v>
      </c>
      <c r="R227">
        <v>16710</v>
      </c>
      <c r="S227"/>
      <c r="T227"/>
      <c r="U227"/>
      <c r="V227" t="s">
        <v>1097</v>
      </c>
      <c r="W227">
        <v>1</v>
      </c>
    </row>
    <row r="228" spans="1:23" s="917" customFormat="1" ht="12.75" customHeight="1">
      <c r="A228">
        <v>1655</v>
      </c>
      <c r="B228">
        <v>2813</v>
      </c>
      <c r="C228" t="s">
        <v>90</v>
      </c>
      <c r="D228" t="s">
        <v>1126</v>
      </c>
      <c r="E228">
        <v>4683</v>
      </c>
      <c r="F228">
        <v>3</v>
      </c>
      <c r="G228" t="s">
        <v>1312</v>
      </c>
      <c r="H228" s="958">
        <v>39630</v>
      </c>
      <c r="I228"/>
      <c r="J228" t="s">
        <v>1096</v>
      </c>
      <c r="K228">
        <v>20</v>
      </c>
      <c r="L228" t="s">
        <v>25</v>
      </c>
      <c r="M228">
        <v>41600</v>
      </c>
      <c r="N228" t="s">
        <v>88</v>
      </c>
      <c r="O228">
        <v>97200</v>
      </c>
      <c r="P228">
        <v>55600</v>
      </c>
      <c r="Q228">
        <v>17000</v>
      </c>
      <c r="R228">
        <v>16710</v>
      </c>
      <c r="S228"/>
      <c r="T228"/>
      <c r="U228"/>
      <c r="V228" t="s">
        <v>1097</v>
      </c>
      <c r="W228">
        <v>1</v>
      </c>
    </row>
    <row r="229" spans="1:23" s="917" customFormat="1" ht="12.75" customHeight="1">
      <c r="A229">
        <v>1655</v>
      </c>
      <c r="B229">
        <v>2813</v>
      </c>
      <c r="C229" t="s">
        <v>90</v>
      </c>
      <c r="D229" t="s">
        <v>1126</v>
      </c>
      <c r="E229">
        <v>4684</v>
      </c>
      <c r="F229">
        <v>2</v>
      </c>
      <c r="G229" t="s">
        <v>1313</v>
      </c>
      <c r="H229" s="958">
        <v>39630</v>
      </c>
      <c r="I229"/>
      <c r="J229" t="s">
        <v>1096</v>
      </c>
      <c r="K229">
        <v>5</v>
      </c>
      <c r="L229" t="s">
        <v>25</v>
      </c>
      <c r="M229">
        <v>41600</v>
      </c>
      <c r="N229" t="s">
        <v>88</v>
      </c>
      <c r="O229">
        <v>97200</v>
      </c>
      <c r="P229">
        <v>55600</v>
      </c>
      <c r="Q229">
        <v>17000</v>
      </c>
      <c r="R229">
        <v>16710</v>
      </c>
      <c r="S229"/>
      <c r="T229"/>
      <c r="U229"/>
      <c r="V229" t="s">
        <v>1097</v>
      </c>
      <c r="W229">
        <v>1</v>
      </c>
    </row>
    <row r="230" spans="1:23" s="917" customFormat="1" ht="12.75" customHeight="1">
      <c r="A230">
        <v>1700</v>
      </c>
      <c r="B230">
        <v>2823</v>
      </c>
      <c r="C230" t="s">
        <v>551</v>
      </c>
      <c r="D230" t="s">
        <v>1266</v>
      </c>
      <c r="E230">
        <v>5285</v>
      </c>
      <c r="F230">
        <v>2</v>
      </c>
      <c r="G230" t="s">
        <v>1314</v>
      </c>
      <c r="H230" s="958">
        <v>39630</v>
      </c>
      <c r="I230"/>
      <c r="J230" t="s">
        <v>1096</v>
      </c>
      <c r="K230">
        <v>5</v>
      </c>
      <c r="L230" t="s">
        <v>25</v>
      </c>
      <c r="M230">
        <v>41600</v>
      </c>
      <c r="N230" t="s">
        <v>93</v>
      </c>
      <c r="O230">
        <v>104910</v>
      </c>
      <c r="P230">
        <v>63310</v>
      </c>
      <c r="Q230">
        <v>17000</v>
      </c>
      <c r="R230">
        <v>22240</v>
      </c>
      <c r="S230"/>
      <c r="T230"/>
      <c r="U230"/>
      <c r="V230" t="s">
        <v>1097</v>
      </c>
      <c r="W230">
        <v>1</v>
      </c>
    </row>
    <row r="231" spans="1:23" s="917" customFormat="1" ht="12.75" customHeight="1">
      <c r="A231">
        <v>1700</v>
      </c>
      <c r="B231">
        <v>2840</v>
      </c>
      <c r="C231" t="s">
        <v>87</v>
      </c>
      <c r="D231" t="s">
        <v>1266</v>
      </c>
      <c r="E231">
        <v>5286</v>
      </c>
      <c r="F231">
        <v>1</v>
      </c>
      <c r="G231" t="s">
        <v>1315</v>
      </c>
      <c r="H231" s="958">
        <v>39630</v>
      </c>
      <c r="I231"/>
      <c r="J231" t="s">
        <v>1096</v>
      </c>
      <c r="K231">
        <v>5</v>
      </c>
      <c r="L231" t="s">
        <v>25</v>
      </c>
      <c r="M231">
        <v>41600</v>
      </c>
      <c r="N231" t="s">
        <v>84</v>
      </c>
      <c r="O231">
        <v>90910</v>
      </c>
      <c r="P231">
        <v>49310</v>
      </c>
      <c r="Q231">
        <v>17000</v>
      </c>
      <c r="R231">
        <v>22240</v>
      </c>
      <c r="S231"/>
      <c r="T231"/>
      <c r="U231"/>
      <c r="V231" t="s">
        <v>1097</v>
      </c>
      <c r="W231">
        <v>1</v>
      </c>
    </row>
    <row r="232" spans="1:23" s="917" customFormat="1" ht="12.75" customHeight="1">
      <c r="A232">
        <v>1700</v>
      </c>
      <c r="B232">
        <v>2840</v>
      </c>
      <c r="C232" t="s">
        <v>87</v>
      </c>
      <c r="D232" t="s">
        <v>1266</v>
      </c>
      <c r="E232">
        <v>5287</v>
      </c>
      <c r="F232">
        <v>2</v>
      </c>
      <c r="G232" t="s">
        <v>1316</v>
      </c>
      <c r="H232" s="958">
        <v>39630</v>
      </c>
      <c r="I232"/>
      <c r="J232" t="s">
        <v>1096</v>
      </c>
      <c r="K232">
        <v>5</v>
      </c>
      <c r="L232" t="s">
        <v>25</v>
      </c>
      <c r="M232">
        <v>41600</v>
      </c>
      <c r="N232" t="s">
        <v>84</v>
      </c>
      <c r="O232">
        <v>90910</v>
      </c>
      <c r="P232">
        <v>49310</v>
      </c>
      <c r="Q232">
        <v>17000</v>
      </c>
      <c r="R232">
        <v>22240</v>
      </c>
      <c r="S232"/>
      <c r="T232"/>
      <c r="U232"/>
      <c r="V232" t="s">
        <v>1097</v>
      </c>
      <c r="W232">
        <v>1</v>
      </c>
    </row>
    <row r="233" spans="1:23" s="917" customFormat="1" ht="12.75" customHeight="1">
      <c r="A233">
        <v>1655</v>
      </c>
      <c r="B233">
        <v>2813</v>
      </c>
      <c r="C233" t="s">
        <v>90</v>
      </c>
      <c r="D233" t="s">
        <v>1126</v>
      </c>
      <c r="E233">
        <v>5485</v>
      </c>
      <c r="F233">
        <v>2</v>
      </c>
      <c r="G233" t="s">
        <v>1317</v>
      </c>
      <c r="H233" s="958">
        <v>39630</v>
      </c>
      <c r="I233"/>
      <c r="J233" t="s">
        <v>1096</v>
      </c>
      <c r="K233">
        <v>5</v>
      </c>
      <c r="L233" t="s">
        <v>25</v>
      </c>
      <c r="M233">
        <v>41600</v>
      </c>
      <c r="N233" t="s">
        <v>88</v>
      </c>
      <c r="O233">
        <v>97200</v>
      </c>
      <c r="P233">
        <v>55600</v>
      </c>
      <c r="Q233">
        <v>17000</v>
      </c>
      <c r="R233">
        <v>16710</v>
      </c>
      <c r="S233"/>
      <c r="T233"/>
      <c r="U233"/>
      <c r="V233" t="s">
        <v>1097</v>
      </c>
      <c r="W233">
        <v>3</v>
      </c>
    </row>
    <row r="234" spans="1:23" s="917" customFormat="1" ht="12.75" customHeight="1">
      <c r="A234">
        <v>1655</v>
      </c>
      <c r="B234">
        <v>2813</v>
      </c>
      <c r="C234" t="s">
        <v>90</v>
      </c>
      <c r="D234" t="s">
        <v>1126</v>
      </c>
      <c r="E234">
        <v>5487</v>
      </c>
      <c r="F234">
        <v>2</v>
      </c>
      <c r="G234" t="s">
        <v>1318</v>
      </c>
      <c r="H234" s="958">
        <v>39630</v>
      </c>
      <c r="I234"/>
      <c r="J234" t="s">
        <v>1096</v>
      </c>
      <c r="K234">
        <v>5</v>
      </c>
      <c r="L234" t="s">
        <v>25</v>
      </c>
      <c r="M234">
        <v>41600</v>
      </c>
      <c r="N234" t="s">
        <v>88</v>
      </c>
      <c r="O234">
        <v>97200</v>
      </c>
      <c r="P234">
        <v>55600</v>
      </c>
      <c r="Q234">
        <v>17000</v>
      </c>
      <c r="R234">
        <v>16710</v>
      </c>
      <c r="S234"/>
      <c r="T234"/>
      <c r="U234"/>
      <c r="V234" t="s">
        <v>1097</v>
      </c>
      <c r="W234">
        <v>1</v>
      </c>
    </row>
    <row r="235" spans="1:23" s="917" customFormat="1" ht="12.75" customHeight="1">
      <c r="A235">
        <v>1655</v>
      </c>
      <c r="B235">
        <v>2813</v>
      </c>
      <c r="C235" t="s">
        <v>90</v>
      </c>
      <c r="D235" t="s">
        <v>1126</v>
      </c>
      <c r="E235">
        <v>5505</v>
      </c>
      <c r="F235">
        <v>2</v>
      </c>
      <c r="G235" t="s">
        <v>1319</v>
      </c>
      <c r="H235" s="958">
        <v>39630</v>
      </c>
      <c r="I235"/>
      <c r="J235" t="s">
        <v>1096</v>
      </c>
      <c r="K235">
        <v>5</v>
      </c>
      <c r="L235" t="s">
        <v>25</v>
      </c>
      <c r="M235">
        <v>41600</v>
      </c>
      <c r="N235" t="s">
        <v>88</v>
      </c>
      <c r="O235">
        <v>97200</v>
      </c>
      <c r="P235">
        <v>55600</v>
      </c>
      <c r="Q235">
        <v>17000</v>
      </c>
      <c r="R235">
        <v>16710</v>
      </c>
      <c r="S235"/>
      <c r="T235"/>
      <c r="U235"/>
      <c r="V235" t="s">
        <v>1097</v>
      </c>
      <c r="W235">
        <v>1</v>
      </c>
    </row>
    <row r="236" spans="1:23" s="917" customFormat="1" ht="12.75" customHeight="1">
      <c r="A236">
        <v>1410</v>
      </c>
      <c r="B236">
        <v>2823</v>
      </c>
      <c r="C236" t="s">
        <v>551</v>
      </c>
      <c r="D236" t="s">
        <v>1320</v>
      </c>
      <c r="E236">
        <v>6192</v>
      </c>
      <c r="F236">
        <v>3</v>
      </c>
      <c r="G236" t="s">
        <v>1321</v>
      </c>
      <c r="H236" s="958">
        <v>40287</v>
      </c>
      <c r="I236"/>
      <c r="J236" t="s">
        <v>1096</v>
      </c>
      <c r="K236">
        <v>5</v>
      </c>
      <c r="L236" t="s">
        <v>25</v>
      </c>
      <c r="M236">
        <v>41600</v>
      </c>
      <c r="N236" t="s">
        <v>93</v>
      </c>
      <c r="O236">
        <v>104910</v>
      </c>
      <c r="P236">
        <v>63310</v>
      </c>
      <c r="Q236">
        <v>17000</v>
      </c>
      <c r="R236">
        <v>22240</v>
      </c>
      <c r="S236"/>
      <c r="T236"/>
      <c r="U236"/>
      <c r="V236" t="s">
        <v>1097</v>
      </c>
      <c r="W236">
        <v>2</v>
      </c>
    </row>
    <row r="237" spans="1:23" s="917" customFormat="1" ht="12.75" customHeight="1">
      <c r="A237">
        <v>1410</v>
      </c>
      <c r="B237">
        <v>2826</v>
      </c>
      <c r="C237" t="s">
        <v>103</v>
      </c>
      <c r="D237" t="s">
        <v>1320</v>
      </c>
      <c r="E237">
        <v>6193</v>
      </c>
      <c r="F237">
        <v>3</v>
      </c>
      <c r="G237" t="s">
        <v>1323</v>
      </c>
      <c r="H237" s="958">
        <v>40287</v>
      </c>
      <c r="I237"/>
      <c r="J237" t="s">
        <v>1096</v>
      </c>
      <c r="K237">
        <v>5</v>
      </c>
      <c r="L237" t="s">
        <v>25</v>
      </c>
      <c r="M237">
        <v>41600</v>
      </c>
      <c r="N237" t="s">
        <v>93</v>
      </c>
      <c r="O237">
        <v>104910</v>
      </c>
      <c r="P237">
        <v>63310</v>
      </c>
      <c r="Q237">
        <v>17000</v>
      </c>
      <c r="R237">
        <v>22240</v>
      </c>
      <c r="S237"/>
      <c r="T237"/>
      <c r="U237"/>
      <c r="V237" t="s">
        <v>1097</v>
      </c>
      <c r="W237">
        <v>2</v>
      </c>
    </row>
    <row r="238" spans="1:23" s="917" customFormat="1" ht="12.75" customHeight="1">
      <c r="A238">
        <v>1415</v>
      </c>
      <c r="B238">
        <v>2826</v>
      </c>
      <c r="C238" t="s">
        <v>103</v>
      </c>
      <c r="D238" t="s">
        <v>1320</v>
      </c>
      <c r="E238">
        <v>6380</v>
      </c>
      <c r="F238">
        <v>3</v>
      </c>
      <c r="G238" t="s">
        <v>1324</v>
      </c>
      <c r="H238" s="958">
        <v>40354</v>
      </c>
      <c r="I238"/>
      <c r="J238" t="s">
        <v>1096</v>
      </c>
      <c r="K238">
        <v>17.5</v>
      </c>
      <c r="L238" t="s">
        <v>25</v>
      </c>
      <c r="M238">
        <v>41600</v>
      </c>
      <c r="N238" t="s">
        <v>93</v>
      </c>
      <c r="O238">
        <v>104910</v>
      </c>
      <c r="P238">
        <v>63310</v>
      </c>
      <c r="Q238">
        <v>17000</v>
      </c>
      <c r="R238">
        <v>22240</v>
      </c>
      <c r="S238"/>
      <c r="T238"/>
      <c r="U238"/>
      <c r="V238" t="s">
        <v>1097</v>
      </c>
      <c r="W238">
        <v>1</v>
      </c>
    </row>
    <row r="239" spans="1:23" s="917" customFormat="1" ht="12.75" customHeight="1">
      <c r="A239">
        <v>1415</v>
      </c>
      <c r="B239">
        <v>2826</v>
      </c>
      <c r="C239" t="s">
        <v>103</v>
      </c>
      <c r="D239" t="s">
        <v>1320</v>
      </c>
      <c r="E239">
        <v>6386</v>
      </c>
      <c r="F239">
        <v>3</v>
      </c>
      <c r="G239" t="s">
        <v>1326</v>
      </c>
      <c r="H239" s="958">
        <v>40354</v>
      </c>
      <c r="I239"/>
      <c r="J239" t="s">
        <v>1096</v>
      </c>
      <c r="K239">
        <v>17.5</v>
      </c>
      <c r="L239" t="s">
        <v>25</v>
      </c>
      <c r="M239">
        <v>41600</v>
      </c>
      <c r="N239" t="s">
        <v>93</v>
      </c>
      <c r="O239">
        <v>104910</v>
      </c>
      <c r="P239">
        <v>63310</v>
      </c>
      <c r="Q239">
        <v>17000</v>
      </c>
      <c r="R239">
        <v>22240</v>
      </c>
      <c r="S239"/>
      <c r="T239"/>
      <c r="U239"/>
      <c r="V239" t="s">
        <v>1097</v>
      </c>
      <c r="W239">
        <v>2</v>
      </c>
    </row>
    <row r="240" spans="1:23" s="917" customFormat="1" ht="12.75" customHeight="1">
      <c r="A240">
        <v>1415</v>
      </c>
      <c r="B240">
        <v>2826</v>
      </c>
      <c r="C240" t="s">
        <v>103</v>
      </c>
      <c r="D240" t="s">
        <v>1320</v>
      </c>
      <c r="E240">
        <v>6388</v>
      </c>
      <c r="F240">
        <v>3</v>
      </c>
      <c r="G240" t="s">
        <v>1327</v>
      </c>
      <c r="H240" s="958">
        <v>40354</v>
      </c>
      <c r="I240"/>
      <c r="J240" t="s">
        <v>1096</v>
      </c>
      <c r="K240">
        <v>17.5</v>
      </c>
      <c r="L240" t="s">
        <v>25</v>
      </c>
      <c r="M240">
        <v>41600</v>
      </c>
      <c r="N240" t="s">
        <v>93</v>
      </c>
      <c r="O240">
        <v>104910</v>
      </c>
      <c r="P240">
        <v>63310</v>
      </c>
      <c r="Q240">
        <v>17000</v>
      </c>
      <c r="R240">
        <v>22240</v>
      </c>
      <c r="S240"/>
      <c r="T240"/>
      <c r="U240"/>
      <c r="V240" t="s">
        <v>1097</v>
      </c>
      <c r="W240">
        <v>1</v>
      </c>
    </row>
    <row r="241" spans="1:23" s="917" customFormat="1" ht="12.75" customHeight="1">
      <c r="A241">
        <v>1415</v>
      </c>
      <c r="B241">
        <v>2826</v>
      </c>
      <c r="C241" t="s">
        <v>103</v>
      </c>
      <c r="D241" t="s">
        <v>1320</v>
      </c>
      <c r="E241">
        <v>6391</v>
      </c>
      <c r="F241">
        <v>3</v>
      </c>
      <c r="G241" t="s">
        <v>112</v>
      </c>
      <c r="H241" s="958">
        <v>40354</v>
      </c>
      <c r="I241"/>
      <c r="J241" t="s">
        <v>1096</v>
      </c>
      <c r="K241">
        <v>17.5</v>
      </c>
      <c r="L241" t="s">
        <v>25</v>
      </c>
      <c r="M241">
        <v>41600</v>
      </c>
      <c r="N241" t="s">
        <v>93</v>
      </c>
      <c r="O241">
        <v>104910</v>
      </c>
      <c r="P241">
        <v>63310</v>
      </c>
      <c r="Q241">
        <v>17000</v>
      </c>
      <c r="R241">
        <v>22240</v>
      </c>
      <c r="S241"/>
      <c r="T241"/>
      <c r="U241"/>
      <c r="V241" t="s">
        <v>1097</v>
      </c>
      <c r="W241">
        <v>1</v>
      </c>
    </row>
    <row r="242" spans="1:23" s="917" customFormat="1" ht="12.75" customHeight="1">
      <c r="A242">
        <v>1415</v>
      </c>
      <c r="B242">
        <v>2826</v>
      </c>
      <c r="C242" t="s">
        <v>103</v>
      </c>
      <c r="D242" t="s">
        <v>1320</v>
      </c>
      <c r="E242">
        <v>6394</v>
      </c>
      <c r="F242">
        <v>3</v>
      </c>
      <c r="G242" t="s">
        <v>1328</v>
      </c>
      <c r="H242" s="958">
        <v>40354</v>
      </c>
      <c r="I242"/>
      <c r="J242" t="s">
        <v>1096</v>
      </c>
      <c r="K242">
        <v>17.5</v>
      </c>
      <c r="L242" t="s">
        <v>25</v>
      </c>
      <c r="M242">
        <v>41600</v>
      </c>
      <c r="N242" t="s">
        <v>93</v>
      </c>
      <c r="O242">
        <v>104910</v>
      </c>
      <c r="P242">
        <v>63310</v>
      </c>
      <c r="Q242">
        <v>17000</v>
      </c>
      <c r="R242">
        <v>22240</v>
      </c>
      <c r="S242"/>
      <c r="T242"/>
      <c r="U242"/>
      <c r="V242" t="s">
        <v>1097</v>
      </c>
      <c r="W242">
        <v>1</v>
      </c>
    </row>
    <row r="243" spans="1:23" s="917" customFormat="1" ht="12.75" customHeight="1">
      <c r="A243">
        <v>1415</v>
      </c>
      <c r="B243">
        <v>2826</v>
      </c>
      <c r="C243" t="s">
        <v>103</v>
      </c>
      <c r="D243" t="s">
        <v>1320</v>
      </c>
      <c r="E243">
        <v>6402</v>
      </c>
      <c r="F243">
        <v>3</v>
      </c>
      <c r="G243" t="s">
        <v>1329</v>
      </c>
      <c r="H243" s="958">
        <v>40354</v>
      </c>
      <c r="I243"/>
      <c r="J243" t="s">
        <v>1096</v>
      </c>
      <c r="K243">
        <v>17.5</v>
      </c>
      <c r="L243" t="s">
        <v>25</v>
      </c>
      <c r="M243">
        <v>41600</v>
      </c>
      <c r="N243" t="s">
        <v>93</v>
      </c>
      <c r="O243">
        <v>104910</v>
      </c>
      <c r="P243">
        <v>63310</v>
      </c>
      <c r="Q243">
        <v>17000</v>
      </c>
      <c r="R243">
        <v>22240</v>
      </c>
      <c r="S243"/>
      <c r="T243"/>
      <c r="U243"/>
      <c r="V243" t="s">
        <v>1097</v>
      </c>
      <c r="W243">
        <v>1</v>
      </c>
    </row>
    <row r="244" spans="1:23" s="917" customFormat="1" ht="12.75" customHeight="1">
      <c r="A244">
        <v>1410</v>
      </c>
      <c r="B244">
        <v>2826</v>
      </c>
      <c r="C244" t="s">
        <v>103</v>
      </c>
      <c r="D244" t="s">
        <v>1320</v>
      </c>
      <c r="E244">
        <v>6425</v>
      </c>
      <c r="F244">
        <v>3</v>
      </c>
      <c r="G244" t="s">
        <v>1330</v>
      </c>
      <c r="H244" s="958">
        <v>40354</v>
      </c>
      <c r="I244"/>
      <c r="J244" t="s">
        <v>1096</v>
      </c>
      <c r="K244">
        <v>5</v>
      </c>
      <c r="L244" t="s">
        <v>25</v>
      </c>
      <c r="M244">
        <v>41600</v>
      </c>
      <c r="N244" t="s">
        <v>93</v>
      </c>
      <c r="O244">
        <v>104910</v>
      </c>
      <c r="P244">
        <v>63310</v>
      </c>
      <c r="Q244">
        <v>17000</v>
      </c>
      <c r="R244">
        <v>22240</v>
      </c>
      <c r="S244"/>
      <c r="T244"/>
      <c r="U244"/>
      <c r="V244" t="s">
        <v>1097</v>
      </c>
      <c r="W244">
        <v>2</v>
      </c>
    </row>
    <row r="245" spans="1:23" s="917" customFormat="1" ht="12.75" customHeight="1">
      <c r="A245">
        <v>1410</v>
      </c>
      <c r="B245">
        <v>2826</v>
      </c>
      <c r="C245" t="s">
        <v>103</v>
      </c>
      <c r="D245" t="s">
        <v>1320</v>
      </c>
      <c r="E245">
        <v>6426</v>
      </c>
      <c r="F245">
        <v>3</v>
      </c>
      <c r="G245" t="s">
        <v>1331</v>
      </c>
      <c r="H245" s="958">
        <v>40354</v>
      </c>
      <c r="I245"/>
      <c r="J245" t="s">
        <v>1096</v>
      </c>
      <c r="K245">
        <v>5</v>
      </c>
      <c r="L245" t="s">
        <v>25</v>
      </c>
      <c r="M245">
        <v>41600</v>
      </c>
      <c r="N245" t="s">
        <v>93</v>
      </c>
      <c r="O245">
        <v>104910</v>
      </c>
      <c r="P245">
        <v>63310</v>
      </c>
      <c r="Q245">
        <v>17000</v>
      </c>
      <c r="R245">
        <v>22240</v>
      </c>
      <c r="S245"/>
      <c r="T245"/>
      <c r="U245"/>
      <c r="V245" t="s">
        <v>1097</v>
      </c>
      <c r="W245">
        <v>2</v>
      </c>
    </row>
    <row r="246" spans="1:23" s="917" customFormat="1" ht="12.75" customHeight="1">
      <c r="A246">
        <v>1630</v>
      </c>
      <c r="B246">
        <v>2808</v>
      </c>
      <c r="C246" t="s">
        <v>99</v>
      </c>
      <c r="D246" t="s">
        <v>1126</v>
      </c>
      <c r="E246">
        <v>6568</v>
      </c>
      <c r="F246">
        <v>1</v>
      </c>
      <c r="G246" t="s">
        <v>1332</v>
      </c>
      <c r="H246" s="958">
        <v>40391</v>
      </c>
      <c r="I246"/>
      <c r="J246" t="s">
        <v>1096</v>
      </c>
      <c r="K246">
        <v>10</v>
      </c>
      <c r="L246" t="s">
        <v>25</v>
      </c>
      <c r="M246">
        <v>41600</v>
      </c>
      <c r="N246" t="s">
        <v>97</v>
      </c>
      <c r="O246">
        <v>117140</v>
      </c>
      <c r="P246">
        <v>75540</v>
      </c>
      <c r="Q246">
        <v>24190</v>
      </c>
      <c r="R246">
        <v>31730</v>
      </c>
      <c r="S246"/>
      <c r="T246"/>
      <c r="U246"/>
      <c r="V246" t="s">
        <v>1097</v>
      </c>
      <c r="W246">
        <v>2</v>
      </c>
    </row>
    <row r="247" spans="1:23" s="917" customFormat="1" ht="12.75" customHeight="1">
      <c r="A247">
        <v>1630</v>
      </c>
      <c r="B247">
        <v>2808</v>
      </c>
      <c r="C247" t="s">
        <v>99</v>
      </c>
      <c r="D247" t="s">
        <v>1126</v>
      </c>
      <c r="E247">
        <v>6571</v>
      </c>
      <c r="F247">
        <v>1</v>
      </c>
      <c r="G247" t="s">
        <v>1334</v>
      </c>
      <c r="H247" s="958">
        <v>40391</v>
      </c>
      <c r="I247"/>
      <c r="J247" t="s">
        <v>1096</v>
      </c>
      <c r="K247">
        <v>10</v>
      </c>
      <c r="L247" t="s">
        <v>25</v>
      </c>
      <c r="M247">
        <v>41600</v>
      </c>
      <c r="N247" t="s">
        <v>97</v>
      </c>
      <c r="O247">
        <v>117140</v>
      </c>
      <c r="P247">
        <v>75540</v>
      </c>
      <c r="Q247">
        <v>24190</v>
      </c>
      <c r="R247">
        <v>31730</v>
      </c>
      <c r="S247"/>
      <c r="T247"/>
      <c r="U247"/>
      <c r="V247" t="s">
        <v>1097</v>
      </c>
      <c r="W247">
        <v>2</v>
      </c>
    </row>
    <row r="248" spans="1:23" s="917" customFormat="1" ht="12.75" customHeight="1">
      <c r="A248">
        <v>1630</v>
      </c>
      <c r="B248">
        <v>2808</v>
      </c>
      <c r="C248" t="s">
        <v>99</v>
      </c>
      <c r="D248" t="s">
        <v>1126</v>
      </c>
      <c r="E248">
        <v>6576</v>
      </c>
      <c r="F248">
        <v>1</v>
      </c>
      <c r="G248" t="s">
        <v>1335</v>
      </c>
      <c r="H248" s="958">
        <v>40391</v>
      </c>
      <c r="I248"/>
      <c r="J248" t="s">
        <v>1096</v>
      </c>
      <c r="K248">
        <v>5</v>
      </c>
      <c r="L248" t="s">
        <v>25</v>
      </c>
      <c r="M248">
        <v>41600</v>
      </c>
      <c r="N248" t="s">
        <v>97</v>
      </c>
      <c r="O248">
        <v>117140</v>
      </c>
      <c r="P248">
        <v>75540</v>
      </c>
      <c r="Q248">
        <v>24190</v>
      </c>
      <c r="R248">
        <v>31730</v>
      </c>
      <c r="S248"/>
      <c r="T248"/>
      <c r="U248"/>
      <c r="V248" t="s">
        <v>1097</v>
      </c>
      <c r="W248">
        <v>2</v>
      </c>
    </row>
    <row r="249" spans="1:23" s="917" customFormat="1" ht="12.75" customHeight="1">
      <c r="A249">
        <v>1630</v>
      </c>
      <c r="B249">
        <v>2835</v>
      </c>
      <c r="C249" t="s">
        <v>124</v>
      </c>
      <c r="D249" t="s">
        <v>1126</v>
      </c>
      <c r="E249">
        <v>6577</v>
      </c>
      <c r="F249">
        <v>1</v>
      </c>
      <c r="G249" t="s">
        <v>1336</v>
      </c>
      <c r="H249" s="958">
        <v>40391</v>
      </c>
      <c r="I249"/>
      <c r="J249" t="s">
        <v>1096</v>
      </c>
      <c r="K249">
        <v>5</v>
      </c>
      <c r="L249" t="s">
        <v>25</v>
      </c>
      <c r="M249">
        <v>41600</v>
      </c>
      <c r="N249" t="s">
        <v>120</v>
      </c>
      <c r="O249">
        <v>168500</v>
      </c>
      <c r="P249">
        <v>126900</v>
      </c>
      <c r="Q249">
        <v>24190</v>
      </c>
      <c r="R249">
        <v>31730</v>
      </c>
      <c r="S249"/>
      <c r="T249"/>
      <c r="U249"/>
      <c r="V249" t="s">
        <v>1097</v>
      </c>
      <c r="W249">
        <v>1</v>
      </c>
    </row>
    <row r="250" spans="1:23" s="917" customFormat="1" ht="12.75" customHeight="1">
      <c r="A250">
        <v>1630</v>
      </c>
      <c r="B250">
        <v>2808</v>
      </c>
      <c r="C250" t="s">
        <v>99</v>
      </c>
      <c r="D250" t="s">
        <v>1126</v>
      </c>
      <c r="E250">
        <v>6578</v>
      </c>
      <c r="F250">
        <v>2</v>
      </c>
      <c r="G250" t="s">
        <v>1337</v>
      </c>
      <c r="H250" s="958">
        <v>40391</v>
      </c>
      <c r="I250"/>
      <c r="J250" t="s">
        <v>1096</v>
      </c>
      <c r="K250">
        <v>10</v>
      </c>
      <c r="L250" t="s">
        <v>25</v>
      </c>
      <c r="M250">
        <v>41600</v>
      </c>
      <c r="N250" t="s">
        <v>97</v>
      </c>
      <c r="O250">
        <v>117140</v>
      </c>
      <c r="P250">
        <v>75540</v>
      </c>
      <c r="Q250">
        <v>24190</v>
      </c>
      <c r="R250">
        <v>31730</v>
      </c>
      <c r="S250"/>
      <c r="T250"/>
      <c r="U250"/>
      <c r="V250" t="s">
        <v>1097</v>
      </c>
      <c r="W250">
        <v>2</v>
      </c>
    </row>
    <row r="251" spans="1:23" s="917" customFormat="1" ht="12.75" customHeight="1">
      <c r="A251">
        <v>1610</v>
      </c>
      <c r="B251">
        <v>2808</v>
      </c>
      <c r="C251" t="s">
        <v>99</v>
      </c>
      <c r="D251" t="s">
        <v>1126</v>
      </c>
      <c r="E251">
        <v>6579</v>
      </c>
      <c r="F251">
        <v>2</v>
      </c>
      <c r="G251" t="s">
        <v>1338</v>
      </c>
      <c r="H251" s="958">
        <v>40391</v>
      </c>
      <c r="I251"/>
      <c r="J251" t="s">
        <v>1096</v>
      </c>
      <c r="K251">
        <v>10</v>
      </c>
      <c r="L251" t="s">
        <v>25</v>
      </c>
      <c r="M251">
        <v>41600</v>
      </c>
      <c r="N251" t="s">
        <v>97</v>
      </c>
      <c r="O251">
        <v>117140</v>
      </c>
      <c r="P251">
        <v>75540</v>
      </c>
      <c r="Q251">
        <v>17000</v>
      </c>
      <c r="R251">
        <v>22240</v>
      </c>
      <c r="S251"/>
      <c r="T251"/>
      <c r="U251"/>
      <c r="V251" t="s">
        <v>1097</v>
      </c>
      <c r="W251">
        <v>2</v>
      </c>
    </row>
    <row r="252" spans="1:23" s="917" customFormat="1" ht="12.75" customHeight="1">
      <c r="A252">
        <v>1625</v>
      </c>
      <c r="B252">
        <v>2808</v>
      </c>
      <c r="C252" t="s">
        <v>99</v>
      </c>
      <c r="D252" t="s">
        <v>1126</v>
      </c>
      <c r="E252">
        <v>6583</v>
      </c>
      <c r="F252">
        <v>2</v>
      </c>
      <c r="G252" t="s">
        <v>1288</v>
      </c>
      <c r="H252" s="958">
        <v>40391</v>
      </c>
      <c r="I252"/>
      <c r="J252" t="s">
        <v>1096</v>
      </c>
      <c r="K252">
        <v>5</v>
      </c>
      <c r="L252" t="s">
        <v>25</v>
      </c>
      <c r="M252">
        <v>41600</v>
      </c>
      <c r="N252" t="s">
        <v>97</v>
      </c>
      <c r="O252">
        <v>117140</v>
      </c>
      <c r="P252">
        <v>75540</v>
      </c>
      <c r="Q252">
        <v>17000</v>
      </c>
      <c r="R252">
        <v>22240</v>
      </c>
      <c r="S252"/>
      <c r="T252"/>
      <c r="U252"/>
      <c r="V252" t="s">
        <v>1097</v>
      </c>
      <c r="W252">
        <v>2</v>
      </c>
    </row>
    <row r="253" spans="1:23" s="917" customFormat="1" ht="12.75" customHeight="1">
      <c r="A253">
        <v>1630</v>
      </c>
      <c r="B253">
        <v>2808</v>
      </c>
      <c r="C253" t="s">
        <v>99</v>
      </c>
      <c r="D253" t="s">
        <v>1126</v>
      </c>
      <c r="E253">
        <v>6584</v>
      </c>
      <c r="F253">
        <v>2</v>
      </c>
      <c r="G253" t="s">
        <v>1339</v>
      </c>
      <c r="H253" s="958">
        <v>40391</v>
      </c>
      <c r="I253"/>
      <c r="J253" t="s">
        <v>1096</v>
      </c>
      <c r="K253">
        <v>5</v>
      </c>
      <c r="L253" t="s">
        <v>25</v>
      </c>
      <c r="M253">
        <v>41600</v>
      </c>
      <c r="N253" t="s">
        <v>97</v>
      </c>
      <c r="O253">
        <v>117140</v>
      </c>
      <c r="P253">
        <v>75540</v>
      </c>
      <c r="Q253">
        <v>24190</v>
      </c>
      <c r="R253">
        <v>31730</v>
      </c>
      <c r="S253"/>
      <c r="T253"/>
      <c r="U253"/>
      <c r="V253" t="s">
        <v>1097</v>
      </c>
      <c r="W253">
        <v>1</v>
      </c>
    </row>
    <row r="254" spans="1:23" s="917" customFormat="1" ht="12.75" customHeight="1">
      <c r="A254">
        <v>1630</v>
      </c>
      <c r="B254">
        <v>2808</v>
      </c>
      <c r="C254" t="s">
        <v>99</v>
      </c>
      <c r="D254" t="s">
        <v>1126</v>
      </c>
      <c r="E254">
        <v>6585</v>
      </c>
      <c r="F254">
        <v>2</v>
      </c>
      <c r="G254" t="s">
        <v>1340</v>
      </c>
      <c r="H254" s="958">
        <v>40391</v>
      </c>
      <c r="I254"/>
      <c r="J254" t="s">
        <v>1096</v>
      </c>
      <c r="K254">
        <v>5</v>
      </c>
      <c r="L254" t="s">
        <v>25</v>
      </c>
      <c r="M254">
        <v>41600</v>
      </c>
      <c r="N254" t="s">
        <v>97</v>
      </c>
      <c r="O254">
        <v>117140</v>
      </c>
      <c r="P254">
        <v>75540</v>
      </c>
      <c r="Q254">
        <v>24190</v>
      </c>
      <c r="R254">
        <v>31730</v>
      </c>
      <c r="S254"/>
      <c r="T254"/>
      <c r="U254"/>
      <c r="V254" t="s">
        <v>1097</v>
      </c>
      <c r="W254">
        <v>2</v>
      </c>
    </row>
    <row r="255" spans="1:23" s="917" customFormat="1" ht="12.75" customHeight="1">
      <c r="A255">
        <v>1630</v>
      </c>
      <c r="B255">
        <v>2808</v>
      </c>
      <c r="C255" t="s">
        <v>99</v>
      </c>
      <c r="D255" t="s">
        <v>1126</v>
      </c>
      <c r="E255">
        <v>6589</v>
      </c>
      <c r="F255">
        <v>3</v>
      </c>
      <c r="G255" t="s">
        <v>1341</v>
      </c>
      <c r="H255" s="958">
        <v>40391</v>
      </c>
      <c r="I255"/>
      <c r="J255" t="s">
        <v>1096</v>
      </c>
      <c r="K255">
        <v>10</v>
      </c>
      <c r="L255" t="s">
        <v>25</v>
      </c>
      <c r="M255">
        <v>41600</v>
      </c>
      <c r="N255" t="s">
        <v>97</v>
      </c>
      <c r="O255">
        <v>117140</v>
      </c>
      <c r="P255">
        <v>75540</v>
      </c>
      <c r="Q255">
        <v>24190</v>
      </c>
      <c r="R255">
        <v>31730</v>
      </c>
      <c r="S255"/>
      <c r="T255"/>
      <c r="U255"/>
      <c r="V255" t="s">
        <v>1097</v>
      </c>
      <c r="W255">
        <v>2</v>
      </c>
    </row>
    <row r="256" spans="1:23" s="917" customFormat="1" ht="12.75" customHeight="1">
      <c r="A256">
        <v>1630</v>
      </c>
      <c r="B256">
        <v>2808</v>
      </c>
      <c r="C256" t="s">
        <v>99</v>
      </c>
      <c r="D256" t="s">
        <v>1126</v>
      </c>
      <c r="E256">
        <v>6590</v>
      </c>
      <c r="F256">
        <v>3</v>
      </c>
      <c r="G256" t="s">
        <v>1342</v>
      </c>
      <c r="H256" s="958">
        <v>40391</v>
      </c>
      <c r="I256"/>
      <c r="J256" t="s">
        <v>1096</v>
      </c>
      <c r="K256">
        <v>10</v>
      </c>
      <c r="L256" t="s">
        <v>25</v>
      </c>
      <c r="M256">
        <v>41600</v>
      </c>
      <c r="N256" t="s">
        <v>97</v>
      </c>
      <c r="O256">
        <v>117140</v>
      </c>
      <c r="P256">
        <v>75540</v>
      </c>
      <c r="Q256">
        <v>24190</v>
      </c>
      <c r="R256">
        <v>31730</v>
      </c>
      <c r="S256"/>
      <c r="T256"/>
      <c r="U256"/>
      <c r="V256" t="s">
        <v>1097</v>
      </c>
      <c r="W256">
        <v>1</v>
      </c>
    </row>
    <row r="257" spans="1:23" s="917" customFormat="1" ht="12.75" customHeight="1">
      <c r="A257">
        <v>1630</v>
      </c>
      <c r="B257">
        <v>2808</v>
      </c>
      <c r="C257" t="s">
        <v>99</v>
      </c>
      <c r="D257" t="s">
        <v>1126</v>
      </c>
      <c r="E257">
        <v>6593</v>
      </c>
      <c r="F257">
        <v>3</v>
      </c>
      <c r="G257" t="s">
        <v>1343</v>
      </c>
      <c r="H257" s="958">
        <v>40391</v>
      </c>
      <c r="I257"/>
      <c r="J257" t="s">
        <v>1096</v>
      </c>
      <c r="K257">
        <v>10</v>
      </c>
      <c r="L257" t="s">
        <v>25</v>
      </c>
      <c r="M257">
        <v>41600</v>
      </c>
      <c r="N257" t="s">
        <v>97</v>
      </c>
      <c r="O257">
        <v>117140</v>
      </c>
      <c r="P257">
        <v>75540</v>
      </c>
      <c r="Q257">
        <v>24190</v>
      </c>
      <c r="R257">
        <v>31730</v>
      </c>
      <c r="S257"/>
      <c r="T257"/>
      <c r="U257"/>
      <c r="V257" t="s">
        <v>1097</v>
      </c>
      <c r="W257">
        <v>2</v>
      </c>
    </row>
    <row r="258" spans="1:23" s="917" customFormat="1" ht="12.75" customHeight="1">
      <c r="A258">
        <v>1630</v>
      </c>
      <c r="B258">
        <v>2808</v>
      </c>
      <c r="C258" t="s">
        <v>99</v>
      </c>
      <c r="D258" t="s">
        <v>1126</v>
      </c>
      <c r="E258">
        <v>6595</v>
      </c>
      <c r="F258">
        <v>3</v>
      </c>
      <c r="G258" t="s">
        <v>1344</v>
      </c>
      <c r="H258" s="958">
        <v>40391</v>
      </c>
      <c r="I258"/>
      <c r="J258" t="s">
        <v>1096</v>
      </c>
      <c r="K258">
        <v>10</v>
      </c>
      <c r="L258" t="s">
        <v>25</v>
      </c>
      <c r="M258">
        <v>41600</v>
      </c>
      <c r="N258" t="s">
        <v>97</v>
      </c>
      <c r="O258">
        <v>117140</v>
      </c>
      <c r="P258">
        <v>75540</v>
      </c>
      <c r="Q258">
        <v>24190</v>
      </c>
      <c r="R258">
        <v>31730</v>
      </c>
      <c r="S258"/>
      <c r="T258"/>
      <c r="U258"/>
      <c r="V258" t="s">
        <v>1097</v>
      </c>
      <c r="W258">
        <v>2</v>
      </c>
    </row>
    <row r="259" spans="1:23" s="917" customFormat="1" ht="12.75" customHeight="1">
      <c r="A259">
        <v>1630</v>
      </c>
      <c r="B259">
        <v>2835</v>
      </c>
      <c r="C259" t="s">
        <v>124</v>
      </c>
      <c r="D259" t="s">
        <v>1126</v>
      </c>
      <c r="E259">
        <v>6597</v>
      </c>
      <c r="F259">
        <v>1</v>
      </c>
      <c r="G259" t="s">
        <v>1291</v>
      </c>
      <c r="H259" s="958">
        <v>40391</v>
      </c>
      <c r="I259"/>
      <c r="J259" t="s">
        <v>1096</v>
      </c>
      <c r="K259">
        <v>10</v>
      </c>
      <c r="L259" t="s">
        <v>25</v>
      </c>
      <c r="M259">
        <v>41600</v>
      </c>
      <c r="N259" t="s">
        <v>120</v>
      </c>
      <c r="O259">
        <v>168500</v>
      </c>
      <c r="P259">
        <v>126900</v>
      </c>
      <c r="Q259">
        <v>24190</v>
      </c>
      <c r="R259">
        <v>31730</v>
      </c>
      <c r="S259"/>
      <c r="T259"/>
      <c r="U259"/>
      <c r="V259" t="s">
        <v>1097</v>
      </c>
      <c r="W259">
        <v>2</v>
      </c>
    </row>
    <row r="260" spans="1:23" s="917" customFormat="1" ht="12.75" customHeight="1">
      <c r="A260">
        <v>1610</v>
      </c>
      <c r="B260">
        <v>2808</v>
      </c>
      <c r="C260" t="s">
        <v>99</v>
      </c>
      <c r="D260" t="s">
        <v>1126</v>
      </c>
      <c r="E260">
        <v>6598</v>
      </c>
      <c r="F260">
        <v>3</v>
      </c>
      <c r="G260" t="s">
        <v>1345</v>
      </c>
      <c r="H260" s="958">
        <v>40391</v>
      </c>
      <c r="I260"/>
      <c r="J260" t="s">
        <v>1096</v>
      </c>
      <c r="K260">
        <v>10</v>
      </c>
      <c r="L260" t="s">
        <v>25</v>
      </c>
      <c r="M260">
        <v>41600</v>
      </c>
      <c r="N260" t="s">
        <v>97</v>
      </c>
      <c r="O260">
        <v>117140</v>
      </c>
      <c r="P260">
        <v>75540</v>
      </c>
      <c r="Q260">
        <v>17000</v>
      </c>
      <c r="R260">
        <v>22240</v>
      </c>
      <c r="S260"/>
      <c r="T260"/>
      <c r="U260"/>
      <c r="V260" t="s">
        <v>1097</v>
      </c>
      <c r="W260">
        <v>2</v>
      </c>
    </row>
    <row r="261" spans="1:23" s="917" customFormat="1" ht="12.75" customHeight="1">
      <c r="A261">
        <v>1350</v>
      </c>
      <c r="B261">
        <v>2803</v>
      </c>
      <c r="C261" t="s">
        <v>98</v>
      </c>
      <c r="D261" t="s">
        <v>1292</v>
      </c>
      <c r="E261">
        <v>6830</v>
      </c>
      <c r="F261" t="s">
        <v>198</v>
      </c>
      <c r="G261" t="s">
        <v>1346</v>
      </c>
      <c r="H261" s="958">
        <v>44830</v>
      </c>
      <c r="I261"/>
      <c r="J261" t="s">
        <v>1096</v>
      </c>
      <c r="K261">
        <v>3</v>
      </c>
      <c r="L261" t="s">
        <v>25</v>
      </c>
      <c r="M261">
        <v>41600</v>
      </c>
      <c r="N261" t="s">
        <v>97</v>
      </c>
      <c r="O261">
        <v>117140</v>
      </c>
      <c r="P261">
        <v>75540</v>
      </c>
      <c r="Q261">
        <v>17000</v>
      </c>
      <c r="R261">
        <v>16710</v>
      </c>
      <c r="S261"/>
      <c r="T261"/>
      <c r="U261"/>
      <c r="V261" t="s">
        <v>1348</v>
      </c>
      <c r="W261">
        <v>2</v>
      </c>
    </row>
    <row r="262" spans="1:23" s="917" customFormat="1" ht="12.75" customHeight="1">
      <c r="A262">
        <v>1630</v>
      </c>
      <c r="B262">
        <v>2835</v>
      </c>
      <c r="C262" t="s">
        <v>124</v>
      </c>
      <c r="D262" t="s">
        <v>1126</v>
      </c>
      <c r="E262">
        <v>6933</v>
      </c>
      <c r="F262">
        <v>1</v>
      </c>
      <c r="G262" t="s">
        <v>1349</v>
      </c>
      <c r="H262" s="958">
        <v>40391</v>
      </c>
      <c r="I262"/>
      <c r="J262" t="s">
        <v>1096</v>
      </c>
      <c r="K262">
        <v>10</v>
      </c>
      <c r="L262" t="s">
        <v>25</v>
      </c>
      <c r="M262">
        <v>41600</v>
      </c>
      <c r="N262" t="s">
        <v>120</v>
      </c>
      <c r="O262">
        <v>168500</v>
      </c>
      <c r="P262">
        <v>126900</v>
      </c>
      <c r="Q262">
        <v>24190</v>
      </c>
      <c r="R262">
        <v>31730</v>
      </c>
      <c r="S262"/>
      <c r="T262"/>
      <c r="U262"/>
      <c r="V262" t="s">
        <v>1097</v>
      </c>
      <c r="W262">
        <v>2</v>
      </c>
    </row>
    <row r="263" spans="1:23" s="917" customFormat="1" ht="12.75" customHeight="1">
      <c r="A263">
        <v>1630</v>
      </c>
      <c r="B263">
        <v>2808</v>
      </c>
      <c r="C263" t="s">
        <v>99</v>
      </c>
      <c r="D263" t="s">
        <v>1126</v>
      </c>
      <c r="E263">
        <v>6938</v>
      </c>
      <c r="F263">
        <v>2</v>
      </c>
      <c r="G263" t="s">
        <v>1350</v>
      </c>
      <c r="H263" s="958">
        <v>40391</v>
      </c>
      <c r="I263"/>
      <c r="J263" t="s">
        <v>1096</v>
      </c>
      <c r="K263">
        <v>5</v>
      </c>
      <c r="L263" t="s">
        <v>25</v>
      </c>
      <c r="M263">
        <v>41600</v>
      </c>
      <c r="N263" t="s">
        <v>97</v>
      </c>
      <c r="O263">
        <v>117140</v>
      </c>
      <c r="P263">
        <v>75540</v>
      </c>
      <c r="Q263">
        <v>24190</v>
      </c>
      <c r="R263">
        <v>31730</v>
      </c>
      <c r="S263"/>
      <c r="T263"/>
      <c r="U263"/>
      <c r="V263" t="s">
        <v>1097</v>
      </c>
      <c r="W263">
        <v>2</v>
      </c>
    </row>
    <row r="264" spans="1:23" s="917" customFormat="1" ht="12.75" customHeight="1">
      <c r="A264">
        <v>1630</v>
      </c>
      <c r="B264">
        <v>2808</v>
      </c>
      <c r="C264" t="s">
        <v>99</v>
      </c>
      <c r="D264" t="s">
        <v>1126</v>
      </c>
      <c r="E264">
        <v>6939</v>
      </c>
      <c r="F264">
        <v>2</v>
      </c>
      <c r="G264" t="s">
        <v>1351</v>
      </c>
      <c r="H264" s="958">
        <v>40391</v>
      </c>
      <c r="I264"/>
      <c r="J264" t="s">
        <v>1096</v>
      </c>
      <c r="K264">
        <v>5</v>
      </c>
      <c r="L264" t="s">
        <v>25</v>
      </c>
      <c r="M264">
        <v>41600</v>
      </c>
      <c r="N264" t="s">
        <v>97</v>
      </c>
      <c r="O264">
        <v>117140</v>
      </c>
      <c r="P264">
        <v>75540</v>
      </c>
      <c r="Q264">
        <v>24190</v>
      </c>
      <c r="R264">
        <v>31730</v>
      </c>
      <c r="S264"/>
      <c r="T264"/>
      <c r="U264"/>
      <c r="V264" t="s">
        <v>1097</v>
      </c>
      <c r="W264">
        <v>2</v>
      </c>
    </row>
    <row r="265" spans="1:23" s="917" customFormat="1" ht="12.75" customHeight="1">
      <c r="A265">
        <v>1630</v>
      </c>
      <c r="B265">
        <v>2808</v>
      </c>
      <c r="C265" t="s">
        <v>99</v>
      </c>
      <c r="D265" t="s">
        <v>1126</v>
      </c>
      <c r="E265">
        <v>6940</v>
      </c>
      <c r="F265">
        <v>2</v>
      </c>
      <c r="G265" t="s">
        <v>1352</v>
      </c>
      <c r="H265" s="958">
        <v>40391</v>
      </c>
      <c r="I265"/>
      <c r="J265" t="s">
        <v>1096</v>
      </c>
      <c r="K265">
        <v>5</v>
      </c>
      <c r="L265" t="s">
        <v>25</v>
      </c>
      <c r="M265">
        <v>41600</v>
      </c>
      <c r="N265" t="s">
        <v>97</v>
      </c>
      <c r="O265">
        <v>117140</v>
      </c>
      <c r="P265">
        <v>75540</v>
      </c>
      <c r="Q265">
        <v>24190</v>
      </c>
      <c r="R265">
        <v>31730</v>
      </c>
      <c r="S265"/>
      <c r="T265"/>
      <c r="U265"/>
      <c r="V265" t="s">
        <v>1097</v>
      </c>
      <c r="W265">
        <v>2</v>
      </c>
    </row>
    <row r="266" spans="1:23" s="917" customFormat="1" ht="12.75" customHeight="1">
      <c r="A266">
        <v>1630</v>
      </c>
      <c r="B266">
        <v>2808</v>
      </c>
      <c r="C266" t="s">
        <v>99</v>
      </c>
      <c r="D266" t="s">
        <v>1126</v>
      </c>
      <c r="E266">
        <v>6941</v>
      </c>
      <c r="F266">
        <v>2</v>
      </c>
      <c r="G266" t="s">
        <v>1353</v>
      </c>
      <c r="H266" s="958">
        <v>40391</v>
      </c>
      <c r="I266"/>
      <c r="J266" t="s">
        <v>1096</v>
      </c>
      <c r="K266">
        <v>5</v>
      </c>
      <c r="L266" t="s">
        <v>25</v>
      </c>
      <c r="M266">
        <v>41600</v>
      </c>
      <c r="N266" t="s">
        <v>97</v>
      </c>
      <c r="O266">
        <v>117140</v>
      </c>
      <c r="P266">
        <v>75540</v>
      </c>
      <c r="Q266">
        <v>24190</v>
      </c>
      <c r="R266">
        <v>31730</v>
      </c>
      <c r="S266"/>
      <c r="T266"/>
      <c r="U266"/>
      <c r="V266" t="s">
        <v>1097</v>
      </c>
      <c r="W266">
        <v>2</v>
      </c>
    </row>
    <row r="267" spans="1:23" s="917" customFormat="1" ht="12.75" customHeight="1">
      <c r="A267">
        <v>1210</v>
      </c>
      <c r="B267">
        <v>2806</v>
      </c>
      <c r="C267" t="s">
        <v>111</v>
      </c>
      <c r="D267" t="s">
        <v>1103</v>
      </c>
      <c r="E267">
        <v>6944</v>
      </c>
      <c r="F267">
        <v>2</v>
      </c>
      <c r="G267" t="s">
        <v>1354</v>
      </c>
      <c r="H267" s="958">
        <v>40391</v>
      </c>
      <c r="I267"/>
      <c r="J267" t="s">
        <v>1096</v>
      </c>
      <c r="K267">
        <v>5</v>
      </c>
      <c r="L267" t="s">
        <v>25</v>
      </c>
      <c r="M267">
        <v>41600</v>
      </c>
      <c r="N267" t="s">
        <v>109</v>
      </c>
      <c r="O267">
        <v>142820</v>
      </c>
      <c r="P267">
        <v>101220</v>
      </c>
      <c r="Q267">
        <v>17000</v>
      </c>
      <c r="R267">
        <v>22240</v>
      </c>
      <c r="S267"/>
      <c r="T267"/>
      <c r="U267"/>
      <c r="V267" t="s">
        <v>1097</v>
      </c>
      <c r="W267">
        <v>1</v>
      </c>
    </row>
    <row r="268" spans="1:23" s="917" customFormat="1" ht="12.75" customHeight="1">
      <c r="A268">
        <v>1210</v>
      </c>
      <c r="B268">
        <v>2806</v>
      </c>
      <c r="C268" t="s">
        <v>111</v>
      </c>
      <c r="D268" t="s">
        <v>1103</v>
      </c>
      <c r="E268">
        <v>6945</v>
      </c>
      <c r="F268">
        <v>2</v>
      </c>
      <c r="G268" t="s">
        <v>1355</v>
      </c>
      <c r="H268" s="958">
        <v>40391</v>
      </c>
      <c r="I268"/>
      <c r="J268" t="s">
        <v>1096</v>
      </c>
      <c r="K268">
        <v>10</v>
      </c>
      <c r="L268" t="s">
        <v>25</v>
      </c>
      <c r="M268">
        <v>41600</v>
      </c>
      <c r="N268" t="s">
        <v>109</v>
      </c>
      <c r="O268">
        <v>142820</v>
      </c>
      <c r="P268">
        <v>101220</v>
      </c>
      <c r="Q268">
        <v>17000</v>
      </c>
      <c r="R268">
        <v>22240</v>
      </c>
      <c r="S268"/>
      <c r="T268"/>
      <c r="U268"/>
      <c r="V268" t="s">
        <v>1097</v>
      </c>
      <c r="W268">
        <v>1</v>
      </c>
    </row>
    <row r="269" spans="1:23" s="917" customFormat="1" ht="12.75" customHeight="1">
      <c r="A269">
        <v>1210</v>
      </c>
      <c r="B269">
        <v>2806</v>
      </c>
      <c r="C269" t="s">
        <v>111</v>
      </c>
      <c r="D269" t="s">
        <v>1103</v>
      </c>
      <c r="E269">
        <v>6946</v>
      </c>
      <c r="F269">
        <v>2</v>
      </c>
      <c r="G269" t="s">
        <v>1356</v>
      </c>
      <c r="H269" s="958">
        <v>40391</v>
      </c>
      <c r="I269"/>
      <c r="J269" t="s">
        <v>1096</v>
      </c>
      <c r="K269">
        <v>5</v>
      </c>
      <c r="L269" t="s">
        <v>25</v>
      </c>
      <c r="M269">
        <v>41600</v>
      </c>
      <c r="N269" t="s">
        <v>109</v>
      </c>
      <c r="O269">
        <v>142820</v>
      </c>
      <c r="P269">
        <v>101220</v>
      </c>
      <c r="Q269">
        <v>17000</v>
      </c>
      <c r="R269">
        <v>22240</v>
      </c>
      <c r="S269"/>
      <c r="T269"/>
      <c r="U269"/>
      <c r="V269" t="s">
        <v>1097</v>
      </c>
      <c r="W269">
        <v>1</v>
      </c>
    </row>
    <row r="270" spans="1:23" s="917" customFormat="1" ht="12.75" customHeight="1">
      <c r="A270">
        <v>1210</v>
      </c>
      <c r="B270">
        <v>2806</v>
      </c>
      <c r="C270" t="s">
        <v>111</v>
      </c>
      <c r="D270" t="s">
        <v>1103</v>
      </c>
      <c r="E270">
        <v>6947</v>
      </c>
      <c r="F270">
        <v>2</v>
      </c>
      <c r="G270" t="s">
        <v>1357</v>
      </c>
      <c r="H270" s="958">
        <v>40391</v>
      </c>
      <c r="I270"/>
      <c r="J270" t="s">
        <v>1096</v>
      </c>
      <c r="K270">
        <v>5</v>
      </c>
      <c r="L270" t="s">
        <v>25</v>
      </c>
      <c r="M270">
        <v>41600</v>
      </c>
      <c r="N270" t="s">
        <v>109</v>
      </c>
      <c r="O270">
        <v>142820</v>
      </c>
      <c r="P270">
        <v>101220</v>
      </c>
      <c r="Q270">
        <v>17000</v>
      </c>
      <c r="R270">
        <v>22240</v>
      </c>
      <c r="S270"/>
      <c r="T270"/>
      <c r="U270"/>
      <c r="V270" t="s">
        <v>1097</v>
      </c>
      <c r="W270">
        <v>1</v>
      </c>
    </row>
    <row r="271" spans="1:23" s="917" customFormat="1" ht="12.75" customHeight="1">
      <c r="A271">
        <v>1210</v>
      </c>
      <c r="B271">
        <v>2806</v>
      </c>
      <c r="C271" t="s">
        <v>111</v>
      </c>
      <c r="D271" t="s">
        <v>1103</v>
      </c>
      <c r="E271">
        <v>6948</v>
      </c>
      <c r="F271">
        <v>2</v>
      </c>
      <c r="G271" t="s">
        <v>1358</v>
      </c>
      <c r="H271" s="958">
        <v>40391</v>
      </c>
      <c r="I271"/>
      <c r="J271" t="s">
        <v>1096</v>
      </c>
      <c r="K271">
        <v>10</v>
      </c>
      <c r="L271" t="s">
        <v>25</v>
      </c>
      <c r="M271">
        <v>41600</v>
      </c>
      <c r="N271" t="s">
        <v>109</v>
      </c>
      <c r="O271">
        <v>142820</v>
      </c>
      <c r="P271">
        <v>101220</v>
      </c>
      <c r="Q271">
        <v>17000</v>
      </c>
      <c r="R271">
        <v>22240</v>
      </c>
      <c r="S271"/>
      <c r="T271"/>
      <c r="U271"/>
      <c r="V271" t="s">
        <v>1097</v>
      </c>
      <c r="W271">
        <v>1</v>
      </c>
    </row>
    <row r="272" spans="1:23" s="917" customFormat="1" ht="12.75" customHeight="1">
      <c r="A272">
        <v>1210</v>
      </c>
      <c r="B272">
        <v>2806</v>
      </c>
      <c r="C272" t="s">
        <v>111</v>
      </c>
      <c r="D272" t="s">
        <v>1103</v>
      </c>
      <c r="E272">
        <v>6949</v>
      </c>
      <c r="F272">
        <v>2</v>
      </c>
      <c r="G272" t="s">
        <v>1359</v>
      </c>
      <c r="H272" s="958">
        <v>40391</v>
      </c>
      <c r="I272"/>
      <c r="J272" t="s">
        <v>1096</v>
      </c>
      <c r="K272">
        <v>5</v>
      </c>
      <c r="L272" t="s">
        <v>25</v>
      </c>
      <c r="M272">
        <v>41600</v>
      </c>
      <c r="N272" t="s">
        <v>109</v>
      </c>
      <c r="O272">
        <v>142820</v>
      </c>
      <c r="P272">
        <v>101220</v>
      </c>
      <c r="Q272">
        <v>17000</v>
      </c>
      <c r="R272">
        <v>22240</v>
      </c>
      <c r="S272"/>
      <c r="T272"/>
      <c r="U272"/>
      <c r="V272" t="s">
        <v>1097</v>
      </c>
      <c r="W272">
        <v>1</v>
      </c>
    </row>
    <row r="273" spans="1:23" s="917" customFormat="1" ht="12.75" customHeight="1">
      <c r="A273">
        <v>1335</v>
      </c>
      <c r="B273">
        <v>2840</v>
      </c>
      <c r="C273" t="s">
        <v>87</v>
      </c>
      <c r="D273" t="s">
        <v>1133</v>
      </c>
      <c r="E273">
        <v>9454</v>
      </c>
      <c r="F273">
        <v>3</v>
      </c>
      <c r="G273" t="s">
        <v>1360</v>
      </c>
      <c r="H273" s="958">
        <v>40725</v>
      </c>
      <c r="I273"/>
      <c r="J273" t="s">
        <v>1096</v>
      </c>
      <c r="K273">
        <v>10</v>
      </c>
      <c r="L273" t="s">
        <v>25</v>
      </c>
      <c r="M273">
        <v>41600</v>
      </c>
      <c r="N273" t="s">
        <v>84</v>
      </c>
      <c r="O273">
        <v>90910</v>
      </c>
      <c r="P273">
        <v>49310</v>
      </c>
      <c r="Q273">
        <v>17000</v>
      </c>
      <c r="R273">
        <v>22240</v>
      </c>
      <c r="S273"/>
      <c r="T273"/>
      <c r="U273"/>
      <c r="V273" t="s">
        <v>1097</v>
      </c>
      <c r="W273">
        <v>2</v>
      </c>
    </row>
    <row r="274" spans="1:23" s="917" customFormat="1" ht="12.75" customHeight="1">
      <c r="A274">
        <v>1335</v>
      </c>
      <c r="B274">
        <v>2832</v>
      </c>
      <c r="C274" t="s">
        <v>92</v>
      </c>
      <c r="D274" t="s">
        <v>1133</v>
      </c>
      <c r="E274">
        <v>9457</v>
      </c>
      <c r="F274">
        <v>3</v>
      </c>
      <c r="G274" t="s">
        <v>1362</v>
      </c>
      <c r="H274" s="958">
        <v>40725</v>
      </c>
      <c r="I274"/>
      <c r="J274" t="s">
        <v>1096</v>
      </c>
      <c r="K274">
        <v>10</v>
      </c>
      <c r="L274" t="s">
        <v>25</v>
      </c>
      <c r="M274">
        <v>41600</v>
      </c>
      <c r="N274" t="s">
        <v>88</v>
      </c>
      <c r="O274">
        <v>97200</v>
      </c>
      <c r="P274">
        <v>55600</v>
      </c>
      <c r="Q274">
        <v>17000</v>
      </c>
      <c r="R274">
        <v>22240</v>
      </c>
      <c r="S274"/>
      <c r="T274"/>
      <c r="U274"/>
      <c r="V274" t="s">
        <v>1097</v>
      </c>
      <c r="W274">
        <v>2</v>
      </c>
    </row>
    <row r="275" spans="1:23" s="917" customFormat="1" ht="12.75" customHeight="1">
      <c r="A275">
        <v>1615</v>
      </c>
      <c r="B275">
        <v>2808</v>
      </c>
      <c r="C275" t="s">
        <v>99</v>
      </c>
      <c r="D275" t="s">
        <v>1126</v>
      </c>
      <c r="E275">
        <v>9802</v>
      </c>
      <c r="F275">
        <v>1</v>
      </c>
      <c r="G275" t="s">
        <v>1363</v>
      </c>
      <c r="H275" s="958">
        <v>41105</v>
      </c>
      <c r="I275"/>
      <c r="J275" t="s">
        <v>1096</v>
      </c>
      <c r="K275">
        <v>5</v>
      </c>
      <c r="L275" t="s">
        <v>25</v>
      </c>
      <c r="M275">
        <v>41600</v>
      </c>
      <c r="N275" t="s">
        <v>97</v>
      </c>
      <c r="O275">
        <v>117140</v>
      </c>
      <c r="P275">
        <v>75540</v>
      </c>
      <c r="Q275">
        <v>17000</v>
      </c>
      <c r="R275">
        <v>22240</v>
      </c>
      <c r="S275"/>
      <c r="T275"/>
      <c r="U275"/>
      <c r="V275" t="s">
        <v>1097</v>
      </c>
      <c r="W275">
        <v>2</v>
      </c>
    </row>
    <row r="276" spans="1:23" s="917" customFormat="1" ht="12.75" customHeight="1">
      <c r="A276">
        <v>1615</v>
      </c>
      <c r="B276">
        <v>2808</v>
      </c>
      <c r="C276" t="s">
        <v>99</v>
      </c>
      <c r="D276" t="s">
        <v>1126</v>
      </c>
      <c r="E276">
        <v>9807</v>
      </c>
      <c r="F276">
        <v>1</v>
      </c>
      <c r="G276" t="s">
        <v>1365</v>
      </c>
      <c r="H276" s="958">
        <v>41105</v>
      </c>
      <c r="I276"/>
      <c r="J276" t="s">
        <v>1096</v>
      </c>
      <c r="K276">
        <v>5</v>
      </c>
      <c r="L276" t="s">
        <v>25</v>
      </c>
      <c r="M276">
        <v>41600</v>
      </c>
      <c r="N276" t="s">
        <v>97</v>
      </c>
      <c r="O276">
        <v>117140</v>
      </c>
      <c r="P276">
        <v>75540</v>
      </c>
      <c r="Q276">
        <v>17000</v>
      </c>
      <c r="R276">
        <v>22240</v>
      </c>
      <c r="S276"/>
      <c r="T276"/>
      <c r="U276"/>
      <c r="V276" t="s">
        <v>1097</v>
      </c>
      <c r="W276">
        <v>2</v>
      </c>
    </row>
    <row r="277" spans="1:23" s="917" customFormat="1" ht="12.75" customHeight="1">
      <c r="A277">
        <v>1615</v>
      </c>
      <c r="B277">
        <v>2808</v>
      </c>
      <c r="C277" t="s">
        <v>99</v>
      </c>
      <c r="D277" t="s">
        <v>1126</v>
      </c>
      <c r="E277">
        <v>9808</v>
      </c>
      <c r="F277">
        <v>2</v>
      </c>
      <c r="G277" t="s">
        <v>1366</v>
      </c>
      <c r="H277" s="958">
        <v>41105</v>
      </c>
      <c r="I277"/>
      <c r="J277" t="s">
        <v>1096</v>
      </c>
      <c r="K277">
        <v>5</v>
      </c>
      <c r="L277" t="s">
        <v>25</v>
      </c>
      <c r="M277">
        <v>41600</v>
      </c>
      <c r="N277" t="s">
        <v>97</v>
      </c>
      <c r="O277">
        <v>117140</v>
      </c>
      <c r="P277">
        <v>75540</v>
      </c>
      <c r="Q277">
        <v>17000</v>
      </c>
      <c r="R277">
        <v>22240</v>
      </c>
      <c r="S277"/>
      <c r="T277"/>
      <c r="U277"/>
      <c r="V277" t="s">
        <v>1097</v>
      </c>
      <c r="W277">
        <v>2</v>
      </c>
    </row>
    <row r="278" spans="1:23" s="917" customFormat="1" ht="12.75" customHeight="1">
      <c r="A278">
        <v>1615</v>
      </c>
      <c r="B278">
        <v>2808</v>
      </c>
      <c r="C278" t="s">
        <v>99</v>
      </c>
      <c r="D278" t="s">
        <v>1126</v>
      </c>
      <c r="E278">
        <v>9810</v>
      </c>
      <c r="F278">
        <v>2</v>
      </c>
      <c r="G278" t="s">
        <v>1367</v>
      </c>
      <c r="H278" s="958">
        <v>41105</v>
      </c>
      <c r="I278"/>
      <c r="J278" t="s">
        <v>1096</v>
      </c>
      <c r="K278">
        <v>5</v>
      </c>
      <c r="L278" t="s">
        <v>25</v>
      </c>
      <c r="M278">
        <v>41600</v>
      </c>
      <c r="N278" t="s">
        <v>97</v>
      </c>
      <c r="O278">
        <v>117140</v>
      </c>
      <c r="P278">
        <v>75540</v>
      </c>
      <c r="Q278">
        <v>17000</v>
      </c>
      <c r="R278">
        <v>22240</v>
      </c>
      <c r="S278"/>
      <c r="T278"/>
      <c r="U278"/>
      <c r="V278" t="s">
        <v>1097</v>
      </c>
      <c r="W278">
        <v>2</v>
      </c>
    </row>
    <row r="279" spans="1:23" s="917" customFormat="1" ht="12.75" customHeight="1">
      <c r="A279">
        <v>1615</v>
      </c>
      <c r="B279">
        <v>2821</v>
      </c>
      <c r="C279" t="s">
        <v>102</v>
      </c>
      <c r="D279" t="s">
        <v>1126</v>
      </c>
      <c r="E279">
        <v>9815</v>
      </c>
      <c r="F279">
        <v>1</v>
      </c>
      <c r="G279" t="s">
        <v>1368</v>
      </c>
      <c r="H279" s="958">
        <v>41105</v>
      </c>
      <c r="I279"/>
      <c r="J279" t="s">
        <v>1096</v>
      </c>
      <c r="K279">
        <v>5</v>
      </c>
      <c r="L279" t="s">
        <v>25</v>
      </c>
      <c r="M279">
        <v>41600</v>
      </c>
      <c r="N279" t="s">
        <v>97</v>
      </c>
      <c r="O279">
        <v>117140</v>
      </c>
      <c r="P279">
        <v>75540</v>
      </c>
      <c r="Q279">
        <v>17000</v>
      </c>
      <c r="R279">
        <v>22240</v>
      </c>
      <c r="S279"/>
      <c r="T279"/>
      <c r="U279"/>
      <c r="V279" t="s">
        <v>1097</v>
      </c>
      <c r="W279">
        <v>2</v>
      </c>
    </row>
    <row r="280" spans="1:23" s="917" customFormat="1" ht="12.75" customHeight="1">
      <c r="A280">
        <v>1655</v>
      </c>
      <c r="B280">
        <v>2813</v>
      </c>
      <c r="C280" t="s">
        <v>90</v>
      </c>
      <c r="D280" t="s">
        <v>1126</v>
      </c>
      <c r="E280">
        <v>9825</v>
      </c>
      <c r="F280">
        <v>2</v>
      </c>
      <c r="G280" t="s">
        <v>1369</v>
      </c>
      <c r="H280" s="958">
        <v>41105</v>
      </c>
      <c r="I280"/>
      <c r="J280" t="s">
        <v>1096</v>
      </c>
      <c r="K280">
        <v>12</v>
      </c>
      <c r="L280" t="s">
        <v>25</v>
      </c>
      <c r="M280">
        <v>41600</v>
      </c>
      <c r="N280" t="s">
        <v>88</v>
      </c>
      <c r="O280">
        <v>97200</v>
      </c>
      <c r="P280">
        <v>55600</v>
      </c>
      <c r="Q280">
        <v>17000</v>
      </c>
      <c r="R280">
        <v>16710</v>
      </c>
      <c r="S280"/>
      <c r="T280"/>
      <c r="U280"/>
      <c r="V280" t="s">
        <v>1097</v>
      </c>
      <c r="W280">
        <v>1</v>
      </c>
    </row>
    <row r="281" spans="1:23" s="917" customFormat="1" ht="12.75" customHeight="1">
      <c r="A281">
        <v>1655</v>
      </c>
      <c r="B281">
        <v>2813</v>
      </c>
      <c r="C281" t="s">
        <v>90</v>
      </c>
      <c r="D281" t="s">
        <v>1126</v>
      </c>
      <c r="E281">
        <v>9841</v>
      </c>
      <c r="F281">
        <v>2</v>
      </c>
      <c r="G281" t="s">
        <v>1370</v>
      </c>
      <c r="H281" s="958">
        <v>41105</v>
      </c>
      <c r="I281"/>
      <c r="J281" t="s">
        <v>1096</v>
      </c>
      <c r="K281">
        <v>5</v>
      </c>
      <c r="L281" t="s">
        <v>25</v>
      </c>
      <c r="M281">
        <v>41600</v>
      </c>
      <c r="N281" t="s">
        <v>88</v>
      </c>
      <c r="O281">
        <v>97200</v>
      </c>
      <c r="P281">
        <v>55600</v>
      </c>
      <c r="Q281">
        <v>17000</v>
      </c>
      <c r="R281">
        <v>16710</v>
      </c>
      <c r="S281"/>
      <c r="T281"/>
      <c r="U281"/>
      <c r="V281" t="s">
        <v>1097</v>
      </c>
      <c r="W281">
        <v>2</v>
      </c>
    </row>
    <row r="282" spans="1:23" s="917" customFormat="1" ht="12.75" customHeight="1">
      <c r="A282">
        <v>1325</v>
      </c>
      <c r="B282">
        <v>2830</v>
      </c>
      <c r="C282" t="s">
        <v>113</v>
      </c>
      <c r="D282" t="s">
        <v>1133</v>
      </c>
      <c r="E282">
        <v>10291</v>
      </c>
      <c r="F282">
        <v>3</v>
      </c>
      <c r="G282" t="s">
        <v>1371</v>
      </c>
      <c r="H282" s="958">
        <v>41105</v>
      </c>
      <c r="I282"/>
      <c r="J282" t="s">
        <v>1269</v>
      </c>
      <c r="K282">
        <v>10</v>
      </c>
      <c r="L282" t="s">
        <v>25</v>
      </c>
      <c r="M282">
        <v>41600</v>
      </c>
      <c r="N282" t="s">
        <v>106</v>
      </c>
      <c r="O282">
        <v>129850</v>
      </c>
      <c r="P282">
        <v>88250</v>
      </c>
      <c r="Q282">
        <v>17000</v>
      </c>
      <c r="R282">
        <v>22240</v>
      </c>
      <c r="S282"/>
      <c r="T282"/>
      <c r="U282"/>
      <c r="V282" t="s">
        <v>1097</v>
      </c>
      <c r="W282">
        <v>1</v>
      </c>
    </row>
    <row r="283" spans="1:23" s="917" customFormat="1" ht="12.75" customHeight="1">
      <c r="A283">
        <v>1110</v>
      </c>
      <c r="B283">
        <v>2836</v>
      </c>
      <c r="C283" t="s">
        <v>320</v>
      </c>
      <c r="D283" t="s">
        <v>1372</v>
      </c>
      <c r="E283">
        <v>10411</v>
      </c>
      <c r="F283">
        <v>3</v>
      </c>
      <c r="G283" t="s">
        <v>1373</v>
      </c>
      <c r="H283" s="958">
        <v>41365</v>
      </c>
      <c r="I283"/>
      <c r="J283" t="s">
        <v>1096</v>
      </c>
      <c r="K283">
        <v>5</v>
      </c>
      <c r="L283" t="s">
        <v>25</v>
      </c>
      <c r="M283">
        <v>41600</v>
      </c>
      <c r="N283" t="s">
        <v>126</v>
      </c>
      <c r="O283">
        <v>201100</v>
      </c>
      <c r="P283">
        <v>159500</v>
      </c>
      <c r="Q283">
        <v>17000</v>
      </c>
      <c r="R283">
        <v>22240</v>
      </c>
      <c r="S283"/>
      <c r="T283"/>
      <c r="U283"/>
      <c r="V283" t="s">
        <v>1097</v>
      </c>
      <c r="W283">
        <v>1</v>
      </c>
    </row>
    <row r="284" spans="1:23" s="917" customFormat="1" ht="12.75" customHeight="1">
      <c r="A284">
        <v>1270</v>
      </c>
      <c r="B284">
        <v>2810</v>
      </c>
      <c r="C284" t="s">
        <v>100</v>
      </c>
      <c r="D284" t="s">
        <v>1103</v>
      </c>
      <c r="E284">
        <v>10638</v>
      </c>
      <c r="F284">
        <v>3</v>
      </c>
      <c r="G284" t="s">
        <v>1375</v>
      </c>
      <c r="H284" s="958">
        <v>41640</v>
      </c>
      <c r="I284"/>
      <c r="J284" t="s">
        <v>1096</v>
      </c>
      <c r="K284">
        <v>10</v>
      </c>
      <c r="L284" t="s">
        <v>25</v>
      </c>
      <c r="M284">
        <v>41600</v>
      </c>
      <c r="N284" t="s">
        <v>97</v>
      </c>
      <c r="O284">
        <v>117140</v>
      </c>
      <c r="P284">
        <v>75540</v>
      </c>
      <c r="Q284">
        <v>31700</v>
      </c>
      <c r="R284">
        <v>36690</v>
      </c>
      <c r="S284"/>
      <c r="T284"/>
      <c r="U284"/>
      <c r="V284" t="s">
        <v>1097</v>
      </c>
      <c r="W284">
        <v>1</v>
      </c>
    </row>
    <row r="285" spans="1:23" s="917" customFormat="1" ht="12.75" customHeight="1">
      <c r="A285">
        <v>1270</v>
      </c>
      <c r="B285">
        <v>2810</v>
      </c>
      <c r="C285" t="s">
        <v>100</v>
      </c>
      <c r="D285" t="s">
        <v>1103</v>
      </c>
      <c r="E285">
        <v>10639</v>
      </c>
      <c r="F285">
        <v>3</v>
      </c>
      <c r="G285" t="s">
        <v>1377</v>
      </c>
      <c r="H285" s="958">
        <v>41640</v>
      </c>
      <c r="I285"/>
      <c r="J285" t="s">
        <v>1096</v>
      </c>
      <c r="K285">
        <v>17</v>
      </c>
      <c r="L285" t="s">
        <v>25</v>
      </c>
      <c r="M285">
        <v>41600</v>
      </c>
      <c r="N285" t="s">
        <v>97</v>
      </c>
      <c r="O285">
        <v>117140</v>
      </c>
      <c r="P285">
        <v>75540</v>
      </c>
      <c r="Q285">
        <v>31700</v>
      </c>
      <c r="R285">
        <v>36690</v>
      </c>
      <c r="S285"/>
      <c r="T285"/>
      <c r="U285"/>
      <c r="V285" t="s">
        <v>1097</v>
      </c>
      <c r="W285">
        <v>1</v>
      </c>
    </row>
    <row r="286" spans="1:23" s="917" customFormat="1" ht="12.75" customHeight="1">
      <c r="A286">
        <v>1270</v>
      </c>
      <c r="B286">
        <v>2810</v>
      </c>
      <c r="C286" t="s">
        <v>100</v>
      </c>
      <c r="D286" t="s">
        <v>1103</v>
      </c>
      <c r="E286">
        <v>10640</v>
      </c>
      <c r="F286">
        <v>3</v>
      </c>
      <c r="G286" t="s">
        <v>1378</v>
      </c>
      <c r="H286" s="958">
        <v>41640</v>
      </c>
      <c r="I286"/>
      <c r="J286" t="s">
        <v>1096</v>
      </c>
      <c r="K286">
        <v>24</v>
      </c>
      <c r="L286" t="s">
        <v>25</v>
      </c>
      <c r="M286">
        <v>41600</v>
      </c>
      <c r="N286" t="s">
        <v>97</v>
      </c>
      <c r="O286">
        <v>117140</v>
      </c>
      <c r="P286">
        <v>75540</v>
      </c>
      <c r="Q286">
        <v>31700</v>
      </c>
      <c r="R286">
        <v>36690</v>
      </c>
      <c r="S286"/>
      <c r="T286"/>
      <c r="U286"/>
      <c r="V286" t="s">
        <v>1097</v>
      </c>
      <c r="W286">
        <v>1</v>
      </c>
    </row>
    <row r="287" spans="1:23" s="917" customFormat="1" ht="12.75" customHeight="1">
      <c r="A287">
        <v>1270</v>
      </c>
      <c r="B287">
        <v>2810</v>
      </c>
      <c r="C287" t="s">
        <v>100</v>
      </c>
      <c r="D287" t="s">
        <v>1103</v>
      </c>
      <c r="E287">
        <v>10644</v>
      </c>
      <c r="F287">
        <v>3</v>
      </c>
      <c r="G287" t="s">
        <v>1379</v>
      </c>
      <c r="H287" s="958">
        <v>41640</v>
      </c>
      <c r="I287"/>
      <c r="J287" t="s">
        <v>1096</v>
      </c>
      <c r="K287">
        <v>7</v>
      </c>
      <c r="L287" t="s">
        <v>25</v>
      </c>
      <c r="M287">
        <v>41600</v>
      </c>
      <c r="N287" t="s">
        <v>97</v>
      </c>
      <c r="O287">
        <v>117140</v>
      </c>
      <c r="P287">
        <v>75540</v>
      </c>
      <c r="Q287">
        <v>31700</v>
      </c>
      <c r="R287">
        <v>36690</v>
      </c>
      <c r="S287"/>
      <c r="T287"/>
      <c r="U287"/>
      <c r="V287" t="s">
        <v>1097</v>
      </c>
      <c r="W287">
        <v>1</v>
      </c>
    </row>
    <row r="288" spans="1:23" s="917" customFormat="1" ht="12.75" customHeight="1">
      <c r="A288">
        <v>1270</v>
      </c>
      <c r="B288">
        <v>2810</v>
      </c>
      <c r="C288" t="s">
        <v>100</v>
      </c>
      <c r="D288" t="s">
        <v>1103</v>
      </c>
      <c r="E288">
        <v>10654</v>
      </c>
      <c r="F288">
        <v>3</v>
      </c>
      <c r="G288" t="s">
        <v>1380</v>
      </c>
      <c r="H288" s="958">
        <v>41640</v>
      </c>
      <c r="I288"/>
      <c r="J288" t="s">
        <v>1096</v>
      </c>
      <c r="K288">
        <v>14</v>
      </c>
      <c r="L288" t="s">
        <v>25</v>
      </c>
      <c r="M288">
        <v>41600</v>
      </c>
      <c r="N288" t="s">
        <v>97</v>
      </c>
      <c r="O288">
        <v>117140</v>
      </c>
      <c r="P288">
        <v>75540</v>
      </c>
      <c r="Q288">
        <v>31700</v>
      </c>
      <c r="R288">
        <v>36690</v>
      </c>
      <c r="S288"/>
      <c r="T288"/>
      <c r="U288"/>
      <c r="V288" t="s">
        <v>1097</v>
      </c>
      <c r="W288">
        <v>1</v>
      </c>
    </row>
    <row r="289" spans="1:23" s="917" customFormat="1" ht="12.75" customHeight="1">
      <c r="A289">
        <v>1680</v>
      </c>
      <c r="B289">
        <v>2840</v>
      </c>
      <c r="C289" t="s">
        <v>87</v>
      </c>
      <c r="D289" t="s">
        <v>1093</v>
      </c>
      <c r="E289">
        <v>11083</v>
      </c>
      <c r="F289">
        <v>2</v>
      </c>
      <c r="G289" t="s">
        <v>1381</v>
      </c>
      <c r="H289" s="958">
        <v>42217</v>
      </c>
      <c r="I289"/>
      <c r="J289" t="s">
        <v>1096</v>
      </c>
      <c r="K289">
        <v>10</v>
      </c>
      <c r="L289" t="s">
        <v>25</v>
      </c>
      <c r="M289">
        <v>41600</v>
      </c>
      <c r="N289" t="s">
        <v>84</v>
      </c>
      <c r="O289">
        <v>90910</v>
      </c>
      <c r="P289">
        <v>49310</v>
      </c>
      <c r="Q289">
        <v>17000</v>
      </c>
      <c r="R289">
        <v>28750</v>
      </c>
      <c r="S289"/>
      <c r="T289"/>
      <c r="U289"/>
      <c r="V289" t="s">
        <v>1097</v>
      </c>
      <c r="W289">
        <v>1</v>
      </c>
    </row>
    <row r="290" spans="1:23" s="917" customFormat="1" ht="12.75" customHeight="1">
      <c r="A290">
        <v>1680</v>
      </c>
      <c r="B290">
        <v>2840</v>
      </c>
      <c r="C290" t="s">
        <v>87</v>
      </c>
      <c r="D290" t="s">
        <v>1093</v>
      </c>
      <c r="E290">
        <v>11087</v>
      </c>
      <c r="F290">
        <v>3</v>
      </c>
      <c r="G290" t="s">
        <v>1383</v>
      </c>
      <c r="H290" s="958">
        <v>42217</v>
      </c>
      <c r="I290"/>
      <c r="J290" t="s">
        <v>1096</v>
      </c>
      <c r="K290">
        <v>5</v>
      </c>
      <c r="L290" t="s">
        <v>25</v>
      </c>
      <c r="M290">
        <v>41600</v>
      </c>
      <c r="N290" t="s">
        <v>84</v>
      </c>
      <c r="O290">
        <v>90910</v>
      </c>
      <c r="P290">
        <v>49310</v>
      </c>
      <c r="Q290">
        <v>17000</v>
      </c>
      <c r="R290">
        <v>28750</v>
      </c>
      <c r="S290"/>
      <c r="T290"/>
      <c r="U290"/>
      <c r="V290" t="s">
        <v>1097</v>
      </c>
      <c r="W290">
        <v>2</v>
      </c>
    </row>
    <row r="291" spans="1:23" s="917" customFormat="1" ht="12.75" customHeight="1">
      <c r="A291">
        <v>1680</v>
      </c>
      <c r="B291">
        <v>2840</v>
      </c>
      <c r="C291" t="s">
        <v>87</v>
      </c>
      <c r="D291" t="s">
        <v>1093</v>
      </c>
      <c r="E291">
        <v>11089</v>
      </c>
      <c r="F291">
        <v>3</v>
      </c>
      <c r="G291" t="s">
        <v>1384</v>
      </c>
      <c r="H291" s="958">
        <v>42217</v>
      </c>
      <c r="I291"/>
      <c r="J291" t="s">
        <v>1096</v>
      </c>
      <c r="K291">
        <v>5</v>
      </c>
      <c r="L291" t="s">
        <v>25</v>
      </c>
      <c r="M291">
        <v>41600</v>
      </c>
      <c r="N291" t="s">
        <v>84</v>
      </c>
      <c r="O291">
        <v>90910</v>
      </c>
      <c r="P291">
        <v>49310</v>
      </c>
      <c r="Q291">
        <v>17000</v>
      </c>
      <c r="R291">
        <v>28750</v>
      </c>
      <c r="S291"/>
      <c r="T291"/>
      <c r="U291"/>
      <c r="V291" t="s">
        <v>1097</v>
      </c>
      <c r="W291">
        <v>2</v>
      </c>
    </row>
    <row r="292" spans="1:23" s="917" customFormat="1" ht="12.75" customHeight="1">
      <c r="A292">
        <v>1680</v>
      </c>
      <c r="B292">
        <v>2840</v>
      </c>
      <c r="C292" t="s">
        <v>87</v>
      </c>
      <c r="D292" t="s">
        <v>1093</v>
      </c>
      <c r="E292">
        <v>11099</v>
      </c>
      <c r="F292">
        <v>4</v>
      </c>
      <c r="G292" t="s">
        <v>1385</v>
      </c>
      <c r="H292" s="958">
        <v>42217</v>
      </c>
      <c r="I292"/>
      <c r="J292" t="s">
        <v>1096</v>
      </c>
      <c r="K292">
        <v>5</v>
      </c>
      <c r="L292" t="s">
        <v>25</v>
      </c>
      <c r="M292">
        <v>41600</v>
      </c>
      <c r="N292" t="s">
        <v>84</v>
      </c>
      <c r="O292">
        <v>90910</v>
      </c>
      <c r="P292">
        <v>49310</v>
      </c>
      <c r="Q292">
        <v>17000</v>
      </c>
      <c r="R292">
        <v>28750</v>
      </c>
      <c r="S292"/>
      <c r="T292"/>
      <c r="U292"/>
      <c r="V292" t="s">
        <v>1097</v>
      </c>
      <c r="W292">
        <v>2</v>
      </c>
    </row>
    <row r="293" spans="1:23" s="917" customFormat="1" ht="12.75" customHeight="1">
      <c r="A293">
        <v>1700</v>
      </c>
      <c r="B293">
        <v>2841</v>
      </c>
      <c r="C293" t="s">
        <v>83</v>
      </c>
      <c r="D293" t="s">
        <v>1106</v>
      </c>
      <c r="E293">
        <v>11550</v>
      </c>
      <c r="F293">
        <v>2</v>
      </c>
      <c r="G293" t="s">
        <v>1386</v>
      </c>
      <c r="H293" s="958">
        <v>42217</v>
      </c>
      <c r="I293"/>
      <c r="J293" t="s">
        <v>1096</v>
      </c>
      <c r="K293">
        <v>4</v>
      </c>
      <c r="L293" t="s">
        <v>25</v>
      </c>
      <c r="M293">
        <v>41600</v>
      </c>
      <c r="N293" t="s">
        <v>84</v>
      </c>
      <c r="O293">
        <v>90910</v>
      </c>
      <c r="P293">
        <v>49310</v>
      </c>
      <c r="Q293">
        <v>17000</v>
      </c>
      <c r="R293">
        <v>22240</v>
      </c>
      <c r="S293"/>
      <c r="T293"/>
      <c r="U293"/>
      <c r="V293" t="s">
        <v>1097</v>
      </c>
      <c r="W293">
        <v>1</v>
      </c>
    </row>
    <row r="294" spans="1:23" s="917" customFormat="1" ht="12.75" customHeight="1">
      <c r="A294">
        <v>1700</v>
      </c>
      <c r="B294">
        <v>2841</v>
      </c>
      <c r="C294" t="s">
        <v>83</v>
      </c>
      <c r="D294" t="s">
        <v>1106</v>
      </c>
      <c r="E294">
        <v>11552</v>
      </c>
      <c r="F294">
        <v>3</v>
      </c>
      <c r="G294" t="s">
        <v>1387</v>
      </c>
      <c r="H294" s="958">
        <v>42217</v>
      </c>
      <c r="I294"/>
      <c r="J294" t="s">
        <v>1096</v>
      </c>
      <c r="K294">
        <v>10</v>
      </c>
      <c r="L294" t="s">
        <v>25</v>
      </c>
      <c r="M294">
        <v>41600</v>
      </c>
      <c r="N294" t="s">
        <v>84</v>
      </c>
      <c r="O294">
        <v>90910</v>
      </c>
      <c r="P294">
        <v>49310</v>
      </c>
      <c r="Q294">
        <v>17000</v>
      </c>
      <c r="R294">
        <v>22240</v>
      </c>
      <c r="S294"/>
      <c r="T294"/>
      <c r="U294"/>
      <c r="V294" t="s">
        <v>1097</v>
      </c>
      <c r="W294">
        <v>1</v>
      </c>
    </row>
    <row r="295" spans="1:23" s="917" customFormat="1" ht="12.75" customHeight="1">
      <c r="A295">
        <v>1700</v>
      </c>
      <c r="B295">
        <v>2841</v>
      </c>
      <c r="C295" t="s">
        <v>83</v>
      </c>
      <c r="D295" t="s">
        <v>1106</v>
      </c>
      <c r="E295">
        <v>11566</v>
      </c>
      <c r="F295">
        <v>3</v>
      </c>
      <c r="G295" t="s">
        <v>1388</v>
      </c>
      <c r="H295" s="958">
        <v>42217</v>
      </c>
      <c r="I295"/>
      <c r="J295" t="s">
        <v>1096</v>
      </c>
      <c r="K295">
        <v>5</v>
      </c>
      <c r="L295" t="s">
        <v>25</v>
      </c>
      <c r="M295">
        <v>41600</v>
      </c>
      <c r="N295" t="s">
        <v>84</v>
      </c>
      <c r="O295">
        <v>90910</v>
      </c>
      <c r="P295">
        <v>49310</v>
      </c>
      <c r="Q295">
        <v>17000</v>
      </c>
      <c r="R295">
        <v>22240</v>
      </c>
      <c r="S295"/>
      <c r="T295"/>
      <c r="U295"/>
      <c r="V295" t="s">
        <v>1097</v>
      </c>
      <c r="W295">
        <v>1</v>
      </c>
    </row>
    <row r="296" spans="1:23" s="917" customFormat="1" ht="12.75" customHeight="1">
      <c r="A296">
        <v>1700</v>
      </c>
      <c r="B296">
        <v>2841</v>
      </c>
      <c r="C296" t="s">
        <v>83</v>
      </c>
      <c r="D296" t="s">
        <v>1106</v>
      </c>
      <c r="E296">
        <v>11578</v>
      </c>
      <c r="F296">
        <v>3</v>
      </c>
      <c r="G296" t="s">
        <v>1389</v>
      </c>
      <c r="H296" s="958">
        <v>42217</v>
      </c>
      <c r="I296"/>
      <c r="J296" t="s">
        <v>1096</v>
      </c>
      <c r="K296">
        <v>7</v>
      </c>
      <c r="L296" t="s">
        <v>25</v>
      </c>
      <c r="M296">
        <v>41600</v>
      </c>
      <c r="N296" t="s">
        <v>84</v>
      </c>
      <c r="O296">
        <v>90910</v>
      </c>
      <c r="P296">
        <v>49310</v>
      </c>
      <c r="Q296">
        <v>17000</v>
      </c>
      <c r="R296">
        <v>22240</v>
      </c>
      <c r="S296"/>
      <c r="T296"/>
      <c r="U296"/>
      <c r="V296" t="s">
        <v>1097</v>
      </c>
      <c r="W296">
        <v>1</v>
      </c>
    </row>
    <row r="297" spans="1:23" s="917" customFormat="1" ht="12.75" customHeight="1">
      <c r="A297">
        <v>1700</v>
      </c>
      <c r="B297">
        <v>2841</v>
      </c>
      <c r="C297" t="s">
        <v>83</v>
      </c>
      <c r="D297" t="s">
        <v>1106</v>
      </c>
      <c r="E297">
        <v>11579</v>
      </c>
      <c r="F297">
        <v>3</v>
      </c>
      <c r="G297" t="s">
        <v>1390</v>
      </c>
      <c r="H297" s="958">
        <v>42217</v>
      </c>
      <c r="I297"/>
      <c r="J297" t="s">
        <v>1096</v>
      </c>
      <c r="K297">
        <v>8</v>
      </c>
      <c r="L297" t="s">
        <v>25</v>
      </c>
      <c r="M297">
        <v>41600</v>
      </c>
      <c r="N297" t="s">
        <v>84</v>
      </c>
      <c r="O297">
        <v>90910</v>
      </c>
      <c r="P297">
        <v>49310</v>
      </c>
      <c r="Q297">
        <v>17000</v>
      </c>
      <c r="R297">
        <v>22240</v>
      </c>
      <c r="S297"/>
      <c r="T297"/>
      <c r="U297"/>
      <c r="V297" t="s">
        <v>1097</v>
      </c>
      <c r="W297">
        <v>1</v>
      </c>
    </row>
    <row r="298" spans="1:23" s="917" customFormat="1" ht="12.75" customHeight="1">
      <c r="A298">
        <v>1700</v>
      </c>
      <c r="B298">
        <v>2841</v>
      </c>
      <c r="C298" t="s">
        <v>83</v>
      </c>
      <c r="D298" t="s">
        <v>1106</v>
      </c>
      <c r="E298">
        <v>11580</v>
      </c>
      <c r="F298">
        <v>4</v>
      </c>
      <c r="G298" t="s">
        <v>1391</v>
      </c>
      <c r="H298" s="958">
        <v>42217</v>
      </c>
      <c r="I298"/>
      <c r="J298" t="s">
        <v>1096</v>
      </c>
      <c r="K298">
        <v>10</v>
      </c>
      <c r="L298" t="s">
        <v>25</v>
      </c>
      <c r="M298">
        <v>41600</v>
      </c>
      <c r="N298" t="s">
        <v>84</v>
      </c>
      <c r="O298">
        <v>90910</v>
      </c>
      <c r="P298">
        <v>49310</v>
      </c>
      <c r="Q298">
        <v>17000</v>
      </c>
      <c r="R298">
        <v>22240</v>
      </c>
      <c r="S298"/>
      <c r="T298"/>
      <c r="U298"/>
      <c r="V298" t="s">
        <v>1097</v>
      </c>
      <c r="W298">
        <v>1</v>
      </c>
    </row>
    <row r="299" spans="1:23" s="917" customFormat="1" ht="12.75" customHeight="1">
      <c r="A299">
        <v>1700</v>
      </c>
      <c r="B299">
        <v>2841</v>
      </c>
      <c r="C299" t="s">
        <v>83</v>
      </c>
      <c r="D299" t="s">
        <v>1106</v>
      </c>
      <c r="E299">
        <v>11584</v>
      </c>
      <c r="F299">
        <v>1</v>
      </c>
      <c r="G299" t="s">
        <v>1392</v>
      </c>
      <c r="H299" s="958">
        <v>42217</v>
      </c>
      <c r="I299"/>
      <c r="J299" t="s">
        <v>1096</v>
      </c>
      <c r="K299">
        <v>1</v>
      </c>
      <c r="L299" t="s">
        <v>25</v>
      </c>
      <c r="M299">
        <v>41600</v>
      </c>
      <c r="N299" t="s">
        <v>84</v>
      </c>
      <c r="O299">
        <v>90910</v>
      </c>
      <c r="P299">
        <v>49310</v>
      </c>
      <c r="Q299">
        <v>17000</v>
      </c>
      <c r="R299">
        <v>22240</v>
      </c>
      <c r="S299"/>
      <c r="T299"/>
      <c r="U299"/>
      <c r="V299" t="s">
        <v>1097</v>
      </c>
      <c r="W299">
        <v>1</v>
      </c>
    </row>
    <row r="300" spans="1:23" s="917" customFormat="1" ht="12.75" customHeight="1">
      <c r="A300">
        <v>1700</v>
      </c>
      <c r="B300">
        <v>2841</v>
      </c>
      <c r="C300" t="s">
        <v>83</v>
      </c>
      <c r="D300" t="s">
        <v>1106</v>
      </c>
      <c r="E300">
        <v>11589</v>
      </c>
      <c r="F300">
        <v>1</v>
      </c>
      <c r="G300" t="s">
        <v>1393</v>
      </c>
      <c r="H300" s="958">
        <v>42217</v>
      </c>
      <c r="I300"/>
      <c r="J300" t="s">
        <v>1096</v>
      </c>
      <c r="K300">
        <v>2</v>
      </c>
      <c r="L300" t="s">
        <v>25</v>
      </c>
      <c r="M300">
        <v>41600</v>
      </c>
      <c r="N300" t="s">
        <v>84</v>
      </c>
      <c r="O300">
        <v>90910</v>
      </c>
      <c r="P300">
        <v>49310</v>
      </c>
      <c r="Q300">
        <v>17000</v>
      </c>
      <c r="R300">
        <v>22240</v>
      </c>
      <c r="S300"/>
      <c r="T300"/>
      <c r="U300"/>
      <c r="V300" t="s">
        <v>1097</v>
      </c>
      <c r="W300">
        <v>1</v>
      </c>
    </row>
    <row r="301" spans="1:23" s="917" customFormat="1" ht="12.75" customHeight="1">
      <c r="A301">
        <v>1720</v>
      </c>
      <c r="B301">
        <v>2841</v>
      </c>
      <c r="C301" t="s">
        <v>83</v>
      </c>
      <c r="D301" t="s">
        <v>1093</v>
      </c>
      <c r="E301">
        <v>12072</v>
      </c>
      <c r="F301">
        <v>4</v>
      </c>
      <c r="G301" t="s">
        <v>1394</v>
      </c>
      <c r="H301" s="958">
        <v>42217</v>
      </c>
      <c r="I301"/>
      <c r="J301" t="s">
        <v>1096</v>
      </c>
      <c r="K301">
        <v>5</v>
      </c>
      <c r="L301" t="s">
        <v>25</v>
      </c>
      <c r="M301">
        <v>41600</v>
      </c>
      <c r="N301" t="s">
        <v>84</v>
      </c>
      <c r="O301">
        <v>90910</v>
      </c>
      <c r="P301">
        <v>49310</v>
      </c>
      <c r="Q301">
        <v>17000</v>
      </c>
      <c r="R301">
        <v>28750</v>
      </c>
      <c r="S301"/>
      <c r="T301"/>
      <c r="U301"/>
      <c r="V301" t="s">
        <v>1097</v>
      </c>
      <c r="W301">
        <v>1</v>
      </c>
    </row>
    <row r="302" spans="1:23" s="917" customFormat="1" ht="12.75" customHeight="1">
      <c r="A302">
        <v>1605</v>
      </c>
      <c r="B302">
        <v>2813</v>
      </c>
      <c r="C302" t="s">
        <v>90</v>
      </c>
      <c r="D302" t="s">
        <v>1126</v>
      </c>
      <c r="E302">
        <v>12576</v>
      </c>
      <c r="F302">
        <v>3</v>
      </c>
      <c r="G302" t="s">
        <v>1395</v>
      </c>
      <c r="H302" s="958">
        <v>42217</v>
      </c>
      <c r="I302"/>
      <c r="J302" t="s">
        <v>1096</v>
      </c>
      <c r="K302">
        <v>5</v>
      </c>
      <c r="L302" t="s">
        <v>25</v>
      </c>
      <c r="M302">
        <v>41600</v>
      </c>
      <c r="N302" t="s">
        <v>88</v>
      </c>
      <c r="O302">
        <v>97200</v>
      </c>
      <c r="P302">
        <v>55600</v>
      </c>
      <c r="Q302">
        <v>17000</v>
      </c>
      <c r="R302">
        <v>16710</v>
      </c>
      <c r="S302"/>
      <c r="T302"/>
      <c r="U302"/>
      <c r="V302" t="s">
        <v>1097</v>
      </c>
      <c r="W302">
        <v>2</v>
      </c>
    </row>
    <row r="303" spans="1:23" s="917" customFormat="1" ht="12.75" customHeight="1">
      <c r="A303">
        <v>1615</v>
      </c>
      <c r="B303">
        <v>2808</v>
      </c>
      <c r="C303" t="s">
        <v>99</v>
      </c>
      <c r="D303" t="s">
        <v>1126</v>
      </c>
      <c r="E303">
        <v>12581</v>
      </c>
      <c r="F303">
        <v>3</v>
      </c>
      <c r="G303" t="s">
        <v>1396</v>
      </c>
      <c r="H303" s="958">
        <v>42217</v>
      </c>
      <c r="I303"/>
      <c r="J303" t="s">
        <v>1096</v>
      </c>
      <c r="K303">
        <v>5</v>
      </c>
      <c r="L303" t="s">
        <v>25</v>
      </c>
      <c r="M303">
        <v>41600</v>
      </c>
      <c r="N303" t="s">
        <v>97</v>
      </c>
      <c r="O303">
        <v>117140</v>
      </c>
      <c r="P303">
        <v>75540</v>
      </c>
      <c r="Q303">
        <v>17000</v>
      </c>
      <c r="R303">
        <v>22240</v>
      </c>
      <c r="S303"/>
      <c r="T303"/>
      <c r="U303"/>
      <c r="V303" t="s">
        <v>1097</v>
      </c>
      <c r="W303">
        <v>2</v>
      </c>
    </row>
    <row r="304" spans="1:23" s="917" customFormat="1" ht="12.75" customHeight="1">
      <c r="A304">
        <v>1820</v>
      </c>
      <c r="B304">
        <v>2838</v>
      </c>
      <c r="C304" t="s">
        <v>1132</v>
      </c>
      <c r="D304" t="s">
        <v>1133</v>
      </c>
      <c r="E304">
        <v>14030</v>
      </c>
      <c r="F304">
        <v>1</v>
      </c>
      <c r="G304" t="s">
        <v>1397</v>
      </c>
      <c r="H304" s="958">
        <v>42217</v>
      </c>
      <c r="I304"/>
      <c r="J304" t="s">
        <v>1096</v>
      </c>
      <c r="K304">
        <v>10</v>
      </c>
      <c r="L304" t="s">
        <v>25</v>
      </c>
      <c r="M304">
        <v>41600</v>
      </c>
      <c r="N304" t="s">
        <v>88</v>
      </c>
      <c r="O304">
        <v>97200</v>
      </c>
      <c r="P304">
        <v>55600</v>
      </c>
      <c r="Q304">
        <v>17000</v>
      </c>
      <c r="R304">
        <v>22240</v>
      </c>
      <c r="S304"/>
      <c r="T304"/>
      <c r="U304"/>
      <c r="V304" t="s">
        <v>1097</v>
      </c>
      <c r="W304">
        <v>1</v>
      </c>
    </row>
    <row r="305" spans="1:23" s="917" customFormat="1" ht="12.75" customHeight="1">
      <c r="A305">
        <v>1750</v>
      </c>
      <c r="B305">
        <v>2826</v>
      </c>
      <c r="C305" t="s">
        <v>103</v>
      </c>
      <c r="D305" t="s">
        <v>1106</v>
      </c>
      <c r="E305">
        <v>14248</v>
      </c>
      <c r="F305">
        <v>3</v>
      </c>
      <c r="G305" t="s">
        <v>1398</v>
      </c>
      <c r="H305" s="958">
        <v>42217</v>
      </c>
      <c r="I305"/>
      <c r="J305" t="s">
        <v>1096</v>
      </c>
      <c r="K305">
        <v>5</v>
      </c>
      <c r="L305" t="s">
        <v>25</v>
      </c>
      <c r="M305">
        <v>41600</v>
      </c>
      <c r="N305" t="s">
        <v>93</v>
      </c>
      <c r="O305">
        <v>104910</v>
      </c>
      <c r="P305">
        <v>63310</v>
      </c>
      <c r="Q305">
        <v>17000</v>
      </c>
      <c r="R305">
        <v>22240</v>
      </c>
      <c r="S305"/>
      <c r="T305"/>
      <c r="U305"/>
      <c r="V305" t="s">
        <v>1097</v>
      </c>
      <c r="W305">
        <v>1</v>
      </c>
    </row>
    <row r="306" spans="1:23" s="917" customFormat="1" ht="12.75" customHeight="1">
      <c r="A306">
        <v>1750</v>
      </c>
      <c r="B306">
        <v>2826</v>
      </c>
      <c r="C306" t="s">
        <v>103</v>
      </c>
      <c r="D306" t="s">
        <v>1106</v>
      </c>
      <c r="E306">
        <v>14498</v>
      </c>
      <c r="F306">
        <v>3</v>
      </c>
      <c r="G306" t="s">
        <v>1399</v>
      </c>
      <c r="H306" s="958">
        <v>42217</v>
      </c>
      <c r="I306"/>
      <c r="J306" t="s">
        <v>1096</v>
      </c>
      <c r="K306">
        <v>5</v>
      </c>
      <c r="L306" t="s">
        <v>25</v>
      </c>
      <c r="M306">
        <v>41600</v>
      </c>
      <c r="N306" t="s">
        <v>93</v>
      </c>
      <c r="O306">
        <v>104910</v>
      </c>
      <c r="P306">
        <v>63310</v>
      </c>
      <c r="Q306">
        <v>17000</v>
      </c>
      <c r="R306">
        <v>22240</v>
      </c>
      <c r="S306"/>
      <c r="T306"/>
      <c r="U306"/>
      <c r="V306" t="s">
        <v>1097</v>
      </c>
      <c r="W306">
        <v>1</v>
      </c>
    </row>
    <row r="307" spans="1:23" s="917" customFormat="1" ht="12.75" customHeight="1">
      <c r="A307">
        <v>1145</v>
      </c>
      <c r="B307">
        <v>2840</v>
      </c>
      <c r="C307" t="s">
        <v>87</v>
      </c>
      <c r="D307" t="s">
        <v>1133</v>
      </c>
      <c r="E307">
        <v>14948</v>
      </c>
      <c r="F307" t="s">
        <v>198</v>
      </c>
      <c r="G307" t="s">
        <v>1400</v>
      </c>
      <c r="H307" s="958">
        <v>45188</v>
      </c>
      <c r="I307"/>
      <c r="J307" t="s">
        <v>1096</v>
      </c>
      <c r="K307">
        <v>5</v>
      </c>
      <c r="L307" t="s">
        <v>25</v>
      </c>
      <c r="M307">
        <v>41600</v>
      </c>
      <c r="N307" t="s">
        <v>84</v>
      </c>
      <c r="O307">
        <v>90910</v>
      </c>
      <c r="P307">
        <v>49310</v>
      </c>
      <c r="Q307">
        <v>17000</v>
      </c>
      <c r="R307">
        <v>22240</v>
      </c>
      <c r="S307"/>
      <c r="T307"/>
      <c r="U307"/>
      <c r="V307" t="s">
        <v>1348</v>
      </c>
      <c r="W307">
        <v>1</v>
      </c>
    </row>
    <row r="308" spans="1:23" s="917" customFormat="1" ht="12.75" customHeight="1">
      <c r="A308">
        <v>1145</v>
      </c>
      <c r="B308">
        <v>2840</v>
      </c>
      <c r="C308" t="s">
        <v>87</v>
      </c>
      <c r="D308" t="s">
        <v>1133</v>
      </c>
      <c r="E308">
        <v>14948</v>
      </c>
      <c r="F308" t="s">
        <v>869</v>
      </c>
      <c r="G308" t="s">
        <v>1400</v>
      </c>
      <c r="H308" s="958">
        <v>45195</v>
      </c>
      <c r="I308"/>
      <c r="J308" t="s">
        <v>1096</v>
      </c>
      <c r="K308">
        <v>2</v>
      </c>
      <c r="L308" t="s">
        <v>25</v>
      </c>
      <c r="M308">
        <v>41600</v>
      </c>
      <c r="N308" t="s">
        <v>84</v>
      </c>
      <c r="O308">
        <v>90910</v>
      </c>
      <c r="P308">
        <v>49310</v>
      </c>
      <c r="Q308">
        <v>17000</v>
      </c>
      <c r="R308">
        <v>22240</v>
      </c>
      <c r="S308"/>
      <c r="T308"/>
      <c r="U308"/>
      <c r="V308" t="s">
        <v>1403</v>
      </c>
      <c r="W308">
        <v>1</v>
      </c>
    </row>
    <row r="309" spans="1:23" s="917" customFormat="1" ht="12.75" customHeight="1">
      <c r="A309">
        <v>1145</v>
      </c>
      <c r="B309">
        <v>2840</v>
      </c>
      <c r="C309" t="s">
        <v>87</v>
      </c>
      <c r="D309" t="s">
        <v>1133</v>
      </c>
      <c r="E309">
        <v>14948</v>
      </c>
      <c r="F309" t="s">
        <v>871</v>
      </c>
      <c r="G309" t="s">
        <v>1400</v>
      </c>
      <c r="H309" s="958">
        <v>45195</v>
      </c>
      <c r="I309"/>
      <c r="J309" t="s">
        <v>1096</v>
      </c>
      <c r="K309">
        <v>3</v>
      </c>
      <c r="L309" t="s">
        <v>25</v>
      </c>
      <c r="M309">
        <v>41600</v>
      </c>
      <c r="N309" t="s">
        <v>84</v>
      </c>
      <c r="O309">
        <v>90910</v>
      </c>
      <c r="P309">
        <v>49310</v>
      </c>
      <c r="Q309">
        <v>17000</v>
      </c>
      <c r="R309">
        <v>22240</v>
      </c>
      <c r="S309"/>
      <c r="T309"/>
      <c r="U309"/>
      <c r="V309" t="s">
        <v>1403</v>
      </c>
      <c r="W309">
        <v>1</v>
      </c>
    </row>
    <row r="310" spans="1:23" s="917" customFormat="1" ht="12.75" customHeight="1">
      <c r="A310">
        <v>1605</v>
      </c>
      <c r="B310">
        <v>2813</v>
      </c>
      <c r="C310" t="s">
        <v>90</v>
      </c>
      <c r="D310" t="s">
        <v>1126</v>
      </c>
      <c r="E310">
        <v>15981</v>
      </c>
      <c r="F310">
        <v>2</v>
      </c>
      <c r="G310" t="s">
        <v>1369</v>
      </c>
      <c r="H310" s="958">
        <v>42566</v>
      </c>
      <c r="I310"/>
      <c r="J310" t="s">
        <v>1096</v>
      </c>
      <c r="K310">
        <v>12</v>
      </c>
      <c r="L310" t="s">
        <v>25</v>
      </c>
      <c r="M310">
        <v>41600</v>
      </c>
      <c r="N310" t="s">
        <v>88</v>
      </c>
      <c r="O310">
        <v>97200</v>
      </c>
      <c r="P310">
        <v>55600</v>
      </c>
      <c r="Q310">
        <v>17000</v>
      </c>
      <c r="R310">
        <v>16710</v>
      </c>
      <c r="S310"/>
      <c r="T310"/>
      <c r="U310"/>
      <c r="V310" t="s">
        <v>1097</v>
      </c>
      <c r="W310">
        <v>1</v>
      </c>
    </row>
    <row r="311" spans="1:23" s="917" customFormat="1" ht="12.75" customHeight="1">
      <c r="A311">
        <v>1110</v>
      </c>
      <c r="B311">
        <v>2823</v>
      </c>
      <c r="C311" t="s">
        <v>551</v>
      </c>
      <c r="D311" t="s">
        <v>1103</v>
      </c>
      <c r="E311">
        <v>16064</v>
      </c>
      <c r="F311">
        <v>0</v>
      </c>
      <c r="G311" t="s">
        <v>1405</v>
      </c>
      <c r="H311" s="958">
        <v>42583</v>
      </c>
      <c r="I311"/>
      <c r="J311" t="s">
        <v>1096</v>
      </c>
      <c r="K311">
        <v>1</v>
      </c>
      <c r="L311" t="s">
        <v>25</v>
      </c>
      <c r="M311">
        <v>41600</v>
      </c>
      <c r="N311" t="s">
        <v>93</v>
      </c>
      <c r="O311">
        <v>104910</v>
      </c>
      <c r="P311">
        <v>63310</v>
      </c>
      <c r="Q311">
        <v>17000</v>
      </c>
      <c r="R311">
        <v>22240</v>
      </c>
      <c r="S311"/>
      <c r="T311"/>
      <c r="U311"/>
      <c r="V311" t="s">
        <v>1097</v>
      </c>
      <c r="W311">
        <v>1</v>
      </c>
    </row>
    <row r="312" spans="1:23" s="917" customFormat="1" ht="12.75" customHeight="1">
      <c r="A312">
        <v>1110</v>
      </c>
      <c r="B312">
        <v>2823</v>
      </c>
      <c r="C312" t="s">
        <v>551</v>
      </c>
      <c r="D312" t="s">
        <v>1103</v>
      </c>
      <c r="E312">
        <v>16068</v>
      </c>
      <c r="F312">
        <v>0</v>
      </c>
      <c r="G312" t="s">
        <v>1407</v>
      </c>
      <c r="H312" s="958">
        <v>42583</v>
      </c>
      <c r="I312"/>
      <c r="J312" t="s">
        <v>1096</v>
      </c>
      <c r="K312">
        <v>5</v>
      </c>
      <c r="L312" t="s">
        <v>25</v>
      </c>
      <c r="M312">
        <v>41600</v>
      </c>
      <c r="N312" t="s">
        <v>93</v>
      </c>
      <c r="O312">
        <v>104910</v>
      </c>
      <c r="P312">
        <v>63310</v>
      </c>
      <c r="Q312">
        <v>17000</v>
      </c>
      <c r="R312">
        <v>22240</v>
      </c>
      <c r="S312"/>
      <c r="T312"/>
      <c r="U312"/>
      <c r="V312" t="s">
        <v>1097</v>
      </c>
      <c r="W312">
        <v>1</v>
      </c>
    </row>
    <row r="313" spans="1:23" s="917" customFormat="1" ht="12.75" customHeight="1">
      <c r="A313">
        <v>1110</v>
      </c>
      <c r="B313">
        <v>2823</v>
      </c>
      <c r="C313" t="s">
        <v>551</v>
      </c>
      <c r="D313" t="s">
        <v>1103</v>
      </c>
      <c r="E313">
        <v>16069</v>
      </c>
      <c r="F313">
        <v>0</v>
      </c>
      <c r="G313" t="s">
        <v>1408</v>
      </c>
      <c r="H313" s="958">
        <v>42583</v>
      </c>
      <c r="I313"/>
      <c r="J313" t="s">
        <v>1096</v>
      </c>
      <c r="K313">
        <v>5</v>
      </c>
      <c r="L313" t="s">
        <v>25</v>
      </c>
      <c r="M313">
        <v>41600</v>
      </c>
      <c r="N313" t="s">
        <v>93</v>
      </c>
      <c r="O313">
        <v>104910</v>
      </c>
      <c r="P313">
        <v>63310</v>
      </c>
      <c r="Q313">
        <v>17000</v>
      </c>
      <c r="R313">
        <v>22240</v>
      </c>
      <c r="S313"/>
      <c r="T313"/>
      <c r="U313"/>
      <c r="V313" t="s">
        <v>1097</v>
      </c>
      <c r="W313">
        <v>1</v>
      </c>
    </row>
    <row r="314" spans="1:23" s="917" customFormat="1" ht="12.75" customHeight="1">
      <c r="A314">
        <v>1110</v>
      </c>
      <c r="B314">
        <v>2823</v>
      </c>
      <c r="C314" t="s">
        <v>551</v>
      </c>
      <c r="D314" t="s">
        <v>1103</v>
      </c>
      <c r="E314">
        <v>16101</v>
      </c>
      <c r="F314">
        <v>0</v>
      </c>
      <c r="G314" t="s">
        <v>1409</v>
      </c>
      <c r="H314" s="958">
        <v>42614</v>
      </c>
      <c r="I314"/>
      <c r="J314" t="s">
        <v>1096</v>
      </c>
      <c r="K314">
        <v>5</v>
      </c>
      <c r="L314" t="s">
        <v>25</v>
      </c>
      <c r="M314">
        <v>41600</v>
      </c>
      <c r="N314" t="s">
        <v>93</v>
      </c>
      <c r="O314">
        <v>104910</v>
      </c>
      <c r="P314">
        <v>63310</v>
      </c>
      <c r="Q314">
        <v>17000</v>
      </c>
      <c r="R314">
        <v>22240</v>
      </c>
      <c r="S314"/>
      <c r="T314"/>
      <c r="U314"/>
      <c r="V314" t="s">
        <v>1097</v>
      </c>
      <c r="W314">
        <v>1</v>
      </c>
    </row>
    <row r="315" spans="1:23" s="917" customFormat="1" ht="12.75" customHeight="1">
      <c r="A315">
        <v>1110</v>
      </c>
      <c r="B315">
        <v>2823</v>
      </c>
      <c r="C315" t="s">
        <v>551</v>
      </c>
      <c r="D315" t="s">
        <v>1103</v>
      </c>
      <c r="E315">
        <v>16104</v>
      </c>
      <c r="F315">
        <v>0</v>
      </c>
      <c r="G315" t="s">
        <v>1411</v>
      </c>
      <c r="H315" s="958">
        <v>42614</v>
      </c>
      <c r="I315"/>
      <c r="J315" t="s">
        <v>1096</v>
      </c>
      <c r="K315">
        <v>1</v>
      </c>
      <c r="L315" t="s">
        <v>25</v>
      </c>
      <c r="M315">
        <v>41600</v>
      </c>
      <c r="N315" t="s">
        <v>93</v>
      </c>
      <c r="O315">
        <v>104910</v>
      </c>
      <c r="P315">
        <v>63310</v>
      </c>
      <c r="Q315">
        <v>17000</v>
      </c>
      <c r="R315">
        <v>22240</v>
      </c>
      <c r="S315"/>
      <c r="T315"/>
      <c r="U315"/>
      <c r="V315" t="s">
        <v>1097</v>
      </c>
      <c r="W315">
        <v>1</v>
      </c>
    </row>
    <row r="316" spans="1:23" s="917" customFormat="1" ht="12.75" customHeight="1">
      <c r="A316">
        <v>1110</v>
      </c>
      <c r="B316">
        <v>2823</v>
      </c>
      <c r="C316" t="s">
        <v>551</v>
      </c>
      <c r="D316" t="s">
        <v>1103</v>
      </c>
      <c r="E316">
        <v>16105</v>
      </c>
      <c r="F316">
        <v>0</v>
      </c>
      <c r="G316" t="s">
        <v>1412</v>
      </c>
      <c r="H316" s="958">
        <v>42614</v>
      </c>
      <c r="I316"/>
      <c r="J316" t="s">
        <v>1096</v>
      </c>
      <c r="K316">
        <v>3</v>
      </c>
      <c r="L316" t="s">
        <v>25</v>
      </c>
      <c r="M316">
        <v>41600</v>
      </c>
      <c r="N316" t="s">
        <v>93</v>
      </c>
      <c r="O316">
        <v>104910</v>
      </c>
      <c r="P316">
        <v>63310</v>
      </c>
      <c r="Q316">
        <v>17000</v>
      </c>
      <c r="R316">
        <v>22240</v>
      </c>
      <c r="S316"/>
      <c r="T316"/>
      <c r="U316"/>
      <c r="V316" t="s">
        <v>1097</v>
      </c>
      <c r="W316">
        <v>1</v>
      </c>
    </row>
    <row r="317" spans="1:23" s="917" customFormat="1" ht="12.75" customHeight="1">
      <c r="A317">
        <v>2004</v>
      </c>
      <c r="B317">
        <v>2840</v>
      </c>
      <c r="C317" t="s">
        <v>87</v>
      </c>
      <c r="D317" t="s">
        <v>1266</v>
      </c>
      <c r="E317">
        <v>16392</v>
      </c>
      <c r="F317">
        <v>3</v>
      </c>
      <c r="G317" t="s">
        <v>1413</v>
      </c>
      <c r="H317" s="958">
        <v>42736</v>
      </c>
      <c r="I317"/>
      <c r="J317" t="s">
        <v>1096</v>
      </c>
      <c r="K317">
        <v>5</v>
      </c>
      <c r="L317" t="s">
        <v>1415</v>
      </c>
      <c r="M317">
        <v>0</v>
      </c>
      <c r="N317" t="s">
        <v>84</v>
      </c>
      <c r="O317">
        <v>90910</v>
      </c>
      <c r="P317">
        <v>90910</v>
      </c>
      <c r="Q317">
        <v>17000</v>
      </c>
      <c r="R317">
        <v>22240</v>
      </c>
      <c r="S317"/>
      <c r="T317"/>
      <c r="U317"/>
      <c r="V317" t="s">
        <v>1097</v>
      </c>
      <c r="W317">
        <v>2</v>
      </c>
    </row>
    <row r="318" spans="1:23" s="917" customFormat="1" ht="12.75" customHeight="1">
      <c r="A318">
        <v>1033</v>
      </c>
      <c r="B318">
        <v>2810</v>
      </c>
      <c r="C318" t="s">
        <v>100</v>
      </c>
      <c r="D318" t="s">
        <v>1103</v>
      </c>
      <c r="E318">
        <v>16812</v>
      </c>
      <c r="F318">
        <v>2</v>
      </c>
      <c r="G318" t="s">
        <v>1416</v>
      </c>
      <c r="H318" s="958">
        <v>43101</v>
      </c>
      <c r="I318"/>
      <c r="J318" t="s">
        <v>1096</v>
      </c>
      <c r="K318">
        <v>1</v>
      </c>
      <c r="L318" t="s">
        <v>25</v>
      </c>
      <c r="M318">
        <v>41600</v>
      </c>
      <c r="N318" t="s">
        <v>97</v>
      </c>
      <c r="O318">
        <v>117140</v>
      </c>
      <c r="P318">
        <v>75540</v>
      </c>
      <c r="Q318">
        <v>17000</v>
      </c>
      <c r="R318">
        <v>28750</v>
      </c>
      <c r="S318"/>
      <c r="T318"/>
      <c r="U318"/>
      <c r="V318" t="s">
        <v>1097</v>
      </c>
      <c r="W318">
        <v>1</v>
      </c>
    </row>
    <row r="319" spans="1:23" s="917" customFormat="1" ht="12.75" customHeight="1">
      <c r="A319">
        <v>1033</v>
      </c>
      <c r="B319">
        <v>2810</v>
      </c>
      <c r="C319" t="s">
        <v>100</v>
      </c>
      <c r="D319" t="s">
        <v>1103</v>
      </c>
      <c r="E319">
        <v>16828</v>
      </c>
      <c r="F319">
        <v>2</v>
      </c>
      <c r="G319" t="s">
        <v>1418</v>
      </c>
      <c r="H319" s="958">
        <v>43101</v>
      </c>
      <c r="I319"/>
      <c r="J319" t="s">
        <v>1096</v>
      </c>
      <c r="K319">
        <v>2</v>
      </c>
      <c r="L319" t="s">
        <v>25</v>
      </c>
      <c r="M319">
        <v>41600</v>
      </c>
      <c r="N319" t="s">
        <v>97</v>
      </c>
      <c r="O319">
        <v>117140</v>
      </c>
      <c r="P319">
        <v>75540</v>
      </c>
      <c r="Q319">
        <v>17000</v>
      </c>
      <c r="R319">
        <v>28750</v>
      </c>
      <c r="S319"/>
      <c r="T319"/>
      <c r="U319"/>
      <c r="V319" t="s">
        <v>1097</v>
      </c>
      <c r="W319">
        <v>1</v>
      </c>
    </row>
    <row r="320" spans="1:23" s="917" customFormat="1" ht="12.75" customHeight="1">
      <c r="A320">
        <v>1605</v>
      </c>
      <c r="B320">
        <v>2813</v>
      </c>
      <c r="C320" t="s">
        <v>90</v>
      </c>
      <c r="D320" t="s">
        <v>1126</v>
      </c>
      <c r="E320">
        <v>16886</v>
      </c>
      <c r="F320">
        <v>2</v>
      </c>
      <c r="G320" t="s">
        <v>1419</v>
      </c>
      <c r="H320" s="958">
        <v>43282</v>
      </c>
      <c r="I320"/>
      <c r="J320" t="s">
        <v>1096</v>
      </c>
      <c r="K320">
        <v>20</v>
      </c>
      <c r="L320" t="s">
        <v>25</v>
      </c>
      <c r="M320">
        <v>41600</v>
      </c>
      <c r="N320" t="s">
        <v>88</v>
      </c>
      <c r="O320">
        <v>97200</v>
      </c>
      <c r="P320">
        <v>55600</v>
      </c>
      <c r="Q320">
        <v>17000</v>
      </c>
      <c r="R320">
        <v>16710</v>
      </c>
      <c r="S320"/>
      <c r="T320"/>
      <c r="U320"/>
      <c r="V320" t="s">
        <v>1097</v>
      </c>
      <c r="W320">
        <v>1</v>
      </c>
    </row>
    <row r="321" spans="1:23" s="917" customFormat="1" ht="12.75" customHeight="1">
      <c r="A321">
        <v>1605</v>
      </c>
      <c r="B321">
        <v>2813</v>
      </c>
      <c r="C321" t="s">
        <v>90</v>
      </c>
      <c r="D321" t="s">
        <v>1126</v>
      </c>
      <c r="E321">
        <v>16887</v>
      </c>
      <c r="F321">
        <v>2</v>
      </c>
      <c r="G321" t="s">
        <v>1421</v>
      </c>
      <c r="H321" s="958">
        <v>43282</v>
      </c>
      <c r="I321"/>
      <c r="J321" t="s">
        <v>1096</v>
      </c>
      <c r="K321">
        <v>10</v>
      </c>
      <c r="L321" t="s">
        <v>25</v>
      </c>
      <c r="M321">
        <v>41600</v>
      </c>
      <c r="N321" t="s">
        <v>88</v>
      </c>
      <c r="O321">
        <v>97200</v>
      </c>
      <c r="P321">
        <v>55600</v>
      </c>
      <c r="Q321">
        <v>17000</v>
      </c>
      <c r="R321">
        <v>16710</v>
      </c>
      <c r="S321"/>
      <c r="T321"/>
      <c r="U321"/>
      <c r="V321" t="s">
        <v>1097</v>
      </c>
      <c r="W321">
        <v>1</v>
      </c>
    </row>
    <row r="322" spans="1:23" s="917" customFormat="1" ht="12.75" customHeight="1">
      <c r="A322">
        <v>1605</v>
      </c>
      <c r="B322">
        <v>2813</v>
      </c>
      <c r="C322" t="s">
        <v>90</v>
      </c>
      <c r="D322" t="s">
        <v>1126</v>
      </c>
      <c r="E322">
        <v>16890</v>
      </c>
      <c r="F322">
        <v>2</v>
      </c>
      <c r="G322" t="s">
        <v>1422</v>
      </c>
      <c r="H322" s="958">
        <v>43282</v>
      </c>
      <c r="I322"/>
      <c r="J322" t="s">
        <v>1096</v>
      </c>
      <c r="K322">
        <v>5</v>
      </c>
      <c r="L322" t="s">
        <v>25</v>
      </c>
      <c r="M322">
        <v>41600</v>
      </c>
      <c r="N322" t="s">
        <v>88</v>
      </c>
      <c r="O322">
        <v>97200</v>
      </c>
      <c r="P322">
        <v>55600</v>
      </c>
      <c r="Q322">
        <v>17000</v>
      </c>
      <c r="R322">
        <v>16710</v>
      </c>
      <c r="S322"/>
      <c r="T322"/>
      <c r="U322"/>
      <c r="V322" t="s">
        <v>1097</v>
      </c>
      <c r="W322">
        <v>1</v>
      </c>
    </row>
    <row r="323" spans="1:23" s="917" customFormat="1" ht="12.75" customHeight="1">
      <c r="A323">
        <v>1605</v>
      </c>
      <c r="B323">
        <v>2813</v>
      </c>
      <c r="C323" t="s">
        <v>90</v>
      </c>
      <c r="D323" t="s">
        <v>1126</v>
      </c>
      <c r="E323">
        <v>17082</v>
      </c>
      <c r="F323">
        <v>3</v>
      </c>
      <c r="G323" t="s">
        <v>1423</v>
      </c>
      <c r="H323" s="958">
        <v>43313</v>
      </c>
      <c r="I323"/>
      <c r="J323" t="s">
        <v>1096</v>
      </c>
      <c r="K323">
        <v>5</v>
      </c>
      <c r="L323" t="s">
        <v>25</v>
      </c>
      <c r="M323">
        <v>41600</v>
      </c>
      <c r="N323" t="s">
        <v>88</v>
      </c>
      <c r="O323">
        <v>97200</v>
      </c>
      <c r="P323">
        <v>55600</v>
      </c>
      <c r="Q323">
        <v>17000</v>
      </c>
      <c r="R323">
        <v>16710</v>
      </c>
      <c r="S323"/>
      <c r="T323"/>
      <c r="U323"/>
      <c r="V323" t="s">
        <v>1097</v>
      </c>
      <c r="W323">
        <v>2</v>
      </c>
    </row>
    <row r="324" spans="1:23" s="917" customFormat="1" ht="12.75" customHeight="1">
      <c r="A324">
        <v>1720</v>
      </c>
      <c r="B324">
        <v>2841</v>
      </c>
      <c r="C324" t="s">
        <v>83</v>
      </c>
      <c r="D324" t="s">
        <v>1093</v>
      </c>
      <c r="E324">
        <v>17205</v>
      </c>
      <c r="F324">
        <v>2</v>
      </c>
      <c r="G324" t="s">
        <v>1425</v>
      </c>
      <c r="H324" s="958">
        <v>43313</v>
      </c>
      <c r="I324"/>
      <c r="J324" t="s">
        <v>1096</v>
      </c>
      <c r="K324">
        <v>7.5</v>
      </c>
      <c r="L324" t="s">
        <v>25</v>
      </c>
      <c r="M324">
        <v>41600</v>
      </c>
      <c r="N324" t="s">
        <v>84</v>
      </c>
      <c r="O324">
        <v>90910</v>
      </c>
      <c r="P324">
        <v>49310</v>
      </c>
      <c r="Q324">
        <v>17000</v>
      </c>
      <c r="R324">
        <v>28750</v>
      </c>
      <c r="S324"/>
      <c r="T324"/>
      <c r="U324"/>
      <c r="V324" t="s">
        <v>1097</v>
      </c>
      <c r="W324">
        <v>1</v>
      </c>
    </row>
    <row r="325" spans="1:23" s="917" customFormat="1" ht="12.75" customHeight="1">
      <c r="A325">
        <v>1670</v>
      </c>
      <c r="B325">
        <v>2841</v>
      </c>
      <c r="C325" t="s">
        <v>83</v>
      </c>
      <c r="D325" t="s">
        <v>1093</v>
      </c>
      <c r="E325">
        <v>17478</v>
      </c>
      <c r="F325">
        <v>3</v>
      </c>
      <c r="G325" t="s">
        <v>1426</v>
      </c>
      <c r="H325" s="958">
        <v>43678</v>
      </c>
      <c r="I325"/>
      <c r="J325" t="s">
        <v>1096</v>
      </c>
      <c r="K325">
        <v>5</v>
      </c>
      <c r="L325" t="s">
        <v>25</v>
      </c>
      <c r="M325">
        <v>41600</v>
      </c>
      <c r="N325" t="s">
        <v>84</v>
      </c>
      <c r="O325">
        <v>90910</v>
      </c>
      <c r="P325">
        <v>49310</v>
      </c>
      <c r="Q325">
        <v>17000</v>
      </c>
      <c r="R325">
        <v>41220</v>
      </c>
      <c r="S325"/>
      <c r="T325"/>
      <c r="U325"/>
      <c r="V325" t="s">
        <v>1097</v>
      </c>
      <c r="W325">
        <v>1</v>
      </c>
    </row>
    <row r="326" spans="1:23" s="917" customFormat="1" ht="12.75" customHeight="1">
      <c r="A326">
        <v>1670</v>
      </c>
      <c r="B326">
        <v>2841</v>
      </c>
      <c r="C326" t="s">
        <v>83</v>
      </c>
      <c r="D326" t="s">
        <v>1093</v>
      </c>
      <c r="E326">
        <v>17494</v>
      </c>
      <c r="F326">
        <v>2</v>
      </c>
      <c r="G326" t="s">
        <v>1428</v>
      </c>
      <c r="H326" s="958">
        <v>43678</v>
      </c>
      <c r="I326"/>
      <c r="J326" t="s">
        <v>1096</v>
      </c>
      <c r="K326">
        <v>7.5</v>
      </c>
      <c r="L326" t="s">
        <v>25</v>
      </c>
      <c r="M326">
        <v>41600</v>
      </c>
      <c r="N326" t="s">
        <v>84</v>
      </c>
      <c r="O326">
        <v>90910</v>
      </c>
      <c r="P326">
        <v>49310</v>
      </c>
      <c r="Q326">
        <v>17000</v>
      </c>
      <c r="R326">
        <v>41220</v>
      </c>
      <c r="S326"/>
      <c r="T326"/>
      <c r="U326"/>
      <c r="V326" t="s">
        <v>1097</v>
      </c>
      <c r="W326">
        <v>1</v>
      </c>
    </row>
    <row r="327" spans="1:23" s="917" customFormat="1" ht="12.75" customHeight="1">
      <c r="A327">
        <v>16</v>
      </c>
      <c r="B327">
        <v>2808</v>
      </c>
      <c r="C327" t="s">
        <v>99</v>
      </c>
      <c r="D327" t="s">
        <v>1126</v>
      </c>
      <c r="E327">
        <v>17696</v>
      </c>
      <c r="F327">
        <v>2</v>
      </c>
      <c r="G327" t="s">
        <v>1429</v>
      </c>
      <c r="H327" s="958">
        <v>44044</v>
      </c>
      <c r="I327"/>
      <c r="J327" t="s">
        <v>1096</v>
      </c>
      <c r="K327">
        <v>10</v>
      </c>
      <c r="L327" t="s">
        <v>25</v>
      </c>
      <c r="M327">
        <v>41600</v>
      </c>
      <c r="N327" t="s">
        <v>97</v>
      </c>
      <c r="O327">
        <v>117140</v>
      </c>
      <c r="P327">
        <v>75540</v>
      </c>
      <c r="Q327">
        <v>17000</v>
      </c>
      <c r="R327">
        <v>22240</v>
      </c>
      <c r="S327"/>
      <c r="T327"/>
      <c r="U327"/>
      <c r="V327" t="s">
        <v>1097</v>
      </c>
      <c r="W327">
        <v>2</v>
      </c>
    </row>
    <row r="328" spans="1:23" s="917" customFormat="1" ht="12.75" customHeight="1">
      <c r="A328">
        <v>16</v>
      </c>
      <c r="B328">
        <v>2808</v>
      </c>
      <c r="C328" t="s">
        <v>99</v>
      </c>
      <c r="D328" t="s">
        <v>1126</v>
      </c>
      <c r="E328">
        <v>17697</v>
      </c>
      <c r="F328">
        <v>2</v>
      </c>
      <c r="G328" t="s">
        <v>1431</v>
      </c>
      <c r="H328" s="958">
        <v>44044</v>
      </c>
      <c r="I328"/>
      <c r="J328" t="s">
        <v>1096</v>
      </c>
      <c r="K328">
        <v>5</v>
      </c>
      <c r="L328" t="s">
        <v>25</v>
      </c>
      <c r="M328">
        <v>41600</v>
      </c>
      <c r="N328" t="s">
        <v>97</v>
      </c>
      <c r="O328">
        <v>117140</v>
      </c>
      <c r="P328">
        <v>75540</v>
      </c>
      <c r="Q328">
        <v>17000</v>
      </c>
      <c r="R328">
        <v>22240</v>
      </c>
      <c r="S328"/>
      <c r="T328"/>
      <c r="U328"/>
      <c r="V328" t="s">
        <v>1097</v>
      </c>
      <c r="W328">
        <v>2</v>
      </c>
    </row>
    <row r="329" spans="1:23" s="917" customFormat="1" ht="12.75" customHeight="1">
      <c r="A329">
        <v>16</v>
      </c>
      <c r="B329">
        <v>2808</v>
      </c>
      <c r="C329" t="s">
        <v>99</v>
      </c>
      <c r="D329" t="s">
        <v>1126</v>
      </c>
      <c r="E329">
        <v>17698</v>
      </c>
      <c r="F329">
        <v>2</v>
      </c>
      <c r="G329" t="s">
        <v>1432</v>
      </c>
      <c r="H329" s="958">
        <v>44044</v>
      </c>
      <c r="I329"/>
      <c r="J329" t="s">
        <v>1096</v>
      </c>
      <c r="K329">
        <v>5</v>
      </c>
      <c r="L329" t="s">
        <v>25</v>
      </c>
      <c r="M329">
        <v>41600</v>
      </c>
      <c r="N329" t="s">
        <v>97</v>
      </c>
      <c r="O329">
        <v>117140</v>
      </c>
      <c r="P329">
        <v>75540</v>
      </c>
      <c r="Q329">
        <v>17000</v>
      </c>
      <c r="R329">
        <v>22240</v>
      </c>
      <c r="S329"/>
      <c r="T329"/>
      <c r="U329"/>
      <c r="V329" t="s">
        <v>1097</v>
      </c>
      <c r="W329">
        <v>2</v>
      </c>
    </row>
    <row r="330" spans="1:23" s="917" customFormat="1" ht="12.75" customHeight="1">
      <c r="A330">
        <v>16</v>
      </c>
      <c r="B330">
        <v>2808</v>
      </c>
      <c r="C330" t="s">
        <v>99</v>
      </c>
      <c r="D330" t="s">
        <v>1126</v>
      </c>
      <c r="E330">
        <v>17699</v>
      </c>
      <c r="F330">
        <v>2</v>
      </c>
      <c r="G330" t="s">
        <v>1433</v>
      </c>
      <c r="H330" s="958">
        <v>44044</v>
      </c>
      <c r="I330"/>
      <c r="J330" t="s">
        <v>1096</v>
      </c>
      <c r="K330">
        <v>5</v>
      </c>
      <c r="L330" t="s">
        <v>25</v>
      </c>
      <c r="M330">
        <v>41600</v>
      </c>
      <c r="N330" t="s">
        <v>97</v>
      </c>
      <c r="O330">
        <v>117140</v>
      </c>
      <c r="P330">
        <v>75540</v>
      </c>
      <c r="Q330">
        <v>17000</v>
      </c>
      <c r="R330">
        <v>22240</v>
      </c>
      <c r="S330"/>
      <c r="T330"/>
      <c r="U330"/>
      <c r="V330" t="s">
        <v>1097</v>
      </c>
      <c r="W330">
        <v>2</v>
      </c>
    </row>
    <row r="331" spans="1:23" s="917" customFormat="1" ht="12.75" customHeight="1">
      <c r="A331">
        <v>16</v>
      </c>
      <c r="B331">
        <v>2824</v>
      </c>
      <c r="C331" t="s">
        <v>122</v>
      </c>
      <c r="D331" t="s">
        <v>1126</v>
      </c>
      <c r="E331">
        <v>17700</v>
      </c>
      <c r="F331">
        <v>2</v>
      </c>
      <c r="G331" t="s">
        <v>1434</v>
      </c>
      <c r="H331" s="958">
        <v>44044</v>
      </c>
      <c r="I331"/>
      <c r="J331" t="s">
        <v>1096</v>
      </c>
      <c r="K331">
        <v>5</v>
      </c>
      <c r="L331" t="s">
        <v>25</v>
      </c>
      <c r="M331">
        <v>41600</v>
      </c>
      <c r="N331" t="s">
        <v>114</v>
      </c>
      <c r="O331">
        <v>157000</v>
      </c>
      <c r="P331">
        <v>115400</v>
      </c>
      <c r="Q331">
        <v>17000</v>
      </c>
      <c r="R331">
        <v>22240</v>
      </c>
      <c r="S331"/>
      <c r="T331"/>
      <c r="U331"/>
      <c r="V331" t="s">
        <v>1097</v>
      </c>
      <c r="W331">
        <v>2</v>
      </c>
    </row>
    <row r="332" spans="1:23" s="917" customFormat="1" ht="12.75" customHeight="1">
      <c r="A332">
        <v>16</v>
      </c>
      <c r="B332">
        <v>2808</v>
      </c>
      <c r="C332" t="s">
        <v>99</v>
      </c>
      <c r="D332" t="s">
        <v>1126</v>
      </c>
      <c r="E332">
        <v>17710</v>
      </c>
      <c r="F332">
        <v>2</v>
      </c>
      <c r="G332" t="s">
        <v>1435</v>
      </c>
      <c r="H332" s="958">
        <v>44044</v>
      </c>
      <c r="I332"/>
      <c r="J332" t="s">
        <v>1096</v>
      </c>
      <c r="K332">
        <v>5</v>
      </c>
      <c r="L332" t="s">
        <v>25</v>
      </c>
      <c r="M332">
        <v>41600</v>
      </c>
      <c r="N332" t="s">
        <v>97</v>
      </c>
      <c r="O332">
        <v>117140</v>
      </c>
      <c r="P332">
        <v>75540</v>
      </c>
      <c r="Q332">
        <v>17000</v>
      </c>
      <c r="R332">
        <v>22240</v>
      </c>
      <c r="S332"/>
      <c r="T332"/>
      <c r="U332"/>
      <c r="V332" t="s">
        <v>1097</v>
      </c>
      <c r="W332">
        <v>2</v>
      </c>
    </row>
    <row r="333" spans="1:23" s="917" customFormat="1" ht="12.75" customHeight="1">
      <c r="A333">
        <v>1710</v>
      </c>
      <c r="B333">
        <v>2840</v>
      </c>
      <c r="C333" t="s">
        <v>87</v>
      </c>
      <c r="D333" t="s">
        <v>1093</v>
      </c>
      <c r="E333">
        <v>17823</v>
      </c>
      <c r="F333">
        <v>1</v>
      </c>
      <c r="G333" t="s">
        <v>5687</v>
      </c>
      <c r="H333" s="958">
        <v>44044</v>
      </c>
      <c r="I333"/>
      <c r="J333" t="s">
        <v>1096</v>
      </c>
      <c r="K333">
        <v>5</v>
      </c>
      <c r="L333" t="s">
        <v>25</v>
      </c>
      <c r="M333">
        <v>41600</v>
      </c>
      <c r="N333" t="s">
        <v>84</v>
      </c>
      <c r="O333">
        <v>90910</v>
      </c>
      <c r="P333">
        <v>49310</v>
      </c>
      <c r="Q333">
        <v>17000</v>
      </c>
      <c r="R333">
        <v>22240</v>
      </c>
      <c r="S333"/>
      <c r="T333"/>
      <c r="U333"/>
      <c r="V333" t="s">
        <v>1097</v>
      </c>
      <c r="W333">
        <v>1</v>
      </c>
    </row>
    <row r="334" spans="1:23" s="917" customFormat="1" ht="12.75" customHeight="1">
      <c r="A334">
        <v>1680</v>
      </c>
      <c r="B334">
        <v>2840</v>
      </c>
      <c r="C334" t="s">
        <v>87</v>
      </c>
      <c r="D334" t="s">
        <v>1093</v>
      </c>
      <c r="E334">
        <v>17835</v>
      </c>
      <c r="F334">
        <v>4</v>
      </c>
      <c r="G334" t="s">
        <v>1436</v>
      </c>
      <c r="H334" s="958">
        <v>44044</v>
      </c>
      <c r="I334"/>
      <c r="J334" t="s">
        <v>1096</v>
      </c>
      <c r="K334">
        <v>5</v>
      </c>
      <c r="L334" t="s">
        <v>25</v>
      </c>
      <c r="M334">
        <v>41600</v>
      </c>
      <c r="N334" t="s">
        <v>84</v>
      </c>
      <c r="O334">
        <v>90910</v>
      </c>
      <c r="P334">
        <v>49310</v>
      </c>
      <c r="Q334">
        <v>17000</v>
      </c>
      <c r="R334">
        <v>28750</v>
      </c>
      <c r="S334"/>
      <c r="T334"/>
      <c r="U334"/>
      <c r="V334" t="s">
        <v>1097</v>
      </c>
      <c r="W334">
        <v>1</v>
      </c>
    </row>
    <row r="335" spans="1:23" s="917" customFormat="1" ht="12.75" customHeight="1">
      <c r="A335">
        <v>1680</v>
      </c>
      <c r="B335">
        <v>2840</v>
      </c>
      <c r="C335" t="s">
        <v>87</v>
      </c>
      <c r="D335" t="s">
        <v>1093</v>
      </c>
      <c r="E335">
        <v>18114</v>
      </c>
      <c r="F335">
        <v>4</v>
      </c>
      <c r="G335" t="s">
        <v>1437</v>
      </c>
      <c r="H335" s="958">
        <v>44044</v>
      </c>
      <c r="I335"/>
      <c r="J335" t="s">
        <v>1096</v>
      </c>
      <c r="K335">
        <v>5</v>
      </c>
      <c r="L335" t="s">
        <v>25</v>
      </c>
      <c r="M335">
        <v>41600</v>
      </c>
      <c r="N335" t="s">
        <v>84</v>
      </c>
      <c r="O335">
        <v>90910</v>
      </c>
      <c r="P335">
        <v>49310</v>
      </c>
      <c r="Q335">
        <v>17000</v>
      </c>
      <c r="R335">
        <v>28750</v>
      </c>
      <c r="S335"/>
      <c r="T335"/>
      <c r="U335"/>
      <c r="V335" t="s">
        <v>1097</v>
      </c>
      <c r="W335">
        <v>1</v>
      </c>
    </row>
    <row r="336" spans="1:23" s="917" customFormat="1" ht="12.75" customHeight="1">
      <c r="A336">
        <v>1220</v>
      </c>
      <c r="B336">
        <v>2807</v>
      </c>
      <c r="C336" t="s">
        <v>1102</v>
      </c>
      <c r="D336" t="s">
        <v>1103</v>
      </c>
      <c r="E336">
        <v>18205</v>
      </c>
      <c r="F336">
        <v>2</v>
      </c>
      <c r="G336" t="s">
        <v>1438</v>
      </c>
      <c r="H336" s="958">
        <v>44013</v>
      </c>
      <c r="I336"/>
      <c r="J336" t="s">
        <v>1096</v>
      </c>
      <c r="K336">
        <v>5</v>
      </c>
      <c r="L336" t="s">
        <v>25</v>
      </c>
      <c r="M336">
        <v>41600</v>
      </c>
      <c r="N336" t="s">
        <v>97</v>
      </c>
      <c r="O336">
        <v>117140</v>
      </c>
      <c r="P336">
        <v>75540</v>
      </c>
      <c r="Q336">
        <v>17000</v>
      </c>
      <c r="R336">
        <v>22240</v>
      </c>
      <c r="S336"/>
      <c r="T336"/>
      <c r="U336"/>
      <c r="V336" t="s">
        <v>1097</v>
      </c>
      <c r="W336">
        <v>2</v>
      </c>
    </row>
    <row r="337" spans="1:23" s="917" customFormat="1" ht="12.75" customHeight="1">
      <c r="A337">
        <v>1220</v>
      </c>
      <c r="B337">
        <v>2807</v>
      </c>
      <c r="C337" t="s">
        <v>1102</v>
      </c>
      <c r="D337" t="s">
        <v>1103</v>
      </c>
      <c r="E337">
        <v>18206</v>
      </c>
      <c r="F337">
        <v>2</v>
      </c>
      <c r="G337" t="s">
        <v>1440</v>
      </c>
      <c r="H337" s="958">
        <v>44013</v>
      </c>
      <c r="I337"/>
      <c r="J337" t="s">
        <v>1096</v>
      </c>
      <c r="K337">
        <v>5</v>
      </c>
      <c r="L337" t="s">
        <v>25</v>
      </c>
      <c r="M337">
        <v>41600</v>
      </c>
      <c r="N337" t="s">
        <v>97</v>
      </c>
      <c r="O337">
        <v>117140</v>
      </c>
      <c r="P337">
        <v>75540</v>
      </c>
      <c r="Q337">
        <v>17000</v>
      </c>
      <c r="R337">
        <v>22240</v>
      </c>
      <c r="S337"/>
      <c r="T337"/>
      <c r="U337"/>
      <c r="V337" t="s">
        <v>1097</v>
      </c>
      <c r="W337">
        <v>2</v>
      </c>
    </row>
    <row r="338" spans="1:23" s="917" customFormat="1" ht="12.75" customHeight="1">
      <c r="A338">
        <v>1715</v>
      </c>
      <c r="B338">
        <v>2840</v>
      </c>
      <c r="C338" t="s">
        <v>87</v>
      </c>
      <c r="D338" t="s">
        <v>1093</v>
      </c>
      <c r="E338">
        <v>18307</v>
      </c>
      <c r="F338">
        <v>2</v>
      </c>
      <c r="G338" t="s">
        <v>1441</v>
      </c>
      <c r="H338" s="958">
        <v>44044</v>
      </c>
      <c r="I338"/>
      <c r="J338" t="s">
        <v>1096</v>
      </c>
      <c r="K338">
        <v>5</v>
      </c>
      <c r="L338" t="s">
        <v>25</v>
      </c>
      <c r="M338">
        <v>41600</v>
      </c>
      <c r="N338" t="s">
        <v>84</v>
      </c>
      <c r="O338">
        <v>90910</v>
      </c>
      <c r="P338">
        <v>49310</v>
      </c>
      <c r="Q338">
        <v>17000</v>
      </c>
      <c r="R338">
        <v>28750</v>
      </c>
      <c r="S338"/>
      <c r="T338"/>
      <c r="U338"/>
      <c r="V338" t="s">
        <v>1097</v>
      </c>
      <c r="W338">
        <v>1</v>
      </c>
    </row>
    <row r="339" spans="1:23" s="917" customFormat="1" ht="12.75" customHeight="1">
      <c r="A339">
        <v>1705</v>
      </c>
      <c r="B339">
        <v>2812</v>
      </c>
      <c r="C339" t="s">
        <v>85</v>
      </c>
      <c r="D339" t="s">
        <v>1093</v>
      </c>
      <c r="E339">
        <v>19667</v>
      </c>
      <c r="F339">
        <v>1</v>
      </c>
      <c r="G339" t="s">
        <v>1442</v>
      </c>
      <c r="H339" s="958">
        <v>44044</v>
      </c>
      <c r="I339"/>
      <c r="J339" t="s">
        <v>1096</v>
      </c>
      <c r="K339">
        <v>5</v>
      </c>
      <c r="L339" t="s">
        <v>25</v>
      </c>
      <c r="M339">
        <v>41600</v>
      </c>
      <c r="N339" t="s">
        <v>84</v>
      </c>
      <c r="O339">
        <v>90910</v>
      </c>
      <c r="P339">
        <v>49310</v>
      </c>
      <c r="Q339">
        <v>17000</v>
      </c>
      <c r="R339">
        <v>22240</v>
      </c>
      <c r="S339"/>
      <c r="T339"/>
      <c r="U339"/>
      <c r="V339" t="s">
        <v>1097</v>
      </c>
      <c r="W339">
        <v>1</v>
      </c>
    </row>
    <row r="340" spans="1:23" s="917" customFormat="1" ht="12.75" customHeight="1">
      <c r="A340">
        <v>1705</v>
      </c>
      <c r="B340">
        <v>2812</v>
      </c>
      <c r="C340" t="s">
        <v>85</v>
      </c>
      <c r="D340" t="s">
        <v>1093</v>
      </c>
      <c r="E340">
        <v>19668</v>
      </c>
      <c r="F340">
        <v>2</v>
      </c>
      <c r="G340" t="s">
        <v>1443</v>
      </c>
      <c r="H340" s="958">
        <v>44044</v>
      </c>
      <c r="I340"/>
      <c r="J340" t="s">
        <v>1096</v>
      </c>
      <c r="K340">
        <v>5</v>
      </c>
      <c r="L340" t="s">
        <v>25</v>
      </c>
      <c r="M340">
        <v>41600</v>
      </c>
      <c r="N340" t="s">
        <v>84</v>
      </c>
      <c r="O340">
        <v>90910</v>
      </c>
      <c r="P340">
        <v>49310</v>
      </c>
      <c r="Q340">
        <v>17000</v>
      </c>
      <c r="R340">
        <v>22240</v>
      </c>
      <c r="S340"/>
      <c r="T340"/>
      <c r="U340"/>
      <c r="V340" t="s">
        <v>1097</v>
      </c>
      <c r="W340">
        <v>1</v>
      </c>
    </row>
    <row r="341" spans="1:23" s="917" customFormat="1" ht="12.75" customHeight="1">
      <c r="A341">
        <v>1720</v>
      </c>
      <c r="B341">
        <v>2840</v>
      </c>
      <c r="C341" t="s">
        <v>87</v>
      </c>
      <c r="D341" t="s">
        <v>1093</v>
      </c>
      <c r="E341">
        <v>19783</v>
      </c>
      <c r="F341">
        <v>1</v>
      </c>
      <c r="G341" t="s">
        <v>1444</v>
      </c>
      <c r="H341" s="958">
        <v>44044</v>
      </c>
      <c r="I341"/>
      <c r="J341" t="s">
        <v>1096</v>
      </c>
      <c r="K341">
        <v>5</v>
      </c>
      <c r="L341" t="s">
        <v>25</v>
      </c>
      <c r="M341">
        <v>41600</v>
      </c>
      <c r="N341" t="s">
        <v>84</v>
      </c>
      <c r="O341">
        <v>90910</v>
      </c>
      <c r="P341">
        <v>49310</v>
      </c>
      <c r="Q341">
        <v>17000</v>
      </c>
      <c r="R341">
        <v>28750</v>
      </c>
      <c r="S341"/>
      <c r="T341"/>
      <c r="U341"/>
      <c r="V341" t="s">
        <v>1097</v>
      </c>
      <c r="W341">
        <v>1</v>
      </c>
    </row>
    <row r="342" spans="1:23" s="917" customFormat="1" ht="12.75" customHeight="1">
      <c r="A342">
        <v>1715</v>
      </c>
      <c r="B342">
        <v>2840</v>
      </c>
      <c r="C342" t="s">
        <v>87</v>
      </c>
      <c r="D342" t="s">
        <v>1093</v>
      </c>
      <c r="E342">
        <v>20717</v>
      </c>
      <c r="F342">
        <v>1</v>
      </c>
      <c r="G342" t="s">
        <v>1442</v>
      </c>
      <c r="H342" s="958">
        <v>44774</v>
      </c>
      <c r="I342"/>
      <c r="J342" t="s">
        <v>1096</v>
      </c>
      <c r="K342">
        <v>5</v>
      </c>
      <c r="L342" t="s">
        <v>25</v>
      </c>
      <c r="M342">
        <v>41600</v>
      </c>
      <c r="N342" t="s">
        <v>84</v>
      </c>
      <c r="O342">
        <v>90910</v>
      </c>
      <c r="P342">
        <v>49310</v>
      </c>
      <c r="Q342">
        <v>17000</v>
      </c>
      <c r="R342">
        <v>28750</v>
      </c>
      <c r="S342"/>
      <c r="T342"/>
      <c r="U342"/>
      <c r="V342" t="s">
        <v>1097</v>
      </c>
      <c r="W342">
        <v>1</v>
      </c>
    </row>
    <row r="343" spans="1:23" s="917" customFormat="1" ht="12.75" customHeight="1">
      <c r="A343">
        <v>1550</v>
      </c>
      <c r="B343">
        <v>2840</v>
      </c>
      <c r="C343" t="s">
        <v>87</v>
      </c>
      <c r="D343" t="s">
        <v>1445</v>
      </c>
      <c r="E343">
        <v>20798</v>
      </c>
      <c r="F343" t="s">
        <v>198</v>
      </c>
      <c r="G343" t="s">
        <v>1446</v>
      </c>
      <c r="H343" s="958">
        <v>44792</v>
      </c>
      <c r="I343"/>
      <c r="J343" t="s">
        <v>1096</v>
      </c>
      <c r="K343">
        <v>2</v>
      </c>
      <c r="L343" t="s">
        <v>327</v>
      </c>
      <c r="M343">
        <v>41600</v>
      </c>
      <c r="N343" t="s">
        <v>84</v>
      </c>
      <c r="O343">
        <v>90910</v>
      </c>
      <c r="P343">
        <v>49310</v>
      </c>
      <c r="Q343">
        <v>17000</v>
      </c>
      <c r="R343">
        <v>22240</v>
      </c>
      <c r="S343"/>
      <c r="T343"/>
      <c r="U343"/>
      <c r="V343" t="s">
        <v>1348</v>
      </c>
      <c r="W343">
        <v>3</v>
      </c>
    </row>
    <row r="344" spans="1:23" s="917" customFormat="1" ht="12.75" customHeight="1">
      <c r="A344">
        <v>1680</v>
      </c>
      <c r="B344">
        <v>2840</v>
      </c>
      <c r="C344" t="s">
        <v>87</v>
      </c>
      <c r="D344" t="s">
        <v>1093</v>
      </c>
      <c r="E344">
        <v>20799</v>
      </c>
      <c r="F344" t="s">
        <v>198</v>
      </c>
      <c r="G344" t="s">
        <v>1448</v>
      </c>
      <c r="H344" s="958">
        <v>44882</v>
      </c>
      <c r="I344"/>
      <c r="J344" t="s">
        <v>1096</v>
      </c>
      <c r="K344">
        <v>2</v>
      </c>
      <c r="L344" t="s">
        <v>25</v>
      </c>
      <c r="M344">
        <v>41600</v>
      </c>
      <c r="N344" t="s">
        <v>84</v>
      </c>
      <c r="O344">
        <v>90910</v>
      </c>
      <c r="P344">
        <v>49310</v>
      </c>
      <c r="Q344">
        <v>17000</v>
      </c>
      <c r="R344">
        <v>28750</v>
      </c>
      <c r="S344"/>
      <c r="T344"/>
      <c r="U344"/>
      <c r="V344" t="s">
        <v>1348</v>
      </c>
      <c r="W344">
        <v>2</v>
      </c>
    </row>
    <row r="345" spans="1:23" s="917" customFormat="1" ht="12.75" customHeight="1">
      <c r="A345">
        <v>1680</v>
      </c>
      <c r="B345">
        <v>2840</v>
      </c>
      <c r="C345" t="s">
        <v>87</v>
      </c>
      <c r="D345" t="s">
        <v>1093</v>
      </c>
      <c r="E345">
        <v>20800</v>
      </c>
      <c r="F345" t="s">
        <v>198</v>
      </c>
      <c r="G345" t="s">
        <v>1450</v>
      </c>
      <c r="H345" s="958">
        <v>44882</v>
      </c>
      <c r="I345"/>
      <c r="J345" t="s">
        <v>1096</v>
      </c>
      <c r="K345">
        <v>2</v>
      </c>
      <c r="L345" t="s">
        <v>25</v>
      </c>
      <c r="M345">
        <v>41600</v>
      </c>
      <c r="N345" t="s">
        <v>84</v>
      </c>
      <c r="O345">
        <v>90910</v>
      </c>
      <c r="P345">
        <v>49310</v>
      </c>
      <c r="Q345">
        <v>17000</v>
      </c>
      <c r="R345">
        <v>28750</v>
      </c>
      <c r="S345"/>
      <c r="T345"/>
      <c r="U345"/>
      <c r="V345" t="s">
        <v>1348</v>
      </c>
      <c r="W345">
        <v>2</v>
      </c>
    </row>
    <row r="346" spans="1:23" s="917" customFormat="1" ht="12.75" customHeight="1">
      <c r="A346">
        <v>1445</v>
      </c>
      <c r="B346">
        <v>2840</v>
      </c>
      <c r="C346" t="s">
        <v>87</v>
      </c>
      <c r="D346" t="s">
        <v>1106</v>
      </c>
      <c r="E346">
        <v>20801</v>
      </c>
      <c r="F346" t="s">
        <v>198</v>
      </c>
      <c r="G346" t="s">
        <v>1451</v>
      </c>
      <c r="H346" s="958">
        <v>44902</v>
      </c>
      <c r="I346"/>
      <c r="J346" t="s">
        <v>1096</v>
      </c>
      <c r="K346">
        <v>3</v>
      </c>
      <c r="L346" t="s">
        <v>25</v>
      </c>
      <c r="M346">
        <v>41600</v>
      </c>
      <c r="N346" t="s">
        <v>84</v>
      </c>
      <c r="O346">
        <v>90910</v>
      </c>
      <c r="P346">
        <v>49310</v>
      </c>
      <c r="Q346">
        <v>17000</v>
      </c>
      <c r="R346">
        <v>22240</v>
      </c>
      <c r="S346"/>
      <c r="T346"/>
      <c r="U346"/>
      <c r="V346" t="s">
        <v>1348</v>
      </c>
      <c r="W346">
        <v>1</v>
      </c>
    </row>
    <row r="347" spans="1:23" s="917" customFormat="1" ht="12.75" customHeight="1">
      <c r="A347">
        <v>1445</v>
      </c>
      <c r="B347">
        <v>2840</v>
      </c>
      <c r="C347" t="s">
        <v>87</v>
      </c>
      <c r="D347" t="s">
        <v>1106</v>
      </c>
      <c r="E347">
        <v>20802</v>
      </c>
      <c r="F347" t="s">
        <v>198</v>
      </c>
      <c r="G347" t="s">
        <v>1453</v>
      </c>
      <c r="H347" s="958">
        <v>44902</v>
      </c>
      <c r="I347"/>
      <c r="J347" t="s">
        <v>1096</v>
      </c>
      <c r="K347">
        <v>2</v>
      </c>
      <c r="L347" t="s">
        <v>25</v>
      </c>
      <c r="M347">
        <v>41600</v>
      </c>
      <c r="N347" t="s">
        <v>84</v>
      </c>
      <c r="O347">
        <v>90910</v>
      </c>
      <c r="P347">
        <v>49310</v>
      </c>
      <c r="Q347">
        <v>17000</v>
      </c>
      <c r="R347">
        <v>22240</v>
      </c>
      <c r="S347"/>
      <c r="T347"/>
      <c r="U347"/>
      <c r="V347" t="s">
        <v>1348</v>
      </c>
      <c r="W347">
        <v>1</v>
      </c>
    </row>
    <row r="348" spans="1:23" s="917" customFormat="1" ht="12.75" customHeight="1">
      <c r="A348">
        <v>1445</v>
      </c>
      <c r="B348">
        <v>2840</v>
      </c>
      <c r="C348" t="s">
        <v>87</v>
      </c>
      <c r="D348" t="s">
        <v>1106</v>
      </c>
      <c r="E348">
        <v>20803</v>
      </c>
      <c r="F348" t="s">
        <v>198</v>
      </c>
      <c r="G348" t="s">
        <v>1454</v>
      </c>
      <c r="H348" s="958">
        <v>44902</v>
      </c>
      <c r="I348"/>
      <c r="J348" t="s">
        <v>1096</v>
      </c>
      <c r="K348">
        <v>1</v>
      </c>
      <c r="L348" t="s">
        <v>25</v>
      </c>
      <c r="M348">
        <v>41600</v>
      </c>
      <c r="N348" t="s">
        <v>84</v>
      </c>
      <c r="O348">
        <v>90910</v>
      </c>
      <c r="P348">
        <v>49310</v>
      </c>
      <c r="Q348">
        <v>17000</v>
      </c>
      <c r="R348">
        <v>22240</v>
      </c>
      <c r="S348"/>
      <c r="T348"/>
      <c r="U348"/>
      <c r="V348" t="s">
        <v>1348</v>
      </c>
      <c r="W348">
        <v>1</v>
      </c>
    </row>
    <row r="349" spans="1:23" s="917" customFormat="1" ht="12.75" customHeight="1">
      <c r="A349">
        <v>1110</v>
      </c>
      <c r="B349">
        <v>2827</v>
      </c>
      <c r="C349" t="s">
        <v>96</v>
      </c>
      <c r="D349" t="s">
        <v>1103</v>
      </c>
      <c r="E349">
        <v>20804</v>
      </c>
      <c r="F349" t="s">
        <v>198</v>
      </c>
      <c r="G349" t="s">
        <v>5688</v>
      </c>
      <c r="H349" s="958">
        <v>45301</v>
      </c>
      <c r="I349"/>
      <c r="J349" t="s">
        <v>1096</v>
      </c>
      <c r="K349">
        <v>5</v>
      </c>
      <c r="L349" t="s">
        <v>25</v>
      </c>
      <c r="M349">
        <v>41600</v>
      </c>
      <c r="N349" t="s">
        <v>93</v>
      </c>
      <c r="O349">
        <v>104910</v>
      </c>
      <c r="P349">
        <v>63310</v>
      </c>
      <c r="Q349">
        <v>17000</v>
      </c>
      <c r="R349">
        <v>22240</v>
      </c>
      <c r="S349"/>
      <c r="T349"/>
      <c r="U349"/>
      <c r="V349" t="s">
        <v>1348</v>
      </c>
      <c r="W349">
        <v>1</v>
      </c>
    </row>
    <row r="350" spans="1:23" s="917" customFormat="1" ht="12.75" customHeight="1">
      <c r="A350">
        <v>1110</v>
      </c>
      <c r="B350">
        <v>2827</v>
      </c>
      <c r="C350" t="s">
        <v>96</v>
      </c>
      <c r="D350" t="s">
        <v>1103</v>
      </c>
      <c r="E350">
        <v>20805</v>
      </c>
      <c r="F350" t="s">
        <v>198</v>
      </c>
      <c r="G350" t="s">
        <v>5689</v>
      </c>
      <c r="H350" s="958">
        <v>45301</v>
      </c>
      <c r="I350"/>
      <c r="J350" t="s">
        <v>1096</v>
      </c>
      <c r="K350">
        <v>5</v>
      </c>
      <c r="L350" t="s">
        <v>25</v>
      </c>
      <c r="M350">
        <v>41600</v>
      </c>
      <c r="N350" t="s">
        <v>93</v>
      </c>
      <c r="O350">
        <v>104910</v>
      </c>
      <c r="P350">
        <v>63310</v>
      </c>
      <c r="Q350">
        <v>17000</v>
      </c>
      <c r="R350">
        <v>22240</v>
      </c>
      <c r="S350"/>
      <c r="T350"/>
      <c r="U350"/>
      <c r="V350" t="s">
        <v>1348</v>
      </c>
      <c r="W350">
        <v>1</v>
      </c>
    </row>
    <row r="351" spans="1:23" s="917" customFormat="1" ht="12.75" customHeight="1">
      <c r="A351">
        <v>2004</v>
      </c>
      <c r="B351">
        <v>2840</v>
      </c>
      <c r="C351" t="s">
        <v>87</v>
      </c>
      <c r="D351" t="s">
        <v>1266</v>
      </c>
      <c r="E351">
        <v>20813</v>
      </c>
      <c r="F351" t="s">
        <v>198</v>
      </c>
      <c r="G351" t="s">
        <v>1455</v>
      </c>
      <c r="H351" s="958">
        <v>44888</v>
      </c>
      <c r="I351"/>
      <c r="J351" t="s">
        <v>1096</v>
      </c>
      <c r="K351">
        <v>2</v>
      </c>
      <c r="L351" t="s">
        <v>1415</v>
      </c>
      <c r="M351">
        <v>0</v>
      </c>
      <c r="N351" t="s">
        <v>84</v>
      </c>
      <c r="O351">
        <v>90910</v>
      </c>
      <c r="P351">
        <v>90910</v>
      </c>
      <c r="Q351">
        <v>17000</v>
      </c>
      <c r="R351">
        <v>22240</v>
      </c>
      <c r="S351"/>
      <c r="T351"/>
      <c r="U351"/>
      <c r="V351" t="s">
        <v>1348</v>
      </c>
      <c r="W351">
        <v>5</v>
      </c>
    </row>
    <row r="352" spans="1:23" s="917" customFormat="1" ht="12.75" customHeight="1">
      <c r="A352">
        <v>1235</v>
      </c>
      <c r="B352">
        <v>2824</v>
      </c>
      <c r="C352" t="s">
        <v>122</v>
      </c>
      <c r="D352" t="s">
        <v>1103</v>
      </c>
      <c r="E352">
        <v>20828</v>
      </c>
      <c r="F352" t="s">
        <v>198</v>
      </c>
      <c r="G352" t="s">
        <v>1457</v>
      </c>
      <c r="H352" s="958">
        <v>44902</v>
      </c>
      <c r="I352"/>
      <c r="J352" t="s">
        <v>1096</v>
      </c>
      <c r="K352">
        <v>1</v>
      </c>
      <c r="L352" t="s">
        <v>25</v>
      </c>
      <c r="M352">
        <v>41600</v>
      </c>
      <c r="N352" t="s">
        <v>114</v>
      </c>
      <c r="O352">
        <v>157000</v>
      </c>
      <c r="P352">
        <v>115400</v>
      </c>
      <c r="Q352">
        <v>20750</v>
      </c>
      <c r="R352">
        <v>36400</v>
      </c>
      <c r="S352"/>
      <c r="T352"/>
      <c r="U352"/>
      <c r="V352" t="s">
        <v>1348</v>
      </c>
      <c r="W352">
        <v>1</v>
      </c>
    </row>
    <row r="353" spans="1:23" s="917" customFormat="1" ht="12.75" customHeight="1">
      <c r="A353">
        <v>1235</v>
      </c>
      <c r="B353">
        <v>2824</v>
      </c>
      <c r="C353" t="s">
        <v>122</v>
      </c>
      <c r="D353" t="s">
        <v>1103</v>
      </c>
      <c r="E353">
        <v>20829</v>
      </c>
      <c r="F353" t="s">
        <v>198</v>
      </c>
      <c r="G353" t="s">
        <v>1458</v>
      </c>
      <c r="H353" s="958">
        <v>44921</v>
      </c>
      <c r="I353"/>
      <c r="J353" t="s">
        <v>1096</v>
      </c>
      <c r="K353">
        <v>2</v>
      </c>
      <c r="L353" t="s">
        <v>25</v>
      </c>
      <c r="M353">
        <v>41600</v>
      </c>
      <c r="N353" t="s">
        <v>114</v>
      </c>
      <c r="O353">
        <v>157000</v>
      </c>
      <c r="P353">
        <v>115400</v>
      </c>
      <c r="Q353">
        <v>20750</v>
      </c>
      <c r="R353">
        <v>36400</v>
      </c>
      <c r="S353"/>
      <c r="T353"/>
      <c r="U353"/>
      <c r="V353" t="s">
        <v>1348</v>
      </c>
      <c r="W353">
        <v>1</v>
      </c>
    </row>
    <row r="354" spans="1:23" s="917" customFormat="1" ht="12.75" customHeight="1">
      <c r="A354">
        <v>1034</v>
      </c>
      <c r="B354">
        <v>2840</v>
      </c>
      <c r="C354" t="s">
        <v>87</v>
      </c>
      <c r="D354" t="s">
        <v>1292</v>
      </c>
      <c r="E354">
        <v>20830</v>
      </c>
      <c r="F354" t="s">
        <v>198</v>
      </c>
      <c r="G354" t="s">
        <v>1460</v>
      </c>
      <c r="H354" s="958">
        <v>44916</v>
      </c>
      <c r="I354"/>
      <c r="J354" t="s">
        <v>1096</v>
      </c>
      <c r="K354">
        <v>5</v>
      </c>
      <c r="L354" t="s">
        <v>25</v>
      </c>
      <c r="M354">
        <v>41600</v>
      </c>
      <c r="N354" t="s">
        <v>84</v>
      </c>
      <c r="O354">
        <v>90910</v>
      </c>
      <c r="P354">
        <v>49310</v>
      </c>
      <c r="Q354">
        <v>17000</v>
      </c>
      <c r="R354">
        <v>22240</v>
      </c>
      <c r="S354"/>
      <c r="T354"/>
      <c r="U354"/>
      <c r="V354" t="s">
        <v>1348</v>
      </c>
      <c r="W354">
        <v>2</v>
      </c>
    </row>
    <row r="355" spans="1:23" s="917" customFormat="1" ht="12.75" customHeight="1">
      <c r="A355">
        <v>1550</v>
      </c>
      <c r="B355">
        <v>2951</v>
      </c>
      <c r="C355" t="s">
        <v>846</v>
      </c>
      <c r="D355" t="s">
        <v>1445</v>
      </c>
      <c r="E355">
        <v>20832</v>
      </c>
      <c r="F355" t="s">
        <v>198</v>
      </c>
      <c r="G355" t="s">
        <v>1462</v>
      </c>
      <c r="H355" s="958">
        <v>45044</v>
      </c>
      <c r="I355"/>
      <c r="J355" t="s">
        <v>1096</v>
      </c>
      <c r="K355">
        <v>3</v>
      </c>
      <c r="L355" t="s">
        <v>25</v>
      </c>
      <c r="M355">
        <v>41600</v>
      </c>
      <c r="N355" t="s">
        <v>322</v>
      </c>
      <c r="O355">
        <v>221610</v>
      </c>
      <c r="P355">
        <v>180010</v>
      </c>
      <c r="Q355">
        <v>17000</v>
      </c>
      <c r="R355">
        <v>22240</v>
      </c>
      <c r="S355"/>
      <c r="T355"/>
      <c r="U355"/>
      <c r="V355" t="s">
        <v>1348</v>
      </c>
      <c r="W355">
        <v>1</v>
      </c>
    </row>
    <row r="356" spans="1:23" s="917" customFormat="1" ht="12.75" customHeight="1">
      <c r="A356">
        <v>3274</v>
      </c>
      <c r="B356">
        <v>2840</v>
      </c>
      <c r="C356" t="s">
        <v>87</v>
      </c>
      <c r="D356" t="s">
        <v>1270</v>
      </c>
      <c r="E356">
        <v>20833</v>
      </c>
      <c r="F356" t="s">
        <v>198</v>
      </c>
      <c r="G356" t="s">
        <v>1464</v>
      </c>
      <c r="H356" s="958">
        <v>44820</v>
      </c>
      <c r="I356"/>
      <c r="J356" t="s">
        <v>1096</v>
      </c>
      <c r="K356">
        <v>2</v>
      </c>
      <c r="L356" t="s">
        <v>1466</v>
      </c>
      <c r="M356">
        <v>41600</v>
      </c>
      <c r="N356" t="s">
        <v>84</v>
      </c>
      <c r="O356">
        <v>90910</v>
      </c>
      <c r="P356">
        <v>49310</v>
      </c>
      <c r="Q356">
        <v>11990</v>
      </c>
      <c r="R356">
        <v>12320</v>
      </c>
      <c r="S356"/>
      <c r="T356"/>
      <c r="U356"/>
      <c r="V356" t="s">
        <v>1348</v>
      </c>
      <c r="W356">
        <v>5</v>
      </c>
    </row>
    <row r="357" spans="1:23" s="917" customFormat="1" ht="12.75" customHeight="1">
      <c r="A357">
        <v>1034</v>
      </c>
      <c r="B357">
        <v>2803</v>
      </c>
      <c r="C357" t="s">
        <v>98</v>
      </c>
      <c r="D357" t="s">
        <v>1292</v>
      </c>
      <c r="E357">
        <v>20834</v>
      </c>
      <c r="F357" t="s">
        <v>198</v>
      </c>
      <c r="G357" t="s">
        <v>1467</v>
      </c>
      <c r="H357" s="958">
        <v>44819</v>
      </c>
      <c r="I357"/>
      <c r="J357" t="s">
        <v>1096</v>
      </c>
      <c r="K357">
        <v>5</v>
      </c>
      <c r="L357" t="s">
        <v>25</v>
      </c>
      <c r="M357">
        <v>41600</v>
      </c>
      <c r="N357" t="s">
        <v>97</v>
      </c>
      <c r="O357">
        <v>117140</v>
      </c>
      <c r="P357">
        <v>75540</v>
      </c>
      <c r="Q357">
        <v>17000</v>
      </c>
      <c r="R357">
        <v>22240</v>
      </c>
      <c r="S357"/>
      <c r="T357"/>
      <c r="U357"/>
      <c r="V357" t="s">
        <v>1348</v>
      </c>
      <c r="W357">
        <v>1</v>
      </c>
    </row>
    <row r="358" spans="1:23" s="917" customFormat="1" ht="12.75" customHeight="1">
      <c r="A358">
        <v>1034</v>
      </c>
      <c r="B358">
        <v>2803</v>
      </c>
      <c r="C358" t="s">
        <v>98</v>
      </c>
      <c r="D358" t="s">
        <v>1292</v>
      </c>
      <c r="E358">
        <v>20835</v>
      </c>
      <c r="F358" t="s">
        <v>198</v>
      </c>
      <c r="G358" t="s">
        <v>1469</v>
      </c>
      <c r="H358" s="958">
        <v>44819</v>
      </c>
      <c r="I358"/>
      <c r="J358" t="s">
        <v>1096</v>
      </c>
      <c r="K358">
        <v>5</v>
      </c>
      <c r="L358" t="s">
        <v>25</v>
      </c>
      <c r="M358">
        <v>41600</v>
      </c>
      <c r="N358" t="s">
        <v>97</v>
      </c>
      <c r="O358">
        <v>117140</v>
      </c>
      <c r="P358">
        <v>75540</v>
      </c>
      <c r="Q358">
        <v>17000</v>
      </c>
      <c r="R358">
        <v>22240</v>
      </c>
      <c r="S358"/>
      <c r="T358"/>
      <c r="U358"/>
      <c r="V358" t="s">
        <v>1348</v>
      </c>
      <c r="W358">
        <v>2</v>
      </c>
    </row>
    <row r="359" spans="1:23" s="917" customFormat="1" ht="12.75" customHeight="1">
      <c r="A359">
        <v>1952</v>
      </c>
      <c r="B359">
        <v>2840</v>
      </c>
      <c r="C359" t="s">
        <v>87</v>
      </c>
      <c r="D359" t="s">
        <v>1270</v>
      </c>
      <c r="E359">
        <v>20836</v>
      </c>
      <c r="F359" t="s">
        <v>198</v>
      </c>
      <c r="G359" t="s">
        <v>1470</v>
      </c>
      <c r="H359" s="958">
        <v>44848</v>
      </c>
      <c r="I359"/>
      <c r="J359" t="s">
        <v>1096</v>
      </c>
      <c r="K359">
        <v>2</v>
      </c>
      <c r="L359" t="s">
        <v>25</v>
      </c>
      <c r="M359">
        <v>41600</v>
      </c>
      <c r="N359" t="s">
        <v>84</v>
      </c>
      <c r="O359">
        <v>90910</v>
      </c>
      <c r="P359">
        <v>49310</v>
      </c>
      <c r="Q359">
        <v>8860</v>
      </c>
      <c r="R359">
        <v>8220</v>
      </c>
      <c r="S359"/>
      <c r="T359"/>
      <c r="U359"/>
      <c r="V359" t="s">
        <v>1348</v>
      </c>
      <c r="W359">
        <v>1</v>
      </c>
    </row>
    <row r="360" spans="1:23" s="917" customFormat="1" ht="12.75" customHeight="1">
      <c r="A360">
        <v>1952</v>
      </c>
      <c r="B360">
        <v>2840</v>
      </c>
      <c r="C360" t="s">
        <v>87</v>
      </c>
      <c r="D360" t="s">
        <v>1270</v>
      </c>
      <c r="E360">
        <v>20837</v>
      </c>
      <c r="F360" t="s">
        <v>198</v>
      </c>
      <c r="G360" t="s">
        <v>1472</v>
      </c>
      <c r="H360" s="958">
        <v>44848</v>
      </c>
      <c r="I360"/>
      <c r="J360" t="s">
        <v>1096</v>
      </c>
      <c r="K360">
        <v>2</v>
      </c>
      <c r="L360" t="s">
        <v>25</v>
      </c>
      <c r="M360">
        <v>41600</v>
      </c>
      <c r="N360" t="s">
        <v>84</v>
      </c>
      <c r="O360">
        <v>90910</v>
      </c>
      <c r="P360">
        <v>49310</v>
      </c>
      <c r="Q360">
        <v>8860</v>
      </c>
      <c r="R360">
        <v>8220</v>
      </c>
      <c r="S360"/>
      <c r="T360"/>
      <c r="U360"/>
      <c r="V360" t="s">
        <v>1348</v>
      </c>
      <c r="W360">
        <v>1</v>
      </c>
    </row>
    <row r="361" spans="1:23" s="917" customFormat="1" ht="12.75" customHeight="1">
      <c r="A361">
        <v>1715</v>
      </c>
      <c r="B361">
        <v>2840</v>
      </c>
      <c r="C361" t="s">
        <v>87</v>
      </c>
      <c r="D361" t="s">
        <v>1093</v>
      </c>
      <c r="E361">
        <v>20839</v>
      </c>
      <c r="F361" t="s">
        <v>198</v>
      </c>
      <c r="G361" t="s">
        <v>5690</v>
      </c>
      <c r="H361" s="958">
        <v>45323</v>
      </c>
      <c r="I361"/>
      <c r="J361" t="s">
        <v>1096</v>
      </c>
      <c r="K361">
        <v>3</v>
      </c>
      <c r="L361" t="s">
        <v>25</v>
      </c>
      <c r="M361">
        <v>41600</v>
      </c>
      <c r="N361" t="s">
        <v>84</v>
      </c>
      <c r="O361">
        <v>90910</v>
      </c>
      <c r="P361">
        <v>49310</v>
      </c>
      <c r="Q361">
        <v>17000</v>
      </c>
      <c r="R361">
        <v>28750</v>
      </c>
      <c r="S361"/>
      <c r="T361"/>
      <c r="U361"/>
      <c r="V361" t="s">
        <v>1348</v>
      </c>
      <c r="W361">
        <v>1</v>
      </c>
    </row>
    <row r="362" spans="1:23" s="917" customFormat="1" ht="12.75" customHeight="1">
      <c r="A362">
        <v>1715</v>
      </c>
      <c r="B362">
        <v>2840</v>
      </c>
      <c r="C362" t="s">
        <v>87</v>
      </c>
      <c r="D362" t="s">
        <v>1093</v>
      </c>
      <c r="E362">
        <v>20840</v>
      </c>
      <c r="F362" t="s">
        <v>198</v>
      </c>
      <c r="G362" t="s">
        <v>5691</v>
      </c>
      <c r="H362" s="958">
        <v>45323</v>
      </c>
      <c r="I362"/>
      <c r="J362" t="s">
        <v>1096</v>
      </c>
      <c r="K362">
        <v>3</v>
      </c>
      <c r="L362" t="s">
        <v>25</v>
      </c>
      <c r="M362">
        <v>41600</v>
      </c>
      <c r="N362" t="s">
        <v>84</v>
      </c>
      <c r="O362">
        <v>90910</v>
      </c>
      <c r="P362">
        <v>49310</v>
      </c>
      <c r="Q362">
        <v>17000</v>
      </c>
      <c r="R362">
        <v>28750</v>
      </c>
      <c r="S362"/>
      <c r="T362"/>
      <c r="U362"/>
      <c r="V362" t="s">
        <v>1348</v>
      </c>
      <c r="W362">
        <v>1</v>
      </c>
    </row>
    <row r="363" spans="1:23" s="917" customFormat="1" ht="12.75" customHeight="1">
      <c r="A363">
        <v>1715</v>
      </c>
      <c r="B363">
        <v>2840</v>
      </c>
      <c r="C363" t="s">
        <v>87</v>
      </c>
      <c r="D363" t="s">
        <v>1093</v>
      </c>
      <c r="E363">
        <v>20848</v>
      </c>
      <c r="F363" t="s">
        <v>198</v>
      </c>
      <c r="G363" t="s">
        <v>4392</v>
      </c>
      <c r="H363" s="958">
        <v>45315</v>
      </c>
      <c r="I363"/>
      <c r="J363" t="s">
        <v>1096</v>
      </c>
      <c r="K363">
        <v>1</v>
      </c>
      <c r="L363" t="s">
        <v>25</v>
      </c>
      <c r="M363">
        <v>41600</v>
      </c>
      <c r="N363" t="s">
        <v>84</v>
      </c>
      <c r="O363">
        <v>90910</v>
      </c>
      <c r="P363">
        <v>49310</v>
      </c>
      <c r="Q363">
        <v>17000</v>
      </c>
      <c r="R363">
        <v>28750</v>
      </c>
      <c r="S363"/>
      <c r="T363"/>
      <c r="U363"/>
      <c r="V363" t="s">
        <v>1348</v>
      </c>
      <c r="W363">
        <v>1</v>
      </c>
    </row>
    <row r="364" spans="1:23" s="917" customFormat="1" ht="12.75" customHeight="1">
      <c r="A364">
        <v>1715</v>
      </c>
      <c r="B364">
        <v>2840</v>
      </c>
      <c r="C364" t="s">
        <v>87</v>
      </c>
      <c r="D364" t="s">
        <v>1093</v>
      </c>
      <c r="E364">
        <v>20849</v>
      </c>
      <c r="F364" t="s">
        <v>198</v>
      </c>
      <c r="G364" t="s">
        <v>4393</v>
      </c>
      <c r="H364" s="958">
        <v>45315</v>
      </c>
      <c r="I364"/>
      <c r="J364" t="s">
        <v>1096</v>
      </c>
      <c r="K364">
        <v>1</v>
      </c>
      <c r="L364" t="s">
        <v>25</v>
      </c>
      <c r="M364">
        <v>41600</v>
      </c>
      <c r="N364" t="s">
        <v>84</v>
      </c>
      <c r="O364">
        <v>90910</v>
      </c>
      <c r="P364">
        <v>49310</v>
      </c>
      <c r="Q364">
        <v>17000</v>
      </c>
      <c r="R364">
        <v>28750</v>
      </c>
      <c r="S364"/>
      <c r="T364"/>
      <c r="U364"/>
      <c r="V364" t="s">
        <v>1348</v>
      </c>
      <c r="W364">
        <v>1</v>
      </c>
    </row>
    <row r="365" spans="1:23" s="917" customFormat="1" ht="12.75" customHeight="1">
      <c r="A365">
        <v>1715</v>
      </c>
      <c r="B365">
        <v>2840</v>
      </c>
      <c r="C365" t="s">
        <v>87</v>
      </c>
      <c r="D365" t="s">
        <v>1093</v>
      </c>
      <c r="E365">
        <v>20850</v>
      </c>
      <c r="F365" t="s">
        <v>198</v>
      </c>
      <c r="G365" t="s">
        <v>3309</v>
      </c>
      <c r="H365" s="958">
        <v>45315</v>
      </c>
      <c r="I365"/>
      <c r="J365" t="s">
        <v>1096</v>
      </c>
      <c r="K365">
        <v>4</v>
      </c>
      <c r="L365" t="s">
        <v>25</v>
      </c>
      <c r="M365">
        <v>41600</v>
      </c>
      <c r="N365" t="s">
        <v>84</v>
      </c>
      <c r="O365">
        <v>90910</v>
      </c>
      <c r="P365">
        <v>49310</v>
      </c>
      <c r="Q365">
        <v>17000</v>
      </c>
      <c r="R365">
        <v>28750</v>
      </c>
      <c r="S365"/>
      <c r="T365"/>
      <c r="U365"/>
      <c r="V365" t="s">
        <v>1348</v>
      </c>
      <c r="W365">
        <v>1</v>
      </c>
    </row>
    <row r="366" spans="1:23" s="917" customFormat="1" ht="12.75" customHeight="1">
      <c r="A366">
        <v>1715</v>
      </c>
      <c r="B366">
        <v>2840</v>
      </c>
      <c r="C366" t="s">
        <v>87</v>
      </c>
      <c r="D366" t="s">
        <v>1093</v>
      </c>
      <c r="E366">
        <v>20851</v>
      </c>
      <c r="F366" t="s">
        <v>198</v>
      </c>
      <c r="G366" t="s">
        <v>1473</v>
      </c>
      <c r="H366" s="958">
        <v>45245</v>
      </c>
      <c r="I366"/>
      <c r="J366" t="s">
        <v>1096</v>
      </c>
      <c r="K366">
        <v>3</v>
      </c>
      <c r="L366" t="s">
        <v>25</v>
      </c>
      <c r="M366">
        <v>41600</v>
      </c>
      <c r="N366" t="s">
        <v>84</v>
      </c>
      <c r="O366">
        <v>90910</v>
      </c>
      <c r="P366">
        <v>49310</v>
      </c>
      <c r="Q366">
        <v>17000</v>
      </c>
      <c r="R366">
        <v>28750</v>
      </c>
      <c r="S366"/>
      <c r="T366"/>
      <c r="U366"/>
      <c r="V366" t="s">
        <v>1348</v>
      </c>
      <c r="W366">
        <v>7</v>
      </c>
    </row>
    <row r="367" spans="1:23" s="917" customFormat="1" ht="12.75" customHeight="1">
      <c r="A367">
        <v>1715</v>
      </c>
      <c r="B367">
        <v>2840</v>
      </c>
      <c r="C367" t="s">
        <v>87</v>
      </c>
      <c r="D367" t="s">
        <v>1093</v>
      </c>
      <c r="E367">
        <v>20858</v>
      </c>
      <c r="F367" t="s">
        <v>198</v>
      </c>
      <c r="G367" t="s">
        <v>5692</v>
      </c>
      <c r="H367" s="958">
        <v>45315</v>
      </c>
      <c r="I367"/>
      <c r="J367" t="s">
        <v>1096</v>
      </c>
      <c r="K367">
        <v>2</v>
      </c>
      <c r="L367" t="s">
        <v>25</v>
      </c>
      <c r="M367">
        <v>41600</v>
      </c>
      <c r="N367" t="s">
        <v>84</v>
      </c>
      <c r="O367">
        <v>90910</v>
      </c>
      <c r="P367">
        <v>49310</v>
      </c>
      <c r="Q367">
        <v>17000</v>
      </c>
      <c r="R367">
        <v>28750</v>
      </c>
      <c r="S367"/>
      <c r="T367"/>
      <c r="U367"/>
      <c r="V367" t="s">
        <v>1348</v>
      </c>
      <c r="W367">
        <v>1</v>
      </c>
    </row>
    <row r="368" spans="1:23" s="917" customFormat="1" ht="12.75" customHeight="1">
      <c r="A368">
        <v>1715</v>
      </c>
      <c r="B368">
        <v>2840</v>
      </c>
      <c r="C368" t="s">
        <v>87</v>
      </c>
      <c r="D368" t="s">
        <v>1093</v>
      </c>
      <c r="E368">
        <v>20859</v>
      </c>
      <c r="F368" t="s">
        <v>198</v>
      </c>
      <c r="G368" t="s">
        <v>5693</v>
      </c>
      <c r="H368" s="958">
        <v>45315</v>
      </c>
      <c r="I368"/>
      <c r="J368" t="s">
        <v>1096</v>
      </c>
      <c r="K368">
        <v>1</v>
      </c>
      <c r="L368" t="s">
        <v>25</v>
      </c>
      <c r="M368">
        <v>41600</v>
      </c>
      <c r="N368" t="s">
        <v>84</v>
      </c>
      <c r="O368">
        <v>90910</v>
      </c>
      <c r="P368">
        <v>49310</v>
      </c>
      <c r="Q368">
        <v>17000</v>
      </c>
      <c r="R368">
        <v>28750</v>
      </c>
      <c r="S368"/>
      <c r="T368"/>
      <c r="U368"/>
      <c r="V368" t="s">
        <v>1348</v>
      </c>
      <c r="W368">
        <v>1</v>
      </c>
    </row>
    <row r="369" spans="1:23" s="917" customFormat="1" ht="12.75" customHeight="1">
      <c r="A369">
        <v>1715</v>
      </c>
      <c r="B369">
        <v>2840</v>
      </c>
      <c r="C369" t="s">
        <v>87</v>
      </c>
      <c r="D369" t="s">
        <v>1093</v>
      </c>
      <c r="E369">
        <v>20861</v>
      </c>
      <c r="F369" t="s">
        <v>198</v>
      </c>
      <c r="G369" t="s">
        <v>5694</v>
      </c>
      <c r="H369" s="958">
        <v>45315</v>
      </c>
      <c r="I369"/>
      <c r="J369" t="s">
        <v>1096</v>
      </c>
      <c r="K369">
        <v>2</v>
      </c>
      <c r="L369" t="s">
        <v>25</v>
      </c>
      <c r="M369">
        <v>41600</v>
      </c>
      <c r="N369" t="s">
        <v>84</v>
      </c>
      <c r="O369">
        <v>90910</v>
      </c>
      <c r="P369">
        <v>49310</v>
      </c>
      <c r="Q369">
        <v>17000</v>
      </c>
      <c r="R369">
        <v>28750</v>
      </c>
      <c r="S369"/>
      <c r="T369"/>
      <c r="U369"/>
      <c r="V369" t="s">
        <v>1348</v>
      </c>
      <c r="W369">
        <v>1</v>
      </c>
    </row>
    <row r="370" spans="1:23" s="917" customFormat="1" ht="12.75" customHeight="1">
      <c r="A370">
        <v>1680</v>
      </c>
      <c r="B370">
        <v>2840</v>
      </c>
      <c r="C370" t="s">
        <v>87</v>
      </c>
      <c r="D370" t="s">
        <v>1093</v>
      </c>
      <c r="E370">
        <v>20864</v>
      </c>
      <c r="F370" t="s">
        <v>198</v>
      </c>
      <c r="G370" t="s">
        <v>1475</v>
      </c>
      <c r="H370" s="958">
        <v>45217</v>
      </c>
      <c r="I370"/>
      <c r="J370" t="s">
        <v>1096</v>
      </c>
      <c r="K370">
        <v>3</v>
      </c>
      <c r="L370" t="s">
        <v>25</v>
      </c>
      <c r="M370">
        <v>41600</v>
      </c>
      <c r="N370" t="s">
        <v>84</v>
      </c>
      <c r="O370">
        <v>90910</v>
      </c>
      <c r="P370">
        <v>49310</v>
      </c>
      <c r="Q370">
        <v>17000</v>
      </c>
      <c r="R370">
        <v>28750</v>
      </c>
      <c r="S370"/>
      <c r="T370"/>
      <c r="U370"/>
      <c r="V370" t="s">
        <v>1348</v>
      </c>
      <c r="W370">
        <v>1</v>
      </c>
    </row>
    <row r="371" spans="1:23" s="917" customFormat="1" ht="12.75" customHeight="1">
      <c r="A371">
        <v>1680</v>
      </c>
      <c r="B371">
        <v>2840</v>
      </c>
      <c r="C371" t="s">
        <v>87</v>
      </c>
      <c r="D371" t="s">
        <v>1093</v>
      </c>
      <c r="E371">
        <v>20865</v>
      </c>
      <c r="F371" t="s">
        <v>198</v>
      </c>
      <c r="G371" t="s">
        <v>1477</v>
      </c>
      <c r="H371" s="958">
        <v>45198</v>
      </c>
      <c r="I371"/>
      <c r="J371" t="s">
        <v>1096</v>
      </c>
      <c r="K371">
        <v>3</v>
      </c>
      <c r="L371" t="s">
        <v>25</v>
      </c>
      <c r="M371">
        <v>41600</v>
      </c>
      <c r="N371" t="s">
        <v>84</v>
      </c>
      <c r="O371">
        <v>90910</v>
      </c>
      <c r="P371">
        <v>49310</v>
      </c>
      <c r="Q371">
        <v>17000</v>
      </c>
      <c r="R371">
        <v>28750</v>
      </c>
      <c r="S371"/>
      <c r="T371"/>
      <c r="U371"/>
      <c r="V371" t="s">
        <v>1348</v>
      </c>
      <c r="W371">
        <v>1</v>
      </c>
    </row>
    <row r="372" spans="1:23" s="917" customFormat="1" ht="12.75" customHeight="1">
      <c r="A372">
        <v>1680</v>
      </c>
      <c r="B372">
        <v>2840</v>
      </c>
      <c r="C372" t="s">
        <v>87</v>
      </c>
      <c r="D372" t="s">
        <v>1093</v>
      </c>
      <c r="E372">
        <v>20866</v>
      </c>
      <c r="F372" t="s">
        <v>198</v>
      </c>
      <c r="G372" t="s">
        <v>1479</v>
      </c>
      <c r="H372" s="958">
        <v>45217</v>
      </c>
      <c r="I372"/>
      <c r="J372" t="s">
        <v>1096</v>
      </c>
      <c r="K372">
        <v>3</v>
      </c>
      <c r="L372" t="s">
        <v>25</v>
      </c>
      <c r="M372">
        <v>41600</v>
      </c>
      <c r="N372" t="s">
        <v>84</v>
      </c>
      <c r="O372">
        <v>90910</v>
      </c>
      <c r="P372">
        <v>49310</v>
      </c>
      <c r="Q372">
        <v>17000</v>
      </c>
      <c r="R372">
        <v>28750</v>
      </c>
      <c r="S372"/>
      <c r="T372"/>
      <c r="U372"/>
      <c r="V372" t="s">
        <v>1348</v>
      </c>
      <c r="W372">
        <v>2</v>
      </c>
    </row>
    <row r="373" spans="1:23" s="917" customFormat="1" ht="12.75" customHeight="1">
      <c r="A373">
        <v>1680</v>
      </c>
      <c r="B373">
        <v>2840</v>
      </c>
      <c r="C373" t="s">
        <v>87</v>
      </c>
      <c r="D373" t="s">
        <v>1093</v>
      </c>
      <c r="E373">
        <v>20867</v>
      </c>
      <c r="F373" t="s">
        <v>198</v>
      </c>
      <c r="G373" t="s">
        <v>1480</v>
      </c>
      <c r="H373" s="958">
        <v>45280</v>
      </c>
      <c r="I373"/>
      <c r="J373" t="s">
        <v>1096</v>
      </c>
      <c r="K373">
        <v>3</v>
      </c>
      <c r="L373" t="s">
        <v>25</v>
      </c>
      <c r="M373">
        <v>41600</v>
      </c>
      <c r="N373" t="s">
        <v>84</v>
      </c>
      <c r="O373">
        <v>90910</v>
      </c>
      <c r="P373">
        <v>49310</v>
      </c>
      <c r="Q373">
        <v>17000</v>
      </c>
      <c r="R373">
        <v>28750</v>
      </c>
      <c r="S373"/>
      <c r="T373"/>
      <c r="U373"/>
      <c r="V373" t="s">
        <v>1348</v>
      </c>
      <c r="W373">
        <v>1</v>
      </c>
    </row>
    <row r="374" spans="1:23" s="917" customFormat="1" ht="12.75" customHeight="1">
      <c r="A374">
        <v>1680</v>
      </c>
      <c r="B374">
        <v>2840</v>
      </c>
      <c r="C374" t="s">
        <v>87</v>
      </c>
      <c r="D374" t="s">
        <v>1093</v>
      </c>
      <c r="E374">
        <v>20868</v>
      </c>
      <c r="F374" t="s">
        <v>198</v>
      </c>
      <c r="G374" t="s">
        <v>1482</v>
      </c>
      <c r="H374" s="958">
        <v>45280</v>
      </c>
      <c r="I374"/>
      <c r="J374" t="s">
        <v>1096</v>
      </c>
      <c r="K374">
        <v>3</v>
      </c>
      <c r="L374" t="s">
        <v>25</v>
      </c>
      <c r="M374">
        <v>41600</v>
      </c>
      <c r="N374" t="s">
        <v>84</v>
      </c>
      <c r="O374">
        <v>90910</v>
      </c>
      <c r="P374">
        <v>49310</v>
      </c>
      <c r="Q374">
        <v>17000</v>
      </c>
      <c r="R374">
        <v>28750</v>
      </c>
      <c r="S374"/>
      <c r="T374"/>
      <c r="U374"/>
      <c r="V374" t="s">
        <v>1348</v>
      </c>
      <c r="W374">
        <v>1</v>
      </c>
    </row>
    <row r="375" spans="1:23" s="917" customFormat="1" ht="12.75" customHeight="1">
      <c r="A375">
        <v>1680</v>
      </c>
      <c r="B375">
        <v>2840</v>
      </c>
      <c r="C375" t="s">
        <v>87</v>
      </c>
      <c r="D375" t="s">
        <v>1093</v>
      </c>
      <c r="E375">
        <v>20869</v>
      </c>
      <c r="F375" t="s">
        <v>198</v>
      </c>
      <c r="G375" t="s">
        <v>5695</v>
      </c>
      <c r="H375" s="958">
        <v>45315</v>
      </c>
      <c r="I375"/>
      <c r="J375" t="s">
        <v>1096</v>
      </c>
      <c r="K375">
        <v>3</v>
      </c>
      <c r="L375" t="s">
        <v>25</v>
      </c>
      <c r="M375">
        <v>41600</v>
      </c>
      <c r="N375" t="s">
        <v>84</v>
      </c>
      <c r="O375">
        <v>90910</v>
      </c>
      <c r="P375">
        <v>49310</v>
      </c>
      <c r="Q375">
        <v>17000</v>
      </c>
      <c r="R375">
        <v>28750</v>
      </c>
      <c r="S375"/>
      <c r="T375"/>
      <c r="U375"/>
      <c r="V375" t="s">
        <v>1348</v>
      </c>
      <c r="W375">
        <v>1</v>
      </c>
    </row>
    <row r="376" spans="1:23" s="917" customFormat="1" ht="12.75" customHeight="1">
      <c r="A376">
        <v>1680</v>
      </c>
      <c r="B376">
        <v>2840</v>
      </c>
      <c r="C376" t="s">
        <v>87</v>
      </c>
      <c r="D376" t="s">
        <v>1093</v>
      </c>
      <c r="E376">
        <v>20870</v>
      </c>
      <c r="F376" t="s">
        <v>198</v>
      </c>
      <c r="G376" t="s">
        <v>1483</v>
      </c>
      <c r="H376" s="958">
        <v>45217</v>
      </c>
      <c r="I376"/>
      <c r="J376" t="s">
        <v>1096</v>
      </c>
      <c r="K376">
        <v>3</v>
      </c>
      <c r="L376" t="s">
        <v>25</v>
      </c>
      <c r="M376">
        <v>41600</v>
      </c>
      <c r="N376" t="s">
        <v>84</v>
      </c>
      <c r="O376">
        <v>90910</v>
      </c>
      <c r="P376">
        <v>49310</v>
      </c>
      <c r="Q376">
        <v>17000</v>
      </c>
      <c r="R376">
        <v>28750</v>
      </c>
      <c r="S376"/>
      <c r="T376"/>
      <c r="U376"/>
      <c r="V376" t="s">
        <v>1348</v>
      </c>
      <c r="W376">
        <v>1</v>
      </c>
    </row>
    <row r="377" spans="1:23" s="917" customFormat="1" ht="12.75" customHeight="1">
      <c r="A377">
        <v>1680</v>
      </c>
      <c r="B377">
        <v>2840</v>
      </c>
      <c r="C377" t="s">
        <v>87</v>
      </c>
      <c r="D377" t="s">
        <v>1093</v>
      </c>
      <c r="E377">
        <v>20871</v>
      </c>
      <c r="F377" t="s">
        <v>198</v>
      </c>
      <c r="G377" t="s">
        <v>1484</v>
      </c>
      <c r="H377" s="958">
        <v>45280</v>
      </c>
      <c r="I377"/>
      <c r="J377" t="s">
        <v>1096</v>
      </c>
      <c r="K377">
        <v>2</v>
      </c>
      <c r="L377" t="s">
        <v>25</v>
      </c>
      <c r="M377">
        <v>41600</v>
      </c>
      <c r="N377" t="s">
        <v>84</v>
      </c>
      <c r="O377">
        <v>90910</v>
      </c>
      <c r="P377">
        <v>49310</v>
      </c>
      <c r="Q377">
        <v>17000</v>
      </c>
      <c r="R377">
        <v>28750</v>
      </c>
      <c r="S377"/>
      <c r="T377"/>
      <c r="U377"/>
      <c r="V377" t="s">
        <v>1348</v>
      </c>
      <c r="W377">
        <v>1</v>
      </c>
    </row>
    <row r="378" spans="1:23" s="917" customFormat="1" ht="12.75" customHeight="1">
      <c r="A378">
        <v>1680</v>
      </c>
      <c r="B378">
        <v>2840</v>
      </c>
      <c r="C378" t="s">
        <v>87</v>
      </c>
      <c r="D378" t="s">
        <v>1093</v>
      </c>
      <c r="E378">
        <v>20872</v>
      </c>
      <c r="F378" t="s">
        <v>198</v>
      </c>
      <c r="G378" t="s">
        <v>1485</v>
      </c>
      <c r="H378" s="958">
        <v>45217</v>
      </c>
      <c r="I378"/>
      <c r="J378" t="s">
        <v>1096</v>
      </c>
      <c r="K378">
        <v>5</v>
      </c>
      <c r="L378" t="s">
        <v>25</v>
      </c>
      <c r="M378">
        <v>41600</v>
      </c>
      <c r="N378" t="s">
        <v>84</v>
      </c>
      <c r="O378">
        <v>90910</v>
      </c>
      <c r="P378">
        <v>49310</v>
      </c>
      <c r="Q378">
        <v>17000</v>
      </c>
      <c r="R378">
        <v>28750</v>
      </c>
      <c r="S378"/>
      <c r="T378"/>
      <c r="U378"/>
      <c r="V378" t="s">
        <v>1348</v>
      </c>
      <c r="W378">
        <v>1</v>
      </c>
    </row>
    <row r="379" spans="1:23" s="917" customFormat="1" ht="12.75" customHeight="1">
      <c r="A379">
        <v>1680</v>
      </c>
      <c r="B379">
        <v>2840</v>
      </c>
      <c r="C379" t="s">
        <v>87</v>
      </c>
      <c r="D379" t="s">
        <v>1093</v>
      </c>
      <c r="E379">
        <v>20873</v>
      </c>
      <c r="F379" t="s">
        <v>198</v>
      </c>
      <c r="G379" t="s">
        <v>1486</v>
      </c>
      <c r="H379" s="958">
        <v>45217</v>
      </c>
      <c r="I379"/>
      <c r="J379" t="s">
        <v>1096</v>
      </c>
      <c r="K379">
        <v>3</v>
      </c>
      <c r="L379" t="s">
        <v>25</v>
      </c>
      <c r="M379">
        <v>41600</v>
      </c>
      <c r="N379" t="s">
        <v>84</v>
      </c>
      <c r="O379">
        <v>90910</v>
      </c>
      <c r="P379">
        <v>49310</v>
      </c>
      <c r="Q379">
        <v>17000</v>
      </c>
      <c r="R379">
        <v>28750</v>
      </c>
      <c r="S379"/>
      <c r="T379"/>
      <c r="U379"/>
      <c r="V379" t="s">
        <v>1348</v>
      </c>
      <c r="W379">
        <v>1</v>
      </c>
    </row>
    <row r="380" spans="1:23" s="917" customFormat="1" ht="12.75" customHeight="1">
      <c r="A380">
        <v>1680</v>
      </c>
      <c r="B380">
        <v>2840</v>
      </c>
      <c r="C380" t="s">
        <v>87</v>
      </c>
      <c r="D380" t="s">
        <v>1093</v>
      </c>
      <c r="E380">
        <v>20874</v>
      </c>
      <c r="F380" t="s">
        <v>198</v>
      </c>
      <c r="G380" t="s">
        <v>5696</v>
      </c>
      <c r="H380" s="958">
        <v>45315</v>
      </c>
      <c r="I380"/>
      <c r="J380" t="s">
        <v>1096</v>
      </c>
      <c r="K380">
        <v>2</v>
      </c>
      <c r="L380" t="s">
        <v>25</v>
      </c>
      <c r="M380">
        <v>41600</v>
      </c>
      <c r="N380" t="s">
        <v>84</v>
      </c>
      <c r="O380">
        <v>90910</v>
      </c>
      <c r="P380">
        <v>49310</v>
      </c>
      <c r="Q380">
        <v>17000</v>
      </c>
      <c r="R380">
        <v>28750</v>
      </c>
      <c r="S380"/>
      <c r="T380"/>
      <c r="U380"/>
      <c r="V380" t="s">
        <v>1348</v>
      </c>
      <c r="W380">
        <v>1</v>
      </c>
    </row>
    <row r="381" spans="1:23" s="917" customFormat="1" ht="12.75" customHeight="1">
      <c r="A381">
        <v>1680</v>
      </c>
      <c r="B381">
        <v>2840</v>
      </c>
      <c r="C381" t="s">
        <v>87</v>
      </c>
      <c r="D381" t="s">
        <v>1093</v>
      </c>
      <c r="E381">
        <v>20875</v>
      </c>
      <c r="F381" t="s">
        <v>198</v>
      </c>
      <c r="G381" t="s">
        <v>1487</v>
      </c>
      <c r="H381" s="958">
        <v>45230</v>
      </c>
      <c r="I381"/>
      <c r="J381" t="s">
        <v>1096</v>
      </c>
      <c r="K381">
        <v>2</v>
      </c>
      <c r="L381" t="s">
        <v>25</v>
      </c>
      <c r="M381">
        <v>41600</v>
      </c>
      <c r="N381" t="s">
        <v>84</v>
      </c>
      <c r="O381">
        <v>90910</v>
      </c>
      <c r="P381">
        <v>49310</v>
      </c>
      <c r="Q381">
        <v>17000</v>
      </c>
      <c r="R381">
        <v>28750</v>
      </c>
      <c r="S381"/>
      <c r="T381"/>
      <c r="U381"/>
      <c r="V381" t="s">
        <v>1348</v>
      </c>
      <c r="W381">
        <v>2</v>
      </c>
    </row>
    <row r="382" spans="1:23" s="917" customFormat="1" ht="12.75" customHeight="1">
      <c r="A382">
        <v>1680</v>
      </c>
      <c r="B382">
        <v>2840</v>
      </c>
      <c r="C382" t="s">
        <v>87</v>
      </c>
      <c r="D382" t="s">
        <v>1093</v>
      </c>
      <c r="E382">
        <v>20877</v>
      </c>
      <c r="F382" t="s">
        <v>198</v>
      </c>
      <c r="G382" t="s">
        <v>3923</v>
      </c>
      <c r="H382" s="958">
        <v>45315</v>
      </c>
      <c r="I382"/>
      <c r="J382" t="s">
        <v>1096</v>
      </c>
      <c r="K382">
        <v>2</v>
      </c>
      <c r="L382" t="s">
        <v>25</v>
      </c>
      <c r="M382">
        <v>41600</v>
      </c>
      <c r="N382" t="s">
        <v>84</v>
      </c>
      <c r="O382">
        <v>90910</v>
      </c>
      <c r="P382">
        <v>49310</v>
      </c>
      <c r="Q382">
        <v>17000</v>
      </c>
      <c r="R382">
        <v>28750</v>
      </c>
      <c r="S382"/>
      <c r="T382"/>
      <c r="U382"/>
      <c r="V382" t="s">
        <v>1348</v>
      </c>
      <c r="W382">
        <v>1</v>
      </c>
    </row>
    <row r="383" spans="1:23" s="917" customFormat="1" ht="12.75" customHeight="1">
      <c r="A383">
        <v>1680</v>
      </c>
      <c r="B383">
        <v>2840</v>
      </c>
      <c r="C383" t="s">
        <v>87</v>
      </c>
      <c r="D383" t="s">
        <v>1093</v>
      </c>
      <c r="E383">
        <v>20878</v>
      </c>
      <c r="F383" t="s">
        <v>198</v>
      </c>
      <c r="G383" t="s">
        <v>3307</v>
      </c>
      <c r="H383" s="958">
        <v>45315</v>
      </c>
      <c r="I383"/>
      <c r="J383" t="s">
        <v>1096</v>
      </c>
      <c r="K383">
        <v>4</v>
      </c>
      <c r="L383" t="s">
        <v>25</v>
      </c>
      <c r="M383">
        <v>41600</v>
      </c>
      <c r="N383" t="s">
        <v>84</v>
      </c>
      <c r="O383">
        <v>90910</v>
      </c>
      <c r="P383">
        <v>49310</v>
      </c>
      <c r="Q383">
        <v>17000</v>
      </c>
      <c r="R383">
        <v>28750</v>
      </c>
      <c r="S383"/>
      <c r="T383"/>
      <c r="U383"/>
      <c r="V383" t="s">
        <v>1348</v>
      </c>
      <c r="W383">
        <v>1</v>
      </c>
    </row>
    <row r="384" spans="1:23" s="917" customFormat="1" ht="12.75" customHeight="1">
      <c r="A384">
        <v>1680</v>
      </c>
      <c r="B384">
        <v>2840</v>
      </c>
      <c r="C384" t="s">
        <v>87</v>
      </c>
      <c r="D384" t="s">
        <v>1093</v>
      </c>
      <c r="E384">
        <v>20880</v>
      </c>
      <c r="F384" t="s">
        <v>198</v>
      </c>
      <c r="G384" t="s">
        <v>1489</v>
      </c>
      <c r="H384" s="958">
        <v>45243</v>
      </c>
      <c r="I384"/>
      <c r="J384" t="s">
        <v>1096</v>
      </c>
      <c r="K384">
        <v>3</v>
      </c>
      <c r="L384" t="s">
        <v>25</v>
      </c>
      <c r="M384">
        <v>41600</v>
      </c>
      <c r="N384" t="s">
        <v>84</v>
      </c>
      <c r="O384">
        <v>90910</v>
      </c>
      <c r="P384">
        <v>49310</v>
      </c>
      <c r="Q384">
        <v>17000</v>
      </c>
      <c r="R384">
        <v>28750</v>
      </c>
      <c r="S384"/>
      <c r="T384"/>
      <c r="U384"/>
      <c r="V384" t="s">
        <v>1348</v>
      </c>
      <c r="W384">
        <v>1</v>
      </c>
    </row>
    <row r="385" spans="1:23" s="917" customFormat="1" ht="12.75" customHeight="1">
      <c r="A385">
        <v>1680</v>
      </c>
      <c r="B385">
        <v>2840</v>
      </c>
      <c r="C385" t="s">
        <v>87</v>
      </c>
      <c r="D385" t="s">
        <v>1093</v>
      </c>
      <c r="E385">
        <v>20881</v>
      </c>
      <c r="F385" t="s">
        <v>198</v>
      </c>
      <c r="G385" t="s">
        <v>1491</v>
      </c>
      <c r="H385" s="958">
        <v>45230</v>
      </c>
      <c r="I385"/>
      <c r="J385" t="s">
        <v>1096</v>
      </c>
      <c r="K385">
        <v>3</v>
      </c>
      <c r="L385" t="s">
        <v>25</v>
      </c>
      <c r="M385">
        <v>41600</v>
      </c>
      <c r="N385" t="s">
        <v>84</v>
      </c>
      <c r="O385">
        <v>90910</v>
      </c>
      <c r="P385">
        <v>49310</v>
      </c>
      <c r="Q385">
        <v>17000</v>
      </c>
      <c r="R385">
        <v>28750</v>
      </c>
      <c r="S385"/>
      <c r="T385"/>
      <c r="U385"/>
      <c r="V385" t="s">
        <v>1348</v>
      </c>
      <c r="W385">
        <v>1</v>
      </c>
    </row>
    <row r="386" spans="1:23" s="917" customFormat="1" ht="12.75" customHeight="1">
      <c r="A386">
        <v>1680</v>
      </c>
      <c r="B386">
        <v>2840</v>
      </c>
      <c r="C386" t="s">
        <v>87</v>
      </c>
      <c r="D386" t="s">
        <v>1093</v>
      </c>
      <c r="E386">
        <v>20882</v>
      </c>
      <c r="F386" t="s">
        <v>198</v>
      </c>
      <c r="G386" t="s">
        <v>1492</v>
      </c>
      <c r="H386" s="958">
        <v>45230</v>
      </c>
      <c r="I386"/>
      <c r="J386" t="s">
        <v>1096</v>
      </c>
      <c r="K386">
        <v>2</v>
      </c>
      <c r="L386" t="s">
        <v>25</v>
      </c>
      <c r="M386">
        <v>41600</v>
      </c>
      <c r="N386" t="s">
        <v>84</v>
      </c>
      <c r="O386">
        <v>90910</v>
      </c>
      <c r="P386">
        <v>49310</v>
      </c>
      <c r="Q386">
        <v>17000</v>
      </c>
      <c r="R386">
        <v>28750</v>
      </c>
      <c r="S386"/>
      <c r="T386"/>
      <c r="U386"/>
      <c r="V386" t="s">
        <v>1348</v>
      </c>
      <c r="W386">
        <v>1</v>
      </c>
    </row>
    <row r="387" spans="1:23" s="917" customFormat="1" ht="12.75" customHeight="1">
      <c r="A387">
        <v>1680</v>
      </c>
      <c r="B387">
        <v>2840</v>
      </c>
      <c r="C387" t="s">
        <v>87</v>
      </c>
      <c r="D387" t="s">
        <v>1093</v>
      </c>
      <c r="E387">
        <v>20883</v>
      </c>
      <c r="F387" t="s">
        <v>198</v>
      </c>
      <c r="G387" t="s">
        <v>1493</v>
      </c>
      <c r="H387" s="958">
        <v>45230</v>
      </c>
      <c r="I387"/>
      <c r="J387" t="s">
        <v>1096</v>
      </c>
      <c r="K387">
        <v>2</v>
      </c>
      <c r="L387" t="s">
        <v>25</v>
      </c>
      <c r="M387">
        <v>41600</v>
      </c>
      <c r="N387" t="s">
        <v>84</v>
      </c>
      <c r="O387">
        <v>90910</v>
      </c>
      <c r="P387">
        <v>49310</v>
      </c>
      <c r="Q387">
        <v>17000</v>
      </c>
      <c r="R387">
        <v>28750</v>
      </c>
      <c r="S387"/>
      <c r="T387"/>
      <c r="U387"/>
      <c r="V387" t="s">
        <v>1348</v>
      </c>
      <c r="W387">
        <v>1</v>
      </c>
    </row>
    <row r="388" spans="1:23" s="917" customFormat="1" ht="12.75" customHeight="1">
      <c r="A388">
        <v>1680</v>
      </c>
      <c r="B388">
        <v>2840</v>
      </c>
      <c r="C388" t="s">
        <v>87</v>
      </c>
      <c r="D388" t="s">
        <v>1093</v>
      </c>
      <c r="E388">
        <v>20884</v>
      </c>
      <c r="F388" t="s">
        <v>198</v>
      </c>
      <c r="G388" t="s">
        <v>1494</v>
      </c>
      <c r="H388" s="958">
        <v>45243</v>
      </c>
      <c r="I388"/>
      <c r="J388" t="s">
        <v>1096</v>
      </c>
      <c r="K388">
        <v>2</v>
      </c>
      <c r="L388" t="s">
        <v>25</v>
      </c>
      <c r="M388">
        <v>41600</v>
      </c>
      <c r="N388" t="s">
        <v>84</v>
      </c>
      <c r="O388">
        <v>90910</v>
      </c>
      <c r="P388">
        <v>49310</v>
      </c>
      <c r="Q388">
        <v>17000</v>
      </c>
      <c r="R388">
        <v>28750</v>
      </c>
      <c r="S388"/>
      <c r="T388"/>
      <c r="U388"/>
      <c r="V388" t="s">
        <v>1348</v>
      </c>
      <c r="W388">
        <v>1</v>
      </c>
    </row>
    <row r="389" spans="1:23" s="917" customFormat="1" ht="12.75" customHeight="1">
      <c r="A389">
        <v>1680</v>
      </c>
      <c r="B389">
        <v>2840</v>
      </c>
      <c r="C389" t="s">
        <v>87</v>
      </c>
      <c r="D389" t="s">
        <v>1093</v>
      </c>
      <c r="E389">
        <v>20885</v>
      </c>
      <c r="F389" t="s">
        <v>198</v>
      </c>
      <c r="G389" t="s">
        <v>1495</v>
      </c>
      <c r="H389" s="958">
        <v>45217</v>
      </c>
      <c r="I389"/>
      <c r="J389" t="s">
        <v>1096</v>
      </c>
      <c r="K389">
        <v>5</v>
      </c>
      <c r="L389" t="s">
        <v>25</v>
      </c>
      <c r="M389">
        <v>41600</v>
      </c>
      <c r="N389" t="s">
        <v>84</v>
      </c>
      <c r="O389">
        <v>90910</v>
      </c>
      <c r="P389">
        <v>49310</v>
      </c>
      <c r="Q389">
        <v>17000</v>
      </c>
      <c r="R389">
        <v>28750</v>
      </c>
      <c r="S389"/>
      <c r="T389"/>
      <c r="U389"/>
      <c r="V389" t="s">
        <v>1348</v>
      </c>
      <c r="W389">
        <v>1</v>
      </c>
    </row>
    <row r="390" spans="1:23" s="917" customFormat="1" ht="12.75" customHeight="1">
      <c r="A390">
        <v>1680</v>
      </c>
      <c r="B390">
        <v>2840</v>
      </c>
      <c r="C390" t="s">
        <v>87</v>
      </c>
      <c r="D390" t="s">
        <v>1093</v>
      </c>
      <c r="E390">
        <v>20886</v>
      </c>
      <c r="F390" t="s">
        <v>198</v>
      </c>
      <c r="G390" t="s">
        <v>4367</v>
      </c>
      <c r="H390" s="958">
        <v>45315</v>
      </c>
      <c r="I390"/>
      <c r="J390" t="s">
        <v>1096</v>
      </c>
      <c r="K390">
        <v>2</v>
      </c>
      <c r="L390" t="s">
        <v>25</v>
      </c>
      <c r="M390">
        <v>41600</v>
      </c>
      <c r="N390" t="s">
        <v>84</v>
      </c>
      <c r="O390">
        <v>90910</v>
      </c>
      <c r="P390">
        <v>49310</v>
      </c>
      <c r="Q390">
        <v>17000</v>
      </c>
      <c r="R390">
        <v>28750</v>
      </c>
      <c r="S390"/>
      <c r="T390"/>
      <c r="U390"/>
      <c r="V390" t="s">
        <v>1348</v>
      </c>
      <c r="W390">
        <v>1</v>
      </c>
    </row>
    <row r="391" spans="1:23" s="917" customFormat="1" ht="12.75" customHeight="1">
      <c r="A391">
        <v>1680</v>
      </c>
      <c r="B391">
        <v>2840</v>
      </c>
      <c r="C391" t="s">
        <v>87</v>
      </c>
      <c r="D391" t="s">
        <v>1093</v>
      </c>
      <c r="E391">
        <v>20888</v>
      </c>
      <c r="F391" t="s">
        <v>198</v>
      </c>
      <c r="G391" t="s">
        <v>4360</v>
      </c>
      <c r="H391" s="958">
        <v>45301</v>
      </c>
      <c r="I391"/>
      <c r="J391" t="s">
        <v>1096</v>
      </c>
      <c r="K391">
        <v>2</v>
      </c>
      <c r="L391" t="s">
        <v>25</v>
      </c>
      <c r="M391">
        <v>41600</v>
      </c>
      <c r="N391" t="s">
        <v>84</v>
      </c>
      <c r="O391">
        <v>90910</v>
      </c>
      <c r="P391">
        <v>49310</v>
      </c>
      <c r="Q391">
        <v>17000</v>
      </c>
      <c r="R391">
        <v>28750</v>
      </c>
      <c r="S391"/>
      <c r="T391"/>
      <c r="U391"/>
      <c r="V391" t="s">
        <v>1348</v>
      </c>
      <c r="W391">
        <v>1</v>
      </c>
    </row>
    <row r="392" spans="1:23" s="917" customFormat="1" ht="12.75" customHeight="1">
      <c r="A392">
        <v>1680</v>
      </c>
      <c r="B392">
        <v>2840</v>
      </c>
      <c r="C392" t="s">
        <v>87</v>
      </c>
      <c r="D392" t="s">
        <v>1093</v>
      </c>
      <c r="E392">
        <v>20889</v>
      </c>
      <c r="F392" t="s">
        <v>198</v>
      </c>
      <c r="G392" t="s">
        <v>1496</v>
      </c>
      <c r="H392" s="958">
        <v>45217</v>
      </c>
      <c r="I392"/>
      <c r="J392" t="s">
        <v>1096</v>
      </c>
      <c r="K392">
        <v>5</v>
      </c>
      <c r="L392" t="s">
        <v>25</v>
      </c>
      <c r="M392">
        <v>41600</v>
      </c>
      <c r="N392" t="s">
        <v>84</v>
      </c>
      <c r="O392">
        <v>90910</v>
      </c>
      <c r="P392">
        <v>49310</v>
      </c>
      <c r="Q392">
        <v>17000</v>
      </c>
      <c r="R392">
        <v>28750</v>
      </c>
      <c r="S392"/>
      <c r="T392"/>
      <c r="U392"/>
      <c r="V392" t="s">
        <v>1348</v>
      </c>
      <c r="W392">
        <v>1</v>
      </c>
    </row>
    <row r="393" spans="1:23" s="917" customFormat="1" ht="12.75" customHeight="1">
      <c r="A393">
        <v>1680</v>
      </c>
      <c r="B393">
        <v>2840</v>
      </c>
      <c r="C393" t="s">
        <v>87</v>
      </c>
      <c r="D393" t="s">
        <v>1093</v>
      </c>
      <c r="E393">
        <v>20890</v>
      </c>
      <c r="F393" t="s">
        <v>198</v>
      </c>
      <c r="G393" t="s">
        <v>5697</v>
      </c>
      <c r="H393" s="958">
        <v>45301</v>
      </c>
      <c r="I393"/>
      <c r="J393" t="s">
        <v>1096</v>
      </c>
      <c r="K393">
        <v>2</v>
      </c>
      <c r="L393" t="s">
        <v>25</v>
      </c>
      <c r="M393">
        <v>41600</v>
      </c>
      <c r="N393" t="s">
        <v>84</v>
      </c>
      <c r="O393">
        <v>90910</v>
      </c>
      <c r="P393">
        <v>49310</v>
      </c>
      <c r="Q393">
        <v>17000</v>
      </c>
      <c r="R393">
        <v>28750</v>
      </c>
      <c r="S393"/>
      <c r="T393"/>
      <c r="U393"/>
      <c r="V393" t="s">
        <v>1348</v>
      </c>
      <c r="W393">
        <v>1</v>
      </c>
    </row>
    <row r="394" spans="1:23" s="917" customFormat="1" ht="12.75" customHeight="1">
      <c r="A394">
        <v>1680</v>
      </c>
      <c r="B394">
        <v>2840</v>
      </c>
      <c r="C394" t="s">
        <v>87</v>
      </c>
      <c r="D394" t="s">
        <v>1093</v>
      </c>
      <c r="E394">
        <v>20891</v>
      </c>
      <c r="F394" t="s">
        <v>198</v>
      </c>
      <c r="G394" t="s">
        <v>1497</v>
      </c>
      <c r="H394" s="958">
        <v>45280</v>
      </c>
      <c r="I394"/>
      <c r="J394" t="s">
        <v>1096</v>
      </c>
      <c r="K394">
        <v>3</v>
      </c>
      <c r="L394" t="s">
        <v>25</v>
      </c>
      <c r="M394">
        <v>41600</v>
      </c>
      <c r="N394" t="s">
        <v>84</v>
      </c>
      <c r="O394">
        <v>90910</v>
      </c>
      <c r="P394">
        <v>49310</v>
      </c>
      <c r="Q394">
        <v>17000</v>
      </c>
      <c r="R394">
        <v>28750</v>
      </c>
      <c r="S394"/>
      <c r="T394"/>
      <c r="U394"/>
      <c r="V394" t="s">
        <v>1348</v>
      </c>
      <c r="W394">
        <v>1</v>
      </c>
    </row>
    <row r="395" spans="1:23" s="917" customFormat="1" ht="12.75" customHeight="1">
      <c r="A395">
        <v>1605</v>
      </c>
      <c r="B395">
        <v>2813</v>
      </c>
      <c r="C395" t="s">
        <v>90</v>
      </c>
      <c r="D395" t="s">
        <v>1126</v>
      </c>
      <c r="E395">
        <v>20894</v>
      </c>
      <c r="F395" t="s">
        <v>198</v>
      </c>
      <c r="G395" t="s">
        <v>1498</v>
      </c>
      <c r="H395" s="958">
        <v>44853</v>
      </c>
      <c r="I395"/>
      <c r="J395" t="s">
        <v>1096</v>
      </c>
      <c r="K395">
        <v>2</v>
      </c>
      <c r="L395" t="s">
        <v>25</v>
      </c>
      <c r="M395">
        <v>41600</v>
      </c>
      <c r="N395" t="s">
        <v>88</v>
      </c>
      <c r="O395">
        <v>97200</v>
      </c>
      <c r="P395">
        <v>55600</v>
      </c>
      <c r="Q395">
        <v>17000</v>
      </c>
      <c r="R395">
        <v>16710</v>
      </c>
      <c r="S395"/>
      <c r="T395"/>
      <c r="U395"/>
      <c r="V395" t="s">
        <v>1348</v>
      </c>
      <c r="W395">
        <v>1</v>
      </c>
    </row>
    <row r="396" spans="1:23" s="917" customFormat="1" ht="12.75" customHeight="1">
      <c r="A396">
        <v>1912</v>
      </c>
      <c r="B396">
        <v>2840</v>
      </c>
      <c r="C396" t="s">
        <v>87</v>
      </c>
      <c r="D396" t="s">
        <v>1270</v>
      </c>
      <c r="E396">
        <v>20895</v>
      </c>
      <c r="F396" t="s">
        <v>198</v>
      </c>
      <c r="G396" t="s">
        <v>1500</v>
      </c>
      <c r="H396" s="958">
        <v>44840</v>
      </c>
      <c r="I396"/>
      <c r="J396" t="s">
        <v>1096</v>
      </c>
      <c r="K396">
        <v>9.5</v>
      </c>
      <c r="L396" t="s">
        <v>25</v>
      </c>
      <c r="M396">
        <v>41600</v>
      </c>
      <c r="N396" t="s">
        <v>84</v>
      </c>
      <c r="O396">
        <v>90910</v>
      </c>
      <c r="P396">
        <v>49310</v>
      </c>
      <c r="Q396">
        <v>8860</v>
      </c>
      <c r="R396">
        <v>8220</v>
      </c>
      <c r="S396"/>
      <c r="T396"/>
      <c r="U396"/>
      <c r="V396" t="s">
        <v>1348</v>
      </c>
      <c r="W396">
        <v>1</v>
      </c>
    </row>
    <row r="397" spans="1:23" s="917" customFormat="1" ht="12.75" customHeight="1">
      <c r="A397">
        <v>1565</v>
      </c>
      <c r="B397">
        <v>2840</v>
      </c>
      <c r="C397" t="s">
        <v>87</v>
      </c>
      <c r="D397" t="s">
        <v>1445</v>
      </c>
      <c r="E397">
        <v>20896</v>
      </c>
      <c r="F397" t="s">
        <v>198</v>
      </c>
      <c r="G397" t="s">
        <v>1502</v>
      </c>
      <c r="H397" s="958">
        <v>44886</v>
      </c>
      <c r="I397"/>
      <c r="J397" t="s">
        <v>1096</v>
      </c>
      <c r="K397">
        <v>1</v>
      </c>
      <c r="L397" t="s">
        <v>25</v>
      </c>
      <c r="M397">
        <v>41600</v>
      </c>
      <c r="N397" t="s">
        <v>84</v>
      </c>
      <c r="O397">
        <v>90910</v>
      </c>
      <c r="P397">
        <v>49310</v>
      </c>
      <c r="Q397">
        <v>17000</v>
      </c>
      <c r="R397">
        <v>22240</v>
      </c>
      <c r="S397"/>
      <c r="T397"/>
      <c r="U397"/>
      <c r="V397" t="s">
        <v>1348</v>
      </c>
      <c r="W397">
        <v>1</v>
      </c>
    </row>
    <row r="398" spans="1:23" s="917" customFormat="1" ht="12.75" customHeight="1">
      <c r="A398">
        <v>1034</v>
      </c>
      <c r="B398">
        <v>2840</v>
      </c>
      <c r="C398" t="s">
        <v>87</v>
      </c>
      <c r="D398" t="s">
        <v>1292</v>
      </c>
      <c r="E398">
        <v>20897</v>
      </c>
      <c r="F398" t="s">
        <v>198</v>
      </c>
      <c r="G398" t="s">
        <v>1504</v>
      </c>
      <c r="H398" s="958">
        <v>44879</v>
      </c>
      <c r="I398"/>
      <c r="J398" t="s">
        <v>1096</v>
      </c>
      <c r="K398">
        <v>1</v>
      </c>
      <c r="L398" t="s">
        <v>25</v>
      </c>
      <c r="M398">
        <v>41600</v>
      </c>
      <c r="N398" t="s">
        <v>84</v>
      </c>
      <c r="O398">
        <v>90910</v>
      </c>
      <c r="P398">
        <v>49310</v>
      </c>
      <c r="Q398">
        <v>17000</v>
      </c>
      <c r="R398">
        <v>22240</v>
      </c>
      <c r="S398"/>
      <c r="T398"/>
      <c r="U398"/>
      <c r="V398" t="s">
        <v>1348</v>
      </c>
      <c r="W398">
        <v>2</v>
      </c>
    </row>
    <row r="399" spans="1:23" s="917" customFormat="1" ht="12.75" customHeight="1">
      <c r="A399">
        <v>1350</v>
      </c>
      <c r="B399">
        <v>2803</v>
      </c>
      <c r="C399" t="s">
        <v>98</v>
      </c>
      <c r="D399" t="s">
        <v>1292</v>
      </c>
      <c r="E399">
        <v>20898</v>
      </c>
      <c r="F399" t="s">
        <v>198</v>
      </c>
      <c r="G399" t="s">
        <v>1506</v>
      </c>
      <c r="H399" s="958">
        <v>44873</v>
      </c>
      <c r="I399"/>
      <c r="J399" t="s">
        <v>1096</v>
      </c>
      <c r="K399">
        <v>3</v>
      </c>
      <c r="L399" t="s">
        <v>25</v>
      </c>
      <c r="M399">
        <v>41600</v>
      </c>
      <c r="N399" t="s">
        <v>97</v>
      </c>
      <c r="O399">
        <v>117140</v>
      </c>
      <c r="P399">
        <v>75540</v>
      </c>
      <c r="Q399">
        <v>17000</v>
      </c>
      <c r="R399">
        <v>16710</v>
      </c>
      <c r="S399"/>
      <c r="T399"/>
      <c r="U399"/>
      <c r="V399" t="s">
        <v>1348</v>
      </c>
      <c r="W399">
        <v>2</v>
      </c>
    </row>
    <row r="400" spans="1:23" s="917" customFormat="1" ht="12.75" customHeight="1">
      <c r="A400">
        <v>1550</v>
      </c>
      <c r="B400">
        <v>2840</v>
      </c>
      <c r="C400" t="s">
        <v>87</v>
      </c>
      <c r="D400" t="s">
        <v>1445</v>
      </c>
      <c r="E400">
        <v>20899</v>
      </c>
      <c r="F400" t="s">
        <v>198</v>
      </c>
      <c r="G400" t="s">
        <v>1508</v>
      </c>
      <c r="H400" s="958">
        <v>44883</v>
      </c>
      <c r="I400"/>
      <c r="J400" t="s">
        <v>1096</v>
      </c>
      <c r="K400">
        <v>1</v>
      </c>
      <c r="L400" t="s">
        <v>25</v>
      </c>
      <c r="M400">
        <v>41600</v>
      </c>
      <c r="N400" t="s">
        <v>84</v>
      </c>
      <c r="O400">
        <v>90910</v>
      </c>
      <c r="P400">
        <v>49310</v>
      </c>
      <c r="Q400">
        <v>17000</v>
      </c>
      <c r="R400">
        <v>22240</v>
      </c>
      <c r="S400"/>
      <c r="T400"/>
      <c r="U400"/>
      <c r="V400" t="s">
        <v>1348</v>
      </c>
      <c r="W400">
        <v>1</v>
      </c>
    </row>
    <row r="401" spans="1:23" s="917" customFormat="1" ht="12.75" customHeight="1">
      <c r="A401">
        <v>1535</v>
      </c>
      <c r="B401">
        <v>2824</v>
      </c>
      <c r="C401" t="s">
        <v>122</v>
      </c>
      <c r="D401" t="s">
        <v>1445</v>
      </c>
      <c r="E401">
        <v>20900</v>
      </c>
      <c r="F401" t="s">
        <v>198</v>
      </c>
      <c r="G401" t="s">
        <v>1510</v>
      </c>
      <c r="H401" s="958">
        <v>44914</v>
      </c>
      <c r="I401"/>
      <c r="J401" t="s">
        <v>1096</v>
      </c>
      <c r="K401">
        <v>1</v>
      </c>
      <c r="L401" t="s">
        <v>25</v>
      </c>
      <c r="M401">
        <v>41600</v>
      </c>
      <c r="N401" t="s">
        <v>114</v>
      </c>
      <c r="O401">
        <v>157000</v>
      </c>
      <c r="P401">
        <v>115400</v>
      </c>
      <c r="Q401">
        <v>17000</v>
      </c>
      <c r="R401">
        <v>22240</v>
      </c>
      <c r="S401"/>
      <c r="T401"/>
      <c r="U401"/>
      <c r="V401" t="s">
        <v>1348</v>
      </c>
      <c r="W401">
        <v>1</v>
      </c>
    </row>
    <row r="402" spans="1:23" s="917" customFormat="1" ht="12.75" customHeight="1">
      <c r="A402">
        <v>1535</v>
      </c>
      <c r="B402">
        <v>2824</v>
      </c>
      <c r="C402" t="s">
        <v>122</v>
      </c>
      <c r="D402" t="s">
        <v>1445</v>
      </c>
      <c r="E402">
        <v>20901</v>
      </c>
      <c r="F402" t="s">
        <v>198</v>
      </c>
      <c r="G402" t="s">
        <v>1512</v>
      </c>
      <c r="H402" s="958">
        <v>44914</v>
      </c>
      <c r="I402"/>
      <c r="J402" t="s">
        <v>1096</v>
      </c>
      <c r="K402">
        <v>2</v>
      </c>
      <c r="L402" t="s">
        <v>25</v>
      </c>
      <c r="M402">
        <v>41600</v>
      </c>
      <c r="N402" t="s">
        <v>114</v>
      </c>
      <c r="O402">
        <v>157000</v>
      </c>
      <c r="P402">
        <v>115400</v>
      </c>
      <c r="Q402">
        <v>17000</v>
      </c>
      <c r="R402">
        <v>22240</v>
      </c>
      <c r="S402"/>
      <c r="T402"/>
      <c r="U402"/>
      <c r="V402" t="s">
        <v>1348</v>
      </c>
      <c r="W402">
        <v>1</v>
      </c>
    </row>
    <row r="403" spans="1:23" s="917" customFormat="1" ht="12.75" customHeight="1">
      <c r="A403">
        <v>1034</v>
      </c>
      <c r="B403">
        <v>2803</v>
      </c>
      <c r="C403" t="s">
        <v>98</v>
      </c>
      <c r="D403" t="s">
        <v>1292</v>
      </c>
      <c r="E403">
        <v>20902</v>
      </c>
      <c r="F403" t="s">
        <v>198</v>
      </c>
      <c r="G403" t="s">
        <v>1513</v>
      </c>
      <c r="H403" s="958">
        <v>45000</v>
      </c>
      <c r="I403"/>
      <c r="J403" t="s">
        <v>1096</v>
      </c>
      <c r="K403">
        <v>14</v>
      </c>
      <c r="L403" t="s">
        <v>25</v>
      </c>
      <c r="M403">
        <v>41600</v>
      </c>
      <c r="N403" t="s">
        <v>97</v>
      </c>
      <c r="O403">
        <v>117140</v>
      </c>
      <c r="P403">
        <v>75540</v>
      </c>
      <c r="Q403">
        <v>17000</v>
      </c>
      <c r="R403">
        <v>22240</v>
      </c>
      <c r="S403"/>
      <c r="T403"/>
      <c r="U403"/>
      <c r="V403" t="s">
        <v>1348</v>
      </c>
      <c r="W403">
        <v>1</v>
      </c>
    </row>
    <row r="404" spans="1:23" s="917" customFormat="1" ht="12.75" customHeight="1">
      <c r="A404">
        <v>1034</v>
      </c>
      <c r="B404">
        <v>2803</v>
      </c>
      <c r="C404" t="s">
        <v>98</v>
      </c>
      <c r="D404" t="s">
        <v>1292</v>
      </c>
      <c r="E404">
        <v>20903</v>
      </c>
      <c r="F404" t="s">
        <v>198</v>
      </c>
      <c r="G404" t="s">
        <v>1515</v>
      </c>
      <c r="H404" s="958">
        <v>45000</v>
      </c>
      <c r="I404"/>
      <c r="J404" t="s">
        <v>1096</v>
      </c>
      <c r="K404">
        <v>9</v>
      </c>
      <c r="L404" t="s">
        <v>25</v>
      </c>
      <c r="M404">
        <v>41600</v>
      </c>
      <c r="N404" t="s">
        <v>97</v>
      </c>
      <c r="O404">
        <v>117140</v>
      </c>
      <c r="P404">
        <v>75540</v>
      </c>
      <c r="Q404">
        <v>17000</v>
      </c>
      <c r="R404">
        <v>22240</v>
      </c>
      <c r="S404"/>
      <c r="T404"/>
      <c r="U404"/>
      <c r="V404" t="s">
        <v>1348</v>
      </c>
      <c r="W404">
        <v>1</v>
      </c>
    </row>
    <row r="405" spans="1:23" s="917" customFormat="1" ht="12.75" customHeight="1">
      <c r="A405">
        <v>1034</v>
      </c>
      <c r="B405">
        <v>2803</v>
      </c>
      <c r="C405" t="s">
        <v>98</v>
      </c>
      <c r="D405" t="s">
        <v>1292</v>
      </c>
      <c r="E405">
        <v>20904</v>
      </c>
      <c r="F405" t="s">
        <v>198</v>
      </c>
      <c r="G405" t="s">
        <v>1516</v>
      </c>
      <c r="H405" s="958">
        <v>45000</v>
      </c>
      <c r="I405"/>
      <c r="J405" t="s">
        <v>1096</v>
      </c>
      <c r="K405">
        <v>15</v>
      </c>
      <c r="L405" t="s">
        <v>25</v>
      </c>
      <c r="M405">
        <v>41600</v>
      </c>
      <c r="N405" t="s">
        <v>97</v>
      </c>
      <c r="O405">
        <v>117140</v>
      </c>
      <c r="P405">
        <v>75540</v>
      </c>
      <c r="Q405">
        <v>17000</v>
      </c>
      <c r="R405">
        <v>22240</v>
      </c>
      <c r="S405"/>
      <c r="T405"/>
      <c r="U405"/>
      <c r="V405" t="s">
        <v>1348</v>
      </c>
      <c r="W405">
        <v>1</v>
      </c>
    </row>
    <row r="406" spans="1:23" s="917" customFormat="1" ht="12.75" customHeight="1">
      <c r="A406">
        <v>3087</v>
      </c>
      <c r="B406">
        <v>2840</v>
      </c>
      <c r="C406" t="s">
        <v>87</v>
      </c>
      <c r="D406" t="s">
        <v>1270</v>
      </c>
      <c r="E406">
        <v>20905</v>
      </c>
      <c r="F406" t="s">
        <v>198</v>
      </c>
      <c r="G406" t="s">
        <v>1517</v>
      </c>
      <c r="H406" s="958">
        <v>44874</v>
      </c>
      <c r="I406"/>
      <c r="J406" t="s">
        <v>1096</v>
      </c>
      <c r="K406">
        <v>2</v>
      </c>
      <c r="L406" t="s">
        <v>25</v>
      </c>
      <c r="M406">
        <v>41600</v>
      </c>
      <c r="N406" t="s">
        <v>84</v>
      </c>
      <c r="O406">
        <v>90910</v>
      </c>
      <c r="P406">
        <v>49310</v>
      </c>
      <c r="Q406">
        <v>8450</v>
      </c>
      <c r="R406">
        <v>6800</v>
      </c>
      <c r="S406"/>
      <c r="T406"/>
      <c r="U406"/>
      <c r="V406" t="s">
        <v>1348</v>
      </c>
      <c r="W406">
        <v>1</v>
      </c>
    </row>
    <row r="407" spans="1:23" s="917" customFormat="1" ht="12.75" customHeight="1">
      <c r="A407">
        <v>3087</v>
      </c>
      <c r="B407">
        <v>2840</v>
      </c>
      <c r="C407" t="s">
        <v>87</v>
      </c>
      <c r="D407" t="s">
        <v>1270</v>
      </c>
      <c r="E407">
        <v>20906</v>
      </c>
      <c r="F407" t="s">
        <v>198</v>
      </c>
      <c r="G407" t="s">
        <v>1519</v>
      </c>
      <c r="H407" s="958">
        <v>44874</v>
      </c>
      <c r="I407"/>
      <c r="J407" t="s">
        <v>1096</v>
      </c>
      <c r="K407">
        <v>2</v>
      </c>
      <c r="L407" t="s">
        <v>25</v>
      </c>
      <c r="M407">
        <v>41600</v>
      </c>
      <c r="N407" t="s">
        <v>84</v>
      </c>
      <c r="O407">
        <v>90910</v>
      </c>
      <c r="P407">
        <v>49310</v>
      </c>
      <c r="Q407">
        <v>8450</v>
      </c>
      <c r="R407">
        <v>6800</v>
      </c>
      <c r="S407"/>
      <c r="T407"/>
      <c r="U407"/>
      <c r="V407" t="s">
        <v>1348</v>
      </c>
      <c r="W407">
        <v>1</v>
      </c>
    </row>
    <row r="408" spans="1:23" s="917" customFormat="1" ht="12.75" customHeight="1">
      <c r="A408">
        <v>1912</v>
      </c>
      <c r="B408">
        <v>2840</v>
      </c>
      <c r="C408" t="s">
        <v>87</v>
      </c>
      <c r="D408" t="s">
        <v>1270</v>
      </c>
      <c r="E408">
        <v>20907</v>
      </c>
      <c r="F408" t="s">
        <v>198</v>
      </c>
      <c r="G408" t="s">
        <v>1520</v>
      </c>
      <c r="H408" s="958">
        <v>44916</v>
      </c>
      <c r="I408"/>
      <c r="J408" t="s">
        <v>1096</v>
      </c>
      <c r="K408">
        <v>1</v>
      </c>
      <c r="L408" t="s">
        <v>25</v>
      </c>
      <c r="M408">
        <v>41600</v>
      </c>
      <c r="N408" t="s">
        <v>84</v>
      </c>
      <c r="O408">
        <v>90910</v>
      </c>
      <c r="P408">
        <v>49310</v>
      </c>
      <c r="Q408">
        <v>8860</v>
      </c>
      <c r="R408">
        <v>8220</v>
      </c>
      <c r="S408"/>
      <c r="T408"/>
      <c r="U408"/>
      <c r="V408" t="s">
        <v>1348</v>
      </c>
      <c r="W408">
        <v>1</v>
      </c>
    </row>
    <row r="409" spans="1:23" s="917" customFormat="1" ht="12.75" customHeight="1">
      <c r="A409">
        <v>1785</v>
      </c>
      <c r="B409">
        <v>2840</v>
      </c>
      <c r="C409" t="s">
        <v>87</v>
      </c>
      <c r="D409" t="s">
        <v>1270</v>
      </c>
      <c r="E409">
        <v>20908</v>
      </c>
      <c r="F409" t="s">
        <v>198</v>
      </c>
      <c r="G409" t="s">
        <v>1521</v>
      </c>
      <c r="H409" s="958">
        <v>44916</v>
      </c>
      <c r="I409"/>
      <c r="J409" t="s">
        <v>1096</v>
      </c>
      <c r="K409">
        <v>4</v>
      </c>
      <c r="L409" t="s">
        <v>25</v>
      </c>
      <c r="M409">
        <v>41600</v>
      </c>
      <c r="N409" t="s">
        <v>84</v>
      </c>
      <c r="O409">
        <v>90910</v>
      </c>
      <c r="P409">
        <v>49310</v>
      </c>
      <c r="Q409">
        <v>17000</v>
      </c>
      <c r="R409">
        <v>22240</v>
      </c>
      <c r="S409"/>
      <c r="T409"/>
      <c r="U409"/>
      <c r="V409" t="s">
        <v>1348</v>
      </c>
      <c r="W409">
        <v>1</v>
      </c>
    </row>
    <row r="410" spans="1:23" s="917" customFormat="1" ht="12.75" customHeight="1">
      <c r="A410">
        <v>1785</v>
      </c>
      <c r="B410">
        <v>2840</v>
      </c>
      <c r="C410" t="s">
        <v>87</v>
      </c>
      <c r="D410" t="s">
        <v>1270</v>
      </c>
      <c r="E410">
        <v>20909</v>
      </c>
      <c r="F410" t="s">
        <v>198</v>
      </c>
      <c r="G410" t="s">
        <v>1522</v>
      </c>
      <c r="H410" s="958">
        <v>44916</v>
      </c>
      <c r="I410"/>
      <c r="J410" t="s">
        <v>1096</v>
      </c>
      <c r="K410">
        <v>3</v>
      </c>
      <c r="L410" t="s">
        <v>25</v>
      </c>
      <c r="M410">
        <v>41600</v>
      </c>
      <c r="N410" t="s">
        <v>84</v>
      </c>
      <c r="O410">
        <v>90910</v>
      </c>
      <c r="P410">
        <v>49310</v>
      </c>
      <c r="Q410">
        <v>17000</v>
      </c>
      <c r="R410">
        <v>22240</v>
      </c>
      <c r="S410"/>
      <c r="T410"/>
      <c r="U410"/>
      <c r="V410" t="s">
        <v>1348</v>
      </c>
      <c r="W410">
        <v>1</v>
      </c>
    </row>
    <row r="411" spans="1:23" s="917" customFormat="1" ht="12.75" customHeight="1">
      <c r="A411">
        <v>1355</v>
      </c>
      <c r="B411">
        <v>2825</v>
      </c>
      <c r="C411" t="s">
        <v>118</v>
      </c>
      <c r="D411" t="s">
        <v>1133</v>
      </c>
      <c r="E411">
        <v>20910</v>
      </c>
      <c r="F411" t="s">
        <v>198</v>
      </c>
      <c r="G411" t="s">
        <v>1523</v>
      </c>
      <c r="H411" s="958">
        <v>44886</v>
      </c>
      <c r="I411"/>
      <c r="J411" t="s">
        <v>1096</v>
      </c>
      <c r="K411">
        <v>2</v>
      </c>
      <c r="L411" t="s">
        <v>25</v>
      </c>
      <c r="M411">
        <v>41600</v>
      </c>
      <c r="N411" t="s">
        <v>109</v>
      </c>
      <c r="O411">
        <v>142820</v>
      </c>
      <c r="P411">
        <v>101220</v>
      </c>
      <c r="Q411">
        <v>17000</v>
      </c>
      <c r="R411">
        <v>22240</v>
      </c>
      <c r="S411"/>
      <c r="T411"/>
      <c r="U411"/>
      <c r="V411" t="s">
        <v>1348</v>
      </c>
      <c r="W411">
        <v>1</v>
      </c>
    </row>
    <row r="412" spans="1:23" s="917" customFormat="1" ht="12.75" customHeight="1">
      <c r="A412">
        <v>1565</v>
      </c>
      <c r="B412">
        <v>2840</v>
      </c>
      <c r="C412" t="s">
        <v>87</v>
      </c>
      <c r="D412" t="s">
        <v>1445</v>
      </c>
      <c r="E412">
        <v>20911</v>
      </c>
      <c r="F412" t="s">
        <v>198</v>
      </c>
      <c r="G412" t="s">
        <v>1524</v>
      </c>
      <c r="H412" s="958">
        <v>45000</v>
      </c>
      <c r="I412"/>
      <c r="J412" t="s">
        <v>1096</v>
      </c>
      <c r="K412">
        <v>2</v>
      </c>
      <c r="L412" t="s">
        <v>25</v>
      </c>
      <c r="M412">
        <v>41600</v>
      </c>
      <c r="N412" t="s">
        <v>84</v>
      </c>
      <c r="O412">
        <v>90910</v>
      </c>
      <c r="P412">
        <v>49310</v>
      </c>
      <c r="Q412">
        <v>17000</v>
      </c>
      <c r="R412">
        <v>22240</v>
      </c>
      <c r="S412"/>
      <c r="T412"/>
      <c r="U412"/>
      <c r="V412" t="s">
        <v>1348</v>
      </c>
      <c r="W412">
        <v>1</v>
      </c>
    </row>
    <row r="413" spans="1:23" s="917" customFormat="1" ht="12.75" customHeight="1">
      <c r="A413">
        <v>1034</v>
      </c>
      <c r="B413">
        <v>2840</v>
      </c>
      <c r="C413" t="s">
        <v>87</v>
      </c>
      <c r="D413" t="s">
        <v>1292</v>
      </c>
      <c r="E413">
        <v>20912</v>
      </c>
      <c r="F413" t="s">
        <v>198</v>
      </c>
      <c r="G413" t="s">
        <v>1525</v>
      </c>
      <c r="H413" s="958">
        <v>44873</v>
      </c>
      <c r="I413"/>
      <c r="J413" t="s">
        <v>1096</v>
      </c>
      <c r="K413">
        <v>1</v>
      </c>
      <c r="L413" t="s">
        <v>25</v>
      </c>
      <c r="M413">
        <v>41600</v>
      </c>
      <c r="N413" t="s">
        <v>84</v>
      </c>
      <c r="O413">
        <v>90910</v>
      </c>
      <c r="P413">
        <v>49310</v>
      </c>
      <c r="Q413">
        <v>17000</v>
      </c>
      <c r="R413">
        <v>22240</v>
      </c>
      <c r="S413"/>
      <c r="T413"/>
      <c r="U413"/>
      <c r="V413" t="s">
        <v>1348</v>
      </c>
      <c r="W413">
        <v>2</v>
      </c>
    </row>
    <row r="414" spans="1:23" s="917" customFormat="1" ht="12.75" customHeight="1">
      <c r="A414">
        <v>1545</v>
      </c>
      <c r="B414">
        <v>2840</v>
      </c>
      <c r="C414" t="s">
        <v>87</v>
      </c>
      <c r="D414" t="s">
        <v>1445</v>
      </c>
      <c r="E414">
        <v>20913</v>
      </c>
      <c r="F414" t="s">
        <v>198</v>
      </c>
      <c r="G414" t="s">
        <v>1526</v>
      </c>
      <c r="H414" s="958">
        <v>44928</v>
      </c>
      <c r="I414"/>
      <c r="J414" t="s">
        <v>1096</v>
      </c>
      <c r="K414">
        <v>3</v>
      </c>
      <c r="L414" t="s">
        <v>25</v>
      </c>
      <c r="M414">
        <v>41600</v>
      </c>
      <c r="N414" t="s">
        <v>84</v>
      </c>
      <c r="O414">
        <v>90910</v>
      </c>
      <c r="P414">
        <v>49310</v>
      </c>
      <c r="Q414">
        <v>17000</v>
      </c>
      <c r="R414">
        <v>22240</v>
      </c>
      <c r="S414"/>
      <c r="T414"/>
      <c r="U414"/>
      <c r="V414" t="s">
        <v>1348</v>
      </c>
      <c r="W414">
        <v>1</v>
      </c>
    </row>
    <row r="415" spans="1:23" s="917" customFormat="1" ht="12.75" customHeight="1">
      <c r="A415">
        <v>1570</v>
      </c>
      <c r="B415">
        <v>2840</v>
      </c>
      <c r="C415" t="s">
        <v>87</v>
      </c>
      <c r="D415" t="s">
        <v>1445</v>
      </c>
      <c r="E415">
        <v>20914</v>
      </c>
      <c r="F415" t="s">
        <v>198</v>
      </c>
      <c r="G415" t="s">
        <v>1528</v>
      </c>
      <c r="H415" s="958">
        <v>45000</v>
      </c>
      <c r="I415"/>
      <c r="J415" t="s">
        <v>1096</v>
      </c>
      <c r="K415">
        <v>2</v>
      </c>
      <c r="L415" t="s">
        <v>327</v>
      </c>
      <c r="M415">
        <v>41600</v>
      </c>
      <c r="N415" t="s">
        <v>84</v>
      </c>
      <c r="O415">
        <v>90910</v>
      </c>
      <c r="P415">
        <v>49310</v>
      </c>
      <c r="Q415">
        <v>17000</v>
      </c>
      <c r="R415">
        <v>22240</v>
      </c>
      <c r="S415"/>
      <c r="T415"/>
      <c r="U415"/>
      <c r="V415" t="s">
        <v>1348</v>
      </c>
      <c r="W415">
        <v>1</v>
      </c>
    </row>
    <row r="416" spans="1:23" s="917" customFormat="1" ht="12.75" customHeight="1">
      <c r="A416">
        <v>1335</v>
      </c>
      <c r="B416">
        <v>2825</v>
      </c>
      <c r="C416" t="s">
        <v>118</v>
      </c>
      <c r="D416" t="s">
        <v>1133</v>
      </c>
      <c r="E416">
        <v>20915</v>
      </c>
      <c r="F416" t="s">
        <v>198</v>
      </c>
      <c r="G416" t="s">
        <v>1529</v>
      </c>
      <c r="H416" s="958">
        <v>45000</v>
      </c>
      <c r="I416"/>
      <c r="J416" t="s">
        <v>1096</v>
      </c>
      <c r="K416">
        <v>10</v>
      </c>
      <c r="L416" t="s">
        <v>25</v>
      </c>
      <c r="M416">
        <v>41600</v>
      </c>
      <c r="N416" t="s">
        <v>109</v>
      </c>
      <c r="O416">
        <v>142820</v>
      </c>
      <c r="P416">
        <v>101220</v>
      </c>
      <c r="Q416">
        <v>17000</v>
      </c>
      <c r="R416">
        <v>22240</v>
      </c>
      <c r="S416"/>
      <c r="T416"/>
      <c r="U416"/>
      <c r="V416" t="s">
        <v>1348</v>
      </c>
      <c r="W416">
        <v>1</v>
      </c>
    </row>
    <row r="417" spans="1:23" s="917" customFormat="1" ht="12.75" customHeight="1">
      <c r="A417">
        <v>1605</v>
      </c>
      <c r="B417">
        <v>2813</v>
      </c>
      <c r="C417" t="s">
        <v>90</v>
      </c>
      <c r="D417" t="s">
        <v>1126</v>
      </c>
      <c r="E417">
        <v>20916</v>
      </c>
      <c r="F417" t="s">
        <v>198</v>
      </c>
      <c r="G417" t="s">
        <v>1530</v>
      </c>
      <c r="H417" s="958">
        <v>44872</v>
      </c>
      <c r="I417"/>
      <c r="J417" t="s">
        <v>1096</v>
      </c>
      <c r="K417">
        <v>2</v>
      </c>
      <c r="L417" t="s">
        <v>25</v>
      </c>
      <c r="M417">
        <v>41600</v>
      </c>
      <c r="N417" t="s">
        <v>88</v>
      </c>
      <c r="O417">
        <v>97200</v>
      </c>
      <c r="P417">
        <v>55600</v>
      </c>
      <c r="Q417">
        <v>17000</v>
      </c>
      <c r="R417">
        <v>16710</v>
      </c>
      <c r="S417"/>
      <c r="T417"/>
      <c r="U417"/>
      <c r="V417" t="s">
        <v>1348</v>
      </c>
      <c r="W417">
        <v>1</v>
      </c>
    </row>
    <row r="418" spans="1:23" s="917" customFormat="1" ht="12.75" customHeight="1">
      <c r="A418">
        <v>1932</v>
      </c>
      <c r="B418">
        <v>2840</v>
      </c>
      <c r="C418" t="s">
        <v>87</v>
      </c>
      <c r="D418" t="s">
        <v>1270</v>
      </c>
      <c r="E418">
        <v>20917</v>
      </c>
      <c r="F418" t="s">
        <v>198</v>
      </c>
      <c r="G418" t="s">
        <v>1532</v>
      </c>
      <c r="H418" s="958">
        <v>44883</v>
      </c>
      <c r="I418"/>
      <c r="J418" t="s">
        <v>1096</v>
      </c>
      <c r="K418">
        <v>2</v>
      </c>
      <c r="L418" t="s">
        <v>25</v>
      </c>
      <c r="M418">
        <v>41600</v>
      </c>
      <c r="N418" t="s">
        <v>84</v>
      </c>
      <c r="O418">
        <v>90910</v>
      </c>
      <c r="P418">
        <v>49310</v>
      </c>
      <c r="Q418">
        <v>8860</v>
      </c>
      <c r="R418">
        <v>8220</v>
      </c>
      <c r="S418"/>
      <c r="T418"/>
      <c r="U418"/>
      <c r="V418" t="s">
        <v>1348</v>
      </c>
      <c r="W418">
        <v>1</v>
      </c>
    </row>
    <row r="419" spans="1:23" s="917" customFormat="1" ht="12.75" customHeight="1">
      <c r="A419">
        <v>1570</v>
      </c>
      <c r="B419">
        <v>2801</v>
      </c>
      <c r="C419" t="s">
        <v>115</v>
      </c>
      <c r="D419" t="s">
        <v>1445</v>
      </c>
      <c r="E419">
        <v>20918</v>
      </c>
      <c r="F419" t="s">
        <v>198</v>
      </c>
      <c r="G419" t="s">
        <v>779</v>
      </c>
      <c r="H419" s="958">
        <v>44916</v>
      </c>
      <c r="I419"/>
      <c r="J419" t="s">
        <v>1096</v>
      </c>
      <c r="K419">
        <v>10</v>
      </c>
      <c r="L419" t="s">
        <v>25</v>
      </c>
      <c r="M419">
        <v>41600</v>
      </c>
      <c r="N419" t="s">
        <v>114</v>
      </c>
      <c r="O419">
        <v>157000</v>
      </c>
      <c r="P419">
        <v>115400</v>
      </c>
      <c r="Q419">
        <v>17000</v>
      </c>
      <c r="R419">
        <v>22240</v>
      </c>
      <c r="S419"/>
      <c r="T419"/>
      <c r="U419"/>
      <c r="V419" t="s">
        <v>1348</v>
      </c>
      <c r="W419">
        <v>1</v>
      </c>
    </row>
    <row r="420" spans="1:23" s="917" customFormat="1" ht="12.75" customHeight="1">
      <c r="A420">
        <v>1570</v>
      </c>
      <c r="B420">
        <v>2801</v>
      </c>
      <c r="C420" t="s">
        <v>115</v>
      </c>
      <c r="D420" t="s">
        <v>1445</v>
      </c>
      <c r="E420">
        <v>20919</v>
      </c>
      <c r="F420" t="s">
        <v>198</v>
      </c>
      <c r="G420" t="s">
        <v>1533</v>
      </c>
      <c r="H420" s="958">
        <v>44902</v>
      </c>
      <c r="I420"/>
      <c r="J420" t="s">
        <v>1096</v>
      </c>
      <c r="K420">
        <v>10</v>
      </c>
      <c r="L420" t="s">
        <v>25</v>
      </c>
      <c r="M420">
        <v>41600</v>
      </c>
      <c r="N420" t="s">
        <v>114</v>
      </c>
      <c r="O420">
        <v>157000</v>
      </c>
      <c r="P420">
        <v>115400</v>
      </c>
      <c r="Q420">
        <v>17000</v>
      </c>
      <c r="R420">
        <v>22240</v>
      </c>
      <c r="S420"/>
      <c r="T420"/>
      <c r="U420"/>
      <c r="V420" t="s">
        <v>1348</v>
      </c>
      <c r="W420">
        <v>1</v>
      </c>
    </row>
    <row r="421" spans="1:23" s="917" customFormat="1" ht="12.75" customHeight="1">
      <c r="A421">
        <v>1570</v>
      </c>
      <c r="B421">
        <v>2801</v>
      </c>
      <c r="C421" t="s">
        <v>115</v>
      </c>
      <c r="D421" t="s">
        <v>1445</v>
      </c>
      <c r="E421">
        <v>20920</v>
      </c>
      <c r="F421" t="s">
        <v>198</v>
      </c>
      <c r="G421" t="s">
        <v>1534</v>
      </c>
      <c r="H421" s="958">
        <v>44902</v>
      </c>
      <c r="I421"/>
      <c r="J421" t="s">
        <v>1096</v>
      </c>
      <c r="K421">
        <v>5</v>
      </c>
      <c r="L421" t="s">
        <v>25</v>
      </c>
      <c r="M421">
        <v>41600</v>
      </c>
      <c r="N421" t="s">
        <v>114</v>
      </c>
      <c r="O421">
        <v>157000</v>
      </c>
      <c r="P421">
        <v>115400</v>
      </c>
      <c r="Q421">
        <v>17000</v>
      </c>
      <c r="R421">
        <v>22240</v>
      </c>
      <c r="S421"/>
      <c r="T421"/>
      <c r="U421"/>
      <c r="V421" t="s">
        <v>1348</v>
      </c>
      <c r="W421">
        <v>1</v>
      </c>
    </row>
    <row r="422" spans="1:23" s="917" customFormat="1" ht="12.75" customHeight="1">
      <c r="A422">
        <v>1820</v>
      </c>
      <c r="B422">
        <v>2838</v>
      </c>
      <c r="C422" t="s">
        <v>1132</v>
      </c>
      <c r="D422" t="s">
        <v>1133</v>
      </c>
      <c r="E422">
        <v>20921</v>
      </c>
      <c r="F422" t="s">
        <v>198</v>
      </c>
      <c r="G422" t="s">
        <v>1535</v>
      </c>
      <c r="H422" s="958">
        <v>45000</v>
      </c>
      <c r="I422"/>
      <c r="J422" t="s">
        <v>1096</v>
      </c>
      <c r="K422">
        <v>2</v>
      </c>
      <c r="L422" t="s">
        <v>25</v>
      </c>
      <c r="M422">
        <v>41600</v>
      </c>
      <c r="N422" t="s">
        <v>88</v>
      </c>
      <c r="O422">
        <v>97200</v>
      </c>
      <c r="P422">
        <v>55600</v>
      </c>
      <c r="Q422">
        <v>17000</v>
      </c>
      <c r="R422">
        <v>22240</v>
      </c>
      <c r="S422"/>
      <c r="T422"/>
      <c r="U422"/>
      <c r="V422" t="s">
        <v>1348</v>
      </c>
      <c r="W422">
        <v>1</v>
      </c>
    </row>
    <row r="423" spans="1:23" s="917" customFormat="1" ht="12.75" customHeight="1">
      <c r="A423">
        <v>2004</v>
      </c>
      <c r="B423">
        <v>2840</v>
      </c>
      <c r="C423" t="s">
        <v>87</v>
      </c>
      <c r="D423" t="s">
        <v>1266</v>
      </c>
      <c r="E423">
        <v>20922</v>
      </c>
      <c r="F423" t="s">
        <v>198</v>
      </c>
      <c r="G423" t="s">
        <v>1536</v>
      </c>
      <c r="H423" s="958">
        <v>44916</v>
      </c>
      <c r="I423"/>
      <c r="J423" t="s">
        <v>1096</v>
      </c>
      <c r="K423">
        <v>15</v>
      </c>
      <c r="L423" t="s">
        <v>1415</v>
      </c>
      <c r="M423">
        <v>0</v>
      </c>
      <c r="N423" t="s">
        <v>84</v>
      </c>
      <c r="O423">
        <v>90910</v>
      </c>
      <c r="P423">
        <v>90910</v>
      </c>
      <c r="Q423">
        <v>17000</v>
      </c>
      <c r="R423">
        <v>22240</v>
      </c>
      <c r="S423"/>
      <c r="T423"/>
      <c r="U423"/>
      <c r="V423" t="s">
        <v>1348</v>
      </c>
      <c r="W423">
        <v>3</v>
      </c>
    </row>
    <row r="424" spans="1:23" s="917" customFormat="1" ht="12.75" customHeight="1">
      <c r="A424">
        <v>1034</v>
      </c>
      <c r="B424">
        <v>2803</v>
      </c>
      <c r="C424" t="s">
        <v>98</v>
      </c>
      <c r="D424" t="s">
        <v>1292</v>
      </c>
      <c r="E424">
        <v>20923</v>
      </c>
      <c r="F424" t="s">
        <v>198</v>
      </c>
      <c r="G424" t="s">
        <v>1537</v>
      </c>
      <c r="H424" s="958">
        <v>44873</v>
      </c>
      <c r="I424"/>
      <c r="J424" t="s">
        <v>1096</v>
      </c>
      <c r="K424">
        <v>1</v>
      </c>
      <c r="L424" t="s">
        <v>25</v>
      </c>
      <c r="M424">
        <v>41600</v>
      </c>
      <c r="N424" t="s">
        <v>97</v>
      </c>
      <c r="O424">
        <v>117140</v>
      </c>
      <c r="P424">
        <v>75540</v>
      </c>
      <c r="Q424">
        <v>17000</v>
      </c>
      <c r="R424">
        <v>22240</v>
      </c>
      <c r="S424"/>
      <c r="T424"/>
      <c r="U424"/>
      <c r="V424" t="s">
        <v>1348</v>
      </c>
      <c r="W424">
        <v>2</v>
      </c>
    </row>
    <row r="425" spans="1:23" s="917" customFormat="1" ht="12.75" customHeight="1">
      <c r="A425">
        <v>1034</v>
      </c>
      <c r="B425">
        <v>2803</v>
      </c>
      <c r="C425" t="s">
        <v>98</v>
      </c>
      <c r="D425" t="s">
        <v>1292</v>
      </c>
      <c r="E425">
        <v>20924</v>
      </c>
      <c r="F425" t="s">
        <v>198</v>
      </c>
      <c r="G425" t="s">
        <v>1538</v>
      </c>
      <c r="H425" s="958">
        <v>44902</v>
      </c>
      <c r="I425"/>
      <c r="J425" t="s">
        <v>1096</v>
      </c>
      <c r="K425">
        <v>2</v>
      </c>
      <c r="L425" t="s">
        <v>25</v>
      </c>
      <c r="M425">
        <v>41600</v>
      </c>
      <c r="N425" t="s">
        <v>97</v>
      </c>
      <c r="O425">
        <v>117140</v>
      </c>
      <c r="P425">
        <v>75540</v>
      </c>
      <c r="Q425">
        <v>17000</v>
      </c>
      <c r="R425">
        <v>22240</v>
      </c>
      <c r="S425"/>
      <c r="T425"/>
      <c r="U425"/>
      <c r="V425" t="s">
        <v>1348</v>
      </c>
      <c r="W425">
        <v>1</v>
      </c>
    </row>
    <row r="426" spans="1:23" s="917" customFormat="1" ht="12.75" customHeight="1">
      <c r="A426">
        <v>1912</v>
      </c>
      <c r="B426">
        <v>2840</v>
      </c>
      <c r="C426" t="s">
        <v>87</v>
      </c>
      <c r="D426" t="s">
        <v>1270</v>
      </c>
      <c r="E426">
        <v>20925</v>
      </c>
      <c r="F426" t="s">
        <v>198</v>
      </c>
      <c r="G426" t="s">
        <v>1539</v>
      </c>
      <c r="H426" s="958">
        <v>44916</v>
      </c>
      <c r="I426"/>
      <c r="J426" t="s">
        <v>1096</v>
      </c>
      <c r="K426">
        <v>2</v>
      </c>
      <c r="L426" t="s">
        <v>25</v>
      </c>
      <c r="M426">
        <v>41600</v>
      </c>
      <c r="N426" t="s">
        <v>84</v>
      </c>
      <c r="O426">
        <v>90910</v>
      </c>
      <c r="P426">
        <v>49310</v>
      </c>
      <c r="Q426">
        <v>8860</v>
      </c>
      <c r="R426">
        <v>8220</v>
      </c>
      <c r="S426"/>
      <c r="T426"/>
      <c r="U426"/>
      <c r="V426" t="s">
        <v>1348</v>
      </c>
      <c r="W426">
        <v>2</v>
      </c>
    </row>
    <row r="427" spans="1:23" s="917" customFormat="1" ht="12.75" customHeight="1">
      <c r="A427">
        <v>1565</v>
      </c>
      <c r="B427">
        <v>2840</v>
      </c>
      <c r="C427" t="s">
        <v>87</v>
      </c>
      <c r="D427" t="s">
        <v>1445</v>
      </c>
      <c r="E427">
        <v>20926</v>
      </c>
      <c r="F427" t="s">
        <v>198</v>
      </c>
      <c r="G427" t="s">
        <v>1540</v>
      </c>
      <c r="H427" s="958">
        <v>44932</v>
      </c>
      <c r="I427"/>
      <c r="J427" t="s">
        <v>1096</v>
      </c>
      <c r="K427">
        <v>2</v>
      </c>
      <c r="L427" t="s">
        <v>25</v>
      </c>
      <c r="M427">
        <v>41600</v>
      </c>
      <c r="N427" t="s">
        <v>84</v>
      </c>
      <c r="O427">
        <v>90910</v>
      </c>
      <c r="P427">
        <v>49310</v>
      </c>
      <c r="Q427">
        <v>17000</v>
      </c>
      <c r="R427">
        <v>22240</v>
      </c>
      <c r="S427"/>
      <c r="T427"/>
      <c r="U427"/>
      <c r="V427" t="s">
        <v>1348</v>
      </c>
      <c r="W427">
        <v>1</v>
      </c>
    </row>
    <row r="428" spans="1:23" s="917" customFormat="1" ht="12.75" customHeight="1">
      <c r="A428">
        <v>1565</v>
      </c>
      <c r="B428">
        <v>2840</v>
      </c>
      <c r="C428" t="s">
        <v>87</v>
      </c>
      <c r="D428" t="s">
        <v>1445</v>
      </c>
      <c r="E428">
        <v>20927</v>
      </c>
      <c r="F428" t="s">
        <v>198</v>
      </c>
      <c r="G428" t="s">
        <v>1542</v>
      </c>
      <c r="H428" s="958">
        <v>44937</v>
      </c>
      <c r="I428"/>
      <c r="J428" t="s">
        <v>1096</v>
      </c>
      <c r="K428">
        <v>2</v>
      </c>
      <c r="L428" t="s">
        <v>25</v>
      </c>
      <c r="M428">
        <v>41600</v>
      </c>
      <c r="N428" t="s">
        <v>84</v>
      </c>
      <c r="O428">
        <v>90910</v>
      </c>
      <c r="P428">
        <v>49310</v>
      </c>
      <c r="Q428">
        <v>17000</v>
      </c>
      <c r="R428">
        <v>22240</v>
      </c>
      <c r="S428"/>
      <c r="T428"/>
      <c r="U428"/>
      <c r="V428" t="s">
        <v>1348</v>
      </c>
      <c r="W428">
        <v>1</v>
      </c>
    </row>
    <row r="429" spans="1:23" s="917" customFormat="1" ht="12.75" customHeight="1">
      <c r="A429">
        <v>16</v>
      </c>
      <c r="B429">
        <v>2824</v>
      </c>
      <c r="C429" t="s">
        <v>122</v>
      </c>
      <c r="D429" t="s">
        <v>1126</v>
      </c>
      <c r="E429">
        <v>20928</v>
      </c>
      <c r="F429" t="s">
        <v>198</v>
      </c>
      <c r="G429" t="s">
        <v>1544</v>
      </c>
      <c r="H429" s="958">
        <v>44881</v>
      </c>
      <c r="I429"/>
      <c r="J429" t="s">
        <v>1096</v>
      </c>
      <c r="K429">
        <v>10</v>
      </c>
      <c r="L429" t="s">
        <v>25</v>
      </c>
      <c r="M429">
        <v>41600</v>
      </c>
      <c r="N429" t="s">
        <v>114</v>
      </c>
      <c r="O429">
        <v>157000</v>
      </c>
      <c r="P429">
        <v>115400</v>
      </c>
      <c r="Q429">
        <v>17000</v>
      </c>
      <c r="R429">
        <v>22240</v>
      </c>
      <c r="S429"/>
      <c r="T429"/>
      <c r="U429"/>
      <c r="V429" t="s">
        <v>1348</v>
      </c>
      <c r="W429">
        <v>1</v>
      </c>
    </row>
    <row r="430" spans="1:23" s="917" customFormat="1" ht="12.75" customHeight="1">
      <c r="A430">
        <v>16</v>
      </c>
      <c r="B430">
        <v>2824</v>
      </c>
      <c r="C430" t="s">
        <v>122</v>
      </c>
      <c r="D430" t="s">
        <v>1126</v>
      </c>
      <c r="E430">
        <v>20929</v>
      </c>
      <c r="F430" t="s">
        <v>198</v>
      </c>
      <c r="G430" t="s">
        <v>1546</v>
      </c>
      <c r="H430" s="958">
        <v>44881</v>
      </c>
      <c r="I430"/>
      <c r="J430" t="s">
        <v>1096</v>
      </c>
      <c r="K430">
        <v>10</v>
      </c>
      <c r="L430" t="s">
        <v>25</v>
      </c>
      <c r="M430">
        <v>41600</v>
      </c>
      <c r="N430" t="s">
        <v>114</v>
      </c>
      <c r="O430">
        <v>157000</v>
      </c>
      <c r="P430">
        <v>115400</v>
      </c>
      <c r="Q430">
        <v>17000</v>
      </c>
      <c r="R430">
        <v>22240</v>
      </c>
      <c r="S430"/>
      <c r="T430"/>
      <c r="U430"/>
      <c r="V430" t="s">
        <v>1348</v>
      </c>
      <c r="W430">
        <v>1</v>
      </c>
    </row>
    <row r="431" spans="1:23" s="917" customFormat="1" ht="12.75" customHeight="1">
      <c r="A431">
        <v>16</v>
      </c>
      <c r="B431">
        <v>2824</v>
      </c>
      <c r="C431" t="s">
        <v>122</v>
      </c>
      <c r="D431" t="s">
        <v>1126</v>
      </c>
      <c r="E431">
        <v>20930</v>
      </c>
      <c r="F431" t="s">
        <v>198</v>
      </c>
      <c r="G431" t="s">
        <v>1547</v>
      </c>
      <c r="H431" s="958">
        <v>44881</v>
      </c>
      <c r="I431"/>
      <c r="J431" t="s">
        <v>1096</v>
      </c>
      <c r="K431">
        <v>10</v>
      </c>
      <c r="L431" t="s">
        <v>25</v>
      </c>
      <c r="M431">
        <v>41600</v>
      </c>
      <c r="N431" t="s">
        <v>114</v>
      </c>
      <c r="O431">
        <v>157000</v>
      </c>
      <c r="P431">
        <v>115400</v>
      </c>
      <c r="Q431">
        <v>17000</v>
      </c>
      <c r="R431">
        <v>22240</v>
      </c>
      <c r="S431"/>
      <c r="T431"/>
      <c r="U431"/>
      <c r="V431" t="s">
        <v>1348</v>
      </c>
      <c r="W431">
        <v>1</v>
      </c>
    </row>
    <row r="432" spans="1:23" s="917" customFormat="1" ht="12.75" customHeight="1">
      <c r="A432">
        <v>16</v>
      </c>
      <c r="B432">
        <v>2824</v>
      </c>
      <c r="C432" t="s">
        <v>122</v>
      </c>
      <c r="D432" t="s">
        <v>1126</v>
      </c>
      <c r="E432">
        <v>20931</v>
      </c>
      <c r="F432" t="s">
        <v>198</v>
      </c>
      <c r="G432" t="s">
        <v>1548</v>
      </c>
      <c r="H432" s="958">
        <v>44881</v>
      </c>
      <c r="I432"/>
      <c r="J432" t="s">
        <v>1096</v>
      </c>
      <c r="K432">
        <v>5</v>
      </c>
      <c r="L432" t="s">
        <v>25</v>
      </c>
      <c r="M432">
        <v>41600</v>
      </c>
      <c r="N432" t="s">
        <v>114</v>
      </c>
      <c r="O432">
        <v>157000</v>
      </c>
      <c r="P432">
        <v>115400</v>
      </c>
      <c r="Q432">
        <v>17000</v>
      </c>
      <c r="R432">
        <v>22240</v>
      </c>
      <c r="S432"/>
      <c r="T432"/>
      <c r="U432"/>
      <c r="V432" t="s">
        <v>1348</v>
      </c>
      <c r="W432">
        <v>1</v>
      </c>
    </row>
    <row r="433" spans="1:23" s="917" customFormat="1" ht="12.75" customHeight="1">
      <c r="A433">
        <v>2004</v>
      </c>
      <c r="B433">
        <v>2840</v>
      </c>
      <c r="C433" t="s">
        <v>87</v>
      </c>
      <c r="D433" t="s">
        <v>1266</v>
      </c>
      <c r="E433">
        <v>20932</v>
      </c>
      <c r="F433" t="s">
        <v>198</v>
      </c>
      <c r="G433" t="s">
        <v>1549</v>
      </c>
      <c r="H433" s="958">
        <v>44883</v>
      </c>
      <c r="I433"/>
      <c r="J433" t="s">
        <v>1096</v>
      </c>
      <c r="K433">
        <v>3</v>
      </c>
      <c r="L433" t="s">
        <v>1415</v>
      </c>
      <c r="M433">
        <v>0</v>
      </c>
      <c r="N433" t="s">
        <v>84</v>
      </c>
      <c r="O433">
        <v>90910</v>
      </c>
      <c r="P433">
        <v>90910</v>
      </c>
      <c r="Q433">
        <v>17000</v>
      </c>
      <c r="R433">
        <v>22240</v>
      </c>
      <c r="S433"/>
      <c r="T433"/>
      <c r="U433"/>
      <c r="V433" t="s">
        <v>1348</v>
      </c>
      <c r="W433">
        <v>4</v>
      </c>
    </row>
    <row r="434" spans="1:23" s="917" customFormat="1" ht="12.75" customHeight="1">
      <c r="A434">
        <v>1605</v>
      </c>
      <c r="B434">
        <v>2813</v>
      </c>
      <c r="C434" t="s">
        <v>90</v>
      </c>
      <c r="D434" t="s">
        <v>1126</v>
      </c>
      <c r="E434">
        <v>20934</v>
      </c>
      <c r="F434" t="s">
        <v>198</v>
      </c>
      <c r="G434" t="s">
        <v>1550</v>
      </c>
      <c r="H434" s="958">
        <v>44872</v>
      </c>
      <c r="I434"/>
      <c r="J434" t="s">
        <v>1096</v>
      </c>
      <c r="K434">
        <v>3</v>
      </c>
      <c r="L434" t="s">
        <v>25</v>
      </c>
      <c r="M434">
        <v>41600</v>
      </c>
      <c r="N434" t="s">
        <v>88</v>
      </c>
      <c r="O434">
        <v>97200</v>
      </c>
      <c r="P434">
        <v>55600</v>
      </c>
      <c r="Q434">
        <v>17000</v>
      </c>
      <c r="R434">
        <v>16710</v>
      </c>
      <c r="S434"/>
      <c r="T434"/>
      <c r="U434"/>
      <c r="V434" t="s">
        <v>1348</v>
      </c>
      <c r="W434">
        <v>1</v>
      </c>
    </row>
    <row r="435" spans="1:23" s="917" customFormat="1" ht="12.75" customHeight="1">
      <c r="A435">
        <v>1455</v>
      </c>
      <c r="B435">
        <v>2806</v>
      </c>
      <c r="C435" t="s">
        <v>111</v>
      </c>
      <c r="D435" t="s">
        <v>1133</v>
      </c>
      <c r="E435">
        <v>20943</v>
      </c>
      <c r="F435" t="s">
        <v>198</v>
      </c>
      <c r="G435" t="s">
        <v>1551</v>
      </c>
      <c r="H435" s="958">
        <v>45000</v>
      </c>
      <c r="I435"/>
      <c r="J435" t="s">
        <v>1096</v>
      </c>
      <c r="K435">
        <v>5</v>
      </c>
      <c r="L435" t="s">
        <v>25</v>
      </c>
      <c r="M435">
        <v>41600</v>
      </c>
      <c r="N435" t="s">
        <v>109</v>
      </c>
      <c r="O435">
        <v>142820</v>
      </c>
      <c r="P435">
        <v>101220</v>
      </c>
      <c r="Q435">
        <v>17000</v>
      </c>
      <c r="R435">
        <v>22240</v>
      </c>
      <c r="S435"/>
      <c r="T435"/>
      <c r="U435"/>
      <c r="V435" t="s">
        <v>1348</v>
      </c>
      <c r="W435">
        <v>1</v>
      </c>
    </row>
    <row r="436" spans="1:23" s="917" customFormat="1" ht="12.75" customHeight="1">
      <c r="A436">
        <v>1145</v>
      </c>
      <c r="B436">
        <v>2806</v>
      </c>
      <c r="C436" t="s">
        <v>111</v>
      </c>
      <c r="D436" t="s">
        <v>1133</v>
      </c>
      <c r="E436">
        <v>20944</v>
      </c>
      <c r="F436" t="s">
        <v>198</v>
      </c>
      <c r="G436" t="s">
        <v>1552</v>
      </c>
      <c r="H436" s="958">
        <v>45000</v>
      </c>
      <c r="I436"/>
      <c r="J436" t="s">
        <v>1096</v>
      </c>
      <c r="K436">
        <v>5</v>
      </c>
      <c r="L436" t="s">
        <v>25</v>
      </c>
      <c r="M436">
        <v>41600</v>
      </c>
      <c r="N436" t="s">
        <v>109</v>
      </c>
      <c r="O436">
        <v>142820</v>
      </c>
      <c r="P436">
        <v>101220</v>
      </c>
      <c r="Q436">
        <v>17000</v>
      </c>
      <c r="R436">
        <v>22240</v>
      </c>
      <c r="S436"/>
      <c r="T436"/>
      <c r="U436"/>
      <c r="V436" t="s">
        <v>1348</v>
      </c>
      <c r="W436">
        <v>1</v>
      </c>
    </row>
    <row r="437" spans="1:23" s="917" customFormat="1" ht="12.75" customHeight="1">
      <c r="A437">
        <v>1145</v>
      </c>
      <c r="B437">
        <v>2806</v>
      </c>
      <c r="C437" t="s">
        <v>111</v>
      </c>
      <c r="D437" t="s">
        <v>1133</v>
      </c>
      <c r="E437">
        <v>20945</v>
      </c>
      <c r="F437" t="s">
        <v>198</v>
      </c>
      <c r="G437" t="s">
        <v>1553</v>
      </c>
      <c r="H437" s="958">
        <v>45000</v>
      </c>
      <c r="I437"/>
      <c r="J437" t="s">
        <v>1096</v>
      </c>
      <c r="K437">
        <v>5</v>
      </c>
      <c r="L437" t="s">
        <v>25</v>
      </c>
      <c r="M437">
        <v>41600</v>
      </c>
      <c r="N437" t="s">
        <v>109</v>
      </c>
      <c r="O437">
        <v>142820</v>
      </c>
      <c r="P437">
        <v>101220</v>
      </c>
      <c r="Q437">
        <v>17000</v>
      </c>
      <c r="R437">
        <v>22240</v>
      </c>
      <c r="S437"/>
      <c r="T437"/>
      <c r="U437"/>
      <c r="V437" t="s">
        <v>1348</v>
      </c>
      <c r="W437">
        <v>1</v>
      </c>
    </row>
    <row r="438" spans="1:23" s="917" customFormat="1" ht="12.75" customHeight="1">
      <c r="A438">
        <v>1455</v>
      </c>
      <c r="B438">
        <v>2806</v>
      </c>
      <c r="C438" t="s">
        <v>111</v>
      </c>
      <c r="D438" t="s">
        <v>1133</v>
      </c>
      <c r="E438">
        <v>20946</v>
      </c>
      <c r="F438" t="s">
        <v>198</v>
      </c>
      <c r="G438" t="s">
        <v>1554</v>
      </c>
      <c r="H438" s="958">
        <v>45000</v>
      </c>
      <c r="I438"/>
      <c r="J438" t="s">
        <v>1096</v>
      </c>
      <c r="K438">
        <v>5</v>
      </c>
      <c r="L438" t="s">
        <v>25</v>
      </c>
      <c r="M438">
        <v>41600</v>
      </c>
      <c r="N438" t="s">
        <v>109</v>
      </c>
      <c r="O438">
        <v>142820</v>
      </c>
      <c r="P438">
        <v>101220</v>
      </c>
      <c r="Q438">
        <v>17000</v>
      </c>
      <c r="R438">
        <v>22240</v>
      </c>
      <c r="S438"/>
      <c r="T438"/>
      <c r="U438"/>
      <c r="V438" t="s">
        <v>1348</v>
      </c>
      <c r="W438">
        <v>1</v>
      </c>
    </row>
    <row r="439" spans="1:23" s="917" customFormat="1" ht="12.75" customHeight="1">
      <c r="A439">
        <v>1145</v>
      </c>
      <c r="B439">
        <v>2806</v>
      </c>
      <c r="C439" t="s">
        <v>111</v>
      </c>
      <c r="D439" t="s">
        <v>1133</v>
      </c>
      <c r="E439">
        <v>20947</v>
      </c>
      <c r="F439" t="s">
        <v>198</v>
      </c>
      <c r="G439" t="s">
        <v>1555</v>
      </c>
      <c r="H439" s="958">
        <v>45000</v>
      </c>
      <c r="I439"/>
      <c r="J439" t="s">
        <v>1096</v>
      </c>
      <c r="K439">
        <v>1</v>
      </c>
      <c r="L439" t="s">
        <v>25</v>
      </c>
      <c r="M439">
        <v>41600</v>
      </c>
      <c r="N439" t="s">
        <v>109</v>
      </c>
      <c r="O439">
        <v>142820</v>
      </c>
      <c r="P439">
        <v>101220</v>
      </c>
      <c r="Q439">
        <v>17000</v>
      </c>
      <c r="R439">
        <v>22240</v>
      </c>
      <c r="S439"/>
      <c r="T439"/>
      <c r="U439"/>
      <c r="V439" t="s">
        <v>1348</v>
      </c>
      <c r="W439">
        <v>1</v>
      </c>
    </row>
    <row r="440" spans="1:23" s="917" customFormat="1" ht="12.75" customHeight="1">
      <c r="A440">
        <v>1455</v>
      </c>
      <c r="B440">
        <v>2806</v>
      </c>
      <c r="C440" t="s">
        <v>111</v>
      </c>
      <c r="D440" t="s">
        <v>1133</v>
      </c>
      <c r="E440">
        <v>20948</v>
      </c>
      <c r="F440" t="s">
        <v>198</v>
      </c>
      <c r="G440" t="s">
        <v>1556</v>
      </c>
      <c r="H440" s="958">
        <v>45000</v>
      </c>
      <c r="I440"/>
      <c r="J440" t="s">
        <v>1096</v>
      </c>
      <c r="K440">
        <v>3</v>
      </c>
      <c r="L440" t="s">
        <v>25</v>
      </c>
      <c r="M440">
        <v>41600</v>
      </c>
      <c r="N440" t="s">
        <v>109</v>
      </c>
      <c r="O440">
        <v>142820</v>
      </c>
      <c r="P440">
        <v>101220</v>
      </c>
      <c r="Q440">
        <v>17000</v>
      </c>
      <c r="R440">
        <v>22240</v>
      </c>
      <c r="S440"/>
      <c r="T440"/>
      <c r="U440"/>
      <c r="V440" t="s">
        <v>1348</v>
      </c>
      <c r="W440">
        <v>1</v>
      </c>
    </row>
    <row r="441" spans="1:23" s="917" customFormat="1" ht="12.75" customHeight="1">
      <c r="A441">
        <v>1455</v>
      </c>
      <c r="B441">
        <v>2806</v>
      </c>
      <c r="C441" t="s">
        <v>111</v>
      </c>
      <c r="D441" t="s">
        <v>1133</v>
      </c>
      <c r="E441">
        <v>20949</v>
      </c>
      <c r="F441" t="s">
        <v>198</v>
      </c>
      <c r="G441" t="s">
        <v>1557</v>
      </c>
      <c r="H441" s="958">
        <v>45000</v>
      </c>
      <c r="I441"/>
      <c r="J441" t="s">
        <v>1096</v>
      </c>
      <c r="K441">
        <v>10</v>
      </c>
      <c r="L441" t="s">
        <v>25</v>
      </c>
      <c r="M441">
        <v>41600</v>
      </c>
      <c r="N441" t="s">
        <v>109</v>
      </c>
      <c r="O441">
        <v>142820</v>
      </c>
      <c r="P441">
        <v>101220</v>
      </c>
      <c r="Q441">
        <v>17000</v>
      </c>
      <c r="R441">
        <v>22240</v>
      </c>
      <c r="S441"/>
      <c r="T441"/>
      <c r="U441"/>
      <c r="V441" t="s">
        <v>1348</v>
      </c>
      <c r="W441">
        <v>1</v>
      </c>
    </row>
    <row r="442" spans="1:23" s="917" customFormat="1" ht="12.75" customHeight="1">
      <c r="A442">
        <v>1455</v>
      </c>
      <c r="B442">
        <v>2806</v>
      </c>
      <c r="C442" t="s">
        <v>111</v>
      </c>
      <c r="D442" t="s">
        <v>1133</v>
      </c>
      <c r="E442">
        <v>20950</v>
      </c>
      <c r="F442" t="s">
        <v>198</v>
      </c>
      <c r="G442" t="s">
        <v>1558</v>
      </c>
      <c r="H442" s="958">
        <v>45000</v>
      </c>
      <c r="I442"/>
      <c r="J442" t="s">
        <v>1096</v>
      </c>
      <c r="K442">
        <v>2</v>
      </c>
      <c r="L442" t="s">
        <v>25</v>
      </c>
      <c r="M442">
        <v>41600</v>
      </c>
      <c r="N442" t="s">
        <v>109</v>
      </c>
      <c r="O442">
        <v>142820</v>
      </c>
      <c r="P442">
        <v>101220</v>
      </c>
      <c r="Q442">
        <v>17000</v>
      </c>
      <c r="R442">
        <v>22240</v>
      </c>
      <c r="S442"/>
      <c r="T442"/>
      <c r="U442"/>
      <c r="V442" t="s">
        <v>1348</v>
      </c>
      <c r="W442">
        <v>1</v>
      </c>
    </row>
    <row r="443" spans="1:23" s="917" customFormat="1" ht="12.75" customHeight="1">
      <c r="A443">
        <v>1565</v>
      </c>
      <c r="B443">
        <v>2840</v>
      </c>
      <c r="C443" t="s">
        <v>87</v>
      </c>
      <c r="D443" t="s">
        <v>1445</v>
      </c>
      <c r="E443">
        <v>20951</v>
      </c>
      <c r="F443" t="s">
        <v>198</v>
      </c>
      <c r="G443" t="s">
        <v>1559</v>
      </c>
      <c r="H443" s="958">
        <v>44950</v>
      </c>
      <c r="I443"/>
      <c r="J443" t="s">
        <v>1096</v>
      </c>
      <c r="K443">
        <v>2</v>
      </c>
      <c r="L443" t="s">
        <v>25</v>
      </c>
      <c r="M443">
        <v>41600</v>
      </c>
      <c r="N443" t="s">
        <v>84</v>
      </c>
      <c r="O443">
        <v>90910</v>
      </c>
      <c r="P443">
        <v>49310</v>
      </c>
      <c r="Q443">
        <v>17000</v>
      </c>
      <c r="R443">
        <v>22240</v>
      </c>
      <c r="S443"/>
      <c r="T443"/>
      <c r="U443"/>
      <c r="V443" t="s">
        <v>1348</v>
      </c>
      <c r="W443">
        <v>1</v>
      </c>
    </row>
    <row r="444" spans="1:23" s="917" customFormat="1" ht="12.75" customHeight="1">
      <c r="A444">
        <v>2004</v>
      </c>
      <c r="B444">
        <v>2840</v>
      </c>
      <c r="C444" t="s">
        <v>87</v>
      </c>
      <c r="D444" t="s">
        <v>1266</v>
      </c>
      <c r="E444">
        <v>20952</v>
      </c>
      <c r="F444" t="s">
        <v>198</v>
      </c>
      <c r="G444" t="s">
        <v>1561</v>
      </c>
      <c r="H444" s="958">
        <v>44888</v>
      </c>
      <c r="I444"/>
      <c r="J444" t="s">
        <v>1096</v>
      </c>
      <c r="K444">
        <v>5</v>
      </c>
      <c r="L444" t="s">
        <v>1415</v>
      </c>
      <c r="M444">
        <v>0</v>
      </c>
      <c r="N444" t="s">
        <v>84</v>
      </c>
      <c r="O444">
        <v>90910</v>
      </c>
      <c r="P444">
        <v>90910</v>
      </c>
      <c r="Q444">
        <v>17000</v>
      </c>
      <c r="R444">
        <v>22240</v>
      </c>
      <c r="S444"/>
      <c r="T444"/>
      <c r="U444"/>
      <c r="V444" t="s">
        <v>1348</v>
      </c>
      <c r="W444">
        <v>5</v>
      </c>
    </row>
    <row r="445" spans="1:23" s="917" customFormat="1" ht="12.75" customHeight="1">
      <c r="A445">
        <v>1932</v>
      </c>
      <c r="B445">
        <v>2840</v>
      </c>
      <c r="C445" t="s">
        <v>87</v>
      </c>
      <c r="D445" t="s">
        <v>1270</v>
      </c>
      <c r="E445">
        <v>20953</v>
      </c>
      <c r="F445" t="s">
        <v>198</v>
      </c>
      <c r="G445" t="s">
        <v>1562</v>
      </c>
      <c r="H445" s="958">
        <v>44883</v>
      </c>
      <c r="I445"/>
      <c r="J445" t="s">
        <v>1096</v>
      </c>
      <c r="K445">
        <v>2</v>
      </c>
      <c r="L445" t="s">
        <v>25</v>
      </c>
      <c r="M445">
        <v>41600</v>
      </c>
      <c r="N445" t="s">
        <v>84</v>
      </c>
      <c r="O445">
        <v>90910</v>
      </c>
      <c r="P445">
        <v>49310</v>
      </c>
      <c r="Q445">
        <v>8860</v>
      </c>
      <c r="R445">
        <v>8220</v>
      </c>
      <c r="S445"/>
      <c r="T445"/>
      <c r="U445"/>
      <c r="V445" t="s">
        <v>1348</v>
      </c>
      <c r="W445">
        <v>1</v>
      </c>
    </row>
    <row r="446" spans="1:23" s="917" customFormat="1" ht="12.75" customHeight="1">
      <c r="A446">
        <v>1932</v>
      </c>
      <c r="B446">
        <v>2840</v>
      </c>
      <c r="C446" t="s">
        <v>87</v>
      </c>
      <c r="D446" t="s">
        <v>1270</v>
      </c>
      <c r="E446">
        <v>20954</v>
      </c>
      <c r="F446" t="s">
        <v>198</v>
      </c>
      <c r="G446" t="s">
        <v>1563</v>
      </c>
      <c r="H446" s="958">
        <v>44902</v>
      </c>
      <c r="I446"/>
      <c r="J446" t="s">
        <v>1096</v>
      </c>
      <c r="K446">
        <v>2</v>
      </c>
      <c r="L446" t="s">
        <v>25</v>
      </c>
      <c r="M446">
        <v>41600</v>
      </c>
      <c r="N446" t="s">
        <v>84</v>
      </c>
      <c r="O446">
        <v>90910</v>
      </c>
      <c r="P446">
        <v>49310</v>
      </c>
      <c r="Q446">
        <v>8860</v>
      </c>
      <c r="R446">
        <v>8220</v>
      </c>
      <c r="S446"/>
      <c r="T446"/>
      <c r="U446"/>
      <c r="V446" t="s">
        <v>1348</v>
      </c>
      <c r="W446">
        <v>1</v>
      </c>
    </row>
    <row r="447" spans="1:23" s="917" customFormat="1" ht="12.75" customHeight="1">
      <c r="A447">
        <v>1932</v>
      </c>
      <c r="B447">
        <v>2840</v>
      </c>
      <c r="C447" t="s">
        <v>87</v>
      </c>
      <c r="D447" t="s">
        <v>1270</v>
      </c>
      <c r="E447">
        <v>20955</v>
      </c>
      <c r="F447" t="s">
        <v>198</v>
      </c>
      <c r="G447" t="s">
        <v>1564</v>
      </c>
      <c r="H447" s="958">
        <v>44916</v>
      </c>
      <c r="I447"/>
      <c r="J447" t="s">
        <v>1096</v>
      </c>
      <c r="K447">
        <v>20</v>
      </c>
      <c r="L447" t="s">
        <v>327</v>
      </c>
      <c r="M447">
        <v>41600</v>
      </c>
      <c r="N447" t="s">
        <v>84</v>
      </c>
      <c r="O447">
        <v>90910</v>
      </c>
      <c r="P447">
        <v>49310</v>
      </c>
      <c r="Q447">
        <v>8860</v>
      </c>
      <c r="R447">
        <v>8220</v>
      </c>
      <c r="S447"/>
      <c r="T447"/>
      <c r="U447"/>
      <c r="V447" t="s">
        <v>1348</v>
      </c>
      <c r="W447">
        <v>1</v>
      </c>
    </row>
    <row r="448" spans="1:23" s="917" customFormat="1" ht="12.75" customHeight="1">
      <c r="A448">
        <v>1932</v>
      </c>
      <c r="B448">
        <v>2840</v>
      </c>
      <c r="C448" t="s">
        <v>87</v>
      </c>
      <c r="D448" t="s">
        <v>1270</v>
      </c>
      <c r="E448">
        <v>20956</v>
      </c>
      <c r="F448" t="s">
        <v>198</v>
      </c>
      <c r="G448" t="s">
        <v>1565</v>
      </c>
      <c r="H448" s="958">
        <v>44916</v>
      </c>
      <c r="I448"/>
      <c r="J448" t="s">
        <v>1096</v>
      </c>
      <c r="K448">
        <v>20</v>
      </c>
      <c r="L448" t="s">
        <v>327</v>
      </c>
      <c r="M448">
        <v>41600</v>
      </c>
      <c r="N448" t="s">
        <v>84</v>
      </c>
      <c r="O448">
        <v>90910</v>
      </c>
      <c r="P448">
        <v>49310</v>
      </c>
      <c r="Q448">
        <v>8860</v>
      </c>
      <c r="R448">
        <v>8220</v>
      </c>
      <c r="S448"/>
      <c r="T448"/>
      <c r="U448"/>
      <c r="V448" t="s">
        <v>1348</v>
      </c>
      <c r="W448">
        <v>1</v>
      </c>
    </row>
    <row r="449" spans="1:23" s="917" customFormat="1" ht="12.75" customHeight="1">
      <c r="A449">
        <v>1932</v>
      </c>
      <c r="B449">
        <v>2840</v>
      </c>
      <c r="C449" t="s">
        <v>87</v>
      </c>
      <c r="D449" t="s">
        <v>1270</v>
      </c>
      <c r="E449">
        <v>20957</v>
      </c>
      <c r="F449" t="s">
        <v>198</v>
      </c>
      <c r="G449" t="s">
        <v>1566</v>
      </c>
      <c r="H449" s="958">
        <v>44902</v>
      </c>
      <c r="I449"/>
      <c r="J449" t="s">
        <v>1096</v>
      </c>
      <c r="K449">
        <v>20</v>
      </c>
      <c r="L449" t="s">
        <v>327</v>
      </c>
      <c r="M449">
        <v>41600</v>
      </c>
      <c r="N449" t="s">
        <v>84</v>
      </c>
      <c r="O449">
        <v>90910</v>
      </c>
      <c r="P449">
        <v>49310</v>
      </c>
      <c r="Q449">
        <v>8860</v>
      </c>
      <c r="R449">
        <v>8220</v>
      </c>
      <c r="S449"/>
      <c r="T449"/>
      <c r="U449"/>
      <c r="V449" t="s">
        <v>1348</v>
      </c>
      <c r="W449">
        <v>1</v>
      </c>
    </row>
    <row r="450" spans="1:23" s="917" customFormat="1" ht="12.75" customHeight="1">
      <c r="A450">
        <v>1255</v>
      </c>
      <c r="B450">
        <v>2817</v>
      </c>
      <c r="C450" t="s">
        <v>107</v>
      </c>
      <c r="D450" t="s">
        <v>1445</v>
      </c>
      <c r="E450">
        <v>20958</v>
      </c>
      <c r="F450" t="s">
        <v>198</v>
      </c>
      <c r="G450" t="s">
        <v>1567</v>
      </c>
      <c r="H450" s="958">
        <v>44907</v>
      </c>
      <c r="I450"/>
      <c r="J450" t="s">
        <v>1096</v>
      </c>
      <c r="K450">
        <v>1</v>
      </c>
      <c r="L450" t="s">
        <v>25</v>
      </c>
      <c r="M450">
        <v>41600</v>
      </c>
      <c r="N450" t="s">
        <v>106</v>
      </c>
      <c r="O450">
        <v>129850</v>
      </c>
      <c r="P450">
        <v>88250</v>
      </c>
      <c r="Q450">
        <v>17000</v>
      </c>
      <c r="R450">
        <v>22240</v>
      </c>
      <c r="S450"/>
      <c r="T450"/>
      <c r="U450"/>
      <c r="V450" t="s">
        <v>1348</v>
      </c>
      <c r="W450">
        <v>1</v>
      </c>
    </row>
    <row r="451" spans="1:23" s="917" customFormat="1" ht="12.75" customHeight="1">
      <c r="A451">
        <v>1680</v>
      </c>
      <c r="B451">
        <v>2840</v>
      </c>
      <c r="C451" t="s">
        <v>87</v>
      </c>
      <c r="D451" t="s">
        <v>1093</v>
      </c>
      <c r="E451">
        <v>20959</v>
      </c>
      <c r="F451" t="s">
        <v>198</v>
      </c>
      <c r="G451" t="s">
        <v>1569</v>
      </c>
      <c r="H451" s="958">
        <v>45280</v>
      </c>
      <c r="I451"/>
      <c r="J451" t="s">
        <v>1096</v>
      </c>
      <c r="K451">
        <v>3</v>
      </c>
      <c r="L451" t="s">
        <v>25</v>
      </c>
      <c r="M451">
        <v>41600</v>
      </c>
      <c r="N451" t="s">
        <v>84</v>
      </c>
      <c r="O451">
        <v>90910</v>
      </c>
      <c r="P451">
        <v>49310</v>
      </c>
      <c r="Q451">
        <v>17000</v>
      </c>
      <c r="R451">
        <v>28750</v>
      </c>
      <c r="S451"/>
      <c r="T451"/>
      <c r="U451"/>
      <c r="V451" t="s">
        <v>1348</v>
      </c>
      <c r="W451">
        <v>1</v>
      </c>
    </row>
    <row r="452" spans="1:23" s="917" customFormat="1" ht="12.75" customHeight="1">
      <c r="A452">
        <v>1715</v>
      </c>
      <c r="B452">
        <v>2840</v>
      </c>
      <c r="C452" t="s">
        <v>87</v>
      </c>
      <c r="D452" t="s">
        <v>1093</v>
      </c>
      <c r="E452">
        <v>20960</v>
      </c>
      <c r="F452" t="s">
        <v>198</v>
      </c>
      <c r="G452" t="s">
        <v>5698</v>
      </c>
      <c r="H452" s="958">
        <v>45315</v>
      </c>
      <c r="I452"/>
      <c r="J452" t="s">
        <v>1096</v>
      </c>
      <c r="K452">
        <v>3</v>
      </c>
      <c r="L452" t="s">
        <v>25</v>
      </c>
      <c r="M452">
        <v>41600</v>
      </c>
      <c r="N452" t="s">
        <v>84</v>
      </c>
      <c r="O452">
        <v>90910</v>
      </c>
      <c r="P452">
        <v>49310</v>
      </c>
      <c r="Q452">
        <v>17000</v>
      </c>
      <c r="R452">
        <v>28750</v>
      </c>
      <c r="S452"/>
      <c r="T452"/>
      <c r="U452"/>
      <c r="V452" t="s">
        <v>1348</v>
      </c>
      <c r="W452">
        <v>1</v>
      </c>
    </row>
    <row r="453" spans="1:23" s="917" customFormat="1" ht="12.75" customHeight="1">
      <c r="A453">
        <v>1680</v>
      </c>
      <c r="B453">
        <v>2840</v>
      </c>
      <c r="C453" t="s">
        <v>87</v>
      </c>
      <c r="D453" t="s">
        <v>1093</v>
      </c>
      <c r="E453">
        <v>20961</v>
      </c>
      <c r="F453" t="s">
        <v>198</v>
      </c>
      <c r="G453" t="s">
        <v>4370</v>
      </c>
      <c r="H453" s="958">
        <v>45315</v>
      </c>
      <c r="I453"/>
      <c r="J453" t="s">
        <v>1096</v>
      </c>
      <c r="K453">
        <v>2</v>
      </c>
      <c r="L453" t="s">
        <v>25</v>
      </c>
      <c r="M453">
        <v>41600</v>
      </c>
      <c r="N453" t="s">
        <v>84</v>
      </c>
      <c r="O453">
        <v>90910</v>
      </c>
      <c r="P453">
        <v>49310</v>
      </c>
      <c r="Q453">
        <v>17000</v>
      </c>
      <c r="R453">
        <v>28750</v>
      </c>
      <c r="S453"/>
      <c r="T453"/>
      <c r="U453"/>
      <c r="V453" t="s">
        <v>1348</v>
      </c>
      <c r="W453">
        <v>1</v>
      </c>
    </row>
    <row r="454" spans="1:23" s="917" customFormat="1" ht="12.75" customHeight="1">
      <c r="A454">
        <v>1680</v>
      </c>
      <c r="B454">
        <v>2840</v>
      </c>
      <c r="C454" t="s">
        <v>87</v>
      </c>
      <c r="D454" t="s">
        <v>1093</v>
      </c>
      <c r="E454">
        <v>20962</v>
      </c>
      <c r="F454" t="s">
        <v>198</v>
      </c>
      <c r="G454" t="s">
        <v>5699</v>
      </c>
      <c r="H454" s="958">
        <v>45315</v>
      </c>
      <c r="I454"/>
      <c r="J454" t="s">
        <v>1096</v>
      </c>
      <c r="K454">
        <v>3</v>
      </c>
      <c r="L454" t="s">
        <v>25</v>
      </c>
      <c r="M454">
        <v>41600</v>
      </c>
      <c r="N454" t="s">
        <v>84</v>
      </c>
      <c r="O454">
        <v>90910</v>
      </c>
      <c r="P454">
        <v>49310</v>
      </c>
      <c r="Q454">
        <v>17000</v>
      </c>
      <c r="R454">
        <v>28750</v>
      </c>
      <c r="S454"/>
      <c r="T454"/>
      <c r="U454"/>
      <c r="V454" t="s">
        <v>1348</v>
      </c>
      <c r="W454">
        <v>1</v>
      </c>
    </row>
    <row r="455" spans="1:23" s="917" customFormat="1" ht="12.75" customHeight="1">
      <c r="A455">
        <v>1680</v>
      </c>
      <c r="B455">
        <v>2840</v>
      </c>
      <c r="C455" t="s">
        <v>87</v>
      </c>
      <c r="D455" t="s">
        <v>1093</v>
      </c>
      <c r="E455">
        <v>20964</v>
      </c>
      <c r="F455" t="s">
        <v>198</v>
      </c>
      <c r="G455" t="s">
        <v>5700</v>
      </c>
      <c r="H455" s="958">
        <v>45301</v>
      </c>
      <c r="I455"/>
      <c r="J455" t="s">
        <v>1096</v>
      </c>
      <c r="K455">
        <v>2</v>
      </c>
      <c r="L455" t="s">
        <v>25</v>
      </c>
      <c r="M455">
        <v>41600</v>
      </c>
      <c r="N455" t="s">
        <v>84</v>
      </c>
      <c r="O455">
        <v>90910</v>
      </c>
      <c r="P455">
        <v>49310</v>
      </c>
      <c r="Q455">
        <v>17000</v>
      </c>
      <c r="R455">
        <v>28750</v>
      </c>
      <c r="S455"/>
      <c r="T455"/>
      <c r="U455"/>
      <c r="V455" t="s">
        <v>1348</v>
      </c>
      <c r="W455">
        <v>1</v>
      </c>
    </row>
    <row r="456" spans="1:23" s="917" customFormat="1" ht="12.75" customHeight="1">
      <c r="A456">
        <v>1605</v>
      </c>
      <c r="B456">
        <v>2813</v>
      </c>
      <c r="C456" t="s">
        <v>90</v>
      </c>
      <c r="D456" t="s">
        <v>1126</v>
      </c>
      <c r="E456">
        <v>20969</v>
      </c>
      <c r="F456" t="s">
        <v>198</v>
      </c>
      <c r="G456" t="s">
        <v>1570</v>
      </c>
      <c r="H456" s="958">
        <v>44881</v>
      </c>
      <c r="I456"/>
      <c r="J456" t="s">
        <v>1096</v>
      </c>
      <c r="K456">
        <v>2</v>
      </c>
      <c r="L456" t="s">
        <v>25</v>
      </c>
      <c r="M456">
        <v>41600</v>
      </c>
      <c r="N456" t="s">
        <v>88</v>
      </c>
      <c r="O456">
        <v>97200</v>
      </c>
      <c r="P456">
        <v>55600</v>
      </c>
      <c r="Q456">
        <v>17000</v>
      </c>
      <c r="R456">
        <v>16710</v>
      </c>
      <c r="S456"/>
      <c r="T456"/>
      <c r="U456"/>
      <c r="V456" t="s">
        <v>1348</v>
      </c>
      <c r="W456">
        <v>1</v>
      </c>
    </row>
    <row r="457" spans="1:23" s="917" customFormat="1" ht="12.75" customHeight="1">
      <c r="A457">
        <v>1912</v>
      </c>
      <c r="B457">
        <v>2840</v>
      </c>
      <c r="C457" t="s">
        <v>87</v>
      </c>
      <c r="D457" t="s">
        <v>1270</v>
      </c>
      <c r="E457">
        <v>20970</v>
      </c>
      <c r="F457" t="s">
        <v>198</v>
      </c>
      <c r="G457" t="s">
        <v>1571</v>
      </c>
      <c r="H457" s="958">
        <v>44902</v>
      </c>
      <c r="I457"/>
      <c r="J457" t="s">
        <v>1096</v>
      </c>
      <c r="K457">
        <v>1</v>
      </c>
      <c r="L457" t="s">
        <v>25</v>
      </c>
      <c r="M457">
        <v>41600</v>
      </c>
      <c r="N457" t="s">
        <v>84</v>
      </c>
      <c r="O457">
        <v>90910</v>
      </c>
      <c r="P457">
        <v>49310</v>
      </c>
      <c r="Q457">
        <v>8860</v>
      </c>
      <c r="R457">
        <v>8220</v>
      </c>
      <c r="S457"/>
      <c r="T457"/>
      <c r="U457"/>
      <c r="V457" t="s">
        <v>1348</v>
      </c>
      <c r="W457">
        <v>1</v>
      </c>
    </row>
    <row r="458" spans="1:23" s="917" customFormat="1" ht="12.75" customHeight="1">
      <c r="A458">
        <v>1912</v>
      </c>
      <c r="B458">
        <v>2840</v>
      </c>
      <c r="C458" t="s">
        <v>87</v>
      </c>
      <c r="D458" t="s">
        <v>1270</v>
      </c>
      <c r="E458">
        <v>20971</v>
      </c>
      <c r="F458" t="s">
        <v>198</v>
      </c>
      <c r="G458" t="s">
        <v>1572</v>
      </c>
      <c r="H458" s="958">
        <v>44949</v>
      </c>
      <c r="I458"/>
      <c r="J458" t="s">
        <v>1096</v>
      </c>
      <c r="K458">
        <v>2</v>
      </c>
      <c r="L458" t="s">
        <v>25</v>
      </c>
      <c r="M458">
        <v>41600</v>
      </c>
      <c r="N458" t="s">
        <v>84</v>
      </c>
      <c r="O458">
        <v>90910</v>
      </c>
      <c r="P458">
        <v>49310</v>
      </c>
      <c r="Q458">
        <v>8860</v>
      </c>
      <c r="R458">
        <v>8220</v>
      </c>
      <c r="S458"/>
      <c r="T458"/>
      <c r="U458"/>
      <c r="V458" t="s">
        <v>1348</v>
      </c>
      <c r="W458">
        <v>1</v>
      </c>
    </row>
    <row r="459" spans="1:23" s="917" customFormat="1" ht="12.75" customHeight="1">
      <c r="A459">
        <v>1255</v>
      </c>
      <c r="B459">
        <v>2817</v>
      </c>
      <c r="C459" t="s">
        <v>107</v>
      </c>
      <c r="D459" t="s">
        <v>1445</v>
      </c>
      <c r="E459">
        <v>20972</v>
      </c>
      <c r="F459" t="s">
        <v>198</v>
      </c>
      <c r="G459" t="s">
        <v>1574</v>
      </c>
      <c r="H459" s="958">
        <v>44916</v>
      </c>
      <c r="I459"/>
      <c r="J459" t="s">
        <v>1096</v>
      </c>
      <c r="K459">
        <v>2</v>
      </c>
      <c r="L459" t="s">
        <v>25</v>
      </c>
      <c r="M459">
        <v>41600</v>
      </c>
      <c r="N459" t="s">
        <v>106</v>
      </c>
      <c r="O459">
        <v>129850</v>
      </c>
      <c r="P459">
        <v>88250</v>
      </c>
      <c r="Q459">
        <v>17000</v>
      </c>
      <c r="R459">
        <v>22240</v>
      </c>
      <c r="S459"/>
      <c r="T459"/>
      <c r="U459"/>
      <c r="V459" t="s">
        <v>1348</v>
      </c>
      <c r="W459">
        <v>1</v>
      </c>
    </row>
    <row r="460" spans="1:23" s="917" customFormat="1" ht="12.75" customHeight="1">
      <c r="A460">
        <v>1255</v>
      </c>
      <c r="B460">
        <v>2817</v>
      </c>
      <c r="C460" t="s">
        <v>107</v>
      </c>
      <c r="D460" t="s">
        <v>1445</v>
      </c>
      <c r="E460">
        <v>20973</v>
      </c>
      <c r="F460" t="s">
        <v>198</v>
      </c>
      <c r="G460" t="s">
        <v>1575</v>
      </c>
      <c r="H460" s="958">
        <v>44944</v>
      </c>
      <c r="I460"/>
      <c r="J460" t="s">
        <v>1096</v>
      </c>
      <c r="K460">
        <v>1</v>
      </c>
      <c r="L460" t="s">
        <v>25</v>
      </c>
      <c r="M460">
        <v>41600</v>
      </c>
      <c r="N460" t="s">
        <v>106</v>
      </c>
      <c r="O460">
        <v>129850</v>
      </c>
      <c r="P460">
        <v>88250</v>
      </c>
      <c r="Q460">
        <v>17000</v>
      </c>
      <c r="R460">
        <v>22240</v>
      </c>
      <c r="S460"/>
      <c r="T460"/>
      <c r="U460"/>
      <c r="V460" t="s">
        <v>1348</v>
      </c>
      <c r="W460">
        <v>1</v>
      </c>
    </row>
    <row r="461" spans="1:23" s="917" customFormat="1" ht="12.75" customHeight="1">
      <c r="A461">
        <v>1912</v>
      </c>
      <c r="B461">
        <v>2840</v>
      </c>
      <c r="C461" t="s">
        <v>87</v>
      </c>
      <c r="D461" t="s">
        <v>1270</v>
      </c>
      <c r="E461">
        <v>20974</v>
      </c>
      <c r="F461" t="s">
        <v>198</v>
      </c>
      <c r="G461" t="s">
        <v>1577</v>
      </c>
      <c r="H461" s="958">
        <v>44916</v>
      </c>
      <c r="I461"/>
      <c r="J461" t="s">
        <v>1096</v>
      </c>
      <c r="K461">
        <v>2</v>
      </c>
      <c r="L461" t="s">
        <v>25</v>
      </c>
      <c r="M461">
        <v>41600</v>
      </c>
      <c r="N461" t="s">
        <v>84</v>
      </c>
      <c r="O461">
        <v>90910</v>
      </c>
      <c r="P461">
        <v>49310</v>
      </c>
      <c r="Q461">
        <v>8860</v>
      </c>
      <c r="R461">
        <v>8220</v>
      </c>
      <c r="S461"/>
      <c r="T461"/>
      <c r="U461"/>
      <c r="V461" t="s">
        <v>1348</v>
      </c>
      <c r="W461">
        <v>4</v>
      </c>
    </row>
    <row r="462" spans="1:23" s="917" customFormat="1" ht="12.75" customHeight="1">
      <c r="A462">
        <v>1255</v>
      </c>
      <c r="B462">
        <v>2817</v>
      </c>
      <c r="C462" t="s">
        <v>107</v>
      </c>
      <c r="D462" t="s">
        <v>1445</v>
      </c>
      <c r="E462">
        <v>20975</v>
      </c>
      <c r="F462" t="s">
        <v>198</v>
      </c>
      <c r="G462" t="s">
        <v>1578</v>
      </c>
      <c r="H462" s="958">
        <v>44928</v>
      </c>
      <c r="I462"/>
      <c r="J462" t="s">
        <v>1096</v>
      </c>
      <c r="K462">
        <v>1</v>
      </c>
      <c r="L462" t="s">
        <v>25</v>
      </c>
      <c r="M462">
        <v>41600</v>
      </c>
      <c r="N462" t="s">
        <v>106</v>
      </c>
      <c r="O462">
        <v>129850</v>
      </c>
      <c r="P462">
        <v>88250</v>
      </c>
      <c r="Q462">
        <v>17000</v>
      </c>
      <c r="R462">
        <v>22240</v>
      </c>
      <c r="S462"/>
      <c r="T462"/>
      <c r="U462"/>
      <c r="V462" t="s">
        <v>1348</v>
      </c>
      <c r="W462">
        <v>1</v>
      </c>
    </row>
    <row r="463" spans="1:23" s="917" customFormat="1" ht="12.75" customHeight="1">
      <c r="A463">
        <v>1255</v>
      </c>
      <c r="B463">
        <v>2840</v>
      </c>
      <c r="C463" t="s">
        <v>87</v>
      </c>
      <c r="D463" t="s">
        <v>1445</v>
      </c>
      <c r="E463">
        <v>20976</v>
      </c>
      <c r="F463" t="s">
        <v>198</v>
      </c>
      <c r="G463" t="s">
        <v>1579</v>
      </c>
      <c r="H463" s="958">
        <v>44928</v>
      </c>
      <c r="I463"/>
      <c r="J463" t="s">
        <v>1096</v>
      </c>
      <c r="K463">
        <v>1</v>
      </c>
      <c r="L463" t="s">
        <v>25</v>
      </c>
      <c r="M463">
        <v>41600</v>
      </c>
      <c r="N463" t="s">
        <v>84</v>
      </c>
      <c r="O463">
        <v>90910</v>
      </c>
      <c r="P463">
        <v>49310</v>
      </c>
      <c r="Q463">
        <v>17000</v>
      </c>
      <c r="R463">
        <v>22240</v>
      </c>
      <c r="S463"/>
      <c r="T463"/>
      <c r="U463"/>
      <c r="V463" t="s">
        <v>1348</v>
      </c>
      <c r="W463">
        <v>1</v>
      </c>
    </row>
    <row r="464" spans="1:23" s="917" customFormat="1" ht="12.75" customHeight="1">
      <c r="A464">
        <v>1255</v>
      </c>
      <c r="B464">
        <v>2840</v>
      </c>
      <c r="C464" t="s">
        <v>87</v>
      </c>
      <c r="D464" t="s">
        <v>1445</v>
      </c>
      <c r="E464">
        <v>20977</v>
      </c>
      <c r="F464" t="s">
        <v>198</v>
      </c>
      <c r="G464" t="s">
        <v>1580</v>
      </c>
      <c r="H464" s="958">
        <v>44932</v>
      </c>
      <c r="I464"/>
      <c r="J464" t="s">
        <v>1096</v>
      </c>
      <c r="K464">
        <v>0.5</v>
      </c>
      <c r="L464" t="s">
        <v>25</v>
      </c>
      <c r="M464">
        <v>41600</v>
      </c>
      <c r="N464" t="s">
        <v>84</v>
      </c>
      <c r="O464">
        <v>90910</v>
      </c>
      <c r="P464">
        <v>49310</v>
      </c>
      <c r="Q464">
        <v>17000</v>
      </c>
      <c r="R464">
        <v>22240</v>
      </c>
      <c r="S464"/>
      <c r="T464"/>
      <c r="U464"/>
      <c r="V464" t="s">
        <v>1348</v>
      </c>
      <c r="W464">
        <v>1</v>
      </c>
    </row>
    <row r="465" spans="1:23" s="917" customFormat="1" ht="12.75" customHeight="1">
      <c r="A465">
        <v>1255</v>
      </c>
      <c r="B465">
        <v>2817</v>
      </c>
      <c r="C465" t="s">
        <v>107</v>
      </c>
      <c r="D465" t="s">
        <v>1445</v>
      </c>
      <c r="E465">
        <v>20979</v>
      </c>
      <c r="F465" t="s">
        <v>198</v>
      </c>
      <c r="G465" t="s">
        <v>1581</v>
      </c>
      <c r="H465" s="958">
        <v>44907</v>
      </c>
      <c r="I465"/>
      <c r="J465" t="s">
        <v>1096</v>
      </c>
      <c r="K465">
        <v>3</v>
      </c>
      <c r="L465" t="s">
        <v>25</v>
      </c>
      <c r="M465">
        <v>41600</v>
      </c>
      <c r="N465" t="s">
        <v>106</v>
      </c>
      <c r="O465">
        <v>129850</v>
      </c>
      <c r="P465">
        <v>88250</v>
      </c>
      <c r="Q465">
        <v>17000</v>
      </c>
      <c r="R465">
        <v>22240</v>
      </c>
      <c r="S465"/>
      <c r="T465"/>
      <c r="U465"/>
      <c r="V465" t="s">
        <v>1348</v>
      </c>
      <c r="W465">
        <v>1</v>
      </c>
    </row>
    <row r="466" spans="1:23" s="917" customFormat="1" ht="12.75" customHeight="1">
      <c r="A466">
        <v>1255</v>
      </c>
      <c r="B466">
        <v>2817</v>
      </c>
      <c r="C466" t="s">
        <v>107</v>
      </c>
      <c r="D466" t="s">
        <v>1445</v>
      </c>
      <c r="E466">
        <v>20980</v>
      </c>
      <c r="F466" t="s">
        <v>198</v>
      </c>
      <c r="G466" t="s">
        <v>1582</v>
      </c>
      <c r="H466" s="958">
        <v>45000</v>
      </c>
      <c r="I466"/>
      <c r="J466" t="s">
        <v>1096</v>
      </c>
      <c r="K466">
        <v>1</v>
      </c>
      <c r="L466" t="s">
        <v>25</v>
      </c>
      <c r="M466">
        <v>41600</v>
      </c>
      <c r="N466" t="s">
        <v>106</v>
      </c>
      <c r="O466">
        <v>129850</v>
      </c>
      <c r="P466">
        <v>88250</v>
      </c>
      <c r="Q466">
        <v>17000</v>
      </c>
      <c r="R466">
        <v>22240</v>
      </c>
      <c r="S466"/>
      <c r="T466"/>
      <c r="U466"/>
      <c r="V466" t="s">
        <v>1348</v>
      </c>
      <c r="W466">
        <v>1</v>
      </c>
    </row>
    <row r="467" spans="1:23" s="917" customFormat="1" ht="12.75" customHeight="1">
      <c r="A467">
        <v>1034</v>
      </c>
      <c r="B467">
        <v>2824</v>
      </c>
      <c r="C467" t="s">
        <v>122</v>
      </c>
      <c r="D467" t="s">
        <v>1445</v>
      </c>
      <c r="E467">
        <v>20981</v>
      </c>
      <c r="F467" t="s">
        <v>198</v>
      </c>
      <c r="G467" t="s">
        <v>1583</v>
      </c>
      <c r="H467" s="958">
        <v>45000</v>
      </c>
      <c r="I467"/>
      <c r="J467" t="s">
        <v>1096</v>
      </c>
      <c r="K467">
        <v>3</v>
      </c>
      <c r="L467" t="s">
        <v>25</v>
      </c>
      <c r="M467">
        <v>41600</v>
      </c>
      <c r="N467" t="s">
        <v>114</v>
      </c>
      <c r="O467">
        <v>157000</v>
      </c>
      <c r="P467">
        <v>115400</v>
      </c>
      <c r="Q467">
        <v>17000</v>
      </c>
      <c r="R467">
        <v>22240</v>
      </c>
      <c r="S467"/>
      <c r="T467"/>
      <c r="U467"/>
      <c r="V467" t="s">
        <v>1348</v>
      </c>
      <c r="W467">
        <v>1</v>
      </c>
    </row>
    <row r="468" spans="1:23" s="917" customFormat="1" ht="12.75" customHeight="1">
      <c r="A468">
        <v>1034</v>
      </c>
      <c r="B468">
        <v>2824</v>
      </c>
      <c r="C468" t="s">
        <v>122</v>
      </c>
      <c r="D468" t="s">
        <v>1445</v>
      </c>
      <c r="E468">
        <v>20982</v>
      </c>
      <c r="F468" t="s">
        <v>198</v>
      </c>
      <c r="G468" t="s">
        <v>1584</v>
      </c>
      <c r="H468" s="958">
        <v>45000</v>
      </c>
      <c r="I468"/>
      <c r="J468" t="s">
        <v>1096</v>
      </c>
      <c r="K468">
        <v>3</v>
      </c>
      <c r="L468" t="s">
        <v>25</v>
      </c>
      <c r="M468">
        <v>41600</v>
      </c>
      <c r="N468" t="s">
        <v>114</v>
      </c>
      <c r="O468">
        <v>157000</v>
      </c>
      <c r="P468">
        <v>115400</v>
      </c>
      <c r="Q468">
        <v>17000</v>
      </c>
      <c r="R468">
        <v>22240</v>
      </c>
      <c r="S468"/>
      <c r="T468"/>
      <c r="U468"/>
      <c r="V468" t="s">
        <v>1348</v>
      </c>
      <c r="W468">
        <v>1</v>
      </c>
    </row>
    <row r="469" spans="1:23" s="917" customFormat="1" ht="12.75" customHeight="1">
      <c r="A469">
        <v>1034</v>
      </c>
      <c r="B469">
        <v>2840</v>
      </c>
      <c r="C469" t="s">
        <v>87</v>
      </c>
      <c r="D469" t="s">
        <v>1445</v>
      </c>
      <c r="E469">
        <v>20983</v>
      </c>
      <c r="F469" t="s">
        <v>198</v>
      </c>
      <c r="G469" t="s">
        <v>1585</v>
      </c>
      <c r="H469" s="958">
        <v>45000</v>
      </c>
      <c r="I469"/>
      <c r="J469" t="s">
        <v>1096</v>
      </c>
      <c r="K469">
        <v>1</v>
      </c>
      <c r="L469" t="s">
        <v>25</v>
      </c>
      <c r="M469">
        <v>41600</v>
      </c>
      <c r="N469" t="s">
        <v>84</v>
      </c>
      <c r="O469">
        <v>90910</v>
      </c>
      <c r="P469">
        <v>49310</v>
      </c>
      <c r="Q469">
        <v>17000</v>
      </c>
      <c r="R469">
        <v>22240</v>
      </c>
      <c r="S469"/>
      <c r="T469"/>
      <c r="U469"/>
      <c r="V469" t="s">
        <v>1348</v>
      </c>
      <c r="W469">
        <v>1</v>
      </c>
    </row>
    <row r="470" spans="1:23" s="917" customFormat="1" ht="12.75" customHeight="1">
      <c r="A470">
        <v>1255</v>
      </c>
      <c r="B470">
        <v>2817</v>
      </c>
      <c r="C470" t="s">
        <v>107</v>
      </c>
      <c r="D470" t="s">
        <v>1445</v>
      </c>
      <c r="E470">
        <v>20984</v>
      </c>
      <c r="F470" t="s">
        <v>198</v>
      </c>
      <c r="G470" t="s">
        <v>1586</v>
      </c>
      <c r="H470" s="958">
        <v>44928</v>
      </c>
      <c r="I470"/>
      <c r="J470" t="s">
        <v>1096</v>
      </c>
      <c r="K470">
        <v>5</v>
      </c>
      <c r="L470" t="s">
        <v>25</v>
      </c>
      <c r="M470">
        <v>41600</v>
      </c>
      <c r="N470" t="s">
        <v>106</v>
      </c>
      <c r="O470">
        <v>129850</v>
      </c>
      <c r="P470">
        <v>88250</v>
      </c>
      <c r="Q470">
        <v>17000</v>
      </c>
      <c r="R470">
        <v>22240</v>
      </c>
      <c r="S470"/>
      <c r="T470"/>
      <c r="U470"/>
      <c r="V470" t="s">
        <v>1348</v>
      </c>
      <c r="W470">
        <v>1</v>
      </c>
    </row>
    <row r="471" spans="1:23" s="917" customFormat="1" ht="12.75" customHeight="1">
      <c r="A471">
        <v>1565</v>
      </c>
      <c r="B471">
        <v>2840</v>
      </c>
      <c r="C471" t="s">
        <v>87</v>
      </c>
      <c r="D471" t="s">
        <v>1445</v>
      </c>
      <c r="E471">
        <v>20985</v>
      </c>
      <c r="F471" t="s">
        <v>198</v>
      </c>
      <c r="G471" t="s">
        <v>1587</v>
      </c>
      <c r="H471" s="958">
        <v>44902</v>
      </c>
      <c r="I471"/>
      <c r="J471" t="s">
        <v>1096</v>
      </c>
      <c r="K471">
        <v>2</v>
      </c>
      <c r="L471" t="s">
        <v>25</v>
      </c>
      <c r="M471">
        <v>41600</v>
      </c>
      <c r="N471" t="s">
        <v>84</v>
      </c>
      <c r="O471">
        <v>90910</v>
      </c>
      <c r="P471">
        <v>49310</v>
      </c>
      <c r="Q471">
        <v>17000</v>
      </c>
      <c r="R471">
        <v>22240</v>
      </c>
      <c r="S471"/>
      <c r="T471"/>
      <c r="U471"/>
      <c r="V471" t="s">
        <v>1348</v>
      </c>
      <c r="W471">
        <v>1</v>
      </c>
    </row>
    <row r="472" spans="1:23" s="917" customFormat="1" ht="12.75" customHeight="1">
      <c r="A472">
        <v>1255</v>
      </c>
      <c r="B472">
        <v>2817</v>
      </c>
      <c r="C472" t="s">
        <v>107</v>
      </c>
      <c r="D472" t="s">
        <v>1445</v>
      </c>
      <c r="E472">
        <v>20986</v>
      </c>
      <c r="F472" t="s">
        <v>198</v>
      </c>
      <c r="G472" t="s">
        <v>1588</v>
      </c>
      <c r="H472" s="958">
        <v>44928</v>
      </c>
      <c r="I472"/>
      <c r="J472" t="s">
        <v>1096</v>
      </c>
      <c r="K472">
        <v>0.5</v>
      </c>
      <c r="L472" t="s">
        <v>25</v>
      </c>
      <c r="M472">
        <v>41600</v>
      </c>
      <c r="N472" t="s">
        <v>106</v>
      </c>
      <c r="O472">
        <v>129850</v>
      </c>
      <c r="P472">
        <v>88250</v>
      </c>
      <c r="Q472">
        <v>17000</v>
      </c>
      <c r="R472">
        <v>22240</v>
      </c>
      <c r="S472"/>
      <c r="T472"/>
      <c r="U472"/>
      <c r="V472" t="s">
        <v>1348</v>
      </c>
      <c r="W472">
        <v>1</v>
      </c>
    </row>
    <row r="473" spans="1:23" s="917" customFormat="1" ht="12.75" customHeight="1">
      <c r="A473">
        <v>1255</v>
      </c>
      <c r="B473">
        <v>2817</v>
      </c>
      <c r="C473" t="s">
        <v>107</v>
      </c>
      <c r="D473" t="s">
        <v>1445</v>
      </c>
      <c r="E473">
        <v>20987</v>
      </c>
      <c r="F473" t="s">
        <v>198</v>
      </c>
      <c r="G473" t="s">
        <v>1589</v>
      </c>
      <c r="H473" s="958">
        <v>44998</v>
      </c>
      <c r="I473"/>
      <c r="J473" t="s">
        <v>1096</v>
      </c>
      <c r="K473">
        <v>0.5</v>
      </c>
      <c r="L473" t="s">
        <v>25</v>
      </c>
      <c r="M473">
        <v>41600</v>
      </c>
      <c r="N473" t="s">
        <v>106</v>
      </c>
      <c r="O473">
        <v>129850</v>
      </c>
      <c r="P473">
        <v>88250</v>
      </c>
      <c r="Q473">
        <v>17000</v>
      </c>
      <c r="R473">
        <v>22240</v>
      </c>
      <c r="S473"/>
      <c r="T473"/>
      <c r="U473"/>
      <c r="V473" t="s">
        <v>1348</v>
      </c>
      <c r="W473">
        <v>1</v>
      </c>
    </row>
    <row r="474" spans="1:23" s="917" customFormat="1" ht="12.75" customHeight="1">
      <c r="A474">
        <v>1255</v>
      </c>
      <c r="B474">
        <v>2817</v>
      </c>
      <c r="C474" t="s">
        <v>107</v>
      </c>
      <c r="D474" t="s">
        <v>1445</v>
      </c>
      <c r="E474">
        <v>20988</v>
      </c>
      <c r="F474" t="s">
        <v>198</v>
      </c>
      <c r="G474" t="s">
        <v>1591</v>
      </c>
      <c r="H474" s="958">
        <v>44928</v>
      </c>
      <c r="I474"/>
      <c r="J474" t="s">
        <v>1096</v>
      </c>
      <c r="K474">
        <v>2</v>
      </c>
      <c r="L474" t="s">
        <v>25</v>
      </c>
      <c r="M474">
        <v>41600</v>
      </c>
      <c r="N474" t="s">
        <v>106</v>
      </c>
      <c r="O474">
        <v>129850</v>
      </c>
      <c r="P474">
        <v>88250</v>
      </c>
      <c r="Q474">
        <v>17000</v>
      </c>
      <c r="R474">
        <v>22240</v>
      </c>
      <c r="S474"/>
      <c r="T474"/>
      <c r="U474"/>
      <c r="V474" t="s">
        <v>1348</v>
      </c>
      <c r="W474">
        <v>1</v>
      </c>
    </row>
    <row r="475" spans="1:23" s="917" customFormat="1" ht="12.75" customHeight="1">
      <c r="A475">
        <v>1255</v>
      </c>
      <c r="B475">
        <v>2817</v>
      </c>
      <c r="C475" t="s">
        <v>107</v>
      </c>
      <c r="D475" t="s">
        <v>1445</v>
      </c>
      <c r="E475">
        <v>20989</v>
      </c>
      <c r="F475" t="s">
        <v>198</v>
      </c>
      <c r="G475" t="s">
        <v>1592</v>
      </c>
      <c r="H475" s="958">
        <v>45001</v>
      </c>
      <c r="I475"/>
      <c r="J475" t="s">
        <v>1096</v>
      </c>
      <c r="K475">
        <v>0.5</v>
      </c>
      <c r="L475" t="s">
        <v>25</v>
      </c>
      <c r="M475">
        <v>41600</v>
      </c>
      <c r="N475" t="s">
        <v>106</v>
      </c>
      <c r="O475">
        <v>129850</v>
      </c>
      <c r="P475">
        <v>88250</v>
      </c>
      <c r="Q475">
        <v>17000</v>
      </c>
      <c r="R475">
        <v>22240</v>
      </c>
      <c r="S475"/>
      <c r="T475"/>
      <c r="U475"/>
      <c r="V475" t="s">
        <v>1348</v>
      </c>
      <c r="W475">
        <v>1</v>
      </c>
    </row>
    <row r="476" spans="1:23" s="917" customFormat="1" ht="12.75" customHeight="1">
      <c r="A476">
        <v>1255</v>
      </c>
      <c r="B476">
        <v>2817</v>
      </c>
      <c r="C476" t="s">
        <v>107</v>
      </c>
      <c r="D476" t="s">
        <v>1445</v>
      </c>
      <c r="E476">
        <v>20990</v>
      </c>
      <c r="F476" t="s">
        <v>198</v>
      </c>
      <c r="G476" t="s">
        <v>1594</v>
      </c>
      <c r="H476" s="958">
        <v>44928</v>
      </c>
      <c r="I476"/>
      <c r="J476" t="s">
        <v>1096</v>
      </c>
      <c r="K476">
        <v>1</v>
      </c>
      <c r="L476" t="s">
        <v>25</v>
      </c>
      <c r="M476">
        <v>41600</v>
      </c>
      <c r="N476" t="s">
        <v>106</v>
      </c>
      <c r="O476">
        <v>129850</v>
      </c>
      <c r="P476">
        <v>88250</v>
      </c>
      <c r="Q476">
        <v>17000</v>
      </c>
      <c r="R476">
        <v>22240</v>
      </c>
      <c r="S476"/>
      <c r="T476"/>
      <c r="U476"/>
      <c r="V476" t="s">
        <v>1348</v>
      </c>
      <c r="W476">
        <v>1</v>
      </c>
    </row>
    <row r="477" spans="1:23" s="917" customFormat="1" ht="12.75" customHeight="1">
      <c r="A477">
        <v>1255</v>
      </c>
      <c r="B477">
        <v>2817</v>
      </c>
      <c r="C477" t="s">
        <v>107</v>
      </c>
      <c r="D477" t="s">
        <v>1445</v>
      </c>
      <c r="E477">
        <v>20991</v>
      </c>
      <c r="F477" t="s">
        <v>198</v>
      </c>
      <c r="G477" t="s">
        <v>1595</v>
      </c>
      <c r="H477" s="958">
        <v>45001</v>
      </c>
      <c r="I477"/>
      <c r="J477" t="s">
        <v>1096</v>
      </c>
      <c r="K477">
        <v>0.5</v>
      </c>
      <c r="L477" t="s">
        <v>25</v>
      </c>
      <c r="M477">
        <v>41600</v>
      </c>
      <c r="N477" t="s">
        <v>106</v>
      </c>
      <c r="O477">
        <v>129850</v>
      </c>
      <c r="P477">
        <v>88250</v>
      </c>
      <c r="Q477">
        <v>17000</v>
      </c>
      <c r="R477">
        <v>22240</v>
      </c>
      <c r="S477"/>
      <c r="T477"/>
      <c r="U477"/>
      <c r="V477" t="s">
        <v>1348</v>
      </c>
      <c r="W477">
        <v>1</v>
      </c>
    </row>
    <row r="478" spans="1:23" s="917" customFormat="1" ht="12.75" customHeight="1">
      <c r="A478">
        <v>1255</v>
      </c>
      <c r="B478">
        <v>2817</v>
      </c>
      <c r="C478" t="s">
        <v>107</v>
      </c>
      <c r="D478" t="s">
        <v>1445</v>
      </c>
      <c r="E478">
        <v>20992</v>
      </c>
      <c r="F478" t="s">
        <v>198</v>
      </c>
      <c r="G478" t="s">
        <v>1596</v>
      </c>
      <c r="H478" s="958">
        <v>44995</v>
      </c>
      <c r="I478"/>
      <c r="J478" t="s">
        <v>1096</v>
      </c>
      <c r="K478">
        <v>2</v>
      </c>
      <c r="L478" t="s">
        <v>25</v>
      </c>
      <c r="M478">
        <v>41600</v>
      </c>
      <c r="N478" t="s">
        <v>106</v>
      </c>
      <c r="O478">
        <v>129850</v>
      </c>
      <c r="P478">
        <v>88250</v>
      </c>
      <c r="Q478">
        <v>17000</v>
      </c>
      <c r="R478">
        <v>22240</v>
      </c>
      <c r="S478"/>
      <c r="T478"/>
      <c r="U478"/>
      <c r="V478" t="s">
        <v>1348</v>
      </c>
      <c r="W478">
        <v>1</v>
      </c>
    </row>
    <row r="479" spans="1:23" s="917" customFormat="1" ht="12.75" customHeight="1">
      <c r="A479">
        <v>1255</v>
      </c>
      <c r="B479">
        <v>2840</v>
      </c>
      <c r="C479" t="s">
        <v>87</v>
      </c>
      <c r="D479" t="s">
        <v>1445</v>
      </c>
      <c r="E479">
        <v>20993</v>
      </c>
      <c r="F479" t="s">
        <v>198</v>
      </c>
      <c r="G479" t="s">
        <v>1598</v>
      </c>
      <c r="H479" s="958">
        <v>44928</v>
      </c>
      <c r="I479"/>
      <c r="J479" t="s">
        <v>1096</v>
      </c>
      <c r="K479">
        <v>1</v>
      </c>
      <c r="L479" t="s">
        <v>25</v>
      </c>
      <c r="M479">
        <v>41600</v>
      </c>
      <c r="N479" t="s">
        <v>84</v>
      </c>
      <c r="O479">
        <v>90910</v>
      </c>
      <c r="P479">
        <v>49310</v>
      </c>
      <c r="Q479">
        <v>17000</v>
      </c>
      <c r="R479">
        <v>22240</v>
      </c>
      <c r="S479"/>
      <c r="T479"/>
      <c r="U479"/>
      <c r="V479" t="s">
        <v>1348</v>
      </c>
      <c r="W479">
        <v>1</v>
      </c>
    </row>
    <row r="480" spans="1:23" s="917" customFormat="1" ht="12.75" customHeight="1">
      <c r="A480">
        <v>1605</v>
      </c>
      <c r="B480">
        <v>2813</v>
      </c>
      <c r="C480" t="s">
        <v>90</v>
      </c>
      <c r="D480" t="s">
        <v>1126</v>
      </c>
      <c r="E480">
        <v>20994</v>
      </c>
      <c r="F480" t="s">
        <v>198</v>
      </c>
      <c r="G480" t="s">
        <v>1599</v>
      </c>
      <c r="H480" s="958">
        <v>44917</v>
      </c>
      <c r="I480"/>
      <c r="J480" t="s">
        <v>1096</v>
      </c>
      <c r="K480">
        <v>3</v>
      </c>
      <c r="L480" t="s">
        <v>25</v>
      </c>
      <c r="M480">
        <v>41600</v>
      </c>
      <c r="N480" t="s">
        <v>88</v>
      </c>
      <c r="O480">
        <v>97200</v>
      </c>
      <c r="P480">
        <v>55600</v>
      </c>
      <c r="Q480">
        <v>17000</v>
      </c>
      <c r="R480">
        <v>16710</v>
      </c>
      <c r="S480"/>
      <c r="T480"/>
      <c r="U480"/>
      <c r="V480" t="s">
        <v>1348</v>
      </c>
      <c r="W480">
        <v>1</v>
      </c>
    </row>
    <row r="481" spans="1:23" s="917" customFormat="1" ht="12.75" customHeight="1">
      <c r="A481">
        <v>1605</v>
      </c>
      <c r="B481">
        <v>2813</v>
      </c>
      <c r="C481" t="s">
        <v>90</v>
      </c>
      <c r="D481" t="s">
        <v>1126</v>
      </c>
      <c r="E481">
        <v>20995</v>
      </c>
      <c r="F481" t="s">
        <v>198</v>
      </c>
      <c r="G481" t="s">
        <v>1601</v>
      </c>
      <c r="H481" s="958">
        <v>44917</v>
      </c>
      <c r="I481"/>
      <c r="J481" t="s">
        <v>1096</v>
      </c>
      <c r="K481">
        <v>4</v>
      </c>
      <c r="L481" t="s">
        <v>25</v>
      </c>
      <c r="M481">
        <v>41600</v>
      </c>
      <c r="N481" t="s">
        <v>88</v>
      </c>
      <c r="O481">
        <v>97200</v>
      </c>
      <c r="P481">
        <v>55600</v>
      </c>
      <c r="Q481">
        <v>17000</v>
      </c>
      <c r="R481">
        <v>16710</v>
      </c>
      <c r="S481"/>
      <c r="T481"/>
      <c r="U481"/>
      <c r="V481" t="s">
        <v>1348</v>
      </c>
      <c r="W481">
        <v>1</v>
      </c>
    </row>
    <row r="482" spans="1:23" s="917" customFormat="1" ht="12.75" customHeight="1">
      <c r="A482">
        <v>6666</v>
      </c>
      <c r="B482">
        <v>2840</v>
      </c>
      <c r="C482" t="s">
        <v>87</v>
      </c>
      <c r="D482" t="s">
        <v>1266</v>
      </c>
      <c r="E482">
        <v>20996</v>
      </c>
      <c r="F482" t="s">
        <v>198</v>
      </c>
      <c r="G482" t="s">
        <v>1602</v>
      </c>
      <c r="H482" s="958">
        <v>44916</v>
      </c>
      <c r="I482"/>
      <c r="J482" t="s">
        <v>1096</v>
      </c>
      <c r="K482">
        <v>1</v>
      </c>
      <c r="L482" t="s">
        <v>1466</v>
      </c>
      <c r="M482">
        <v>41600</v>
      </c>
      <c r="N482" t="s">
        <v>84</v>
      </c>
      <c r="O482">
        <v>90910</v>
      </c>
      <c r="P482">
        <v>49310</v>
      </c>
      <c r="Q482">
        <v>8860</v>
      </c>
      <c r="R482">
        <v>8220</v>
      </c>
      <c r="S482"/>
      <c r="T482"/>
      <c r="U482"/>
      <c r="V482" t="s">
        <v>1348</v>
      </c>
      <c r="W482">
        <v>148</v>
      </c>
    </row>
    <row r="483" spans="1:23" s="917" customFormat="1" ht="12.75" customHeight="1">
      <c r="A483">
        <v>1535</v>
      </c>
      <c r="B483">
        <v>2824</v>
      </c>
      <c r="C483" t="s">
        <v>122</v>
      </c>
      <c r="D483" t="s">
        <v>1445</v>
      </c>
      <c r="E483">
        <v>20997</v>
      </c>
      <c r="F483" t="s">
        <v>198</v>
      </c>
      <c r="G483" t="s">
        <v>1603</v>
      </c>
      <c r="H483" s="958">
        <v>45000</v>
      </c>
      <c r="I483"/>
      <c r="J483" t="s">
        <v>1096</v>
      </c>
      <c r="K483">
        <v>5</v>
      </c>
      <c r="L483" t="s">
        <v>25</v>
      </c>
      <c r="M483">
        <v>41600</v>
      </c>
      <c r="N483" t="s">
        <v>114</v>
      </c>
      <c r="O483">
        <v>157000</v>
      </c>
      <c r="P483">
        <v>115400</v>
      </c>
      <c r="Q483">
        <v>17000</v>
      </c>
      <c r="R483">
        <v>22240</v>
      </c>
      <c r="S483"/>
      <c r="T483"/>
      <c r="U483"/>
      <c r="V483" t="s">
        <v>1348</v>
      </c>
      <c r="W483">
        <v>2</v>
      </c>
    </row>
    <row r="484" spans="1:23" s="917" customFormat="1" ht="12.75" customHeight="1">
      <c r="A484">
        <v>1535</v>
      </c>
      <c r="B484">
        <v>2824</v>
      </c>
      <c r="C484" t="s">
        <v>122</v>
      </c>
      <c r="D484" t="s">
        <v>1445</v>
      </c>
      <c r="E484">
        <v>20998</v>
      </c>
      <c r="F484" t="s">
        <v>198</v>
      </c>
      <c r="G484" t="s">
        <v>1604</v>
      </c>
      <c r="H484" s="958">
        <v>45000</v>
      </c>
      <c r="I484"/>
      <c r="J484" t="s">
        <v>1096</v>
      </c>
      <c r="K484">
        <v>3</v>
      </c>
      <c r="L484" t="s">
        <v>25</v>
      </c>
      <c r="M484">
        <v>41600</v>
      </c>
      <c r="N484" t="s">
        <v>114</v>
      </c>
      <c r="O484">
        <v>157000</v>
      </c>
      <c r="P484">
        <v>115400</v>
      </c>
      <c r="Q484">
        <v>17000</v>
      </c>
      <c r="R484">
        <v>22240</v>
      </c>
      <c r="S484"/>
      <c r="T484"/>
      <c r="U484"/>
      <c r="V484" t="s">
        <v>1348</v>
      </c>
      <c r="W484">
        <v>2</v>
      </c>
    </row>
    <row r="485" spans="1:23" s="917" customFormat="1" ht="12.75" customHeight="1">
      <c r="A485">
        <v>1535</v>
      </c>
      <c r="B485">
        <v>2824</v>
      </c>
      <c r="C485" t="s">
        <v>122</v>
      </c>
      <c r="D485" t="s">
        <v>1445</v>
      </c>
      <c r="E485">
        <v>20999</v>
      </c>
      <c r="F485" t="s">
        <v>198</v>
      </c>
      <c r="G485" t="s">
        <v>1605</v>
      </c>
      <c r="H485" s="958">
        <v>45000</v>
      </c>
      <c r="I485"/>
      <c r="J485" t="s">
        <v>1096</v>
      </c>
      <c r="K485">
        <v>5</v>
      </c>
      <c r="L485" t="s">
        <v>25</v>
      </c>
      <c r="M485">
        <v>41600</v>
      </c>
      <c r="N485" t="s">
        <v>114</v>
      </c>
      <c r="O485">
        <v>157000</v>
      </c>
      <c r="P485">
        <v>115400</v>
      </c>
      <c r="Q485">
        <v>17000</v>
      </c>
      <c r="R485">
        <v>22240</v>
      </c>
      <c r="S485"/>
      <c r="T485"/>
      <c r="U485"/>
      <c r="V485" t="s">
        <v>1348</v>
      </c>
      <c r="W485">
        <v>2</v>
      </c>
    </row>
    <row r="486" spans="1:23" s="917" customFormat="1" ht="12.75" customHeight="1">
      <c r="A486">
        <v>1535</v>
      </c>
      <c r="B486">
        <v>2824</v>
      </c>
      <c r="C486" t="s">
        <v>122</v>
      </c>
      <c r="D486" t="s">
        <v>1445</v>
      </c>
      <c r="E486">
        <v>21007</v>
      </c>
      <c r="F486" t="s">
        <v>198</v>
      </c>
      <c r="G486" t="s">
        <v>1606</v>
      </c>
      <c r="H486" s="958">
        <v>45000</v>
      </c>
      <c r="I486"/>
      <c r="J486" t="s">
        <v>1096</v>
      </c>
      <c r="K486">
        <v>8</v>
      </c>
      <c r="L486" t="s">
        <v>25</v>
      </c>
      <c r="M486">
        <v>41600</v>
      </c>
      <c r="N486" t="s">
        <v>114</v>
      </c>
      <c r="O486">
        <v>157000</v>
      </c>
      <c r="P486">
        <v>115400</v>
      </c>
      <c r="Q486">
        <v>17000</v>
      </c>
      <c r="R486">
        <v>22240</v>
      </c>
      <c r="S486"/>
      <c r="T486"/>
      <c r="U486"/>
      <c r="V486" t="s">
        <v>1348</v>
      </c>
      <c r="W486">
        <v>2</v>
      </c>
    </row>
    <row r="487" spans="1:23" s="917" customFormat="1" ht="12.75" customHeight="1">
      <c r="A487">
        <v>1570</v>
      </c>
      <c r="B487">
        <v>2801</v>
      </c>
      <c r="C487" t="s">
        <v>115</v>
      </c>
      <c r="D487" t="s">
        <v>1445</v>
      </c>
      <c r="E487">
        <v>21008</v>
      </c>
      <c r="F487" t="s">
        <v>198</v>
      </c>
      <c r="G487" t="s">
        <v>1607</v>
      </c>
      <c r="H487" s="958">
        <v>44950</v>
      </c>
      <c r="I487"/>
      <c r="J487" t="s">
        <v>1096</v>
      </c>
      <c r="K487">
        <v>10</v>
      </c>
      <c r="L487" t="s">
        <v>25</v>
      </c>
      <c r="M487">
        <v>41600</v>
      </c>
      <c r="N487" t="s">
        <v>114</v>
      </c>
      <c r="O487">
        <v>157000</v>
      </c>
      <c r="P487">
        <v>115400</v>
      </c>
      <c r="Q487">
        <v>17000</v>
      </c>
      <c r="R487">
        <v>22240</v>
      </c>
      <c r="S487"/>
      <c r="T487"/>
      <c r="U487"/>
      <c r="V487" t="s">
        <v>1348</v>
      </c>
      <c r="W487">
        <v>1</v>
      </c>
    </row>
    <row r="488" spans="1:23" s="917" customFormat="1" ht="12.75" customHeight="1">
      <c r="A488">
        <v>2004</v>
      </c>
      <c r="B488">
        <v>2840</v>
      </c>
      <c r="C488" t="s">
        <v>87</v>
      </c>
      <c r="D488" t="s">
        <v>1266</v>
      </c>
      <c r="E488">
        <v>21009</v>
      </c>
      <c r="F488" t="s">
        <v>198</v>
      </c>
      <c r="G488" t="s">
        <v>1608</v>
      </c>
      <c r="H488" s="958">
        <v>44916</v>
      </c>
      <c r="I488"/>
      <c r="J488" t="s">
        <v>1096</v>
      </c>
      <c r="K488">
        <v>4</v>
      </c>
      <c r="L488" t="s">
        <v>1415</v>
      </c>
      <c r="M488">
        <v>0</v>
      </c>
      <c r="N488" t="s">
        <v>84</v>
      </c>
      <c r="O488">
        <v>90910</v>
      </c>
      <c r="P488">
        <v>90910</v>
      </c>
      <c r="Q488">
        <v>17000</v>
      </c>
      <c r="R488">
        <v>22240</v>
      </c>
      <c r="S488"/>
      <c r="T488"/>
      <c r="U488"/>
      <c r="V488" t="s">
        <v>1348</v>
      </c>
      <c r="W488">
        <v>5</v>
      </c>
    </row>
    <row r="489" spans="1:23" s="917" customFormat="1" ht="12.75" customHeight="1">
      <c r="A489">
        <v>1034</v>
      </c>
      <c r="B489">
        <v>2803</v>
      </c>
      <c r="C489" t="s">
        <v>98</v>
      </c>
      <c r="D489" t="s">
        <v>1292</v>
      </c>
      <c r="E489">
        <v>21037</v>
      </c>
      <c r="F489" t="s">
        <v>198</v>
      </c>
      <c r="G489" t="s">
        <v>1609</v>
      </c>
      <c r="H489" s="958">
        <v>45000</v>
      </c>
      <c r="I489"/>
      <c r="J489" t="s">
        <v>1096</v>
      </c>
      <c r="K489">
        <v>4</v>
      </c>
      <c r="L489" t="s">
        <v>25</v>
      </c>
      <c r="M489">
        <v>41600</v>
      </c>
      <c r="N489" t="s">
        <v>97</v>
      </c>
      <c r="O489">
        <v>117140</v>
      </c>
      <c r="P489">
        <v>75540</v>
      </c>
      <c r="Q489">
        <v>17000</v>
      </c>
      <c r="R489">
        <v>22240</v>
      </c>
      <c r="S489"/>
      <c r="T489"/>
      <c r="U489"/>
      <c r="V489" t="s">
        <v>1348</v>
      </c>
      <c r="W489">
        <v>1</v>
      </c>
    </row>
    <row r="490" spans="1:23" s="917" customFormat="1" ht="12.75" customHeight="1">
      <c r="A490">
        <v>1705</v>
      </c>
      <c r="B490">
        <v>2840</v>
      </c>
      <c r="C490" t="s">
        <v>87</v>
      </c>
      <c r="D490" t="s">
        <v>1093</v>
      </c>
      <c r="E490">
        <v>21038</v>
      </c>
      <c r="F490" t="s">
        <v>198</v>
      </c>
      <c r="G490" t="s">
        <v>1610</v>
      </c>
      <c r="H490" s="958">
        <v>45114</v>
      </c>
      <c r="I490"/>
      <c r="J490" t="s">
        <v>1096</v>
      </c>
      <c r="K490">
        <v>4</v>
      </c>
      <c r="L490" t="s">
        <v>327</v>
      </c>
      <c r="M490">
        <v>41600</v>
      </c>
      <c r="N490" t="s">
        <v>84</v>
      </c>
      <c r="O490">
        <v>90910</v>
      </c>
      <c r="P490">
        <v>49310</v>
      </c>
      <c r="Q490">
        <v>17000</v>
      </c>
      <c r="R490">
        <v>22240</v>
      </c>
      <c r="S490"/>
      <c r="T490"/>
      <c r="U490"/>
      <c r="V490" t="s">
        <v>1348</v>
      </c>
      <c r="W490">
        <v>2</v>
      </c>
    </row>
    <row r="491" spans="1:23" s="917" customFormat="1" ht="12.75" customHeight="1">
      <c r="A491">
        <v>1235</v>
      </c>
      <c r="B491">
        <v>2824</v>
      </c>
      <c r="C491" t="s">
        <v>122</v>
      </c>
      <c r="D491" t="s">
        <v>1103</v>
      </c>
      <c r="E491">
        <v>21056</v>
      </c>
      <c r="F491" t="s">
        <v>198</v>
      </c>
      <c r="G491" t="s">
        <v>1612</v>
      </c>
      <c r="H491" s="958">
        <v>44921</v>
      </c>
      <c r="I491"/>
      <c r="J491" t="s">
        <v>1096</v>
      </c>
      <c r="K491">
        <v>4</v>
      </c>
      <c r="L491" t="s">
        <v>25</v>
      </c>
      <c r="M491">
        <v>41600</v>
      </c>
      <c r="N491" t="s">
        <v>114</v>
      </c>
      <c r="O491">
        <v>157000</v>
      </c>
      <c r="P491">
        <v>115400</v>
      </c>
      <c r="Q491">
        <v>20750</v>
      </c>
      <c r="R491">
        <v>36400</v>
      </c>
      <c r="S491"/>
      <c r="T491"/>
      <c r="U491"/>
      <c r="V491" t="s">
        <v>1348</v>
      </c>
      <c r="W491">
        <v>1</v>
      </c>
    </row>
    <row r="492" spans="1:23" s="917" customFormat="1" ht="12.75" customHeight="1">
      <c r="A492">
        <v>1570</v>
      </c>
      <c r="B492">
        <v>2801</v>
      </c>
      <c r="C492" t="s">
        <v>115</v>
      </c>
      <c r="D492" t="s">
        <v>1445</v>
      </c>
      <c r="E492">
        <v>21057</v>
      </c>
      <c r="F492" t="s">
        <v>198</v>
      </c>
      <c r="G492" t="s">
        <v>1613</v>
      </c>
      <c r="H492" s="958">
        <v>44995</v>
      </c>
      <c r="I492"/>
      <c r="J492" t="s">
        <v>1096</v>
      </c>
      <c r="K492">
        <v>10</v>
      </c>
      <c r="L492" t="s">
        <v>25</v>
      </c>
      <c r="M492">
        <v>41600</v>
      </c>
      <c r="N492" t="s">
        <v>114</v>
      </c>
      <c r="O492">
        <v>157000</v>
      </c>
      <c r="P492">
        <v>115400</v>
      </c>
      <c r="Q492">
        <v>17000</v>
      </c>
      <c r="R492">
        <v>22240</v>
      </c>
      <c r="S492"/>
      <c r="T492"/>
      <c r="U492"/>
      <c r="V492" t="s">
        <v>1348</v>
      </c>
      <c r="W492">
        <v>1</v>
      </c>
    </row>
    <row r="493" spans="1:23" s="917" customFormat="1" ht="12.75" customHeight="1">
      <c r="A493">
        <v>1912</v>
      </c>
      <c r="B493">
        <v>2840</v>
      </c>
      <c r="C493" t="s">
        <v>87</v>
      </c>
      <c r="D493" t="s">
        <v>1270</v>
      </c>
      <c r="E493">
        <v>21058</v>
      </c>
      <c r="F493" t="s">
        <v>198</v>
      </c>
      <c r="G493" t="s">
        <v>1614</v>
      </c>
      <c r="H493" s="958">
        <v>45000</v>
      </c>
      <c r="I493"/>
      <c r="J493" t="s">
        <v>1096</v>
      </c>
      <c r="K493">
        <v>1</v>
      </c>
      <c r="L493" t="s">
        <v>327</v>
      </c>
      <c r="M493">
        <v>41600</v>
      </c>
      <c r="N493" t="s">
        <v>84</v>
      </c>
      <c r="O493">
        <v>90910</v>
      </c>
      <c r="P493">
        <v>49310</v>
      </c>
      <c r="Q493">
        <v>8860</v>
      </c>
      <c r="R493">
        <v>8220</v>
      </c>
      <c r="S493"/>
      <c r="T493"/>
      <c r="U493"/>
      <c r="V493" t="s">
        <v>1348</v>
      </c>
      <c r="W493">
        <v>2</v>
      </c>
    </row>
    <row r="494" spans="1:23" s="917" customFormat="1" ht="12.75" customHeight="1">
      <c r="A494">
        <v>1890</v>
      </c>
      <c r="B494">
        <v>2823</v>
      </c>
      <c r="C494" t="s">
        <v>551</v>
      </c>
      <c r="D494" t="s">
        <v>1103</v>
      </c>
      <c r="E494">
        <v>21059</v>
      </c>
      <c r="F494" t="s">
        <v>198</v>
      </c>
      <c r="G494" t="s">
        <v>1615</v>
      </c>
      <c r="H494" s="958">
        <v>44921</v>
      </c>
      <c r="I494"/>
      <c r="J494" t="s">
        <v>1096</v>
      </c>
      <c r="K494">
        <v>4</v>
      </c>
      <c r="L494" t="s">
        <v>25</v>
      </c>
      <c r="M494">
        <v>41600</v>
      </c>
      <c r="N494" t="s">
        <v>93</v>
      </c>
      <c r="O494">
        <v>104910</v>
      </c>
      <c r="P494">
        <v>63310</v>
      </c>
      <c r="Q494">
        <v>11990</v>
      </c>
      <c r="R494">
        <v>12320</v>
      </c>
      <c r="S494"/>
      <c r="T494"/>
      <c r="U494"/>
      <c r="V494" t="s">
        <v>1348</v>
      </c>
      <c r="W494">
        <v>1</v>
      </c>
    </row>
    <row r="495" spans="1:23" s="917" customFormat="1" ht="12.75" customHeight="1">
      <c r="A495">
        <v>1890</v>
      </c>
      <c r="B495">
        <v>2823</v>
      </c>
      <c r="C495" t="s">
        <v>551</v>
      </c>
      <c r="D495" t="s">
        <v>1103</v>
      </c>
      <c r="E495">
        <v>21066</v>
      </c>
      <c r="F495" t="s">
        <v>198</v>
      </c>
      <c r="G495" t="s">
        <v>1616</v>
      </c>
      <c r="H495" s="958">
        <v>44921</v>
      </c>
      <c r="I495"/>
      <c r="J495" t="s">
        <v>1096</v>
      </c>
      <c r="K495">
        <v>3</v>
      </c>
      <c r="L495" t="s">
        <v>25</v>
      </c>
      <c r="M495">
        <v>41600</v>
      </c>
      <c r="N495" t="s">
        <v>93</v>
      </c>
      <c r="O495">
        <v>104910</v>
      </c>
      <c r="P495">
        <v>63310</v>
      </c>
      <c r="Q495">
        <v>11990</v>
      </c>
      <c r="R495">
        <v>12320</v>
      </c>
      <c r="S495"/>
      <c r="T495"/>
      <c r="U495"/>
      <c r="V495" t="s">
        <v>1348</v>
      </c>
      <c r="W495">
        <v>1</v>
      </c>
    </row>
    <row r="496" spans="1:23" s="917" customFormat="1" ht="12.75" customHeight="1">
      <c r="A496">
        <v>1890</v>
      </c>
      <c r="B496">
        <v>2823</v>
      </c>
      <c r="C496" t="s">
        <v>551</v>
      </c>
      <c r="D496" t="s">
        <v>1103</v>
      </c>
      <c r="E496">
        <v>21067</v>
      </c>
      <c r="F496" t="s">
        <v>198</v>
      </c>
      <c r="G496" t="s">
        <v>1617</v>
      </c>
      <c r="H496" s="958">
        <v>44921</v>
      </c>
      <c r="I496"/>
      <c r="J496" t="s">
        <v>1096</v>
      </c>
      <c r="K496">
        <v>3</v>
      </c>
      <c r="L496" t="s">
        <v>25</v>
      </c>
      <c r="M496">
        <v>41600</v>
      </c>
      <c r="N496" t="s">
        <v>93</v>
      </c>
      <c r="O496">
        <v>104910</v>
      </c>
      <c r="P496">
        <v>63310</v>
      </c>
      <c r="Q496">
        <v>11990</v>
      </c>
      <c r="R496">
        <v>12320</v>
      </c>
      <c r="S496"/>
      <c r="T496"/>
      <c r="U496"/>
      <c r="V496" t="s">
        <v>1348</v>
      </c>
      <c r="W496">
        <v>1</v>
      </c>
    </row>
    <row r="497" spans="1:23" s="917" customFormat="1" ht="12.75" customHeight="1">
      <c r="A497">
        <v>1912</v>
      </c>
      <c r="B497">
        <v>2840</v>
      </c>
      <c r="C497" t="s">
        <v>87</v>
      </c>
      <c r="D497" t="s">
        <v>1270</v>
      </c>
      <c r="E497">
        <v>21068</v>
      </c>
      <c r="F497" t="s">
        <v>198</v>
      </c>
      <c r="G497" t="s">
        <v>1618</v>
      </c>
      <c r="H497" s="958">
        <v>44949</v>
      </c>
      <c r="I497"/>
      <c r="J497" t="s">
        <v>1096</v>
      </c>
      <c r="K497">
        <v>2</v>
      </c>
      <c r="L497" t="s">
        <v>327</v>
      </c>
      <c r="M497">
        <v>41600</v>
      </c>
      <c r="N497" t="s">
        <v>84</v>
      </c>
      <c r="O497">
        <v>90910</v>
      </c>
      <c r="P497">
        <v>49310</v>
      </c>
      <c r="Q497">
        <v>8860</v>
      </c>
      <c r="R497">
        <v>8220</v>
      </c>
      <c r="S497"/>
      <c r="T497"/>
      <c r="U497"/>
      <c r="V497" t="s">
        <v>1348</v>
      </c>
      <c r="W497">
        <v>1</v>
      </c>
    </row>
    <row r="498" spans="1:23" s="917" customFormat="1" ht="12.75" customHeight="1">
      <c r="A498">
        <v>1750</v>
      </c>
      <c r="B498">
        <v>2826</v>
      </c>
      <c r="C498" t="s">
        <v>103</v>
      </c>
      <c r="D498" t="s">
        <v>1106</v>
      </c>
      <c r="E498">
        <v>21069</v>
      </c>
      <c r="F498" t="s">
        <v>198</v>
      </c>
      <c r="G498" t="s">
        <v>1619</v>
      </c>
      <c r="H498" s="958">
        <v>45000</v>
      </c>
      <c r="I498"/>
      <c r="J498" t="s">
        <v>1096</v>
      </c>
      <c r="K498">
        <v>5</v>
      </c>
      <c r="L498" t="s">
        <v>25</v>
      </c>
      <c r="M498">
        <v>41600</v>
      </c>
      <c r="N498" t="s">
        <v>93</v>
      </c>
      <c r="O498">
        <v>104910</v>
      </c>
      <c r="P498">
        <v>63310</v>
      </c>
      <c r="Q498">
        <v>17000</v>
      </c>
      <c r="R498">
        <v>22240</v>
      </c>
      <c r="S498"/>
      <c r="T498"/>
      <c r="U498"/>
      <c r="V498" t="s">
        <v>1348</v>
      </c>
      <c r="W498">
        <v>1</v>
      </c>
    </row>
    <row r="499" spans="1:23" s="917" customFormat="1" ht="12.75" customHeight="1">
      <c r="A499">
        <v>1750</v>
      </c>
      <c r="B499">
        <v>2826</v>
      </c>
      <c r="C499" t="s">
        <v>103</v>
      </c>
      <c r="D499" t="s">
        <v>1106</v>
      </c>
      <c r="E499">
        <v>21077</v>
      </c>
      <c r="F499" t="s">
        <v>198</v>
      </c>
      <c r="G499" t="s">
        <v>1620</v>
      </c>
      <c r="H499" s="958">
        <v>45000</v>
      </c>
      <c r="I499"/>
      <c r="J499" t="s">
        <v>1096</v>
      </c>
      <c r="K499">
        <v>5</v>
      </c>
      <c r="L499" t="s">
        <v>25</v>
      </c>
      <c r="M499">
        <v>41600</v>
      </c>
      <c r="N499" t="s">
        <v>93</v>
      </c>
      <c r="O499">
        <v>104910</v>
      </c>
      <c r="P499">
        <v>63310</v>
      </c>
      <c r="Q499">
        <v>17000</v>
      </c>
      <c r="R499">
        <v>22240</v>
      </c>
      <c r="S499"/>
      <c r="T499"/>
      <c r="U499"/>
      <c r="V499" t="s">
        <v>1348</v>
      </c>
      <c r="W499">
        <v>1</v>
      </c>
    </row>
    <row r="500" spans="1:23" s="917" customFormat="1" ht="12.75" customHeight="1">
      <c r="A500">
        <v>1445</v>
      </c>
      <c r="B500">
        <v>2840</v>
      </c>
      <c r="C500" t="s">
        <v>87</v>
      </c>
      <c r="D500" t="s">
        <v>1270</v>
      </c>
      <c r="E500">
        <v>21078</v>
      </c>
      <c r="F500" t="s">
        <v>198</v>
      </c>
      <c r="G500" t="s">
        <v>1621</v>
      </c>
      <c r="H500" s="958">
        <v>45000</v>
      </c>
      <c r="I500"/>
      <c r="J500" t="s">
        <v>1096</v>
      </c>
      <c r="K500">
        <v>3</v>
      </c>
      <c r="L500" t="s">
        <v>327</v>
      </c>
      <c r="M500">
        <v>41600</v>
      </c>
      <c r="N500" t="s">
        <v>84</v>
      </c>
      <c r="O500">
        <v>90910</v>
      </c>
      <c r="P500">
        <v>49310</v>
      </c>
      <c r="Q500">
        <v>17000</v>
      </c>
      <c r="R500">
        <v>22240</v>
      </c>
      <c r="S500"/>
      <c r="T500"/>
      <c r="U500"/>
      <c r="V500" t="s">
        <v>1348</v>
      </c>
      <c r="W500">
        <v>1</v>
      </c>
    </row>
    <row r="501" spans="1:23" s="917" customFormat="1" ht="12.75" customHeight="1">
      <c r="A501">
        <v>1570</v>
      </c>
      <c r="B501">
        <v>2820</v>
      </c>
      <c r="C501" t="s">
        <v>1622</v>
      </c>
      <c r="D501" t="s">
        <v>1445</v>
      </c>
      <c r="E501">
        <v>21079</v>
      </c>
      <c r="F501" t="s">
        <v>198</v>
      </c>
      <c r="G501" t="s">
        <v>1623</v>
      </c>
      <c r="H501" s="958">
        <v>45000</v>
      </c>
      <c r="I501"/>
      <c r="J501" t="s">
        <v>1096</v>
      </c>
      <c r="K501">
        <v>3</v>
      </c>
      <c r="L501" t="s">
        <v>25</v>
      </c>
      <c r="M501">
        <v>41600</v>
      </c>
      <c r="N501" t="s">
        <v>126</v>
      </c>
      <c r="O501">
        <v>201100</v>
      </c>
      <c r="P501">
        <v>159500</v>
      </c>
      <c r="Q501">
        <v>17000</v>
      </c>
      <c r="R501">
        <v>22240</v>
      </c>
      <c r="S501"/>
      <c r="T501">
        <v>830</v>
      </c>
      <c r="U501">
        <v>250</v>
      </c>
      <c r="V501" t="s">
        <v>1348</v>
      </c>
      <c r="W501">
        <v>1</v>
      </c>
    </row>
    <row r="502" spans="1:23" s="917" customFormat="1" ht="12.75" customHeight="1">
      <c r="A502">
        <v>1570</v>
      </c>
      <c r="B502">
        <v>2820</v>
      </c>
      <c r="C502" t="s">
        <v>1622</v>
      </c>
      <c r="D502" t="s">
        <v>1445</v>
      </c>
      <c r="E502">
        <v>21086</v>
      </c>
      <c r="F502" t="s">
        <v>198</v>
      </c>
      <c r="G502" t="s">
        <v>1624</v>
      </c>
      <c r="H502" s="958">
        <v>45000</v>
      </c>
      <c r="I502"/>
      <c r="J502" t="s">
        <v>1096</v>
      </c>
      <c r="K502">
        <v>1</v>
      </c>
      <c r="L502" t="s">
        <v>25</v>
      </c>
      <c r="M502">
        <v>41600</v>
      </c>
      <c r="N502" t="s">
        <v>126</v>
      </c>
      <c r="O502">
        <v>201100</v>
      </c>
      <c r="P502">
        <v>159500</v>
      </c>
      <c r="Q502">
        <v>17000</v>
      </c>
      <c r="R502">
        <v>22240</v>
      </c>
      <c r="S502"/>
      <c r="T502">
        <v>830</v>
      </c>
      <c r="U502">
        <v>250</v>
      </c>
      <c r="V502" t="s">
        <v>1348</v>
      </c>
      <c r="W502">
        <v>1</v>
      </c>
    </row>
    <row r="503" spans="1:23" s="917" customFormat="1" ht="12.75" customHeight="1">
      <c r="A503">
        <v>1335</v>
      </c>
      <c r="B503">
        <v>2825</v>
      </c>
      <c r="C503" t="s">
        <v>118</v>
      </c>
      <c r="D503" t="s">
        <v>1133</v>
      </c>
      <c r="E503">
        <v>21087</v>
      </c>
      <c r="F503" t="s">
        <v>198</v>
      </c>
      <c r="G503" t="s">
        <v>1625</v>
      </c>
      <c r="H503" s="958">
        <v>45000</v>
      </c>
      <c r="I503"/>
      <c r="J503" t="s">
        <v>1096</v>
      </c>
      <c r="K503">
        <v>2</v>
      </c>
      <c r="L503" t="s">
        <v>25</v>
      </c>
      <c r="M503">
        <v>41600</v>
      </c>
      <c r="N503" t="s">
        <v>109</v>
      </c>
      <c r="O503">
        <v>142820</v>
      </c>
      <c r="P503">
        <v>101220</v>
      </c>
      <c r="Q503">
        <v>17000</v>
      </c>
      <c r="R503">
        <v>22240</v>
      </c>
      <c r="S503"/>
      <c r="T503"/>
      <c r="U503"/>
      <c r="V503" t="s">
        <v>1348</v>
      </c>
      <c r="W503">
        <v>1</v>
      </c>
    </row>
    <row r="504" spans="1:23" s="917" customFormat="1" ht="12.75" customHeight="1">
      <c r="A504">
        <v>1034</v>
      </c>
      <c r="B504">
        <v>2803</v>
      </c>
      <c r="C504" t="s">
        <v>98</v>
      </c>
      <c r="D504" t="s">
        <v>1292</v>
      </c>
      <c r="E504">
        <v>21088</v>
      </c>
      <c r="F504" t="s">
        <v>198</v>
      </c>
      <c r="G504" t="s">
        <v>1626</v>
      </c>
      <c r="H504" s="958">
        <v>45000</v>
      </c>
      <c r="I504"/>
      <c r="J504" t="s">
        <v>1096</v>
      </c>
      <c r="K504">
        <v>1</v>
      </c>
      <c r="L504" t="s">
        <v>25</v>
      </c>
      <c r="M504">
        <v>41600</v>
      </c>
      <c r="N504" t="s">
        <v>97</v>
      </c>
      <c r="O504">
        <v>117140</v>
      </c>
      <c r="P504">
        <v>75540</v>
      </c>
      <c r="Q504">
        <v>17000</v>
      </c>
      <c r="R504">
        <v>22240</v>
      </c>
      <c r="S504"/>
      <c r="T504"/>
      <c r="U504"/>
      <c r="V504" t="s">
        <v>1348</v>
      </c>
      <c r="W504">
        <v>1</v>
      </c>
    </row>
    <row r="505" spans="1:23" s="917" customFormat="1" ht="12.75" customHeight="1">
      <c r="A505">
        <v>1912</v>
      </c>
      <c r="B505">
        <v>2840</v>
      </c>
      <c r="C505" t="s">
        <v>87</v>
      </c>
      <c r="D505" t="s">
        <v>1270</v>
      </c>
      <c r="E505">
        <v>21096</v>
      </c>
      <c r="F505" t="s">
        <v>198</v>
      </c>
      <c r="G505" t="s">
        <v>1627</v>
      </c>
      <c r="H505" s="958">
        <v>45054</v>
      </c>
      <c r="I505"/>
      <c r="J505" t="s">
        <v>1096</v>
      </c>
      <c r="K505">
        <v>2</v>
      </c>
      <c r="L505" t="s">
        <v>25</v>
      </c>
      <c r="M505">
        <v>41600</v>
      </c>
      <c r="N505" t="s">
        <v>84</v>
      </c>
      <c r="O505">
        <v>90910</v>
      </c>
      <c r="P505">
        <v>49310</v>
      </c>
      <c r="Q505">
        <v>8860</v>
      </c>
      <c r="R505">
        <v>8220</v>
      </c>
      <c r="S505"/>
      <c r="T505"/>
      <c r="U505"/>
      <c r="V505" t="s">
        <v>1348</v>
      </c>
      <c r="W505">
        <v>2</v>
      </c>
    </row>
    <row r="506" spans="1:23" s="917" customFormat="1" ht="12.75" customHeight="1">
      <c r="A506">
        <v>1912</v>
      </c>
      <c r="B506">
        <v>2840</v>
      </c>
      <c r="C506" t="s">
        <v>87</v>
      </c>
      <c r="D506" t="s">
        <v>1270</v>
      </c>
      <c r="E506">
        <v>21097</v>
      </c>
      <c r="F506" t="s">
        <v>198</v>
      </c>
      <c r="G506" t="s">
        <v>1629</v>
      </c>
      <c r="H506" s="958">
        <v>45054</v>
      </c>
      <c r="I506"/>
      <c r="J506" t="s">
        <v>1096</v>
      </c>
      <c r="K506">
        <v>2</v>
      </c>
      <c r="L506" t="s">
        <v>25</v>
      </c>
      <c r="M506">
        <v>41600</v>
      </c>
      <c r="N506" t="s">
        <v>84</v>
      </c>
      <c r="O506">
        <v>90910</v>
      </c>
      <c r="P506">
        <v>49310</v>
      </c>
      <c r="Q506">
        <v>8860</v>
      </c>
      <c r="R506">
        <v>8220</v>
      </c>
      <c r="S506"/>
      <c r="T506"/>
      <c r="U506"/>
      <c r="V506" t="s">
        <v>1348</v>
      </c>
      <c r="W506">
        <v>2</v>
      </c>
    </row>
    <row r="507" spans="1:23" s="917" customFormat="1" ht="12.75" customHeight="1">
      <c r="A507">
        <v>1145</v>
      </c>
      <c r="B507">
        <v>2840</v>
      </c>
      <c r="C507" t="s">
        <v>87</v>
      </c>
      <c r="D507" t="s">
        <v>1133</v>
      </c>
      <c r="E507">
        <v>21098</v>
      </c>
      <c r="F507" t="s">
        <v>198</v>
      </c>
      <c r="G507" t="s">
        <v>1630</v>
      </c>
      <c r="H507" s="958">
        <v>45000</v>
      </c>
      <c r="I507"/>
      <c r="J507" t="s">
        <v>1096</v>
      </c>
      <c r="K507">
        <v>2</v>
      </c>
      <c r="L507" t="s">
        <v>25</v>
      </c>
      <c r="M507">
        <v>41600</v>
      </c>
      <c r="N507" t="s">
        <v>84</v>
      </c>
      <c r="O507">
        <v>90910</v>
      </c>
      <c r="P507">
        <v>49310</v>
      </c>
      <c r="Q507">
        <v>17000</v>
      </c>
      <c r="R507">
        <v>22240</v>
      </c>
      <c r="S507"/>
      <c r="T507"/>
      <c r="U507"/>
      <c r="V507" t="s">
        <v>1348</v>
      </c>
      <c r="W507">
        <v>2</v>
      </c>
    </row>
    <row r="508" spans="1:23" s="917" customFormat="1" ht="12.75" customHeight="1">
      <c r="A508">
        <v>1390</v>
      </c>
      <c r="B508">
        <v>2803</v>
      </c>
      <c r="C508" t="s">
        <v>98</v>
      </c>
      <c r="D508" t="s">
        <v>1292</v>
      </c>
      <c r="E508">
        <v>21099</v>
      </c>
      <c r="F508" t="s">
        <v>198</v>
      </c>
      <c r="G508" t="s">
        <v>1631</v>
      </c>
      <c r="H508" s="958">
        <v>45055</v>
      </c>
      <c r="I508"/>
      <c r="J508" t="s">
        <v>1096</v>
      </c>
      <c r="K508">
        <v>3</v>
      </c>
      <c r="L508" t="s">
        <v>25</v>
      </c>
      <c r="M508">
        <v>41600</v>
      </c>
      <c r="N508" t="s">
        <v>97</v>
      </c>
      <c r="O508">
        <v>117140</v>
      </c>
      <c r="P508">
        <v>75540</v>
      </c>
      <c r="Q508">
        <v>17000</v>
      </c>
      <c r="R508">
        <v>22240</v>
      </c>
      <c r="S508"/>
      <c r="T508"/>
      <c r="U508"/>
      <c r="V508" t="s">
        <v>1348</v>
      </c>
      <c r="W508">
        <v>1</v>
      </c>
    </row>
    <row r="509" spans="1:23" s="917" customFormat="1" ht="12.75" customHeight="1">
      <c r="A509">
        <v>1034</v>
      </c>
      <c r="B509">
        <v>2804</v>
      </c>
      <c r="C509" t="s">
        <v>323</v>
      </c>
      <c r="D509" t="s">
        <v>1292</v>
      </c>
      <c r="E509">
        <v>21107</v>
      </c>
      <c r="F509" t="s">
        <v>198</v>
      </c>
      <c r="G509" t="s">
        <v>1633</v>
      </c>
      <c r="H509" s="958">
        <v>45055</v>
      </c>
      <c r="I509"/>
      <c r="J509" t="s">
        <v>1096</v>
      </c>
      <c r="K509">
        <v>5</v>
      </c>
      <c r="L509" t="s">
        <v>25</v>
      </c>
      <c r="M509">
        <v>41600</v>
      </c>
      <c r="N509" t="s">
        <v>325</v>
      </c>
      <c r="O509">
        <v>271680</v>
      </c>
      <c r="P509">
        <v>230080</v>
      </c>
      <c r="Q509">
        <v>17000</v>
      </c>
      <c r="R509">
        <v>22240</v>
      </c>
      <c r="S509"/>
      <c r="T509"/>
      <c r="U509"/>
      <c r="V509" t="s">
        <v>1348</v>
      </c>
      <c r="W509">
        <v>1</v>
      </c>
    </row>
    <row r="510" spans="1:23" s="917" customFormat="1" ht="12.75" customHeight="1">
      <c r="A510">
        <v>1034</v>
      </c>
      <c r="B510">
        <v>2804</v>
      </c>
      <c r="C510" t="s">
        <v>323</v>
      </c>
      <c r="D510" t="s">
        <v>1292</v>
      </c>
      <c r="E510">
        <v>21108</v>
      </c>
      <c r="F510" t="s">
        <v>198</v>
      </c>
      <c r="G510" t="s">
        <v>1634</v>
      </c>
      <c r="H510" s="958">
        <v>45055</v>
      </c>
      <c r="I510"/>
      <c r="J510" t="s">
        <v>1096</v>
      </c>
      <c r="K510">
        <v>1</v>
      </c>
      <c r="L510" t="s">
        <v>25</v>
      </c>
      <c r="M510">
        <v>41600</v>
      </c>
      <c r="N510" t="s">
        <v>325</v>
      </c>
      <c r="O510">
        <v>271680</v>
      </c>
      <c r="P510">
        <v>230080</v>
      </c>
      <c r="Q510">
        <v>17000</v>
      </c>
      <c r="R510">
        <v>22240</v>
      </c>
      <c r="S510"/>
      <c r="T510"/>
      <c r="U510"/>
      <c r="V510" t="s">
        <v>1348</v>
      </c>
      <c r="W510">
        <v>1</v>
      </c>
    </row>
    <row r="511" spans="1:23" s="917" customFormat="1" ht="12.75" customHeight="1">
      <c r="A511">
        <v>1034</v>
      </c>
      <c r="B511">
        <v>2804</v>
      </c>
      <c r="C511" t="s">
        <v>323</v>
      </c>
      <c r="D511" t="s">
        <v>1292</v>
      </c>
      <c r="E511">
        <v>21109</v>
      </c>
      <c r="F511" t="s">
        <v>198</v>
      </c>
      <c r="G511" t="s">
        <v>1635</v>
      </c>
      <c r="H511" s="958">
        <v>45055</v>
      </c>
      <c r="I511"/>
      <c r="J511" t="s">
        <v>1096</v>
      </c>
      <c r="K511">
        <v>20</v>
      </c>
      <c r="L511" t="s">
        <v>25</v>
      </c>
      <c r="M511">
        <v>41600</v>
      </c>
      <c r="N511" t="s">
        <v>325</v>
      </c>
      <c r="O511">
        <v>271680</v>
      </c>
      <c r="P511">
        <v>230080</v>
      </c>
      <c r="Q511">
        <v>17000</v>
      </c>
      <c r="R511">
        <v>22240</v>
      </c>
      <c r="S511"/>
      <c r="T511"/>
      <c r="U511"/>
      <c r="V511" t="s">
        <v>1348</v>
      </c>
      <c r="W511">
        <v>1</v>
      </c>
    </row>
    <row r="512" spans="1:23" s="917" customFormat="1" ht="12.75" customHeight="1">
      <c r="A512">
        <v>1034</v>
      </c>
      <c r="B512">
        <v>2804</v>
      </c>
      <c r="C512" t="s">
        <v>323</v>
      </c>
      <c r="D512" t="s">
        <v>1292</v>
      </c>
      <c r="E512">
        <v>21116</v>
      </c>
      <c r="F512" t="s">
        <v>198</v>
      </c>
      <c r="G512" t="s">
        <v>1636</v>
      </c>
      <c r="H512" s="958">
        <v>45055</v>
      </c>
      <c r="I512"/>
      <c r="J512" t="s">
        <v>1096</v>
      </c>
      <c r="K512">
        <v>5</v>
      </c>
      <c r="L512" t="s">
        <v>25</v>
      </c>
      <c r="M512">
        <v>41600</v>
      </c>
      <c r="N512" t="s">
        <v>325</v>
      </c>
      <c r="O512">
        <v>271680</v>
      </c>
      <c r="P512">
        <v>230080</v>
      </c>
      <c r="Q512">
        <v>17000</v>
      </c>
      <c r="R512">
        <v>22240</v>
      </c>
      <c r="S512"/>
      <c r="T512"/>
      <c r="U512"/>
      <c r="V512" t="s">
        <v>1348</v>
      </c>
      <c r="W512">
        <v>1</v>
      </c>
    </row>
    <row r="513" spans="1:23" s="917" customFormat="1" ht="12.75" customHeight="1">
      <c r="A513">
        <v>1034</v>
      </c>
      <c r="B513">
        <v>2804</v>
      </c>
      <c r="C513" t="s">
        <v>323</v>
      </c>
      <c r="D513" t="s">
        <v>1292</v>
      </c>
      <c r="E513">
        <v>21117</v>
      </c>
      <c r="F513" t="s">
        <v>198</v>
      </c>
      <c r="G513" t="s">
        <v>1637</v>
      </c>
      <c r="H513" s="958">
        <v>45055</v>
      </c>
      <c r="I513"/>
      <c r="J513" t="s">
        <v>1096</v>
      </c>
      <c r="K513">
        <v>10</v>
      </c>
      <c r="L513" t="s">
        <v>25</v>
      </c>
      <c r="M513">
        <v>41600</v>
      </c>
      <c r="N513" t="s">
        <v>325</v>
      </c>
      <c r="O513">
        <v>271680</v>
      </c>
      <c r="P513">
        <v>230080</v>
      </c>
      <c r="Q513">
        <v>17000</v>
      </c>
      <c r="R513">
        <v>22240</v>
      </c>
      <c r="S513"/>
      <c r="T513"/>
      <c r="U513"/>
      <c r="V513" t="s">
        <v>1348</v>
      </c>
      <c r="W513">
        <v>1</v>
      </c>
    </row>
    <row r="514" spans="1:23" s="917" customFormat="1" ht="12.75" customHeight="1">
      <c r="A514">
        <v>1145</v>
      </c>
      <c r="B514">
        <v>2840</v>
      </c>
      <c r="C514" t="s">
        <v>87</v>
      </c>
      <c r="D514" t="s">
        <v>1133</v>
      </c>
      <c r="E514">
        <v>21199</v>
      </c>
      <c r="F514" t="s">
        <v>198</v>
      </c>
      <c r="G514" t="s">
        <v>1638</v>
      </c>
      <c r="H514" s="958">
        <v>45100</v>
      </c>
      <c r="I514"/>
      <c r="J514" t="s">
        <v>1096</v>
      </c>
      <c r="K514">
        <v>2</v>
      </c>
      <c r="L514" t="s">
        <v>327</v>
      </c>
      <c r="M514">
        <v>41600</v>
      </c>
      <c r="N514" t="s">
        <v>84</v>
      </c>
      <c r="O514">
        <v>90910</v>
      </c>
      <c r="P514">
        <v>49310</v>
      </c>
      <c r="Q514">
        <v>17000</v>
      </c>
      <c r="R514">
        <v>22240</v>
      </c>
      <c r="S514"/>
      <c r="T514"/>
      <c r="U514"/>
      <c r="V514" t="s">
        <v>1348</v>
      </c>
      <c r="W514">
        <v>4</v>
      </c>
    </row>
    <row r="515" spans="1:23" s="917" customFormat="1" ht="12.75" customHeight="1">
      <c r="A515">
        <v>1325</v>
      </c>
      <c r="B515">
        <v>2830</v>
      </c>
      <c r="C515" t="s">
        <v>113</v>
      </c>
      <c r="D515" t="s">
        <v>1133</v>
      </c>
      <c r="E515">
        <v>21204</v>
      </c>
      <c r="F515" t="s">
        <v>198</v>
      </c>
      <c r="G515" t="s">
        <v>1640</v>
      </c>
      <c r="H515" s="958">
        <v>45063</v>
      </c>
      <c r="I515"/>
      <c r="J515" t="s">
        <v>1096</v>
      </c>
      <c r="K515">
        <v>1</v>
      </c>
      <c r="L515" t="s">
        <v>25</v>
      </c>
      <c r="M515">
        <v>41600</v>
      </c>
      <c r="N515" t="s">
        <v>106</v>
      </c>
      <c r="O515">
        <v>129850</v>
      </c>
      <c r="P515">
        <v>88250</v>
      </c>
      <c r="Q515">
        <v>17000</v>
      </c>
      <c r="R515">
        <v>22240</v>
      </c>
      <c r="S515"/>
      <c r="T515"/>
      <c r="U515"/>
      <c r="V515" t="s">
        <v>1348</v>
      </c>
      <c r="W515">
        <v>1</v>
      </c>
    </row>
    <row r="516" spans="1:23" s="917" customFormat="1" ht="12.75" customHeight="1">
      <c r="A516">
        <v>1546</v>
      </c>
      <c r="B516">
        <v>2846</v>
      </c>
      <c r="C516" t="s">
        <v>324</v>
      </c>
      <c r="D516" t="s">
        <v>1445</v>
      </c>
      <c r="E516">
        <v>21249</v>
      </c>
      <c r="F516" t="s">
        <v>198</v>
      </c>
      <c r="G516" t="s">
        <v>1642</v>
      </c>
      <c r="H516" s="958">
        <v>45077</v>
      </c>
      <c r="I516"/>
      <c r="J516" t="s">
        <v>1096</v>
      </c>
      <c r="K516">
        <v>2</v>
      </c>
      <c r="L516" t="s">
        <v>25</v>
      </c>
      <c r="M516">
        <v>41600</v>
      </c>
      <c r="N516" t="s">
        <v>126</v>
      </c>
      <c r="O516">
        <v>201100</v>
      </c>
      <c r="P516">
        <v>159500</v>
      </c>
      <c r="Q516">
        <v>17000</v>
      </c>
      <c r="R516">
        <v>22240</v>
      </c>
      <c r="S516"/>
      <c r="T516"/>
      <c r="U516"/>
      <c r="V516" t="s">
        <v>1348</v>
      </c>
      <c r="W516">
        <v>1</v>
      </c>
    </row>
    <row r="517" spans="1:23" s="917" customFormat="1" ht="12.75" customHeight="1">
      <c r="A517">
        <v>1445</v>
      </c>
      <c r="B517">
        <v>2840</v>
      </c>
      <c r="C517" t="s">
        <v>87</v>
      </c>
      <c r="D517" t="s">
        <v>1270</v>
      </c>
      <c r="E517">
        <v>21259</v>
      </c>
      <c r="F517" t="s">
        <v>198</v>
      </c>
      <c r="G517" t="s">
        <v>1644</v>
      </c>
      <c r="H517" s="958">
        <v>45091</v>
      </c>
      <c r="I517"/>
      <c r="J517" t="s">
        <v>1096</v>
      </c>
      <c r="K517">
        <v>2</v>
      </c>
      <c r="L517" t="s">
        <v>25</v>
      </c>
      <c r="M517">
        <v>41600</v>
      </c>
      <c r="N517" t="s">
        <v>84</v>
      </c>
      <c r="O517">
        <v>90910</v>
      </c>
      <c r="P517">
        <v>49310</v>
      </c>
      <c r="Q517">
        <v>17000</v>
      </c>
      <c r="R517">
        <v>22240</v>
      </c>
      <c r="S517"/>
      <c r="T517"/>
      <c r="U517"/>
      <c r="V517" t="s">
        <v>1348</v>
      </c>
      <c r="W517">
        <v>1</v>
      </c>
    </row>
    <row r="518" spans="1:23" s="917" customFormat="1" ht="12.75" customHeight="1">
      <c r="A518">
        <v>1546</v>
      </c>
      <c r="B518">
        <v>2818</v>
      </c>
      <c r="C518" t="s">
        <v>108</v>
      </c>
      <c r="D518" t="s">
        <v>1133</v>
      </c>
      <c r="E518">
        <v>21267</v>
      </c>
      <c r="F518" t="s">
        <v>198</v>
      </c>
      <c r="G518" t="s">
        <v>1646</v>
      </c>
      <c r="H518" s="958">
        <v>45062</v>
      </c>
      <c r="I518"/>
      <c r="J518" t="s">
        <v>1096</v>
      </c>
      <c r="K518">
        <v>5</v>
      </c>
      <c r="L518" t="s">
        <v>25</v>
      </c>
      <c r="M518">
        <v>41600</v>
      </c>
      <c r="N518" t="s">
        <v>109</v>
      </c>
      <c r="O518">
        <v>142820</v>
      </c>
      <c r="P518">
        <v>101220</v>
      </c>
      <c r="Q518">
        <v>17000</v>
      </c>
      <c r="R518">
        <v>22240</v>
      </c>
      <c r="S518"/>
      <c r="T518"/>
      <c r="U518"/>
      <c r="V518" t="s">
        <v>1348</v>
      </c>
      <c r="W518">
        <v>3</v>
      </c>
    </row>
    <row r="519" spans="1:23" s="917" customFormat="1" ht="12.75" customHeight="1">
      <c r="A519">
        <v>1546</v>
      </c>
      <c r="B519">
        <v>2818</v>
      </c>
      <c r="C519" t="s">
        <v>108</v>
      </c>
      <c r="D519" t="s">
        <v>1133</v>
      </c>
      <c r="E519">
        <v>21268</v>
      </c>
      <c r="F519" t="s">
        <v>198</v>
      </c>
      <c r="G519" t="s">
        <v>1648</v>
      </c>
      <c r="H519" s="958">
        <v>45062</v>
      </c>
      <c r="I519"/>
      <c r="J519" t="s">
        <v>1096</v>
      </c>
      <c r="K519">
        <v>10</v>
      </c>
      <c r="L519" t="s">
        <v>25</v>
      </c>
      <c r="M519">
        <v>41600</v>
      </c>
      <c r="N519" t="s">
        <v>109</v>
      </c>
      <c r="O519">
        <v>142820</v>
      </c>
      <c r="P519">
        <v>101220</v>
      </c>
      <c r="Q519">
        <v>17000</v>
      </c>
      <c r="R519">
        <v>22240</v>
      </c>
      <c r="S519"/>
      <c r="T519"/>
      <c r="U519"/>
      <c r="V519" t="s">
        <v>1348</v>
      </c>
      <c r="W519">
        <v>3</v>
      </c>
    </row>
    <row r="520" spans="1:23" s="917" customFormat="1" ht="12.75" customHeight="1">
      <c r="A520">
        <v>1034</v>
      </c>
      <c r="B520">
        <v>2840</v>
      </c>
      <c r="C520" t="s">
        <v>87</v>
      </c>
      <c r="D520" t="s">
        <v>1292</v>
      </c>
      <c r="E520">
        <v>21417</v>
      </c>
      <c r="F520" t="s">
        <v>198</v>
      </c>
      <c r="G520" t="s">
        <v>1649</v>
      </c>
      <c r="H520" s="958">
        <v>45167</v>
      </c>
      <c r="I520"/>
      <c r="J520" t="s">
        <v>1096</v>
      </c>
      <c r="K520">
        <v>2</v>
      </c>
      <c r="L520" t="s">
        <v>25</v>
      </c>
      <c r="M520">
        <v>41600</v>
      </c>
      <c r="N520" t="s">
        <v>84</v>
      </c>
      <c r="O520">
        <v>90910</v>
      </c>
      <c r="P520">
        <v>49310</v>
      </c>
      <c r="Q520">
        <v>17000</v>
      </c>
      <c r="R520">
        <v>22240</v>
      </c>
      <c r="S520"/>
      <c r="T520"/>
      <c r="U520"/>
      <c r="V520" t="s">
        <v>1348</v>
      </c>
      <c r="W520">
        <v>2</v>
      </c>
    </row>
    <row r="521" spans="1:23" s="917" customFormat="1" ht="12.75" customHeight="1">
      <c r="A521">
        <v>1035</v>
      </c>
      <c r="B521">
        <v>2814</v>
      </c>
      <c r="C521" t="s">
        <v>121</v>
      </c>
      <c r="D521" t="s">
        <v>1445</v>
      </c>
      <c r="E521">
        <v>21474</v>
      </c>
      <c r="F521" t="s">
        <v>198</v>
      </c>
      <c r="G521" t="s">
        <v>1651</v>
      </c>
      <c r="H521" s="958">
        <v>45104</v>
      </c>
      <c r="I521"/>
      <c r="J521" t="s">
        <v>1096</v>
      </c>
      <c r="K521">
        <v>5</v>
      </c>
      <c r="L521" t="s">
        <v>25</v>
      </c>
      <c r="M521">
        <v>41600</v>
      </c>
      <c r="N521" t="s">
        <v>120</v>
      </c>
      <c r="O521">
        <v>168500</v>
      </c>
      <c r="P521">
        <v>126900</v>
      </c>
      <c r="Q521">
        <v>17000</v>
      </c>
      <c r="R521">
        <v>28750</v>
      </c>
      <c r="S521"/>
      <c r="T521"/>
      <c r="U521"/>
      <c r="V521" t="s">
        <v>1348</v>
      </c>
      <c r="W521">
        <v>1</v>
      </c>
    </row>
    <row r="522" spans="1:23" s="917" customFormat="1" ht="12.75" customHeight="1">
      <c r="A522">
        <v>1034</v>
      </c>
      <c r="B522">
        <v>2822</v>
      </c>
      <c r="C522" t="s">
        <v>1653</v>
      </c>
      <c r="D522" t="s">
        <v>1292</v>
      </c>
      <c r="E522">
        <v>21525</v>
      </c>
      <c r="F522" t="s">
        <v>198</v>
      </c>
      <c r="G522" t="s">
        <v>1654</v>
      </c>
      <c r="H522" s="958">
        <v>45203</v>
      </c>
      <c r="I522"/>
      <c r="J522" t="s">
        <v>1096</v>
      </c>
      <c r="K522">
        <v>10</v>
      </c>
      <c r="L522" t="s">
        <v>25</v>
      </c>
      <c r="M522">
        <v>41600</v>
      </c>
      <c r="N522" t="s">
        <v>325</v>
      </c>
      <c r="O522">
        <v>271680</v>
      </c>
      <c r="P522">
        <v>230080</v>
      </c>
      <c r="Q522">
        <v>17000</v>
      </c>
      <c r="R522">
        <v>22240</v>
      </c>
      <c r="S522"/>
      <c r="T522"/>
      <c r="U522"/>
      <c r="V522" t="s">
        <v>1348</v>
      </c>
      <c r="W522">
        <v>5</v>
      </c>
    </row>
    <row r="523" spans="1:23" s="917" customFormat="1" ht="12.75" customHeight="1">
      <c r="A523">
        <v>1034</v>
      </c>
      <c r="B523">
        <v>2803</v>
      </c>
      <c r="C523" t="s">
        <v>98</v>
      </c>
      <c r="D523" t="s">
        <v>1292</v>
      </c>
      <c r="E523">
        <v>21531</v>
      </c>
      <c r="F523" t="s">
        <v>198</v>
      </c>
      <c r="G523" t="s">
        <v>1656</v>
      </c>
      <c r="H523" s="958">
        <v>45173</v>
      </c>
      <c r="I523"/>
      <c r="J523" t="s">
        <v>1096</v>
      </c>
      <c r="K523">
        <v>3</v>
      </c>
      <c r="L523" t="s">
        <v>25</v>
      </c>
      <c r="M523">
        <v>41600</v>
      </c>
      <c r="N523" t="s">
        <v>97</v>
      </c>
      <c r="O523">
        <v>117140</v>
      </c>
      <c r="P523">
        <v>75540</v>
      </c>
      <c r="Q523">
        <v>17000</v>
      </c>
      <c r="R523">
        <v>22240</v>
      </c>
      <c r="S523"/>
      <c r="T523"/>
      <c r="U523"/>
      <c r="V523" t="s">
        <v>1348</v>
      </c>
      <c r="W523">
        <v>2</v>
      </c>
    </row>
    <row r="524" spans="1:23" s="917" customFormat="1" ht="12.75" customHeight="1">
      <c r="A524">
        <v>1034</v>
      </c>
      <c r="B524">
        <v>2840</v>
      </c>
      <c r="C524" t="s">
        <v>87</v>
      </c>
      <c r="D524" t="s">
        <v>1292</v>
      </c>
      <c r="E524">
        <v>21537</v>
      </c>
      <c r="F524" t="s">
        <v>198</v>
      </c>
      <c r="G524" t="s">
        <v>1658</v>
      </c>
      <c r="H524" s="958">
        <v>45266</v>
      </c>
      <c r="I524"/>
      <c r="J524" t="s">
        <v>1096</v>
      </c>
      <c r="K524">
        <v>5</v>
      </c>
      <c r="L524" t="s">
        <v>25</v>
      </c>
      <c r="M524">
        <v>41600</v>
      </c>
      <c r="N524" t="s">
        <v>84</v>
      </c>
      <c r="O524">
        <v>90910</v>
      </c>
      <c r="P524">
        <v>49310</v>
      </c>
      <c r="Q524">
        <v>17000</v>
      </c>
      <c r="R524">
        <v>22240</v>
      </c>
      <c r="S524"/>
      <c r="T524"/>
      <c r="U524"/>
      <c r="V524" t="s">
        <v>1348</v>
      </c>
      <c r="W524">
        <v>1</v>
      </c>
    </row>
    <row r="525" spans="1:23" s="917" customFormat="1" ht="12.75" customHeight="1">
      <c r="A525">
        <v>1580</v>
      </c>
      <c r="B525">
        <v>2813</v>
      </c>
      <c r="C525" t="s">
        <v>90</v>
      </c>
      <c r="D525" t="s">
        <v>1126</v>
      </c>
      <c r="E525">
        <v>21539</v>
      </c>
      <c r="F525" t="s">
        <v>198</v>
      </c>
      <c r="G525" t="s">
        <v>1660</v>
      </c>
      <c r="H525" s="958">
        <v>45168</v>
      </c>
      <c r="I525"/>
      <c r="J525" t="s">
        <v>1096</v>
      </c>
      <c r="K525">
        <v>4</v>
      </c>
      <c r="L525" t="s">
        <v>25</v>
      </c>
      <c r="M525">
        <v>41600</v>
      </c>
      <c r="N525" t="s">
        <v>88</v>
      </c>
      <c r="O525">
        <v>97200</v>
      </c>
      <c r="P525">
        <v>55600</v>
      </c>
      <c r="Q525">
        <v>17000</v>
      </c>
      <c r="R525">
        <v>16710</v>
      </c>
      <c r="S525"/>
      <c r="T525"/>
      <c r="U525"/>
      <c r="V525" t="s">
        <v>1348</v>
      </c>
      <c r="W525">
        <v>1</v>
      </c>
    </row>
    <row r="526" spans="1:23" s="917" customFormat="1" ht="12.75" customHeight="1">
      <c r="A526">
        <v>1034</v>
      </c>
      <c r="B526">
        <v>2840</v>
      </c>
      <c r="C526" t="s">
        <v>87</v>
      </c>
      <c r="D526" t="s">
        <v>1292</v>
      </c>
      <c r="E526">
        <v>21565</v>
      </c>
      <c r="F526" t="s">
        <v>198</v>
      </c>
      <c r="G526" t="s">
        <v>1662</v>
      </c>
      <c r="H526" s="958">
        <v>45266</v>
      </c>
      <c r="I526"/>
      <c r="J526" t="s">
        <v>1096</v>
      </c>
      <c r="K526">
        <v>5</v>
      </c>
      <c r="L526" t="s">
        <v>25</v>
      </c>
      <c r="M526">
        <v>41600</v>
      </c>
      <c r="N526" t="s">
        <v>84</v>
      </c>
      <c r="O526">
        <v>90910</v>
      </c>
      <c r="P526">
        <v>49310</v>
      </c>
      <c r="Q526">
        <v>17000</v>
      </c>
      <c r="R526">
        <v>22240</v>
      </c>
      <c r="S526"/>
      <c r="T526"/>
      <c r="U526"/>
      <c r="V526" t="s">
        <v>1348</v>
      </c>
      <c r="W526">
        <v>1</v>
      </c>
    </row>
    <row r="527" spans="1:23" s="917" customFormat="1" ht="12.75" customHeight="1">
      <c r="A527">
        <v>1680</v>
      </c>
      <c r="B527">
        <v>2840</v>
      </c>
      <c r="C527" t="s">
        <v>87</v>
      </c>
      <c r="D527" t="s">
        <v>1093</v>
      </c>
      <c r="E527">
        <v>21567</v>
      </c>
      <c r="F527" t="s">
        <v>198</v>
      </c>
      <c r="G527" t="s">
        <v>1663</v>
      </c>
      <c r="H527" s="958">
        <v>45113</v>
      </c>
      <c r="I527"/>
      <c r="J527" t="s">
        <v>1096</v>
      </c>
      <c r="K527">
        <v>3</v>
      </c>
      <c r="L527" t="s">
        <v>25</v>
      </c>
      <c r="M527">
        <v>41600</v>
      </c>
      <c r="N527" t="s">
        <v>84</v>
      </c>
      <c r="O527">
        <v>90910</v>
      </c>
      <c r="P527">
        <v>49310</v>
      </c>
      <c r="Q527">
        <v>17000</v>
      </c>
      <c r="R527">
        <v>28750</v>
      </c>
      <c r="S527"/>
      <c r="T527"/>
      <c r="U527"/>
      <c r="V527" t="s">
        <v>1348</v>
      </c>
      <c r="W527">
        <v>2</v>
      </c>
    </row>
    <row r="528" spans="1:23" s="917" customFormat="1" ht="12.75" customHeight="1">
      <c r="A528">
        <v>1680</v>
      </c>
      <c r="B528">
        <v>2840</v>
      </c>
      <c r="C528" t="s">
        <v>87</v>
      </c>
      <c r="D528" t="s">
        <v>1093</v>
      </c>
      <c r="E528">
        <v>21568</v>
      </c>
      <c r="F528" t="s">
        <v>198</v>
      </c>
      <c r="G528" t="s">
        <v>1665</v>
      </c>
      <c r="H528" s="958">
        <v>45113</v>
      </c>
      <c r="I528"/>
      <c r="J528" t="s">
        <v>1096</v>
      </c>
      <c r="K528">
        <v>1</v>
      </c>
      <c r="L528" t="s">
        <v>25</v>
      </c>
      <c r="M528">
        <v>41600</v>
      </c>
      <c r="N528" t="s">
        <v>84</v>
      </c>
      <c r="O528">
        <v>90910</v>
      </c>
      <c r="P528">
        <v>49310</v>
      </c>
      <c r="Q528">
        <v>17000</v>
      </c>
      <c r="R528">
        <v>28750</v>
      </c>
      <c r="S528"/>
      <c r="T528"/>
      <c r="U528"/>
      <c r="V528" t="s">
        <v>1348</v>
      </c>
      <c r="W528">
        <v>2</v>
      </c>
    </row>
    <row r="529" spans="1:23" s="917" customFormat="1" ht="12.75" customHeight="1">
      <c r="A529">
        <v>1680</v>
      </c>
      <c r="B529">
        <v>2840</v>
      </c>
      <c r="C529" t="s">
        <v>87</v>
      </c>
      <c r="D529" t="s">
        <v>1093</v>
      </c>
      <c r="E529">
        <v>21569</v>
      </c>
      <c r="F529" t="s">
        <v>198</v>
      </c>
      <c r="G529" t="s">
        <v>1666</v>
      </c>
      <c r="H529" s="958">
        <v>45113</v>
      </c>
      <c r="I529"/>
      <c r="J529" t="s">
        <v>1096</v>
      </c>
      <c r="K529">
        <v>1</v>
      </c>
      <c r="L529" t="s">
        <v>25</v>
      </c>
      <c r="M529">
        <v>41600</v>
      </c>
      <c r="N529" t="s">
        <v>84</v>
      </c>
      <c r="O529">
        <v>90910</v>
      </c>
      <c r="P529">
        <v>49310</v>
      </c>
      <c r="Q529">
        <v>17000</v>
      </c>
      <c r="R529">
        <v>28750</v>
      </c>
      <c r="S529"/>
      <c r="T529"/>
      <c r="U529"/>
      <c r="V529" t="s">
        <v>1348</v>
      </c>
      <c r="W529">
        <v>2</v>
      </c>
    </row>
    <row r="530" spans="1:23" s="917" customFormat="1" ht="12.75" customHeight="1">
      <c r="A530">
        <v>1680</v>
      </c>
      <c r="B530">
        <v>2840</v>
      </c>
      <c r="C530" t="s">
        <v>87</v>
      </c>
      <c r="D530" t="s">
        <v>1093</v>
      </c>
      <c r="E530">
        <v>21570</v>
      </c>
      <c r="F530" t="s">
        <v>198</v>
      </c>
      <c r="G530" t="s">
        <v>1667</v>
      </c>
      <c r="H530" s="958">
        <v>45113</v>
      </c>
      <c r="I530"/>
      <c r="J530" t="s">
        <v>1096</v>
      </c>
      <c r="K530">
        <v>1</v>
      </c>
      <c r="L530" t="s">
        <v>25</v>
      </c>
      <c r="M530">
        <v>41600</v>
      </c>
      <c r="N530" t="s">
        <v>84</v>
      </c>
      <c r="O530">
        <v>90910</v>
      </c>
      <c r="P530">
        <v>49310</v>
      </c>
      <c r="Q530">
        <v>17000</v>
      </c>
      <c r="R530">
        <v>28750</v>
      </c>
      <c r="S530"/>
      <c r="T530"/>
      <c r="U530"/>
      <c r="V530" t="s">
        <v>1348</v>
      </c>
      <c r="W530">
        <v>2</v>
      </c>
    </row>
    <row r="531" spans="1:23" s="917" customFormat="1" ht="12.75" customHeight="1">
      <c r="A531">
        <v>1145</v>
      </c>
      <c r="B531">
        <v>2840</v>
      </c>
      <c r="C531" t="s">
        <v>87</v>
      </c>
      <c r="D531" t="s">
        <v>1292</v>
      </c>
      <c r="E531">
        <v>21571</v>
      </c>
      <c r="F531" t="s">
        <v>198</v>
      </c>
      <c r="G531" t="s">
        <v>1668</v>
      </c>
      <c r="H531" s="958">
        <v>45243</v>
      </c>
      <c r="I531"/>
      <c r="J531" t="s">
        <v>1096</v>
      </c>
      <c r="K531">
        <v>2</v>
      </c>
      <c r="L531" t="s">
        <v>25</v>
      </c>
      <c r="M531">
        <v>41600</v>
      </c>
      <c r="N531" t="s">
        <v>84</v>
      </c>
      <c r="O531">
        <v>90910</v>
      </c>
      <c r="P531">
        <v>49310</v>
      </c>
      <c r="Q531">
        <v>17000</v>
      </c>
      <c r="R531">
        <v>22240</v>
      </c>
      <c r="S531"/>
      <c r="T531"/>
      <c r="U531"/>
      <c r="V531" t="s">
        <v>1348</v>
      </c>
      <c r="W531">
        <v>2</v>
      </c>
    </row>
    <row r="532" spans="1:23" s="917" customFormat="1" ht="12.75" customHeight="1">
      <c r="A532">
        <v>1034</v>
      </c>
      <c r="B532">
        <v>2840</v>
      </c>
      <c r="C532" t="s">
        <v>87</v>
      </c>
      <c r="D532" t="s">
        <v>1292</v>
      </c>
      <c r="E532">
        <v>21696</v>
      </c>
      <c r="F532" t="s">
        <v>198</v>
      </c>
      <c r="G532" t="s">
        <v>1669</v>
      </c>
      <c r="H532" s="958">
        <v>45246</v>
      </c>
      <c r="I532"/>
      <c r="J532" t="s">
        <v>1096</v>
      </c>
      <c r="K532">
        <v>3</v>
      </c>
      <c r="L532" t="s">
        <v>25</v>
      </c>
      <c r="M532">
        <v>41600</v>
      </c>
      <c r="N532" t="s">
        <v>84</v>
      </c>
      <c r="O532">
        <v>90910</v>
      </c>
      <c r="P532">
        <v>49310</v>
      </c>
      <c r="Q532">
        <v>17000</v>
      </c>
      <c r="R532">
        <v>22240</v>
      </c>
      <c r="S532"/>
      <c r="T532"/>
      <c r="U532"/>
      <c r="V532" t="s">
        <v>1348</v>
      </c>
      <c r="W532">
        <v>2</v>
      </c>
    </row>
    <row r="533" spans="1:23" s="917" customFormat="1" ht="12.75" customHeight="1">
      <c r="A533">
        <v>1145</v>
      </c>
      <c r="B533">
        <v>2839</v>
      </c>
      <c r="C533" t="s">
        <v>86</v>
      </c>
      <c r="D533" t="s">
        <v>1133</v>
      </c>
      <c r="E533">
        <v>21698</v>
      </c>
      <c r="F533" t="s">
        <v>198</v>
      </c>
      <c r="G533" t="s">
        <v>1671</v>
      </c>
      <c r="H533" s="958">
        <v>45188</v>
      </c>
      <c r="I533"/>
      <c r="J533" t="s">
        <v>1096</v>
      </c>
      <c r="K533">
        <v>1</v>
      </c>
      <c r="L533" t="s">
        <v>25</v>
      </c>
      <c r="M533">
        <v>41600</v>
      </c>
      <c r="N533" t="s">
        <v>84</v>
      </c>
      <c r="O533">
        <v>90910</v>
      </c>
      <c r="P533">
        <v>49310</v>
      </c>
      <c r="Q533">
        <v>17000</v>
      </c>
      <c r="R533">
        <v>22240</v>
      </c>
      <c r="S533"/>
      <c r="T533"/>
      <c r="U533"/>
      <c r="V533" t="s">
        <v>1348</v>
      </c>
      <c r="W533">
        <v>2</v>
      </c>
    </row>
    <row r="534" spans="1:23" s="917" customFormat="1" ht="12.75" customHeight="1">
      <c r="A534">
        <v>1335</v>
      </c>
      <c r="B534">
        <v>2832</v>
      </c>
      <c r="C534" t="s">
        <v>92</v>
      </c>
      <c r="D534" t="s">
        <v>1133</v>
      </c>
      <c r="E534">
        <v>21699</v>
      </c>
      <c r="F534" t="s">
        <v>198</v>
      </c>
      <c r="G534" t="s">
        <v>5701</v>
      </c>
      <c r="H534" s="958">
        <v>45317</v>
      </c>
      <c r="I534"/>
      <c r="J534" t="s">
        <v>1096</v>
      </c>
      <c r="K534">
        <v>10</v>
      </c>
      <c r="L534" t="s">
        <v>25</v>
      </c>
      <c r="M534">
        <v>41600</v>
      </c>
      <c r="N534" t="s">
        <v>88</v>
      </c>
      <c r="O534">
        <v>97200</v>
      </c>
      <c r="P534">
        <v>55600</v>
      </c>
      <c r="Q534">
        <v>17000</v>
      </c>
      <c r="R534">
        <v>22240</v>
      </c>
      <c r="S534"/>
      <c r="T534"/>
      <c r="U534"/>
      <c r="V534" t="s">
        <v>1348</v>
      </c>
      <c r="W534">
        <v>1</v>
      </c>
    </row>
    <row r="535" spans="1:23" s="917" customFormat="1" ht="12.75" customHeight="1">
      <c r="A535">
        <v>1335</v>
      </c>
      <c r="B535">
        <v>2832</v>
      </c>
      <c r="C535" t="s">
        <v>92</v>
      </c>
      <c r="D535" t="s">
        <v>1133</v>
      </c>
      <c r="E535">
        <v>21699</v>
      </c>
      <c r="F535" t="s">
        <v>869</v>
      </c>
      <c r="G535" t="s">
        <v>5702</v>
      </c>
      <c r="H535" s="958">
        <v>45320</v>
      </c>
      <c r="I535"/>
      <c r="J535" t="s">
        <v>1096</v>
      </c>
      <c r="K535">
        <v>5</v>
      </c>
      <c r="L535" t="s">
        <v>25</v>
      </c>
      <c r="M535">
        <v>41600</v>
      </c>
      <c r="N535" t="s">
        <v>88</v>
      </c>
      <c r="O535">
        <v>97200</v>
      </c>
      <c r="P535">
        <v>55600</v>
      </c>
      <c r="Q535">
        <v>17000</v>
      </c>
      <c r="R535">
        <v>22240</v>
      </c>
      <c r="S535"/>
      <c r="T535"/>
      <c r="U535"/>
      <c r="V535" t="s">
        <v>1403</v>
      </c>
      <c r="W535">
        <v>1</v>
      </c>
    </row>
    <row r="536" spans="1:23" s="917" customFormat="1" ht="12.75" customHeight="1">
      <c r="A536">
        <v>1335</v>
      </c>
      <c r="B536">
        <v>2832</v>
      </c>
      <c r="C536" t="s">
        <v>92</v>
      </c>
      <c r="D536" t="s">
        <v>1133</v>
      </c>
      <c r="E536">
        <v>21699</v>
      </c>
      <c r="F536" t="s">
        <v>871</v>
      </c>
      <c r="G536" t="s">
        <v>5703</v>
      </c>
      <c r="H536" s="958">
        <v>45320</v>
      </c>
      <c r="I536"/>
      <c r="J536" t="s">
        <v>1096</v>
      </c>
      <c r="K536">
        <v>5</v>
      </c>
      <c r="L536" t="s">
        <v>25</v>
      </c>
      <c r="M536">
        <v>41600</v>
      </c>
      <c r="N536" t="s">
        <v>88</v>
      </c>
      <c r="O536">
        <v>97200</v>
      </c>
      <c r="P536">
        <v>55600</v>
      </c>
      <c r="Q536">
        <v>17000</v>
      </c>
      <c r="R536">
        <v>22240</v>
      </c>
      <c r="S536"/>
      <c r="T536"/>
      <c r="U536"/>
      <c r="V536" t="s">
        <v>1403</v>
      </c>
      <c r="W536">
        <v>1</v>
      </c>
    </row>
    <row r="537" spans="1:23" s="917" customFormat="1" ht="12.75" customHeight="1">
      <c r="A537">
        <v>1335</v>
      </c>
      <c r="B537">
        <v>2832</v>
      </c>
      <c r="C537" t="s">
        <v>92</v>
      </c>
      <c r="D537" t="s">
        <v>1133</v>
      </c>
      <c r="E537">
        <v>21700</v>
      </c>
      <c r="F537" t="s">
        <v>198</v>
      </c>
      <c r="G537" t="s">
        <v>5704</v>
      </c>
      <c r="H537" s="958">
        <v>45317</v>
      </c>
      <c r="I537"/>
      <c r="J537" t="s">
        <v>1096</v>
      </c>
      <c r="K537">
        <v>10</v>
      </c>
      <c r="L537" t="s">
        <v>25</v>
      </c>
      <c r="M537">
        <v>41600</v>
      </c>
      <c r="N537" t="s">
        <v>88</v>
      </c>
      <c r="O537">
        <v>97200</v>
      </c>
      <c r="P537">
        <v>55600</v>
      </c>
      <c r="Q537">
        <v>17000</v>
      </c>
      <c r="R537">
        <v>22240</v>
      </c>
      <c r="S537"/>
      <c r="T537"/>
      <c r="U537"/>
      <c r="V537" t="s">
        <v>1348</v>
      </c>
      <c r="W537">
        <v>1</v>
      </c>
    </row>
    <row r="538" spans="1:23" s="917" customFormat="1" ht="12.75" customHeight="1">
      <c r="A538">
        <v>1335</v>
      </c>
      <c r="B538">
        <v>2832</v>
      </c>
      <c r="C538" t="s">
        <v>92</v>
      </c>
      <c r="D538" t="s">
        <v>1133</v>
      </c>
      <c r="E538">
        <v>21700</v>
      </c>
      <c r="F538" t="s">
        <v>869</v>
      </c>
      <c r="G538" t="s">
        <v>5705</v>
      </c>
      <c r="H538" s="958">
        <v>45320</v>
      </c>
      <c r="I538"/>
      <c r="J538" t="s">
        <v>1096</v>
      </c>
      <c r="K538">
        <v>5</v>
      </c>
      <c r="L538" t="s">
        <v>25</v>
      </c>
      <c r="M538">
        <v>41600</v>
      </c>
      <c r="N538" t="s">
        <v>88</v>
      </c>
      <c r="O538">
        <v>97200</v>
      </c>
      <c r="P538">
        <v>55600</v>
      </c>
      <c r="Q538">
        <v>17000</v>
      </c>
      <c r="R538">
        <v>22240</v>
      </c>
      <c r="S538"/>
      <c r="T538"/>
      <c r="U538"/>
      <c r="V538" t="s">
        <v>1403</v>
      </c>
      <c r="W538">
        <v>1</v>
      </c>
    </row>
    <row r="539" spans="1:23" s="917" customFormat="1" ht="12.75" customHeight="1">
      <c r="A539">
        <v>1335</v>
      </c>
      <c r="B539">
        <v>2832</v>
      </c>
      <c r="C539" t="s">
        <v>92</v>
      </c>
      <c r="D539" t="s">
        <v>1133</v>
      </c>
      <c r="E539">
        <v>21700</v>
      </c>
      <c r="F539" t="s">
        <v>871</v>
      </c>
      <c r="G539" t="s">
        <v>5706</v>
      </c>
      <c r="H539" s="958">
        <v>45320</v>
      </c>
      <c r="I539"/>
      <c r="J539" t="s">
        <v>1096</v>
      </c>
      <c r="K539">
        <v>5</v>
      </c>
      <c r="L539" t="s">
        <v>25</v>
      </c>
      <c r="M539">
        <v>41600</v>
      </c>
      <c r="N539" t="s">
        <v>88</v>
      </c>
      <c r="O539">
        <v>97200</v>
      </c>
      <c r="P539">
        <v>55600</v>
      </c>
      <c r="Q539">
        <v>17000</v>
      </c>
      <c r="R539">
        <v>22240</v>
      </c>
      <c r="S539"/>
      <c r="T539"/>
      <c r="U539"/>
      <c r="V539" t="s">
        <v>1403</v>
      </c>
      <c r="W539">
        <v>1</v>
      </c>
    </row>
    <row r="540" spans="1:23" s="917" customFormat="1" ht="12.75" customHeight="1">
      <c r="A540">
        <v>1335</v>
      </c>
      <c r="B540">
        <v>2832</v>
      </c>
      <c r="C540" t="s">
        <v>92</v>
      </c>
      <c r="D540" t="s">
        <v>1133</v>
      </c>
      <c r="E540">
        <v>21701</v>
      </c>
      <c r="F540" t="s">
        <v>198</v>
      </c>
      <c r="G540" t="s">
        <v>5707</v>
      </c>
      <c r="H540" s="958">
        <v>45317</v>
      </c>
      <c r="I540"/>
      <c r="J540" t="s">
        <v>1096</v>
      </c>
      <c r="K540">
        <v>10</v>
      </c>
      <c r="L540" t="s">
        <v>25</v>
      </c>
      <c r="M540">
        <v>41600</v>
      </c>
      <c r="N540" t="s">
        <v>88</v>
      </c>
      <c r="O540">
        <v>97200</v>
      </c>
      <c r="P540">
        <v>55600</v>
      </c>
      <c r="Q540">
        <v>17000</v>
      </c>
      <c r="R540">
        <v>22240</v>
      </c>
      <c r="S540"/>
      <c r="T540"/>
      <c r="U540"/>
      <c r="V540" t="s">
        <v>1348</v>
      </c>
      <c r="W540">
        <v>1</v>
      </c>
    </row>
    <row r="541" spans="1:23" s="917" customFormat="1" ht="12.75" customHeight="1">
      <c r="A541">
        <v>1335</v>
      </c>
      <c r="B541">
        <v>2832</v>
      </c>
      <c r="C541" t="s">
        <v>92</v>
      </c>
      <c r="D541" t="s">
        <v>1133</v>
      </c>
      <c r="E541">
        <v>21701</v>
      </c>
      <c r="F541" t="s">
        <v>869</v>
      </c>
      <c r="G541" t="s">
        <v>5708</v>
      </c>
      <c r="H541" s="958">
        <v>45320</v>
      </c>
      <c r="I541"/>
      <c r="J541" t="s">
        <v>1096</v>
      </c>
      <c r="K541">
        <v>5</v>
      </c>
      <c r="L541" t="s">
        <v>25</v>
      </c>
      <c r="M541">
        <v>41600</v>
      </c>
      <c r="N541" t="s">
        <v>88</v>
      </c>
      <c r="O541">
        <v>97200</v>
      </c>
      <c r="P541">
        <v>55600</v>
      </c>
      <c r="Q541">
        <v>17000</v>
      </c>
      <c r="R541">
        <v>22240</v>
      </c>
      <c r="S541"/>
      <c r="T541"/>
      <c r="U541"/>
      <c r="V541" t="s">
        <v>1403</v>
      </c>
      <c r="W541">
        <v>1</v>
      </c>
    </row>
    <row r="542" spans="1:23" s="917" customFormat="1" ht="12.75" customHeight="1">
      <c r="A542">
        <v>1335</v>
      </c>
      <c r="B542">
        <v>2832</v>
      </c>
      <c r="C542" t="s">
        <v>92</v>
      </c>
      <c r="D542" t="s">
        <v>1133</v>
      </c>
      <c r="E542">
        <v>21701</v>
      </c>
      <c r="F542" t="s">
        <v>871</v>
      </c>
      <c r="G542" t="s">
        <v>5709</v>
      </c>
      <c r="H542" s="958">
        <v>45320</v>
      </c>
      <c r="I542"/>
      <c r="J542" t="s">
        <v>1096</v>
      </c>
      <c r="K542">
        <v>5</v>
      </c>
      <c r="L542" t="s">
        <v>25</v>
      </c>
      <c r="M542">
        <v>41600</v>
      </c>
      <c r="N542" t="s">
        <v>88</v>
      </c>
      <c r="O542">
        <v>97200</v>
      </c>
      <c r="P542">
        <v>55600</v>
      </c>
      <c r="Q542">
        <v>17000</v>
      </c>
      <c r="R542">
        <v>22240</v>
      </c>
      <c r="S542"/>
      <c r="T542"/>
      <c r="U542"/>
      <c r="V542" t="s">
        <v>1403</v>
      </c>
      <c r="W542">
        <v>1</v>
      </c>
    </row>
    <row r="543" spans="1:23" s="917" customFormat="1" ht="12.75" customHeight="1">
      <c r="A543">
        <v>1335</v>
      </c>
      <c r="B543">
        <v>2832</v>
      </c>
      <c r="C543" t="s">
        <v>92</v>
      </c>
      <c r="D543" t="s">
        <v>1133</v>
      </c>
      <c r="E543">
        <v>21704</v>
      </c>
      <c r="F543" t="s">
        <v>198</v>
      </c>
      <c r="G543" t="s">
        <v>5710</v>
      </c>
      <c r="H543" s="958">
        <v>45317</v>
      </c>
      <c r="I543"/>
      <c r="J543" t="s">
        <v>1096</v>
      </c>
      <c r="K543">
        <v>10</v>
      </c>
      <c r="L543" t="s">
        <v>25</v>
      </c>
      <c r="M543">
        <v>41600</v>
      </c>
      <c r="N543" t="s">
        <v>88</v>
      </c>
      <c r="O543">
        <v>97200</v>
      </c>
      <c r="P543">
        <v>55600</v>
      </c>
      <c r="Q543">
        <v>17000</v>
      </c>
      <c r="R543">
        <v>22240</v>
      </c>
      <c r="S543"/>
      <c r="T543"/>
      <c r="U543"/>
      <c r="V543" t="s">
        <v>1348</v>
      </c>
      <c r="W543">
        <v>1</v>
      </c>
    </row>
    <row r="544" spans="1:23" s="917" customFormat="1" ht="12.75" customHeight="1">
      <c r="A544">
        <v>1335</v>
      </c>
      <c r="B544">
        <v>2832</v>
      </c>
      <c r="C544" t="s">
        <v>92</v>
      </c>
      <c r="D544" t="s">
        <v>1133</v>
      </c>
      <c r="E544">
        <v>21713</v>
      </c>
      <c r="F544" t="s">
        <v>198</v>
      </c>
      <c r="G544" t="s">
        <v>5711</v>
      </c>
      <c r="H544" s="958">
        <v>45317</v>
      </c>
      <c r="I544"/>
      <c r="J544" t="s">
        <v>1096</v>
      </c>
      <c r="K544">
        <v>10</v>
      </c>
      <c r="L544" t="s">
        <v>25</v>
      </c>
      <c r="M544">
        <v>41600</v>
      </c>
      <c r="N544" t="s">
        <v>88</v>
      </c>
      <c r="O544">
        <v>97200</v>
      </c>
      <c r="P544">
        <v>55600</v>
      </c>
      <c r="Q544">
        <v>17000</v>
      </c>
      <c r="R544">
        <v>22240</v>
      </c>
      <c r="S544"/>
      <c r="T544"/>
      <c r="U544"/>
      <c r="V544" t="s">
        <v>1348</v>
      </c>
      <c r="W544">
        <v>1</v>
      </c>
    </row>
    <row r="545" spans="1:23" s="917" customFormat="1" ht="12.75" customHeight="1">
      <c r="A545">
        <v>1034</v>
      </c>
      <c r="B545">
        <v>2840</v>
      </c>
      <c r="C545" t="s">
        <v>87</v>
      </c>
      <c r="D545" t="s">
        <v>1292</v>
      </c>
      <c r="E545">
        <v>21714</v>
      </c>
      <c r="F545" t="s">
        <v>198</v>
      </c>
      <c r="G545" t="s">
        <v>1672</v>
      </c>
      <c r="H545" s="958">
        <v>45167</v>
      </c>
      <c r="I545"/>
      <c r="J545" t="s">
        <v>1096</v>
      </c>
      <c r="K545">
        <v>0.5</v>
      </c>
      <c r="L545" t="s">
        <v>25</v>
      </c>
      <c r="M545">
        <v>41600</v>
      </c>
      <c r="N545" t="s">
        <v>84</v>
      </c>
      <c r="O545">
        <v>90910</v>
      </c>
      <c r="P545">
        <v>49310</v>
      </c>
      <c r="Q545">
        <v>17000</v>
      </c>
      <c r="R545">
        <v>22240</v>
      </c>
      <c r="S545"/>
      <c r="T545"/>
      <c r="U545"/>
      <c r="V545" t="s">
        <v>1348</v>
      </c>
      <c r="W545">
        <v>2</v>
      </c>
    </row>
    <row r="546" spans="1:23" s="917" customFormat="1" ht="12.75" customHeight="1">
      <c r="A546">
        <v>1034</v>
      </c>
      <c r="B546">
        <v>2828</v>
      </c>
      <c r="C546" t="s">
        <v>112</v>
      </c>
      <c r="D546" t="s">
        <v>1292</v>
      </c>
      <c r="E546">
        <v>21715</v>
      </c>
      <c r="F546" t="s">
        <v>198</v>
      </c>
      <c r="G546" t="s">
        <v>1673</v>
      </c>
      <c r="H546" s="958">
        <v>45215</v>
      </c>
      <c r="I546"/>
      <c r="J546" t="s">
        <v>1096</v>
      </c>
      <c r="K546">
        <v>2</v>
      </c>
      <c r="L546" t="s">
        <v>25</v>
      </c>
      <c r="M546">
        <v>41600</v>
      </c>
      <c r="N546" t="s">
        <v>109</v>
      </c>
      <c r="O546">
        <v>142820</v>
      </c>
      <c r="P546">
        <v>101220</v>
      </c>
      <c r="Q546">
        <v>17000</v>
      </c>
      <c r="R546">
        <v>22240</v>
      </c>
      <c r="S546"/>
      <c r="T546"/>
      <c r="U546"/>
      <c r="V546" t="s">
        <v>1348</v>
      </c>
      <c r="W546">
        <v>1</v>
      </c>
    </row>
    <row r="547" spans="1:23" s="917" customFormat="1" ht="12.75" customHeight="1">
      <c r="A547">
        <v>1555</v>
      </c>
      <c r="B547">
        <v>2845</v>
      </c>
      <c r="C547" t="s">
        <v>318</v>
      </c>
      <c r="D547" t="s">
        <v>1445</v>
      </c>
      <c r="E547">
        <v>21897</v>
      </c>
      <c r="F547" t="s">
        <v>198</v>
      </c>
      <c r="G547" t="s">
        <v>1675</v>
      </c>
      <c r="H547" s="958">
        <v>45183</v>
      </c>
      <c r="I547"/>
      <c r="J547" t="s">
        <v>1096</v>
      </c>
      <c r="K547">
        <v>2</v>
      </c>
      <c r="L547" t="s">
        <v>25</v>
      </c>
      <c r="M547">
        <v>41600</v>
      </c>
      <c r="N547" t="s">
        <v>126</v>
      </c>
      <c r="O547">
        <v>201100</v>
      </c>
      <c r="P547">
        <v>159500</v>
      </c>
      <c r="Q547">
        <v>17000</v>
      </c>
      <c r="R547">
        <v>22240</v>
      </c>
      <c r="S547"/>
      <c r="T547"/>
      <c r="U547"/>
      <c r="V547" t="s">
        <v>1348</v>
      </c>
      <c r="W547">
        <v>1</v>
      </c>
    </row>
    <row r="548" spans="1:23" s="917" customFormat="1" ht="12.75" customHeight="1">
      <c r="A548">
        <v>1545</v>
      </c>
      <c r="B548">
        <v>2846</v>
      </c>
      <c r="C548" t="s">
        <v>324</v>
      </c>
      <c r="D548" t="s">
        <v>1445</v>
      </c>
      <c r="E548">
        <v>21898</v>
      </c>
      <c r="F548" t="s">
        <v>198</v>
      </c>
      <c r="G548" t="s">
        <v>1677</v>
      </c>
      <c r="H548" s="958">
        <v>45183</v>
      </c>
      <c r="I548"/>
      <c r="J548" t="s">
        <v>1096</v>
      </c>
      <c r="K548">
        <v>2</v>
      </c>
      <c r="L548" t="s">
        <v>25</v>
      </c>
      <c r="M548">
        <v>41600</v>
      </c>
      <c r="N548" t="s">
        <v>126</v>
      </c>
      <c r="O548">
        <v>201100</v>
      </c>
      <c r="P548">
        <v>159500</v>
      </c>
      <c r="Q548">
        <v>17000</v>
      </c>
      <c r="R548">
        <v>22240</v>
      </c>
      <c r="S548"/>
      <c r="T548"/>
      <c r="U548"/>
      <c r="V548" t="s">
        <v>1348</v>
      </c>
      <c r="W548">
        <v>1</v>
      </c>
    </row>
    <row r="549" spans="1:23" s="917" customFormat="1" ht="12.75" customHeight="1">
      <c r="A549">
        <v>1410</v>
      </c>
      <c r="B549">
        <v>2823</v>
      </c>
      <c r="C549" t="s">
        <v>551</v>
      </c>
      <c r="D549" t="s">
        <v>1320</v>
      </c>
      <c r="E549">
        <v>21899</v>
      </c>
      <c r="F549" t="s">
        <v>198</v>
      </c>
      <c r="G549" t="s">
        <v>5712</v>
      </c>
      <c r="H549" s="958">
        <v>45299</v>
      </c>
      <c r="I549"/>
      <c r="J549" t="s">
        <v>1096</v>
      </c>
      <c r="K549">
        <v>5</v>
      </c>
      <c r="L549" t="s">
        <v>25</v>
      </c>
      <c r="M549">
        <v>41600</v>
      </c>
      <c r="N549" t="s">
        <v>93</v>
      </c>
      <c r="O549">
        <v>104910</v>
      </c>
      <c r="P549">
        <v>63310</v>
      </c>
      <c r="Q549">
        <v>17000</v>
      </c>
      <c r="R549">
        <v>22240</v>
      </c>
      <c r="S549"/>
      <c r="T549"/>
      <c r="U549"/>
      <c r="V549" t="s">
        <v>1348</v>
      </c>
      <c r="W549">
        <v>1</v>
      </c>
    </row>
    <row r="550" spans="1:23" s="917" customFormat="1" ht="12.75" customHeight="1">
      <c r="A550">
        <v>1034</v>
      </c>
      <c r="B550">
        <v>2840</v>
      </c>
      <c r="C550" t="s">
        <v>87</v>
      </c>
      <c r="D550" t="s">
        <v>1292</v>
      </c>
      <c r="E550">
        <v>21900</v>
      </c>
      <c r="F550" t="s">
        <v>198</v>
      </c>
      <c r="G550" t="s">
        <v>1678</v>
      </c>
      <c r="H550" s="958">
        <v>45203</v>
      </c>
      <c r="I550"/>
      <c r="J550" t="s">
        <v>1096</v>
      </c>
      <c r="K550">
        <v>1</v>
      </c>
      <c r="L550" t="s">
        <v>25</v>
      </c>
      <c r="M550">
        <v>41600</v>
      </c>
      <c r="N550" t="s">
        <v>84</v>
      </c>
      <c r="O550">
        <v>90910</v>
      </c>
      <c r="P550">
        <v>49310</v>
      </c>
      <c r="Q550">
        <v>17000</v>
      </c>
      <c r="R550">
        <v>22240</v>
      </c>
      <c r="S550"/>
      <c r="T550"/>
      <c r="U550"/>
      <c r="V550" t="s">
        <v>1348</v>
      </c>
      <c r="W550">
        <v>2</v>
      </c>
    </row>
    <row r="551" spans="1:23" s="917" customFormat="1" ht="12.75" customHeight="1">
      <c r="A551">
        <v>1680</v>
      </c>
      <c r="B551">
        <v>2840</v>
      </c>
      <c r="C551" t="s">
        <v>87</v>
      </c>
      <c r="D551" t="s">
        <v>1093</v>
      </c>
      <c r="E551">
        <v>21901</v>
      </c>
      <c r="F551" t="s">
        <v>198</v>
      </c>
      <c r="G551" t="s">
        <v>1679</v>
      </c>
      <c r="H551" s="958">
        <v>45217</v>
      </c>
      <c r="I551"/>
      <c r="J551" t="s">
        <v>1096</v>
      </c>
      <c r="K551">
        <v>5</v>
      </c>
      <c r="L551" t="s">
        <v>25</v>
      </c>
      <c r="M551">
        <v>41600</v>
      </c>
      <c r="N551" t="s">
        <v>84</v>
      </c>
      <c r="O551">
        <v>90910</v>
      </c>
      <c r="P551">
        <v>49310</v>
      </c>
      <c r="Q551">
        <v>17000</v>
      </c>
      <c r="R551">
        <v>28750</v>
      </c>
      <c r="S551"/>
      <c r="T551"/>
      <c r="U551"/>
      <c r="V551" t="s">
        <v>1348</v>
      </c>
      <c r="W551">
        <v>1</v>
      </c>
    </row>
    <row r="552" spans="1:23" s="917" customFormat="1" ht="12.75" customHeight="1">
      <c r="A552">
        <v>1145</v>
      </c>
      <c r="B552">
        <v>2840</v>
      </c>
      <c r="C552" t="s">
        <v>87</v>
      </c>
      <c r="D552" t="s">
        <v>1133</v>
      </c>
      <c r="E552">
        <v>21902</v>
      </c>
      <c r="F552" t="s">
        <v>198</v>
      </c>
      <c r="G552" t="s">
        <v>5713</v>
      </c>
      <c r="H552" s="958">
        <v>45330</v>
      </c>
      <c r="I552"/>
      <c r="J552" t="s">
        <v>1096</v>
      </c>
      <c r="K552">
        <v>2</v>
      </c>
      <c r="L552" t="s">
        <v>25</v>
      </c>
      <c r="M552">
        <v>41600</v>
      </c>
      <c r="N552" t="s">
        <v>84</v>
      </c>
      <c r="O552">
        <v>90910</v>
      </c>
      <c r="P552">
        <v>49310</v>
      </c>
      <c r="Q552">
        <v>17000</v>
      </c>
      <c r="R552">
        <v>22240</v>
      </c>
      <c r="S552"/>
      <c r="T552"/>
      <c r="U552"/>
      <c r="V552" t="s">
        <v>1348</v>
      </c>
      <c r="W552">
        <v>1</v>
      </c>
    </row>
    <row r="553" spans="1:23" s="917" customFormat="1" ht="12.75" customHeight="1">
      <c r="A553">
        <v>1145</v>
      </c>
      <c r="B553">
        <v>2840</v>
      </c>
      <c r="C553" t="s">
        <v>87</v>
      </c>
      <c r="D553" t="s">
        <v>1133</v>
      </c>
      <c r="E553">
        <v>21903</v>
      </c>
      <c r="F553" t="s">
        <v>198</v>
      </c>
      <c r="G553" t="s">
        <v>1680</v>
      </c>
      <c r="H553" s="958">
        <v>45265</v>
      </c>
      <c r="I553"/>
      <c r="J553" t="s">
        <v>1096</v>
      </c>
      <c r="K553">
        <v>1</v>
      </c>
      <c r="L553" t="s">
        <v>327</v>
      </c>
      <c r="M553">
        <v>41600</v>
      </c>
      <c r="N553" t="s">
        <v>84</v>
      </c>
      <c r="O553">
        <v>90910</v>
      </c>
      <c r="P553">
        <v>49310</v>
      </c>
      <c r="Q553">
        <v>17000</v>
      </c>
      <c r="R553">
        <v>22240</v>
      </c>
      <c r="S553"/>
      <c r="T553"/>
      <c r="U553"/>
      <c r="V553" t="s">
        <v>1348</v>
      </c>
      <c r="W553">
        <v>4</v>
      </c>
    </row>
    <row r="554" spans="1:23" s="917" customFormat="1" ht="12.75" customHeight="1">
      <c r="A554">
        <v>1145</v>
      </c>
      <c r="B554">
        <v>2840</v>
      </c>
      <c r="C554" t="s">
        <v>87</v>
      </c>
      <c r="D554" t="s">
        <v>1133</v>
      </c>
      <c r="E554">
        <v>21904</v>
      </c>
      <c r="F554" t="s">
        <v>198</v>
      </c>
      <c r="G554" t="s">
        <v>1682</v>
      </c>
      <c r="H554" s="958">
        <v>45265</v>
      </c>
      <c r="I554"/>
      <c r="J554" t="s">
        <v>1096</v>
      </c>
      <c r="K554">
        <v>2</v>
      </c>
      <c r="L554" t="s">
        <v>327</v>
      </c>
      <c r="M554">
        <v>41600</v>
      </c>
      <c r="N554" t="s">
        <v>84</v>
      </c>
      <c r="O554">
        <v>90910</v>
      </c>
      <c r="P554">
        <v>49310</v>
      </c>
      <c r="Q554">
        <v>17000</v>
      </c>
      <c r="R554">
        <v>22240</v>
      </c>
      <c r="S554"/>
      <c r="T554"/>
      <c r="U554"/>
      <c r="V554" t="s">
        <v>1348</v>
      </c>
      <c r="W554">
        <v>1</v>
      </c>
    </row>
    <row r="555" spans="1:23" s="917" customFormat="1" ht="12.75" customHeight="1">
      <c r="A555">
        <v>1145</v>
      </c>
      <c r="B555">
        <v>2840</v>
      </c>
      <c r="C555" t="s">
        <v>87</v>
      </c>
      <c r="D555" t="s">
        <v>1133</v>
      </c>
      <c r="E555">
        <v>21905</v>
      </c>
      <c r="F555" t="s">
        <v>198</v>
      </c>
      <c r="G555" t="s">
        <v>1683</v>
      </c>
      <c r="H555" s="958">
        <v>45265</v>
      </c>
      <c r="I555"/>
      <c r="J555" t="s">
        <v>1096</v>
      </c>
      <c r="K555">
        <v>2</v>
      </c>
      <c r="L555" t="s">
        <v>327</v>
      </c>
      <c r="M555">
        <v>41600</v>
      </c>
      <c r="N555" t="s">
        <v>84</v>
      </c>
      <c r="O555">
        <v>90910</v>
      </c>
      <c r="P555">
        <v>49310</v>
      </c>
      <c r="Q555">
        <v>17000</v>
      </c>
      <c r="R555">
        <v>22240</v>
      </c>
      <c r="S555"/>
      <c r="T555"/>
      <c r="U555"/>
      <c r="V555" t="s">
        <v>1348</v>
      </c>
      <c r="W555">
        <v>1</v>
      </c>
    </row>
    <row r="556" spans="1:23" s="917" customFormat="1" ht="12.75" customHeight="1">
      <c r="A556">
        <v>1335</v>
      </c>
      <c r="B556">
        <v>2825</v>
      </c>
      <c r="C556" t="s">
        <v>118</v>
      </c>
      <c r="D556" t="s">
        <v>1133</v>
      </c>
      <c r="E556">
        <v>21906</v>
      </c>
      <c r="F556" t="s">
        <v>198</v>
      </c>
      <c r="G556" t="s">
        <v>1684</v>
      </c>
      <c r="H556" s="958">
        <v>45230</v>
      </c>
      <c r="I556"/>
      <c r="J556" t="s">
        <v>1096</v>
      </c>
      <c r="K556">
        <v>5</v>
      </c>
      <c r="L556" t="s">
        <v>25</v>
      </c>
      <c r="M556">
        <v>41600</v>
      </c>
      <c r="N556" t="s">
        <v>109</v>
      </c>
      <c r="O556">
        <v>142820</v>
      </c>
      <c r="P556">
        <v>101220</v>
      </c>
      <c r="Q556">
        <v>17000</v>
      </c>
      <c r="R556">
        <v>22240</v>
      </c>
      <c r="S556"/>
      <c r="T556"/>
      <c r="U556"/>
      <c r="V556" t="s">
        <v>1348</v>
      </c>
      <c r="W556">
        <v>1</v>
      </c>
    </row>
    <row r="557" spans="1:23" s="917" customFormat="1" ht="12.75" customHeight="1">
      <c r="A557">
        <v>1335</v>
      </c>
      <c r="B557">
        <v>2825</v>
      </c>
      <c r="C557" t="s">
        <v>118</v>
      </c>
      <c r="D557" t="s">
        <v>1133</v>
      </c>
      <c r="E557">
        <v>21907</v>
      </c>
      <c r="F557" t="s">
        <v>198</v>
      </c>
      <c r="G557" t="s">
        <v>1685</v>
      </c>
      <c r="H557" s="958">
        <v>45230</v>
      </c>
      <c r="I557"/>
      <c r="J557" t="s">
        <v>1096</v>
      </c>
      <c r="K557">
        <v>10</v>
      </c>
      <c r="L557" t="s">
        <v>25</v>
      </c>
      <c r="M557">
        <v>41600</v>
      </c>
      <c r="N557" t="s">
        <v>109</v>
      </c>
      <c r="O557">
        <v>142820</v>
      </c>
      <c r="P557">
        <v>101220</v>
      </c>
      <c r="Q557">
        <v>17000</v>
      </c>
      <c r="R557">
        <v>22240</v>
      </c>
      <c r="S557"/>
      <c r="T557"/>
      <c r="U557"/>
      <c r="V557" t="s">
        <v>1348</v>
      </c>
      <c r="W557">
        <v>1</v>
      </c>
    </row>
    <row r="558" spans="1:23" s="917" customFormat="1" ht="12.75" customHeight="1">
      <c r="A558">
        <v>1565</v>
      </c>
      <c r="B558">
        <v>2839</v>
      </c>
      <c r="C558" t="s">
        <v>86</v>
      </c>
      <c r="D558" t="s">
        <v>1445</v>
      </c>
      <c r="E558">
        <v>21908</v>
      </c>
      <c r="F558" t="s">
        <v>198</v>
      </c>
      <c r="G558" t="s">
        <v>1686</v>
      </c>
      <c r="H558" s="958">
        <v>45247</v>
      </c>
      <c r="I558"/>
      <c r="J558" t="s">
        <v>1096</v>
      </c>
      <c r="K558">
        <v>3</v>
      </c>
      <c r="L558" t="s">
        <v>25</v>
      </c>
      <c r="M558">
        <v>41600</v>
      </c>
      <c r="N558" t="s">
        <v>84</v>
      </c>
      <c r="O558">
        <v>90910</v>
      </c>
      <c r="P558">
        <v>49310</v>
      </c>
      <c r="Q558">
        <v>17000</v>
      </c>
      <c r="R558">
        <v>22240</v>
      </c>
      <c r="S558"/>
      <c r="T558"/>
      <c r="U558"/>
      <c r="V558" t="s">
        <v>1348</v>
      </c>
      <c r="W558">
        <v>1</v>
      </c>
    </row>
    <row r="559" spans="1:23" s="917" customFormat="1" ht="12.75" customHeight="1">
      <c r="A559">
        <v>1455</v>
      </c>
      <c r="B559">
        <v>2806</v>
      </c>
      <c r="C559" t="s">
        <v>111</v>
      </c>
      <c r="D559" t="s">
        <v>1133</v>
      </c>
      <c r="E559">
        <v>21909</v>
      </c>
      <c r="F559" t="s">
        <v>198</v>
      </c>
      <c r="G559" t="s">
        <v>1688</v>
      </c>
      <c r="H559" s="958">
        <v>45230</v>
      </c>
      <c r="I559"/>
      <c r="J559" t="s">
        <v>1096</v>
      </c>
      <c r="K559">
        <v>2</v>
      </c>
      <c r="L559" t="s">
        <v>25</v>
      </c>
      <c r="M559">
        <v>41600</v>
      </c>
      <c r="N559" t="s">
        <v>109</v>
      </c>
      <c r="O559">
        <v>142820</v>
      </c>
      <c r="P559">
        <v>101220</v>
      </c>
      <c r="Q559">
        <v>17000</v>
      </c>
      <c r="R559">
        <v>22240</v>
      </c>
      <c r="S559"/>
      <c r="T559"/>
      <c r="U559"/>
      <c r="V559" t="s">
        <v>1348</v>
      </c>
      <c r="W559">
        <v>1</v>
      </c>
    </row>
    <row r="560" spans="1:23" s="917" customFormat="1" ht="12.75" customHeight="1">
      <c r="A560">
        <v>1350</v>
      </c>
      <c r="B560">
        <v>2833</v>
      </c>
      <c r="C560" t="s">
        <v>119</v>
      </c>
      <c r="D560" t="s">
        <v>1292</v>
      </c>
      <c r="E560">
        <v>21910</v>
      </c>
      <c r="F560" t="s">
        <v>198</v>
      </c>
      <c r="G560" t="s">
        <v>1689</v>
      </c>
      <c r="H560" s="958">
        <v>45230</v>
      </c>
      <c r="I560"/>
      <c r="J560" t="s">
        <v>1096</v>
      </c>
      <c r="K560">
        <v>10</v>
      </c>
      <c r="L560" t="s">
        <v>25</v>
      </c>
      <c r="M560">
        <v>41600</v>
      </c>
      <c r="N560" t="s">
        <v>109</v>
      </c>
      <c r="O560">
        <v>142820</v>
      </c>
      <c r="P560">
        <v>101220</v>
      </c>
      <c r="Q560">
        <v>17000</v>
      </c>
      <c r="R560">
        <v>16710</v>
      </c>
      <c r="S560"/>
      <c r="T560"/>
      <c r="U560"/>
      <c r="V560" t="s">
        <v>1348</v>
      </c>
      <c r="W560">
        <v>2</v>
      </c>
    </row>
    <row r="561" spans="1:23" s="917" customFormat="1" ht="12.75" customHeight="1">
      <c r="A561">
        <v>1034</v>
      </c>
      <c r="B561">
        <v>2800</v>
      </c>
      <c r="C561" t="s">
        <v>94</v>
      </c>
      <c r="D561" t="s">
        <v>1292</v>
      </c>
      <c r="E561">
        <v>21911</v>
      </c>
      <c r="F561" t="s">
        <v>198</v>
      </c>
      <c r="G561" t="s">
        <v>1690</v>
      </c>
      <c r="H561" s="958">
        <v>45215</v>
      </c>
      <c r="I561"/>
      <c r="J561" t="s">
        <v>1096</v>
      </c>
      <c r="K561">
        <v>3</v>
      </c>
      <c r="L561" t="s">
        <v>25</v>
      </c>
      <c r="M561">
        <v>41600</v>
      </c>
      <c r="N561" t="s">
        <v>93</v>
      </c>
      <c r="O561">
        <v>104910</v>
      </c>
      <c r="P561">
        <v>63310</v>
      </c>
      <c r="Q561">
        <v>17000</v>
      </c>
      <c r="R561">
        <v>22240</v>
      </c>
      <c r="S561"/>
      <c r="T561"/>
      <c r="U561"/>
      <c r="V561" t="s">
        <v>1348</v>
      </c>
      <c r="W561">
        <v>1</v>
      </c>
    </row>
    <row r="562" spans="1:23" s="917" customFormat="1" ht="12.75" customHeight="1">
      <c r="A562">
        <v>1410</v>
      </c>
      <c r="B562">
        <v>2840</v>
      </c>
      <c r="C562" t="s">
        <v>87</v>
      </c>
      <c r="D562" t="s">
        <v>1320</v>
      </c>
      <c r="E562">
        <v>21912</v>
      </c>
      <c r="F562" t="s">
        <v>198</v>
      </c>
      <c r="G562" t="s">
        <v>5714</v>
      </c>
      <c r="H562" s="958">
        <v>45302</v>
      </c>
      <c r="I562"/>
      <c r="J562" t="s">
        <v>1096</v>
      </c>
      <c r="K562">
        <v>5</v>
      </c>
      <c r="L562" t="s">
        <v>25</v>
      </c>
      <c r="M562">
        <v>41600</v>
      </c>
      <c r="N562" t="s">
        <v>84</v>
      </c>
      <c r="O562">
        <v>90910</v>
      </c>
      <c r="P562">
        <v>49310</v>
      </c>
      <c r="Q562">
        <v>17000</v>
      </c>
      <c r="R562">
        <v>22240</v>
      </c>
      <c r="S562"/>
      <c r="T562"/>
      <c r="U562"/>
      <c r="V562" t="s">
        <v>1348</v>
      </c>
      <c r="W562">
        <v>1</v>
      </c>
    </row>
    <row r="563" spans="1:23" s="917" customFormat="1" ht="12.75" customHeight="1">
      <c r="A563">
        <v>1410</v>
      </c>
      <c r="B563">
        <v>2840</v>
      </c>
      <c r="C563" t="s">
        <v>87</v>
      </c>
      <c r="D563" t="s">
        <v>1320</v>
      </c>
      <c r="E563">
        <v>21913</v>
      </c>
      <c r="F563" t="s">
        <v>198</v>
      </c>
      <c r="G563" t="s">
        <v>4432</v>
      </c>
      <c r="H563" s="958">
        <v>45302</v>
      </c>
      <c r="I563"/>
      <c r="J563" t="s">
        <v>1096</v>
      </c>
      <c r="K563">
        <v>5</v>
      </c>
      <c r="L563" t="s">
        <v>25</v>
      </c>
      <c r="M563">
        <v>41600</v>
      </c>
      <c r="N563" t="s">
        <v>84</v>
      </c>
      <c r="O563">
        <v>90910</v>
      </c>
      <c r="P563">
        <v>49310</v>
      </c>
      <c r="Q563">
        <v>17000</v>
      </c>
      <c r="R563">
        <v>22240</v>
      </c>
      <c r="S563"/>
      <c r="T563"/>
      <c r="U563"/>
      <c r="V563" t="s">
        <v>1348</v>
      </c>
      <c r="W563">
        <v>1</v>
      </c>
    </row>
    <row r="564" spans="1:23" s="917" customFormat="1" ht="12.75" customHeight="1">
      <c r="A564">
        <v>1535</v>
      </c>
      <c r="B564">
        <v>2824</v>
      </c>
      <c r="C564" t="s">
        <v>122</v>
      </c>
      <c r="D564" t="s">
        <v>1445</v>
      </c>
      <c r="E564">
        <v>21914</v>
      </c>
      <c r="F564" t="s">
        <v>198</v>
      </c>
      <c r="G564" t="s">
        <v>1691</v>
      </c>
      <c r="H564" s="958">
        <v>45274</v>
      </c>
      <c r="I564"/>
      <c r="J564" t="s">
        <v>1096</v>
      </c>
      <c r="K564">
        <v>48</v>
      </c>
      <c r="L564" t="s">
        <v>25</v>
      </c>
      <c r="M564">
        <v>41600</v>
      </c>
      <c r="N564" t="s">
        <v>114</v>
      </c>
      <c r="O564">
        <v>157000</v>
      </c>
      <c r="P564">
        <v>115400</v>
      </c>
      <c r="Q564">
        <v>17000</v>
      </c>
      <c r="R564">
        <v>22240</v>
      </c>
      <c r="S564"/>
      <c r="T564"/>
      <c r="U564"/>
      <c r="V564" t="s">
        <v>1348</v>
      </c>
      <c r="W564">
        <v>1</v>
      </c>
    </row>
    <row r="565" spans="1:23" s="917" customFormat="1" ht="12.75" customHeight="1">
      <c r="A565">
        <v>1410</v>
      </c>
      <c r="B565">
        <v>2840</v>
      </c>
      <c r="C565" t="s">
        <v>87</v>
      </c>
      <c r="D565" t="s">
        <v>1320</v>
      </c>
      <c r="E565">
        <v>21924</v>
      </c>
      <c r="F565" t="s">
        <v>198</v>
      </c>
      <c r="G565" t="s">
        <v>2405</v>
      </c>
      <c r="H565" s="958">
        <v>45302</v>
      </c>
      <c r="I565"/>
      <c r="J565" t="s">
        <v>1096</v>
      </c>
      <c r="K565">
        <v>5</v>
      </c>
      <c r="L565" t="s">
        <v>25</v>
      </c>
      <c r="M565">
        <v>41600</v>
      </c>
      <c r="N565" t="s">
        <v>84</v>
      </c>
      <c r="O565">
        <v>90910</v>
      </c>
      <c r="P565">
        <v>49310</v>
      </c>
      <c r="Q565">
        <v>17000</v>
      </c>
      <c r="R565">
        <v>22240</v>
      </c>
      <c r="S565"/>
      <c r="T565"/>
      <c r="U565"/>
      <c r="V565" t="s">
        <v>1348</v>
      </c>
      <c r="W565">
        <v>1</v>
      </c>
    </row>
    <row r="566" spans="1:23" s="917" customFormat="1" ht="12.75" customHeight="1">
      <c r="A566">
        <v>1912</v>
      </c>
      <c r="B566">
        <v>2840</v>
      </c>
      <c r="C566" t="s">
        <v>87</v>
      </c>
      <c r="D566" t="s">
        <v>1270</v>
      </c>
      <c r="E566">
        <v>21925</v>
      </c>
      <c r="F566" t="s">
        <v>198</v>
      </c>
      <c r="G566" t="s">
        <v>5715</v>
      </c>
      <c r="H566" s="958">
        <v>45317</v>
      </c>
      <c r="I566"/>
      <c r="J566" t="s">
        <v>1096</v>
      </c>
      <c r="K566">
        <v>2</v>
      </c>
      <c r="L566" t="s">
        <v>25</v>
      </c>
      <c r="M566">
        <v>41600</v>
      </c>
      <c r="N566" t="s">
        <v>84</v>
      </c>
      <c r="O566">
        <v>90910</v>
      </c>
      <c r="P566">
        <v>49310</v>
      </c>
      <c r="Q566">
        <v>8860</v>
      </c>
      <c r="R566">
        <v>8220</v>
      </c>
      <c r="S566"/>
      <c r="T566"/>
      <c r="U566"/>
      <c r="V566" t="s">
        <v>1348</v>
      </c>
      <c r="W566">
        <v>2</v>
      </c>
    </row>
    <row r="567" spans="1:23" s="917" customFormat="1" ht="12.75" customHeight="1">
      <c r="A567">
        <v>1605</v>
      </c>
      <c r="B567">
        <v>2813</v>
      </c>
      <c r="C567" t="s">
        <v>90</v>
      </c>
      <c r="D567" t="s">
        <v>1126</v>
      </c>
      <c r="E567">
        <v>21958</v>
      </c>
      <c r="F567" t="s">
        <v>198</v>
      </c>
      <c r="G567" t="s">
        <v>1693</v>
      </c>
      <c r="H567" s="958">
        <v>45243</v>
      </c>
      <c r="I567"/>
      <c r="J567" t="s">
        <v>1096</v>
      </c>
      <c r="K567">
        <v>5</v>
      </c>
      <c r="L567" t="s">
        <v>25</v>
      </c>
      <c r="M567">
        <v>41600</v>
      </c>
      <c r="N567" t="s">
        <v>88</v>
      </c>
      <c r="O567">
        <v>97200</v>
      </c>
      <c r="P567">
        <v>55600</v>
      </c>
      <c r="Q567">
        <v>17000</v>
      </c>
      <c r="R567">
        <v>16710</v>
      </c>
      <c r="S567"/>
      <c r="T567"/>
      <c r="U567"/>
      <c r="V567" t="s">
        <v>1348</v>
      </c>
      <c r="W567">
        <v>1</v>
      </c>
    </row>
    <row r="568" spans="1:23" s="917" customFormat="1" ht="12.75" customHeight="1">
      <c r="A568">
        <v>1425</v>
      </c>
      <c r="B568">
        <v>2803</v>
      </c>
      <c r="C568" t="s">
        <v>98</v>
      </c>
      <c r="D568" t="s">
        <v>1292</v>
      </c>
      <c r="E568">
        <v>21959</v>
      </c>
      <c r="F568" t="s">
        <v>198</v>
      </c>
      <c r="G568" t="s">
        <v>1694</v>
      </c>
      <c r="H568" s="958">
        <v>45243</v>
      </c>
      <c r="I568"/>
      <c r="J568" t="s">
        <v>1096</v>
      </c>
      <c r="K568">
        <v>5</v>
      </c>
      <c r="L568" t="s">
        <v>25</v>
      </c>
      <c r="M568">
        <v>41600</v>
      </c>
      <c r="N568" t="s">
        <v>97</v>
      </c>
      <c r="O568">
        <v>117140</v>
      </c>
      <c r="P568">
        <v>75540</v>
      </c>
      <c r="Q568">
        <v>17000</v>
      </c>
      <c r="R568">
        <v>22240</v>
      </c>
      <c r="S568"/>
      <c r="T568"/>
      <c r="U568"/>
      <c r="V568" t="s">
        <v>1348</v>
      </c>
      <c r="W568">
        <v>1</v>
      </c>
    </row>
    <row r="569" spans="1:23" s="917" customFormat="1" ht="12.75" customHeight="1">
      <c r="A569">
        <v>1410</v>
      </c>
      <c r="B569">
        <v>2823</v>
      </c>
      <c r="C569" t="s">
        <v>551</v>
      </c>
      <c r="D569" t="s">
        <v>1320</v>
      </c>
      <c r="E569">
        <v>21961</v>
      </c>
      <c r="F569" t="s">
        <v>198</v>
      </c>
      <c r="G569" t="s">
        <v>5716</v>
      </c>
      <c r="H569" s="958">
        <v>45299</v>
      </c>
      <c r="I569"/>
      <c r="J569" t="s">
        <v>1096</v>
      </c>
      <c r="K569">
        <v>1</v>
      </c>
      <c r="L569" t="s">
        <v>25</v>
      </c>
      <c r="M569">
        <v>41600</v>
      </c>
      <c r="N569" t="s">
        <v>93</v>
      </c>
      <c r="O569">
        <v>104910</v>
      </c>
      <c r="P569">
        <v>63310</v>
      </c>
      <c r="Q569">
        <v>17000</v>
      </c>
      <c r="R569">
        <v>22240</v>
      </c>
      <c r="S569"/>
      <c r="T569"/>
      <c r="U569"/>
      <c r="V569" t="s">
        <v>1348</v>
      </c>
      <c r="W569">
        <v>1</v>
      </c>
    </row>
    <row r="570" spans="1:23" s="917" customFormat="1" ht="12.75" customHeight="1">
      <c r="A570">
        <v>1912</v>
      </c>
      <c r="B570">
        <v>2840</v>
      </c>
      <c r="C570" t="s">
        <v>87</v>
      </c>
      <c r="D570" t="s">
        <v>1270</v>
      </c>
      <c r="E570">
        <v>21962</v>
      </c>
      <c r="F570" t="s">
        <v>198</v>
      </c>
      <c r="G570" t="s">
        <v>5717</v>
      </c>
      <c r="H570" s="958">
        <v>45327</v>
      </c>
      <c r="I570"/>
      <c r="J570" t="s">
        <v>1096</v>
      </c>
      <c r="K570">
        <v>2</v>
      </c>
      <c r="L570" t="s">
        <v>327</v>
      </c>
      <c r="M570">
        <v>41600</v>
      </c>
      <c r="N570" t="s">
        <v>84</v>
      </c>
      <c r="O570">
        <v>90910</v>
      </c>
      <c r="P570">
        <v>49310</v>
      </c>
      <c r="Q570">
        <v>8860</v>
      </c>
      <c r="R570">
        <v>8220</v>
      </c>
      <c r="S570"/>
      <c r="T570"/>
      <c r="U570"/>
      <c r="V570" t="s">
        <v>1348</v>
      </c>
      <c r="W570">
        <v>5</v>
      </c>
    </row>
    <row r="571" spans="1:23" s="917" customFormat="1" ht="12.75" customHeight="1">
      <c r="A571">
        <v>1145</v>
      </c>
      <c r="B571">
        <v>2840</v>
      </c>
      <c r="C571" t="s">
        <v>87</v>
      </c>
      <c r="D571" t="s">
        <v>1133</v>
      </c>
      <c r="E571">
        <v>21963</v>
      </c>
      <c r="F571" t="s">
        <v>198</v>
      </c>
      <c r="G571" t="s">
        <v>1695</v>
      </c>
      <c r="H571" s="958">
        <v>45273</v>
      </c>
      <c r="I571"/>
      <c r="J571" t="s">
        <v>1096</v>
      </c>
      <c r="K571">
        <v>1</v>
      </c>
      <c r="L571" t="s">
        <v>327</v>
      </c>
      <c r="M571">
        <v>41600</v>
      </c>
      <c r="N571" t="s">
        <v>84</v>
      </c>
      <c r="O571">
        <v>90910</v>
      </c>
      <c r="P571">
        <v>49310</v>
      </c>
      <c r="Q571">
        <v>17000</v>
      </c>
      <c r="R571">
        <v>22240</v>
      </c>
      <c r="S571"/>
      <c r="T571"/>
      <c r="U571"/>
      <c r="V571" t="s">
        <v>1348</v>
      </c>
      <c r="W571">
        <v>4</v>
      </c>
    </row>
    <row r="572" spans="1:23" s="917" customFormat="1" ht="12.75" customHeight="1">
      <c r="A572">
        <v>1410</v>
      </c>
      <c r="B572">
        <v>2823</v>
      </c>
      <c r="C572" t="s">
        <v>551</v>
      </c>
      <c r="D572" t="s">
        <v>1320</v>
      </c>
      <c r="E572">
        <v>21964</v>
      </c>
      <c r="F572" t="s">
        <v>198</v>
      </c>
      <c r="G572" t="s">
        <v>5718</v>
      </c>
      <c r="H572" s="958">
        <v>45299</v>
      </c>
      <c r="I572"/>
      <c r="J572" t="s">
        <v>1096</v>
      </c>
      <c r="K572">
        <v>1</v>
      </c>
      <c r="L572" t="s">
        <v>25</v>
      </c>
      <c r="M572">
        <v>41600</v>
      </c>
      <c r="N572" t="s">
        <v>93</v>
      </c>
      <c r="O572">
        <v>104910</v>
      </c>
      <c r="P572">
        <v>63310</v>
      </c>
      <c r="Q572">
        <v>17000</v>
      </c>
      <c r="R572">
        <v>22240</v>
      </c>
      <c r="S572"/>
      <c r="T572"/>
      <c r="U572"/>
      <c r="V572" t="s">
        <v>1348</v>
      </c>
      <c r="W572">
        <v>1</v>
      </c>
    </row>
    <row r="573" spans="1:23" s="917" customFormat="1" ht="12.75" customHeight="1">
      <c r="A573">
        <v>2004</v>
      </c>
      <c r="B573">
        <v>2840</v>
      </c>
      <c r="C573" t="s">
        <v>87</v>
      </c>
      <c r="D573" t="s">
        <v>1266</v>
      </c>
      <c r="E573">
        <v>21967</v>
      </c>
      <c r="F573" t="s">
        <v>198</v>
      </c>
      <c r="G573" t="s">
        <v>1697</v>
      </c>
      <c r="H573" s="958">
        <v>45278</v>
      </c>
      <c r="I573"/>
      <c r="J573" t="s">
        <v>1096</v>
      </c>
      <c r="K573">
        <v>5</v>
      </c>
      <c r="L573" t="s">
        <v>1415</v>
      </c>
      <c r="M573">
        <v>0</v>
      </c>
      <c r="N573" t="s">
        <v>84</v>
      </c>
      <c r="O573">
        <v>90910</v>
      </c>
      <c r="P573">
        <v>90910</v>
      </c>
      <c r="Q573">
        <v>17000</v>
      </c>
      <c r="R573">
        <v>22240</v>
      </c>
      <c r="S573"/>
      <c r="T573"/>
      <c r="U573"/>
      <c r="V573" t="s">
        <v>1348</v>
      </c>
      <c r="W573">
        <v>1</v>
      </c>
    </row>
    <row r="574" spans="1:23" s="917" customFormat="1" ht="12.75" customHeight="1">
      <c r="A574">
        <v>2004</v>
      </c>
      <c r="B574">
        <v>2840</v>
      </c>
      <c r="C574" t="s">
        <v>87</v>
      </c>
      <c r="D574" t="s">
        <v>1266</v>
      </c>
      <c r="E574">
        <v>21968</v>
      </c>
      <c r="F574" t="s">
        <v>198</v>
      </c>
      <c r="G574" t="s">
        <v>1699</v>
      </c>
      <c r="H574" s="958">
        <v>45273</v>
      </c>
      <c r="I574"/>
      <c r="J574" t="s">
        <v>1096</v>
      </c>
      <c r="K574">
        <v>10</v>
      </c>
      <c r="L574" t="s">
        <v>1415</v>
      </c>
      <c r="M574">
        <v>0</v>
      </c>
      <c r="N574" t="s">
        <v>84</v>
      </c>
      <c r="O574">
        <v>90910</v>
      </c>
      <c r="P574">
        <v>90910</v>
      </c>
      <c r="Q574">
        <v>17000</v>
      </c>
      <c r="R574">
        <v>22240</v>
      </c>
      <c r="S574"/>
      <c r="T574"/>
      <c r="U574"/>
      <c r="V574" t="s">
        <v>1348</v>
      </c>
      <c r="W574">
        <v>1</v>
      </c>
    </row>
    <row r="575" spans="1:23" s="917" customFormat="1" ht="12.75" customHeight="1">
      <c r="A575">
        <v>1912</v>
      </c>
      <c r="B575">
        <v>2840</v>
      </c>
      <c r="C575" t="s">
        <v>87</v>
      </c>
      <c r="D575" t="s">
        <v>1270</v>
      </c>
      <c r="E575">
        <v>21969</v>
      </c>
      <c r="F575" t="s">
        <v>198</v>
      </c>
      <c r="G575" t="s">
        <v>5719</v>
      </c>
      <c r="H575" s="958">
        <v>45317</v>
      </c>
      <c r="I575"/>
      <c r="J575" t="s">
        <v>1096</v>
      </c>
      <c r="K575">
        <v>1</v>
      </c>
      <c r="L575" t="s">
        <v>25</v>
      </c>
      <c r="M575">
        <v>41600</v>
      </c>
      <c r="N575" t="s">
        <v>84</v>
      </c>
      <c r="O575">
        <v>90910</v>
      </c>
      <c r="P575">
        <v>49310</v>
      </c>
      <c r="Q575">
        <v>8860</v>
      </c>
      <c r="R575">
        <v>8220</v>
      </c>
      <c r="S575"/>
      <c r="T575"/>
      <c r="U575"/>
      <c r="V575" t="s">
        <v>1348</v>
      </c>
      <c r="W575">
        <v>1</v>
      </c>
    </row>
    <row r="576" spans="1:23" s="917" customFormat="1" ht="12.75" customHeight="1">
      <c r="A576">
        <v>1912</v>
      </c>
      <c r="B576">
        <v>2840</v>
      </c>
      <c r="C576" t="s">
        <v>87</v>
      </c>
      <c r="D576" t="s">
        <v>1270</v>
      </c>
      <c r="E576">
        <v>21970</v>
      </c>
      <c r="F576" t="s">
        <v>198</v>
      </c>
      <c r="G576" t="s">
        <v>5720</v>
      </c>
      <c r="H576" s="958">
        <v>45317</v>
      </c>
      <c r="I576"/>
      <c r="J576" t="s">
        <v>1096</v>
      </c>
      <c r="K576">
        <v>2</v>
      </c>
      <c r="L576" t="s">
        <v>25</v>
      </c>
      <c r="M576">
        <v>41600</v>
      </c>
      <c r="N576" t="s">
        <v>84</v>
      </c>
      <c r="O576">
        <v>90910</v>
      </c>
      <c r="P576">
        <v>49310</v>
      </c>
      <c r="Q576">
        <v>8860</v>
      </c>
      <c r="R576">
        <v>8220</v>
      </c>
      <c r="S576"/>
      <c r="T576"/>
      <c r="U576"/>
      <c r="V576" t="s">
        <v>1348</v>
      </c>
      <c r="W576">
        <v>1</v>
      </c>
    </row>
    <row r="577" spans="1:23" s="917" customFormat="1" ht="12.75" customHeight="1">
      <c r="A577">
        <v>1912</v>
      </c>
      <c r="B577">
        <v>2840</v>
      </c>
      <c r="C577" t="s">
        <v>87</v>
      </c>
      <c r="D577" t="s">
        <v>1270</v>
      </c>
      <c r="E577">
        <v>21971</v>
      </c>
      <c r="F577" t="s">
        <v>198</v>
      </c>
      <c r="G577" t="s">
        <v>5721</v>
      </c>
      <c r="H577" s="958">
        <v>45317</v>
      </c>
      <c r="I577"/>
      <c r="J577" t="s">
        <v>1096</v>
      </c>
      <c r="K577">
        <v>2</v>
      </c>
      <c r="L577" t="s">
        <v>25</v>
      </c>
      <c r="M577">
        <v>41600</v>
      </c>
      <c r="N577" t="s">
        <v>84</v>
      </c>
      <c r="O577">
        <v>90910</v>
      </c>
      <c r="P577">
        <v>49310</v>
      </c>
      <c r="Q577">
        <v>8860</v>
      </c>
      <c r="R577">
        <v>8220</v>
      </c>
      <c r="S577"/>
      <c r="T577"/>
      <c r="U577"/>
      <c r="V577" t="s">
        <v>1348</v>
      </c>
      <c r="W577">
        <v>1</v>
      </c>
    </row>
    <row r="578" spans="1:23" s="917" customFormat="1" ht="12.75" customHeight="1">
      <c r="A578">
        <v>1145</v>
      </c>
      <c r="B578">
        <v>2840</v>
      </c>
      <c r="C578" t="s">
        <v>87</v>
      </c>
      <c r="D578" t="s">
        <v>1133</v>
      </c>
      <c r="E578">
        <v>21972</v>
      </c>
      <c r="F578" t="s">
        <v>198</v>
      </c>
      <c r="G578" t="s">
        <v>5104</v>
      </c>
      <c r="H578" s="958">
        <v>45302</v>
      </c>
      <c r="I578"/>
      <c r="J578" t="s">
        <v>1096</v>
      </c>
      <c r="K578">
        <v>2</v>
      </c>
      <c r="L578" t="s">
        <v>25</v>
      </c>
      <c r="M578">
        <v>41600</v>
      </c>
      <c r="N578" t="s">
        <v>84</v>
      </c>
      <c r="O578">
        <v>90910</v>
      </c>
      <c r="P578">
        <v>49310</v>
      </c>
      <c r="Q578">
        <v>17000</v>
      </c>
      <c r="R578">
        <v>22240</v>
      </c>
      <c r="S578"/>
      <c r="T578"/>
      <c r="U578"/>
      <c r="V578" t="s">
        <v>1348</v>
      </c>
      <c r="W578">
        <v>1</v>
      </c>
    </row>
    <row r="579" spans="1:23" s="917" customFormat="1" ht="12.75" customHeight="1">
      <c r="A579">
        <v>1235</v>
      </c>
      <c r="B579">
        <v>2824</v>
      </c>
      <c r="C579" t="s">
        <v>122</v>
      </c>
      <c r="D579" t="s">
        <v>1103</v>
      </c>
      <c r="E579">
        <v>21973</v>
      </c>
      <c r="F579" t="s">
        <v>198</v>
      </c>
      <c r="G579" t="s">
        <v>1700</v>
      </c>
      <c r="H579" s="958">
        <v>45272</v>
      </c>
      <c r="I579"/>
      <c r="J579" t="s">
        <v>1096</v>
      </c>
      <c r="K579">
        <v>2</v>
      </c>
      <c r="L579" t="s">
        <v>25</v>
      </c>
      <c r="M579">
        <v>41600</v>
      </c>
      <c r="N579" t="s">
        <v>114</v>
      </c>
      <c r="O579">
        <v>157000</v>
      </c>
      <c r="P579">
        <v>115400</v>
      </c>
      <c r="Q579">
        <v>20750</v>
      </c>
      <c r="R579">
        <v>36400</v>
      </c>
      <c r="S579"/>
      <c r="T579"/>
      <c r="U579"/>
      <c r="V579" t="s">
        <v>1348</v>
      </c>
      <c r="W579">
        <v>1</v>
      </c>
    </row>
    <row r="580" spans="1:23" s="917" customFormat="1" ht="12.75" customHeight="1">
      <c r="A580">
        <v>1235</v>
      </c>
      <c r="B580">
        <v>2824</v>
      </c>
      <c r="C580" t="s">
        <v>122</v>
      </c>
      <c r="D580" t="s">
        <v>1103</v>
      </c>
      <c r="E580">
        <v>21974</v>
      </c>
      <c r="F580" t="s">
        <v>198</v>
      </c>
      <c r="G580" t="s">
        <v>1702</v>
      </c>
      <c r="H580" s="958">
        <v>45272</v>
      </c>
      <c r="I580"/>
      <c r="J580" t="s">
        <v>1096</v>
      </c>
      <c r="K580">
        <v>2</v>
      </c>
      <c r="L580" t="s">
        <v>25</v>
      </c>
      <c r="M580">
        <v>41600</v>
      </c>
      <c r="N580" t="s">
        <v>114</v>
      </c>
      <c r="O580">
        <v>157000</v>
      </c>
      <c r="P580">
        <v>115400</v>
      </c>
      <c r="Q580">
        <v>20750</v>
      </c>
      <c r="R580">
        <v>36400</v>
      </c>
      <c r="S580"/>
      <c r="T580"/>
      <c r="U580"/>
      <c r="V580" t="s">
        <v>1348</v>
      </c>
      <c r="W580">
        <v>1</v>
      </c>
    </row>
    <row r="581" spans="1:23" s="917" customFormat="1" ht="12.75" customHeight="1">
      <c r="A581">
        <v>1235</v>
      </c>
      <c r="B581">
        <v>2824</v>
      </c>
      <c r="C581" t="s">
        <v>122</v>
      </c>
      <c r="D581" t="s">
        <v>1103</v>
      </c>
      <c r="E581">
        <v>21975</v>
      </c>
      <c r="F581" t="s">
        <v>198</v>
      </c>
      <c r="G581" t="s">
        <v>1703</v>
      </c>
      <c r="H581" s="958">
        <v>45272</v>
      </c>
      <c r="I581"/>
      <c r="J581" t="s">
        <v>1096</v>
      </c>
      <c r="K581">
        <v>2</v>
      </c>
      <c r="L581" t="s">
        <v>25</v>
      </c>
      <c r="M581">
        <v>41600</v>
      </c>
      <c r="N581" t="s">
        <v>114</v>
      </c>
      <c r="O581">
        <v>157000</v>
      </c>
      <c r="P581">
        <v>115400</v>
      </c>
      <c r="Q581">
        <v>20750</v>
      </c>
      <c r="R581">
        <v>36400</v>
      </c>
      <c r="S581"/>
      <c r="T581"/>
      <c r="U581"/>
      <c r="V581" t="s">
        <v>1348</v>
      </c>
      <c r="W581">
        <v>1</v>
      </c>
    </row>
    <row r="582" spans="1:23" s="917" customFormat="1" ht="12.75" customHeight="1">
      <c r="A582">
        <v>1034</v>
      </c>
      <c r="B582">
        <v>2840</v>
      </c>
      <c r="C582" t="s">
        <v>87</v>
      </c>
      <c r="D582" t="s">
        <v>1292</v>
      </c>
      <c r="E582">
        <v>21976</v>
      </c>
      <c r="F582" t="s">
        <v>198</v>
      </c>
      <c r="G582" t="s">
        <v>5722</v>
      </c>
      <c r="H582" s="958">
        <v>45314</v>
      </c>
      <c r="I582"/>
      <c r="J582" t="s">
        <v>1096</v>
      </c>
      <c r="K582">
        <v>3</v>
      </c>
      <c r="L582" t="s">
        <v>25</v>
      </c>
      <c r="M582">
        <v>41600</v>
      </c>
      <c r="N582" t="s">
        <v>84</v>
      </c>
      <c r="O582">
        <v>90910</v>
      </c>
      <c r="P582">
        <v>49310</v>
      </c>
      <c r="Q582">
        <v>17000</v>
      </c>
      <c r="R582">
        <v>22240</v>
      </c>
      <c r="S582"/>
      <c r="T582"/>
      <c r="U582"/>
      <c r="V582" t="s">
        <v>1348</v>
      </c>
      <c r="W582">
        <v>1</v>
      </c>
    </row>
    <row r="583" spans="1:23" s="917" customFormat="1" ht="12.75" customHeight="1">
      <c r="A583">
        <v>1390</v>
      </c>
      <c r="B583">
        <v>2803</v>
      </c>
      <c r="C583" t="s">
        <v>98</v>
      </c>
      <c r="D583" t="s">
        <v>1292</v>
      </c>
      <c r="E583">
        <v>21978</v>
      </c>
      <c r="F583" t="s">
        <v>198</v>
      </c>
      <c r="G583" t="s">
        <v>5723</v>
      </c>
      <c r="H583" s="958">
        <v>45315</v>
      </c>
      <c r="I583"/>
      <c r="J583" t="s">
        <v>1096</v>
      </c>
      <c r="K583">
        <v>3</v>
      </c>
      <c r="L583" t="s">
        <v>25</v>
      </c>
      <c r="M583">
        <v>41600</v>
      </c>
      <c r="N583" t="s">
        <v>97</v>
      </c>
      <c r="O583">
        <v>117140</v>
      </c>
      <c r="P583">
        <v>75540</v>
      </c>
      <c r="Q583">
        <v>17000</v>
      </c>
      <c r="R583">
        <v>22240</v>
      </c>
      <c r="S583"/>
      <c r="T583"/>
      <c r="U583"/>
      <c r="V583" t="s">
        <v>1348</v>
      </c>
      <c r="W583">
        <v>1</v>
      </c>
    </row>
    <row r="584" spans="1:23" s="917" customFormat="1" ht="12.75" customHeight="1">
      <c r="A584">
        <v>1700</v>
      </c>
      <c r="B584">
        <v>2840</v>
      </c>
      <c r="C584" t="s">
        <v>87</v>
      </c>
      <c r="D584" t="s">
        <v>1106</v>
      </c>
      <c r="E584">
        <v>21979</v>
      </c>
      <c r="F584" t="s">
        <v>198</v>
      </c>
      <c r="G584" t="s">
        <v>5724</v>
      </c>
      <c r="H584" s="958">
        <v>45300</v>
      </c>
      <c r="I584"/>
      <c r="J584" t="s">
        <v>1096</v>
      </c>
      <c r="K584">
        <v>2</v>
      </c>
      <c r="L584" t="s">
        <v>25</v>
      </c>
      <c r="M584">
        <v>41600</v>
      </c>
      <c r="N584" t="s">
        <v>84</v>
      </c>
      <c r="O584">
        <v>90910</v>
      </c>
      <c r="P584">
        <v>49310</v>
      </c>
      <c r="Q584">
        <v>17000</v>
      </c>
      <c r="R584">
        <v>22240</v>
      </c>
      <c r="S584"/>
      <c r="T584"/>
      <c r="U584"/>
      <c r="V584" t="s">
        <v>1348</v>
      </c>
      <c r="W584">
        <v>1</v>
      </c>
    </row>
    <row r="585" spans="1:23" s="917" customFormat="1" ht="12.75" customHeight="1">
      <c r="A585">
        <v>1565</v>
      </c>
      <c r="B585">
        <v>2840</v>
      </c>
      <c r="C585" t="s">
        <v>87</v>
      </c>
      <c r="D585" t="s">
        <v>1445</v>
      </c>
      <c r="E585">
        <v>21980</v>
      </c>
      <c r="F585" t="s">
        <v>198</v>
      </c>
      <c r="G585" t="s">
        <v>1704</v>
      </c>
      <c r="H585" s="958">
        <v>45272</v>
      </c>
      <c r="I585"/>
      <c r="J585" t="s">
        <v>1096</v>
      </c>
      <c r="K585">
        <v>2</v>
      </c>
      <c r="L585" t="s">
        <v>25</v>
      </c>
      <c r="M585">
        <v>41600</v>
      </c>
      <c r="N585" t="s">
        <v>84</v>
      </c>
      <c r="O585">
        <v>90910</v>
      </c>
      <c r="P585">
        <v>49310</v>
      </c>
      <c r="Q585">
        <v>17000</v>
      </c>
      <c r="R585">
        <v>22240</v>
      </c>
      <c r="S585"/>
      <c r="T585"/>
      <c r="U585"/>
      <c r="V585" t="s">
        <v>1348</v>
      </c>
      <c r="W585">
        <v>1</v>
      </c>
    </row>
    <row r="586" spans="1:23" s="917" customFormat="1" ht="12.75" customHeight="1">
      <c r="A586">
        <v>1535</v>
      </c>
      <c r="B586">
        <v>2824</v>
      </c>
      <c r="C586" t="s">
        <v>122</v>
      </c>
      <c r="D586" t="s">
        <v>1445</v>
      </c>
      <c r="E586">
        <v>21981</v>
      </c>
      <c r="F586" t="s">
        <v>198</v>
      </c>
      <c r="G586" t="s">
        <v>1705</v>
      </c>
      <c r="H586" s="958">
        <v>45279</v>
      </c>
      <c r="I586"/>
      <c r="J586" t="s">
        <v>1096</v>
      </c>
      <c r="K586">
        <v>9</v>
      </c>
      <c r="L586" t="s">
        <v>25</v>
      </c>
      <c r="M586">
        <v>41600</v>
      </c>
      <c r="N586" t="s">
        <v>114</v>
      </c>
      <c r="O586">
        <v>157000</v>
      </c>
      <c r="P586">
        <v>115400</v>
      </c>
      <c r="Q586">
        <v>17000</v>
      </c>
      <c r="R586">
        <v>22240</v>
      </c>
      <c r="S586"/>
      <c r="T586"/>
      <c r="U586"/>
      <c r="V586" t="s">
        <v>1348</v>
      </c>
      <c r="W586">
        <v>1</v>
      </c>
    </row>
    <row r="587" spans="1:23" s="917" customFormat="1" ht="12.75" customHeight="1">
      <c r="A587">
        <v>1912</v>
      </c>
      <c r="B587">
        <v>2840</v>
      </c>
      <c r="C587" t="s">
        <v>87</v>
      </c>
      <c r="D587" t="s">
        <v>1270</v>
      </c>
      <c r="E587">
        <v>21982</v>
      </c>
      <c r="F587" t="s">
        <v>198</v>
      </c>
      <c r="G587" t="s">
        <v>5725</v>
      </c>
      <c r="H587" s="958">
        <v>45314</v>
      </c>
      <c r="I587"/>
      <c r="J587" t="s">
        <v>1096</v>
      </c>
      <c r="K587">
        <v>1</v>
      </c>
      <c r="L587" t="s">
        <v>25</v>
      </c>
      <c r="M587">
        <v>41600</v>
      </c>
      <c r="N587" t="s">
        <v>84</v>
      </c>
      <c r="O587">
        <v>90910</v>
      </c>
      <c r="P587">
        <v>49310</v>
      </c>
      <c r="Q587">
        <v>8860</v>
      </c>
      <c r="R587">
        <v>8220</v>
      </c>
      <c r="S587"/>
      <c r="T587"/>
      <c r="U587"/>
      <c r="V587" t="s">
        <v>1348</v>
      </c>
      <c r="W587">
        <v>2</v>
      </c>
    </row>
    <row r="588" spans="1:23" s="917" customFormat="1" ht="12.75" customHeight="1">
      <c r="A588">
        <v>1912</v>
      </c>
      <c r="B588">
        <v>2840</v>
      </c>
      <c r="C588" t="s">
        <v>87</v>
      </c>
      <c r="D588" t="s">
        <v>1270</v>
      </c>
      <c r="E588">
        <v>21984</v>
      </c>
      <c r="F588" t="s">
        <v>198</v>
      </c>
      <c r="G588" t="s">
        <v>2827</v>
      </c>
      <c r="H588" s="958">
        <v>45301</v>
      </c>
      <c r="I588"/>
      <c r="J588" t="s">
        <v>1096</v>
      </c>
      <c r="K588">
        <v>2</v>
      </c>
      <c r="L588" t="s">
        <v>1466</v>
      </c>
      <c r="M588">
        <v>41600</v>
      </c>
      <c r="N588" t="s">
        <v>84</v>
      </c>
      <c r="O588">
        <v>90910</v>
      </c>
      <c r="P588">
        <v>49310</v>
      </c>
      <c r="Q588">
        <v>8860</v>
      </c>
      <c r="R588">
        <v>8220</v>
      </c>
      <c r="S588"/>
      <c r="T588"/>
      <c r="U588"/>
      <c r="V588" t="s">
        <v>1348</v>
      </c>
      <c r="W588">
        <v>4</v>
      </c>
    </row>
    <row r="589" spans="1:23" s="917" customFormat="1" ht="12.75" customHeight="1">
      <c r="A589">
        <v>1912</v>
      </c>
      <c r="B589">
        <v>2840</v>
      </c>
      <c r="C589" t="s">
        <v>87</v>
      </c>
      <c r="D589" t="s">
        <v>1270</v>
      </c>
      <c r="E589">
        <v>21985</v>
      </c>
      <c r="F589" t="s">
        <v>198</v>
      </c>
      <c r="G589" t="s">
        <v>5726</v>
      </c>
      <c r="H589" s="958">
        <v>45336</v>
      </c>
      <c r="I589"/>
      <c r="J589" t="s">
        <v>1096</v>
      </c>
      <c r="K589">
        <v>2</v>
      </c>
      <c r="L589" t="s">
        <v>25</v>
      </c>
      <c r="M589">
        <v>41600</v>
      </c>
      <c r="N589" t="s">
        <v>84</v>
      </c>
      <c r="O589">
        <v>90910</v>
      </c>
      <c r="P589">
        <v>49310</v>
      </c>
      <c r="Q589">
        <v>8860</v>
      </c>
      <c r="R589">
        <v>8220</v>
      </c>
      <c r="S589"/>
      <c r="T589"/>
      <c r="U589"/>
      <c r="V589" t="s">
        <v>1348</v>
      </c>
      <c r="W589">
        <v>5</v>
      </c>
    </row>
    <row r="590" spans="1:23" s="917" customFormat="1" ht="12.75" customHeight="1">
      <c r="A590">
        <v>1535</v>
      </c>
      <c r="B590">
        <v>2824</v>
      </c>
      <c r="C590" t="s">
        <v>122</v>
      </c>
      <c r="D590" t="s">
        <v>1445</v>
      </c>
      <c r="E590">
        <v>21986</v>
      </c>
      <c r="F590" t="s">
        <v>198</v>
      </c>
      <c r="G590" t="s">
        <v>1707</v>
      </c>
      <c r="H590" s="958">
        <v>45274</v>
      </c>
      <c r="I590"/>
      <c r="J590" t="s">
        <v>1096</v>
      </c>
      <c r="K590">
        <v>1</v>
      </c>
      <c r="L590" t="s">
        <v>25</v>
      </c>
      <c r="M590">
        <v>41600</v>
      </c>
      <c r="N590" t="s">
        <v>114</v>
      </c>
      <c r="O590">
        <v>157000</v>
      </c>
      <c r="P590">
        <v>115400</v>
      </c>
      <c r="Q590">
        <v>17000</v>
      </c>
      <c r="R590">
        <v>22240</v>
      </c>
      <c r="S590"/>
      <c r="T590"/>
      <c r="U590"/>
      <c r="V590" t="s">
        <v>1348</v>
      </c>
      <c r="W590">
        <v>1</v>
      </c>
    </row>
    <row r="591" spans="1:23" s="917" customFormat="1" ht="12.75" customHeight="1">
      <c r="A591">
        <v>1535</v>
      </c>
      <c r="B591">
        <v>2824</v>
      </c>
      <c r="C591" t="s">
        <v>122</v>
      </c>
      <c r="D591" t="s">
        <v>1445</v>
      </c>
      <c r="E591">
        <v>21987</v>
      </c>
      <c r="F591" t="s">
        <v>198</v>
      </c>
      <c r="G591" t="s">
        <v>1708</v>
      </c>
      <c r="H591" s="958">
        <v>45274</v>
      </c>
      <c r="I591"/>
      <c r="J591" t="s">
        <v>1096</v>
      </c>
      <c r="K591">
        <v>1</v>
      </c>
      <c r="L591" t="s">
        <v>25</v>
      </c>
      <c r="M591">
        <v>41600</v>
      </c>
      <c r="N591" t="s">
        <v>114</v>
      </c>
      <c r="O591">
        <v>157000</v>
      </c>
      <c r="P591">
        <v>115400</v>
      </c>
      <c r="Q591">
        <v>17000</v>
      </c>
      <c r="R591">
        <v>22240</v>
      </c>
      <c r="S591"/>
      <c r="T591"/>
      <c r="U591"/>
      <c r="V591" t="s">
        <v>1348</v>
      </c>
      <c r="W591">
        <v>1</v>
      </c>
    </row>
    <row r="592" spans="1:23" s="917" customFormat="1" ht="12.75" customHeight="1">
      <c r="A592">
        <v>1535</v>
      </c>
      <c r="B592">
        <v>2824</v>
      </c>
      <c r="C592" t="s">
        <v>122</v>
      </c>
      <c r="D592" t="s">
        <v>1445</v>
      </c>
      <c r="E592">
        <v>21988</v>
      </c>
      <c r="F592" t="s">
        <v>198</v>
      </c>
      <c r="G592" t="s">
        <v>1709</v>
      </c>
      <c r="H592" s="958">
        <v>45274</v>
      </c>
      <c r="I592"/>
      <c r="J592" t="s">
        <v>1096</v>
      </c>
      <c r="K592">
        <v>1</v>
      </c>
      <c r="L592" t="s">
        <v>25</v>
      </c>
      <c r="M592">
        <v>41600</v>
      </c>
      <c r="N592" t="s">
        <v>114</v>
      </c>
      <c r="O592">
        <v>157000</v>
      </c>
      <c r="P592">
        <v>115400</v>
      </c>
      <c r="Q592">
        <v>17000</v>
      </c>
      <c r="R592">
        <v>22240</v>
      </c>
      <c r="S592"/>
      <c r="T592"/>
      <c r="U592"/>
      <c r="V592" t="s">
        <v>1348</v>
      </c>
      <c r="W592">
        <v>1</v>
      </c>
    </row>
    <row r="593" spans="1:23" s="917" customFormat="1" ht="12.75" customHeight="1">
      <c r="A593">
        <v>1952</v>
      </c>
      <c r="B593">
        <v>2840</v>
      </c>
      <c r="C593" t="s">
        <v>87</v>
      </c>
      <c r="D593" t="s">
        <v>1270</v>
      </c>
      <c r="E593">
        <v>21989</v>
      </c>
      <c r="F593" t="s">
        <v>198</v>
      </c>
      <c r="G593" t="s">
        <v>5727</v>
      </c>
      <c r="H593" s="958">
        <v>45301</v>
      </c>
      <c r="I593"/>
      <c r="J593" t="s">
        <v>1096</v>
      </c>
      <c r="K593">
        <v>2</v>
      </c>
      <c r="L593" t="s">
        <v>25</v>
      </c>
      <c r="M593">
        <v>41600</v>
      </c>
      <c r="N593" t="s">
        <v>84</v>
      </c>
      <c r="O593">
        <v>90910</v>
      </c>
      <c r="P593">
        <v>49310</v>
      </c>
      <c r="Q593">
        <v>8860</v>
      </c>
      <c r="R593">
        <v>8220</v>
      </c>
      <c r="S593"/>
      <c r="T593"/>
      <c r="U593"/>
      <c r="V593" t="s">
        <v>1348</v>
      </c>
      <c r="W593">
        <v>2</v>
      </c>
    </row>
    <row r="594" spans="1:23" s="917" customFormat="1" ht="12.75" customHeight="1">
      <c r="A594">
        <v>1952</v>
      </c>
      <c r="B594">
        <v>2840</v>
      </c>
      <c r="C594" t="s">
        <v>87</v>
      </c>
      <c r="D594" t="s">
        <v>1270</v>
      </c>
      <c r="E594">
        <v>21990</v>
      </c>
      <c r="F594" t="s">
        <v>198</v>
      </c>
      <c r="G594" t="s">
        <v>5728</v>
      </c>
      <c r="H594" s="958">
        <v>45301</v>
      </c>
      <c r="I594"/>
      <c r="J594" t="s">
        <v>1096</v>
      </c>
      <c r="K594">
        <v>2</v>
      </c>
      <c r="L594" t="s">
        <v>25</v>
      </c>
      <c r="M594">
        <v>41600</v>
      </c>
      <c r="N594" t="s">
        <v>84</v>
      </c>
      <c r="O594">
        <v>90910</v>
      </c>
      <c r="P594">
        <v>49310</v>
      </c>
      <c r="Q594">
        <v>8860</v>
      </c>
      <c r="R594">
        <v>8220</v>
      </c>
      <c r="S594"/>
      <c r="T594"/>
      <c r="U594"/>
      <c r="V594" t="s">
        <v>1348</v>
      </c>
      <c r="W594">
        <v>1</v>
      </c>
    </row>
    <row r="595" spans="1:23" s="917" customFormat="1" ht="12.75" customHeight="1">
      <c r="A595">
        <v>1700</v>
      </c>
      <c r="B595">
        <v>2840</v>
      </c>
      <c r="C595" t="s">
        <v>87</v>
      </c>
      <c r="D595" t="s">
        <v>1106</v>
      </c>
      <c r="E595">
        <v>21992</v>
      </c>
      <c r="F595" t="s">
        <v>198</v>
      </c>
      <c r="G595" t="s">
        <v>5729</v>
      </c>
      <c r="H595" s="958">
        <v>45300</v>
      </c>
      <c r="I595"/>
      <c r="J595" t="s">
        <v>1096</v>
      </c>
      <c r="K595">
        <v>1</v>
      </c>
      <c r="L595" t="s">
        <v>25</v>
      </c>
      <c r="M595">
        <v>41600</v>
      </c>
      <c r="N595" t="s">
        <v>84</v>
      </c>
      <c r="O595">
        <v>90910</v>
      </c>
      <c r="P595">
        <v>49310</v>
      </c>
      <c r="Q595">
        <v>17000</v>
      </c>
      <c r="R595">
        <v>22240</v>
      </c>
      <c r="S595"/>
      <c r="T595"/>
      <c r="U595"/>
      <c r="V595" t="s">
        <v>1348</v>
      </c>
      <c r="W595">
        <v>1</v>
      </c>
    </row>
    <row r="596" spans="1:23" s="917" customFormat="1" ht="12.75" customHeight="1">
      <c r="A596">
        <v>2004</v>
      </c>
      <c r="B596">
        <v>2840</v>
      </c>
      <c r="C596" t="s">
        <v>87</v>
      </c>
      <c r="D596" t="s">
        <v>1266</v>
      </c>
      <c r="E596">
        <v>21993</v>
      </c>
      <c r="F596" t="s">
        <v>198</v>
      </c>
      <c r="G596" t="s">
        <v>1710</v>
      </c>
      <c r="H596" s="958">
        <v>45273</v>
      </c>
      <c r="I596"/>
      <c r="J596" t="s">
        <v>1096</v>
      </c>
      <c r="K596">
        <v>3</v>
      </c>
      <c r="L596" t="s">
        <v>1415</v>
      </c>
      <c r="M596">
        <v>0</v>
      </c>
      <c r="N596" t="s">
        <v>84</v>
      </c>
      <c r="O596">
        <v>90910</v>
      </c>
      <c r="P596">
        <v>90910</v>
      </c>
      <c r="Q596">
        <v>17000</v>
      </c>
      <c r="R596">
        <v>22240</v>
      </c>
      <c r="S596"/>
      <c r="T596"/>
      <c r="U596"/>
      <c r="V596" t="s">
        <v>1348</v>
      </c>
      <c r="W596">
        <v>4</v>
      </c>
    </row>
    <row r="597" spans="1:23" s="917" customFormat="1" ht="12.75" customHeight="1">
      <c r="A597">
        <v>1700</v>
      </c>
      <c r="B597">
        <v>2840</v>
      </c>
      <c r="C597" t="s">
        <v>87</v>
      </c>
      <c r="D597" t="s">
        <v>1106</v>
      </c>
      <c r="E597">
        <v>21994</v>
      </c>
      <c r="F597" t="s">
        <v>198</v>
      </c>
      <c r="G597" t="s">
        <v>1711</v>
      </c>
      <c r="H597" s="958">
        <v>45274</v>
      </c>
      <c r="I597"/>
      <c r="J597" t="s">
        <v>1096</v>
      </c>
      <c r="K597">
        <v>1</v>
      </c>
      <c r="L597" t="s">
        <v>25</v>
      </c>
      <c r="M597">
        <v>41600</v>
      </c>
      <c r="N597" t="s">
        <v>84</v>
      </c>
      <c r="O597">
        <v>90910</v>
      </c>
      <c r="P597">
        <v>49310</v>
      </c>
      <c r="Q597">
        <v>17000</v>
      </c>
      <c r="R597">
        <v>22240</v>
      </c>
      <c r="S597"/>
      <c r="T597"/>
      <c r="U597"/>
      <c r="V597" t="s">
        <v>1348</v>
      </c>
      <c r="W597">
        <v>1</v>
      </c>
    </row>
    <row r="598" spans="1:23" s="917" customFormat="1" ht="12.75" customHeight="1">
      <c r="A598">
        <v>2004</v>
      </c>
      <c r="B598">
        <v>2840</v>
      </c>
      <c r="C598" t="s">
        <v>87</v>
      </c>
      <c r="D598" t="s">
        <v>1266</v>
      </c>
      <c r="E598">
        <v>21995</v>
      </c>
      <c r="F598" t="s">
        <v>198</v>
      </c>
      <c r="G598" t="s">
        <v>1712</v>
      </c>
      <c r="H598" s="958">
        <v>45266</v>
      </c>
      <c r="I598"/>
      <c r="J598" t="s">
        <v>1096</v>
      </c>
      <c r="K598">
        <v>2</v>
      </c>
      <c r="L598" t="s">
        <v>1415</v>
      </c>
      <c r="M598">
        <v>0</v>
      </c>
      <c r="N598" t="s">
        <v>84</v>
      </c>
      <c r="O598">
        <v>90910</v>
      </c>
      <c r="P598">
        <v>90910</v>
      </c>
      <c r="Q598">
        <v>17000</v>
      </c>
      <c r="R598">
        <v>22240</v>
      </c>
      <c r="S598"/>
      <c r="T598"/>
      <c r="U598"/>
      <c r="V598" t="s">
        <v>1348</v>
      </c>
      <c r="W598">
        <v>3</v>
      </c>
    </row>
    <row r="599" spans="1:23" s="917" customFormat="1" ht="12.75" customHeight="1">
      <c r="A599">
        <v>1570</v>
      </c>
      <c r="B599">
        <v>2840</v>
      </c>
      <c r="C599" t="s">
        <v>87</v>
      </c>
      <c r="D599" t="s">
        <v>1445</v>
      </c>
      <c r="E599">
        <v>21998</v>
      </c>
      <c r="F599" t="s">
        <v>198</v>
      </c>
      <c r="G599" t="s">
        <v>5730</v>
      </c>
      <c r="H599" s="958">
        <v>45336</v>
      </c>
      <c r="I599"/>
      <c r="J599" t="s">
        <v>1096</v>
      </c>
      <c r="K599">
        <v>2</v>
      </c>
      <c r="L599" t="s">
        <v>25</v>
      </c>
      <c r="M599">
        <v>41600</v>
      </c>
      <c r="N599" t="s">
        <v>84</v>
      </c>
      <c r="O599">
        <v>90910</v>
      </c>
      <c r="P599">
        <v>49310</v>
      </c>
      <c r="Q599">
        <v>17000</v>
      </c>
      <c r="R599">
        <v>22240</v>
      </c>
      <c r="S599"/>
      <c r="T599"/>
      <c r="U599"/>
      <c r="V599" t="s">
        <v>1348</v>
      </c>
      <c r="W599">
        <v>1</v>
      </c>
    </row>
    <row r="600" spans="1:23" s="917" customFormat="1" ht="12.75" customHeight="1">
      <c r="A600">
        <v>1570</v>
      </c>
      <c r="B600">
        <v>2840</v>
      </c>
      <c r="C600" t="s">
        <v>87</v>
      </c>
      <c r="D600" t="s">
        <v>1445</v>
      </c>
      <c r="E600">
        <v>21999</v>
      </c>
      <c r="F600" t="s">
        <v>198</v>
      </c>
      <c r="G600" t="s">
        <v>5731</v>
      </c>
      <c r="H600" s="958">
        <v>45336</v>
      </c>
      <c r="I600"/>
      <c r="J600" t="s">
        <v>1096</v>
      </c>
      <c r="K600">
        <v>2</v>
      </c>
      <c r="L600" t="s">
        <v>25</v>
      </c>
      <c r="M600">
        <v>41600</v>
      </c>
      <c r="N600" t="s">
        <v>84</v>
      </c>
      <c r="O600">
        <v>90910</v>
      </c>
      <c r="P600">
        <v>49310</v>
      </c>
      <c r="Q600">
        <v>17000</v>
      </c>
      <c r="R600">
        <v>22240</v>
      </c>
      <c r="S600"/>
      <c r="T600"/>
      <c r="U600"/>
      <c r="V600" t="s">
        <v>1348</v>
      </c>
      <c r="W600">
        <v>1</v>
      </c>
    </row>
    <row r="601" spans="1:23" s="917" customFormat="1" ht="12.75" customHeight="1">
      <c r="A601">
        <v>1570</v>
      </c>
      <c r="B601">
        <v>2801</v>
      </c>
      <c r="C601" t="s">
        <v>115</v>
      </c>
      <c r="D601" t="s">
        <v>1445</v>
      </c>
      <c r="E601">
        <v>22009</v>
      </c>
      <c r="F601" t="s">
        <v>198</v>
      </c>
      <c r="G601" t="s">
        <v>1713</v>
      </c>
      <c r="H601" s="958">
        <v>45273</v>
      </c>
      <c r="I601"/>
      <c r="J601" t="s">
        <v>1096</v>
      </c>
      <c r="K601">
        <v>2</v>
      </c>
      <c r="L601" t="s">
        <v>25</v>
      </c>
      <c r="M601">
        <v>41600</v>
      </c>
      <c r="N601" t="s">
        <v>114</v>
      </c>
      <c r="O601">
        <v>157000</v>
      </c>
      <c r="P601">
        <v>115400</v>
      </c>
      <c r="Q601">
        <v>17000</v>
      </c>
      <c r="R601">
        <v>22240</v>
      </c>
      <c r="S601"/>
      <c r="T601"/>
      <c r="U601"/>
      <c r="V601" t="s">
        <v>1348</v>
      </c>
      <c r="W601">
        <v>1</v>
      </c>
    </row>
    <row r="602" spans="1:23" s="917" customFormat="1" ht="12.75" customHeight="1">
      <c r="A602">
        <v>1570</v>
      </c>
      <c r="B602">
        <v>2801</v>
      </c>
      <c r="C602" t="s">
        <v>115</v>
      </c>
      <c r="D602" t="s">
        <v>1445</v>
      </c>
      <c r="E602">
        <v>22010</v>
      </c>
      <c r="F602" t="s">
        <v>198</v>
      </c>
      <c r="G602" t="s">
        <v>1714</v>
      </c>
      <c r="H602" s="958">
        <v>45273</v>
      </c>
      <c r="I602"/>
      <c r="J602" t="s">
        <v>1096</v>
      </c>
      <c r="K602">
        <v>2</v>
      </c>
      <c r="L602" t="s">
        <v>25</v>
      </c>
      <c r="M602">
        <v>41600</v>
      </c>
      <c r="N602" t="s">
        <v>114</v>
      </c>
      <c r="O602">
        <v>157000</v>
      </c>
      <c r="P602">
        <v>115400</v>
      </c>
      <c r="Q602">
        <v>17000</v>
      </c>
      <c r="R602">
        <v>22240</v>
      </c>
      <c r="S602"/>
      <c r="T602"/>
      <c r="U602"/>
      <c r="V602" t="s">
        <v>1348</v>
      </c>
      <c r="W602">
        <v>1</v>
      </c>
    </row>
    <row r="603" spans="1:23" s="917" customFormat="1" ht="12.75" customHeight="1">
      <c r="A603">
        <v>16</v>
      </c>
      <c r="B603">
        <v>2808</v>
      </c>
      <c r="C603" t="s">
        <v>99</v>
      </c>
      <c r="D603" t="s">
        <v>1126</v>
      </c>
      <c r="E603">
        <v>22016</v>
      </c>
      <c r="F603" t="s">
        <v>198</v>
      </c>
      <c r="G603" t="s">
        <v>5732</v>
      </c>
      <c r="H603" s="958">
        <v>45309</v>
      </c>
      <c r="I603"/>
      <c r="J603" t="s">
        <v>1096</v>
      </c>
      <c r="K603">
        <v>3</v>
      </c>
      <c r="L603" t="s">
        <v>25</v>
      </c>
      <c r="M603">
        <v>41600</v>
      </c>
      <c r="N603" t="s">
        <v>97</v>
      </c>
      <c r="O603">
        <v>117140</v>
      </c>
      <c r="P603">
        <v>75540</v>
      </c>
      <c r="Q603">
        <v>17000</v>
      </c>
      <c r="R603">
        <v>22240</v>
      </c>
      <c r="S603"/>
      <c r="T603"/>
      <c r="U603"/>
      <c r="V603" t="s">
        <v>1348</v>
      </c>
      <c r="W603">
        <v>1</v>
      </c>
    </row>
    <row r="604" spans="1:23" s="917" customFormat="1" ht="12.75" customHeight="1">
      <c r="A604">
        <v>16</v>
      </c>
      <c r="B604">
        <v>2808</v>
      </c>
      <c r="C604" t="s">
        <v>99</v>
      </c>
      <c r="D604" t="s">
        <v>1126</v>
      </c>
      <c r="E604">
        <v>22017</v>
      </c>
      <c r="F604" t="s">
        <v>198</v>
      </c>
      <c r="G604" t="s">
        <v>5733</v>
      </c>
      <c r="H604" s="958">
        <v>45309</v>
      </c>
      <c r="I604"/>
      <c r="J604" t="s">
        <v>1096</v>
      </c>
      <c r="K604">
        <v>3</v>
      </c>
      <c r="L604" t="s">
        <v>25</v>
      </c>
      <c r="M604">
        <v>41600</v>
      </c>
      <c r="N604" t="s">
        <v>97</v>
      </c>
      <c r="O604">
        <v>117140</v>
      </c>
      <c r="P604">
        <v>75540</v>
      </c>
      <c r="Q604">
        <v>17000</v>
      </c>
      <c r="R604">
        <v>22240</v>
      </c>
      <c r="S604"/>
      <c r="T604"/>
      <c r="U604"/>
      <c r="V604" t="s">
        <v>1348</v>
      </c>
      <c r="W604">
        <v>1</v>
      </c>
    </row>
    <row r="605" spans="1:23" s="917" customFormat="1" ht="12.75" customHeight="1">
      <c r="A605">
        <v>1034</v>
      </c>
      <c r="B605">
        <v>2803</v>
      </c>
      <c r="C605" t="s">
        <v>98</v>
      </c>
      <c r="D605" t="s">
        <v>1292</v>
      </c>
      <c r="E605">
        <v>22020</v>
      </c>
      <c r="F605" t="s">
        <v>198</v>
      </c>
      <c r="G605" t="s">
        <v>1715</v>
      </c>
      <c r="H605" s="958">
        <v>45274</v>
      </c>
      <c r="I605"/>
      <c r="J605" t="s">
        <v>1096</v>
      </c>
      <c r="K605">
        <v>5</v>
      </c>
      <c r="L605" t="s">
        <v>25</v>
      </c>
      <c r="M605">
        <v>41600</v>
      </c>
      <c r="N605" t="s">
        <v>97</v>
      </c>
      <c r="O605">
        <v>117140</v>
      </c>
      <c r="P605">
        <v>75540</v>
      </c>
      <c r="Q605">
        <v>17000</v>
      </c>
      <c r="R605">
        <v>22240</v>
      </c>
      <c r="S605"/>
      <c r="T605"/>
      <c r="U605"/>
      <c r="V605" t="s">
        <v>1348</v>
      </c>
      <c r="W605">
        <v>1</v>
      </c>
    </row>
    <row r="606" spans="1:23" s="917" customFormat="1" ht="12.75" customHeight="1">
      <c r="A606">
        <v>2004</v>
      </c>
      <c r="B606">
        <v>2840</v>
      </c>
      <c r="C606" t="s">
        <v>87</v>
      </c>
      <c r="D606" t="s">
        <v>1266</v>
      </c>
      <c r="E606">
        <v>22021</v>
      </c>
      <c r="F606" t="s">
        <v>198</v>
      </c>
      <c r="G606" t="s">
        <v>5734</v>
      </c>
      <c r="H606" s="958">
        <v>45300</v>
      </c>
      <c r="I606"/>
      <c r="J606" t="s">
        <v>1096</v>
      </c>
      <c r="K606">
        <v>2</v>
      </c>
      <c r="L606" t="s">
        <v>1415</v>
      </c>
      <c r="M606">
        <v>0</v>
      </c>
      <c r="N606" t="s">
        <v>84</v>
      </c>
      <c r="O606">
        <v>90910</v>
      </c>
      <c r="P606">
        <v>90910</v>
      </c>
      <c r="Q606">
        <v>17000</v>
      </c>
      <c r="R606">
        <v>22240</v>
      </c>
      <c r="S606"/>
      <c r="T606"/>
      <c r="U606"/>
      <c r="V606" t="s">
        <v>1348</v>
      </c>
      <c r="W606">
        <v>4</v>
      </c>
    </row>
    <row r="607" spans="1:23" s="917" customFormat="1" ht="12.75" customHeight="1">
      <c r="A607">
        <v>1525</v>
      </c>
      <c r="B607">
        <v>2840</v>
      </c>
      <c r="C607" t="s">
        <v>87</v>
      </c>
      <c r="D607" t="s">
        <v>1270</v>
      </c>
      <c r="E607">
        <v>22022</v>
      </c>
      <c r="F607" t="s">
        <v>198</v>
      </c>
      <c r="G607" t="s">
        <v>5735</v>
      </c>
      <c r="H607" s="958">
        <v>45314</v>
      </c>
      <c r="I607"/>
      <c r="J607" t="s">
        <v>1096</v>
      </c>
      <c r="K607">
        <v>1</v>
      </c>
      <c r="L607" t="s">
        <v>25</v>
      </c>
      <c r="M607">
        <v>41600</v>
      </c>
      <c r="N607" t="s">
        <v>84</v>
      </c>
      <c r="O607">
        <v>90910</v>
      </c>
      <c r="P607">
        <v>49310</v>
      </c>
      <c r="Q607">
        <v>17000</v>
      </c>
      <c r="R607">
        <v>28750</v>
      </c>
      <c r="S607"/>
      <c r="T607"/>
      <c r="U607"/>
      <c r="V607" t="s">
        <v>1348</v>
      </c>
      <c r="W607">
        <v>1</v>
      </c>
    </row>
    <row r="608" spans="1:23" s="917" customFormat="1" ht="12.75" customHeight="1">
      <c r="A608">
        <v>1039</v>
      </c>
      <c r="B608">
        <v>2840</v>
      </c>
      <c r="C608" t="s">
        <v>87</v>
      </c>
      <c r="D608" t="s">
        <v>1266</v>
      </c>
      <c r="E608">
        <v>22024</v>
      </c>
      <c r="F608" t="s">
        <v>198</v>
      </c>
      <c r="G608" t="s">
        <v>1716</v>
      </c>
      <c r="H608" s="958">
        <v>45279</v>
      </c>
      <c r="I608"/>
      <c r="J608" t="s">
        <v>1096</v>
      </c>
      <c r="K608">
        <v>5</v>
      </c>
      <c r="L608" t="s">
        <v>1415</v>
      </c>
      <c r="M608">
        <v>0</v>
      </c>
      <c r="N608" t="s">
        <v>84</v>
      </c>
      <c r="O608">
        <v>90910</v>
      </c>
      <c r="P608">
        <v>90910</v>
      </c>
      <c r="Q608">
        <v>17000</v>
      </c>
      <c r="R608">
        <v>28750</v>
      </c>
      <c r="S608"/>
      <c r="T608"/>
      <c r="U608"/>
      <c r="V608" t="s">
        <v>1348</v>
      </c>
      <c r="W608">
        <v>1</v>
      </c>
    </row>
    <row r="609" spans="1:23" s="917" customFormat="1" ht="12.75" customHeight="1">
      <c r="A609">
        <v>2004</v>
      </c>
      <c r="B609">
        <v>2840</v>
      </c>
      <c r="C609" t="s">
        <v>87</v>
      </c>
      <c r="D609" t="s">
        <v>1266</v>
      </c>
      <c r="E609">
        <v>22025</v>
      </c>
      <c r="F609" t="s">
        <v>198</v>
      </c>
      <c r="G609" t="s">
        <v>1717</v>
      </c>
      <c r="H609" s="958">
        <v>45281</v>
      </c>
      <c r="I609"/>
      <c r="J609" t="s">
        <v>1096</v>
      </c>
      <c r="K609">
        <v>3</v>
      </c>
      <c r="L609" t="s">
        <v>1415</v>
      </c>
      <c r="M609">
        <v>0</v>
      </c>
      <c r="N609" t="s">
        <v>84</v>
      </c>
      <c r="O609">
        <v>90910</v>
      </c>
      <c r="P609">
        <v>90910</v>
      </c>
      <c r="Q609">
        <v>17000</v>
      </c>
      <c r="R609">
        <v>22240</v>
      </c>
      <c r="S609"/>
      <c r="T609"/>
      <c r="U609"/>
      <c r="V609" t="s">
        <v>1348</v>
      </c>
      <c r="W609">
        <v>4</v>
      </c>
    </row>
    <row r="610" spans="1:23" s="917" customFormat="1" ht="12.75" customHeight="1">
      <c r="A610">
        <v>2004</v>
      </c>
      <c r="B610">
        <v>2840</v>
      </c>
      <c r="C610" t="s">
        <v>87</v>
      </c>
      <c r="D610" t="s">
        <v>1266</v>
      </c>
      <c r="E610">
        <v>22026</v>
      </c>
      <c r="F610" t="s">
        <v>198</v>
      </c>
      <c r="G610" t="s">
        <v>1719</v>
      </c>
      <c r="H610" s="958">
        <v>45281</v>
      </c>
      <c r="I610"/>
      <c r="J610" t="s">
        <v>1096</v>
      </c>
      <c r="K610">
        <v>3</v>
      </c>
      <c r="L610" t="s">
        <v>1415</v>
      </c>
      <c r="M610">
        <v>0</v>
      </c>
      <c r="N610" t="s">
        <v>84</v>
      </c>
      <c r="O610">
        <v>90910</v>
      </c>
      <c r="P610">
        <v>90910</v>
      </c>
      <c r="Q610">
        <v>17000</v>
      </c>
      <c r="R610">
        <v>22240</v>
      </c>
      <c r="S610"/>
      <c r="T610"/>
      <c r="U610"/>
      <c r="V610" t="s">
        <v>1348</v>
      </c>
      <c r="W610">
        <v>3</v>
      </c>
    </row>
    <row r="611" spans="1:23" s="917" customFormat="1" ht="12.75" customHeight="1">
      <c r="A611">
        <v>2004</v>
      </c>
      <c r="B611">
        <v>2840</v>
      </c>
      <c r="C611" t="s">
        <v>87</v>
      </c>
      <c r="D611" t="s">
        <v>1266</v>
      </c>
      <c r="E611">
        <v>22032</v>
      </c>
      <c r="F611" t="s">
        <v>198</v>
      </c>
      <c r="G611" t="s">
        <v>5736</v>
      </c>
      <c r="H611" s="958">
        <v>45300</v>
      </c>
      <c r="I611"/>
      <c r="J611" t="s">
        <v>1096</v>
      </c>
      <c r="K611">
        <v>2</v>
      </c>
      <c r="L611" t="s">
        <v>1415</v>
      </c>
      <c r="M611">
        <v>0</v>
      </c>
      <c r="N611" t="s">
        <v>84</v>
      </c>
      <c r="O611">
        <v>90910</v>
      </c>
      <c r="P611">
        <v>90910</v>
      </c>
      <c r="Q611">
        <v>17000</v>
      </c>
      <c r="R611">
        <v>22240</v>
      </c>
      <c r="S611"/>
      <c r="T611"/>
      <c r="U611"/>
      <c r="V611" t="s">
        <v>1348</v>
      </c>
      <c r="W611">
        <v>5</v>
      </c>
    </row>
    <row r="612" spans="1:23" s="917" customFormat="1" ht="12.75" customHeight="1">
      <c r="A612">
        <v>1605</v>
      </c>
      <c r="B612">
        <v>2813</v>
      </c>
      <c r="C612" t="s">
        <v>90</v>
      </c>
      <c r="D612" t="s">
        <v>1126</v>
      </c>
      <c r="E612">
        <v>22033</v>
      </c>
      <c r="F612" t="s">
        <v>198</v>
      </c>
      <c r="G612" t="s">
        <v>5737</v>
      </c>
      <c r="H612" s="958">
        <v>45310</v>
      </c>
      <c r="I612"/>
      <c r="J612" t="s">
        <v>1096</v>
      </c>
      <c r="K612">
        <v>5</v>
      </c>
      <c r="L612" t="s">
        <v>25</v>
      </c>
      <c r="M612">
        <v>41600</v>
      </c>
      <c r="N612" t="s">
        <v>88</v>
      </c>
      <c r="O612">
        <v>97200</v>
      </c>
      <c r="P612">
        <v>55600</v>
      </c>
      <c r="Q612">
        <v>17000</v>
      </c>
      <c r="R612">
        <v>16710</v>
      </c>
      <c r="S612"/>
      <c r="T612"/>
      <c r="U612"/>
      <c r="V612" t="s">
        <v>1348</v>
      </c>
      <c r="W612">
        <v>1</v>
      </c>
    </row>
    <row r="613" spans="1:23" s="917" customFormat="1" ht="12.75" customHeight="1">
      <c r="A613">
        <v>1034</v>
      </c>
      <c r="B613">
        <v>2840</v>
      </c>
      <c r="C613" t="s">
        <v>87</v>
      </c>
      <c r="D613" t="s">
        <v>1292</v>
      </c>
      <c r="E613">
        <v>22034</v>
      </c>
      <c r="F613" t="s">
        <v>198</v>
      </c>
      <c r="G613" t="s">
        <v>3003</v>
      </c>
      <c r="H613" s="958">
        <v>45328</v>
      </c>
      <c r="I613"/>
      <c r="J613" t="s">
        <v>1096</v>
      </c>
      <c r="K613">
        <v>1</v>
      </c>
      <c r="L613" t="s">
        <v>25</v>
      </c>
      <c r="M613">
        <v>41600</v>
      </c>
      <c r="N613" t="s">
        <v>84</v>
      </c>
      <c r="O613">
        <v>90910</v>
      </c>
      <c r="P613">
        <v>49310</v>
      </c>
      <c r="Q613">
        <v>17000</v>
      </c>
      <c r="R613">
        <v>22240</v>
      </c>
      <c r="S613"/>
      <c r="T613"/>
      <c r="U613"/>
      <c r="V613" t="s">
        <v>1348</v>
      </c>
      <c r="W613">
        <v>1</v>
      </c>
    </row>
    <row r="614" spans="1:23" s="917" customFormat="1" ht="12.75" customHeight="1">
      <c r="A614">
        <v>1700</v>
      </c>
      <c r="B614">
        <v>2840</v>
      </c>
      <c r="C614" t="s">
        <v>87</v>
      </c>
      <c r="D614" t="s">
        <v>1106</v>
      </c>
      <c r="E614">
        <v>22036</v>
      </c>
      <c r="F614" t="s">
        <v>198</v>
      </c>
      <c r="G614" t="s">
        <v>5738</v>
      </c>
      <c r="H614" s="958">
        <v>45300</v>
      </c>
      <c r="I614"/>
      <c r="J614" t="s">
        <v>1096</v>
      </c>
      <c r="K614">
        <v>1</v>
      </c>
      <c r="L614" t="s">
        <v>25</v>
      </c>
      <c r="M614">
        <v>41600</v>
      </c>
      <c r="N614" t="s">
        <v>84</v>
      </c>
      <c r="O614">
        <v>90910</v>
      </c>
      <c r="P614">
        <v>49310</v>
      </c>
      <c r="Q614">
        <v>17000</v>
      </c>
      <c r="R614">
        <v>22240</v>
      </c>
      <c r="S614"/>
      <c r="T614"/>
      <c r="U614"/>
      <c r="V614" t="s">
        <v>1348</v>
      </c>
      <c r="W614">
        <v>1</v>
      </c>
    </row>
    <row r="615" spans="1:23" s="917" customFormat="1" ht="12.75" customHeight="1">
      <c r="A615">
        <v>1700</v>
      </c>
      <c r="B615">
        <v>2840</v>
      </c>
      <c r="C615" t="s">
        <v>87</v>
      </c>
      <c r="D615" t="s">
        <v>1106</v>
      </c>
      <c r="E615">
        <v>22037</v>
      </c>
      <c r="F615" t="s">
        <v>198</v>
      </c>
      <c r="G615" t="s">
        <v>5739</v>
      </c>
      <c r="H615" s="958">
        <v>45300</v>
      </c>
      <c r="I615"/>
      <c r="J615" t="s">
        <v>1096</v>
      </c>
      <c r="K615">
        <v>1</v>
      </c>
      <c r="L615" t="s">
        <v>25</v>
      </c>
      <c r="M615">
        <v>41600</v>
      </c>
      <c r="N615" t="s">
        <v>84</v>
      </c>
      <c r="O615">
        <v>90910</v>
      </c>
      <c r="P615">
        <v>49310</v>
      </c>
      <c r="Q615">
        <v>17000</v>
      </c>
      <c r="R615">
        <v>22240</v>
      </c>
      <c r="S615"/>
      <c r="T615"/>
      <c r="U615"/>
      <c r="V615" t="s">
        <v>1348</v>
      </c>
      <c r="W615">
        <v>1</v>
      </c>
    </row>
    <row r="616" spans="1:23" s="917" customFormat="1" ht="12.75" customHeight="1">
      <c r="A616">
        <v>2004</v>
      </c>
      <c r="B616">
        <v>2840</v>
      </c>
      <c r="C616" t="s">
        <v>87</v>
      </c>
      <c r="D616" t="s">
        <v>1266</v>
      </c>
      <c r="E616">
        <v>22038</v>
      </c>
      <c r="F616" t="s">
        <v>198</v>
      </c>
      <c r="G616" t="s">
        <v>5740</v>
      </c>
      <c r="H616" s="958">
        <v>45300</v>
      </c>
      <c r="I616"/>
      <c r="J616" t="s">
        <v>1096</v>
      </c>
      <c r="K616">
        <v>3</v>
      </c>
      <c r="L616" t="s">
        <v>1415</v>
      </c>
      <c r="M616">
        <v>0</v>
      </c>
      <c r="N616" t="s">
        <v>84</v>
      </c>
      <c r="O616">
        <v>90910</v>
      </c>
      <c r="P616">
        <v>90910</v>
      </c>
      <c r="Q616">
        <v>17000</v>
      </c>
      <c r="R616">
        <v>22240</v>
      </c>
      <c r="S616"/>
      <c r="T616"/>
      <c r="U616"/>
      <c r="V616" t="s">
        <v>1348</v>
      </c>
      <c r="W616">
        <v>4</v>
      </c>
    </row>
    <row r="617" spans="1:23" s="917" customFormat="1" ht="12.75" customHeight="1">
      <c r="A617">
        <v>2004</v>
      </c>
      <c r="B617">
        <v>2840</v>
      </c>
      <c r="C617" t="s">
        <v>87</v>
      </c>
      <c r="D617" t="s">
        <v>1266</v>
      </c>
      <c r="E617">
        <v>22040</v>
      </c>
      <c r="F617" t="s">
        <v>198</v>
      </c>
      <c r="G617" t="s">
        <v>5741</v>
      </c>
      <c r="H617" s="958">
        <v>45300</v>
      </c>
      <c r="I617"/>
      <c r="J617" t="s">
        <v>1096</v>
      </c>
      <c r="K617">
        <v>2</v>
      </c>
      <c r="L617" t="s">
        <v>1415</v>
      </c>
      <c r="M617">
        <v>0</v>
      </c>
      <c r="N617" t="s">
        <v>84</v>
      </c>
      <c r="O617">
        <v>90910</v>
      </c>
      <c r="P617">
        <v>90910</v>
      </c>
      <c r="Q617">
        <v>17000</v>
      </c>
      <c r="R617">
        <v>22240</v>
      </c>
      <c r="S617"/>
      <c r="T617"/>
      <c r="U617"/>
      <c r="V617" t="s">
        <v>1348</v>
      </c>
      <c r="W617">
        <v>5</v>
      </c>
    </row>
    <row r="618" spans="1:23" s="917" customFormat="1" ht="12.75" customHeight="1">
      <c r="A618">
        <v>2004</v>
      </c>
      <c r="B618">
        <v>2840</v>
      </c>
      <c r="C618" t="s">
        <v>87</v>
      </c>
      <c r="D618" t="s">
        <v>1266</v>
      </c>
      <c r="E618">
        <v>22041</v>
      </c>
      <c r="F618" t="s">
        <v>198</v>
      </c>
      <c r="G618" t="s">
        <v>5742</v>
      </c>
      <c r="H618" s="958">
        <v>45300</v>
      </c>
      <c r="I618"/>
      <c r="J618" t="s">
        <v>1096</v>
      </c>
      <c r="K618">
        <v>2</v>
      </c>
      <c r="L618" t="s">
        <v>1415</v>
      </c>
      <c r="M618">
        <v>0</v>
      </c>
      <c r="N618" t="s">
        <v>84</v>
      </c>
      <c r="O618">
        <v>90910</v>
      </c>
      <c r="P618">
        <v>90910</v>
      </c>
      <c r="Q618">
        <v>17000</v>
      </c>
      <c r="R618">
        <v>22240</v>
      </c>
      <c r="S618"/>
      <c r="T618"/>
      <c r="U618"/>
      <c r="V618" t="s">
        <v>1348</v>
      </c>
      <c r="W618">
        <v>5</v>
      </c>
    </row>
    <row r="619" spans="1:23" s="917" customFormat="1" ht="12.75" customHeight="1">
      <c r="A619">
        <v>1235</v>
      </c>
      <c r="B619">
        <v>2824</v>
      </c>
      <c r="C619" t="s">
        <v>122</v>
      </c>
      <c r="D619" t="s">
        <v>1103</v>
      </c>
      <c r="E619">
        <v>22042</v>
      </c>
      <c r="F619" t="s">
        <v>198</v>
      </c>
      <c r="G619" t="s">
        <v>5743</v>
      </c>
      <c r="H619" s="958">
        <v>45301</v>
      </c>
      <c r="I619"/>
      <c r="J619" t="s">
        <v>1096</v>
      </c>
      <c r="K619">
        <v>2</v>
      </c>
      <c r="L619" t="s">
        <v>25</v>
      </c>
      <c r="M619">
        <v>41600</v>
      </c>
      <c r="N619" t="s">
        <v>114</v>
      </c>
      <c r="O619">
        <v>157000</v>
      </c>
      <c r="P619">
        <v>115400</v>
      </c>
      <c r="Q619">
        <v>20750</v>
      </c>
      <c r="R619">
        <v>36400</v>
      </c>
      <c r="S619"/>
      <c r="T619"/>
      <c r="U619"/>
      <c r="V619" t="s">
        <v>1348</v>
      </c>
      <c r="W619">
        <v>1</v>
      </c>
    </row>
    <row r="620" spans="1:23" s="917" customFormat="1" ht="12.75" customHeight="1">
      <c r="A620">
        <v>1205</v>
      </c>
      <c r="B620">
        <v>2807</v>
      </c>
      <c r="C620" t="s">
        <v>1102</v>
      </c>
      <c r="D620" t="s">
        <v>1103</v>
      </c>
      <c r="E620">
        <v>22044</v>
      </c>
      <c r="F620" t="s">
        <v>198</v>
      </c>
      <c r="G620" t="s">
        <v>5744</v>
      </c>
      <c r="H620" s="958">
        <v>45301</v>
      </c>
      <c r="I620"/>
      <c r="J620" t="s">
        <v>1096</v>
      </c>
      <c r="K620">
        <v>5</v>
      </c>
      <c r="L620" t="s">
        <v>25</v>
      </c>
      <c r="M620">
        <v>41600</v>
      </c>
      <c r="N620" t="s">
        <v>97</v>
      </c>
      <c r="O620">
        <v>117140</v>
      </c>
      <c r="P620">
        <v>75540</v>
      </c>
      <c r="Q620">
        <v>17000</v>
      </c>
      <c r="R620">
        <v>22240</v>
      </c>
      <c r="S620"/>
      <c r="T620"/>
      <c r="U620"/>
      <c r="V620" t="s">
        <v>1348</v>
      </c>
      <c r="W620">
        <v>1</v>
      </c>
    </row>
    <row r="621" spans="1:23" s="917" customFormat="1" ht="12.75" customHeight="1">
      <c r="A621">
        <v>2004</v>
      </c>
      <c r="B621">
        <v>2840</v>
      </c>
      <c r="C621" t="s">
        <v>87</v>
      </c>
      <c r="D621" t="s">
        <v>1266</v>
      </c>
      <c r="E621">
        <v>22045</v>
      </c>
      <c r="F621" t="s">
        <v>198</v>
      </c>
      <c r="G621" t="s">
        <v>5745</v>
      </c>
      <c r="H621" s="958">
        <v>45300</v>
      </c>
      <c r="I621"/>
      <c r="J621" t="s">
        <v>1096</v>
      </c>
      <c r="K621">
        <v>3</v>
      </c>
      <c r="L621" t="s">
        <v>1415</v>
      </c>
      <c r="M621">
        <v>0</v>
      </c>
      <c r="N621" t="s">
        <v>84</v>
      </c>
      <c r="O621">
        <v>90910</v>
      </c>
      <c r="P621">
        <v>90910</v>
      </c>
      <c r="Q621">
        <v>17000</v>
      </c>
      <c r="R621">
        <v>22240</v>
      </c>
      <c r="S621"/>
      <c r="T621"/>
      <c r="U621"/>
      <c r="V621" t="s">
        <v>1348</v>
      </c>
      <c r="W621">
        <v>2</v>
      </c>
    </row>
    <row r="622" spans="1:23" s="917" customFormat="1" ht="12.75" customHeight="1">
      <c r="A622">
        <v>1034</v>
      </c>
      <c r="B622">
        <v>2840</v>
      </c>
      <c r="C622" t="s">
        <v>87</v>
      </c>
      <c r="D622" t="s">
        <v>1292</v>
      </c>
      <c r="E622">
        <v>22046</v>
      </c>
      <c r="F622" t="s">
        <v>198</v>
      </c>
      <c r="G622" t="s">
        <v>5746</v>
      </c>
      <c r="H622" s="958">
        <v>45309</v>
      </c>
      <c r="I622"/>
      <c r="J622" t="s">
        <v>1096</v>
      </c>
      <c r="K622">
        <v>1</v>
      </c>
      <c r="L622" t="s">
        <v>25</v>
      </c>
      <c r="M622">
        <v>41600</v>
      </c>
      <c r="N622" t="s">
        <v>84</v>
      </c>
      <c r="O622">
        <v>90910</v>
      </c>
      <c r="P622">
        <v>49310</v>
      </c>
      <c r="Q622">
        <v>17000</v>
      </c>
      <c r="R622">
        <v>22240</v>
      </c>
      <c r="S622"/>
      <c r="T622"/>
      <c r="U622"/>
      <c r="V622" t="s">
        <v>1348</v>
      </c>
      <c r="W622">
        <v>1</v>
      </c>
    </row>
    <row r="623" spans="1:23" s="917" customFormat="1" ht="12.75" customHeight="1">
      <c r="A623">
        <v>1034</v>
      </c>
      <c r="B623">
        <v>2840</v>
      </c>
      <c r="C623" t="s">
        <v>87</v>
      </c>
      <c r="D623" t="s">
        <v>1292</v>
      </c>
      <c r="E623">
        <v>22047</v>
      </c>
      <c r="F623" t="s">
        <v>198</v>
      </c>
      <c r="G623" t="s">
        <v>4596</v>
      </c>
      <c r="H623" s="958">
        <v>45309</v>
      </c>
      <c r="I623"/>
      <c r="J623" t="s">
        <v>1096</v>
      </c>
      <c r="K623">
        <v>2</v>
      </c>
      <c r="L623" t="s">
        <v>25</v>
      </c>
      <c r="M623">
        <v>41600</v>
      </c>
      <c r="N623" t="s">
        <v>84</v>
      </c>
      <c r="O623">
        <v>90910</v>
      </c>
      <c r="P623">
        <v>49310</v>
      </c>
      <c r="Q623">
        <v>17000</v>
      </c>
      <c r="R623">
        <v>22240</v>
      </c>
      <c r="S623"/>
      <c r="T623"/>
      <c r="U623"/>
      <c r="V623" t="s">
        <v>1348</v>
      </c>
      <c r="W623">
        <v>1</v>
      </c>
    </row>
    <row r="624" spans="1:23" s="917" customFormat="1" ht="12.75" customHeight="1">
      <c r="A624">
        <v>1034</v>
      </c>
      <c r="B624">
        <v>2840</v>
      </c>
      <c r="C624" t="s">
        <v>87</v>
      </c>
      <c r="D624" t="s">
        <v>1292</v>
      </c>
      <c r="E624">
        <v>22048</v>
      </c>
      <c r="F624" t="s">
        <v>198</v>
      </c>
      <c r="G624" t="s">
        <v>4587</v>
      </c>
      <c r="H624" s="958">
        <v>45315</v>
      </c>
      <c r="I624"/>
      <c r="J624" t="s">
        <v>1096</v>
      </c>
      <c r="K624">
        <v>4</v>
      </c>
      <c r="L624" t="s">
        <v>25</v>
      </c>
      <c r="M624">
        <v>41600</v>
      </c>
      <c r="N624" t="s">
        <v>84</v>
      </c>
      <c r="O624">
        <v>90910</v>
      </c>
      <c r="P624">
        <v>49310</v>
      </c>
      <c r="Q624">
        <v>17000</v>
      </c>
      <c r="R624">
        <v>22240</v>
      </c>
      <c r="S624"/>
      <c r="T624"/>
      <c r="U624"/>
      <c r="V624" t="s">
        <v>1348</v>
      </c>
      <c r="W624">
        <v>1</v>
      </c>
    </row>
    <row r="625" spans="1:23" s="917" customFormat="1" ht="12.75" customHeight="1">
      <c r="A625">
        <v>1034</v>
      </c>
      <c r="B625">
        <v>2840</v>
      </c>
      <c r="C625" t="s">
        <v>87</v>
      </c>
      <c r="D625" t="s">
        <v>1292</v>
      </c>
      <c r="E625">
        <v>22048</v>
      </c>
      <c r="F625" t="s">
        <v>869</v>
      </c>
      <c r="G625" t="s">
        <v>4588</v>
      </c>
      <c r="H625" s="958">
        <v>45315</v>
      </c>
      <c r="I625"/>
      <c r="J625" t="s">
        <v>1096</v>
      </c>
      <c r="K625">
        <v>2</v>
      </c>
      <c r="L625" t="s">
        <v>25</v>
      </c>
      <c r="M625">
        <v>41600</v>
      </c>
      <c r="N625" t="s">
        <v>84</v>
      </c>
      <c r="O625">
        <v>90910</v>
      </c>
      <c r="P625">
        <v>49310</v>
      </c>
      <c r="Q625">
        <v>17000</v>
      </c>
      <c r="R625">
        <v>22240</v>
      </c>
      <c r="S625"/>
      <c r="T625"/>
      <c r="U625"/>
      <c r="V625" t="s">
        <v>1403</v>
      </c>
      <c r="W625">
        <v>1</v>
      </c>
    </row>
    <row r="626" spans="1:23" s="917" customFormat="1" ht="12.75" customHeight="1">
      <c r="A626">
        <v>1034</v>
      </c>
      <c r="B626">
        <v>2840</v>
      </c>
      <c r="C626" t="s">
        <v>87</v>
      </c>
      <c r="D626" t="s">
        <v>1292</v>
      </c>
      <c r="E626">
        <v>22048</v>
      </c>
      <c r="F626" t="s">
        <v>871</v>
      </c>
      <c r="G626" t="s">
        <v>4589</v>
      </c>
      <c r="H626" s="958">
        <v>45315</v>
      </c>
      <c r="I626"/>
      <c r="J626" t="s">
        <v>1096</v>
      </c>
      <c r="K626">
        <v>2</v>
      </c>
      <c r="L626" t="s">
        <v>25</v>
      </c>
      <c r="M626">
        <v>41600</v>
      </c>
      <c r="N626" t="s">
        <v>84</v>
      </c>
      <c r="O626">
        <v>90910</v>
      </c>
      <c r="P626">
        <v>49310</v>
      </c>
      <c r="Q626">
        <v>17000</v>
      </c>
      <c r="R626">
        <v>22240</v>
      </c>
      <c r="S626"/>
      <c r="T626"/>
      <c r="U626"/>
      <c r="V626" t="s">
        <v>1403</v>
      </c>
      <c r="W626">
        <v>1</v>
      </c>
    </row>
    <row r="627" spans="1:23" s="917" customFormat="1" ht="12.75" customHeight="1">
      <c r="A627">
        <v>1110</v>
      </c>
      <c r="B627">
        <v>2836</v>
      </c>
      <c r="C627" t="s">
        <v>320</v>
      </c>
      <c r="D627" t="s">
        <v>1372</v>
      </c>
      <c r="E627">
        <v>22049</v>
      </c>
      <c r="F627" t="s">
        <v>198</v>
      </c>
      <c r="G627" t="s">
        <v>5747</v>
      </c>
      <c r="H627" s="958">
        <v>45301</v>
      </c>
      <c r="I627"/>
      <c r="J627" t="s">
        <v>1096</v>
      </c>
      <c r="K627">
        <v>5</v>
      </c>
      <c r="L627" t="s">
        <v>25</v>
      </c>
      <c r="M627">
        <v>41600</v>
      </c>
      <c r="N627" t="s">
        <v>126</v>
      </c>
      <c r="O627">
        <v>201100</v>
      </c>
      <c r="P627">
        <v>159500</v>
      </c>
      <c r="Q627">
        <v>17000</v>
      </c>
      <c r="R627">
        <v>22240</v>
      </c>
      <c r="S627"/>
      <c r="T627"/>
      <c r="U627"/>
      <c r="V627" t="s">
        <v>1348</v>
      </c>
      <c r="W627">
        <v>1</v>
      </c>
    </row>
    <row r="628" spans="1:23" s="917" customFormat="1" ht="12.75" customHeight="1">
      <c r="A628">
        <v>1034</v>
      </c>
      <c r="B628">
        <v>2840</v>
      </c>
      <c r="C628" t="s">
        <v>87</v>
      </c>
      <c r="D628" t="s">
        <v>1292</v>
      </c>
      <c r="E628">
        <v>22050</v>
      </c>
      <c r="F628" t="s">
        <v>198</v>
      </c>
      <c r="G628" t="s">
        <v>5748</v>
      </c>
      <c r="H628" s="958">
        <v>45314</v>
      </c>
      <c r="I628"/>
      <c r="J628" t="s">
        <v>1096</v>
      </c>
      <c r="K628">
        <v>2</v>
      </c>
      <c r="L628" t="s">
        <v>25</v>
      </c>
      <c r="M628">
        <v>41600</v>
      </c>
      <c r="N628" t="s">
        <v>84</v>
      </c>
      <c r="O628">
        <v>90910</v>
      </c>
      <c r="P628">
        <v>49310</v>
      </c>
      <c r="Q628">
        <v>17000</v>
      </c>
      <c r="R628">
        <v>22240</v>
      </c>
      <c r="S628"/>
      <c r="T628"/>
      <c r="U628"/>
      <c r="V628" t="s">
        <v>1348</v>
      </c>
      <c r="W628">
        <v>1</v>
      </c>
    </row>
    <row r="629" spans="1:23" s="917" customFormat="1" ht="12.75" customHeight="1">
      <c r="A629">
        <v>2004</v>
      </c>
      <c r="B629">
        <v>2840</v>
      </c>
      <c r="C629" t="s">
        <v>87</v>
      </c>
      <c r="D629" t="s">
        <v>1266</v>
      </c>
      <c r="E629">
        <v>22052</v>
      </c>
      <c r="F629" t="s">
        <v>198</v>
      </c>
      <c r="G629" t="s">
        <v>5749</v>
      </c>
      <c r="H629" s="958">
        <v>45300</v>
      </c>
      <c r="I629"/>
      <c r="J629" t="s">
        <v>1096</v>
      </c>
      <c r="K629">
        <v>2</v>
      </c>
      <c r="L629" t="s">
        <v>1415</v>
      </c>
      <c r="M629">
        <v>0</v>
      </c>
      <c r="N629" t="s">
        <v>84</v>
      </c>
      <c r="O629">
        <v>90910</v>
      </c>
      <c r="P629">
        <v>90910</v>
      </c>
      <c r="Q629">
        <v>17000</v>
      </c>
      <c r="R629">
        <v>22240</v>
      </c>
      <c r="S629"/>
      <c r="T629"/>
      <c r="U629"/>
      <c r="V629" t="s">
        <v>1348</v>
      </c>
      <c r="W629">
        <v>4</v>
      </c>
    </row>
    <row r="630" spans="1:23" s="917" customFormat="1" ht="12.75" customHeight="1">
      <c r="A630">
        <v>2004</v>
      </c>
      <c r="B630">
        <v>2840</v>
      </c>
      <c r="C630" t="s">
        <v>87</v>
      </c>
      <c r="D630" t="s">
        <v>1266</v>
      </c>
      <c r="E630">
        <v>22053</v>
      </c>
      <c r="F630" t="s">
        <v>198</v>
      </c>
      <c r="G630" t="s">
        <v>1720</v>
      </c>
      <c r="H630" s="958">
        <v>45280</v>
      </c>
      <c r="I630"/>
      <c r="J630" t="s">
        <v>1096</v>
      </c>
      <c r="K630">
        <v>2</v>
      </c>
      <c r="L630" t="s">
        <v>1415</v>
      </c>
      <c r="M630">
        <v>0</v>
      </c>
      <c r="N630" t="s">
        <v>84</v>
      </c>
      <c r="O630">
        <v>90910</v>
      </c>
      <c r="P630">
        <v>90910</v>
      </c>
      <c r="Q630">
        <v>17000</v>
      </c>
      <c r="R630">
        <v>22240</v>
      </c>
      <c r="S630"/>
      <c r="T630"/>
      <c r="U630"/>
      <c r="V630" t="s">
        <v>1348</v>
      </c>
      <c r="W630">
        <v>4</v>
      </c>
    </row>
    <row r="631" spans="1:23" s="917" customFormat="1" ht="12.75" customHeight="1">
      <c r="A631">
        <v>2004</v>
      </c>
      <c r="B631">
        <v>2840</v>
      </c>
      <c r="C631" t="s">
        <v>87</v>
      </c>
      <c r="D631" t="s">
        <v>1266</v>
      </c>
      <c r="E631">
        <v>22054</v>
      </c>
      <c r="F631" t="s">
        <v>198</v>
      </c>
      <c r="G631" t="s">
        <v>5750</v>
      </c>
      <c r="H631" s="958">
        <v>45309</v>
      </c>
      <c r="I631"/>
      <c r="J631" t="s">
        <v>1096</v>
      </c>
      <c r="K631">
        <v>3</v>
      </c>
      <c r="L631" t="s">
        <v>1415</v>
      </c>
      <c r="M631">
        <v>0</v>
      </c>
      <c r="N631" t="s">
        <v>84</v>
      </c>
      <c r="O631">
        <v>90910</v>
      </c>
      <c r="P631">
        <v>90910</v>
      </c>
      <c r="Q631">
        <v>17000</v>
      </c>
      <c r="R631">
        <v>22240</v>
      </c>
      <c r="S631"/>
      <c r="T631"/>
      <c r="U631"/>
      <c r="V631" t="s">
        <v>1348</v>
      </c>
      <c r="W631">
        <v>4</v>
      </c>
    </row>
    <row r="632" spans="1:23" s="917" customFormat="1" ht="12.75" customHeight="1">
      <c r="A632">
        <v>2004</v>
      </c>
      <c r="B632">
        <v>2840</v>
      </c>
      <c r="C632" t="s">
        <v>87</v>
      </c>
      <c r="D632" t="s">
        <v>1266</v>
      </c>
      <c r="E632">
        <v>22055</v>
      </c>
      <c r="F632" t="s">
        <v>198</v>
      </c>
      <c r="G632" t="s">
        <v>5751</v>
      </c>
      <c r="H632" s="958">
        <v>45300</v>
      </c>
      <c r="I632"/>
      <c r="J632" t="s">
        <v>1096</v>
      </c>
      <c r="K632">
        <v>3</v>
      </c>
      <c r="L632" t="s">
        <v>1415</v>
      </c>
      <c r="M632">
        <v>0</v>
      </c>
      <c r="N632" t="s">
        <v>84</v>
      </c>
      <c r="O632">
        <v>90910</v>
      </c>
      <c r="P632">
        <v>90910</v>
      </c>
      <c r="Q632">
        <v>17000</v>
      </c>
      <c r="R632">
        <v>22240</v>
      </c>
      <c r="S632"/>
      <c r="T632"/>
      <c r="U632"/>
      <c r="V632" t="s">
        <v>1348</v>
      </c>
      <c r="W632">
        <v>3</v>
      </c>
    </row>
    <row r="633" spans="1:23" s="917" customFormat="1" ht="12.75" customHeight="1">
      <c r="A633">
        <v>1605</v>
      </c>
      <c r="B633">
        <v>2813</v>
      </c>
      <c r="C633" t="s">
        <v>90</v>
      </c>
      <c r="D633" t="s">
        <v>1126</v>
      </c>
      <c r="E633">
        <v>22056</v>
      </c>
      <c r="F633" t="s">
        <v>198</v>
      </c>
      <c r="G633" t="s">
        <v>2504</v>
      </c>
      <c r="H633" s="958">
        <v>45310</v>
      </c>
      <c r="I633"/>
      <c r="J633" t="s">
        <v>1096</v>
      </c>
      <c r="K633">
        <v>5</v>
      </c>
      <c r="L633" t="s">
        <v>25</v>
      </c>
      <c r="M633">
        <v>41600</v>
      </c>
      <c r="N633" t="s">
        <v>88</v>
      </c>
      <c r="O633">
        <v>97200</v>
      </c>
      <c r="P633">
        <v>55600</v>
      </c>
      <c r="Q633">
        <v>17000</v>
      </c>
      <c r="R633">
        <v>16710</v>
      </c>
      <c r="S633"/>
      <c r="T633"/>
      <c r="U633"/>
      <c r="V633" t="s">
        <v>1348</v>
      </c>
      <c r="W633">
        <v>1</v>
      </c>
    </row>
    <row r="634" spans="1:23" s="917" customFormat="1" ht="12.75" customHeight="1">
      <c r="A634">
        <v>2004</v>
      </c>
      <c r="B634">
        <v>2840</v>
      </c>
      <c r="C634" t="s">
        <v>87</v>
      </c>
      <c r="D634" t="s">
        <v>1266</v>
      </c>
      <c r="E634">
        <v>22091</v>
      </c>
      <c r="F634" t="s">
        <v>198</v>
      </c>
      <c r="G634" t="s">
        <v>5752</v>
      </c>
      <c r="H634" s="958">
        <v>45314</v>
      </c>
      <c r="I634"/>
      <c r="J634" t="s">
        <v>1096</v>
      </c>
      <c r="K634">
        <v>5</v>
      </c>
      <c r="L634" t="s">
        <v>1415</v>
      </c>
      <c r="M634">
        <v>0</v>
      </c>
      <c r="N634" t="s">
        <v>84</v>
      </c>
      <c r="O634">
        <v>90910</v>
      </c>
      <c r="P634">
        <v>90910</v>
      </c>
      <c r="Q634">
        <v>17000</v>
      </c>
      <c r="R634">
        <v>22240</v>
      </c>
      <c r="S634"/>
      <c r="T634"/>
      <c r="U634"/>
      <c r="V634" t="s">
        <v>1348</v>
      </c>
      <c r="W634">
        <v>1</v>
      </c>
    </row>
    <row r="635" spans="1:23" s="917" customFormat="1" ht="12.75" customHeight="1">
      <c r="A635">
        <v>2004</v>
      </c>
      <c r="B635">
        <v>2840</v>
      </c>
      <c r="C635" t="s">
        <v>87</v>
      </c>
      <c r="D635" t="s">
        <v>1266</v>
      </c>
      <c r="E635">
        <v>22092</v>
      </c>
      <c r="F635" t="s">
        <v>198</v>
      </c>
      <c r="G635" t="s">
        <v>5753</v>
      </c>
      <c r="H635" s="958">
        <v>45314</v>
      </c>
      <c r="I635"/>
      <c r="J635" t="s">
        <v>1096</v>
      </c>
      <c r="K635">
        <v>5</v>
      </c>
      <c r="L635" t="s">
        <v>1415</v>
      </c>
      <c r="M635">
        <v>0</v>
      </c>
      <c r="N635" t="s">
        <v>84</v>
      </c>
      <c r="O635">
        <v>90910</v>
      </c>
      <c r="P635">
        <v>90910</v>
      </c>
      <c r="Q635">
        <v>17000</v>
      </c>
      <c r="R635">
        <v>22240</v>
      </c>
      <c r="S635"/>
      <c r="T635"/>
      <c r="U635"/>
      <c r="V635" t="s">
        <v>1348</v>
      </c>
      <c r="W635">
        <v>1</v>
      </c>
    </row>
    <row r="636" spans="1:23" s="917" customFormat="1" ht="12.75" customHeight="1">
      <c r="A636">
        <v>2004</v>
      </c>
      <c r="B636">
        <v>2840</v>
      </c>
      <c r="C636" t="s">
        <v>87</v>
      </c>
      <c r="D636" t="s">
        <v>1266</v>
      </c>
      <c r="E636">
        <v>22093</v>
      </c>
      <c r="F636" t="s">
        <v>198</v>
      </c>
      <c r="G636" t="s">
        <v>5754</v>
      </c>
      <c r="H636" s="958">
        <v>45315</v>
      </c>
      <c r="I636"/>
      <c r="J636" t="s">
        <v>1096</v>
      </c>
      <c r="K636">
        <v>5</v>
      </c>
      <c r="L636" t="s">
        <v>1415</v>
      </c>
      <c r="M636">
        <v>0</v>
      </c>
      <c r="N636" t="s">
        <v>84</v>
      </c>
      <c r="O636">
        <v>90910</v>
      </c>
      <c r="P636">
        <v>90910</v>
      </c>
      <c r="Q636">
        <v>17000</v>
      </c>
      <c r="R636">
        <v>22240</v>
      </c>
      <c r="S636"/>
      <c r="T636"/>
      <c r="U636"/>
      <c r="V636" t="s">
        <v>1348</v>
      </c>
      <c r="W636">
        <v>1</v>
      </c>
    </row>
    <row r="637" spans="1:23" s="917" customFormat="1" ht="12.75" customHeight="1">
      <c r="A637">
        <v>2004</v>
      </c>
      <c r="B637">
        <v>2840</v>
      </c>
      <c r="C637" t="s">
        <v>87</v>
      </c>
      <c r="D637" t="s">
        <v>1266</v>
      </c>
      <c r="E637">
        <v>22094</v>
      </c>
      <c r="F637" t="s">
        <v>198</v>
      </c>
      <c r="G637" t="s">
        <v>5755</v>
      </c>
      <c r="H637" s="958">
        <v>45315</v>
      </c>
      <c r="I637"/>
      <c r="J637" t="s">
        <v>1096</v>
      </c>
      <c r="K637">
        <v>15</v>
      </c>
      <c r="L637" t="s">
        <v>1415</v>
      </c>
      <c r="M637">
        <v>0</v>
      </c>
      <c r="N637" t="s">
        <v>84</v>
      </c>
      <c r="O637">
        <v>90910</v>
      </c>
      <c r="P637">
        <v>90910</v>
      </c>
      <c r="Q637">
        <v>17000</v>
      </c>
      <c r="R637">
        <v>22240</v>
      </c>
      <c r="S637"/>
      <c r="T637"/>
      <c r="U637"/>
      <c r="V637" t="s">
        <v>1348</v>
      </c>
      <c r="W637">
        <v>1</v>
      </c>
    </row>
    <row r="638" spans="1:23" s="917" customFormat="1" ht="12.75" customHeight="1">
      <c r="A638">
        <v>2004</v>
      </c>
      <c r="B638">
        <v>2840</v>
      </c>
      <c r="C638" t="s">
        <v>87</v>
      </c>
      <c r="D638" t="s">
        <v>1266</v>
      </c>
      <c r="E638">
        <v>22095</v>
      </c>
      <c r="F638" t="s">
        <v>198</v>
      </c>
      <c r="G638" t="s">
        <v>5756</v>
      </c>
      <c r="H638" s="958">
        <v>45315</v>
      </c>
      <c r="I638"/>
      <c r="J638" t="s">
        <v>1096</v>
      </c>
      <c r="K638">
        <v>15</v>
      </c>
      <c r="L638" t="s">
        <v>1415</v>
      </c>
      <c r="M638">
        <v>0</v>
      </c>
      <c r="N638" t="s">
        <v>84</v>
      </c>
      <c r="O638">
        <v>90910</v>
      </c>
      <c r="P638">
        <v>90910</v>
      </c>
      <c r="Q638">
        <v>17000</v>
      </c>
      <c r="R638">
        <v>22240</v>
      </c>
      <c r="S638"/>
      <c r="T638"/>
      <c r="U638"/>
      <c r="V638" t="s">
        <v>1348</v>
      </c>
      <c r="W638">
        <v>1</v>
      </c>
    </row>
    <row r="639" spans="1:23" s="917" customFormat="1" ht="12.75" customHeight="1">
      <c r="A639">
        <v>2004</v>
      </c>
      <c r="B639">
        <v>2840</v>
      </c>
      <c r="C639" t="s">
        <v>87</v>
      </c>
      <c r="D639" t="s">
        <v>1266</v>
      </c>
      <c r="E639">
        <v>22096</v>
      </c>
      <c r="F639" t="s">
        <v>198</v>
      </c>
      <c r="G639" t="s">
        <v>5757</v>
      </c>
      <c r="H639" s="958">
        <v>45315</v>
      </c>
      <c r="I639"/>
      <c r="J639" t="s">
        <v>1096</v>
      </c>
      <c r="K639">
        <v>15</v>
      </c>
      <c r="L639" t="s">
        <v>1415</v>
      </c>
      <c r="M639">
        <v>0</v>
      </c>
      <c r="N639" t="s">
        <v>84</v>
      </c>
      <c r="O639">
        <v>90910</v>
      </c>
      <c r="P639">
        <v>90910</v>
      </c>
      <c r="Q639">
        <v>17000</v>
      </c>
      <c r="R639">
        <v>22240</v>
      </c>
      <c r="S639"/>
      <c r="T639"/>
      <c r="U639"/>
      <c r="V639" t="s">
        <v>1348</v>
      </c>
      <c r="W639">
        <v>1</v>
      </c>
    </row>
    <row r="640" spans="1:23" s="917" customFormat="1" ht="12.75" customHeight="1">
      <c r="A640">
        <v>2004</v>
      </c>
      <c r="B640">
        <v>2840</v>
      </c>
      <c r="C640" t="s">
        <v>87</v>
      </c>
      <c r="D640" t="s">
        <v>1266</v>
      </c>
      <c r="E640">
        <v>22097</v>
      </c>
      <c r="F640" t="s">
        <v>198</v>
      </c>
      <c r="G640" t="s">
        <v>5758</v>
      </c>
      <c r="H640" s="958">
        <v>45315</v>
      </c>
      <c r="I640"/>
      <c r="J640" t="s">
        <v>1096</v>
      </c>
      <c r="K640">
        <v>25</v>
      </c>
      <c r="L640" t="s">
        <v>1415</v>
      </c>
      <c r="M640">
        <v>0</v>
      </c>
      <c r="N640" t="s">
        <v>84</v>
      </c>
      <c r="O640">
        <v>90910</v>
      </c>
      <c r="P640">
        <v>90910</v>
      </c>
      <c r="Q640">
        <v>17000</v>
      </c>
      <c r="R640">
        <v>22240</v>
      </c>
      <c r="S640"/>
      <c r="T640"/>
      <c r="U640"/>
      <c r="V640" t="s">
        <v>1348</v>
      </c>
      <c r="W640">
        <v>1</v>
      </c>
    </row>
    <row r="641" spans="1:23" s="917" customFormat="1" ht="12.75" customHeight="1">
      <c r="A641">
        <v>1675</v>
      </c>
      <c r="B641">
        <v>2841</v>
      </c>
      <c r="C641" t="s">
        <v>83</v>
      </c>
      <c r="D641" t="s">
        <v>1093</v>
      </c>
      <c r="E641">
        <v>30217</v>
      </c>
      <c r="F641">
        <v>1</v>
      </c>
      <c r="G641" t="s">
        <v>1381</v>
      </c>
      <c r="H641" s="958">
        <v>39630</v>
      </c>
      <c r="I641"/>
      <c r="J641" t="s">
        <v>1096</v>
      </c>
      <c r="K641">
        <v>2.5</v>
      </c>
      <c r="L641" t="s">
        <v>25</v>
      </c>
      <c r="M641">
        <v>41600</v>
      </c>
      <c r="N641" t="s">
        <v>84</v>
      </c>
      <c r="O641">
        <v>90910</v>
      </c>
      <c r="P641">
        <v>49310</v>
      </c>
      <c r="Q641">
        <v>17000</v>
      </c>
      <c r="R641">
        <v>31730</v>
      </c>
      <c r="S641"/>
      <c r="T641"/>
      <c r="U641"/>
      <c r="V641" t="s">
        <v>1097</v>
      </c>
      <c r="W641">
        <v>2</v>
      </c>
    </row>
    <row r="642" spans="1:23" s="917" customFormat="1" ht="12.75" customHeight="1">
      <c r="A642">
        <v>1715</v>
      </c>
      <c r="B642">
        <v>2841</v>
      </c>
      <c r="C642" t="s">
        <v>83</v>
      </c>
      <c r="D642" t="s">
        <v>1093</v>
      </c>
      <c r="E642">
        <v>30265</v>
      </c>
      <c r="F642">
        <v>3</v>
      </c>
      <c r="G642" t="s">
        <v>1721</v>
      </c>
      <c r="H642" s="958">
        <v>39630</v>
      </c>
      <c r="I642"/>
      <c r="J642" t="s">
        <v>1096</v>
      </c>
      <c r="K642">
        <v>5</v>
      </c>
      <c r="L642" t="s">
        <v>25</v>
      </c>
      <c r="M642">
        <v>41600</v>
      </c>
      <c r="N642" t="s">
        <v>84</v>
      </c>
      <c r="O642">
        <v>90910</v>
      </c>
      <c r="P642">
        <v>49310</v>
      </c>
      <c r="Q642">
        <v>17000</v>
      </c>
      <c r="R642">
        <v>28750</v>
      </c>
      <c r="S642"/>
      <c r="T642"/>
      <c r="U642"/>
      <c r="V642" t="s">
        <v>1097</v>
      </c>
      <c r="W642">
        <v>5</v>
      </c>
    </row>
    <row r="643" spans="1:23" s="917" customFormat="1" ht="12.75" customHeight="1">
      <c r="A643">
        <v>1715</v>
      </c>
      <c r="B643">
        <v>2841</v>
      </c>
      <c r="C643" t="s">
        <v>83</v>
      </c>
      <c r="D643" t="s">
        <v>1093</v>
      </c>
      <c r="E643">
        <v>30356</v>
      </c>
      <c r="F643">
        <v>3</v>
      </c>
      <c r="G643" t="s">
        <v>1722</v>
      </c>
      <c r="H643" s="958">
        <v>39630</v>
      </c>
      <c r="I643"/>
      <c r="J643" t="s">
        <v>1096</v>
      </c>
      <c r="K643">
        <v>5</v>
      </c>
      <c r="L643" t="s">
        <v>25</v>
      </c>
      <c r="M643">
        <v>41600</v>
      </c>
      <c r="N643" t="s">
        <v>84</v>
      </c>
      <c r="O643">
        <v>90910</v>
      </c>
      <c r="P643">
        <v>49310</v>
      </c>
      <c r="Q643">
        <v>17000</v>
      </c>
      <c r="R643">
        <v>28750</v>
      </c>
      <c r="S643"/>
      <c r="T643"/>
      <c r="U643"/>
      <c r="V643" t="s">
        <v>1097</v>
      </c>
      <c r="W643">
        <v>2</v>
      </c>
    </row>
    <row r="644" spans="1:23" s="917" customFormat="1" ht="12.75" customHeight="1">
      <c r="A644">
        <v>1415</v>
      </c>
      <c r="B644">
        <v>2823</v>
      </c>
      <c r="C644" t="s">
        <v>551</v>
      </c>
      <c r="D644" t="s">
        <v>1320</v>
      </c>
      <c r="E644">
        <v>31577</v>
      </c>
      <c r="F644">
        <v>3</v>
      </c>
      <c r="G644" t="s">
        <v>1723</v>
      </c>
      <c r="H644" s="958">
        <v>39630</v>
      </c>
      <c r="I644"/>
      <c r="J644" t="s">
        <v>1096</v>
      </c>
      <c r="K644">
        <v>18</v>
      </c>
      <c r="L644" t="s">
        <v>25</v>
      </c>
      <c r="M644">
        <v>41600</v>
      </c>
      <c r="N644" t="s">
        <v>93</v>
      </c>
      <c r="O644">
        <v>104910</v>
      </c>
      <c r="P644">
        <v>63310</v>
      </c>
      <c r="Q644">
        <v>17000</v>
      </c>
      <c r="R644">
        <v>22240</v>
      </c>
      <c r="S644"/>
      <c r="T644"/>
      <c r="U644"/>
      <c r="V644" t="s">
        <v>1097</v>
      </c>
      <c r="W644">
        <v>2</v>
      </c>
    </row>
    <row r="645" spans="1:23" s="917" customFormat="1" ht="12.75" customHeight="1">
      <c r="A645">
        <v>1565</v>
      </c>
      <c r="B645">
        <v>2839</v>
      </c>
      <c r="C645" t="s">
        <v>86</v>
      </c>
      <c r="D645" t="s">
        <v>1445</v>
      </c>
      <c r="E645">
        <v>31843</v>
      </c>
      <c r="F645">
        <v>2</v>
      </c>
      <c r="G645" t="s">
        <v>1724</v>
      </c>
      <c r="H645" s="958">
        <v>39630</v>
      </c>
      <c r="I645"/>
      <c r="J645" t="s">
        <v>1096</v>
      </c>
      <c r="K645">
        <v>5</v>
      </c>
      <c r="L645" t="s">
        <v>25</v>
      </c>
      <c r="M645">
        <v>41600</v>
      </c>
      <c r="N645" t="s">
        <v>84</v>
      </c>
      <c r="O645">
        <v>90910</v>
      </c>
      <c r="P645">
        <v>49310</v>
      </c>
      <c r="Q645">
        <v>17000</v>
      </c>
      <c r="R645">
        <v>22240</v>
      </c>
      <c r="S645"/>
      <c r="T645"/>
      <c r="U645"/>
      <c r="V645" t="s">
        <v>1097</v>
      </c>
      <c r="W645">
        <v>3</v>
      </c>
    </row>
    <row r="646" spans="1:23" s="917" customFormat="1" ht="12.75" customHeight="1">
      <c r="A646">
        <v>1560</v>
      </c>
      <c r="B646">
        <v>2814</v>
      </c>
      <c r="C646" t="s">
        <v>121</v>
      </c>
      <c r="D646" t="s">
        <v>1445</v>
      </c>
      <c r="E646">
        <v>31863</v>
      </c>
      <c r="F646" t="s">
        <v>975</v>
      </c>
      <c r="G646" t="s">
        <v>1651</v>
      </c>
      <c r="H646" s="958">
        <v>40808</v>
      </c>
      <c r="I646"/>
      <c r="J646" t="s">
        <v>1096</v>
      </c>
      <c r="K646">
        <v>5</v>
      </c>
      <c r="L646" t="s">
        <v>25</v>
      </c>
      <c r="M646">
        <v>41600</v>
      </c>
      <c r="N646" t="s">
        <v>120</v>
      </c>
      <c r="O646">
        <v>168500</v>
      </c>
      <c r="P646">
        <v>126900</v>
      </c>
      <c r="Q646">
        <v>17000</v>
      </c>
      <c r="R646">
        <v>22240</v>
      </c>
      <c r="S646"/>
      <c r="T646"/>
      <c r="U646"/>
      <c r="V646" t="s">
        <v>1097</v>
      </c>
      <c r="W646">
        <v>3</v>
      </c>
    </row>
    <row r="647" spans="1:23" s="917" customFormat="1" ht="12.75" customHeight="1">
      <c r="A647">
        <v>6666</v>
      </c>
      <c r="B647">
        <v>2840</v>
      </c>
      <c r="C647" t="s">
        <v>87</v>
      </c>
      <c r="D647" t="s">
        <v>1445</v>
      </c>
      <c r="E647">
        <v>32895</v>
      </c>
      <c r="F647">
        <v>2</v>
      </c>
      <c r="G647" t="s">
        <v>1726</v>
      </c>
      <c r="H647" s="958">
        <v>39630</v>
      </c>
      <c r="I647"/>
      <c r="J647" t="s">
        <v>1096</v>
      </c>
      <c r="K647">
        <v>3</v>
      </c>
      <c r="L647" t="s">
        <v>25</v>
      </c>
      <c r="M647">
        <v>41600</v>
      </c>
      <c r="N647" t="s">
        <v>84</v>
      </c>
      <c r="O647">
        <v>90910</v>
      </c>
      <c r="P647">
        <v>49310</v>
      </c>
      <c r="Q647">
        <v>8860</v>
      </c>
      <c r="R647">
        <v>8220</v>
      </c>
      <c r="S647"/>
      <c r="T647"/>
      <c r="U647"/>
      <c r="V647" t="s">
        <v>1097</v>
      </c>
      <c r="W647">
        <v>3</v>
      </c>
    </row>
    <row r="648" spans="1:23" s="917" customFormat="1" ht="12.75" customHeight="1">
      <c r="A648">
        <v>1790</v>
      </c>
      <c r="B648">
        <v>2811</v>
      </c>
      <c r="C648" t="s">
        <v>95</v>
      </c>
      <c r="D648" t="s">
        <v>1106</v>
      </c>
      <c r="E648">
        <v>33380</v>
      </c>
      <c r="F648">
        <v>3</v>
      </c>
      <c r="G648" t="s">
        <v>1727</v>
      </c>
      <c r="H648" s="958">
        <v>39630</v>
      </c>
      <c r="I648"/>
      <c r="J648" t="s">
        <v>1096</v>
      </c>
      <c r="K648">
        <v>5</v>
      </c>
      <c r="L648" t="s">
        <v>25</v>
      </c>
      <c r="M648">
        <v>41600</v>
      </c>
      <c r="N648" t="s">
        <v>93</v>
      </c>
      <c r="O648">
        <v>104910</v>
      </c>
      <c r="P648">
        <v>63310</v>
      </c>
      <c r="Q648">
        <v>17000</v>
      </c>
      <c r="R648">
        <v>22240</v>
      </c>
      <c r="S648"/>
      <c r="T648"/>
      <c r="U648"/>
      <c r="V648" t="s">
        <v>1097</v>
      </c>
      <c r="W648">
        <v>1</v>
      </c>
    </row>
    <row r="649" spans="1:23" s="917" customFormat="1" ht="12.75" customHeight="1">
      <c r="A649">
        <v>1952</v>
      </c>
      <c r="B649">
        <v>2839</v>
      </c>
      <c r="C649" t="s">
        <v>86</v>
      </c>
      <c r="D649" t="s">
        <v>1270</v>
      </c>
      <c r="E649">
        <v>40001</v>
      </c>
      <c r="F649" t="s">
        <v>198</v>
      </c>
      <c r="G649" t="s">
        <v>1728</v>
      </c>
      <c r="H649" s="958">
        <v>39365</v>
      </c>
      <c r="I649"/>
      <c r="J649" t="s">
        <v>1096</v>
      </c>
      <c r="K649">
        <v>3</v>
      </c>
      <c r="L649" t="s">
        <v>25</v>
      </c>
      <c r="M649">
        <v>41600</v>
      </c>
      <c r="N649" t="s">
        <v>84</v>
      </c>
      <c r="O649">
        <v>90910</v>
      </c>
      <c r="P649">
        <v>49310</v>
      </c>
      <c r="Q649">
        <v>8860</v>
      </c>
      <c r="R649">
        <v>8220</v>
      </c>
      <c r="S649"/>
      <c r="T649"/>
      <c r="U649"/>
      <c r="V649" t="s">
        <v>1348</v>
      </c>
      <c r="W649">
        <v>6</v>
      </c>
    </row>
    <row r="650" spans="1:23" s="917" customFormat="1" ht="12.75" customHeight="1">
      <c r="A650">
        <v>1952</v>
      </c>
      <c r="B650">
        <v>2839</v>
      </c>
      <c r="C650" t="s">
        <v>86</v>
      </c>
      <c r="D650" t="s">
        <v>1270</v>
      </c>
      <c r="E650">
        <v>40002</v>
      </c>
      <c r="F650" t="s">
        <v>198</v>
      </c>
      <c r="G650" t="s">
        <v>1730</v>
      </c>
      <c r="H650" s="958">
        <v>39365</v>
      </c>
      <c r="I650"/>
      <c r="J650" t="s">
        <v>1096</v>
      </c>
      <c r="K650">
        <v>2</v>
      </c>
      <c r="L650" t="s">
        <v>25</v>
      </c>
      <c r="M650">
        <v>41600</v>
      </c>
      <c r="N650" t="s">
        <v>84</v>
      </c>
      <c r="O650">
        <v>90910</v>
      </c>
      <c r="P650">
        <v>49310</v>
      </c>
      <c r="Q650">
        <v>8860</v>
      </c>
      <c r="R650">
        <v>8220</v>
      </c>
      <c r="S650"/>
      <c r="T650"/>
      <c r="U650"/>
      <c r="V650" t="s">
        <v>1348</v>
      </c>
      <c r="W650">
        <v>6</v>
      </c>
    </row>
    <row r="651" spans="1:23" s="917" customFormat="1" ht="12.75" customHeight="1">
      <c r="A651">
        <v>1952</v>
      </c>
      <c r="B651">
        <v>2839</v>
      </c>
      <c r="C651" t="s">
        <v>86</v>
      </c>
      <c r="D651" t="s">
        <v>1270</v>
      </c>
      <c r="E651">
        <v>40003</v>
      </c>
      <c r="F651" t="s">
        <v>198</v>
      </c>
      <c r="G651" t="s">
        <v>1731</v>
      </c>
      <c r="H651" s="958">
        <v>39365</v>
      </c>
      <c r="I651"/>
      <c r="J651" t="s">
        <v>1096</v>
      </c>
      <c r="K651">
        <v>2</v>
      </c>
      <c r="L651" t="s">
        <v>25</v>
      </c>
      <c r="M651">
        <v>41600</v>
      </c>
      <c r="N651" t="s">
        <v>84</v>
      </c>
      <c r="O651">
        <v>90910</v>
      </c>
      <c r="P651">
        <v>49310</v>
      </c>
      <c r="Q651">
        <v>8860</v>
      </c>
      <c r="R651">
        <v>8220</v>
      </c>
      <c r="S651"/>
      <c r="T651"/>
      <c r="U651"/>
      <c r="V651" t="s">
        <v>1348</v>
      </c>
      <c r="W651">
        <v>15</v>
      </c>
    </row>
    <row r="652" spans="1:23" s="917" customFormat="1" ht="12.75" customHeight="1">
      <c r="A652">
        <v>1952</v>
      </c>
      <c r="B652">
        <v>2840</v>
      </c>
      <c r="C652" t="s">
        <v>87</v>
      </c>
      <c r="D652" t="s">
        <v>1270</v>
      </c>
      <c r="E652">
        <v>40004</v>
      </c>
      <c r="F652" t="s">
        <v>198</v>
      </c>
      <c r="G652" t="s">
        <v>1732</v>
      </c>
      <c r="H652" s="958">
        <v>39365</v>
      </c>
      <c r="I652"/>
      <c r="J652" t="s">
        <v>1096</v>
      </c>
      <c r="K652">
        <v>3</v>
      </c>
      <c r="L652" t="s">
        <v>25</v>
      </c>
      <c r="M652">
        <v>41600</v>
      </c>
      <c r="N652" t="s">
        <v>84</v>
      </c>
      <c r="O652">
        <v>90910</v>
      </c>
      <c r="P652">
        <v>49310</v>
      </c>
      <c r="Q652">
        <v>8860</v>
      </c>
      <c r="R652">
        <v>8220</v>
      </c>
      <c r="S652"/>
      <c r="T652"/>
      <c r="U652"/>
      <c r="V652" t="s">
        <v>1348</v>
      </c>
      <c r="W652">
        <v>6</v>
      </c>
    </row>
    <row r="653" spans="1:23" s="917" customFormat="1" ht="12.75" customHeight="1">
      <c r="A653">
        <v>1912</v>
      </c>
      <c r="B653">
        <v>2840</v>
      </c>
      <c r="C653" t="s">
        <v>87</v>
      </c>
      <c r="D653" t="s">
        <v>1270</v>
      </c>
      <c r="E653">
        <v>40007</v>
      </c>
      <c r="F653" t="s">
        <v>198</v>
      </c>
      <c r="G653" t="s">
        <v>1733</v>
      </c>
      <c r="H653" s="958">
        <v>39310</v>
      </c>
      <c r="I653"/>
      <c r="J653" t="s">
        <v>1096</v>
      </c>
      <c r="K653">
        <v>2</v>
      </c>
      <c r="L653" t="s">
        <v>25</v>
      </c>
      <c r="M653">
        <v>41600</v>
      </c>
      <c r="N653" t="s">
        <v>84</v>
      </c>
      <c r="O653">
        <v>90910</v>
      </c>
      <c r="P653">
        <v>49310</v>
      </c>
      <c r="Q653">
        <v>8860</v>
      </c>
      <c r="R653">
        <v>8220</v>
      </c>
      <c r="S653"/>
      <c r="T653"/>
      <c r="U653"/>
      <c r="V653" t="s">
        <v>1348</v>
      </c>
      <c r="W653">
        <v>6</v>
      </c>
    </row>
    <row r="654" spans="1:23" s="917" customFormat="1" ht="12.75" customHeight="1">
      <c r="A654">
        <v>1912</v>
      </c>
      <c r="B654">
        <v>2840</v>
      </c>
      <c r="C654" t="s">
        <v>87</v>
      </c>
      <c r="D654" t="s">
        <v>1270</v>
      </c>
      <c r="E654">
        <v>40008</v>
      </c>
      <c r="F654" t="s">
        <v>198</v>
      </c>
      <c r="G654" t="s">
        <v>1735</v>
      </c>
      <c r="H654" s="958">
        <v>39310</v>
      </c>
      <c r="I654"/>
      <c r="J654" t="s">
        <v>1096</v>
      </c>
      <c r="K654">
        <v>2</v>
      </c>
      <c r="L654" t="s">
        <v>25</v>
      </c>
      <c r="M654">
        <v>41600</v>
      </c>
      <c r="N654" t="s">
        <v>84</v>
      </c>
      <c r="O654">
        <v>90910</v>
      </c>
      <c r="P654">
        <v>49310</v>
      </c>
      <c r="Q654">
        <v>8860</v>
      </c>
      <c r="R654">
        <v>8220</v>
      </c>
      <c r="S654"/>
      <c r="T654"/>
      <c r="U654"/>
      <c r="V654" t="s">
        <v>1348</v>
      </c>
      <c r="W654">
        <v>6</v>
      </c>
    </row>
    <row r="655" spans="1:23" s="917" customFormat="1" ht="12.75" customHeight="1">
      <c r="A655">
        <v>1912</v>
      </c>
      <c r="B655">
        <v>2839</v>
      </c>
      <c r="C655" t="s">
        <v>86</v>
      </c>
      <c r="D655" t="s">
        <v>1270</v>
      </c>
      <c r="E655">
        <v>40012</v>
      </c>
      <c r="F655" t="s">
        <v>198</v>
      </c>
      <c r="G655" t="s">
        <v>1736</v>
      </c>
      <c r="H655" s="958">
        <v>39310</v>
      </c>
      <c r="I655"/>
      <c r="J655" t="s">
        <v>1096</v>
      </c>
      <c r="K655">
        <v>2</v>
      </c>
      <c r="L655" t="s">
        <v>25</v>
      </c>
      <c r="M655">
        <v>41600</v>
      </c>
      <c r="N655" t="s">
        <v>84</v>
      </c>
      <c r="O655">
        <v>90910</v>
      </c>
      <c r="P655">
        <v>49310</v>
      </c>
      <c r="Q655">
        <v>8860</v>
      </c>
      <c r="R655">
        <v>8220</v>
      </c>
      <c r="S655"/>
      <c r="T655"/>
      <c r="U655"/>
      <c r="V655" t="s">
        <v>1348</v>
      </c>
      <c r="W655">
        <v>10</v>
      </c>
    </row>
    <row r="656" spans="1:23" s="917" customFormat="1" ht="12.75" customHeight="1">
      <c r="A656">
        <v>1912</v>
      </c>
      <c r="B656">
        <v>2840</v>
      </c>
      <c r="C656" t="s">
        <v>87</v>
      </c>
      <c r="D656" t="s">
        <v>1270</v>
      </c>
      <c r="E656">
        <v>40013</v>
      </c>
      <c r="F656" t="s">
        <v>198</v>
      </c>
      <c r="G656" t="s">
        <v>1737</v>
      </c>
      <c r="H656" s="958">
        <v>39310</v>
      </c>
      <c r="I656"/>
      <c r="J656" t="s">
        <v>1096</v>
      </c>
      <c r="K656">
        <v>2</v>
      </c>
      <c r="L656" t="s">
        <v>25</v>
      </c>
      <c r="M656">
        <v>41600</v>
      </c>
      <c r="N656" t="s">
        <v>84</v>
      </c>
      <c r="O656">
        <v>90910</v>
      </c>
      <c r="P656">
        <v>49310</v>
      </c>
      <c r="Q656">
        <v>8860</v>
      </c>
      <c r="R656">
        <v>8220</v>
      </c>
      <c r="S656"/>
      <c r="T656"/>
      <c r="U656"/>
      <c r="V656" t="s">
        <v>1348</v>
      </c>
      <c r="W656">
        <v>11</v>
      </c>
    </row>
    <row r="657" spans="1:23" s="917" customFormat="1" ht="12.75" customHeight="1">
      <c r="A657">
        <v>1445</v>
      </c>
      <c r="B657">
        <v>2840</v>
      </c>
      <c r="C657" t="s">
        <v>87</v>
      </c>
      <c r="D657" t="s">
        <v>1270</v>
      </c>
      <c r="E657">
        <v>40018</v>
      </c>
      <c r="F657" t="s">
        <v>198</v>
      </c>
      <c r="G657" t="s">
        <v>1738</v>
      </c>
      <c r="H657" s="958">
        <v>41865</v>
      </c>
      <c r="I657"/>
      <c r="J657" t="s">
        <v>1096</v>
      </c>
      <c r="K657">
        <v>2</v>
      </c>
      <c r="L657" t="s">
        <v>25</v>
      </c>
      <c r="M657">
        <v>41600</v>
      </c>
      <c r="N657" t="s">
        <v>84</v>
      </c>
      <c r="O657">
        <v>90910</v>
      </c>
      <c r="P657">
        <v>49310</v>
      </c>
      <c r="Q657">
        <v>17000</v>
      </c>
      <c r="R657">
        <v>22240</v>
      </c>
      <c r="S657"/>
      <c r="T657"/>
      <c r="U657"/>
      <c r="V657" t="s">
        <v>1348</v>
      </c>
      <c r="W657">
        <v>1</v>
      </c>
    </row>
    <row r="658" spans="1:23" s="917" customFormat="1" ht="12.75" customHeight="1">
      <c r="A658">
        <v>3274</v>
      </c>
      <c r="B658">
        <v>2840</v>
      </c>
      <c r="C658" t="s">
        <v>87</v>
      </c>
      <c r="D658" t="s">
        <v>1270</v>
      </c>
      <c r="E658">
        <v>40022</v>
      </c>
      <c r="F658" t="s">
        <v>198</v>
      </c>
      <c r="G658" t="s">
        <v>1740</v>
      </c>
      <c r="H658" s="958">
        <v>39588</v>
      </c>
      <c r="I658"/>
      <c r="J658" t="s">
        <v>1096</v>
      </c>
      <c r="K658">
        <v>1</v>
      </c>
      <c r="L658" t="s">
        <v>1466</v>
      </c>
      <c r="M658">
        <v>41600</v>
      </c>
      <c r="N658" t="s">
        <v>84</v>
      </c>
      <c r="O658">
        <v>90910</v>
      </c>
      <c r="P658">
        <v>49310</v>
      </c>
      <c r="Q658">
        <v>11990</v>
      </c>
      <c r="R658">
        <v>12320</v>
      </c>
      <c r="S658"/>
      <c r="T658"/>
      <c r="U658"/>
      <c r="V658" t="s">
        <v>1348</v>
      </c>
      <c r="W658">
        <v>5</v>
      </c>
    </row>
    <row r="659" spans="1:23" s="917" customFormat="1" ht="12.75" customHeight="1">
      <c r="A659">
        <v>1912</v>
      </c>
      <c r="B659">
        <v>2840</v>
      </c>
      <c r="C659" t="s">
        <v>87</v>
      </c>
      <c r="D659" t="s">
        <v>1270</v>
      </c>
      <c r="E659">
        <v>40025</v>
      </c>
      <c r="F659" t="s">
        <v>198</v>
      </c>
      <c r="G659" t="s">
        <v>1742</v>
      </c>
      <c r="H659" s="958">
        <v>39588</v>
      </c>
      <c r="I659"/>
      <c r="J659" t="s">
        <v>1096</v>
      </c>
      <c r="K659">
        <v>2</v>
      </c>
      <c r="L659" t="s">
        <v>25</v>
      </c>
      <c r="M659">
        <v>41600</v>
      </c>
      <c r="N659" t="s">
        <v>84</v>
      </c>
      <c r="O659">
        <v>90910</v>
      </c>
      <c r="P659">
        <v>49310</v>
      </c>
      <c r="Q659">
        <v>8860</v>
      </c>
      <c r="R659">
        <v>8220</v>
      </c>
      <c r="S659"/>
      <c r="T659"/>
      <c r="U659"/>
      <c r="V659" t="s">
        <v>1348</v>
      </c>
      <c r="W659">
        <v>5</v>
      </c>
    </row>
    <row r="660" spans="1:23" s="917" customFormat="1" ht="12.75" customHeight="1">
      <c r="A660">
        <v>1180</v>
      </c>
      <c r="B660">
        <v>2819</v>
      </c>
      <c r="C660" t="s">
        <v>101</v>
      </c>
      <c r="D660" t="s">
        <v>1103</v>
      </c>
      <c r="E660">
        <v>40033</v>
      </c>
      <c r="F660" t="s">
        <v>198</v>
      </c>
      <c r="G660" t="s">
        <v>1743</v>
      </c>
      <c r="H660" s="958">
        <v>41907</v>
      </c>
      <c r="I660"/>
      <c r="J660" t="s">
        <v>1096</v>
      </c>
      <c r="K660">
        <v>5</v>
      </c>
      <c r="L660" t="s">
        <v>25</v>
      </c>
      <c r="M660">
        <v>41600</v>
      </c>
      <c r="N660" t="s">
        <v>97</v>
      </c>
      <c r="O660">
        <v>117140</v>
      </c>
      <c r="P660">
        <v>75540</v>
      </c>
      <c r="Q660">
        <v>17000</v>
      </c>
      <c r="R660">
        <v>22240</v>
      </c>
      <c r="S660"/>
      <c r="T660"/>
      <c r="U660"/>
      <c r="V660" t="s">
        <v>1348</v>
      </c>
      <c r="W660">
        <v>1</v>
      </c>
    </row>
    <row r="661" spans="1:23" s="917" customFormat="1" ht="12.75" customHeight="1">
      <c r="A661">
        <v>1180</v>
      </c>
      <c r="B661">
        <v>2819</v>
      </c>
      <c r="C661" t="s">
        <v>101</v>
      </c>
      <c r="D661" t="s">
        <v>1103</v>
      </c>
      <c r="E661">
        <v>40035</v>
      </c>
      <c r="F661" t="s">
        <v>198</v>
      </c>
      <c r="G661" t="s">
        <v>1745</v>
      </c>
      <c r="H661" s="958">
        <v>41907</v>
      </c>
      <c r="I661"/>
      <c r="J661" t="s">
        <v>1096</v>
      </c>
      <c r="K661">
        <v>5</v>
      </c>
      <c r="L661" t="s">
        <v>25</v>
      </c>
      <c r="M661">
        <v>41600</v>
      </c>
      <c r="N661" t="s">
        <v>97</v>
      </c>
      <c r="O661">
        <v>117140</v>
      </c>
      <c r="P661">
        <v>75540</v>
      </c>
      <c r="Q661">
        <v>17000</v>
      </c>
      <c r="R661">
        <v>22240</v>
      </c>
      <c r="S661"/>
      <c r="T661"/>
      <c r="U661"/>
      <c r="V661" t="s">
        <v>1348</v>
      </c>
      <c r="W661">
        <v>1</v>
      </c>
    </row>
    <row r="662" spans="1:23" s="917" customFormat="1" ht="12.75" customHeight="1">
      <c r="A662">
        <v>1180</v>
      </c>
      <c r="B662">
        <v>2819</v>
      </c>
      <c r="C662" t="s">
        <v>101</v>
      </c>
      <c r="D662" t="s">
        <v>1103</v>
      </c>
      <c r="E662">
        <v>40036</v>
      </c>
      <c r="F662" t="s">
        <v>198</v>
      </c>
      <c r="G662" t="s">
        <v>1746</v>
      </c>
      <c r="H662" s="958">
        <v>41907</v>
      </c>
      <c r="I662"/>
      <c r="J662" t="s">
        <v>1096</v>
      </c>
      <c r="K662">
        <v>3</v>
      </c>
      <c r="L662" t="s">
        <v>25</v>
      </c>
      <c r="M662">
        <v>41600</v>
      </c>
      <c r="N662" t="s">
        <v>97</v>
      </c>
      <c r="O662">
        <v>117140</v>
      </c>
      <c r="P662">
        <v>75540</v>
      </c>
      <c r="Q662">
        <v>17000</v>
      </c>
      <c r="R662">
        <v>22240</v>
      </c>
      <c r="S662"/>
      <c r="T662"/>
      <c r="U662"/>
      <c r="V662" t="s">
        <v>1348</v>
      </c>
      <c r="W662">
        <v>1</v>
      </c>
    </row>
    <row r="663" spans="1:23" s="917" customFormat="1" ht="12.75" customHeight="1">
      <c r="A663">
        <v>1034</v>
      </c>
      <c r="B663">
        <v>2800</v>
      </c>
      <c r="C663" t="s">
        <v>94</v>
      </c>
      <c r="D663" t="s">
        <v>1292</v>
      </c>
      <c r="E663">
        <v>40038</v>
      </c>
      <c r="F663" t="s">
        <v>198</v>
      </c>
      <c r="G663" t="s">
        <v>1690</v>
      </c>
      <c r="H663" s="958">
        <v>43220</v>
      </c>
      <c r="I663" s="958">
        <v>45382</v>
      </c>
      <c r="J663" t="s">
        <v>1269</v>
      </c>
      <c r="K663">
        <v>3</v>
      </c>
      <c r="L663" t="s">
        <v>25</v>
      </c>
      <c r="M663">
        <v>41600</v>
      </c>
      <c r="N663" t="s">
        <v>93</v>
      </c>
      <c r="O663">
        <v>104910</v>
      </c>
      <c r="P663">
        <v>63310</v>
      </c>
      <c r="Q663">
        <v>17000</v>
      </c>
      <c r="R663">
        <v>22240</v>
      </c>
      <c r="S663"/>
      <c r="T663"/>
      <c r="U663"/>
      <c r="V663" t="s">
        <v>1348</v>
      </c>
      <c r="W663">
        <v>1</v>
      </c>
    </row>
    <row r="664" spans="1:23" s="917" customFormat="1" ht="12.75" customHeight="1">
      <c r="A664">
        <v>1885</v>
      </c>
      <c r="B664">
        <v>2818</v>
      </c>
      <c r="C664" t="s">
        <v>108</v>
      </c>
      <c r="D664" t="s">
        <v>1103</v>
      </c>
      <c r="E664">
        <v>40039</v>
      </c>
      <c r="F664" t="s">
        <v>198</v>
      </c>
      <c r="G664" t="s">
        <v>1749</v>
      </c>
      <c r="H664" s="958">
        <v>41907</v>
      </c>
      <c r="I664"/>
      <c r="J664" t="s">
        <v>1096</v>
      </c>
      <c r="K664">
        <v>7</v>
      </c>
      <c r="L664" t="s">
        <v>25</v>
      </c>
      <c r="M664">
        <v>41600</v>
      </c>
      <c r="N664" t="s">
        <v>109</v>
      </c>
      <c r="O664">
        <v>142820</v>
      </c>
      <c r="P664">
        <v>101220</v>
      </c>
      <c r="Q664">
        <v>17000</v>
      </c>
      <c r="R664">
        <v>22240</v>
      </c>
      <c r="S664"/>
      <c r="T664"/>
      <c r="U664"/>
      <c r="V664" t="s">
        <v>1348</v>
      </c>
      <c r="W664">
        <v>1</v>
      </c>
    </row>
    <row r="665" spans="1:23" s="917" customFormat="1" ht="12.75" customHeight="1">
      <c r="A665">
        <v>1885</v>
      </c>
      <c r="B665">
        <v>2818</v>
      </c>
      <c r="C665" t="s">
        <v>108</v>
      </c>
      <c r="D665" t="s">
        <v>1103</v>
      </c>
      <c r="E665">
        <v>40040</v>
      </c>
      <c r="F665" t="s">
        <v>198</v>
      </c>
      <c r="G665" t="s">
        <v>1750</v>
      </c>
      <c r="H665" s="958">
        <v>41907</v>
      </c>
      <c r="I665"/>
      <c r="J665" t="s">
        <v>1096</v>
      </c>
      <c r="K665">
        <v>1</v>
      </c>
      <c r="L665" t="s">
        <v>25</v>
      </c>
      <c r="M665">
        <v>41600</v>
      </c>
      <c r="N665" t="s">
        <v>109</v>
      </c>
      <c r="O665">
        <v>142820</v>
      </c>
      <c r="P665">
        <v>101220</v>
      </c>
      <c r="Q665">
        <v>17000</v>
      </c>
      <c r="R665">
        <v>22240</v>
      </c>
      <c r="S665"/>
      <c r="T665"/>
      <c r="U665"/>
      <c r="V665" t="s">
        <v>1348</v>
      </c>
      <c r="W665">
        <v>1</v>
      </c>
    </row>
    <row r="666" spans="1:23" s="917" customFormat="1" ht="12.75" customHeight="1">
      <c r="A666">
        <v>1500</v>
      </c>
      <c r="B666">
        <v>2823</v>
      </c>
      <c r="C666" t="s">
        <v>551</v>
      </c>
      <c r="D666" t="s">
        <v>1103</v>
      </c>
      <c r="E666">
        <v>40048</v>
      </c>
      <c r="F666" t="s">
        <v>198</v>
      </c>
      <c r="G666" t="s">
        <v>1751</v>
      </c>
      <c r="H666" s="958">
        <v>41907</v>
      </c>
      <c r="I666"/>
      <c r="J666" t="s">
        <v>1096</v>
      </c>
      <c r="K666">
        <v>2</v>
      </c>
      <c r="L666" t="s">
        <v>25</v>
      </c>
      <c r="M666">
        <v>41600</v>
      </c>
      <c r="N666" t="s">
        <v>93</v>
      </c>
      <c r="O666">
        <v>104910</v>
      </c>
      <c r="P666">
        <v>63310</v>
      </c>
      <c r="Q666">
        <v>17000</v>
      </c>
      <c r="R666">
        <v>22240</v>
      </c>
      <c r="S666"/>
      <c r="T666"/>
      <c r="U666"/>
      <c r="V666" t="s">
        <v>1348</v>
      </c>
      <c r="W666">
        <v>2</v>
      </c>
    </row>
    <row r="667" spans="1:23" s="917" customFormat="1" ht="12.75" customHeight="1">
      <c r="A667">
        <v>1952</v>
      </c>
      <c r="B667">
        <v>2840</v>
      </c>
      <c r="C667" t="s">
        <v>87</v>
      </c>
      <c r="D667" t="s">
        <v>1270</v>
      </c>
      <c r="E667">
        <v>40049</v>
      </c>
      <c r="F667" t="s">
        <v>198</v>
      </c>
      <c r="G667" t="s">
        <v>1752</v>
      </c>
      <c r="H667" s="958">
        <v>41989</v>
      </c>
      <c r="I667"/>
      <c r="J667" t="s">
        <v>1096</v>
      </c>
      <c r="K667">
        <v>3</v>
      </c>
      <c r="L667" t="s">
        <v>25</v>
      </c>
      <c r="M667">
        <v>41600</v>
      </c>
      <c r="N667" t="s">
        <v>84</v>
      </c>
      <c r="O667">
        <v>90910</v>
      </c>
      <c r="P667">
        <v>49310</v>
      </c>
      <c r="Q667">
        <v>8860</v>
      </c>
      <c r="R667">
        <v>8220</v>
      </c>
      <c r="S667"/>
      <c r="T667"/>
      <c r="U667"/>
      <c r="V667" t="s">
        <v>1348</v>
      </c>
      <c r="W667">
        <v>1</v>
      </c>
    </row>
    <row r="668" spans="1:23" s="917" customFormat="1" ht="12.75" customHeight="1">
      <c r="A668">
        <v>1500</v>
      </c>
      <c r="B668">
        <v>2823</v>
      </c>
      <c r="C668" t="s">
        <v>551</v>
      </c>
      <c r="D668" t="s">
        <v>1103</v>
      </c>
      <c r="E668">
        <v>40060</v>
      </c>
      <c r="F668" t="s">
        <v>198</v>
      </c>
      <c r="G668" t="s">
        <v>1754</v>
      </c>
      <c r="H668" s="958">
        <v>43964</v>
      </c>
      <c r="I668"/>
      <c r="J668" t="s">
        <v>1096</v>
      </c>
      <c r="K668">
        <v>1</v>
      </c>
      <c r="L668" t="s">
        <v>25</v>
      </c>
      <c r="M668">
        <v>41600</v>
      </c>
      <c r="N668" t="s">
        <v>93</v>
      </c>
      <c r="O668">
        <v>104910</v>
      </c>
      <c r="P668">
        <v>63310</v>
      </c>
      <c r="Q668">
        <v>17000</v>
      </c>
      <c r="R668">
        <v>22240</v>
      </c>
      <c r="S668"/>
      <c r="T668"/>
      <c r="U668"/>
      <c r="V668" t="s">
        <v>1348</v>
      </c>
      <c r="W668">
        <v>1</v>
      </c>
    </row>
    <row r="669" spans="1:23" s="917" customFormat="1" ht="12.75" customHeight="1">
      <c r="A669">
        <v>16</v>
      </c>
      <c r="B669">
        <v>2808</v>
      </c>
      <c r="C669" t="s">
        <v>99</v>
      </c>
      <c r="D669" t="s">
        <v>1126</v>
      </c>
      <c r="E669">
        <v>40062</v>
      </c>
      <c r="F669" t="s">
        <v>198</v>
      </c>
      <c r="G669" t="s">
        <v>1756</v>
      </c>
      <c r="H669" s="958">
        <v>42684</v>
      </c>
      <c r="I669"/>
      <c r="J669" t="s">
        <v>1096</v>
      </c>
      <c r="K669">
        <v>5</v>
      </c>
      <c r="L669" t="s">
        <v>25</v>
      </c>
      <c r="M669">
        <v>41600</v>
      </c>
      <c r="N669" t="s">
        <v>97</v>
      </c>
      <c r="O669">
        <v>117140</v>
      </c>
      <c r="P669">
        <v>75540</v>
      </c>
      <c r="Q669">
        <v>17000</v>
      </c>
      <c r="R669">
        <v>22240</v>
      </c>
      <c r="S669"/>
      <c r="T669"/>
      <c r="U669"/>
      <c r="V669" t="s">
        <v>1348</v>
      </c>
      <c r="W669">
        <v>2</v>
      </c>
    </row>
    <row r="670" spans="1:23" s="917" customFormat="1" ht="12.75" customHeight="1">
      <c r="A670">
        <v>1110</v>
      </c>
      <c r="B670">
        <v>2819</v>
      </c>
      <c r="C670" t="s">
        <v>101</v>
      </c>
      <c r="D670" t="s">
        <v>1103</v>
      </c>
      <c r="E670">
        <v>40064</v>
      </c>
      <c r="F670" t="s">
        <v>198</v>
      </c>
      <c r="G670" t="s">
        <v>1758</v>
      </c>
      <c r="H670" s="958">
        <v>39365</v>
      </c>
      <c r="I670"/>
      <c r="J670" t="s">
        <v>1096</v>
      </c>
      <c r="K670">
        <v>1</v>
      </c>
      <c r="L670" t="s">
        <v>25</v>
      </c>
      <c r="M670">
        <v>41600</v>
      </c>
      <c r="N670" t="s">
        <v>97</v>
      </c>
      <c r="O670">
        <v>117140</v>
      </c>
      <c r="P670">
        <v>75540</v>
      </c>
      <c r="Q670">
        <v>17000</v>
      </c>
      <c r="R670">
        <v>22240</v>
      </c>
      <c r="S670"/>
      <c r="T670"/>
      <c r="U670"/>
      <c r="V670" t="s">
        <v>1348</v>
      </c>
      <c r="W670">
        <v>1</v>
      </c>
    </row>
    <row r="671" spans="1:23" s="917" customFormat="1" ht="12.75" customHeight="1">
      <c r="A671">
        <v>1912</v>
      </c>
      <c r="B671">
        <v>2840</v>
      </c>
      <c r="C671" t="s">
        <v>87</v>
      </c>
      <c r="D671" t="s">
        <v>1270</v>
      </c>
      <c r="E671">
        <v>40067</v>
      </c>
      <c r="F671" t="s">
        <v>198</v>
      </c>
      <c r="G671" t="s">
        <v>1759</v>
      </c>
      <c r="H671" s="958">
        <v>39337</v>
      </c>
      <c r="I671"/>
      <c r="J671" t="s">
        <v>1096</v>
      </c>
      <c r="K671">
        <v>1</v>
      </c>
      <c r="L671" t="s">
        <v>25</v>
      </c>
      <c r="M671">
        <v>41600</v>
      </c>
      <c r="N671" t="s">
        <v>84</v>
      </c>
      <c r="O671">
        <v>90910</v>
      </c>
      <c r="P671">
        <v>49310</v>
      </c>
      <c r="Q671">
        <v>8860</v>
      </c>
      <c r="R671">
        <v>8220</v>
      </c>
      <c r="S671"/>
      <c r="T671"/>
      <c r="U671"/>
      <c r="V671" t="s">
        <v>1348</v>
      </c>
      <c r="W671">
        <v>6</v>
      </c>
    </row>
    <row r="672" spans="1:23" s="917" customFormat="1" ht="12.75" customHeight="1">
      <c r="A672">
        <v>1952</v>
      </c>
      <c r="B672">
        <v>2840</v>
      </c>
      <c r="C672" t="s">
        <v>87</v>
      </c>
      <c r="D672" t="s">
        <v>1270</v>
      </c>
      <c r="E672">
        <v>40068</v>
      </c>
      <c r="F672" t="s">
        <v>198</v>
      </c>
      <c r="G672" t="s">
        <v>1761</v>
      </c>
      <c r="H672" s="958">
        <v>41989</v>
      </c>
      <c r="I672"/>
      <c r="J672" t="s">
        <v>1096</v>
      </c>
      <c r="K672">
        <v>2</v>
      </c>
      <c r="L672" t="s">
        <v>25</v>
      </c>
      <c r="M672">
        <v>41600</v>
      </c>
      <c r="N672" t="s">
        <v>84</v>
      </c>
      <c r="O672">
        <v>90910</v>
      </c>
      <c r="P672">
        <v>49310</v>
      </c>
      <c r="Q672">
        <v>8860</v>
      </c>
      <c r="R672">
        <v>8220</v>
      </c>
      <c r="S672"/>
      <c r="T672"/>
      <c r="U672"/>
      <c r="V672" t="s">
        <v>1348</v>
      </c>
      <c r="W672">
        <v>1</v>
      </c>
    </row>
    <row r="673" spans="1:23" s="917" customFormat="1" ht="12.75" customHeight="1">
      <c r="A673">
        <v>1912</v>
      </c>
      <c r="B673">
        <v>2840</v>
      </c>
      <c r="C673" t="s">
        <v>87</v>
      </c>
      <c r="D673" t="s">
        <v>1270</v>
      </c>
      <c r="E673">
        <v>40079</v>
      </c>
      <c r="F673" t="s">
        <v>198</v>
      </c>
      <c r="G673" t="s">
        <v>1762</v>
      </c>
      <c r="H673" s="958">
        <v>40533</v>
      </c>
      <c r="I673"/>
      <c r="J673" t="s">
        <v>1096</v>
      </c>
      <c r="K673">
        <v>3</v>
      </c>
      <c r="L673" t="s">
        <v>25</v>
      </c>
      <c r="M673">
        <v>41600</v>
      </c>
      <c r="N673" t="s">
        <v>84</v>
      </c>
      <c r="O673">
        <v>90910</v>
      </c>
      <c r="P673">
        <v>49310</v>
      </c>
      <c r="Q673">
        <v>8860</v>
      </c>
      <c r="R673">
        <v>8220</v>
      </c>
      <c r="S673"/>
      <c r="T673"/>
      <c r="U673"/>
      <c r="V673" t="s">
        <v>1348</v>
      </c>
      <c r="W673">
        <v>1</v>
      </c>
    </row>
    <row r="674" spans="1:23" s="917" customFormat="1" ht="12.75" customHeight="1">
      <c r="A674">
        <v>6666</v>
      </c>
      <c r="B674">
        <v>2816</v>
      </c>
      <c r="C674" t="s">
        <v>1764</v>
      </c>
      <c r="D674" t="s">
        <v>1765</v>
      </c>
      <c r="E674">
        <v>40080</v>
      </c>
      <c r="F674" t="s">
        <v>198</v>
      </c>
      <c r="G674" t="s">
        <v>1766</v>
      </c>
      <c r="H674" s="958">
        <v>39266</v>
      </c>
      <c r="I674"/>
      <c r="J674" t="s">
        <v>1096</v>
      </c>
      <c r="K674">
        <v>5</v>
      </c>
      <c r="L674" t="s">
        <v>344</v>
      </c>
      <c r="M674">
        <v>0</v>
      </c>
      <c r="N674" t="s">
        <v>84</v>
      </c>
      <c r="O674">
        <v>90910</v>
      </c>
      <c r="P674">
        <v>90910</v>
      </c>
      <c r="Q674">
        <v>8860</v>
      </c>
      <c r="R674">
        <v>8220</v>
      </c>
      <c r="S674"/>
      <c r="T674"/>
      <c r="U674"/>
      <c r="V674" t="s">
        <v>1348</v>
      </c>
      <c r="W674">
        <v>1</v>
      </c>
    </row>
    <row r="675" spans="1:23" s="917" customFormat="1" ht="12.75" customHeight="1">
      <c r="A675">
        <v>6666</v>
      </c>
      <c r="B675">
        <v>2816</v>
      </c>
      <c r="C675" t="s">
        <v>1764</v>
      </c>
      <c r="D675" t="s">
        <v>1765</v>
      </c>
      <c r="E675">
        <v>40081</v>
      </c>
      <c r="F675" t="s">
        <v>198</v>
      </c>
      <c r="G675" t="s">
        <v>1768</v>
      </c>
      <c r="H675" s="958">
        <v>39266</v>
      </c>
      <c r="I675"/>
      <c r="J675" t="s">
        <v>1096</v>
      </c>
      <c r="K675">
        <v>10</v>
      </c>
      <c r="L675" t="s">
        <v>344</v>
      </c>
      <c r="M675">
        <v>0</v>
      </c>
      <c r="N675" t="s">
        <v>84</v>
      </c>
      <c r="O675">
        <v>90910</v>
      </c>
      <c r="P675">
        <v>90910</v>
      </c>
      <c r="Q675">
        <v>8860</v>
      </c>
      <c r="R675">
        <v>8220</v>
      </c>
      <c r="S675"/>
      <c r="T675"/>
      <c r="U675"/>
      <c r="V675" t="s">
        <v>1348</v>
      </c>
      <c r="W675">
        <v>1</v>
      </c>
    </row>
    <row r="676" spans="1:23" s="917" customFormat="1" ht="12.75" customHeight="1">
      <c r="A676">
        <v>1425</v>
      </c>
      <c r="B676">
        <v>2803</v>
      </c>
      <c r="C676" t="s">
        <v>98</v>
      </c>
      <c r="D676" t="s">
        <v>1292</v>
      </c>
      <c r="E676">
        <v>40085</v>
      </c>
      <c r="F676" t="s">
        <v>198</v>
      </c>
      <c r="G676" t="s">
        <v>1769</v>
      </c>
      <c r="H676" s="958">
        <v>39281</v>
      </c>
      <c r="I676"/>
      <c r="J676" t="s">
        <v>1096</v>
      </c>
      <c r="K676">
        <v>1</v>
      </c>
      <c r="L676" t="s">
        <v>25</v>
      </c>
      <c r="M676">
        <v>41600</v>
      </c>
      <c r="N676" t="s">
        <v>97</v>
      </c>
      <c r="O676">
        <v>117140</v>
      </c>
      <c r="P676">
        <v>75540</v>
      </c>
      <c r="Q676">
        <v>17000</v>
      </c>
      <c r="R676">
        <v>22240</v>
      </c>
      <c r="S676"/>
      <c r="T676"/>
      <c r="U676"/>
      <c r="V676" t="s">
        <v>1348</v>
      </c>
      <c r="W676">
        <v>14</v>
      </c>
    </row>
    <row r="677" spans="1:23" s="917" customFormat="1" ht="12.75" customHeight="1">
      <c r="A677">
        <v>1110</v>
      </c>
      <c r="B677">
        <v>2836</v>
      </c>
      <c r="C677" t="s">
        <v>320</v>
      </c>
      <c r="D677" t="s">
        <v>1372</v>
      </c>
      <c r="E677">
        <v>40086</v>
      </c>
      <c r="F677" t="s">
        <v>198</v>
      </c>
      <c r="G677" t="s">
        <v>1771</v>
      </c>
      <c r="H677" s="958">
        <v>39327</v>
      </c>
      <c r="I677"/>
      <c r="J677" t="s">
        <v>1096</v>
      </c>
      <c r="K677">
        <v>10</v>
      </c>
      <c r="L677" t="s">
        <v>25</v>
      </c>
      <c r="M677">
        <v>41600</v>
      </c>
      <c r="N677" t="s">
        <v>126</v>
      </c>
      <c r="O677">
        <v>201100</v>
      </c>
      <c r="P677">
        <v>159500</v>
      </c>
      <c r="Q677">
        <v>17000</v>
      </c>
      <c r="R677">
        <v>22240</v>
      </c>
      <c r="S677"/>
      <c r="T677"/>
      <c r="U677"/>
      <c r="V677" t="s">
        <v>1348</v>
      </c>
      <c r="W677">
        <v>3</v>
      </c>
    </row>
    <row r="678" spans="1:23" s="917" customFormat="1" ht="12.75" customHeight="1">
      <c r="A678">
        <v>1110</v>
      </c>
      <c r="B678">
        <v>2836</v>
      </c>
      <c r="C678" t="s">
        <v>320</v>
      </c>
      <c r="D678" t="s">
        <v>1372</v>
      </c>
      <c r="E678">
        <v>40087</v>
      </c>
      <c r="F678" t="s">
        <v>198</v>
      </c>
      <c r="G678" t="s">
        <v>1773</v>
      </c>
      <c r="H678" s="958">
        <v>39327</v>
      </c>
      <c r="I678"/>
      <c r="J678" t="s">
        <v>1096</v>
      </c>
      <c r="K678">
        <v>10</v>
      </c>
      <c r="L678" t="s">
        <v>25</v>
      </c>
      <c r="M678">
        <v>41600</v>
      </c>
      <c r="N678" t="s">
        <v>126</v>
      </c>
      <c r="O678">
        <v>201100</v>
      </c>
      <c r="P678">
        <v>159500</v>
      </c>
      <c r="Q678">
        <v>17000</v>
      </c>
      <c r="R678">
        <v>22240</v>
      </c>
      <c r="S678"/>
      <c r="T678"/>
      <c r="U678"/>
      <c r="V678" t="s">
        <v>1348</v>
      </c>
      <c r="W678">
        <v>3</v>
      </c>
    </row>
    <row r="679" spans="1:23" s="917" customFormat="1" ht="12.75" customHeight="1">
      <c r="A679">
        <v>1110</v>
      </c>
      <c r="B679">
        <v>2836</v>
      </c>
      <c r="C679" t="s">
        <v>320</v>
      </c>
      <c r="D679" t="s">
        <v>1372</v>
      </c>
      <c r="E679">
        <v>40088</v>
      </c>
      <c r="F679" t="s">
        <v>198</v>
      </c>
      <c r="G679" t="s">
        <v>1774</v>
      </c>
      <c r="H679" s="958">
        <v>39327</v>
      </c>
      <c r="I679"/>
      <c r="J679" t="s">
        <v>1096</v>
      </c>
      <c r="K679">
        <v>10</v>
      </c>
      <c r="L679" t="s">
        <v>25</v>
      </c>
      <c r="M679">
        <v>41600</v>
      </c>
      <c r="N679" t="s">
        <v>126</v>
      </c>
      <c r="O679">
        <v>201100</v>
      </c>
      <c r="P679">
        <v>159500</v>
      </c>
      <c r="Q679">
        <v>17000</v>
      </c>
      <c r="R679">
        <v>22240</v>
      </c>
      <c r="S679"/>
      <c r="T679"/>
      <c r="U679"/>
      <c r="V679" t="s">
        <v>1348</v>
      </c>
      <c r="W679">
        <v>3</v>
      </c>
    </row>
    <row r="680" spans="1:23" s="917" customFormat="1" ht="12.75" customHeight="1">
      <c r="A680">
        <v>1110</v>
      </c>
      <c r="B680">
        <v>2836</v>
      </c>
      <c r="C680" t="s">
        <v>320</v>
      </c>
      <c r="D680" t="s">
        <v>1372</v>
      </c>
      <c r="E680">
        <v>40089</v>
      </c>
      <c r="F680" t="s">
        <v>198</v>
      </c>
      <c r="G680" t="s">
        <v>1775</v>
      </c>
      <c r="H680" s="958">
        <v>39327</v>
      </c>
      <c r="I680"/>
      <c r="J680" t="s">
        <v>1096</v>
      </c>
      <c r="K680">
        <v>10</v>
      </c>
      <c r="L680" t="s">
        <v>25</v>
      </c>
      <c r="M680">
        <v>41600</v>
      </c>
      <c r="N680" t="s">
        <v>126</v>
      </c>
      <c r="O680">
        <v>201100</v>
      </c>
      <c r="P680">
        <v>159500</v>
      </c>
      <c r="Q680">
        <v>17000</v>
      </c>
      <c r="R680">
        <v>22240</v>
      </c>
      <c r="S680"/>
      <c r="T680"/>
      <c r="U680"/>
      <c r="V680" t="s">
        <v>1348</v>
      </c>
      <c r="W680">
        <v>3</v>
      </c>
    </row>
    <row r="681" spans="1:23" s="917" customFormat="1" ht="12.75" customHeight="1">
      <c r="A681">
        <v>1110</v>
      </c>
      <c r="B681">
        <v>2836</v>
      </c>
      <c r="C681" t="s">
        <v>320</v>
      </c>
      <c r="D681" t="s">
        <v>1372</v>
      </c>
      <c r="E681">
        <v>40090</v>
      </c>
      <c r="F681" t="s">
        <v>198</v>
      </c>
      <c r="G681" t="s">
        <v>1776</v>
      </c>
      <c r="H681" s="958">
        <v>39327</v>
      </c>
      <c r="I681"/>
      <c r="J681" t="s">
        <v>1096</v>
      </c>
      <c r="K681">
        <v>10</v>
      </c>
      <c r="L681" t="s">
        <v>25</v>
      </c>
      <c r="M681">
        <v>41600</v>
      </c>
      <c r="N681" t="s">
        <v>126</v>
      </c>
      <c r="O681">
        <v>201100</v>
      </c>
      <c r="P681">
        <v>159500</v>
      </c>
      <c r="Q681">
        <v>17000</v>
      </c>
      <c r="R681">
        <v>22240</v>
      </c>
      <c r="S681"/>
      <c r="T681"/>
      <c r="U681"/>
      <c r="V681" t="s">
        <v>1348</v>
      </c>
      <c r="W681">
        <v>3</v>
      </c>
    </row>
    <row r="682" spans="1:23" s="917" customFormat="1" ht="12.75" customHeight="1">
      <c r="A682">
        <v>1110</v>
      </c>
      <c r="B682">
        <v>2836</v>
      </c>
      <c r="C682" t="s">
        <v>320</v>
      </c>
      <c r="D682" t="s">
        <v>1372</v>
      </c>
      <c r="E682">
        <v>40091</v>
      </c>
      <c r="F682" t="s">
        <v>198</v>
      </c>
      <c r="G682" t="s">
        <v>1777</v>
      </c>
      <c r="H682" s="958">
        <v>39327</v>
      </c>
      <c r="I682"/>
      <c r="J682" t="s">
        <v>1096</v>
      </c>
      <c r="K682">
        <v>10</v>
      </c>
      <c r="L682" t="s">
        <v>25</v>
      </c>
      <c r="M682">
        <v>41600</v>
      </c>
      <c r="N682" t="s">
        <v>126</v>
      </c>
      <c r="O682">
        <v>201100</v>
      </c>
      <c r="P682">
        <v>159500</v>
      </c>
      <c r="Q682">
        <v>17000</v>
      </c>
      <c r="R682">
        <v>22240</v>
      </c>
      <c r="S682"/>
      <c r="T682"/>
      <c r="U682"/>
      <c r="V682" t="s">
        <v>1348</v>
      </c>
      <c r="W682">
        <v>3</v>
      </c>
    </row>
    <row r="683" spans="1:23" s="917" customFormat="1" ht="12.75" customHeight="1">
      <c r="A683">
        <v>1110</v>
      </c>
      <c r="B683">
        <v>2836</v>
      </c>
      <c r="C683" t="s">
        <v>320</v>
      </c>
      <c r="D683" t="s">
        <v>1372</v>
      </c>
      <c r="E683">
        <v>40092</v>
      </c>
      <c r="F683" t="s">
        <v>198</v>
      </c>
      <c r="G683" t="s">
        <v>1778</v>
      </c>
      <c r="H683" s="958">
        <v>39327</v>
      </c>
      <c r="I683"/>
      <c r="J683" t="s">
        <v>1096</v>
      </c>
      <c r="K683">
        <v>5</v>
      </c>
      <c r="L683" t="s">
        <v>25</v>
      </c>
      <c r="M683">
        <v>41600</v>
      </c>
      <c r="N683" t="s">
        <v>126</v>
      </c>
      <c r="O683">
        <v>201100</v>
      </c>
      <c r="P683">
        <v>159500</v>
      </c>
      <c r="Q683">
        <v>17000</v>
      </c>
      <c r="R683">
        <v>22240</v>
      </c>
      <c r="S683"/>
      <c r="T683"/>
      <c r="U683"/>
      <c r="V683" t="s">
        <v>1348</v>
      </c>
      <c r="W683">
        <v>3</v>
      </c>
    </row>
    <row r="684" spans="1:23" s="917" customFormat="1" ht="12.75" customHeight="1">
      <c r="A684">
        <v>1110</v>
      </c>
      <c r="B684">
        <v>2836</v>
      </c>
      <c r="C684" t="s">
        <v>320</v>
      </c>
      <c r="D684" t="s">
        <v>1372</v>
      </c>
      <c r="E684">
        <v>40093</v>
      </c>
      <c r="F684" t="s">
        <v>198</v>
      </c>
      <c r="G684" t="s">
        <v>1779</v>
      </c>
      <c r="H684" s="958">
        <v>39327</v>
      </c>
      <c r="I684"/>
      <c r="J684" t="s">
        <v>1096</v>
      </c>
      <c r="K684">
        <v>10</v>
      </c>
      <c r="L684" t="s">
        <v>25</v>
      </c>
      <c r="M684">
        <v>41600</v>
      </c>
      <c r="N684" t="s">
        <v>126</v>
      </c>
      <c r="O684">
        <v>201100</v>
      </c>
      <c r="P684">
        <v>159500</v>
      </c>
      <c r="Q684">
        <v>17000</v>
      </c>
      <c r="R684">
        <v>22240</v>
      </c>
      <c r="S684"/>
      <c r="T684"/>
      <c r="U684"/>
      <c r="V684" t="s">
        <v>1348</v>
      </c>
      <c r="W684">
        <v>3</v>
      </c>
    </row>
    <row r="685" spans="1:23" s="917" customFormat="1" ht="12.75" customHeight="1">
      <c r="A685">
        <v>1110</v>
      </c>
      <c r="B685">
        <v>2836</v>
      </c>
      <c r="C685" t="s">
        <v>320</v>
      </c>
      <c r="D685" t="s">
        <v>1372</v>
      </c>
      <c r="E685">
        <v>40094</v>
      </c>
      <c r="F685" t="s">
        <v>198</v>
      </c>
      <c r="G685" t="s">
        <v>1780</v>
      </c>
      <c r="H685" s="958">
        <v>39327</v>
      </c>
      <c r="I685"/>
      <c r="J685" t="s">
        <v>1096</v>
      </c>
      <c r="K685">
        <v>5</v>
      </c>
      <c r="L685" t="s">
        <v>25</v>
      </c>
      <c r="M685">
        <v>41600</v>
      </c>
      <c r="N685" t="s">
        <v>126</v>
      </c>
      <c r="O685">
        <v>201100</v>
      </c>
      <c r="P685">
        <v>159500</v>
      </c>
      <c r="Q685">
        <v>17000</v>
      </c>
      <c r="R685">
        <v>22240</v>
      </c>
      <c r="S685"/>
      <c r="T685"/>
      <c r="U685"/>
      <c r="V685" t="s">
        <v>1348</v>
      </c>
      <c r="W685">
        <v>3</v>
      </c>
    </row>
    <row r="686" spans="1:23" s="917" customFormat="1" ht="12.75" customHeight="1">
      <c r="A686">
        <v>1110</v>
      </c>
      <c r="B686">
        <v>2836</v>
      </c>
      <c r="C686" t="s">
        <v>320</v>
      </c>
      <c r="D686" t="s">
        <v>1372</v>
      </c>
      <c r="E686">
        <v>40095</v>
      </c>
      <c r="F686" t="s">
        <v>198</v>
      </c>
      <c r="G686" t="s">
        <v>1781</v>
      </c>
      <c r="H686" s="958">
        <v>39327</v>
      </c>
      <c r="I686"/>
      <c r="J686" t="s">
        <v>1096</v>
      </c>
      <c r="K686">
        <v>5</v>
      </c>
      <c r="L686" t="s">
        <v>25</v>
      </c>
      <c r="M686">
        <v>41600</v>
      </c>
      <c r="N686" t="s">
        <v>126</v>
      </c>
      <c r="O686">
        <v>201100</v>
      </c>
      <c r="P686">
        <v>159500</v>
      </c>
      <c r="Q686">
        <v>17000</v>
      </c>
      <c r="R686">
        <v>22240</v>
      </c>
      <c r="S686"/>
      <c r="T686"/>
      <c r="U686"/>
      <c r="V686" t="s">
        <v>1348</v>
      </c>
      <c r="W686">
        <v>3</v>
      </c>
    </row>
    <row r="687" spans="1:23" s="917" customFormat="1" ht="12.75" customHeight="1">
      <c r="A687">
        <v>1110</v>
      </c>
      <c r="B687">
        <v>2836</v>
      </c>
      <c r="C687" t="s">
        <v>320</v>
      </c>
      <c r="D687" t="s">
        <v>1372</v>
      </c>
      <c r="E687">
        <v>40096</v>
      </c>
      <c r="F687" t="s">
        <v>198</v>
      </c>
      <c r="G687" t="s">
        <v>1782</v>
      </c>
      <c r="H687" s="958">
        <v>39327</v>
      </c>
      <c r="I687"/>
      <c r="J687" t="s">
        <v>1096</v>
      </c>
      <c r="K687">
        <v>5</v>
      </c>
      <c r="L687" t="s">
        <v>25</v>
      </c>
      <c r="M687">
        <v>41600</v>
      </c>
      <c r="N687" t="s">
        <v>126</v>
      </c>
      <c r="O687">
        <v>201100</v>
      </c>
      <c r="P687">
        <v>159500</v>
      </c>
      <c r="Q687">
        <v>17000</v>
      </c>
      <c r="R687">
        <v>22240</v>
      </c>
      <c r="S687"/>
      <c r="T687"/>
      <c r="U687"/>
      <c r="V687" t="s">
        <v>1348</v>
      </c>
      <c r="W687">
        <v>3</v>
      </c>
    </row>
    <row r="688" spans="1:23" s="917" customFormat="1" ht="12.75" customHeight="1">
      <c r="A688">
        <v>1110</v>
      </c>
      <c r="B688">
        <v>2836</v>
      </c>
      <c r="C688" t="s">
        <v>320</v>
      </c>
      <c r="D688" t="s">
        <v>1372</v>
      </c>
      <c r="E688">
        <v>40097</v>
      </c>
      <c r="F688" t="s">
        <v>198</v>
      </c>
      <c r="G688" t="s">
        <v>1783</v>
      </c>
      <c r="H688" s="958">
        <v>39327</v>
      </c>
      <c r="I688"/>
      <c r="J688" t="s">
        <v>1096</v>
      </c>
      <c r="K688">
        <v>5</v>
      </c>
      <c r="L688" t="s">
        <v>25</v>
      </c>
      <c r="M688">
        <v>41600</v>
      </c>
      <c r="N688" t="s">
        <v>126</v>
      </c>
      <c r="O688">
        <v>201100</v>
      </c>
      <c r="P688">
        <v>159500</v>
      </c>
      <c r="Q688">
        <v>17000</v>
      </c>
      <c r="R688">
        <v>22240</v>
      </c>
      <c r="S688"/>
      <c r="T688"/>
      <c r="U688"/>
      <c r="V688" t="s">
        <v>1348</v>
      </c>
      <c r="W688">
        <v>3</v>
      </c>
    </row>
    <row r="689" spans="1:23" s="917" customFormat="1" ht="12.75" customHeight="1">
      <c r="A689">
        <v>1110</v>
      </c>
      <c r="B689">
        <v>2836</v>
      </c>
      <c r="C689" t="s">
        <v>320</v>
      </c>
      <c r="D689" t="s">
        <v>1372</v>
      </c>
      <c r="E689">
        <v>40098</v>
      </c>
      <c r="F689" t="s">
        <v>198</v>
      </c>
      <c r="G689" t="s">
        <v>1784</v>
      </c>
      <c r="H689" s="958">
        <v>39327</v>
      </c>
      <c r="I689"/>
      <c r="J689" t="s">
        <v>1096</v>
      </c>
      <c r="K689">
        <v>5</v>
      </c>
      <c r="L689" t="s">
        <v>25</v>
      </c>
      <c r="M689">
        <v>41600</v>
      </c>
      <c r="N689" t="s">
        <v>126</v>
      </c>
      <c r="O689">
        <v>201100</v>
      </c>
      <c r="P689">
        <v>159500</v>
      </c>
      <c r="Q689">
        <v>17000</v>
      </c>
      <c r="R689">
        <v>22240</v>
      </c>
      <c r="S689"/>
      <c r="T689"/>
      <c r="U689"/>
      <c r="V689" t="s">
        <v>1348</v>
      </c>
      <c r="W689">
        <v>3</v>
      </c>
    </row>
    <row r="690" spans="1:23" s="917" customFormat="1" ht="12.75" customHeight="1">
      <c r="A690">
        <v>1110</v>
      </c>
      <c r="B690">
        <v>2836</v>
      </c>
      <c r="C690" t="s">
        <v>320</v>
      </c>
      <c r="D690" t="s">
        <v>1372</v>
      </c>
      <c r="E690">
        <v>40099</v>
      </c>
      <c r="F690" t="s">
        <v>198</v>
      </c>
      <c r="G690" t="s">
        <v>1785</v>
      </c>
      <c r="H690" s="958">
        <v>39327</v>
      </c>
      <c r="I690"/>
      <c r="J690" t="s">
        <v>1096</v>
      </c>
      <c r="K690">
        <v>10</v>
      </c>
      <c r="L690" t="s">
        <v>25</v>
      </c>
      <c r="M690">
        <v>41600</v>
      </c>
      <c r="N690" t="s">
        <v>126</v>
      </c>
      <c r="O690">
        <v>201100</v>
      </c>
      <c r="P690">
        <v>159500</v>
      </c>
      <c r="Q690">
        <v>17000</v>
      </c>
      <c r="R690">
        <v>22240</v>
      </c>
      <c r="S690"/>
      <c r="T690"/>
      <c r="U690"/>
      <c r="V690" t="s">
        <v>1348</v>
      </c>
      <c r="W690">
        <v>3</v>
      </c>
    </row>
    <row r="691" spans="1:23" s="917" customFormat="1" ht="12.75" customHeight="1">
      <c r="A691">
        <v>1110</v>
      </c>
      <c r="B691">
        <v>2836</v>
      </c>
      <c r="C691" t="s">
        <v>320</v>
      </c>
      <c r="D691" t="s">
        <v>1372</v>
      </c>
      <c r="E691">
        <v>40100</v>
      </c>
      <c r="F691" t="s">
        <v>198</v>
      </c>
      <c r="G691" t="s">
        <v>1786</v>
      </c>
      <c r="H691" s="958">
        <v>39327</v>
      </c>
      <c r="I691"/>
      <c r="J691" t="s">
        <v>1096</v>
      </c>
      <c r="K691">
        <v>5</v>
      </c>
      <c r="L691" t="s">
        <v>25</v>
      </c>
      <c r="M691">
        <v>41600</v>
      </c>
      <c r="N691" t="s">
        <v>126</v>
      </c>
      <c r="O691">
        <v>201100</v>
      </c>
      <c r="P691">
        <v>159500</v>
      </c>
      <c r="Q691">
        <v>17000</v>
      </c>
      <c r="R691">
        <v>22240</v>
      </c>
      <c r="S691"/>
      <c r="T691"/>
      <c r="U691"/>
      <c r="V691" t="s">
        <v>1348</v>
      </c>
      <c r="W691">
        <v>3</v>
      </c>
    </row>
    <row r="692" spans="1:23" s="917" customFormat="1" ht="12.75" customHeight="1">
      <c r="A692">
        <v>1110</v>
      </c>
      <c r="B692">
        <v>2836</v>
      </c>
      <c r="C692" t="s">
        <v>320</v>
      </c>
      <c r="D692" t="s">
        <v>1372</v>
      </c>
      <c r="E692">
        <v>40101</v>
      </c>
      <c r="F692" t="s">
        <v>198</v>
      </c>
      <c r="G692" t="s">
        <v>1787</v>
      </c>
      <c r="H692" s="958">
        <v>39327</v>
      </c>
      <c r="I692"/>
      <c r="J692" t="s">
        <v>1096</v>
      </c>
      <c r="K692">
        <v>5</v>
      </c>
      <c r="L692" t="s">
        <v>25</v>
      </c>
      <c r="M692">
        <v>41600</v>
      </c>
      <c r="N692" t="s">
        <v>126</v>
      </c>
      <c r="O692">
        <v>201100</v>
      </c>
      <c r="P692">
        <v>159500</v>
      </c>
      <c r="Q692">
        <v>17000</v>
      </c>
      <c r="R692">
        <v>22240</v>
      </c>
      <c r="S692"/>
      <c r="T692"/>
      <c r="U692"/>
      <c r="V692" t="s">
        <v>1348</v>
      </c>
      <c r="W692">
        <v>3</v>
      </c>
    </row>
    <row r="693" spans="1:23" s="917" customFormat="1" ht="12.75" customHeight="1">
      <c r="A693">
        <v>1110</v>
      </c>
      <c r="B693">
        <v>2836</v>
      </c>
      <c r="C693" t="s">
        <v>320</v>
      </c>
      <c r="D693" t="s">
        <v>1372</v>
      </c>
      <c r="E693">
        <v>40102</v>
      </c>
      <c r="F693" t="s">
        <v>198</v>
      </c>
      <c r="G693" t="s">
        <v>1788</v>
      </c>
      <c r="H693" s="958">
        <v>39327</v>
      </c>
      <c r="I693"/>
      <c r="J693" t="s">
        <v>1096</v>
      </c>
      <c r="K693">
        <v>5</v>
      </c>
      <c r="L693" t="s">
        <v>25</v>
      </c>
      <c r="M693">
        <v>41600</v>
      </c>
      <c r="N693" t="s">
        <v>126</v>
      </c>
      <c r="O693">
        <v>201100</v>
      </c>
      <c r="P693">
        <v>159500</v>
      </c>
      <c r="Q693">
        <v>17000</v>
      </c>
      <c r="R693">
        <v>22240</v>
      </c>
      <c r="S693"/>
      <c r="T693"/>
      <c r="U693"/>
      <c r="V693" t="s">
        <v>1348</v>
      </c>
      <c r="W693">
        <v>3</v>
      </c>
    </row>
    <row r="694" spans="1:23" s="917" customFormat="1" ht="12.75" customHeight="1">
      <c r="A694">
        <v>1110</v>
      </c>
      <c r="B694">
        <v>2836</v>
      </c>
      <c r="C694" t="s">
        <v>320</v>
      </c>
      <c r="D694" t="s">
        <v>1372</v>
      </c>
      <c r="E694">
        <v>40103</v>
      </c>
      <c r="F694" t="s">
        <v>198</v>
      </c>
      <c r="G694" t="s">
        <v>1789</v>
      </c>
      <c r="H694" s="958">
        <v>39327</v>
      </c>
      <c r="I694"/>
      <c r="J694" t="s">
        <v>1096</v>
      </c>
      <c r="K694">
        <v>5</v>
      </c>
      <c r="L694" t="s">
        <v>25</v>
      </c>
      <c r="M694">
        <v>41600</v>
      </c>
      <c r="N694" t="s">
        <v>126</v>
      </c>
      <c r="O694">
        <v>201100</v>
      </c>
      <c r="P694">
        <v>159500</v>
      </c>
      <c r="Q694">
        <v>17000</v>
      </c>
      <c r="R694">
        <v>22240</v>
      </c>
      <c r="S694"/>
      <c r="T694"/>
      <c r="U694"/>
      <c r="V694" t="s">
        <v>1348</v>
      </c>
      <c r="W694">
        <v>3</v>
      </c>
    </row>
    <row r="695" spans="1:23" s="917" customFormat="1" ht="12.75" customHeight="1">
      <c r="A695">
        <v>1110</v>
      </c>
      <c r="B695">
        <v>2836</v>
      </c>
      <c r="C695" t="s">
        <v>320</v>
      </c>
      <c r="D695" t="s">
        <v>1372</v>
      </c>
      <c r="E695">
        <v>40104</v>
      </c>
      <c r="F695" t="s">
        <v>198</v>
      </c>
      <c r="G695" t="s">
        <v>1790</v>
      </c>
      <c r="H695" s="958">
        <v>39327</v>
      </c>
      <c r="I695"/>
      <c r="J695" t="s">
        <v>1096</v>
      </c>
      <c r="K695">
        <v>5</v>
      </c>
      <c r="L695" t="s">
        <v>25</v>
      </c>
      <c r="M695">
        <v>41600</v>
      </c>
      <c r="N695" t="s">
        <v>126</v>
      </c>
      <c r="O695">
        <v>201100</v>
      </c>
      <c r="P695">
        <v>159500</v>
      </c>
      <c r="Q695">
        <v>17000</v>
      </c>
      <c r="R695">
        <v>22240</v>
      </c>
      <c r="S695"/>
      <c r="T695"/>
      <c r="U695"/>
      <c r="V695" t="s">
        <v>1348</v>
      </c>
      <c r="W695">
        <v>3</v>
      </c>
    </row>
    <row r="696" spans="1:23" s="917" customFormat="1" ht="12.75" customHeight="1">
      <c r="A696">
        <v>1110</v>
      </c>
      <c r="B696">
        <v>2836</v>
      </c>
      <c r="C696" t="s">
        <v>320</v>
      </c>
      <c r="D696" t="s">
        <v>1372</v>
      </c>
      <c r="E696">
        <v>40105</v>
      </c>
      <c r="F696" t="s">
        <v>198</v>
      </c>
      <c r="G696" t="s">
        <v>1791</v>
      </c>
      <c r="H696" s="958">
        <v>39327</v>
      </c>
      <c r="I696"/>
      <c r="J696" t="s">
        <v>1096</v>
      </c>
      <c r="K696">
        <v>5</v>
      </c>
      <c r="L696" t="s">
        <v>25</v>
      </c>
      <c r="M696">
        <v>41600</v>
      </c>
      <c r="N696" t="s">
        <v>126</v>
      </c>
      <c r="O696">
        <v>201100</v>
      </c>
      <c r="P696">
        <v>159500</v>
      </c>
      <c r="Q696">
        <v>17000</v>
      </c>
      <c r="R696">
        <v>22240</v>
      </c>
      <c r="S696"/>
      <c r="T696"/>
      <c r="U696"/>
      <c r="V696" t="s">
        <v>1348</v>
      </c>
      <c r="W696">
        <v>3</v>
      </c>
    </row>
    <row r="697" spans="1:23" s="917" customFormat="1" ht="12.75" customHeight="1">
      <c r="A697">
        <v>1110</v>
      </c>
      <c r="B697">
        <v>2836</v>
      </c>
      <c r="C697" t="s">
        <v>320</v>
      </c>
      <c r="D697" t="s">
        <v>1372</v>
      </c>
      <c r="E697">
        <v>40107</v>
      </c>
      <c r="F697" t="s">
        <v>198</v>
      </c>
      <c r="G697" t="s">
        <v>1792</v>
      </c>
      <c r="H697" s="958">
        <v>39327</v>
      </c>
      <c r="I697"/>
      <c r="J697" t="s">
        <v>1096</v>
      </c>
      <c r="K697">
        <v>10</v>
      </c>
      <c r="L697" t="s">
        <v>25</v>
      </c>
      <c r="M697">
        <v>41600</v>
      </c>
      <c r="N697" t="s">
        <v>126</v>
      </c>
      <c r="O697">
        <v>201100</v>
      </c>
      <c r="P697">
        <v>159500</v>
      </c>
      <c r="Q697">
        <v>17000</v>
      </c>
      <c r="R697">
        <v>22240</v>
      </c>
      <c r="S697"/>
      <c r="T697"/>
      <c r="U697"/>
      <c r="V697" t="s">
        <v>1348</v>
      </c>
      <c r="W697">
        <v>3</v>
      </c>
    </row>
    <row r="698" spans="1:23" s="917" customFormat="1" ht="12.75" customHeight="1">
      <c r="A698">
        <v>1110</v>
      </c>
      <c r="B698">
        <v>2836</v>
      </c>
      <c r="C698" t="s">
        <v>320</v>
      </c>
      <c r="D698" t="s">
        <v>1372</v>
      </c>
      <c r="E698">
        <v>40108</v>
      </c>
      <c r="F698" t="s">
        <v>198</v>
      </c>
      <c r="G698" t="s">
        <v>1793</v>
      </c>
      <c r="H698" s="958">
        <v>39327</v>
      </c>
      <c r="I698"/>
      <c r="J698" t="s">
        <v>1096</v>
      </c>
      <c r="K698">
        <v>5</v>
      </c>
      <c r="L698" t="s">
        <v>25</v>
      </c>
      <c r="M698">
        <v>41600</v>
      </c>
      <c r="N698" t="s">
        <v>126</v>
      </c>
      <c r="O698">
        <v>201100</v>
      </c>
      <c r="P698">
        <v>159500</v>
      </c>
      <c r="Q698">
        <v>17000</v>
      </c>
      <c r="R698">
        <v>22240</v>
      </c>
      <c r="S698"/>
      <c r="T698"/>
      <c r="U698"/>
      <c r="V698" t="s">
        <v>1348</v>
      </c>
      <c r="W698">
        <v>3</v>
      </c>
    </row>
    <row r="699" spans="1:23" s="917" customFormat="1" ht="12.75" customHeight="1">
      <c r="A699">
        <v>1110</v>
      </c>
      <c r="B699">
        <v>2836</v>
      </c>
      <c r="C699" t="s">
        <v>320</v>
      </c>
      <c r="D699" t="s">
        <v>1372</v>
      </c>
      <c r="E699">
        <v>40109</v>
      </c>
      <c r="F699" t="s">
        <v>198</v>
      </c>
      <c r="G699" t="s">
        <v>1794</v>
      </c>
      <c r="H699" s="958">
        <v>39327</v>
      </c>
      <c r="I699"/>
      <c r="J699" t="s">
        <v>1096</v>
      </c>
      <c r="K699">
        <v>5</v>
      </c>
      <c r="L699" t="s">
        <v>25</v>
      </c>
      <c r="M699">
        <v>41600</v>
      </c>
      <c r="N699" t="s">
        <v>126</v>
      </c>
      <c r="O699">
        <v>201100</v>
      </c>
      <c r="P699">
        <v>159500</v>
      </c>
      <c r="Q699">
        <v>17000</v>
      </c>
      <c r="R699">
        <v>22240</v>
      </c>
      <c r="S699"/>
      <c r="T699"/>
      <c r="U699"/>
      <c r="V699" t="s">
        <v>1348</v>
      </c>
      <c r="W699">
        <v>3</v>
      </c>
    </row>
    <row r="700" spans="1:23" s="917" customFormat="1" ht="12.75" customHeight="1">
      <c r="A700">
        <v>1110</v>
      </c>
      <c r="B700">
        <v>2836</v>
      </c>
      <c r="C700" t="s">
        <v>320</v>
      </c>
      <c r="D700" t="s">
        <v>1372</v>
      </c>
      <c r="E700">
        <v>40110</v>
      </c>
      <c r="F700" t="s">
        <v>198</v>
      </c>
      <c r="G700" t="s">
        <v>1795</v>
      </c>
      <c r="H700" s="958">
        <v>39327</v>
      </c>
      <c r="I700"/>
      <c r="J700" t="s">
        <v>1096</v>
      </c>
      <c r="K700">
        <v>5</v>
      </c>
      <c r="L700" t="s">
        <v>25</v>
      </c>
      <c r="M700">
        <v>41600</v>
      </c>
      <c r="N700" t="s">
        <v>126</v>
      </c>
      <c r="O700">
        <v>201100</v>
      </c>
      <c r="P700">
        <v>159500</v>
      </c>
      <c r="Q700">
        <v>17000</v>
      </c>
      <c r="R700">
        <v>22240</v>
      </c>
      <c r="S700"/>
      <c r="T700"/>
      <c r="U700"/>
      <c r="V700" t="s">
        <v>1348</v>
      </c>
      <c r="W700">
        <v>3</v>
      </c>
    </row>
    <row r="701" spans="1:23" s="917" customFormat="1" ht="12.75" customHeight="1">
      <c r="A701">
        <v>1110</v>
      </c>
      <c r="B701">
        <v>2836</v>
      </c>
      <c r="C701" t="s">
        <v>320</v>
      </c>
      <c r="D701" t="s">
        <v>1372</v>
      </c>
      <c r="E701">
        <v>40114</v>
      </c>
      <c r="F701" t="s">
        <v>198</v>
      </c>
      <c r="G701" t="s">
        <v>1796</v>
      </c>
      <c r="H701" s="958">
        <v>39327</v>
      </c>
      <c r="I701"/>
      <c r="J701" t="s">
        <v>1096</v>
      </c>
      <c r="K701">
        <v>5</v>
      </c>
      <c r="L701" t="s">
        <v>25</v>
      </c>
      <c r="M701">
        <v>41600</v>
      </c>
      <c r="N701" t="s">
        <v>126</v>
      </c>
      <c r="O701">
        <v>201100</v>
      </c>
      <c r="P701">
        <v>159500</v>
      </c>
      <c r="Q701">
        <v>17000</v>
      </c>
      <c r="R701">
        <v>22240</v>
      </c>
      <c r="S701"/>
      <c r="T701"/>
      <c r="U701"/>
      <c r="V701" t="s">
        <v>1348</v>
      </c>
      <c r="W701">
        <v>3</v>
      </c>
    </row>
    <row r="702" spans="1:23" s="917" customFormat="1" ht="12.75" customHeight="1">
      <c r="A702">
        <v>3484</v>
      </c>
      <c r="B702">
        <v>2839</v>
      </c>
      <c r="C702" t="s">
        <v>86</v>
      </c>
      <c r="D702" t="s">
        <v>1266</v>
      </c>
      <c r="E702">
        <v>40125</v>
      </c>
      <c r="F702" t="s">
        <v>198</v>
      </c>
      <c r="G702" t="s">
        <v>1712</v>
      </c>
      <c r="H702" s="958">
        <v>39266</v>
      </c>
      <c r="I702" s="958">
        <v>45657</v>
      </c>
      <c r="J702" t="s">
        <v>1096</v>
      </c>
      <c r="K702">
        <v>2</v>
      </c>
      <c r="L702" t="s">
        <v>1415</v>
      </c>
      <c r="M702">
        <v>0</v>
      </c>
      <c r="N702" t="s">
        <v>84</v>
      </c>
      <c r="O702">
        <v>90910</v>
      </c>
      <c r="P702">
        <v>90910</v>
      </c>
      <c r="Q702">
        <v>11990</v>
      </c>
      <c r="R702">
        <v>12320</v>
      </c>
      <c r="S702"/>
      <c r="T702"/>
      <c r="U702"/>
      <c r="V702" t="s">
        <v>1348</v>
      </c>
      <c r="W702">
        <v>6</v>
      </c>
    </row>
    <row r="703" spans="1:23" s="917" customFormat="1" ht="12.75" customHeight="1">
      <c r="A703">
        <v>3484</v>
      </c>
      <c r="B703">
        <v>2839</v>
      </c>
      <c r="C703" t="s">
        <v>86</v>
      </c>
      <c r="D703" t="s">
        <v>1266</v>
      </c>
      <c r="E703">
        <v>40126</v>
      </c>
      <c r="F703" t="s">
        <v>198</v>
      </c>
      <c r="G703" t="s">
        <v>1798</v>
      </c>
      <c r="H703" s="958">
        <v>39266</v>
      </c>
      <c r="I703"/>
      <c r="J703" t="s">
        <v>1096</v>
      </c>
      <c r="K703">
        <v>3</v>
      </c>
      <c r="L703" t="s">
        <v>1415</v>
      </c>
      <c r="M703">
        <v>0</v>
      </c>
      <c r="N703" t="s">
        <v>84</v>
      </c>
      <c r="O703">
        <v>90910</v>
      </c>
      <c r="P703">
        <v>90910</v>
      </c>
      <c r="Q703">
        <v>11990</v>
      </c>
      <c r="R703">
        <v>12320</v>
      </c>
      <c r="S703"/>
      <c r="T703"/>
      <c r="U703"/>
      <c r="V703" t="s">
        <v>1348</v>
      </c>
      <c r="W703">
        <v>5</v>
      </c>
    </row>
    <row r="704" spans="1:23" s="917" customFormat="1" ht="12.75" customHeight="1">
      <c r="A704">
        <v>3484</v>
      </c>
      <c r="B704">
        <v>2839</v>
      </c>
      <c r="C704" t="s">
        <v>86</v>
      </c>
      <c r="D704" t="s">
        <v>1266</v>
      </c>
      <c r="E704">
        <v>40127</v>
      </c>
      <c r="F704" t="s">
        <v>198</v>
      </c>
      <c r="G704" t="s">
        <v>1799</v>
      </c>
      <c r="H704" s="958">
        <v>39266</v>
      </c>
      <c r="I704"/>
      <c r="J704" t="s">
        <v>1096</v>
      </c>
      <c r="K704">
        <v>3</v>
      </c>
      <c r="L704" t="s">
        <v>1415</v>
      </c>
      <c r="M704">
        <v>0</v>
      </c>
      <c r="N704" t="s">
        <v>84</v>
      </c>
      <c r="O704">
        <v>90910</v>
      </c>
      <c r="P704">
        <v>90910</v>
      </c>
      <c r="Q704">
        <v>11990</v>
      </c>
      <c r="R704">
        <v>12320</v>
      </c>
      <c r="S704"/>
      <c r="T704"/>
      <c r="U704"/>
      <c r="V704" t="s">
        <v>1348</v>
      </c>
      <c r="W704">
        <v>5</v>
      </c>
    </row>
    <row r="705" spans="1:23" s="917" customFormat="1" ht="12.75" customHeight="1">
      <c r="A705">
        <v>3484</v>
      </c>
      <c r="B705">
        <v>2839</v>
      </c>
      <c r="C705" t="s">
        <v>86</v>
      </c>
      <c r="D705" t="s">
        <v>1266</v>
      </c>
      <c r="E705">
        <v>40128</v>
      </c>
      <c r="F705" t="s">
        <v>198</v>
      </c>
      <c r="G705" t="s">
        <v>1800</v>
      </c>
      <c r="H705" s="958">
        <v>39266</v>
      </c>
      <c r="I705"/>
      <c r="J705" t="s">
        <v>1096</v>
      </c>
      <c r="K705">
        <v>4</v>
      </c>
      <c r="L705" t="s">
        <v>1415</v>
      </c>
      <c r="M705">
        <v>0</v>
      </c>
      <c r="N705" t="s">
        <v>84</v>
      </c>
      <c r="O705">
        <v>90910</v>
      </c>
      <c r="P705">
        <v>90910</v>
      </c>
      <c r="Q705">
        <v>11990</v>
      </c>
      <c r="R705">
        <v>12320</v>
      </c>
      <c r="S705"/>
      <c r="T705"/>
      <c r="U705"/>
      <c r="V705" t="s">
        <v>1348</v>
      </c>
      <c r="W705">
        <v>6</v>
      </c>
    </row>
    <row r="706" spans="1:23" s="917" customFormat="1" ht="12.75" customHeight="1">
      <c r="A706">
        <v>6666</v>
      </c>
      <c r="B706">
        <v>2816</v>
      </c>
      <c r="C706" t="s">
        <v>1764</v>
      </c>
      <c r="D706" t="s">
        <v>1765</v>
      </c>
      <c r="E706">
        <v>40131</v>
      </c>
      <c r="F706" t="s">
        <v>198</v>
      </c>
      <c r="G706" t="s">
        <v>1801</v>
      </c>
      <c r="H706" s="958">
        <v>39281</v>
      </c>
      <c r="I706"/>
      <c r="J706" t="s">
        <v>1096</v>
      </c>
      <c r="K706">
        <v>0.3</v>
      </c>
      <c r="L706" t="s">
        <v>344</v>
      </c>
      <c r="M706">
        <v>0</v>
      </c>
      <c r="N706" t="s">
        <v>84</v>
      </c>
      <c r="O706">
        <v>90910</v>
      </c>
      <c r="P706">
        <v>90910</v>
      </c>
      <c r="Q706">
        <v>8860</v>
      </c>
      <c r="R706">
        <v>8220</v>
      </c>
      <c r="S706"/>
      <c r="T706"/>
      <c r="U706"/>
      <c r="V706" t="s">
        <v>1348</v>
      </c>
      <c r="W706">
        <v>1</v>
      </c>
    </row>
    <row r="707" spans="1:23" s="917" customFormat="1" ht="12.75" customHeight="1">
      <c r="A707">
        <v>1220</v>
      </c>
      <c r="B707">
        <v>2807</v>
      </c>
      <c r="C707" t="s">
        <v>1102</v>
      </c>
      <c r="D707" t="s">
        <v>1103</v>
      </c>
      <c r="E707">
        <v>40132</v>
      </c>
      <c r="F707" t="s">
        <v>198</v>
      </c>
      <c r="G707" t="s">
        <v>1802</v>
      </c>
      <c r="H707" s="958">
        <v>39295</v>
      </c>
      <c r="I707"/>
      <c r="J707" t="s">
        <v>1096</v>
      </c>
      <c r="K707">
        <v>2</v>
      </c>
      <c r="L707" t="s">
        <v>25</v>
      </c>
      <c r="M707">
        <v>41600</v>
      </c>
      <c r="N707" t="s">
        <v>97</v>
      </c>
      <c r="O707">
        <v>117140</v>
      </c>
      <c r="P707">
        <v>75540</v>
      </c>
      <c r="Q707">
        <v>17000</v>
      </c>
      <c r="R707">
        <v>22240</v>
      </c>
      <c r="S707"/>
      <c r="T707"/>
      <c r="U707"/>
      <c r="V707" t="s">
        <v>1348</v>
      </c>
      <c r="W707">
        <v>10</v>
      </c>
    </row>
    <row r="708" spans="1:23" s="917" customFormat="1" ht="12.75" customHeight="1">
      <c r="A708">
        <v>1445</v>
      </c>
      <c r="B708">
        <v>2840</v>
      </c>
      <c r="C708" t="s">
        <v>87</v>
      </c>
      <c r="D708" t="s">
        <v>1270</v>
      </c>
      <c r="E708">
        <v>40134</v>
      </c>
      <c r="F708" t="s">
        <v>198</v>
      </c>
      <c r="G708" t="s">
        <v>1804</v>
      </c>
      <c r="H708" s="958">
        <v>39337</v>
      </c>
      <c r="I708"/>
      <c r="J708" t="s">
        <v>1096</v>
      </c>
      <c r="K708">
        <v>4</v>
      </c>
      <c r="L708" t="s">
        <v>25</v>
      </c>
      <c r="M708">
        <v>41600</v>
      </c>
      <c r="N708" t="s">
        <v>84</v>
      </c>
      <c r="O708">
        <v>90910</v>
      </c>
      <c r="P708">
        <v>49310</v>
      </c>
      <c r="Q708">
        <v>17000</v>
      </c>
      <c r="R708">
        <v>22240</v>
      </c>
      <c r="S708"/>
      <c r="T708"/>
      <c r="U708"/>
      <c r="V708" t="s">
        <v>1348</v>
      </c>
      <c r="W708">
        <v>1</v>
      </c>
    </row>
    <row r="709" spans="1:23" s="917" customFormat="1" ht="12.75" customHeight="1">
      <c r="A709">
        <v>1445</v>
      </c>
      <c r="B709">
        <v>2840</v>
      </c>
      <c r="C709" t="s">
        <v>87</v>
      </c>
      <c r="D709" t="s">
        <v>1270</v>
      </c>
      <c r="E709">
        <v>40136</v>
      </c>
      <c r="F709" t="s">
        <v>198</v>
      </c>
      <c r="G709" t="s">
        <v>1805</v>
      </c>
      <c r="H709" s="958">
        <v>39337</v>
      </c>
      <c r="I709"/>
      <c r="J709" t="s">
        <v>1096</v>
      </c>
      <c r="K709">
        <v>2</v>
      </c>
      <c r="L709" t="s">
        <v>25</v>
      </c>
      <c r="M709">
        <v>41600</v>
      </c>
      <c r="N709" t="s">
        <v>84</v>
      </c>
      <c r="O709">
        <v>90910</v>
      </c>
      <c r="P709">
        <v>49310</v>
      </c>
      <c r="Q709">
        <v>17000</v>
      </c>
      <c r="R709">
        <v>22240</v>
      </c>
      <c r="S709"/>
      <c r="T709"/>
      <c r="U709"/>
      <c r="V709" t="s">
        <v>1348</v>
      </c>
      <c r="W709">
        <v>1</v>
      </c>
    </row>
    <row r="710" spans="1:23" s="917" customFormat="1" ht="12.75" customHeight="1">
      <c r="A710">
        <v>6666</v>
      </c>
      <c r="B710">
        <v>2809</v>
      </c>
      <c r="C710" t="s">
        <v>89</v>
      </c>
      <c r="D710" t="s">
        <v>1806</v>
      </c>
      <c r="E710">
        <v>40137</v>
      </c>
      <c r="F710" t="s">
        <v>198</v>
      </c>
      <c r="G710" t="s">
        <v>1807</v>
      </c>
      <c r="H710" s="958">
        <v>39310</v>
      </c>
      <c r="I710"/>
      <c r="J710" t="s">
        <v>1096</v>
      </c>
      <c r="K710">
        <v>10</v>
      </c>
      <c r="L710" t="s">
        <v>25</v>
      </c>
      <c r="M710">
        <v>41600</v>
      </c>
      <c r="N710" t="s">
        <v>84</v>
      </c>
      <c r="O710">
        <v>90910</v>
      </c>
      <c r="P710">
        <v>49310</v>
      </c>
      <c r="Q710">
        <v>8860</v>
      </c>
      <c r="R710">
        <v>8220</v>
      </c>
      <c r="S710"/>
      <c r="T710"/>
      <c r="U710"/>
      <c r="V710" t="s">
        <v>1348</v>
      </c>
      <c r="W710">
        <v>300</v>
      </c>
    </row>
    <row r="711" spans="1:23" s="917" customFormat="1" ht="12.75" customHeight="1">
      <c r="A711">
        <v>3484</v>
      </c>
      <c r="B711">
        <v>2839</v>
      </c>
      <c r="C711" t="s">
        <v>86</v>
      </c>
      <c r="D711" t="s">
        <v>1266</v>
      </c>
      <c r="E711">
        <v>40138</v>
      </c>
      <c r="F711" t="s">
        <v>198</v>
      </c>
      <c r="G711" t="s">
        <v>1808</v>
      </c>
      <c r="H711" s="958">
        <v>39330</v>
      </c>
      <c r="I711"/>
      <c r="J711" t="s">
        <v>1096</v>
      </c>
      <c r="K711">
        <v>2</v>
      </c>
      <c r="L711" t="s">
        <v>1415</v>
      </c>
      <c r="M711">
        <v>0</v>
      </c>
      <c r="N711" t="s">
        <v>84</v>
      </c>
      <c r="O711">
        <v>90910</v>
      </c>
      <c r="P711">
        <v>90910</v>
      </c>
      <c r="Q711">
        <v>11990</v>
      </c>
      <c r="R711">
        <v>12320</v>
      </c>
      <c r="S711"/>
      <c r="T711"/>
      <c r="U711"/>
      <c r="V711" t="s">
        <v>1348</v>
      </c>
      <c r="W711">
        <v>6</v>
      </c>
    </row>
    <row r="712" spans="1:23" s="917" customFormat="1" ht="12.75" customHeight="1">
      <c r="A712">
        <v>3484</v>
      </c>
      <c r="B712">
        <v>2839</v>
      </c>
      <c r="C712" t="s">
        <v>86</v>
      </c>
      <c r="D712" t="s">
        <v>1266</v>
      </c>
      <c r="E712">
        <v>40142</v>
      </c>
      <c r="F712" t="s">
        <v>198</v>
      </c>
      <c r="G712" t="s">
        <v>1810</v>
      </c>
      <c r="H712" s="958">
        <v>39339</v>
      </c>
      <c r="I712"/>
      <c r="J712" t="s">
        <v>1096</v>
      </c>
      <c r="K712">
        <v>3</v>
      </c>
      <c r="L712" t="s">
        <v>1415</v>
      </c>
      <c r="M712">
        <v>0</v>
      </c>
      <c r="N712" t="s">
        <v>84</v>
      </c>
      <c r="O712">
        <v>90910</v>
      </c>
      <c r="P712">
        <v>90910</v>
      </c>
      <c r="Q712">
        <v>11990</v>
      </c>
      <c r="R712">
        <v>12320</v>
      </c>
      <c r="S712"/>
      <c r="T712"/>
      <c r="U712"/>
      <c r="V712" t="s">
        <v>1348</v>
      </c>
      <c r="W712">
        <v>7</v>
      </c>
    </row>
    <row r="713" spans="1:23" s="917" customFormat="1" ht="12.75" customHeight="1">
      <c r="A713">
        <v>3484</v>
      </c>
      <c r="B713">
        <v>2839</v>
      </c>
      <c r="C713" t="s">
        <v>86</v>
      </c>
      <c r="D713" t="s">
        <v>1266</v>
      </c>
      <c r="E713">
        <v>40144</v>
      </c>
      <c r="F713" t="s">
        <v>198</v>
      </c>
      <c r="G713" t="s">
        <v>1812</v>
      </c>
      <c r="H713" s="958">
        <v>39339</v>
      </c>
      <c r="I713"/>
      <c r="J713" t="s">
        <v>1096</v>
      </c>
      <c r="K713">
        <v>5</v>
      </c>
      <c r="L713" t="s">
        <v>1415</v>
      </c>
      <c r="M713">
        <v>0</v>
      </c>
      <c r="N713" t="s">
        <v>84</v>
      </c>
      <c r="O713">
        <v>90910</v>
      </c>
      <c r="P713">
        <v>90910</v>
      </c>
      <c r="Q713">
        <v>11990</v>
      </c>
      <c r="R713">
        <v>12320</v>
      </c>
      <c r="S713"/>
      <c r="T713"/>
      <c r="U713"/>
      <c r="V713" t="s">
        <v>1348</v>
      </c>
      <c r="W713">
        <v>8</v>
      </c>
    </row>
    <row r="714" spans="1:23" s="917" customFormat="1" ht="12.75" customHeight="1">
      <c r="A714">
        <v>1500</v>
      </c>
      <c r="B714">
        <v>2823</v>
      </c>
      <c r="C714" t="s">
        <v>551</v>
      </c>
      <c r="D714" t="s">
        <v>1103</v>
      </c>
      <c r="E714">
        <v>40150</v>
      </c>
      <c r="F714" t="s">
        <v>198</v>
      </c>
      <c r="G714" t="s">
        <v>1813</v>
      </c>
      <c r="H714" s="958">
        <v>43965</v>
      </c>
      <c r="I714"/>
      <c r="J714" t="s">
        <v>1096</v>
      </c>
      <c r="K714">
        <v>3</v>
      </c>
      <c r="L714" t="s">
        <v>25</v>
      </c>
      <c r="M714">
        <v>41600</v>
      </c>
      <c r="N714" t="s">
        <v>93</v>
      </c>
      <c r="O714">
        <v>104910</v>
      </c>
      <c r="P714">
        <v>63310</v>
      </c>
      <c r="Q714">
        <v>17000</v>
      </c>
      <c r="R714">
        <v>22240</v>
      </c>
      <c r="S714"/>
      <c r="T714"/>
      <c r="U714"/>
      <c r="V714" t="s">
        <v>1348</v>
      </c>
      <c r="W714">
        <v>1</v>
      </c>
    </row>
    <row r="715" spans="1:23" s="917" customFormat="1" ht="12.75" customHeight="1">
      <c r="A715">
        <v>1630</v>
      </c>
      <c r="B715">
        <v>2835</v>
      </c>
      <c r="C715" t="s">
        <v>124</v>
      </c>
      <c r="D715" t="s">
        <v>1126</v>
      </c>
      <c r="E715">
        <v>40156</v>
      </c>
      <c r="F715" t="s">
        <v>198</v>
      </c>
      <c r="G715" t="s">
        <v>1815</v>
      </c>
      <c r="H715" s="958">
        <v>39310</v>
      </c>
      <c r="I715"/>
      <c r="J715" t="s">
        <v>1096</v>
      </c>
      <c r="K715">
        <v>5</v>
      </c>
      <c r="L715" t="s">
        <v>25</v>
      </c>
      <c r="M715">
        <v>41600</v>
      </c>
      <c r="N715" t="s">
        <v>120</v>
      </c>
      <c r="O715">
        <v>168500</v>
      </c>
      <c r="P715">
        <v>126900</v>
      </c>
      <c r="Q715">
        <v>24190</v>
      </c>
      <c r="R715">
        <v>31730</v>
      </c>
      <c r="S715"/>
      <c r="T715"/>
      <c r="U715"/>
      <c r="V715" t="s">
        <v>1348</v>
      </c>
      <c r="W715">
        <v>2</v>
      </c>
    </row>
    <row r="716" spans="1:23" s="917" customFormat="1" ht="12.75" customHeight="1">
      <c r="A716">
        <v>3484</v>
      </c>
      <c r="B716">
        <v>2839</v>
      </c>
      <c r="C716" t="s">
        <v>86</v>
      </c>
      <c r="D716" t="s">
        <v>1266</v>
      </c>
      <c r="E716">
        <v>40157</v>
      </c>
      <c r="F716" t="s">
        <v>198</v>
      </c>
      <c r="G716" t="s">
        <v>1816</v>
      </c>
      <c r="H716" s="958">
        <v>39342</v>
      </c>
      <c r="I716"/>
      <c r="J716" t="s">
        <v>1096</v>
      </c>
      <c r="K716">
        <v>2</v>
      </c>
      <c r="L716" t="s">
        <v>1415</v>
      </c>
      <c r="M716">
        <v>0</v>
      </c>
      <c r="N716" t="s">
        <v>84</v>
      </c>
      <c r="O716">
        <v>90910</v>
      </c>
      <c r="P716">
        <v>90910</v>
      </c>
      <c r="Q716">
        <v>11990</v>
      </c>
      <c r="R716">
        <v>12320</v>
      </c>
      <c r="S716"/>
      <c r="T716"/>
      <c r="U716"/>
      <c r="V716" t="s">
        <v>1348</v>
      </c>
      <c r="W716">
        <v>2</v>
      </c>
    </row>
    <row r="717" spans="1:23" s="917" customFormat="1" ht="12.75" customHeight="1">
      <c r="A717">
        <v>1390</v>
      </c>
      <c r="B717">
        <v>2803</v>
      </c>
      <c r="C717" t="s">
        <v>98</v>
      </c>
      <c r="D717" t="s">
        <v>1292</v>
      </c>
      <c r="E717">
        <v>40163</v>
      </c>
      <c r="F717" t="s">
        <v>198</v>
      </c>
      <c r="G717" t="s">
        <v>1818</v>
      </c>
      <c r="H717" s="958">
        <v>39378</v>
      </c>
      <c r="I717" s="958">
        <v>45473</v>
      </c>
      <c r="J717" t="s">
        <v>1096</v>
      </c>
      <c r="K717">
        <v>3</v>
      </c>
      <c r="L717" t="s">
        <v>25</v>
      </c>
      <c r="M717">
        <v>41600</v>
      </c>
      <c r="N717" t="s">
        <v>97</v>
      </c>
      <c r="O717">
        <v>117140</v>
      </c>
      <c r="P717">
        <v>75540</v>
      </c>
      <c r="Q717">
        <v>17000</v>
      </c>
      <c r="R717">
        <v>22240</v>
      </c>
      <c r="S717"/>
      <c r="T717"/>
      <c r="U717"/>
      <c r="V717" t="s">
        <v>1348</v>
      </c>
      <c r="W717">
        <v>7</v>
      </c>
    </row>
    <row r="718" spans="1:23" s="917" customFormat="1" ht="12.75" customHeight="1">
      <c r="A718">
        <v>1011</v>
      </c>
      <c r="B718">
        <v>2801</v>
      </c>
      <c r="C718" t="s">
        <v>115</v>
      </c>
      <c r="D718" t="s">
        <v>1292</v>
      </c>
      <c r="E718">
        <v>40164</v>
      </c>
      <c r="F718" t="s">
        <v>198</v>
      </c>
      <c r="G718" t="s">
        <v>1820</v>
      </c>
      <c r="H718" s="958">
        <v>39386</v>
      </c>
      <c r="I718"/>
      <c r="J718" t="s">
        <v>1096</v>
      </c>
      <c r="K718">
        <v>2</v>
      </c>
      <c r="L718" t="s">
        <v>25</v>
      </c>
      <c r="M718">
        <v>41600</v>
      </c>
      <c r="N718" t="s">
        <v>114</v>
      </c>
      <c r="O718">
        <v>157000</v>
      </c>
      <c r="P718">
        <v>115400</v>
      </c>
      <c r="Q718">
        <v>17000</v>
      </c>
      <c r="R718">
        <v>22240</v>
      </c>
      <c r="S718"/>
      <c r="T718"/>
      <c r="U718"/>
      <c r="V718" t="s">
        <v>1348</v>
      </c>
      <c r="W718">
        <v>12</v>
      </c>
    </row>
    <row r="719" spans="1:23" s="917" customFormat="1" ht="12.75" customHeight="1">
      <c r="A719">
        <v>1011</v>
      </c>
      <c r="B719">
        <v>2803</v>
      </c>
      <c r="C719" t="s">
        <v>98</v>
      </c>
      <c r="D719" t="s">
        <v>1292</v>
      </c>
      <c r="E719">
        <v>40166</v>
      </c>
      <c r="F719" t="s">
        <v>198</v>
      </c>
      <c r="G719" t="s">
        <v>1822</v>
      </c>
      <c r="H719" s="958">
        <v>39386</v>
      </c>
      <c r="I719"/>
      <c r="J719" t="s">
        <v>1096</v>
      </c>
      <c r="K719">
        <v>3</v>
      </c>
      <c r="L719" t="s">
        <v>25</v>
      </c>
      <c r="M719">
        <v>41600</v>
      </c>
      <c r="N719" t="s">
        <v>97</v>
      </c>
      <c r="O719">
        <v>117140</v>
      </c>
      <c r="P719">
        <v>75540</v>
      </c>
      <c r="Q719">
        <v>17000</v>
      </c>
      <c r="R719">
        <v>22240</v>
      </c>
      <c r="S719"/>
      <c r="T719"/>
      <c r="U719"/>
      <c r="V719" t="s">
        <v>1348</v>
      </c>
      <c r="W719">
        <v>3</v>
      </c>
    </row>
    <row r="720" spans="1:23" s="917" customFormat="1" ht="12.75" customHeight="1">
      <c r="A720">
        <v>1450</v>
      </c>
      <c r="B720">
        <v>2833</v>
      </c>
      <c r="C720" t="s">
        <v>119</v>
      </c>
      <c r="D720" t="s">
        <v>1292</v>
      </c>
      <c r="E720">
        <v>40168</v>
      </c>
      <c r="F720" t="s">
        <v>198</v>
      </c>
      <c r="G720" t="s">
        <v>1823</v>
      </c>
      <c r="H720" s="958">
        <v>39590</v>
      </c>
      <c r="I720"/>
      <c r="J720" t="s">
        <v>1096</v>
      </c>
      <c r="K720">
        <v>5</v>
      </c>
      <c r="L720" t="s">
        <v>25</v>
      </c>
      <c r="M720">
        <v>41600</v>
      </c>
      <c r="N720" t="s">
        <v>109</v>
      </c>
      <c r="O720">
        <v>142820</v>
      </c>
      <c r="P720">
        <v>101220</v>
      </c>
      <c r="Q720">
        <v>17000</v>
      </c>
      <c r="R720">
        <v>22240</v>
      </c>
      <c r="S720"/>
      <c r="T720"/>
      <c r="U720"/>
      <c r="V720" t="s">
        <v>1348</v>
      </c>
      <c r="W720">
        <v>2</v>
      </c>
    </row>
    <row r="721" spans="1:23" s="917" customFormat="1" ht="12.75" customHeight="1">
      <c r="A721">
        <v>1450</v>
      </c>
      <c r="B721">
        <v>2833</v>
      </c>
      <c r="C721" t="s">
        <v>119</v>
      </c>
      <c r="D721" t="s">
        <v>1292</v>
      </c>
      <c r="E721">
        <v>40170</v>
      </c>
      <c r="F721" t="s">
        <v>198</v>
      </c>
      <c r="G721" t="s">
        <v>1825</v>
      </c>
      <c r="H721" s="958">
        <v>39590</v>
      </c>
      <c r="I721"/>
      <c r="J721" t="s">
        <v>1096</v>
      </c>
      <c r="K721">
        <v>10</v>
      </c>
      <c r="L721" t="s">
        <v>25</v>
      </c>
      <c r="M721">
        <v>41600</v>
      </c>
      <c r="N721" t="s">
        <v>109</v>
      </c>
      <c r="O721">
        <v>142820</v>
      </c>
      <c r="P721">
        <v>101220</v>
      </c>
      <c r="Q721">
        <v>17000</v>
      </c>
      <c r="R721">
        <v>22240</v>
      </c>
      <c r="S721"/>
      <c r="T721"/>
      <c r="U721"/>
      <c r="V721" t="s">
        <v>1348</v>
      </c>
      <c r="W721">
        <v>2</v>
      </c>
    </row>
    <row r="722" spans="1:23" s="917" customFormat="1" ht="12.75" customHeight="1">
      <c r="A722">
        <v>1450</v>
      </c>
      <c r="B722">
        <v>2833</v>
      </c>
      <c r="C722" t="s">
        <v>119</v>
      </c>
      <c r="D722" t="s">
        <v>1292</v>
      </c>
      <c r="E722">
        <v>40174</v>
      </c>
      <c r="F722" t="s">
        <v>198</v>
      </c>
      <c r="G722" t="s">
        <v>1826</v>
      </c>
      <c r="H722" s="958">
        <v>39590</v>
      </c>
      <c r="I722"/>
      <c r="J722" t="s">
        <v>1096</v>
      </c>
      <c r="K722">
        <v>10</v>
      </c>
      <c r="L722" t="s">
        <v>25</v>
      </c>
      <c r="M722">
        <v>41600</v>
      </c>
      <c r="N722" t="s">
        <v>109</v>
      </c>
      <c r="O722">
        <v>142820</v>
      </c>
      <c r="P722">
        <v>101220</v>
      </c>
      <c r="Q722">
        <v>17000</v>
      </c>
      <c r="R722">
        <v>22240</v>
      </c>
      <c r="S722"/>
      <c r="T722"/>
      <c r="U722"/>
      <c r="V722" t="s">
        <v>1348</v>
      </c>
      <c r="W722">
        <v>4</v>
      </c>
    </row>
    <row r="723" spans="1:23" s="917" customFormat="1" ht="12.75" customHeight="1">
      <c r="A723">
        <v>1012</v>
      </c>
      <c r="B723">
        <v>2840</v>
      </c>
      <c r="C723" t="s">
        <v>87</v>
      </c>
      <c r="D723" t="s">
        <v>1103</v>
      </c>
      <c r="E723">
        <v>40179</v>
      </c>
      <c r="F723" t="s">
        <v>198</v>
      </c>
      <c r="G723" t="s">
        <v>1827</v>
      </c>
      <c r="H723" s="958">
        <v>39447</v>
      </c>
      <c r="I723"/>
      <c r="J723" t="s">
        <v>1096</v>
      </c>
      <c r="K723">
        <v>5</v>
      </c>
      <c r="L723" t="s">
        <v>25</v>
      </c>
      <c r="M723">
        <v>41600</v>
      </c>
      <c r="N723" t="s">
        <v>84</v>
      </c>
      <c r="O723">
        <v>90910</v>
      </c>
      <c r="P723">
        <v>49310</v>
      </c>
      <c r="Q723">
        <v>17000</v>
      </c>
      <c r="R723">
        <v>22240</v>
      </c>
      <c r="S723"/>
      <c r="T723"/>
      <c r="U723"/>
      <c r="V723" t="s">
        <v>1348</v>
      </c>
      <c r="W723">
        <v>2</v>
      </c>
    </row>
    <row r="724" spans="1:23" s="917" customFormat="1" ht="12.75" customHeight="1">
      <c r="A724">
        <v>1415</v>
      </c>
      <c r="B724">
        <v>2826</v>
      </c>
      <c r="C724" t="s">
        <v>103</v>
      </c>
      <c r="D724" t="s">
        <v>1320</v>
      </c>
      <c r="E724">
        <v>40181</v>
      </c>
      <c r="F724" t="s">
        <v>198</v>
      </c>
      <c r="G724" t="s">
        <v>1829</v>
      </c>
      <c r="H724" s="958">
        <v>39436</v>
      </c>
      <c r="I724"/>
      <c r="J724" t="s">
        <v>1096</v>
      </c>
      <c r="K724">
        <v>5</v>
      </c>
      <c r="L724" t="s">
        <v>25</v>
      </c>
      <c r="M724">
        <v>41600</v>
      </c>
      <c r="N724" t="s">
        <v>93</v>
      </c>
      <c r="O724">
        <v>104910</v>
      </c>
      <c r="P724">
        <v>63310</v>
      </c>
      <c r="Q724">
        <v>17000</v>
      </c>
      <c r="R724">
        <v>22240</v>
      </c>
      <c r="S724"/>
      <c r="T724"/>
      <c r="U724"/>
      <c r="V724" t="s">
        <v>1348</v>
      </c>
      <c r="W724">
        <v>2</v>
      </c>
    </row>
    <row r="725" spans="1:23" s="917" customFormat="1" ht="12.75" customHeight="1">
      <c r="A725">
        <v>1605</v>
      </c>
      <c r="B725">
        <v>2813</v>
      </c>
      <c r="C725" t="s">
        <v>90</v>
      </c>
      <c r="D725" t="s">
        <v>1126</v>
      </c>
      <c r="E725">
        <v>40185</v>
      </c>
      <c r="F725" t="s">
        <v>198</v>
      </c>
      <c r="G725" t="s">
        <v>1831</v>
      </c>
      <c r="H725" s="958">
        <v>39839</v>
      </c>
      <c r="I725"/>
      <c r="J725" t="s">
        <v>1096</v>
      </c>
      <c r="K725">
        <v>5</v>
      </c>
      <c r="L725" t="s">
        <v>25</v>
      </c>
      <c r="M725">
        <v>41600</v>
      </c>
      <c r="N725" t="s">
        <v>88</v>
      </c>
      <c r="O725">
        <v>97200</v>
      </c>
      <c r="P725">
        <v>55600</v>
      </c>
      <c r="Q725">
        <v>17000</v>
      </c>
      <c r="R725">
        <v>16710</v>
      </c>
      <c r="S725"/>
      <c r="T725"/>
      <c r="U725"/>
      <c r="V725" t="s">
        <v>1348</v>
      </c>
      <c r="W725">
        <v>3</v>
      </c>
    </row>
    <row r="726" spans="1:23" s="917" customFormat="1" ht="12.75" customHeight="1">
      <c r="A726">
        <v>1430</v>
      </c>
      <c r="B726">
        <v>2840</v>
      </c>
      <c r="C726" t="s">
        <v>87</v>
      </c>
      <c r="D726" t="s">
        <v>1833</v>
      </c>
      <c r="E726">
        <v>40191</v>
      </c>
      <c r="F726" t="s">
        <v>198</v>
      </c>
      <c r="G726" t="s">
        <v>1834</v>
      </c>
      <c r="H726" s="958">
        <v>39618</v>
      </c>
      <c r="I726"/>
      <c r="J726" t="s">
        <v>1096</v>
      </c>
      <c r="K726">
        <v>2</v>
      </c>
      <c r="L726" t="s">
        <v>327</v>
      </c>
      <c r="M726">
        <v>41600</v>
      </c>
      <c r="N726" t="s">
        <v>84</v>
      </c>
      <c r="O726">
        <v>90910</v>
      </c>
      <c r="P726">
        <v>49310</v>
      </c>
      <c r="Q726">
        <v>17000</v>
      </c>
      <c r="R726">
        <v>22240</v>
      </c>
      <c r="S726"/>
      <c r="T726"/>
      <c r="U726"/>
      <c r="V726" t="s">
        <v>1348</v>
      </c>
      <c r="W726">
        <v>3</v>
      </c>
    </row>
    <row r="727" spans="1:23" s="917" customFormat="1" ht="12.75" customHeight="1">
      <c r="A727">
        <v>1390</v>
      </c>
      <c r="B727">
        <v>2803</v>
      </c>
      <c r="C727" t="s">
        <v>98</v>
      </c>
      <c r="D727" t="s">
        <v>1292</v>
      </c>
      <c r="E727">
        <v>40243</v>
      </c>
      <c r="F727" t="s">
        <v>198</v>
      </c>
      <c r="G727" t="s">
        <v>1836</v>
      </c>
      <c r="H727" s="958">
        <v>39395</v>
      </c>
      <c r="I727"/>
      <c r="J727" t="s">
        <v>1096</v>
      </c>
      <c r="K727">
        <v>2</v>
      </c>
      <c r="L727" t="s">
        <v>25</v>
      </c>
      <c r="M727">
        <v>41600</v>
      </c>
      <c r="N727" t="s">
        <v>97</v>
      </c>
      <c r="O727">
        <v>117140</v>
      </c>
      <c r="P727">
        <v>75540</v>
      </c>
      <c r="Q727">
        <v>17000</v>
      </c>
      <c r="R727">
        <v>22240</v>
      </c>
      <c r="S727"/>
      <c r="T727"/>
      <c r="U727"/>
      <c r="V727" t="s">
        <v>1348</v>
      </c>
      <c r="W727">
        <v>2</v>
      </c>
    </row>
    <row r="728" spans="1:23" s="917" customFormat="1" ht="12.75" customHeight="1">
      <c r="A728">
        <v>1390</v>
      </c>
      <c r="B728">
        <v>2803</v>
      </c>
      <c r="C728" t="s">
        <v>98</v>
      </c>
      <c r="D728" t="s">
        <v>1292</v>
      </c>
      <c r="E728">
        <v>40263</v>
      </c>
      <c r="F728" t="s">
        <v>198</v>
      </c>
      <c r="G728" t="s">
        <v>1838</v>
      </c>
      <c r="H728" s="958">
        <v>39413</v>
      </c>
      <c r="I728"/>
      <c r="J728" t="s">
        <v>1096</v>
      </c>
      <c r="K728">
        <v>2</v>
      </c>
      <c r="L728" t="s">
        <v>25</v>
      </c>
      <c r="M728">
        <v>41600</v>
      </c>
      <c r="N728" t="s">
        <v>97</v>
      </c>
      <c r="O728">
        <v>117140</v>
      </c>
      <c r="P728">
        <v>75540</v>
      </c>
      <c r="Q728">
        <v>17000</v>
      </c>
      <c r="R728">
        <v>22240</v>
      </c>
      <c r="S728"/>
      <c r="T728"/>
      <c r="U728"/>
      <c r="V728" t="s">
        <v>1348</v>
      </c>
      <c r="W728">
        <v>2</v>
      </c>
    </row>
    <row r="729" spans="1:23" s="917" customFormat="1" ht="12.75" customHeight="1">
      <c r="A729">
        <v>1390</v>
      </c>
      <c r="B729">
        <v>2803</v>
      </c>
      <c r="C729" t="s">
        <v>98</v>
      </c>
      <c r="D729" t="s">
        <v>1292</v>
      </c>
      <c r="E729">
        <v>40264</v>
      </c>
      <c r="F729" t="s">
        <v>198</v>
      </c>
      <c r="G729" t="s">
        <v>1631</v>
      </c>
      <c r="H729" s="958">
        <v>39413</v>
      </c>
      <c r="I729"/>
      <c r="J729" t="s">
        <v>1096</v>
      </c>
      <c r="K729">
        <v>2</v>
      </c>
      <c r="L729" t="s">
        <v>25</v>
      </c>
      <c r="M729">
        <v>41600</v>
      </c>
      <c r="N729" t="s">
        <v>97</v>
      </c>
      <c r="O729">
        <v>117140</v>
      </c>
      <c r="P729">
        <v>75540</v>
      </c>
      <c r="Q729">
        <v>17000</v>
      </c>
      <c r="R729">
        <v>22240</v>
      </c>
      <c r="S729"/>
      <c r="T729"/>
      <c r="U729"/>
      <c r="V729" t="s">
        <v>1348</v>
      </c>
      <c r="W729">
        <v>4</v>
      </c>
    </row>
    <row r="730" spans="1:23" s="917" customFormat="1" ht="12.75" customHeight="1">
      <c r="A730">
        <v>1011</v>
      </c>
      <c r="B730">
        <v>2840</v>
      </c>
      <c r="C730" t="s">
        <v>87</v>
      </c>
      <c r="D730" t="s">
        <v>1320</v>
      </c>
      <c r="E730">
        <v>40274</v>
      </c>
      <c r="F730" t="s">
        <v>198</v>
      </c>
      <c r="G730" t="s">
        <v>1840</v>
      </c>
      <c r="H730" s="958">
        <v>39447</v>
      </c>
      <c r="I730"/>
      <c r="J730" t="s">
        <v>1096</v>
      </c>
      <c r="K730">
        <v>2</v>
      </c>
      <c r="L730" t="s">
        <v>25</v>
      </c>
      <c r="M730">
        <v>41600</v>
      </c>
      <c r="N730" t="s">
        <v>84</v>
      </c>
      <c r="O730">
        <v>90910</v>
      </c>
      <c r="P730">
        <v>49310</v>
      </c>
      <c r="Q730">
        <v>17000</v>
      </c>
      <c r="R730">
        <v>22240</v>
      </c>
      <c r="S730"/>
      <c r="T730"/>
      <c r="U730"/>
      <c r="V730" t="s">
        <v>1348</v>
      </c>
      <c r="W730">
        <v>3</v>
      </c>
    </row>
    <row r="731" spans="1:23" s="917" customFormat="1" ht="12.75" customHeight="1">
      <c r="A731">
        <v>1011</v>
      </c>
      <c r="B731">
        <v>2826</v>
      </c>
      <c r="C731" t="s">
        <v>103</v>
      </c>
      <c r="D731" t="s">
        <v>1320</v>
      </c>
      <c r="E731">
        <v>40301</v>
      </c>
      <c r="F731" t="s">
        <v>198</v>
      </c>
      <c r="G731" t="s">
        <v>1841</v>
      </c>
      <c r="H731" s="958">
        <v>39447</v>
      </c>
      <c r="I731"/>
      <c r="J731" t="s">
        <v>1096</v>
      </c>
      <c r="K731">
        <v>1</v>
      </c>
      <c r="L731" t="s">
        <v>25</v>
      </c>
      <c r="M731">
        <v>41600</v>
      </c>
      <c r="N731" t="s">
        <v>93</v>
      </c>
      <c r="O731">
        <v>104910</v>
      </c>
      <c r="P731">
        <v>63310</v>
      </c>
      <c r="Q731">
        <v>17000</v>
      </c>
      <c r="R731">
        <v>22240</v>
      </c>
      <c r="S731"/>
      <c r="T731"/>
      <c r="U731"/>
      <c r="V731" t="s">
        <v>1348</v>
      </c>
      <c r="W731">
        <v>1</v>
      </c>
    </row>
    <row r="732" spans="1:23" s="917" customFormat="1" ht="12.75" customHeight="1">
      <c r="A732">
        <v>1125</v>
      </c>
      <c r="B732">
        <v>2847</v>
      </c>
      <c r="C732" t="s">
        <v>1842</v>
      </c>
      <c r="D732" t="s">
        <v>1445</v>
      </c>
      <c r="E732">
        <v>40310</v>
      </c>
      <c r="F732" t="s">
        <v>198</v>
      </c>
      <c r="G732" t="s">
        <v>1843</v>
      </c>
      <c r="H732" s="958">
        <v>39447</v>
      </c>
      <c r="I732"/>
      <c r="J732" t="s">
        <v>1096</v>
      </c>
      <c r="K732">
        <v>5</v>
      </c>
      <c r="L732" t="s">
        <v>25</v>
      </c>
      <c r="M732">
        <v>41600</v>
      </c>
      <c r="N732" t="s">
        <v>120</v>
      </c>
      <c r="O732">
        <v>168500</v>
      </c>
      <c r="P732">
        <v>126900</v>
      </c>
      <c r="Q732">
        <v>17000</v>
      </c>
      <c r="R732">
        <v>22240</v>
      </c>
      <c r="S732"/>
      <c r="T732"/>
      <c r="U732"/>
      <c r="V732" t="s">
        <v>1348</v>
      </c>
      <c r="W732">
        <v>2</v>
      </c>
    </row>
    <row r="733" spans="1:23" s="917" customFormat="1" ht="12.75" customHeight="1">
      <c r="A733">
        <v>1125</v>
      </c>
      <c r="B733">
        <v>2847</v>
      </c>
      <c r="C733" t="s">
        <v>1842</v>
      </c>
      <c r="D733" t="s">
        <v>1445</v>
      </c>
      <c r="E733">
        <v>40311</v>
      </c>
      <c r="F733" t="s">
        <v>198</v>
      </c>
      <c r="G733" t="s">
        <v>1844</v>
      </c>
      <c r="H733" s="958">
        <v>39447</v>
      </c>
      <c r="I733"/>
      <c r="J733" t="s">
        <v>1096</v>
      </c>
      <c r="K733">
        <v>2</v>
      </c>
      <c r="L733" t="s">
        <v>25</v>
      </c>
      <c r="M733">
        <v>41600</v>
      </c>
      <c r="N733" t="s">
        <v>120</v>
      </c>
      <c r="O733">
        <v>168500</v>
      </c>
      <c r="P733">
        <v>126900</v>
      </c>
      <c r="Q733">
        <v>17000</v>
      </c>
      <c r="R733">
        <v>22240</v>
      </c>
      <c r="S733"/>
      <c r="T733"/>
      <c r="U733"/>
      <c r="V733" t="s">
        <v>1348</v>
      </c>
      <c r="W733">
        <v>2</v>
      </c>
    </row>
    <row r="734" spans="1:23" s="917" customFormat="1" ht="12.75" customHeight="1">
      <c r="A734">
        <v>1125</v>
      </c>
      <c r="B734">
        <v>2847</v>
      </c>
      <c r="C734" t="s">
        <v>1842</v>
      </c>
      <c r="D734" t="s">
        <v>1445</v>
      </c>
      <c r="E734">
        <v>40312</v>
      </c>
      <c r="F734" t="s">
        <v>198</v>
      </c>
      <c r="G734" t="s">
        <v>1845</v>
      </c>
      <c r="H734" s="958">
        <v>39447</v>
      </c>
      <c r="I734"/>
      <c r="J734" t="s">
        <v>1096</v>
      </c>
      <c r="K734">
        <v>3</v>
      </c>
      <c r="L734" t="s">
        <v>25</v>
      </c>
      <c r="M734">
        <v>41600</v>
      </c>
      <c r="N734" t="s">
        <v>120</v>
      </c>
      <c r="O734">
        <v>168500</v>
      </c>
      <c r="P734">
        <v>126900</v>
      </c>
      <c r="Q734">
        <v>17000</v>
      </c>
      <c r="R734">
        <v>22240</v>
      </c>
      <c r="S734"/>
      <c r="T734"/>
      <c r="U734"/>
      <c r="V734" t="s">
        <v>1348</v>
      </c>
      <c r="W734">
        <v>2</v>
      </c>
    </row>
    <row r="735" spans="1:23" s="917" customFormat="1" ht="12.75" customHeight="1">
      <c r="A735">
        <v>1125</v>
      </c>
      <c r="B735">
        <v>2847</v>
      </c>
      <c r="C735" t="s">
        <v>1842</v>
      </c>
      <c r="D735" t="s">
        <v>1445</v>
      </c>
      <c r="E735">
        <v>40313</v>
      </c>
      <c r="F735" t="s">
        <v>198</v>
      </c>
      <c r="G735" t="s">
        <v>1846</v>
      </c>
      <c r="H735" s="958">
        <v>39447</v>
      </c>
      <c r="I735"/>
      <c r="J735" t="s">
        <v>1096</v>
      </c>
      <c r="K735">
        <v>1</v>
      </c>
      <c r="L735" t="s">
        <v>25</v>
      </c>
      <c r="M735">
        <v>41600</v>
      </c>
      <c r="N735" t="s">
        <v>120</v>
      </c>
      <c r="O735">
        <v>168500</v>
      </c>
      <c r="P735">
        <v>126900</v>
      </c>
      <c r="Q735">
        <v>17000</v>
      </c>
      <c r="R735">
        <v>22240</v>
      </c>
      <c r="S735"/>
      <c r="T735"/>
      <c r="U735"/>
      <c r="V735" t="s">
        <v>1348</v>
      </c>
      <c r="W735">
        <v>2</v>
      </c>
    </row>
    <row r="736" spans="1:23" s="917" customFormat="1" ht="12.75" customHeight="1">
      <c r="A736">
        <v>1125</v>
      </c>
      <c r="B736">
        <v>2808</v>
      </c>
      <c r="C736" t="s">
        <v>99</v>
      </c>
      <c r="D736" t="s">
        <v>1445</v>
      </c>
      <c r="E736">
        <v>40314</v>
      </c>
      <c r="F736" t="s">
        <v>198</v>
      </c>
      <c r="G736" t="s">
        <v>1847</v>
      </c>
      <c r="H736" s="958">
        <v>39447</v>
      </c>
      <c r="I736"/>
      <c r="J736" t="s">
        <v>1096</v>
      </c>
      <c r="K736">
        <v>5</v>
      </c>
      <c r="L736" t="s">
        <v>25</v>
      </c>
      <c r="M736">
        <v>41600</v>
      </c>
      <c r="N736" t="s">
        <v>97</v>
      </c>
      <c r="O736">
        <v>117140</v>
      </c>
      <c r="P736">
        <v>75540</v>
      </c>
      <c r="Q736">
        <v>17000</v>
      </c>
      <c r="R736">
        <v>22240</v>
      </c>
      <c r="S736"/>
      <c r="T736"/>
      <c r="U736"/>
      <c r="V736" t="s">
        <v>1348</v>
      </c>
      <c r="W736">
        <v>2</v>
      </c>
    </row>
    <row r="737" spans="1:23" s="917" customFormat="1" ht="12.75" customHeight="1">
      <c r="A737">
        <v>1125</v>
      </c>
      <c r="B737">
        <v>2808</v>
      </c>
      <c r="C737" t="s">
        <v>99</v>
      </c>
      <c r="D737" t="s">
        <v>1445</v>
      </c>
      <c r="E737">
        <v>40315</v>
      </c>
      <c r="F737" t="s">
        <v>198</v>
      </c>
      <c r="G737" t="s">
        <v>1848</v>
      </c>
      <c r="H737" s="958">
        <v>39447</v>
      </c>
      <c r="I737"/>
      <c r="J737" t="s">
        <v>1096</v>
      </c>
      <c r="K737">
        <v>5</v>
      </c>
      <c r="L737" t="s">
        <v>25</v>
      </c>
      <c r="M737">
        <v>41600</v>
      </c>
      <c r="N737" t="s">
        <v>97</v>
      </c>
      <c r="O737">
        <v>117140</v>
      </c>
      <c r="P737">
        <v>75540</v>
      </c>
      <c r="Q737">
        <v>17000</v>
      </c>
      <c r="R737">
        <v>22240</v>
      </c>
      <c r="S737"/>
      <c r="T737"/>
      <c r="U737"/>
      <c r="V737" t="s">
        <v>1348</v>
      </c>
      <c r="W737">
        <v>2</v>
      </c>
    </row>
    <row r="738" spans="1:23" s="917" customFormat="1" ht="12.75" customHeight="1">
      <c r="A738">
        <v>1125</v>
      </c>
      <c r="B738">
        <v>2808</v>
      </c>
      <c r="C738" t="s">
        <v>99</v>
      </c>
      <c r="D738" t="s">
        <v>1445</v>
      </c>
      <c r="E738">
        <v>40316</v>
      </c>
      <c r="F738" t="s">
        <v>198</v>
      </c>
      <c r="G738" t="s">
        <v>1849</v>
      </c>
      <c r="H738" s="958">
        <v>39447</v>
      </c>
      <c r="I738"/>
      <c r="J738" t="s">
        <v>1096</v>
      </c>
      <c r="K738">
        <v>3</v>
      </c>
      <c r="L738" t="s">
        <v>25</v>
      </c>
      <c r="M738">
        <v>41600</v>
      </c>
      <c r="N738" t="s">
        <v>97</v>
      </c>
      <c r="O738">
        <v>117140</v>
      </c>
      <c r="P738">
        <v>75540</v>
      </c>
      <c r="Q738">
        <v>17000</v>
      </c>
      <c r="R738">
        <v>22240</v>
      </c>
      <c r="S738"/>
      <c r="T738"/>
      <c r="U738"/>
      <c r="V738" t="s">
        <v>1348</v>
      </c>
      <c r="W738">
        <v>2</v>
      </c>
    </row>
    <row r="739" spans="1:23" s="917" customFormat="1" ht="12.75" customHeight="1">
      <c r="A739">
        <v>1125</v>
      </c>
      <c r="B739">
        <v>2808</v>
      </c>
      <c r="C739" t="s">
        <v>99</v>
      </c>
      <c r="D739" t="s">
        <v>1445</v>
      </c>
      <c r="E739">
        <v>40317</v>
      </c>
      <c r="F739" t="s">
        <v>198</v>
      </c>
      <c r="G739" t="s">
        <v>1850</v>
      </c>
      <c r="H739" s="958">
        <v>39447</v>
      </c>
      <c r="I739"/>
      <c r="J739" t="s">
        <v>1096</v>
      </c>
      <c r="K739">
        <v>1</v>
      </c>
      <c r="L739" t="s">
        <v>25</v>
      </c>
      <c r="M739">
        <v>41600</v>
      </c>
      <c r="N739" t="s">
        <v>97</v>
      </c>
      <c r="O739">
        <v>117140</v>
      </c>
      <c r="P739">
        <v>75540</v>
      </c>
      <c r="Q739">
        <v>17000</v>
      </c>
      <c r="R739">
        <v>22240</v>
      </c>
      <c r="S739"/>
      <c r="T739"/>
      <c r="U739"/>
      <c r="V739" t="s">
        <v>1348</v>
      </c>
      <c r="W739">
        <v>2</v>
      </c>
    </row>
    <row r="740" spans="1:23" s="917" customFormat="1" ht="12.75" customHeight="1">
      <c r="A740">
        <v>1952</v>
      </c>
      <c r="B740">
        <v>2840</v>
      </c>
      <c r="C740" t="s">
        <v>87</v>
      </c>
      <c r="D740" t="s">
        <v>1270</v>
      </c>
      <c r="E740">
        <v>40329</v>
      </c>
      <c r="F740" t="s">
        <v>198</v>
      </c>
      <c r="G740" t="s">
        <v>1851</v>
      </c>
      <c r="H740" s="958">
        <v>39447</v>
      </c>
      <c r="I740"/>
      <c r="J740" t="s">
        <v>1096</v>
      </c>
      <c r="K740">
        <v>1</v>
      </c>
      <c r="L740" t="s">
        <v>25</v>
      </c>
      <c r="M740">
        <v>41600</v>
      </c>
      <c r="N740" t="s">
        <v>84</v>
      </c>
      <c r="O740">
        <v>90910</v>
      </c>
      <c r="P740">
        <v>49310</v>
      </c>
      <c r="Q740">
        <v>8860</v>
      </c>
      <c r="R740">
        <v>8220</v>
      </c>
      <c r="S740"/>
      <c r="T740"/>
      <c r="U740"/>
      <c r="V740" t="s">
        <v>1348</v>
      </c>
      <c r="W740">
        <v>2</v>
      </c>
    </row>
    <row r="741" spans="1:23" s="917" customFormat="1" ht="12.75" customHeight="1">
      <c r="A741">
        <v>1952</v>
      </c>
      <c r="B741">
        <v>2840</v>
      </c>
      <c r="C741" t="s">
        <v>87</v>
      </c>
      <c r="D741" t="s">
        <v>1270</v>
      </c>
      <c r="E741">
        <v>40331</v>
      </c>
      <c r="F741" t="s">
        <v>198</v>
      </c>
      <c r="G741" t="s">
        <v>1852</v>
      </c>
      <c r="H741" s="958">
        <v>39447</v>
      </c>
      <c r="I741"/>
      <c r="J741" t="s">
        <v>1096</v>
      </c>
      <c r="K741">
        <v>1</v>
      </c>
      <c r="L741" t="s">
        <v>25</v>
      </c>
      <c r="M741">
        <v>41600</v>
      </c>
      <c r="N741" t="s">
        <v>84</v>
      </c>
      <c r="O741">
        <v>90910</v>
      </c>
      <c r="P741">
        <v>49310</v>
      </c>
      <c r="Q741">
        <v>8860</v>
      </c>
      <c r="R741">
        <v>8220</v>
      </c>
      <c r="S741"/>
      <c r="T741"/>
      <c r="U741"/>
      <c r="V741" t="s">
        <v>1348</v>
      </c>
      <c r="W741">
        <v>2</v>
      </c>
    </row>
    <row r="742" spans="1:23" s="917" customFormat="1" ht="12.75" customHeight="1">
      <c r="A742">
        <v>1952</v>
      </c>
      <c r="B742">
        <v>2840</v>
      </c>
      <c r="C742" t="s">
        <v>87</v>
      </c>
      <c r="D742" t="s">
        <v>1270</v>
      </c>
      <c r="E742">
        <v>40332</v>
      </c>
      <c r="F742" t="s">
        <v>198</v>
      </c>
      <c r="G742" t="s">
        <v>1853</v>
      </c>
      <c r="H742" s="958">
        <v>39447</v>
      </c>
      <c r="I742"/>
      <c r="J742" t="s">
        <v>1096</v>
      </c>
      <c r="K742">
        <v>3</v>
      </c>
      <c r="L742" t="s">
        <v>25</v>
      </c>
      <c r="M742">
        <v>41600</v>
      </c>
      <c r="N742" t="s">
        <v>84</v>
      </c>
      <c r="O742">
        <v>90910</v>
      </c>
      <c r="P742">
        <v>49310</v>
      </c>
      <c r="Q742">
        <v>8860</v>
      </c>
      <c r="R742">
        <v>8220</v>
      </c>
      <c r="S742"/>
      <c r="T742"/>
      <c r="U742"/>
      <c r="V742" t="s">
        <v>1348</v>
      </c>
      <c r="W742">
        <v>2</v>
      </c>
    </row>
    <row r="743" spans="1:23" s="917" customFormat="1" ht="12.75" customHeight="1">
      <c r="A743">
        <v>1952</v>
      </c>
      <c r="B743">
        <v>2840</v>
      </c>
      <c r="C743" t="s">
        <v>87</v>
      </c>
      <c r="D743" t="s">
        <v>1270</v>
      </c>
      <c r="E743">
        <v>40335</v>
      </c>
      <c r="F743" t="s">
        <v>198</v>
      </c>
      <c r="G743" t="s">
        <v>1854</v>
      </c>
      <c r="H743" s="958">
        <v>39447</v>
      </c>
      <c r="I743"/>
      <c r="J743" t="s">
        <v>1096</v>
      </c>
      <c r="K743">
        <v>2</v>
      </c>
      <c r="L743" t="s">
        <v>25</v>
      </c>
      <c r="M743">
        <v>41600</v>
      </c>
      <c r="N743" t="s">
        <v>84</v>
      </c>
      <c r="O743">
        <v>90910</v>
      </c>
      <c r="P743">
        <v>49310</v>
      </c>
      <c r="Q743">
        <v>8860</v>
      </c>
      <c r="R743">
        <v>8220</v>
      </c>
      <c r="S743"/>
      <c r="T743"/>
      <c r="U743"/>
      <c r="V743" t="s">
        <v>1348</v>
      </c>
      <c r="W743">
        <v>2</v>
      </c>
    </row>
    <row r="744" spans="1:23" s="917" customFormat="1" ht="12.75" customHeight="1">
      <c r="A744">
        <v>1952</v>
      </c>
      <c r="B744">
        <v>2840</v>
      </c>
      <c r="C744" t="s">
        <v>87</v>
      </c>
      <c r="D744" t="s">
        <v>1270</v>
      </c>
      <c r="E744">
        <v>40336</v>
      </c>
      <c r="F744" t="s">
        <v>198</v>
      </c>
      <c r="G744" t="s">
        <v>1855</v>
      </c>
      <c r="H744" s="958">
        <v>39447</v>
      </c>
      <c r="I744"/>
      <c r="J744" t="s">
        <v>1096</v>
      </c>
      <c r="K744">
        <v>2</v>
      </c>
      <c r="L744" t="s">
        <v>25</v>
      </c>
      <c r="M744">
        <v>41600</v>
      </c>
      <c r="N744" t="s">
        <v>84</v>
      </c>
      <c r="O744">
        <v>90910</v>
      </c>
      <c r="P744">
        <v>49310</v>
      </c>
      <c r="Q744">
        <v>8860</v>
      </c>
      <c r="R744">
        <v>8220</v>
      </c>
      <c r="S744"/>
      <c r="T744"/>
      <c r="U744"/>
      <c r="V744" t="s">
        <v>1348</v>
      </c>
      <c r="W744">
        <v>2</v>
      </c>
    </row>
    <row r="745" spans="1:23" s="917" customFormat="1" ht="12.75" customHeight="1">
      <c r="A745">
        <v>1952</v>
      </c>
      <c r="B745">
        <v>2840</v>
      </c>
      <c r="C745" t="s">
        <v>87</v>
      </c>
      <c r="D745" t="s">
        <v>1270</v>
      </c>
      <c r="E745">
        <v>40337</v>
      </c>
      <c r="F745" t="s">
        <v>198</v>
      </c>
      <c r="G745" t="s">
        <v>1856</v>
      </c>
      <c r="H745" s="958">
        <v>39447</v>
      </c>
      <c r="I745"/>
      <c r="J745" t="s">
        <v>1096</v>
      </c>
      <c r="K745">
        <v>2</v>
      </c>
      <c r="L745" t="s">
        <v>25</v>
      </c>
      <c r="M745">
        <v>41600</v>
      </c>
      <c r="N745" t="s">
        <v>84</v>
      </c>
      <c r="O745">
        <v>90910</v>
      </c>
      <c r="P745">
        <v>49310</v>
      </c>
      <c r="Q745">
        <v>8860</v>
      </c>
      <c r="R745">
        <v>8220</v>
      </c>
      <c r="S745"/>
      <c r="T745"/>
      <c r="U745"/>
      <c r="V745" t="s">
        <v>1348</v>
      </c>
      <c r="W745">
        <v>2</v>
      </c>
    </row>
    <row r="746" spans="1:23" s="917" customFormat="1" ht="12.75" customHeight="1">
      <c r="A746">
        <v>1952</v>
      </c>
      <c r="B746">
        <v>2840</v>
      </c>
      <c r="C746" t="s">
        <v>87</v>
      </c>
      <c r="D746" t="s">
        <v>1270</v>
      </c>
      <c r="E746">
        <v>40338</v>
      </c>
      <c r="F746" t="s">
        <v>198</v>
      </c>
      <c r="G746" t="s">
        <v>1857</v>
      </c>
      <c r="H746" s="958">
        <v>39447</v>
      </c>
      <c r="I746"/>
      <c r="J746" t="s">
        <v>1096</v>
      </c>
      <c r="K746">
        <v>2</v>
      </c>
      <c r="L746" t="s">
        <v>25</v>
      </c>
      <c r="M746">
        <v>41600</v>
      </c>
      <c r="N746" t="s">
        <v>84</v>
      </c>
      <c r="O746">
        <v>90910</v>
      </c>
      <c r="P746">
        <v>49310</v>
      </c>
      <c r="Q746">
        <v>8860</v>
      </c>
      <c r="R746">
        <v>8220</v>
      </c>
      <c r="S746"/>
      <c r="T746"/>
      <c r="U746"/>
      <c r="V746" t="s">
        <v>1348</v>
      </c>
      <c r="W746">
        <v>2</v>
      </c>
    </row>
    <row r="747" spans="1:23" s="917" customFormat="1" ht="12.75" customHeight="1">
      <c r="A747">
        <v>1011</v>
      </c>
      <c r="B747">
        <v>2803</v>
      </c>
      <c r="C747" t="s">
        <v>98</v>
      </c>
      <c r="D747" t="s">
        <v>1292</v>
      </c>
      <c r="E747">
        <v>40340</v>
      </c>
      <c r="F747" t="s">
        <v>198</v>
      </c>
      <c r="G747" t="s">
        <v>1858</v>
      </c>
      <c r="H747" s="958">
        <v>39436</v>
      </c>
      <c r="I747"/>
      <c r="J747" t="s">
        <v>1096</v>
      </c>
      <c r="K747">
        <v>3</v>
      </c>
      <c r="L747" t="s">
        <v>25</v>
      </c>
      <c r="M747">
        <v>41600</v>
      </c>
      <c r="N747" t="s">
        <v>97</v>
      </c>
      <c r="O747">
        <v>117140</v>
      </c>
      <c r="P747">
        <v>75540</v>
      </c>
      <c r="Q747">
        <v>17000</v>
      </c>
      <c r="R747">
        <v>22240</v>
      </c>
      <c r="S747"/>
      <c r="T747"/>
      <c r="U747"/>
      <c r="V747" t="s">
        <v>1348</v>
      </c>
      <c r="W747">
        <v>21</v>
      </c>
    </row>
    <row r="748" spans="1:23" s="917" customFormat="1" ht="12.75" customHeight="1">
      <c r="A748">
        <v>3274</v>
      </c>
      <c r="B748">
        <v>2840</v>
      </c>
      <c r="C748" t="s">
        <v>87</v>
      </c>
      <c r="D748" t="s">
        <v>1270</v>
      </c>
      <c r="E748">
        <v>40343</v>
      </c>
      <c r="F748" t="s">
        <v>198</v>
      </c>
      <c r="G748" t="s">
        <v>1859</v>
      </c>
      <c r="H748" s="958">
        <v>39447</v>
      </c>
      <c r="I748"/>
      <c r="J748" t="s">
        <v>1096</v>
      </c>
      <c r="K748">
        <v>2</v>
      </c>
      <c r="L748" t="s">
        <v>1466</v>
      </c>
      <c r="M748">
        <v>41600</v>
      </c>
      <c r="N748" t="s">
        <v>84</v>
      </c>
      <c r="O748">
        <v>90910</v>
      </c>
      <c r="P748">
        <v>49310</v>
      </c>
      <c r="Q748">
        <v>11990</v>
      </c>
      <c r="R748">
        <v>12320</v>
      </c>
      <c r="S748"/>
      <c r="T748"/>
      <c r="U748"/>
      <c r="V748" t="s">
        <v>1348</v>
      </c>
      <c r="W748">
        <v>5</v>
      </c>
    </row>
    <row r="749" spans="1:23" s="917" customFormat="1" ht="12.75" customHeight="1">
      <c r="A749">
        <v>3274</v>
      </c>
      <c r="B749">
        <v>2840</v>
      </c>
      <c r="C749" t="s">
        <v>87</v>
      </c>
      <c r="D749" t="s">
        <v>1270</v>
      </c>
      <c r="E749">
        <v>40347</v>
      </c>
      <c r="F749" t="s">
        <v>198</v>
      </c>
      <c r="G749" t="s">
        <v>1860</v>
      </c>
      <c r="H749" s="958">
        <v>39447</v>
      </c>
      <c r="I749"/>
      <c r="J749" t="s">
        <v>1096</v>
      </c>
      <c r="K749">
        <v>2</v>
      </c>
      <c r="L749" t="s">
        <v>1466</v>
      </c>
      <c r="M749">
        <v>41600</v>
      </c>
      <c r="N749" t="s">
        <v>84</v>
      </c>
      <c r="O749">
        <v>90910</v>
      </c>
      <c r="P749">
        <v>49310</v>
      </c>
      <c r="Q749">
        <v>11990</v>
      </c>
      <c r="R749">
        <v>12320</v>
      </c>
      <c r="S749"/>
      <c r="T749"/>
      <c r="U749"/>
      <c r="V749" t="s">
        <v>1348</v>
      </c>
      <c r="W749">
        <v>5</v>
      </c>
    </row>
    <row r="750" spans="1:23" s="917" customFormat="1" ht="12.75" customHeight="1">
      <c r="A750">
        <v>1390</v>
      </c>
      <c r="B750">
        <v>2803</v>
      </c>
      <c r="C750" t="s">
        <v>98</v>
      </c>
      <c r="D750" t="s">
        <v>1292</v>
      </c>
      <c r="E750">
        <v>40356</v>
      </c>
      <c r="F750" t="s">
        <v>198</v>
      </c>
      <c r="G750" t="s">
        <v>1861</v>
      </c>
      <c r="H750" s="958">
        <v>39447</v>
      </c>
      <c r="I750"/>
      <c r="J750" t="s">
        <v>1096</v>
      </c>
      <c r="K750">
        <v>0.5</v>
      </c>
      <c r="L750" t="s">
        <v>25</v>
      </c>
      <c r="M750">
        <v>41600</v>
      </c>
      <c r="N750" t="s">
        <v>97</v>
      </c>
      <c r="O750">
        <v>117140</v>
      </c>
      <c r="P750">
        <v>75540</v>
      </c>
      <c r="Q750">
        <v>17000</v>
      </c>
      <c r="R750">
        <v>22240</v>
      </c>
      <c r="S750"/>
      <c r="T750"/>
      <c r="U750"/>
      <c r="V750" t="s">
        <v>1348</v>
      </c>
      <c r="W750">
        <v>4</v>
      </c>
    </row>
    <row r="751" spans="1:23" s="917" customFormat="1" ht="12.75" customHeight="1">
      <c r="A751">
        <v>1390</v>
      </c>
      <c r="B751">
        <v>2803</v>
      </c>
      <c r="C751" t="s">
        <v>98</v>
      </c>
      <c r="D751" t="s">
        <v>1292</v>
      </c>
      <c r="E751">
        <v>40361</v>
      </c>
      <c r="F751" t="s">
        <v>198</v>
      </c>
      <c r="G751" t="s">
        <v>1862</v>
      </c>
      <c r="H751" s="958">
        <v>39587</v>
      </c>
      <c r="I751"/>
      <c r="J751" t="s">
        <v>1096</v>
      </c>
      <c r="K751">
        <v>1</v>
      </c>
      <c r="L751" t="s">
        <v>25</v>
      </c>
      <c r="M751">
        <v>41600</v>
      </c>
      <c r="N751" t="s">
        <v>97</v>
      </c>
      <c r="O751">
        <v>117140</v>
      </c>
      <c r="P751">
        <v>75540</v>
      </c>
      <c r="Q751">
        <v>17000</v>
      </c>
      <c r="R751">
        <v>22240</v>
      </c>
      <c r="S751"/>
      <c r="T751"/>
      <c r="U751"/>
      <c r="V751" t="s">
        <v>1348</v>
      </c>
      <c r="W751">
        <v>2</v>
      </c>
    </row>
    <row r="752" spans="1:23" s="917" customFormat="1" ht="12.75" customHeight="1">
      <c r="A752">
        <v>1912</v>
      </c>
      <c r="B752">
        <v>2840</v>
      </c>
      <c r="C752" t="s">
        <v>87</v>
      </c>
      <c r="D752" t="s">
        <v>1270</v>
      </c>
      <c r="E752">
        <v>40366</v>
      </c>
      <c r="F752" t="s">
        <v>198</v>
      </c>
      <c r="G752" t="s">
        <v>1864</v>
      </c>
      <c r="H752" s="958">
        <v>40039</v>
      </c>
      <c r="I752"/>
      <c r="J752" t="s">
        <v>1096</v>
      </c>
      <c r="K752">
        <v>1</v>
      </c>
      <c r="L752" t="s">
        <v>25</v>
      </c>
      <c r="M752">
        <v>41600</v>
      </c>
      <c r="N752" t="s">
        <v>84</v>
      </c>
      <c r="O752">
        <v>90910</v>
      </c>
      <c r="P752">
        <v>49310</v>
      </c>
      <c r="Q752">
        <v>8860</v>
      </c>
      <c r="R752">
        <v>8220</v>
      </c>
      <c r="S752"/>
      <c r="T752"/>
      <c r="U752"/>
      <c r="V752" t="s">
        <v>1348</v>
      </c>
      <c r="W752">
        <v>4</v>
      </c>
    </row>
    <row r="753" spans="1:23" s="917" customFormat="1" ht="12.75" customHeight="1">
      <c r="A753">
        <v>1335</v>
      </c>
      <c r="B753">
        <v>2832</v>
      </c>
      <c r="C753" t="s">
        <v>92</v>
      </c>
      <c r="D753" t="s">
        <v>1133</v>
      </c>
      <c r="E753">
        <v>40368</v>
      </c>
      <c r="F753" t="s">
        <v>198</v>
      </c>
      <c r="G753" t="s">
        <v>1866</v>
      </c>
      <c r="H753" s="958">
        <v>41901</v>
      </c>
      <c r="I753"/>
      <c r="J753" t="s">
        <v>1096</v>
      </c>
      <c r="K753">
        <v>2</v>
      </c>
      <c r="L753" t="s">
        <v>25</v>
      </c>
      <c r="M753">
        <v>41600</v>
      </c>
      <c r="N753" t="s">
        <v>88</v>
      </c>
      <c r="O753">
        <v>97200</v>
      </c>
      <c r="P753">
        <v>55600</v>
      </c>
      <c r="Q753">
        <v>17000</v>
      </c>
      <c r="R753">
        <v>22240</v>
      </c>
      <c r="S753"/>
      <c r="T753"/>
      <c r="U753"/>
      <c r="V753" t="s">
        <v>1348</v>
      </c>
      <c r="W753">
        <v>1</v>
      </c>
    </row>
    <row r="754" spans="1:23" s="917" customFormat="1" ht="12.75" customHeight="1">
      <c r="A754">
        <v>1912</v>
      </c>
      <c r="B754">
        <v>2840</v>
      </c>
      <c r="C754" t="s">
        <v>87</v>
      </c>
      <c r="D754" t="s">
        <v>1270</v>
      </c>
      <c r="E754">
        <v>40371</v>
      </c>
      <c r="F754" t="s">
        <v>198</v>
      </c>
      <c r="G754" t="s">
        <v>1868</v>
      </c>
      <c r="H754" s="958">
        <v>40119</v>
      </c>
      <c r="I754"/>
      <c r="J754" t="s">
        <v>1096</v>
      </c>
      <c r="K754">
        <v>1</v>
      </c>
      <c r="L754" t="s">
        <v>25</v>
      </c>
      <c r="M754">
        <v>41600</v>
      </c>
      <c r="N754" t="s">
        <v>84</v>
      </c>
      <c r="O754">
        <v>90910</v>
      </c>
      <c r="P754">
        <v>49310</v>
      </c>
      <c r="Q754">
        <v>8860</v>
      </c>
      <c r="R754">
        <v>8220</v>
      </c>
      <c r="S754"/>
      <c r="T754"/>
      <c r="U754"/>
      <c r="V754" t="s">
        <v>1348</v>
      </c>
      <c r="W754">
        <v>2</v>
      </c>
    </row>
    <row r="755" spans="1:23" s="917" customFormat="1" ht="12.75" customHeight="1">
      <c r="A755">
        <v>1265</v>
      </c>
      <c r="B755">
        <v>2840</v>
      </c>
      <c r="C755" t="s">
        <v>87</v>
      </c>
      <c r="D755" t="s">
        <v>1445</v>
      </c>
      <c r="E755">
        <v>40373</v>
      </c>
      <c r="F755" t="s">
        <v>198</v>
      </c>
      <c r="G755" t="s">
        <v>1870</v>
      </c>
      <c r="H755" s="958">
        <v>40519</v>
      </c>
      <c r="I755"/>
      <c r="J755" t="s">
        <v>1096</v>
      </c>
      <c r="K755">
        <v>2</v>
      </c>
      <c r="L755" t="s">
        <v>327</v>
      </c>
      <c r="M755">
        <v>41600</v>
      </c>
      <c r="N755" t="s">
        <v>84</v>
      </c>
      <c r="O755">
        <v>90910</v>
      </c>
      <c r="P755">
        <v>49310</v>
      </c>
      <c r="Q755">
        <v>17000</v>
      </c>
      <c r="R755">
        <v>22240</v>
      </c>
      <c r="S755"/>
      <c r="T755"/>
      <c r="U755"/>
      <c r="V755" t="s">
        <v>1348</v>
      </c>
      <c r="W755">
        <v>15</v>
      </c>
    </row>
    <row r="756" spans="1:23" s="917" customFormat="1" ht="12.75" customHeight="1">
      <c r="A756">
        <v>1912</v>
      </c>
      <c r="B756">
        <v>2840</v>
      </c>
      <c r="C756" t="s">
        <v>87</v>
      </c>
      <c r="D756" t="s">
        <v>1270</v>
      </c>
      <c r="E756">
        <v>40377</v>
      </c>
      <c r="F756" t="s">
        <v>198</v>
      </c>
      <c r="G756" t="s">
        <v>1872</v>
      </c>
      <c r="H756" s="958">
        <v>40039</v>
      </c>
      <c r="I756"/>
      <c r="J756" t="s">
        <v>1096</v>
      </c>
      <c r="K756">
        <v>1</v>
      </c>
      <c r="L756" t="s">
        <v>25</v>
      </c>
      <c r="M756">
        <v>41600</v>
      </c>
      <c r="N756" t="s">
        <v>84</v>
      </c>
      <c r="O756">
        <v>90910</v>
      </c>
      <c r="P756">
        <v>49310</v>
      </c>
      <c r="Q756">
        <v>8860</v>
      </c>
      <c r="R756">
        <v>8220</v>
      </c>
      <c r="S756"/>
      <c r="T756"/>
      <c r="U756"/>
      <c r="V756" t="s">
        <v>1348</v>
      </c>
      <c r="W756">
        <v>2</v>
      </c>
    </row>
    <row r="757" spans="1:23" s="917" customFormat="1" ht="12.75" customHeight="1">
      <c r="A757">
        <v>1912</v>
      </c>
      <c r="B757">
        <v>2840</v>
      </c>
      <c r="C757" t="s">
        <v>87</v>
      </c>
      <c r="D757" t="s">
        <v>1270</v>
      </c>
      <c r="E757">
        <v>40378</v>
      </c>
      <c r="F757" t="s">
        <v>198</v>
      </c>
      <c r="G757" t="s">
        <v>1873</v>
      </c>
      <c r="H757" s="958">
        <v>40039</v>
      </c>
      <c r="I757"/>
      <c r="J757" t="s">
        <v>1096</v>
      </c>
      <c r="K757">
        <v>1</v>
      </c>
      <c r="L757" t="s">
        <v>25</v>
      </c>
      <c r="M757">
        <v>41600</v>
      </c>
      <c r="N757" t="s">
        <v>84</v>
      </c>
      <c r="O757">
        <v>90910</v>
      </c>
      <c r="P757">
        <v>49310</v>
      </c>
      <c r="Q757">
        <v>8860</v>
      </c>
      <c r="R757">
        <v>8220</v>
      </c>
      <c r="S757"/>
      <c r="T757"/>
      <c r="U757"/>
      <c r="V757" t="s">
        <v>1348</v>
      </c>
      <c r="W757">
        <v>2</v>
      </c>
    </row>
    <row r="758" spans="1:23" s="917" customFormat="1" ht="12.75" customHeight="1">
      <c r="A758">
        <v>1912</v>
      </c>
      <c r="B758">
        <v>2840</v>
      </c>
      <c r="C758" t="s">
        <v>87</v>
      </c>
      <c r="D758" t="s">
        <v>1270</v>
      </c>
      <c r="E758">
        <v>40380</v>
      </c>
      <c r="F758" t="s">
        <v>198</v>
      </c>
      <c r="G758" t="s">
        <v>1874</v>
      </c>
      <c r="H758" s="958">
        <v>40142</v>
      </c>
      <c r="I758"/>
      <c r="J758" t="s">
        <v>1096</v>
      </c>
      <c r="K758">
        <v>2</v>
      </c>
      <c r="L758" t="s">
        <v>25</v>
      </c>
      <c r="M758">
        <v>41600</v>
      </c>
      <c r="N758" t="s">
        <v>84</v>
      </c>
      <c r="O758">
        <v>90910</v>
      </c>
      <c r="P758">
        <v>49310</v>
      </c>
      <c r="Q758">
        <v>8860</v>
      </c>
      <c r="R758">
        <v>8220</v>
      </c>
      <c r="S758"/>
      <c r="T758"/>
      <c r="U758"/>
      <c r="V758" t="s">
        <v>1348</v>
      </c>
      <c r="W758">
        <v>2</v>
      </c>
    </row>
    <row r="759" spans="1:23" s="917" customFormat="1" ht="12.75" customHeight="1">
      <c r="A759">
        <v>1912</v>
      </c>
      <c r="B759">
        <v>2840</v>
      </c>
      <c r="C759" t="s">
        <v>87</v>
      </c>
      <c r="D759" t="s">
        <v>1270</v>
      </c>
      <c r="E759">
        <v>40381</v>
      </c>
      <c r="F759" t="s">
        <v>198</v>
      </c>
      <c r="G759" t="s">
        <v>1876</v>
      </c>
      <c r="H759" s="958">
        <v>40142</v>
      </c>
      <c r="I759"/>
      <c r="J759" t="s">
        <v>1096</v>
      </c>
      <c r="K759">
        <v>1</v>
      </c>
      <c r="L759" t="s">
        <v>25</v>
      </c>
      <c r="M759">
        <v>41600</v>
      </c>
      <c r="N759" t="s">
        <v>84</v>
      </c>
      <c r="O759">
        <v>90910</v>
      </c>
      <c r="P759">
        <v>49310</v>
      </c>
      <c r="Q759">
        <v>8860</v>
      </c>
      <c r="R759">
        <v>8220</v>
      </c>
      <c r="S759"/>
      <c r="T759"/>
      <c r="U759"/>
      <c r="V759" t="s">
        <v>1348</v>
      </c>
      <c r="W759">
        <v>2</v>
      </c>
    </row>
    <row r="760" spans="1:23" s="917" customFormat="1" ht="12.75" customHeight="1">
      <c r="A760">
        <v>1912</v>
      </c>
      <c r="B760">
        <v>2840</v>
      </c>
      <c r="C760" t="s">
        <v>87</v>
      </c>
      <c r="D760" t="s">
        <v>1270</v>
      </c>
      <c r="E760">
        <v>40382</v>
      </c>
      <c r="F760" t="s">
        <v>198</v>
      </c>
      <c r="G760" t="s">
        <v>1877</v>
      </c>
      <c r="H760" s="958">
        <v>40142</v>
      </c>
      <c r="I760"/>
      <c r="J760" t="s">
        <v>1096</v>
      </c>
      <c r="K760">
        <v>2</v>
      </c>
      <c r="L760" t="s">
        <v>25</v>
      </c>
      <c r="M760">
        <v>41600</v>
      </c>
      <c r="N760" t="s">
        <v>84</v>
      </c>
      <c r="O760">
        <v>90910</v>
      </c>
      <c r="P760">
        <v>49310</v>
      </c>
      <c r="Q760">
        <v>8860</v>
      </c>
      <c r="R760">
        <v>8220</v>
      </c>
      <c r="S760"/>
      <c r="T760"/>
      <c r="U760"/>
      <c r="V760" t="s">
        <v>1348</v>
      </c>
      <c r="W760">
        <v>4</v>
      </c>
    </row>
    <row r="761" spans="1:23" s="917" customFormat="1" ht="12.75" customHeight="1">
      <c r="A761">
        <v>1912</v>
      </c>
      <c r="B761">
        <v>2840</v>
      </c>
      <c r="C761" t="s">
        <v>87</v>
      </c>
      <c r="D761" t="s">
        <v>1270</v>
      </c>
      <c r="E761">
        <v>40383</v>
      </c>
      <c r="F761" t="s">
        <v>198</v>
      </c>
      <c r="G761" t="s">
        <v>1878</v>
      </c>
      <c r="H761" s="958">
        <v>41372</v>
      </c>
      <c r="I761"/>
      <c r="J761" t="s">
        <v>1096</v>
      </c>
      <c r="K761">
        <v>1</v>
      </c>
      <c r="L761" t="s">
        <v>25</v>
      </c>
      <c r="M761">
        <v>41600</v>
      </c>
      <c r="N761" t="s">
        <v>84</v>
      </c>
      <c r="O761">
        <v>90910</v>
      </c>
      <c r="P761">
        <v>49310</v>
      </c>
      <c r="Q761">
        <v>8860</v>
      </c>
      <c r="R761">
        <v>8220</v>
      </c>
      <c r="S761"/>
      <c r="T761"/>
      <c r="U761"/>
      <c r="V761" t="s">
        <v>1348</v>
      </c>
      <c r="W761">
        <v>2</v>
      </c>
    </row>
    <row r="762" spans="1:23" s="917" customFormat="1" ht="12.75" customHeight="1">
      <c r="A762">
        <v>1912</v>
      </c>
      <c r="B762">
        <v>2840</v>
      </c>
      <c r="C762" t="s">
        <v>87</v>
      </c>
      <c r="D762" t="s">
        <v>1270</v>
      </c>
      <c r="E762">
        <v>40386</v>
      </c>
      <c r="F762" t="s">
        <v>198</v>
      </c>
      <c r="G762" t="s">
        <v>1880</v>
      </c>
      <c r="H762" s="958">
        <v>40142</v>
      </c>
      <c r="I762"/>
      <c r="J762" t="s">
        <v>1096</v>
      </c>
      <c r="K762">
        <v>2</v>
      </c>
      <c r="L762" t="s">
        <v>25</v>
      </c>
      <c r="M762">
        <v>41600</v>
      </c>
      <c r="N762" t="s">
        <v>84</v>
      </c>
      <c r="O762">
        <v>90910</v>
      </c>
      <c r="P762">
        <v>49310</v>
      </c>
      <c r="Q762">
        <v>8860</v>
      </c>
      <c r="R762">
        <v>8220</v>
      </c>
      <c r="S762"/>
      <c r="T762"/>
      <c r="U762"/>
      <c r="V762" t="s">
        <v>1348</v>
      </c>
      <c r="W762">
        <v>2</v>
      </c>
    </row>
    <row r="763" spans="1:23" s="917" customFormat="1" ht="12.75" customHeight="1">
      <c r="A763">
        <v>1912</v>
      </c>
      <c r="B763">
        <v>2840</v>
      </c>
      <c r="C763" t="s">
        <v>87</v>
      </c>
      <c r="D763" t="s">
        <v>1270</v>
      </c>
      <c r="E763">
        <v>40387</v>
      </c>
      <c r="F763" t="s">
        <v>198</v>
      </c>
      <c r="G763" t="s">
        <v>1881</v>
      </c>
      <c r="H763" s="958">
        <v>40147</v>
      </c>
      <c r="I763"/>
      <c r="J763" t="s">
        <v>1096</v>
      </c>
      <c r="K763">
        <v>1</v>
      </c>
      <c r="L763" t="s">
        <v>25</v>
      </c>
      <c r="M763">
        <v>41600</v>
      </c>
      <c r="N763" t="s">
        <v>84</v>
      </c>
      <c r="O763">
        <v>90910</v>
      </c>
      <c r="P763">
        <v>49310</v>
      </c>
      <c r="Q763">
        <v>8860</v>
      </c>
      <c r="R763">
        <v>8220</v>
      </c>
      <c r="S763"/>
      <c r="T763"/>
      <c r="U763"/>
      <c r="V763" t="s">
        <v>1348</v>
      </c>
      <c r="W763">
        <v>2</v>
      </c>
    </row>
    <row r="764" spans="1:23" s="917" customFormat="1" ht="12.75" customHeight="1">
      <c r="A764">
        <v>1912</v>
      </c>
      <c r="B764">
        <v>2840</v>
      </c>
      <c r="C764" t="s">
        <v>87</v>
      </c>
      <c r="D764" t="s">
        <v>1270</v>
      </c>
      <c r="E764">
        <v>40388</v>
      </c>
      <c r="F764" t="s">
        <v>198</v>
      </c>
      <c r="G764" t="s">
        <v>1883</v>
      </c>
      <c r="H764" s="958">
        <v>40142</v>
      </c>
      <c r="I764"/>
      <c r="J764" t="s">
        <v>1096</v>
      </c>
      <c r="K764">
        <v>2</v>
      </c>
      <c r="L764" t="s">
        <v>25</v>
      </c>
      <c r="M764">
        <v>41600</v>
      </c>
      <c r="N764" t="s">
        <v>84</v>
      </c>
      <c r="O764">
        <v>90910</v>
      </c>
      <c r="P764">
        <v>49310</v>
      </c>
      <c r="Q764">
        <v>8860</v>
      </c>
      <c r="R764">
        <v>8220</v>
      </c>
      <c r="S764"/>
      <c r="T764"/>
      <c r="U764"/>
      <c r="V764" t="s">
        <v>1348</v>
      </c>
      <c r="W764">
        <v>2</v>
      </c>
    </row>
    <row r="765" spans="1:23" s="917" customFormat="1" ht="12.75" customHeight="1">
      <c r="A765">
        <v>6666</v>
      </c>
      <c r="B765">
        <v>2840</v>
      </c>
      <c r="C765" t="s">
        <v>87</v>
      </c>
      <c r="D765" t="s">
        <v>1270</v>
      </c>
      <c r="E765">
        <v>40392</v>
      </c>
      <c r="F765" t="s">
        <v>198</v>
      </c>
      <c r="G765" t="s">
        <v>1884</v>
      </c>
      <c r="H765" s="958">
        <v>39447</v>
      </c>
      <c r="I765"/>
      <c r="J765" t="s">
        <v>1096</v>
      </c>
      <c r="K765">
        <v>2</v>
      </c>
      <c r="L765" t="s">
        <v>208</v>
      </c>
      <c r="M765">
        <v>41600</v>
      </c>
      <c r="N765" t="s">
        <v>84</v>
      </c>
      <c r="O765">
        <v>90910</v>
      </c>
      <c r="P765">
        <v>49310</v>
      </c>
      <c r="Q765">
        <v>8860</v>
      </c>
      <c r="R765">
        <v>8220</v>
      </c>
      <c r="S765"/>
      <c r="T765"/>
      <c r="U765"/>
      <c r="V765" t="s">
        <v>1348</v>
      </c>
      <c r="W765">
        <v>248</v>
      </c>
    </row>
    <row r="766" spans="1:23" s="917" customFormat="1" ht="12.75" customHeight="1">
      <c r="A766">
        <v>1912</v>
      </c>
      <c r="B766">
        <v>2840</v>
      </c>
      <c r="C766" t="s">
        <v>87</v>
      </c>
      <c r="D766" t="s">
        <v>1270</v>
      </c>
      <c r="E766">
        <v>40399</v>
      </c>
      <c r="F766" t="s">
        <v>198</v>
      </c>
      <c r="G766" t="s">
        <v>1885</v>
      </c>
      <c r="H766" s="958">
        <v>40142</v>
      </c>
      <c r="I766"/>
      <c r="J766" t="s">
        <v>1096</v>
      </c>
      <c r="K766">
        <v>1</v>
      </c>
      <c r="L766" t="s">
        <v>25</v>
      </c>
      <c r="M766">
        <v>41600</v>
      </c>
      <c r="N766" t="s">
        <v>84</v>
      </c>
      <c r="O766">
        <v>90910</v>
      </c>
      <c r="P766">
        <v>49310</v>
      </c>
      <c r="Q766">
        <v>8860</v>
      </c>
      <c r="R766">
        <v>8220</v>
      </c>
      <c r="S766"/>
      <c r="T766"/>
      <c r="U766"/>
      <c r="V766" t="s">
        <v>1348</v>
      </c>
      <c r="W766">
        <v>2</v>
      </c>
    </row>
    <row r="767" spans="1:23" s="917" customFormat="1" ht="12.75" customHeight="1">
      <c r="A767">
        <v>1912</v>
      </c>
      <c r="B767">
        <v>2840</v>
      </c>
      <c r="C767" t="s">
        <v>87</v>
      </c>
      <c r="D767" t="s">
        <v>1270</v>
      </c>
      <c r="E767">
        <v>40400</v>
      </c>
      <c r="F767" t="s">
        <v>198</v>
      </c>
      <c r="G767" t="s">
        <v>1886</v>
      </c>
      <c r="H767" s="958">
        <v>40142</v>
      </c>
      <c r="I767"/>
      <c r="J767" t="s">
        <v>1096</v>
      </c>
      <c r="K767">
        <v>1</v>
      </c>
      <c r="L767" t="s">
        <v>25</v>
      </c>
      <c r="M767">
        <v>41600</v>
      </c>
      <c r="N767" t="s">
        <v>84</v>
      </c>
      <c r="O767">
        <v>90910</v>
      </c>
      <c r="P767">
        <v>49310</v>
      </c>
      <c r="Q767">
        <v>8860</v>
      </c>
      <c r="R767">
        <v>8220</v>
      </c>
      <c r="S767"/>
      <c r="T767"/>
      <c r="U767"/>
      <c r="V767" t="s">
        <v>1348</v>
      </c>
      <c r="W767">
        <v>2</v>
      </c>
    </row>
    <row r="768" spans="1:23" s="917" customFormat="1" ht="12.75" customHeight="1">
      <c r="A768">
        <v>1912</v>
      </c>
      <c r="B768">
        <v>2840</v>
      </c>
      <c r="C768" t="s">
        <v>87</v>
      </c>
      <c r="D768" t="s">
        <v>1270</v>
      </c>
      <c r="E768">
        <v>40402</v>
      </c>
      <c r="F768" t="s">
        <v>198</v>
      </c>
      <c r="G768" t="s">
        <v>1887</v>
      </c>
      <c r="H768" s="958">
        <v>40039</v>
      </c>
      <c r="I768"/>
      <c r="J768" t="s">
        <v>1096</v>
      </c>
      <c r="K768">
        <v>2</v>
      </c>
      <c r="L768" t="s">
        <v>25</v>
      </c>
      <c r="M768">
        <v>41600</v>
      </c>
      <c r="N768" t="s">
        <v>84</v>
      </c>
      <c r="O768">
        <v>90910</v>
      </c>
      <c r="P768">
        <v>49310</v>
      </c>
      <c r="Q768">
        <v>8860</v>
      </c>
      <c r="R768">
        <v>8220</v>
      </c>
      <c r="S768"/>
      <c r="T768"/>
      <c r="U768"/>
      <c r="V768" t="s">
        <v>1348</v>
      </c>
      <c r="W768">
        <v>2</v>
      </c>
    </row>
    <row r="769" spans="1:23" s="917" customFormat="1" ht="12.75" customHeight="1">
      <c r="A769">
        <v>1912</v>
      </c>
      <c r="B769">
        <v>2840</v>
      </c>
      <c r="C769" t="s">
        <v>87</v>
      </c>
      <c r="D769" t="s">
        <v>1270</v>
      </c>
      <c r="E769">
        <v>40403</v>
      </c>
      <c r="F769" t="s">
        <v>198</v>
      </c>
      <c r="G769" t="s">
        <v>1888</v>
      </c>
      <c r="H769" s="958">
        <v>40039</v>
      </c>
      <c r="I769"/>
      <c r="J769" t="s">
        <v>1096</v>
      </c>
      <c r="K769">
        <v>1</v>
      </c>
      <c r="L769" t="s">
        <v>25</v>
      </c>
      <c r="M769">
        <v>41600</v>
      </c>
      <c r="N769" t="s">
        <v>84</v>
      </c>
      <c r="O769">
        <v>90910</v>
      </c>
      <c r="P769">
        <v>49310</v>
      </c>
      <c r="Q769">
        <v>8860</v>
      </c>
      <c r="R769">
        <v>8220</v>
      </c>
      <c r="S769"/>
      <c r="T769"/>
      <c r="U769"/>
      <c r="V769" t="s">
        <v>1348</v>
      </c>
      <c r="W769">
        <v>2</v>
      </c>
    </row>
    <row r="770" spans="1:23" s="917" customFormat="1" ht="12.75" customHeight="1">
      <c r="A770">
        <v>1912</v>
      </c>
      <c r="B770">
        <v>2840</v>
      </c>
      <c r="C770" t="s">
        <v>87</v>
      </c>
      <c r="D770" t="s">
        <v>1270</v>
      </c>
      <c r="E770">
        <v>40405</v>
      </c>
      <c r="F770" t="s">
        <v>198</v>
      </c>
      <c r="G770" t="s">
        <v>1889</v>
      </c>
      <c r="H770" s="958">
        <v>40142</v>
      </c>
      <c r="I770"/>
      <c r="J770" t="s">
        <v>1096</v>
      </c>
      <c r="K770">
        <v>1</v>
      </c>
      <c r="L770" t="s">
        <v>25</v>
      </c>
      <c r="M770">
        <v>41600</v>
      </c>
      <c r="N770" t="s">
        <v>84</v>
      </c>
      <c r="O770">
        <v>90910</v>
      </c>
      <c r="P770">
        <v>49310</v>
      </c>
      <c r="Q770">
        <v>8860</v>
      </c>
      <c r="R770">
        <v>8220</v>
      </c>
      <c r="S770"/>
      <c r="T770"/>
      <c r="U770"/>
      <c r="V770" t="s">
        <v>1348</v>
      </c>
      <c r="W770">
        <v>2</v>
      </c>
    </row>
    <row r="771" spans="1:23" s="917" customFormat="1" ht="12.75" customHeight="1">
      <c r="A771">
        <v>1912</v>
      </c>
      <c r="B771">
        <v>2840</v>
      </c>
      <c r="C771" t="s">
        <v>87</v>
      </c>
      <c r="D771" t="s">
        <v>1270</v>
      </c>
      <c r="E771">
        <v>40406</v>
      </c>
      <c r="F771" t="s">
        <v>198</v>
      </c>
      <c r="G771" t="s">
        <v>1890</v>
      </c>
      <c r="H771" s="958">
        <v>40039</v>
      </c>
      <c r="I771"/>
      <c r="J771" t="s">
        <v>1096</v>
      </c>
      <c r="K771">
        <v>1</v>
      </c>
      <c r="L771" t="s">
        <v>25</v>
      </c>
      <c r="M771">
        <v>41600</v>
      </c>
      <c r="N771" t="s">
        <v>84</v>
      </c>
      <c r="O771">
        <v>90910</v>
      </c>
      <c r="P771">
        <v>49310</v>
      </c>
      <c r="Q771">
        <v>8860</v>
      </c>
      <c r="R771">
        <v>8220</v>
      </c>
      <c r="S771"/>
      <c r="T771"/>
      <c r="U771"/>
      <c r="V771" t="s">
        <v>1348</v>
      </c>
      <c r="W771">
        <v>4</v>
      </c>
    </row>
    <row r="772" spans="1:23" s="917" customFormat="1" ht="12.75" customHeight="1">
      <c r="A772">
        <v>1912</v>
      </c>
      <c r="B772">
        <v>2840</v>
      </c>
      <c r="C772" t="s">
        <v>87</v>
      </c>
      <c r="D772" t="s">
        <v>1270</v>
      </c>
      <c r="E772">
        <v>40407</v>
      </c>
      <c r="F772" t="s">
        <v>198</v>
      </c>
      <c r="G772" t="s">
        <v>1891</v>
      </c>
      <c r="H772" s="958">
        <v>40039</v>
      </c>
      <c r="I772"/>
      <c r="J772" t="s">
        <v>1096</v>
      </c>
      <c r="K772">
        <v>1</v>
      </c>
      <c r="L772" t="s">
        <v>25</v>
      </c>
      <c r="M772">
        <v>41600</v>
      </c>
      <c r="N772" t="s">
        <v>84</v>
      </c>
      <c r="O772">
        <v>90910</v>
      </c>
      <c r="P772">
        <v>49310</v>
      </c>
      <c r="Q772">
        <v>8860</v>
      </c>
      <c r="R772">
        <v>8220</v>
      </c>
      <c r="S772"/>
      <c r="T772"/>
      <c r="U772"/>
      <c r="V772" t="s">
        <v>1348</v>
      </c>
      <c r="W772">
        <v>2</v>
      </c>
    </row>
    <row r="773" spans="1:23" s="917" customFormat="1" ht="12.75" customHeight="1">
      <c r="A773">
        <v>1912</v>
      </c>
      <c r="B773">
        <v>2840</v>
      </c>
      <c r="C773" t="s">
        <v>87</v>
      </c>
      <c r="D773" t="s">
        <v>1270</v>
      </c>
      <c r="E773">
        <v>40408</v>
      </c>
      <c r="F773" t="s">
        <v>198</v>
      </c>
      <c r="G773" t="s">
        <v>1892</v>
      </c>
      <c r="H773" s="958">
        <v>40039</v>
      </c>
      <c r="I773"/>
      <c r="J773" t="s">
        <v>1096</v>
      </c>
      <c r="K773">
        <v>1</v>
      </c>
      <c r="L773" t="s">
        <v>25</v>
      </c>
      <c r="M773">
        <v>41600</v>
      </c>
      <c r="N773" t="s">
        <v>84</v>
      </c>
      <c r="O773">
        <v>90910</v>
      </c>
      <c r="P773">
        <v>49310</v>
      </c>
      <c r="Q773">
        <v>8860</v>
      </c>
      <c r="R773">
        <v>8220</v>
      </c>
      <c r="S773"/>
      <c r="T773"/>
      <c r="U773"/>
      <c r="V773" t="s">
        <v>1348</v>
      </c>
      <c r="W773">
        <v>2</v>
      </c>
    </row>
    <row r="774" spans="1:23" s="917" customFormat="1" ht="12.75" customHeight="1">
      <c r="A774">
        <v>1912</v>
      </c>
      <c r="B774">
        <v>2840</v>
      </c>
      <c r="C774" t="s">
        <v>87</v>
      </c>
      <c r="D774" t="s">
        <v>1270</v>
      </c>
      <c r="E774">
        <v>40414</v>
      </c>
      <c r="F774" t="s">
        <v>198</v>
      </c>
      <c r="G774" t="s">
        <v>1893</v>
      </c>
      <c r="H774" s="958">
        <v>39447</v>
      </c>
      <c r="I774"/>
      <c r="J774" t="s">
        <v>1096</v>
      </c>
      <c r="K774">
        <v>2</v>
      </c>
      <c r="L774" t="s">
        <v>25</v>
      </c>
      <c r="M774">
        <v>41600</v>
      </c>
      <c r="N774" t="s">
        <v>84</v>
      </c>
      <c r="O774">
        <v>90910</v>
      </c>
      <c r="P774">
        <v>49310</v>
      </c>
      <c r="Q774">
        <v>8860</v>
      </c>
      <c r="R774">
        <v>8220</v>
      </c>
      <c r="S774"/>
      <c r="T774"/>
      <c r="U774"/>
      <c r="V774" t="s">
        <v>1348</v>
      </c>
      <c r="W774">
        <v>5</v>
      </c>
    </row>
    <row r="775" spans="1:23" s="917" customFormat="1" ht="12.75" customHeight="1">
      <c r="A775">
        <v>1912</v>
      </c>
      <c r="B775">
        <v>2840</v>
      </c>
      <c r="C775" t="s">
        <v>87</v>
      </c>
      <c r="D775" t="s">
        <v>1270</v>
      </c>
      <c r="E775">
        <v>40425</v>
      </c>
      <c r="F775" t="s">
        <v>198</v>
      </c>
      <c r="G775" t="s">
        <v>1894</v>
      </c>
      <c r="H775" s="958">
        <v>40798</v>
      </c>
      <c r="I775"/>
      <c r="J775" t="s">
        <v>1096</v>
      </c>
      <c r="K775">
        <v>1</v>
      </c>
      <c r="L775" t="s">
        <v>25</v>
      </c>
      <c r="M775">
        <v>41600</v>
      </c>
      <c r="N775" t="s">
        <v>84</v>
      </c>
      <c r="O775">
        <v>90910</v>
      </c>
      <c r="P775">
        <v>49310</v>
      </c>
      <c r="Q775">
        <v>8860</v>
      </c>
      <c r="R775">
        <v>8220</v>
      </c>
      <c r="S775"/>
      <c r="T775"/>
      <c r="U775"/>
      <c r="V775" t="s">
        <v>1348</v>
      </c>
      <c r="W775">
        <v>3</v>
      </c>
    </row>
    <row r="776" spans="1:23" s="917" customFormat="1" ht="12.75" customHeight="1">
      <c r="A776">
        <v>1912</v>
      </c>
      <c r="B776">
        <v>2840</v>
      </c>
      <c r="C776" t="s">
        <v>87</v>
      </c>
      <c r="D776" t="s">
        <v>1270</v>
      </c>
      <c r="E776">
        <v>40427</v>
      </c>
      <c r="F776" t="s">
        <v>198</v>
      </c>
      <c r="G776" t="s">
        <v>1896</v>
      </c>
      <c r="H776" s="958">
        <v>40798</v>
      </c>
      <c r="I776"/>
      <c r="J776" t="s">
        <v>1096</v>
      </c>
      <c r="K776">
        <v>2</v>
      </c>
      <c r="L776" t="s">
        <v>25</v>
      </c>
      <c r="M776">
        <v>41600</v>
      </c>
      <c r="N776" t="s">
        <v>84</v>
      </c>
      <c r="O776">
        <v>90910</v>
      </c>
      <c r="P776">
        <v>49310</v>
      </c>
      <c r="Q776">
        <v>8860</v>
      </c>
      <c r="R776">
        <v>8220</v>
      </c>
      <c r="S776"/>
      <c r="T776"/>
      <c r="U776"/>
      <c r="V776" t="s">
        <v>1348</v>
      </c>
      <c r="W776">
        <v>3</v>
      </c>
    </row>
    <row r="777" spans="1:23" s="917" customFormat="1" ht="12.75" customHeight="1">
      <c r="A777">
        <v>1932</v>
      </c>
      <c r="B777">
        <v>2840</v>
      </c>
      <c r="C777" t="s">
        <v>87</v>
      </c>
      <c r="D777" t="s">
        <v>1270</v>
      </c>
      <c r="E777">
        <v>40431</v>
      </c>
      <c r="F777" t="s">
        <v>198</v>
      </c>
      <c r="G777" t="s">
        <v>1897</v>
      </c>
      <c r="H777" s="958">
        <v>41753</v>
      </c>
      <c r="I777"/>
      <c r="J777" t="s">
        <v>1096</v>
      </c>
      <c r="K777">
        <v>3</v>
      </c>
      <c r="L777" t="s">
        <v>25</v>
      </c>
      <c r="M777">
        <v>41600</v>
      </c>
      <c r="N777" t="s">
        <v>84</v>
      </c>
      <c r="O777">
        <v>90910</v>
      </c>
      <c r="P777">
        <v>49310</v>
      </c>
      <c r="Q777">
        <v>8860</v>
      </c>
      <c r="R777">
        <v>8220</v>
      </c>
      <c r="S777"/>
      <c r="T777"/>
      <c r="U777"/>
      <c r="V777" t="s">
        <v>1348</v>
      </c>
      <c r="W777">
        <v>2</v>
      </c>
    </row>
    <row r="778" spans="1:23" s="917" customFormat="1" ht="12.75" customHeight="1">
      <c r="A778">
        <v>1335</v>
      </c>
      <c r="B778">
        <v>2840</v>
      </c>
      <c r="C778" t="s">
        <v>87</v>
      </c>
      <c r="D778" t="s">
        <v>1133</v>
      </c>
      <c r="E778">
        <v>40443</v>
      </c>
      <c r="F778" t="s">
        <v>198</v>
      </c>
      <c r="G778" t="s">
        <v>1899</v>
      </c>
      <c r="H778" s="958">
        <v>39674</v>
      </c>
      <c r="I778"/>
      <c r="J778" t="s">
        <v>1096</v>
      </c>
      <c r="K778">
        <v>1</v>
      </c>
      <c r="L778" t="s">
        <v>25</v>
      </c>
      <c r="M778">
        <v>41600</v>
      </c>
      <c r="N778" t="s">
        <v>84</v>
      </c>
      <c r="O778">
        <v>90910</v>
      </c>
      <c r="P778">
        <v>49310</v>
      </c>
      <c r="Q778">
        <v>17000</v>
      </c>
      <c r="R778">
        <v>22240</v>
      </c>
      <c r="S778"/>
      <c r="T778"/>
      <c r="U778"/>
      <c r="V778" t="s">
        <v>1348</v>
      </c>
      <c r="W778">
        <v>3</v>
      </c>
    </row>
    <row r="779" spans="1:23" s="917" customFormat="1" ht="12.75" customHeight="1">
      <c r="A779">
        <v>1912</v>
      </c>
      <c r="B779">
        <v>2840</v>
      </c>
      <c r="C779" t="s">
        <v>87</v>
      </c>
      <c r="D779" t="s">
        <v>1270</v>
      </c>
      <c r="E779">
        <v>40446</v>
      </c>
      <c r="F779" t="s">
        <v>198</v>
      </c>
      <c r="G779" t="s">
        <v>1901</v>
      </c>
      <c r="H779" s="958">
        <v>39447</v>
      </c>
      <c r="I779"/>
      <c r="J779" t="s">
        <v>1096</v>
      </c>
      <c r="K779">
        <v>3</v>
      </c>
      <c r="L779" t="s">
        <v>327</v>
      </c>
      <c r="M779">
        <v>41600</v>
      </c>
      <c r="N779" t="s">
        <v>84</v>
      </c>
      <c r="O779">
        <v>90910</v>
      </c>
      <c r="P779">
        <v>49310</v>
      </c>
      <c r="Q779">
        <v>8860</v>
      </c>
      <c r="R779">
        <v>8220</v>
      </c>
      <c r="S779"/>
      <c r="T779"/>
      <c r="U779"/>
      <c r="V779" t="s">
        <v>1348</v>
      </c>
      <c r="W779">
        <v>2</v>
      </c>
    </row>
    <row r="780" spans="1:23" s="917" customFormat="1" ht="12.75" customHeight="1">
      <c r="A780">
        <v>1912</v>
      </c>
      <c r="B780">
        <v>2840</v>
      </c>
      <c r="C780" t="s">
        <v>87</v>
      </c>
      <c r="D780" t="s">
        <v>1270</v>
      </c>
      <c r="E780">
        <v>40448</v>
      </c>
      <c r="F780" t="s">
        <v>198</v>
      </c>
      <c r="G780" t="s">
        <v>1902</v>
      </c>
      <c r="H780" s="958">
        <v>39447</v>
      </c>
      <c r="I780"/>
      <c r="J780" t="s">
        <v>1096</v>
      </c>
      <c r="K780">
        <v>3</v>
      </c>
      <c r="L780" t="s">
        <v>327</v>
      </c>
      <c r="M780">
        <v>41600</v>
      </c>
      <c r="N780" t="s">
        <v>84</v>
      </c>
      <c r="O780">
        <v>90910</v>
      </c>
      <c r="P780">
        <v>49310</v>
      </c>
      <c r="Q780">
        <v>8860</v>
      </c>
      <c r="R780">
        <v>8220</v>
      </c>
      <c r="S780"/>
      <c r="T780"/>
      <c r="U780"/>
      <c r="V780" t="s">
        <v>1348</v>
      </c>
      <c r="W780">
        <v>2</v>
      </c>
    </row>
    <row r="781" spans="1:23" s="917" customFormat="1" ht="12.75" customHeight="1">
      <c r="A781">
        <v>1335</v>
      </c>
      <c r="B781">
        <v>2832</v>
      </c>
      <c r="C781" t="s">
        <v>92</v>
      </c>
      <c r="D781" t="s">
        <v>1133</v>
      </c>
      <c r="E781">
        <v>40449</v>
      </c>
      <c r="F781" t="s">
        <v>198</v>
      </c>
      <c r="G781" t="s">
        <v>1903</v>
      </c>
      <c r="H781" s="958">
        <v>41901</v>
      </c>
      <c r="I781"/>
      <c r="J781" t="s">
        <v>1096</v>
      </c>
      <c r="K781">
        <v>3</v>
      </c>
      <c r="L781" t="s">
        <v>25</v>
      </c>
      <c r="M781">
        <v>41600</v>
      </c>
      <c r="N781" t="s">
        <v>88</v>
      </c>
      <c r="O781">
        <v>97200</v>
      </c>
      <c r="P781">
        <v>55600</v>
      </c>
      <c r="Q781">
        <v>17000</v>
      </c>
      <c r="R781">
        <v>22240</v>
      </c>
      <c r="S781"/>
      <c r="T781"/>
      <c r="U781"/>
      <c r="V781" t="s">
        <v>1348</v>
      </c>
      <c r="W781">
        <v>1</v>
      </c>
    </row>
    <row r="782" spans="1:23" s="917" customFormat="1" ht="12.75" customHeight="1">
      <c r="A782">
        <v>1545</v>
      </c>
      <c r="B782">
        <v>2820</v>
      </c>
      <c r="C782" t="s">
        <v>1622</v>
      </c>
      <c r="D782" t="s">
        <v>1445</v>
      </c>
      <c r="E782">
        <v>40457</v>
      </c>
      <c r="F782" t="s">
        <v>198</v>
      </c>
      <c r="G782" t="s">
        <v>1904</v>
      </c>
      <c r="H782" s="958">
        <v>39447</v>
      </c>
      <c r="I782"/>
      <c r="J782" t="s">
        <v>1096</v>
      </c>
      <c r="K782">
        <v>2</v>
      </c>
      <c r="L782" t="s">
        <v>25</v>
      </c>
      <c r="M782">
        <v>41600</v>
      </c>
      <c r="N782" t="s">
        <v>126</v>
      </c>
      <c r="O782">
        <v>201100</v>
      </c>
      <c r="P782">
        <v>159500</v>
      </c>
      <c r="Q782">
        <v>17000</v>
      </c>
      <c r="R782">
        <v>22240</v>
      </c>
      <c r="S782"/>
      <c r="T782">
        <v>830</v>
      </c>
      <c r="U782">
        <v>250</v>
      </c>
      <c r="V782" t="s">
        <v>1348</v>
      </c>
      <c r="W782">
        <v>3</v>
      </c>
    </row>
    <row r="783" spans="1:23" s="917" customFormat="1" ht="12.75" customHeight="1">
      <c r="A783">
        <v>1590</v>
      </c>
      <c r="B783">
        <v>2813</v>
      </c>
      <c r="C783" t="s">
        <v>90</v>
      </c>
      <c r="D783" t="s">
        <v>1126</v>
      </c>
      <c r="E783">
        <v>40462</v>
      </c>
      <c r="F783" t="s">
        <v>198</v>
      </c>
      <c r="G783" t="s">
        <v>1905</v>
      </c>
      <c r="H783" s="958">
        <v>39447</v>
      </c>
      <c r="I783"/>
      <c r="J783" t="s">
        <v>1096</v>
      </c>
      <c r="K783">
        <v>4</v>
      </c>
      <c r="L783" t="s">
        <v>25</v>
      </c>
      <c r="M783">
        <v>41600</v>
      </c>
      <c r="N783" t="s">
        <v>88</v>
      </c>
      <c r="O783">
        <v>97200</v>
      </c>
      <c r="P783">
        <v>55600</v>
      </c>
      <c r="Q783">
        <v>24190</v>
      </c>
      <c r="R783">
        <v>31730</v>
      </c>
      <c r="S783"/>
      <c r="T783"/>
      <c r="U783"/>
      <c r="V783" t="s">
        <v>1348</v>
      </c>
      <c r="W783">
        <v>2</v>
      </c>
    </row>
    <row r="784" spans="1:23" s="917" customFormat="1" ht="12.75" customHeight="1">
      <c r="A784">
        <v>1034</v>
      </c>
      <c r="B784">
        <v>2803</v>
      </c>
      <c r="C784" t="s">
        <v>98</v>
      </c>
      <c r="D784" t="s">
        <v>1292</v>
      </c>
      <c r="E784">
        <v>40464</v>
      </c>
      <c r="F784" t="s">
        <v>198</v>
      </c>
      <c r="G784" t="s">
        <v>1906</v>
      </c>
      <c r="H784" s="958">
        <v>39587</v>
      </c>
      <c r="I784"/>
      <c r="J784" t="s">
        <v>1096</v>
      </c>
      <c r="K784">
        <v>3</v>
      </c>
      <c r="L784" t="s">
        <v>25</v>
      </c>
      <c r="M784">
        <v>41600</v>
      </c>
      <c r="N784" t="s">
        <v>97</v>
      </c>
      <c r="O784">
        <v>117140</v>
      </c>
      <c r="P784">
        <v>75540</v>
      </c>
      <c r="Q784">
        <v>17000</v>
      </c>
      <c r="R784">
        <v>22240</v>
      </c>
      <c r="S784"/>
      <c r="T784"/>
      <c r="U784"/>
      <c r="V784" t="s">
        <v>1348</v>
      </c>
      <c r="W784">
        <v>15</v>
      </c>
    </row>
    <row r="785" spans="1:23" s="917" customFormat="1" ht="12.75" customHeight="1">
      <c r="A785">
        <v>1510</v>
      </c>
      <c r="B785">
        <v>2842</v>
      </c>
      <c r="C785" t="s">
        <v>105</v>
      </c>
      <c r="D785" t="s">
        <v>1270</v>
      </c>
      <c r="E785">
        <v>40473</v>
      </c>
      <c r="F785" t="s">
        <v>198</v>
      </c>
      <c r="G785" t="s">
        <v>1907</v>
      </c>
      <c r="H785" s="958">
        <v>39632</v>
      </c>
      <c r="I785"/>
      <c r="J785" t="s">
        <v>1096</v>
      </c>
      <c r="K785">
        <v>2</v>
      </c>
      <c r="L785" t="s">
        <v>25</v>
      </c>
      <c r="M785">
        <v>41600</v>
      </c>
      <c r="N785" t="s">
        <v>97</v>
      </c>
      <c r="O785">
        <v>117140</v>
      </c>
      <c r="P785">
        <v>75540</v>
      </c>
      <c r="Q785">
        <v>17000</v>
      </c>
      <c r="R785">
        <v>28750</v>
      </c>
      <c r="S785"/>
      <c r="T785"/>
      <c r="U785"/>
      <c r="V785" t="s">
        <v>1348</v>
      </c>
      <c r="W785">
        <v>3</v>
      </c>
    </row>
    <row r="786" spans="1:23" s="917" customFormat="1" ht="12.75" customHeight="1">
      <c r="A786">
        <v>1510</v>
      </c>
      <c r="B786">
        <v>2842</v>
      </c>
      <c r="C786" t="s">
        <v>105</v>
      </c>
      <c r="D786" t="s">
        <v>1270</v>
      </c>
      <c r="E786">
        <v>40474</v>
      </c>
      <c r="F786" t="s">
        <v>198</v>
      </c>
      <c r="G786" t="s">
        <v>1909</v>
      </c>
      <c r="H786" s="958">
        <v>39632</v>
      </c>
      <c r="I786"/>
      <c r="J786" t="s">
        <v>1096</v>
      </c>
      <c r="K786">
        <v>2</v>
      </c>
      <c r="L786" t="s">
        <v>25</v>
      </c>
      <c r="M786">
        <v>41600</v>
      </c>
      <c r="N786" t="s">
        <v>97</v>
      </c>
      <c r="O786">
        <v>117140</v>
      </c>
      <c r="P786">
        <v>75540</v>
      </c>
      <c r="Q786">
        <v>17000</v>
      </c>
      <c r="R786">
        <v>28750</v>
      </c>
      <c r="S786"/>
      <c r="T786"/>
      <c r="U786"/>
      <c r="V786" t="s">
        <v>1348</v>
      </c>
      <c r="W786">
        <v>3</v>
      </c>
    </row>
    <row r="787" spans="1:23" s="917" customFormat="1" ht="12.75" customHeight="1">
      <c r="A787">
        <v>1510</v>
      </c>
      <c r="B787">
        <v>2842</v>
      </c>
      <c r="C787" t="s">
        <v>105</v>
      </c>
      <c r="D787" t="s">
        <v>1270</v>
      </c>
      <c r="E787">
        <v>40475</v>
      </c>
      <c r="F787" t="s">
        <v>198</v>
      </c>
      <c r="G787" t="s">
        <v>1910</v>
      </c>
      <c r="H787" s="958">
        <v>39633</v>
      </c>
      <c r="I787"/>
      <c r="J787" t="s">
        <v>1096</v>
      </c>
      <c r="K787">
        <v>2</v>
      </c>
      <c r="L787" t="s">
        <v>25</v>
      </c>
      <c r="M787">
        <v>41600</v>
      </c>
      <c r="N787" t="s">
        <v>97</v>
      </c>
      <c r="O787">
        <v>117140</v>
      </c>
      <c r="P787">
        <v>75540</v>
      </c>
      <c r="Q787">
        <v>17000</v>
      </c>
      <c r="R787">
        <v>28750</v>
      </c>
      <c r="S787"/>
      <c r="T787"/>
      <c r="U787"/>
      <c r="V787" t="s">
        <v>1348</v>
      </c>
      <c r="W787">
        <v>3</v>
      </c>
    </row>
    <row r="788" spans="1:23" s="917" customFormat="1" ht="12.75" customHeight="1">
      <c r="A788">
        <v>1510</v>
      </c>
      <c r="B788">
        <v>2842</v>
      </c>
      <c r="C788" t="s">
        <v>105</v>
      </c>
      <c r="D788" t="s">
        <v>1270</v>
      </c>
      <c r="E788">
        <v>40477</v>
      </c>
      <c r="F788" t="s">
        <v>198</v>
      </c>
      <c r="G788" t="s">
        <v>1912</v>
      </c>
      <c r="H788" s="958">
        <v>39632</v>
      </c>
      <c r="I788"/>
      <c r="J788" t="s">
        <v>1096</v>
      </c>
      <c r="K788">
        <v>2</v>
      </c>
      <c r="L788" t="s">
        <v>25</v>
      </c>
      <c r="M788">
        <v>41600</v>
      </c>
      <c r="N788" t="s">
        <v>97</v>
      </c>
      <c r="O788">
        <v>117140</v>
      </c>
      <c r="P788">
        <v>75540</v>
      </c>
      <c r="Q788">
        <v>17000</v>
      </c>
      <c r="R788">
        <v>28750</v>
      </c>
      <c r="S788"/>
      <c r="T788"/>
      <c r="U788"/>
      <c r="V788" t="s">
        <v>1348</v>
      </c>
      <c r="W788">
        <v>3</v>
      </c>
    </row>
    <row r="789" spans="1:23" s="917" customFormat="1" ht="12.75" customHeight="1">
      <c r="A789">
        <v>1335</v>
      </c>
      <c r="B789">
        <v>2832</v>
      </c>
      <c r="C789" t="s">
        <v>92</v>
      </c>
      <c r="D789" t="s">
        <v>1133</v>
      </c>
      <c r="E789">
        <v>40488</v>
      </c>
      <c r="F789" t="s">
        <v>198</v>
      </c>
      <c r="G789" t="s">
        <v>1913</v>
      </c>
      <c r="H789" s="958">
        <v>41901</v>
      </c>
      <c r="I789"/>
      <c r="J789" t="s">
        <v>1096</v>
      </c>
      <c r="K789">
        <v>5</v>
      </c>
      <c r="L789" t="s">
        <v>25</v>
      </c>
      <c r="M789">
        <v>41600</v>
      </c>
      <c r="N789" t="s">
        <v>88</v>
      </c>
      <c r="O789">
        <v>97200</v>
      </c>
      <c r="P789">
        <v>55600</v>
      </c>
      <c r="Q789">
        <v>17000</v>
      </c>
      <c r="R789">
        <v>22240</v>
      </c>
      <c r="S789"/>
      <c r="T789"/>
      <c r="U789"/>
      <c r="V789" t="s">
        <v>1348</v>
      </c>
      <c r="W789">
        <v>1</v>
      </c>
    </row>
    <row r="790" spans="1:23" s="917" customFormat="1" ht="12.75" customHeight="1">
      <c r="A790">
        <v>1235</v>
      </c>
      <c r="B790">
        <v>2824</v>
      </c>
      <c r="C790" t="s">
        <v>122</v>
      </c>
      <c r="D790" t="s">
        <v>1292</v>
      </c>
      <c r="E790">
        <v>40491</v>
      </c>
      <c r="F790" t="s">
        <v>198</v>
      </c>
      <c r="G790" t="s">
        <v>1914</v>
      </c>
      <c r="H790" s="958">
        <v>43811</v>
      </c>
      <c r="I790"/>
      <c r="J790" t="s">
        <v>1096</v>
      </c>
      <c r="K790">
        <v>4</v>
      </c>
      <c r="L790" t="s">
        <v>25</v>
      </c>
      <c r="M790">
        <v>41600</v>
      </c>
      <c r="N790" t="s">
        <v>114</v>
      </c>
      <c r="O790">
        <v>157000</v>
      </c>
      <c r="P790">
        <v>115400</v>
      </c>
      <c r="Q790">
        <v>20750</v>
      </c>
      <c r="R790">
        <v>36400</v>
      </c>
      <c r="S790"/>
      <c r="T790"/>
      <c r="U790"/>
      <c r="V790" t="s">
        <v>1348</v>
      </c>
      <c r="W790">
        <v>2</v>
      </c>
    </row>
    <row r="791" spans="1:23" s="917" customFormat="1" ht="12.75" customHeight="1">
      <c r="A791">
        <v>1380</v>
      </c>
      <c r="B791">
        <v>2800</v>
      </c>
      <c r="C791" t="s">
        <v>94</v>
      </c>
      <c r="D791" t="s">
        <v>1292</v>
      </c>
      <c r="E791">
        <v>40493</v>
      </c>
      <c r="F791" t="s">
        <v>198</v>
      </c>
      <c r="G791" t="s">
        <v>1916</v>
      </c>
      <c r="H791" s="958">
        <v>39706</v>
      </c>
      <c r="I791"/>
      <c r="J791" t="s">
        <v>1096</v>
      </c>
      <c r="K791">
        <v>10</v>
      </c>
      <c r="L791" t="s">
        <v>25</v>
      </c>
      <c r="M791">
        <v>41600</v>
      </c>
      <c r="N791" t="s">
        <v>93</v>
      </c>
      <c r="O791">
        <v>104910</v>
      </c>
      <c r="P791">
        <v>63310</v>
      </c>
      <c r="Q791">
        <v>17000</v>
      </c>
      <c r="R791">
        <v>16710</v>
      </c>
      <c r="S791"/>
      <c r="T791"/>
      <c r="U791"/>
      <c r="V791" t="s">
        <v>1348</v>
      </c>
      <c r="W791">
        <v>5</v>
      </c>
    </row>
    <row r="792" spans="1:23" s="917" customFormat="1" ht="12.75" customHeight="1">
      <c r="A792">
        <v>1440</v>
      </c>
      <c r="B792">
        <v>2819</v>
      </c>
      <c r="C792" t="s">
        <v>101</v>
      </c>
      <c r="D792" t="s">
        <v>1833</v>
      </c>
      <c r="E792">
        <v>40505</v>
      </c>
      <c r="F792" t="s">
        <v>198</v>
      </c>
      <c r="G792" t="s">
        <v>1918</v>
      </c>
      <c r="H792" s="958">
        <v>39640</v>
      </c>
      <c r="I792"/>
      <c r="J792" t="s">
        <v>1096</v>
      </c>
      <c r="K792">
        <v>3</v>
      </c>
      <c r="L792" t="s">
        <v>344</v>
      </c>
      <c r="M792">
        <v>0</v>
      </c>
      <c r="N792" t="s">
        <v>97</v>
      </c>
      <c r="O792">
        <v>117140</v>
      </c>
      <c r="P792">
        <v>117140</v>
      </c>
      <c r="Q792">
        <v>24190</v>
      </c>
      <c r="R792">
        <v>31730</v>
      </c>
      <c r="S792"/>
      <c r="T792"/>
      <c r="U792"/>
      <c r="V792" t="s">
        <v>1348</v>
      </c>
      <c r="W792">
        <v>2</v>
      </c>
    </row>
    <row r="793" spans="1:23" s="917" customFormat="1" ht="12.75" customHeight="1">
      <c r="A793">
        <v>1440</v>
      </c>
      <c r="B793">
        <v>2819</v>
      </c>
      <c r="C793" t="s">
        <v>101</v>
      </c>
      <c r="D793" t="s">
        <v>1833</v>
      </c>
      <c r="E793">
        <v>40505</v>
      </c>
      <c r="F793" t="s">
        <v>198</v>
      </c>
      <c r="G793" t="s">
        <v>1918</v>
      </c>
      <c r="H793" s="958">
        <v>39640</v>
      </c>
      <c r="I793"/>
      <c r="J793" t="s">
        <v>1096</v>
      </c>
      <c r="K793">
        <v>3</v>
      </c>
      <c r="L793" t="s">
        <v>25</v>
      </c>
      <c r="M793">
        <v>41600</v>
      </c>
      <c r="N793" t="s">
        <v>97</v>
      </c>
      <c r="O793">
        <v>117140</v>
      </c>
      <c r="P793">
        <v>75540</v>
      </c>
      <c r="Q793">
        <v>24190</v>
      </c>
      <c r="R793">
        <v>31730</v>
      </c>
      <c r="S793"/>
      <c r="T793"/>
      <c r="U793"/>
      <c r="V793" t="s">
        <v>1348</v>
      </c>
      <c r="W793">
        <v>2</v>
      </c>
    </row>
    <row r="794" spans="1:23" s="917" customFormat="1" ht="12.75" customHeight="1">
      <c r="A794">
        <v>1180</v>
      </c>
      <c r="B794">
        <v>2819</v>
      </c>
      <c r="C794" t="s">
        <v>101</v>
      </c>
      <c r="D794" t="s">
        <v>1103</v>
      </c>
      <c r="E794">
        <v>40517</v>
      </c>
      <c r="F794" t="s">
        <v>198</v>
      </c>
      <c r="G794" t="s">
        <v>1920</v>
      </c>
      <c r="H794" s="958">
        <v>39638</v>
      </c>
      <c r="I794"/>
      <c r="J794" t="s">
        <v>1096</v>
      </c>
      <c r="K794">
        <v>10</v>
      </c>
      <c r="L794" t="s">
        <v>25</v>
      </c>
      <c r="M794">
        <v>41600</v>
      </c>
      <c r="N794" t="s">
        <v>97</v>
      </c>
      <c r="O794">
        <v>117140</v>
      </c>
      <c r="P794">
        <v>75540</v>
      </c>
      <c r="Q794">
        <v>17000</v>
      </c>
      <c r="R794">
        <v>22240</v>
      </c>
      <c r="S794"/>
      <c r="T794"/>
      <c r="U794"/>
      <c r="V794" t="s">
        <v>1348</v>
      </c>
      <c r="W794">
        <v>1</v>
      </c>
    </row>
    <row r="795" spans="1:23" s="917" customFormat="1" ht="12.75" customHeight="1">
      <c r="A795">
        <v>1180</v>
      </c>
      <c r="B795">
        <v>2819</v>
      </c>
      <c r="C795" t="s">
        <v>101</v>
      </c>
      <c r="D795" t="s">
        <v>1103</v>
      </c>
      <c r="E795">
        <v>40518</v>
      </c>
      <c r="F795" t="s">
        <v>198</v>
      </c>
      <c r="G795" t="s">
        <v>1922</v>
      </c>
      <c r="H795" s="958">
        <v>39638</v>
      </c>
      <c r="I795"/>
      <c r="J795" t="s">
        <v>1096</v>
      </c>
      <c r="K795">
        <v>2</v>
      </c>
      <c r="L795" t="s">
        <v>25</v>
      </c>
      <c r="M795">
        <v>41600</v>
      </c>
      <c r="N795" t="s">
        <v>97</v>
      </c>
      <c r="O795">
        <v>117140</v>
      </c>
      <c r="P795">
        <v>75540</v>
      </c>
      <c r="Q795">
        <v>17000</v>
      </c>
      <c r="R795">
        <v>22240</v>
      </c>
      <c r="S795"/>
      <c r="T795"/>
      <c r="U795"/>
      <c r="V795" t="s">
        <v>1348</v>
      </c>
      <c r="W795">
        <v>1</v>
      </c>
    </row>
    <row r="796" spans="1:23" s="917" customFormat="1" ht="12.75" customHeight="1">
      <c r="A796">
        <v>1555</v>
      </c>
      <c r="B796">
        <v>2845</v>
      </c>
      <c r="C796" t="s">
        <v>318</v>
      </c>
      <c r="D796" t="s">
        <v>1445</v>
      </c>
      <c r="E796">
        <v>40531</v>
      </c>
      <c r="F796" t="s">
        <v>198</v>
      </c>
      <c r="G796" t="s">
        <v>1923</v>
      </c>
      <c r="H796" s="958">
        <v>39632</v>
      </c>
      <c r="I796"/>
      <c r="J796" t="s">
        <v>1096</v>
      </c>
      <c r="K796">
        <v>30</v>
      </c>
      <c r="L796" t="s">
        <v>25</v>
      </c>
      <c r="M796">
        <v>41600</v>
      </c>
      <c r="N796" t="s">
        <v>126</v>
      </c>
      <c r="O796">
        <v>201100</v>
      </c>
      <c r="P796">
        <v>159500</v>
      </c>
      <c r="Q796">
        <v>17000</v>
      </c>
      <c r="R796">
        <v>22240</v>
      </c>
      <c r="S796"/>
      <c r="T796">
        <v>830</v>
      </c>
      <c r="U796">
        <v>250</v>
      </c>
      <c r="V796" t="s">
        <v>1348</v>
      </c>
      <c r="W796">
        <v>4</v>
      </c>
    </row>
    <row r="797" spans="1:23" s="917" customFormat="1" ht="12.75" customHeight="1">
      <c r="A797">
        <v>1012</v>
      </c>
      <c r="B797">
        <v>2809</v>
      </c>
      <c r="C797" t="s">
        <v>89</v>
      </c>
      <c r="D797" t="s">
        <v>1806</v>
      </c>
      <c r="E797">
        <v>40533</v>
      </c>
      <c r="F797" t="s">
        <v>198</v>
      </c>
      <c r="G797" t="s">
        <v>1924</v>
      </c>
      <c r="H797" s="958">
        <v>39728</v>
      </c>
      <c r="I797"/>
      <c r="J797" t="s">
        <v>1096</v>
      </c>
      <c r="K797">
        <v>40</v>
      </c>
      <c r="L797" t="s">
        <v>25</v>
      </c>
      <c r="M797">
        <v>41600</v>
      </c>
      <c r="N797" t="s">
        <v>84</v>
      </c>
      <c r="O797">
        <v>90910</v>
      </c>
      <c r="P797">
        <v>49310</v>
      </c>
      <c r="Q797">
        <v>17000</v>
      </c>
      <c r="R797">
        <v>22240</v>
      </c>
      <c r="S797"/>
      <c r="T797"/>
      <c r="U797"/>
      <c r="V797" t="s">
        <v>1348</v>
      </c>
      <c r="W797">
        <v>243</v>
      </c>
    </row>
    <row r="798" spans="1:23" s="917" customFormat="1" ht="12.75" customHeight="1">
      <c r="A798">
        <v>6666</v>
      </c>
      <c r="B798">
        <v>2809</v>
      </c>
      <c r="C798" t="s">
        <v>89</v>
      </c>
      <c r="D798" t="s">
        <v>1806</v>
      </c>
      <c r="E798">
        <v>40534</v>
      </c>
      <c r="F798" t="s">
        <v>198</v>
      </c>
      <c r="G798" t="s">
        <v>1926</v>
      </c>
      <c r="H798" s="958">
        <v>39728</v>
      </c>
      <c r="I798"/>
      <c r="J798" t="s">
        <v>1096</v>
      </c>
      <c r="K798">
        <v>40</v>
      </c>
      <c r="L798" t="s">
        <v>25</v>
      </c>
      <c r="M798">
        <v>41600</v>
      </c>
      <c r="N798" t="s">
        <v>84</v>
      </c>
      <c r="O798">
        <v>90910</v>
      </c>
      <c r="P798">
        <v>49310</v>
      </c>
      <c r="Q798">
        <v>8860</v>
      </c>
      <c r="R798">
        <v>8220</v>
      </c>
      <c r="S798"/>
      <c r="T798"/>
      <c r="U798"/>
      <c r="V798" t="s">
        <v>1348</v>
      </c>
      <c r="W798">
        <v>242</v>
      </c>
    </row>
    <row r="799" spans="1:23" s="917" customFormat="1" ht="12.75" customHeight="1">
      <c r="A799">
        <v>1235</v>
      </c>
      <c r="B799">
        <v>2824</v>
      </c>
      <c r="C799" t="s">
        <v>122</v>
      </c>
      <c r="D799" t="s">
        <v>1292</v>
      </c>
      <c r="E799">
        <v>40539</v>
      </c>
      <c r="F799" t="s">
        <v>198</v>
      </c>
      <c r="G799" t="s">
        <v>1927</v>
      </c>
      <c r="H799" s="958">
        <v>39706</v>
      </c>
      <c r="I799"/>
      <c r="J799" t="s">
        <v>1096</v>
      </c>
      <c r="K799">
        <v>2</v>
      </c>
      <c r="L799" t="s">
        <v>25</v>
      </c>
      <c r="M799">
        <v>41600</v>
      </c>
      <c r="N799" t="s">
        <v>114</v>
      </c>
      <c r="O799">
        <v>157000</v>
      </c>
      <c r="P799">
        <v>115400</v>
      </c>
      <c r="Q799">
        <v>20750</v>
      </c>
      <c r="R799">
        <v>36400</v>
      </c>
      <c r="S799"/>
      <c r="T799"/>
      <c r="U799"/>
      <c r="V799" t="s">
        <v>1348</v>
      </c>
      <c r="W799">
        <v>15</v>
      </c>
    </row>
    <row r="800" spans="1:23" s="917" customFormat="1" ht="12.75" customHeight="1">
      <c r="A800">
        <v>1235</v>
      </c>
      <c r="B800">
        <v>2824</v>
      </c>
      <c r="C800" t="s">
        <v>122</v>
      </c>
      <c r="D800" t="s">
        <v>1292</v>
      </c>
      <c r="E800">
        <v>40540</v>
      </c>
      <c r="F800" t="s">
        <v>198</v>
      </c>
      <c r="G800" t="s">
        <v>1928</v>
      </c>
      <c r="H800" s="958">
        <v>39706</v>
      </c>
      <c r="I800"/>
      <c r="J800" t="s">
        <v>1096</v>
      </c>
      <c r="K800">
        <v>3</v>
      </c>
      <c r="L800" t="s">
        <v>25</v>
      </c>
      <c r="M800">
        <v>41600</v>
      </c>
      <c r="N800" t="s">
        <v>114</v>
      </c>
      <c r="O800">
        <v>157000</v>
      </c>
      <c r="P800">
        <v>115400</v>
      </c>
      <c r="Q800">
        <v>20750</v>
      </c>
      <c r="R800">
        <v>36400</v>
      </c>
      <c r="S800"/>
      <c r="T800"/>
      <c r="U800"/>
      <c r="V800" t="s">
        <v>1348</v>
      </c>
      <c r="W800">
        <v>15</v>
      </c>
    </row>
    <row r="801" spans="1:23" s="917" customFormat="1" ht="12.75" customHeight="1">
      <c r="A801">
        <v>1555</v>
      </c>
      <c r="B801">
        <v>2845</v>
      </c>
      <c r="C801" t="s">
        <v>318</v>
      </c>
      <c r="D801" t="s">
        <v>1445</v>
      </c>
      <c r="E801">
        <v>40544</v>
      </c>
      <c r="F801" t="s">
        <v>198</v>
      </c>
      <c r="G801" t="s">
        <v>1929</v>
      </c>
      <c r="H801" s="958">
        <v>39632</v>
      </c>
      <c r="I801"/>
      <c r="J801" t="s">
        <v>1096</v>
      </c>
      <c r="K801">
        <v>20</v>
      </c>
      <c r="L801" t="s">
        <v>25</v>
      </c>
      <c r="M801">
        <v>41600</v>
      </c>
      <c r="N801" t="s">
        <v>126</v>
      </c>
      <c r="O801">
        <v>201100</v>
      </c>
      <c r="P801">
        <v>159500</v>
      </c>
      <c r="Q801">
        <v>17000</v>
      </c>
      <c r="R801">
        <v>22240</v>
      </c>
      <c r="S801"/>
      <c r="T801"/>
      <c r="U801"/>
      <c r="V801" t="s">
        <v>1348</v>
      </c>
      <c r="W801">
        <v>4</v>
      </c>
    </row>
    <row r="802" spans="1:23" s="917" customFormat="1" ht="12.75" customHeight="1">
      <c r="A802">
        <v>1255</v>
      </c>
      <c r="B802">
        <v>2817</v>
      </c>
      <c r="C802" t="s">
        <v>107</v>
      </c>
      <c r="D802" t="s">
        <v>1445</v>
      </c>
      <c r="E802">
        <v>40550</v>
      </c>
      <c r="F802" t="s">
        <v>198</v>
      </c>
      <c r="G802" t="s">
        <v>1930</v>
      </c>
      <c r="H802" s="958">
        <v>39765</v>
      </c>
      <c r="I802"/>
      <c r="J802" t="s">
        <v>1096</v>
      </c>
      <c r="K802">
        <v>3</v>
      </c>
      <c r="L802" t="s">
        <v>25</v>
      </c>
      <c r="M802">
        <v>41600</v>
      </c>
      <c r="N802" t="s">
        <v>106</v>
      </c>
      <c r="O802">
        <v>129850</v>
      </c>
      <c r="P802">
        <v>88250</v>
      </c>
      <c r="Q802">
        <v>17000</v>
      </c>
      <c r="R802">
        <v>22240</v>
      </c>
      <c r="S802"/>
      <c r="T802"/>
      <c r="U802"/>
      <c r="V802" t="s">
        <v>1348</v>
      </c>
      <c r="W802">
        <v>1</v>
      </c>
    </row>
    <row r="803" spans="1:23" s="917" customFormat="1" ht="12.75" customHeight="1">
      <c r="A803">
        <v>1390</v>
      </c>
      <c r="B803">
        <v>2803</v>
      </c>
      <c r="C803" t="s">
        <v>98</v>
      </c>
      <c r="D803" t="s">
        <v>1292</v>
      </c>
      <c r="E803">
        <v>40554</v>
      </c>
      <c r="F803" t="s">
        <v>198</v>
      </c>
      <c r="G803" t="s">
        <v>1932</v>
      </c>
      <c r="H803" s="958">
        <v>39706</v>
      </c>
      <c r="I803"/>
      <c r="J803" t="s">
        <v>1096</v>
      </c>
      <c r="K803">
        <v>2</v>
      </c>
      <c r="L803" t="s">
        <v>25</v>
      </c>
      <c r="M803">
        <v>41600</v>
      </c>
      <c r="N803" t="s">
        <v>97</v>
      </c>
      <c r="O803">
        <v>117140</v>
      </c>
      <c r="P803">
        <v>75540</v>
      </c>
      <c r="Q803">
        <v>17000</v>
      </c>
      <c r="R803">
        <v>22240</v>
      </c>
      <c r="S803"/>
      <c r="T803"/>
      <c r="U803"/>
      <c r="V803" t="s">
        <v>1348</v>
      </c>
      <c r="W803">
        <v>2</v>
      </c>
    </row>
    <row r="804" spans="1:23" s="917" customFormat="1" ht="12.75" customHeight="1">
      <c r="A804">
        <v>1235</v>
      </c>
      <c r="B804">
        <v>2824</v>
      </c>
      <c r="C804" t="s">
        <v>122</v>
      </c>
      <c r="D804" t="s">
        <v>1292</v>
      </c>
      <c r="E804">
        <v>40562</v>
      </c>
      <c r="F804" t="s">
        <v>198</v>
      </c>
      <c r="G804" t="s">
        <v>1933</v>
      </c>
      <c r="H804" s="958">
        <v>39707</v>
      </c>
      <c r="I804"/>
      <c r="J804" t="s">
        <v>1096</v>
      </c>
      <c r="K804">
        <v>3</v>
      </c>
      <c r="L804" t="s">
        <v>25</v>
      </c>
      <c r="M804">
        <v>41600</v>
      </c>
      <c r="N804" t="s">
        <v>114</v>
      </c>
      <c r="O804">
        <v>157000</v>
      </c>
      <c r="P804">
        <v>115400</v>
      </c>
      <c r="Q804">
        <v>20750</v>
      </c>
      <c r="R804">
        <v>36400</v>
      </c>
      <c r="S804"/>
      <c r="T804"/>
      <c r="U804"/>
      <c r="V804" t="s">
        <v>1348</v>
      </c>
      <c r="W804">
        <v>6</v>
      </c>
    </row>
    <row r="805" spans="1:23" s="917" customFormat="1" ht="12.75" customHeight="1">
      <c r="A805">
        <v>1335</v>
      </c>
      <c r="B805">
        <v>2832</v>
      </c>
      <c r="C805" t="s">
        <v>92</v>
      </c>
      <c r="D805" t="s">
        <v>1133</v>
      </c>
      <c r="E805">
        <v>40571</v>
      </c>
      <c r="F805" t="s">
        <v>198</v>
      </c>
      <c r="G805" t="s">
        <v>1935</v>
      </c>
      <c r="H805" s="958">
        <v>42032</v>
      </c>
      <c r="I805"/>
      <c r="J805" t="s">
        <v>1096</v>
      </c>
      <c r="K805">
        <v>3</v>
      </c>
      <c r="L805" t="s">
        <v>25</v>
      </c>
      <c r="M805">
        <v>41600</v>
      </c>
      <c r="N805" t="s">
        <v>88</v>
      </c>
      <c r="O805">
        <v>97200</v>
      </c>
      <c r="P805">
        <v>55600</v>
      </c>
      <c r="Q805">
        <v>17000</v>
      </c>
      <c r="R805">
        <v>22240</v>
      </c>
      <c r="S805"/>
      <c r="T805"/>
      <c r="U805"/>
      <c r="V805" t="s">
        <v>1348</v>
      </c>
      <c r="W805">
        <v>1</v>
      </c>
    </row>
    <row r="806" spans="1:23" s="917" customFormat="1" ht="12.75" customHeight="1">
      <c r="A806">
        <v>1335</v>
      </c>
      <c r="B806">
        <v>2832</v>
      </c>
      <c r="C806" t="s">
        <v>92</v>
      </c>
      <c r="D806" t="s">
        <v>1133</v>
      </c>
      <c r="E806">
        <v>40572</v>
      </c>
      <c r="F806" t="s">
        <v>198</v>
      </c>
      <c r="G806" t="s">
        <v>1937</v>
      </c>
      <c r="H806" s="958">
        <v>42032</v>
      </c>
      <c r="I806"/>
      <c r="J806" t="s">
        <v>1096</v>
      </c>
      <c r="K806">
        <v>3</v>
      </c>
      <c r="L806" t="s">
        <v>25</v>
      </c>
      <c r="M806">
        <v>41600</v>
      </c>
      <c r="N806" t="s">
        <v>88</v>
      </c>
      <c r="O806">
        <v>97200</v>
      </c>
      <c r="P806">
        <v>55600</v>
      </c>
      <c r="Q806">
        <v>17000</v>
      </c>
      <c r="R806">
        <v>22240</v>
      </c>
      <c r="S806"/>
      <c r="T806"/>
      <c r="U806"/>
      <c r="V806" t="s">
        <v>1348</v>
      </c>
      <c r="W806">
        <v>1</v>
      </c>
    </row>
    <row r="807" spans="1:23" s="917" customFormat="1" ht="12.75" customHeight="1">
      <c r="A807">
        <v>1335</v>
      </c>
      <c r="B807">
        <v>2832</v>
      </c>
      <c r="C807" t="s">
        <v>92</v>
      </c>
      <c r="D807" t="s">
        <v>1133</v>
      </c>
      <c r="E807">
        <v>40574</v>
      </c>
      <c r="F807" t="s">
        <v>198</v>
      </c>
      <c r="G807" t="s">
        <v>1938</v>
      </c>
      <c r="H807" s="958">
        <v>39773</v>
      </c>
      <c r="I807"/>
      <c r="J807" t="s">
        <v>1096</v>
      </c>
      <c r="K807">
        <v>2</v>
      </c>
      <c r="L807" t="s">
        <v>25</v>
      </c>
      <c r="M807">
        <v>41600</v>
      </c>
      <c r="N807" t="s">
        <v>88</v>
      </c>
      <c r="O807">
        <v>97200</v>
      </c>
      <c r="P807">
        <v>55600</v>
      </c>
      <c r="Q807">
        <v>17000</v>
      </c>
      <c r="R807">
        <v>22240</v>
      </c>
      <c r="S807"/>
      <c r="T807"/>
      <c r="U807"/>
      <c r="V807" t="s">
        <v>1348</v>
      </c>
      <c r="W807">
        <v>3</v>
      </c>
    </row>
    <row r="808" spans="1:23" s="917" customFormat="1" ht="12.75" customHeight="1">
      <c r="A808">
        <v>1034</v>
      </c>
      <c r="B808">
        <v>2824</v>
      </c>
      <c r="C808" t="s">
        <v>122</v>
      </c>
      <c r="D808" t="s">
        <v>1106</v>
      </c>
      <c r="E808">
        <v>40581</v>
      </c>
      <c r="F808" t="s">
        <v>198</v>
      </c>
      <c r="G808" t="s">
        <v>1940</v>
      </c>
      <c r="H808" s="958">
        <v>39745</v>
      </c>
      <c r="I808"/>
      <c r="J808" t="s">
        <v>1096</v>
      </c>
      <c r="K808">
        <v>5</v>
      </c>
      <c r="L808" t="s">
        <v>25</v>
      </c>
      <c r="M808">
        <v>41600</v>
      </c>
      <c r="N808" t="s">
        <v>114</v>
      </c>
      <c r="O808">
        <v>157000</v>
      </c>
      <c r="P808">
        <v>115400</v>
      </c>
      <c r="Q808">
        <v>17000</v>
      </c>
      <c r="R808">
        <v>22240</v>
      </c>
      <c r="S808"/>
      <c r="T808"/>
      <c r="U808"/>
      <c r="V808" t="s">
        <v>1348</v>
      </c>
      <c r="W808">
        <v>1</v>
      </c>
    </row>
    <row r="809" spans="1:23" s="917" customFormat="1" ht="12.75" customHeight="1">
      <c r="A809">
        <v>1034</v>
      </c>
      <c r="B809">
        <v>2824</v>
      </c>
      <c r="C809" t="s">
        <v>122</v>
      </c>
      <c r="D809" t="s">
        <v>1106</v>
      </c>
      <c r="E809">
        <v>40583</v>
      </c>
      <c r="F809" t="s">
        <v>198</v>
      </c>
      <c r="G809" t="s">
        <v>1942</v>
      </c>
      <c r="H809" s="958">
        <v>39745</v>
      </c>
      <c r="I809"/>
      <c r="J809" t="s">
        <v>1096</v>
      </c>
      <c r="K809">
        <v>5</v>
      </c>
      <c r="L809" t="s">
        <v>25</v>
      </c>
      <c r="M809">
        <v>41600</v>
      </c>
      <c r="N809" t="s">
        <v>114</v>
      </c>
      <c r="O809">
        <v>157000</v>
      </c>
      <c r="P809">
        <v>115400</v>
      </c>
      <c r="Q809">
        <v>17000</v>
      </c>
      <c r="R809">
        <v>22240</v>
      </c>
      <c r="S809"/>
      <c r="T809"/>
      <c r="U809"/>
      <c r="V809" t="s">
        <v>1348</v>
      </c>
      <c r="W809">
        <v>1</v>
      </c>
    </row>
    <row r="810" spans="1:23" s="917" customFormat="1" ht="12.75" customHeight="1">
      <c r="A810">
        <v>2004</v>
      </c>
      <c r="B810">
        <v>2840</v>
      </c>
      <c r="C810" t="s">
        <v>87</v>
      </c>
      <c r="D810" t="s">
        <v>1266</v>
      </c>
      <c r="E810">
        <v>40596</v>
      </c>
      <c r="F810" t="s">
        <v>198</v>
      </c>
      <c r="G810" t="s">
        <v>1943</v>
      </c>
      <c r="H810" s="958">
        <v>39764</v>
      </c>
      <c r="I810"/>
      <c r="J810" t="s">
        <v>1096</v>
      </c>
      <c r="K810">
        <v>4</v>
      </c>
      <c r="L810" t="s">
        <v>1415</v>
      </c>
      <c r="M810">
        <v>0</v>
      </c>
      <c r="N810" t="s">
        <v>84</v>
      </c>
      <c r="O810">
        <v>90910</v>
      </c>
      <c r="P810">
        <v>90910</v>
      </c>
      <c r="Q810">
        <v>17000</v>
      </c>
      <c r="R810">
        <v>22240</v>
      </c>
      <c r="S810"/>
      <c r="T810"/>
      <c r="U810"/>
      <c r="V810" t="s">
        <v>1348</v>
      </c>
      <c r="W810">
        <v>6</v>
      </c>
    </row>
    <row r="811" spans="1:23" s="917" customFormat="1" ht="12.75" customHeight="1">
      <c r="A811">
        <v>2004</v>
      </c>
      <c r="B811">
        <v>2840</v>
      </c>
      <c r="C811" t="s">
        <v>87</v>
      </c>
      <c r="D811" t="s">
        <v>1266</v>
      </c>
      <c r="E811">
        <v>40597</v>
      </c>
      <c r="F811" t="s">
        <v>198</v>
      </c>
      <c r="G811" t="s">
        <v>1945</v>
      </c>
      <c r="H811" s="958">
        <v>39764</v>
      </c>
      <c r="I811"/>
      <c r="J811" t="s">
        <v>1096</v>
      </c>
      <c r="K811">
        <v>10</v>
      </c>
      <c r="L811" t="s">
        <v>1415</v>
      </c>
      <c r="M811">
        <v>0</v>
      </c>
      <c r="N811" t="s">
        <v>84</v>
      </c>
      <c r="O811">
        <v>90910</v>
      </c>
      <c r="P811">
        <v>90910</v>
      </c>
      <c r="Q811">
        <v>17000</v>
      </c>
      <c r="R811">
        <v>22240</v>
      </c>
      <c r="S811"/>
      <c r="T811"/>
      <c r="U811"/>
      <c r="V811" t="s">
        <v>1348</v>
      </c>
      <c r="W811">
        <v>4</v>
      </c>
    </row>
    <row r="812" spans="1:23" s="917" customFormat="1" ht="12.75" customHeight="1">
      <c r="A812">
        <v>2004</v>
      </c>
      <c r="B812">
        <v>2840</v>
      </c>
      <c r="C812" t="s">
        <v>87</v>
      </c>
      <c r="D812" t="s">
        <v>1266</v>
      </c>
      <c r="E812">
        <v>40598</v>
      </c>
      <c r="F812" t="s">
        <v>198</v>
      </c>
      <c r="G812" t="s">
        <v>1946</v>
      </c>
      <c r="H812" s="958">
        <v>39764</v>
      </c>
      <c r="I812"/>
      <c r="J812" t="s">
        <v>1096</v>
      </c>
      <c r="K812">
        <v>4</v>
      </c>
      <c r="L812" t="s">
        <v>1415</v>
      </c>
      <c r="M812">
        <v>0</v>
      </c>
      <c r="N812" t="s">
        <v>84</v>
      </c>
      <c r="O812">
        <v>90910</v>
      </c>
      <c r="P812">
        <v>90910</v>
      </c>
      <c r="Q812">
        <v>17000</v>
      </c>
      <c r="R812">
        <v>22240</v>
      </c>
      <c r="S812"/>
      <c r="T812"/>
      <c r="U812"/>
      <c r="V812" t="s">
        <v>1348</v>
      </c>
      <c r="W812">
        <v>6</v>
      </c>
    </row>
    <row r="813" spans="1:23" s="917" customFormat="1" ht="12.75" customHeight="1">
      <c r="A813">
        <v>2004</v>
      </c>
      <c r="B813">
        <v>2840</v>
      </c>
      <c r="C813" t="s">
        <v>87</v>
      </c>
      <c r="D813" t="s">
        <v>1266</v>
      </c>
      <c r="E813">
        <v>40599</v>
      </c>
      <c r="F813" t="s">
        <v>198</v>
      </c>
      <c r="G813" t="s">
        <v>1947</v>
      </c>
      <c r="H813" s="958">
        <v>39764</v>
      </c>
      <c r="I813"/>
      <c r="J813" t="s">
        <v>1096</v>
      </c>
      <c r="K813">
        <v>5</v>
      </c>
      <c r="L813" t="s">
        <v>1415</v>
      </c>
      <c r="M813">
        <v>0</v>
      </c>
      <c r="N813" t="s">
        <v>84</v>
      </c>
      <c r="O813">
        <v>90910</v>
      </c>
      <c r="P813">
        <v>90910</v>
      </c>
      <c r="Q813">
        <v>17000</v>
      </c>
      <c r="R813">
        <v>22240</v>
      </c>
      <c r="S813"/>
      <c r="T813"/>
      <c r="U813"/>
      <c r="V813" t="s">
        <v>1348</v>
      </c>
      <c r="W813">
        <v>2</v>
      </c>
    </row>
    <row r="814" spans="1:23" s="917" customFormat="1" ht="12.75" customHeight="1">
      <c r="A814">
        <v>2004</v>
      </c>
      <c r="B814">
        <v>2840</v>
      </c>
      <c r="C814" t="s">
        <v>87</v>
      </c>
      <c r="D814" t="s">
        <v>1266</v>
      </c>
      <c r="E814">
        <v>40600</v>
      </c>
      <c r="F814" t="s">
        <v>198</v>
      </c>
      <c r="G814" t="s">
        <v>1948</v>
      </c>
      <c r="H814" s="958">
        <v>39764</v>
      </c>
      <c r="I814"/>
      <c r="J814" t="s">
        <v>1096</v>
      </c>
      <c r="K814">
        <v>5</v>
      </c>
      <c r="L814" t="s">
        <v>1415</v>
      </c>
      <c r="M814">
        <v>0</v>
      </c>
      <c r="N814" t="s">
        <v>84</v>
      </c>
      <c r="O814">
        <v>90910</v>
      </c>
      <c r="P814">
        <v>90910</v>
      </c>
      <c r="Q814">
        <v>17000</v>
      </c>
      <c r="R814">
        <v>22240</v>
      </c>
      <c r="S814"/>
      <c r="T814"/>
      <c r="U814"/>
      <c r="V814" t="s">
        <v>1348</v>
      </c>
      <c r="W814">
        <v>5</v>
      </c>
    </row>
    <row r="815" spans="1:23" s="917" customFormat="1" ht="12.75" customHeight="1">
      <c r="A815">
        <v>2004</v>
      </c>
      <c r="B815">
        <v>2840</v>
      </c>
      <c r="C815" t="s">
        <v>87</v>
      </c>
      <c r="D815" t="s">
        <v>1266</v>
      </c>
      <c r="E815">
        <v>40601</v>
      </c>
      <c r="F815" t="s">
        <v>198</v>
      </c>
      <c r="G815" t="s">
        <v>1949</v>
      </c>
      <c r="H815" s="958">
        <v>39764</v>
      </c>
      <c r="I815"/>
      <c r="J815" t="s">
        <v>1096</v>
      </c>
      <c r="K815">
        <v>10</v>
      </c>
      <c r="L815" t="s">
        <v>1415</v>
      </c>
      <c r="M815">
        <v>0</v>
      </c>
      <c r="N815" t="s">
        <v>84</v>
      </c>
      <c r="O815">
        <v>90910</v>
      </c>
      <c r="P815">
        <v>90910</v>
      </c>
      <c r="Q815">
        <v>17000</v>
      </c>
      <c r="R815">
        <v>22240</v>
      </c>
      <c r="S815"/>
      <c r="T815"/>
      <c r="U815"/>
      <c r="V815" t="s">
        <v>1348</v>
      </c>
      <c r="W815">
        <v>3</v>
      </c>
    </row>
    <row r="816" spans="1:23" s="917" customFormat="1" ht="12.75" customHeight="1">
      <c r="A816">
        <v>1912</v>
      </c>
      <c r="B816">
        <v>2840</v>
      </c>
      <c r="C816" t="s">
        <v>87</v>
      </c>
      <c r="D816" t="s">
        <v>1270</v>
      </c>
      <c r="E816">
        <v>40603</v>
      </c>
      <c r="F816" t="s">
        <v>198</v>
      </c>
      <c r="G816" t="s">
        <v>1950</v>
      </c>
      <c r="H816" s="958">
        <v>39751</v>
      </c>
      <c r="I816"/>
      <c r="J816" t="s">
        <v>1096</v>
      </c>
      <c r="K816">
        <v>4</v>
      </c>
      <c r="L816" t="s">
        <v>327</v>
      </c>
      <c r="M816">
        <v>41600</v>
      </c>
      <c r="N816" t="s">
        <v>84</v>
      </c>
      <c r="O816">
        <v>90910</v>
      </c>
      <c r="P816">
        <v>49310</v>
      </c>
      <c r="Q816">
        <v>8860</v>
      </c>
      <c r="R816">
        <v>8220</v>
      </c>
      <c r="S816"/>
      <c r="T816"/>
      <c r="U816"/>
      <c r="V816" t="s">
        <v>1348</v>
      </c>
      <c r="W816">
        <v>2</v>
      </c>
    </row>
    <row r="817" spans="1:23" s="917" customFormat="1" ht="12.75" customHeight="1">
      <c r="A817">
        <v>2004</v>
      </c>
      <c r="B817">
        <v>2840</v>
      </c>
      <c r="C817" t="s">
        <v>87</v>
      </c>
      <c r="D817" t="s">
        <v>1266</v>
      </c>
      <c r="E817">
        <v>40606</v>
      </c>
      <c r="F817" t="s">
        <v>198</v>
      </c>
      <c r="G817" t="s">
        <v>1952</v>
      </c>
      <c r="H817" s="958">
        <v>39776</v>
      </c>
      <c r="I817"/>
      <c r="J817" t="s">
        <v>1096</v>
      </c>
      <c r="K817">
        <v>3</v>
      </c>
      <c r="L817" t="s">
        <v>1415</v>
      </c>
      <c r="M817">
        <v>0</v>
      </c>
      <c r="N817" t="s">
        <v>84</v>
      </c>
      <c r="O817">
        <v>90910</v>
      </c>
      <c r="P817">
        <v>90910</v>
      </c>
      <c r="Q817">
        <v>17000</v>
      </c>
      <c r="R817">
        <v>22240</v>
      </c>
      <c r="S817"/>
      <c r="T817"/>
      <c r="U817"/>
      <c r="V817" t="s">
        <v>1348</v>
      </c>
      <c r="W817">
        <v>6</v>
      </c>
    </row>
    <row r="818" spans="1:23" s="917" customFormat="1" ht="12.75" customHeight="1">
      <c r="A818">
        <v>3484</v>
      </c>
      <c r="B818">
        <v>2840</v>
      </c>
      <c r="C818" t="s">
        <v>87</v>
      </c>
      <c r="D818" t="s">
        <v>1266</v>
      </c>
      <c r="E818">
        <v>40607</v>
      </c>
      <c r="F818" t="s">
        <v>198</v>
      </c>
      <c r="G818" t="s">
        <v>1954</v>
      </c>
      <c r="H818" s="958">
        <v>39862</v>
      </c>
      <c r="I818"/>
      <c r="J818" t="s">
        <v>1096</v>
      </c>
      <c r="K818">
        <v>5</v>
      </c>
      <c r="L818" t="s">
        <v>1415</v>
      </c>
      <c r="M818">
        <v>0</v>
      </c>
      <c r="N818" t="s">
        <v>84</v>
      </c>
      <c r="O818">
        <v>90910</v>
      </c>
      <c r="P818">
        <v>90910</v>
      </c>
      <c r="Q818">
        <v>11990</v>
      </c>
      <c r="R818">
        <v>12320</v>
      </c>
      <c r="S818"/>
      <c r="T818"/>
      <c r="U818"/>
      <c r="V818" t="s">
        <v>1348</v>
      </c>
      <c r="W818">
        <v>2</v>
      </c>
    </row>
    <row r="819" spans="1:23" s="917" customFormat="1" ht="12.75" customHeight="1">
      <c r="A819">
        <v>1350</v>
      </c>
      <c r="B819">
        <v>2803</v>
      </c>
      <c r="C819" t="s">
        <v>98</v>
      </c>
      <c r="D819" t="s">
        <v>1292</v>
      </c>
      <c r="E819">
        <v>40614</v>
      </c>
      <c r="F819" t="s">
        <v>198</v>
      </c>
      <c r="G819" t="s">
        <v>1956</v>
      </c>
      <c r="H819" s="958">
        <v>39846</v>
      </c>
      <c r="I819"/>
      <c r="J819" t="s">
        <v>1096</v>
      </c>
      <c r="K819">
        <v>3</v>
      </c>
      <c r="L819" t="s">
        <v>25</v>
      </c>
      <c r="M819">
        <v>41600</v>
      </c>
      <c r="N819" t="s">
        <v>97</v>
      </c>
      <c r="O819">
        <v>117140</v>
      </c>
      <c r="P819">
        <v>75540</v>
      </c>
      <c r="Q819">
        <v>17000</v>
      </c>
      <c r="R819">
        <v>16710</v>
      </c>
      <c r="S819"/>
      <c r="T819"/>
      <c r="U819"/>
      <c r="V819" t="s">
        <v>1348</v>
      </c>
      <c r="W819">
        <v>4</v>
      </c>
    </row>
    <row r="820" spans="1:23" s="917" customFormat="1" ht="12.75" customHeight="1">
      <c r="A820">
        <v>1335</v>
      </c>
      <c r="B820">
        <v>2832</v>
      </c>
      <c r="C820" t="s">
        <v>92</v>
      </c>
      <c r="D820" t="s">
        <v>1133</v>
      </c>
      <c r="E820">
        <v>40619</v>
      </c>
      <c r="F820" t="s">
        <v>198</v>
      </c>
      <c r="G820" t="s">
        <v>1958</v>
      </c>
      <c r="H820" s="958">
        <v>42032</v>
      </c>
      <c r="I820"/>
      <c r="J820" t="s">
        <v>1096</v>
      </c>
      <c r="K820">
        <v>3</v>
      </c>
      <c r="L820" t="s">
        <v>25</v>
      </c>
      <c r="M820">
        <v>41600</v>
      </c>
      <c r="N820" t="s">
        <v>88</v>
      </c>
      <c r="O820">
        <v>97200</v>
      </c>
      <c r="P820">
        <v>55600</v>
      </c>
      <c r="Q820">
        <v>17000</v>
      </c>
      <c r="R820">
        <v>22240</v>
      </c>
      <c r="S820"/>
      <c r="T820"/>
      <c r="U820"/>
      <c r="V820" t="s">
        <v>1348</v>
      </c>
      <c r="W820">
        <v>1</v>
      </c>
    </row>
    <row r="821" spans="1:23" s="917" customFormat="1" ht="12.75" customHeight="1">
      <c r="A821">
        <v>1335</v>
      </c>
      <c r="B821">
        <v>2832</v>
      </c>
      <c r="C821" t="s">
        <v>92</v>
      </c>
      <c r="D821" t="s">
        <v>1133</v>
      </c>
      <c r="E821">
        <v>40620</v>
      </c>
      <c r="F821" t="s">
        <v>198</v>
      </c>
      <c r="G821" t="s">
        <v>1959</v>
      </c>
      <c r="H821" s="958">
        <v>42032</v>
      </c>
      <c r="I821"/>
      <c r="J821" t="s">
        <v>1096</v>
      </c>
      <c r="K821">
        <v>5</v>
      </c>
      <c r="L821" t="s">
        <v>25</v>
      </c>
      <c r="M821">
        <v>41600</v>
      </c>
      <c r="N821" t="s">
        <v>88</v>
      </c>
      <c r="O821">
        <v>97200</v>
      </c>
      <c r="P821">
        <v>55600</v>
      </c>
      <c r="Q821">
        <v>17000</v>
      </c>
      <c r="R821">
        <v>22240</v>
      </c>
      <c r="S821"/>
      <c r="T821"/>
      <c r="U821"/>
      <c r="V821" t="s">
        <v>1348</v>
      </c>
      <c r="W821">
        <v>1</v>
      </c>
    </row>
    <row r="822" spans="1:23" s="917" customFormat="1" ht="12.75" customHeight="1">
      <c r="A822">
        <v>3484</v>
      </c>
      <c r="B822">
        <v>2839</v>
      </c>
      <c r="C822" t="s">
        <v>86</v>
      </c>
      <c r="D822" t="s">
        <v>1266</v>
      </c>
      <c r="E822">
        <v>40624</v>
      </c>
      <c r="F822" t="s">
        <v>198</v>
      </c>
      <c r="G822" t="s">
        <v>1960</v>
      </c>
      <c r="H822" s="958">
        <v>39797</v>
      </c>
      <c r="I822"/>
      <c r="J822" t="s">
        <v>1096</v>
      </c>
      <c r="K822">
        <v>2</v>
      </c>
      <c r="L822" t="s">
        <v>1415</v>
      </c>
      <c r="M822">
        <v>0</v>
      </c>
      <c r="N822" t="s">
        <v>84</v>
      </c>
      <c r="O822">
        <v>90910</v>
      </c>
      <c r="P822">
        <v>90910</v>
      </c>
      <c r="Q822">
        <v>11990</v>
      </c>
      <c r="R822">
        <v>12320</v>
      </c>
      <c r="S822"/>
      <c r="T822"/>
      <c r="U822"/>
      <c r="V822" t="s">
        <v>1348</v>
      </c>
      <c r="W822">
        <v>2</v>
      </c>
    </row>
    <row r="823" spans="1:23" s="917" customFormat="1" ht="12.75" customHeight="1">
      <c r="A823">
        <v>1500</v>
      </c>
      <c r="B823">
        <v>2823</v>
      </c>
      <c r="C823" t="s">
        <v>551</v>
      </c>
      <c r="D823" t="s">
        <v>1103</v>
      </c>
      <c r="E823">
        <v>40632</v>
      </c>
      <c r="F823" t="s">
        <v>198</v>
      </c>
      <c r="G823" t="s">
        <v>1962</v>
      </c>
      <c r="H823" s="958">
        <v>40511</v>
      </c>
      <c r="I823"/>
      <c r="J823" t="s">
        <v>1096</v>
      </c>
      <c r="K823">
        <v>1</v>
      </c>
      <c r="L823" t="s">
        <v>25</v>
      </c>
      <c r="M823">
        <v>41600</v>
      </c>
      <c r="N823" t="s">
        <v>93</v>
      </c>
      <c r="O823">
        <v>104910</v>
      </c>
      <c r="P823">
        <v>63310</v>
      </c>
      <c r="Q823">
        <v>17000</v>
      </c>
      <c r="R823">
        <v>22240</v>
      </c>
      <c r="S823"/>
      <c r="T823"/>
      <c r="U823"/>
      <c r="V823" t="s">
        <v>1348</v>
      </c>
      <c r="W823">
        <v>2</v>
      </c>
    </row>
    <row r="824" spans="1:23" s="917" customFormat="1" ht="12.75" customHeight="1">
      <c r="A824">
        <v>1500</v>
      </c>
      <c r="B824">
        <v>2823</v>
      </c>
      <c r="C824" t="s">
        <v>551</v>
      </c>
      <c r="D824" t="s">
        <v>1103</v>
      </c>
      <c r="E824">
        <v>40635</v>
      </c>
      <c r="F824" t="s">
        <v>198</v>
      </c>
      <c r="G824" t="s">
        <v>1964</v>
      </c>
      <c r="H824" s="958">
        <v>39793</v>
      </c>
      <c r="I824"/>
      <c r="J824" t="s">
        <v>1096</v>
      </c>
      <c r="K824">
        <v>3</v>
      </c>
      <c r="L824" t="s">
        <v>25</v>
      </c>
      <c r="M824">
        <v>41600</v>
      </c>
      <c r="N824" t="s">
        <v>93</v>
      </c>
      <c r="O824">
        <v>104910</v>
      </c>
      <c r="P824">
        <v>63310</v>
      </c>
      <c r="Q824">
        <v>17000</v>
      </c>
      <c r="R824">
        <v>22240</v>
      </c>
      <c r="S824"/>
      <c r="T824"/>
      <c r="U824"/>
      <c r="V824" t="s">
        <v>1348</v>
      </c>
      <c r="W824">
        <v>3</v>
      </c>
    </row>
    <row r="825" spans="1:23" s="917" customFormat="1" ht="12.75" customHeight="1">
      <c r="A825">
        <v>1500</v>
      </c>
      <c r="B825">
        <v>2823</v>
      </c>
      <c r="C825" t="s">
        <v>551</v>
      </c>
      <c r="D825" t="s">
        <v>1103</v>
      </c>
      <c r="E825">
        <v>40636</v>
      </c>
      <c r="F825" t="s">
        <v>198</v>
      </c>
      <c r="G825" t="s">
        <v>1966</v>
      </c>
      <c r="H825" s="958">
        <v>39793</v>
      </c>
      <c r="I825"/>
      <c r="J825" t="s">
        <v>1096</v>
      </c>
      <c r="K825">
        <v>3</v>
      </c>
      <c r="L825" t="s">
        <v>25</v>
      </c>
      <c r="M825">
        <v>41600</v>
      </c>
      <c r="N825" t="s">
        <v>93</v>
      </c>
      <c r="O825">
        <v>104910</v>
      </c>
      <c r="P825">
        <v>63310</v>
      </c>
      <c r="Q825">
        <v>17000</v>
      </c>
      <c r="R825">
        <v>22240</v>
      </c>
      <c r="S825"/>
      <c r="T825"/>
      <c r="U825"/>
      <c r="V825" t="s">
        <v>1348</v>
      </c>
      <c r="W825">
        <v>3</v>
      </c>
    </row>
    <row r="826" spans="1:23" s="917" customFormat="1" ht="12.75" customHeight="1">
      <c r="A826">
        <v>1500</v>
      </c>
      <c r="B826">
        <v>2823</v>
      </c>
      <c r="C826" t="s">
        <v>551</v>
      </c>
      <c r="D826" t="s">
        <v>1103</v>
      </c>
      <c r="E826">
        <v>40637</v>
      </c>
      <c r="F826" t="s">
        <v>198</v>
      </c>
      <c r="G826" t="s">
        <v>1967</v>
      </c>
      <c r="H826" s="958">
        <v>39793</v>
      </c>
      <c r="I826"/>
      <c r="J826" t="s">
        <v>1096</v>
      </c>
      <c r="K826">
        <v>5</v>
      </c>
      <c r="L826" t="s">
        <v>25</v>
      </c>
      <c r="M826">
        <v>41600</v>
      </c>
      <c r="N826" t="s">
        <v>93</v>
      </c>
      <c r="O826">
        <v>104910</v>
      </c>
      <c r="P826">
        <v>63310</v>
      </c>
      <c r="Q826">
        <v>17000</v>
      </c>
      <c r="R826">
        <v>22240</v>
      </c>
      <c r="S826"/>
      <c r="T826"/>
      <c r="U826"/>
      <c r="V826" t="s">
        <v>1348</v>
      </c>
      <c r="W826">
        <v>3</v>
      </c>
    </row>
    <row r="827" spans="1:23" s="917" customFormat="1" ht="12.75" customHeight="1">
      <c r="A827">
        <v>1500</v>
      </c>
      <c r="B827">
        <v>2823</v>
      </c>
      <c r="C827" t="s">
        <v>551</v>
      </c>
      <c r="D827" t="s">
        <v>1103</v>
      </c>
      <c r="E827">
        <v>40638</v>
      </c>
      <c r="F827" t="s">
        <v>198</v>
      </c>
      <c r="G827" t="s">
        <v>1968</v>
      </c>
      <c r="H827" s="958">
        <v>39793</v>
      </c>
      <c r="I827"/>
      <c r="J827" t="s">
        <v>1096</v>
      </c>
      <c r="K827">
        <v>2</v>
      </c>
      <c r="L827" t="s">
        <v>25</v>
      </c>
      <c r="M827">
        <v>41600</v>
      </c>
      <c r="N827" t="s">
        <v>93</v>
      </c>
      <c r="O827">
        <v>104910</v>
      </c>
      <c r="P827">
        <v>63310</v>
      </c>
      <c r="Q827">
        <v>17000</v>
      </c>
      <c r="R827">
        <v>22240</v>
      </c>
      <c r="S827"/>
      <c r="T827"/>
      <c r="U827"/>
      <c r="V827" t="s">
        <v>1348</v>
      </c>
      <c r="W827">
        <v>3</v>
      </c>
    </row>
    <row r="828" spans="1:23" s="917" customFormat="1" ht="12.75" customHeight="1">
      <c r="A828">
        <v>16</v>
      </c>
      <c r="B828">
        <v>2824</v>
      </c>
      <c r="C828" t="s">
        <v>122</v>
      </c>
      <c r="D828" t="s">
        <v>1126</v>
      </c>
      <c r="E828">
        <v>40645</v>
      </c>
      <c r="F828" t="s">
        <v>198</v>
      </c>
      <c r="G828" t="s">
        <v>1969</v>
      </c>
      <c r="H828" s="958">
        <v>39783</v>
      </c>
      <c r="I828"/>
      <c r="J828" t="s">
        <v>1096</v>
      </c>
      <c r="K828">
        <v>30</v>
      </c>
      <c r="L828" t="s">
        <v>25</v>
      </c>
      <c r="M828">
        <v>41600</v>
      </c>
      <c r="N828" t="s">
        <v>114</v>
      </c>
      <c r="O828">
        <v>157000</v>
      </c>
      <c r="P828">
        <v>115400</v>
      </c>
      <c r="Q828">
        <v>17000</v>
      </c>
      <c r="R828">
        <v>22240</v>
      </c>
      <c r="S828"/>
      <c r="T828"/>
      <c r="U828"/>
      <c r="V828" t="s">
        <v>1348</v>
      </c>
      <c r="W828">
        <v>2</v>
      </c>
    </row>
    <row r="829" spans="1:23" s="917" customFormat="1" ht="12.75" customHeight="1">
      <c r="A829">
        <v>1220</v>
      </c>
      <c r="B829">
        <v>2807</v>
      </c>
      <c r="C829" t="s">
        <v>1102</v>
      </c>
      <c r="D829" t="s">
        <v>1103</v>
      </c>
      <c r="E829">
        <v>40648</v>
      </c>
      <c r="F829" t="s">
        <v>198</v>
      </c>
      <c r="G829" t="s">
        <v>1971</v>
      </c>
      <c r="H829" s="958">
        <v>43896</v>
      </c>
      <c r="I829"/>
      <c r="J829" t="s">
        <v>1096</v>
      </c>
      <c r="K829">
        <v>3</v>
      </c>
      <c r="L829" t="s">
        <v>25</v>
      </c>
      <c r="M829">
        <v>41600</v>
      </c>
      <c r="N829" t="s">
        <v>97</v>
      </c>
      <c r="O829">
        <v>117140</v>
      </c>
      <c r="P829">
        <v>75540</v>
      </c>
      <c r="Q829">
        <v>17000</v>
      </c>
      <c r="R829">
        <v>22240</v>
      </c>
      <c r="S829"/>
      <c r="T829"/>
      <c r="U829"/>
      <c r="V829" t="s">
        <v>1348</v>
      </c>
      <c r="W829">
        <v>1</v>
      </c>
    </row>
    <row r="830" spans="1:23" s="917" customFormat="1" ht="12.75" customHeight="1">
      <c r="A830">
        <v>1335</v>
      </c>
      <c r="B830">
        <v>2832</v>
      </c>
      <c r="C830" t="s">
        <v>92</v>
      </c>
      <c r="D830" t="s">
        <v>1133</v>
      </c>
      <c r="E830">
        <v>40649</v>
      </c>
      <c r="F830" t="s">
        <v>198</v>
      </c>
      <c r="G830" t="s">
        <v>1973</v>
      </c>
      <c r="H830" s="958">
        <v>42032</v>
      </c>
      <c r="I830"/>
      <c r="J830" t="s">
        <v>1096</v>
      </c>
      <c r="K830">
        <v>3</v>
      </c>
      <c r="L830" t="s">
        <v>25</v>
      </c>
      <c r="M830">
        <v>41600</v>
      </c>
      <c r="N830" t="s">
        <v>88</v>
      </c>
      <c r="O830">
        <v>97200</v>
      </c>
      <c r="P830">
        <v>55600</v>
      </c>
      <c r="Q830">
        <v>17000</v>
      </c>
      <c r="R830">
        <v>22240</v>
      </c>
      <c r="S830"/>
      <c r="T830"/>
      <c r="U830"/>
      <c r="V830" t="s">
        <v>1348</v>
      </c>
      <c r="W830">
        <v>1</v>
      </c>
    </row>
    <row r="831" spans="1:23" s="917" customFormat="1" ht="12.75" customHeight="1">
      <c r="A831">
        <v>1220</v>
      </c>
      <c r="B831">
        <v>2807</v>
      </c>
      <c r="C831" t="s">
        <v>1102</v>
      </c>
      <c r="D831" t="s">
        <v>1103</v>
      </c>
      <c r="E831">
        <v>40651</v>
      </c>
      <c r="F831" t="s">
        <v>198</v>
      </c>
      <c r="G831" t="s">
        <v>1974</v>
      </c>
      <c r="H831" s="958">
        <v>39820</v>
      </c>
      <c r="I831"/>
      <c r="J831" t="s">
        <v>1096</v>
      </c>
      <c r="K831">
        <v>5</v>
      </c>
      <c r="L831" t="s">
        <v>25</v>
      </c>
      <c r="M831">
        <v>41600</v>
      </c>
      <c r="N831" t="s">
        <v>97</v>
      </c>
      <c r="O831">
        <v>117140</v>
      </c>
      <c r="P831">
        <v>75540</v>
      </c>
      <c r="Q831">
        <v>17000</v>
      </c>
      <c r="R831">
        <v>22240</v>
      </c>
      <c r="S831"/>
      <c r="T831"/>
      <c r="U831"/>
      <c r="V831" t="s">
        <v>1348</v>
      </c>
      <c r="W831">
        <v>3</v>
      </c>
    </row>
    <row r="832" spans="1:23" s="917" customFormat="1" ht="12.75" customHeight="1">
      <c r="A832">
        <v>1912</v>
      </c>
      <c r="B832">
        <v>2840</v>
      </c>
      <c r="C832" t="s">
        <v>87</v>
      </c>
      <c r="D832" t="s">
        <v>1270</v>
      </c>
      <c r="E832">
        <v>40653</v>
      </c>
      <c r="F832" t="s">
        <v>198</v>
      </c>
      <c r="G832" t="s">
        <v>1976</v>
      </c>
      <c r="H832" s="958">
        <v>39834</v>
      </c>
      <c r="I832"/>
      <c r="J832" t="s">
        <v>1096</v>
      </c>
      <c r="K832">
        <v>2</v>
      </c>
      <c r="L832" t="s">
        <v>25</v>
      </c>
      <c r="M832">
        <v>41600</v>
      </c>
      <c r="N832" t="s">
        <v>84</v>
      </c>
      <c r="O832">
        <v>90910</v>
      </c>
      <c r="P832">
        <v>49310</v>
      </c>
      <c r="Q832">
        <v>8860</v>
      </c>
      <c r="R832">
        <v>8220</v>
      </c>
      <c r="S832"/>
      <c r="T832"/>
      <c r="U832"/>
      <c r="V832" t="s">
        <v>1348</v>
      </c>
      <c r="W832">
        <v>2</v>
      </c>
    </row>
    <row r="833" spans="1:23" s="917" customFormat="1" ht="12.75" customHeight="1">
      <c r="A833">
        <v>1145</v>
      </c>
      <c r="B833">
        <v>2839</v>
      </c>
      <c r="C833" t="s">
        <v>86</v>
      </c>
      <c r="D833" t="s">
        <v>1133</v>
      </c>
      <c r="E833">
        <v>40655</v>
      </c>
      <c r="F833" t="s">
        <v>198</v>
      </c>
      <c r="G833" t="s">
        <v>1978</v>
      </c>
      <c r="H833" s="958">
        <v>39841</v>
      </c>
      <c r="I833"/>
      <c r="J833" t="s">
        <v>1096</v>
      </c>
      <c r="K833">
        <v>2</v>
      </c>
      <c r="L833" t="s">
        <v>327</v>
      </c>
      <c r="M833">
        <v>41600</v>
      </c>
      <c r="N833" t="s">
        <v>84</v>
      </c>
      <c r="O833">
        <v>90910</v>
      </c>
      <c r="P833">
        <v>49310</v>
      </c>
      <c r="Q833">
        <v>17000</v>
      </c>
      <c r="R833">
        <v>22240</v>
      </c>
      <c r="S833"/>
      <c r="T833"/>
      <c r="U833"/>
      <c r="V833" t="s">
        <v>1348</v>
      </c>
      <c r="W833">
        <v>10</v>
      </c>
    </row>
    <row r="834" spans="1:23" s="917" customFormat="1" ht="12.75" customHeight="1">
      <c r="A834">
        <v>1145</v>
      </c>
      <c r="B834">
        <v>2840</v>
      </c>
      <c r="C834" t="s">
        <v>87</v>
      </c>
      <c r="D834" t="s">
        <v>1133</v>
      </c>
      <c r="E834">
        <v>40658</v>
      </c>
      <c r="F834" t="s">
        <v>198</v>
      </c>
      <c r="G834" t="s">
        <v>1980</v>
      </c>
      <c r="H834" s="958">
        <v>39932</v>
      </c>
      <c r="I834"/>
      <c r="J834" t="s">
        <v>1096</v>
      </c>
      <c r="K834">
        <v>1</v>
      </c>
      <c r="L834" t="s">
        <v>25</v>
      </c>
      <c r="M834">
        <v>41600</v>
      </c>
      <c r="N834" t="s">
        <v>84</v>
      </c>
      <c r="O834">
        <v>90910</v>
      </c>
      <c r="P834">
        <v>49310</v>
      </c>
      <c r="Q834">
        <v>17000</v>
      </c>
      <c r="R834">
        <v>22240</v>
      </c>
      <c r="S834"/>
      <c r="T834"/>
      <c r="U834"/>
      <c r="V834" t="s">
        <v>1348</v>
      </c>
      <c r="W834">
        <v>3</v>
      </c>
    </row>
    <row r="835" spans="1:23" s="917" customFormat="1" ht="12.75" customHeight="1">
      <c r="A835">
        <v>1500</v>
      </c>
      <c r="B835">
        <v>2823</v>
      </c>
      <c r="C835" t="s">
        <v>551</v>
      </c>
      <c r="D835" t="s">
        <v>1103</v>
      </c>
      <c r="E835">
        <v>40664</v>
      </c>
      <c r="F835" t="s">
        <v>198</v>
      </c>
      <c r="G835" t="s">
        <v>1982</v>
      </c>
      <c r="H835" s="958">
        <v>39825</v>
      </c>
      <c r="I835"/>
      <c r="J835" t="s">
        <v>1096</v>
      </c>
      <c r="K835">
        <v>3</v>
      </c>
      <c r="L835" t="s">
        <v>25</v>
      </c>
      <c r="M835">
        <v>41600</v>
      </c>
      <c r="N835" t="s">
        <v>93</v>
      </c>
      <c r="O835">
        <v>104910</v>
      </c>
      <c r="P835">
        <v>63310</v>
      </c>
      <c r="Q835">
        <v>17000</v>
      </c>
      <c r="R835">
        <v>22240</v>
      </c>
      <c r="S835"/>
      <c r="T835"/>
      <c r="U835"/>
      <c r="V835" t="s">
        <v>1348</v>
      </c>
      <c r="W835">
        <v>3</v>
      </c>
    </row>
    <row r="836" spans="1:23" s="917" customFormat="1" ht="12.75" customHeight="1">
      <c r="A836">
        <v>1500</v>
      </c>
      <c r="B836">
        <v>2823</v>
      </c>
      <c r="C836" t="s">
        <v>551</v>
      </c>
      <c r="D836" t="s">
        <v>1103</v>
      </c>
      <c r="E836">
        <v>40665</v>
      </c>
      <c r="F836" t="s">
        <v>198</v>
      </c>
      <c r="G836" t="s">
        <v>1984</v>
      </c>
      <c r="H836" s="958">
        <v>39835</v>
      </c>
      <c r="I836"/>
      <c r="J836" t="s">
        <v>1096</v>
      </c>
      <c r="K836">
        <v>3</v>
      </c>
      <c r="L836" t="s">
        <v>25</v>
      </c>
      <c r="M836">
        <v>41600</v>
      </c>
      <c r="N836" t="s">
        <v>93</v>
      </c>
      <c r="O836">
        <v>104910</v>
      </c>
      <c r="P836">
        <v>63310</v>
      </c>
      <c r="Q836">
        <v>17000</v>
      </c>
      <c r="R836">
        <v>22240</v>
      </c>
      <c r="S836"/>
      <c r="T836"/>
      <c r="U836"/>
      <c r="V836" t="s">
        <v>1348</v>
      </c>
      <c r="W836">
        <v>3</v>
      </c>
    </row>
    <row r="837" spans="1:23" s="917" customFormat="1" ht="12.75" customHeight="1">
      <c r="A837">
        <v>1500</v>
      </c>
      <c r="B837">
        <v>2823</v>
      </c>
      <c r="C837" t="s">
        <v>551</v>
      </c>
      <c r="D837" t="s">
        <v>1103</v>
      </c>
      <c r="E837">
        <v>40666</v>
      </c>
      <c r="F837" t="s">
        <v>198</v>
      </c>
      <c r="G837" t="s">
        <v>1986</v>
      </c>
      <c r="H837" s="958">
        <v>39821</v>
      </c>
      <c r="I837"/>
      <c r="J837" t="s">
        <v>1096</v>
      </c>
      <c r="K837">
        <v>3</v>
      </c>
      <c r="L837" t="s">
        <v>25</v>
      </c>
      <c r="M837">
        <v>41600</v>
      </c>
      <c r="N837" t="s">
        <v>93</v>
      </c>
      <c r="O837">
        <v>104910</v>
      </c>
      <c r="P837">
        <v>63310</v>
      </c>
      <c r="Q837">
        <v>17000</v>
      </c>
      <c r="R837">
        <v>22240</v>
      </c>
      <c r="S837"/>
      <c r="T837"/>
      <c r="U837"/>
      <c r="V837" t="s">
        <v>1348</v>
      </c>
      <c r="W837">
        <v>3</v>
      </c>
    </row>
    <row r="838" spans="1:23" s="917" customFormat="1" ht="12.75" customHeight="1">
      <c r="A838">
        <v>1500</v>
      </c>
      <c r="B838">
        <v>2823</v>
      </c>
      <c r="C838" t="s">
        <v>551</v>
      </c>
      <c r="D838" t="s">
        <v>1103</v>
      </c>
      <c r="E838">
        <v>40667</v>
      </c>
      <c r="F838" t="s">
        <v>198</v>
      </c>
      <c r="G838" t="s">
        <v>1988</v>
      </c>
      <c r="H838" s="958">
        <v>39821</v>
      </c>
      <c r="I838"/>
      <c r="J838" t="s">
        <v>1096</v>
      </c>
      <c r="K838">
        <v>3</v>
      </c>
      <c r="L838" t="s">
        <v>25</v>
      </c>
      <c r="M838">
        <v>41600</v>
      </c>
      <c r="N838" t="s">
        <v>93</v>
      </c>
      <c r="O838">
        <v>104910</v>
      </c>
      <c r="P838">
        <v>63310</v>
      </c>
      <c r="Q838">
        <v>17000</v>
      </c>
      <c r="R838">
        <v>22240</v>
      </c>
      <c r="S838"/>
      <c r="T838"/>
      <c r="U838"/>
      <c r="V838" t="s">
        <v>1348</v>
      </c>
      <c r="W838">
        <v>3</v>
      </c>
    </row>
    <row r="839" spans="1:23" s="917" customFormat="1" ht="12.75" customHeight="1">
      <c r="A839">
        <v>1500</v>
      </c>
      <c r="B839">
        <v>2823</v>
      </c>
      <c r="C839" t="s">
        <v>551</v>
      </c>
      <c r="D839" t="s">
        <v>1103</v>
      </c>
      <c r="E839">
        <v>40669</v>
      </c>
      <c r="F839" t="s">
        <v>198</v>
      </c>
      <c r="G839" t="s">
        <v>1989</v>
      </c>
      <c r="H839" s="958">
        <v>39825</v>
      </c>
      <c r="I839"/>
      <c r="J839" t="s">
        <v>1096</v>
      </c>
      <c r="K839">
        <v>3</v>
      </c>
      <c r="L839" t="s">
        <v>25</v>
      </c>
      <c r="M839">
        <v>41600</v>
      </c>
      <c r="N839" t="s">
        <v>93</v>
      </c>
      <c r="O839">
        <v>104910</v>
      </c>
      <c r="P839">
        <v>63310</v>
      </c>
      <c r="Q839">
        <v>17000</v>
      </c>
      <c r="R839">
        <v>22240</v>
      </c>
      <c r="S839"/>
      <c r="T839"/>
      <c r="U839"/>
      <c r="V839" t="s">
        <v>1348</v>
      </c>
      <c r="W839">
        <v>3</v>
      </c>
    </row>
    <row r="840" spans="1:23" s="917" customFormat="1" ht="12.75" customHeight="1">
      <c r="A840">
        <v>1500</v>
      </c>
      <c r="B840">
        <v>2823</v>
      </c>
      <c r="C840" t="s">
        <v>551</v>
      </c>
      <c r="D840" t="s">
        <v>1103</v>
      </c>
      <c r="E840">
        <v>40672</v>
      </c>
      <c r="F840" t="s">
        <v>198</v>
      </c>
      <c r="G840" t="s">
        <v>1990</v>
      </c>
      <c r="H840" s="958">
        <v>39825</v>
      </c>
      <c r="I840"/>
      <c r="J840" t="s">
        <v>1096</v>
      </c>
      <c r="K840">
        <v>3</v>
      </c>
      <c r="L840" t="s">
        <v>25</v>
      </c>
      <c r="M840">
        <v>41600</v>
      </c>
      <c r="N840" t="s">
        <v>93</v>
      </c>
      <c r="O840">
        <v>104910</v>
      </c>
      <c r="P840">
        <v>63310</v>
      </c>
      <c r="Q840">
        <v>17000</v>
      </c>
      <c r="R840">
        <v>22240</v>
      </c>
      <c r="S840"/>
      <c r="T840"/>
      <c r="U840"/>
      <c r="V840" t="s">
        <v>1348</v>
      </c>
      <c r="W840">
        <v>3</v>
      </c>
    </row>
    <row r="841" spans="1:23" s="917" customFormat="1" ht="12.75" customHeight="1">
      <c r="A841">
        <v>1500</v>
      </c>
      <c r="B841">
        <v>2823</v>
      </c>
      <c r="C841" t="s">
        <v>551</v>
      </c>
      <c r="D841" t="s">
        <v>1103</v>
      </c>
      <c r="E841">
        <v>40673</v>
      </c>
      <c r="F841" t="s">
        <v>198</v>
      </c>
      <c r="G841" t="s">
        <v>1991</v>
      </c>
      <c r="H841" s="958">
        <v>39825</v>
      </c>
      <c r="I841"/>
      <c r="J841" t="s">
        <v>1096</v>
      </c>
      <c r="K841">
        <v>3</v>
      </c>
      <c r="L841" t="s">
        <v>25</v>
      </c>
      <c r="M841">
        <v>41600</v>
      </c>
      <c r="N841" t="s">
        <v>93</v>
      </c>
      <c r="O841">
        <v>104910</v>
      </c>
      <c r="P841">
        <v>63310</v>
      </c>
      <c r="Q841">
        <v>17000</v>
      </c>
      <c r="R841">
        <v>22240</v>
      </c>
      <c r="S841"/>
      <c r="T841"/>
      <c r="U841"/>
      <c r="V841" t="s">
        <v>1348</v>
      </c>
      <c r="W841">
        <v>3</v>
      </c>
    </row>
    <row r="842" spans="1:23" s="917" customFormat="1" ht="12.75" customHeight="1">
      <c r="A842">
        <v>1500</v>
      </c>
      <c r="B842">
        <v>2823</v>
      </c>
      <c r="C842" t="s">
        <v>551</v>
      </c>
      <c r="D842" t="s">
        <v>1103</v>
      </c>
      <c r="E842">
        <v>40674</v>
      </c>
      <c r="F842" t="s">
        <v>198</v>
      </c>
      <c r="G842" t="s">
        <v>1992</v>
      </c>
      <c r="H842" s="958">
        <v>39825</v>
      </c>
      <c r="I842"/>
      <c r="J842" t="s">
        <v>1096</v>
      </c>
      <c r="K842">
        <v>3</v>
      </c>
      <c r="L842" t="s">
        <v>25</v>
      </c>
      <c r="M842">
        <v>41600</v>
      </c>
      <c r="N842" t="s">
        <v>93</v>
      </c>
      <c r="O842">
        <v>104910</v>
      </c>
      <c r="P842">
        <v>63310</v>
      </c>
      <c r="Q842">
        <v>17000</v>
      </c>
      <c r="R842">
        <v>22240</v>
      </c>
      <c r="S842"/>
      <c r="T842"/>
      <c r="U842"/>
      <c r="V842" t="s">
        <v>1348</v>
      </c>
      <c r="W842">
        <v>3</v>
      </c>
    </row>
    <row r="843" spans="1:23" s="917" customFormat="1" ht="12.75" customHeight="1">
      <c r="A843">
        <v>1390</v>
      </c>
      <c r="B843">
        <v>2833</v>
      </c>
      <c r="C843" t="s">
        <v>119</v>
      </c>
      <c r="D843" t="s">
        <v>1292</v>
      </c>
      <c r="E843">
        <v>40679</v>
      </c>
      <c r="F843" t="s">
        <v>198</v>
      </c>
      <c r="G843" t="s">
        <v>1993</v>
      </c>
      <c r="H843" s="958">
        <v>39826</v>
      </c>
      <c r="I843"/>
      <c r="J843" t="s">
        <v>1096</v>
      </c>
      <c r="K843">
        <v>5</v>
      </c>
      <c r="L843" t="s">
        <v>25</v>
      </c>
      <c r="M843">
        <v>41600</v>
      </c>
      <c r="N843" t="s">
        <v>109</v>
      </c>
      <c r="O843">
        <v>142820</v>
      </c>
      <c r="P843">
        <v>101220</v>
      </c>
      <c r="Q843">
        <v>17000</v>
      </c>
      <c r="R843">
        <v>22240</v>
      </c>
      <c r="S843"/>
      <c r="T843"/>
      <c r="U843"/>
      <c r="V843" t="s">
        <v>1348</v>
      </c>
      <c r="W843">
        <v>4</v>
      </c>
    </row>
    <row r="844" spans="1:23" s="917" customFormat="1" ht="12.75" customHeight="1">
      <c r="A844">
        <v>1500</v>
      </c>
      <c r="B844">
        <v>2823</v>
      </c>
      <c r="C844" t="s">
        <v>551</v>
      </c>
      <c r="D844" t="s">
        <v>1103</v>
      </c>
      <c r="E844">
        <v>40682</v>
      </c>
      <c r="F844" t="s">
        <v>198</v>
      </c>
      <c r="G844" t="s">
        <v>1995</v>
      </c>
      <c r="H844" s="958">
        <v>39849</v>
      </c>
      <c r="I844"/>
      <c r="J844" t="s">
        <v>1096</v>
      </c>
      <c r="K844">
        <v>3</v>
      </c>
      <c r="L844" t="s">
        <v>25</v>
      </c>
      <c r="M844">
        <v>41600</v>
      </c>
      <c r="N844" t="s">
        <v>93</v>
      </c>
      <c r="O844">
        <v>104910</v>
      </c>
      <c r="P844">
        <v>63310</v>
      </c>
      <c r="Q844">
        <v>17000</v>
      </c>
      <c r="R844">
        <v>22240</v>
      </c>
      <c r="S844"/>
      <c r="T844"/>
      <c r="U844"/>
      <c r="V844" t="s">
        <v>1348</v>
      </c>
      <c r="W844">
        <v>3</v>
      </c>
    </row>
    <row r="845" spans="1:23" s="917" customFormat="1" ht="12.75" customHeight="1">
      <c r="A845">
        <v>1280</v>
      </c>
      <c r="B845">
        <v>2826</v>
      </c>
      <c r="C845" t="s">
        <v>103</v>
      </c>
      <c r="D845" t="s">
        <v>1103</v>
      </c>
      <c r="E845">
        <v>40684</v>
      </c>
      <c r="F845" t="s">
        <v>198</v>
      </c>
      <c r="G845" t="s">
        <v>1997</v>
      </c>
      <c r="H845" s="958">
        <v>39848</v>
      </c>
      <c r="I845"/>
      <c r="J845" t="s">
        <v>1096</v>
      </c>
      <c r="K845">
        <v>5</v>
      </c>
      <c r="L845" t="s">
        <v>25</v>
      </c>
      <c r="M845">
        <v>41600</v>
      </c>
      <c r="N845" t="s">
        <v>93</v>
      </c>
      <c r="O845">
        <v>104910</v>
      </c>
      <c r="P845">
        <v>63310</v>
      </c>
      <c r="Q845">
        <v>17000</v>
      </c>
      <c r="R845">
        <v>22240</v>
      </c>
      <c r="S845"/>
      <c r="T845"/>
      <c r="U845"/>
      <c r="V845" t="s">
        <v>1348</v>
      </c>
      <c r="W845">
        <v>1</v>
      </c>
    </row>
    <row r="846" spans="1:23" s="917" customFormat="1" ht="12.75" customHeight="1">
      <c r="A846">
        <v>1280</v>
      </c>
      <c r="B846">
        <v>2826</v>
      </c>
      <c r="C846" t="s">
        <v>103</v>
      </c>
      <c r="D846" t="s">
        <v>1103</v>
      </c>
      <c r="E846">
        <v>40685</v>
      </c>
      <c r="F846" t="s">
        <v>198</v>
      </c>
      <c r="G846" t="s">
        <v>1999</v>
      </c>
      <c r="H846" s="958">
        <v>39848</v>
      </c>
      <c r="I846"/>
      <c r="J846" t="s">
        <v>1096</v>
      </c>
      <c r="K846">
        <v>5</v>
      </c>
      <c r="L846" t="s">
        <v>25</v>
      </c>
      <c r="M846">
        <v>41600</v>
      </c>
      <c r="N846" t="s">
        <v>93</v>
      </c>
      <c r="O846">
        <v>104910</v>
      </c>
      <c r="P846">
        <v>63310</v>
      </c>
      <c r="Q846">
        <v>17000</v>
      </c>
      <c r="R846">
        <v>22240</v>
      </c>
      <c r="S846"/>
      <c r="T846"/>
      <c r="U846"/>
      <c r="V846" t="s">
        <v>1348</v>
      </c>
      <c r="W846">
        <v>1</v>
      </c>
    </row>
    <row r="847" spans="1:23" s="917" customFormat="1" ht="12.75" customHeight="1">
      <c r="A847">
        <v>1500</v>
      </c>
      <c r="B847">
        <v>2823</v>
      </c>
      <c r="C847" t="s">
        <v>551</v>
      </c>
      <c r="D847" t="s">
        <v>1103</v>
      </c>
      <c r="E847">
        <v>40686</v>
      </c>
      <c r="F847" t="s">
        <v>198</v>
      </c>
      <c r="G847" t="s">
        <v>2000</v>
      </c>
      <c r="H847" s="958">
        <v>39849</v>
      </c>
      <c r="I847"/>
      <c r="J847" t="s">
        <v>1096</v>
      </c>
      <c r="K847">
        <v>3</v>
      </c>
      <c r="L847" t="s">
        <v>25</v>
      </c>
      <c r="M847">
        <v>41600</v>
      </c>
      <c r="N847" t="s">
        <v>93</v>
      </c>
      <c r="O847">
        <v>104910</v>
      </c>
      <c r="P847">
        <v>63310</v>
      </c>
      <c r="Q847">
        <v>17000</v>
      </c>
      <c r="R847">
        <v>22240</v>
      </c>
      <c r="S847"/>
      <c r="T847"/>
      <c r="U847"/>
      <c r="V847" t="s">
        <v>1348</v>
      </c>
      <c r="W847">
        <v>3</v>
      </c>
    </row>
    <row r="848" spans="1:23" s="917" customFormat="1" ht="12.75" customHeight="1">
      <c r="A848">
        <v>1390</v>
      </c>
      <c r="B848">
        <v>2803</v>
      </c>
      <c r="C848" t="s">
        <v>98</v>
      </c>
      <c r="D848" t="s">
        <v>1292</v>
      </c>
      <c r="E848">
        <v>40697</v>
      </c>
      <c r="F848" t="s">
        <v>198</v>
      </c>
      <c r="G848" t="s">
        <v>2001</v>
      </c>
      <c r="H848" s="958">
        <v>39842</v>
      </c>
      <c r="I848"/>
      <c r="J848" t="s">
        <v>1096</v>
      </c>
      <c r="K848">
        <v>1</v>
      </c>
      <c r="L848" t="s">
        <v>25</v>
      </c>
      <c r="M848">
        <v>41600</v>
      </c>
      <c r="N848" t="s">
        <v>97</v>
      </c>
      <c r="O848">
        <v>117140</v>
      </c>
      <c r="P848">
        <v>75540</v>
      </c>
      <c r="Q848">
        <v>17000</v>
      </c>
      <c r="R848">
        <v>22240</v>
      </c>
      <c r="S848"/>
      <c r="T848"/>
      <c r="U848"/>
      <c r="V848" t="s">
        <v>1348</v>
      </c>
      <c r="W848">
        <v>2</v>
      </c>
    </row>
    <row r="849" spans="1:23" s="917" customFormat="1" ht="12.75" customHeight="1">
      <c r="A849">
        <v>1390</v>
      </c>
      <c r="B849">
        <v>2803</v>
      </c>
      <c r="C849" t="s">
        <v>98</v>
      </c>
      <c r="D849" t="s">
        <v>1292</v>
      </c>
      <c r="E849">
        <v>40698</v>
      </c>
      <c r="F849" t="s">
        <v>198</v>
      </c>
      <c r="G849" t="s">
        <v>2003</v>
      </c>
      <c r="H849" s="958">
        <v>39842</v>
      </c>
      <c r="I849"/>
      <c r="J849" t="s">
        <v>1096</v>
      </c>
      <c r="K849">
        <v>1</v>
      </c>
      <c r="L849" t="s">
        <v>25</v>
      </c>
      <c r="M849">
        <v>41600</v>
      </c>
      <c r="N849" t="s">
        <v>97</v>
      </c>
      <c r="O849">
        <v>117140</v>
      </c>
      <c r="P849">
        <v>75540</v>
      </c>
      <c r="Q849">
        <v>17000</v>
      </c>
      <c r="R849">
        <v>22240</v>
      </c>
      <c r="S849"/>
      <c r="T849"/>
      <c r="U849"/>
      <c r="V849" t="s">
        <v>1348</v>
      </c>
      <c r="W849">
        <v>2</v>
      </c>
    </row>
    <row r="850" spans="1:23" s="917" customFormat="1" ht="12.75" customHeight="1">
      <c r="A850">
        <v>1390</v>
      </c>
      <c r="B850">
        <v>2803</v>
      </c>
      <c r="C850" t="s">
        <v>98</v>
      </c>
      <c r="D850" t="s">
        <v>1292</v>
      </c>
      <c r="E850">
        <v>40699</v>
      </c>
      <c r="F850" t="s">
        <v>198</v>
      </c>
      <c r="G850" t="s">
        <v>2004</v>
      </c>
      <c r="H850" s="958">
        <v>39842</v>
      </c>
      <c r="I850"/>
      <c r="J850" t="s">
        <v>1096</v>
      </c>
      <c r="K850">
        <v>1</v>
      </c>
      <c r="L850" t="s">
        <v>25</v>
      </c>
      <c r="M850">
        <v>41600</v>
      </c>
      <c r="N850" t="s">
        <v>97</v>
      </c>
      <c r="O850">
        <v>117140</v>
      </c>
      <c r="P850">
        <v>75540</v>
      </c>
      <c r="Q850">
        <v>17000</v>
      </c>
      <c r="R850">
        <v>22240</v>
      </c>
      <c r="S850"/>
      <c r="T850"/>
      <c r="U850"/>
      <c r="V850" t="s">
        <v>1348</v>
      </c>
      <c r="W850">
        <v>2</v>
      </c>
    </row>
    <row r="851" spans="1:23" s="917" customFormat="1" ht="12.75" customHeight="1">
      <c r="A851">
        <v>1500</v>
      </c>
      <c r="B851">
        <v>2823</v>
      </c>
      <c r="C851" t="s">
        <v>551</v>
      </c>
      <c r="D851" t="s">
        <v>1103</v>
      </c>
      <c r="E851">
        <v>40706</v>
      </c>
      <c r="F851" t="s">
        <v>198</v>
      </c>
      <c r="G851" t="s">
        <v>2005</v>
      </c>
      <c r="H851" s="958">
        <v>39846</v>
      </c>
      <c r="I851"/>
      <c r="J851" t="s">
        <v>1096</v>
      </c>
      <c r="K851">
        <v>2</v>
      </c>
      <c r="L851" t="s">
        <v>25</v>
      </c>
      <c r="M851">
        <v>41600</v>
      </c>
      <c r="N851" t="s">
        <v>93</v>
      </c>
      <c r="O851">
        <v>104910</v>
      </c>
      <c r="P851">
        <v>63310</v>
      </c>
      <c r="Q851">
        <v>17000</v>
      </c>
      <c r="R851">
        <v>22240</v>
      </c>
      <c r="S851"/>
      <c r="T851"/>
      <c r="U851"/>
      <c r="V851" t="s">
        <v>1348</v>
      </c>
      <c r="W851">
        <v>6</v>
      </c>
    </row>
    <row r="852" spans="1:23" s="917" customFormat="1" ht="12.75" customHeight="1">
      <c r="A852">
        <v>1605</v>
      </c>
      <c r="B852">
        <v>2813</v>
      </c>
      <c r="C852" t="s">
        <v>90</v>
      </c>
      <c r="D852" t="s">
        <v>1126</v>
      </c>
      <c r="E852">
        <v>40713</v>
      </c>
      <c r="F852" t="s">
        <v>198</v>
      </c>
      <c r="G852" t="s">
        <v>2006</v>
      </c>
      <c r="H852" s="958">
        <v>39839</v>
      </c>
      <c r="I852"/>
      <c r="J852" t="s">
        <v>1096</v>
      </c>
      <c r="K852">
        <v>5</v>
      </c>
      <c r="L852" t="s">
        <v>25</v>
      </c>
      <c r="M852">
        <v>41600</v>
      </c>
      <c r="N852" t="s">
        <v>88</v>
      </c>
      <c r="O852">
        <v>97200</v>
      </c>
      <c r="P852">
        <v>55600</v>
      </c>
      <c r="Q852">
        <v>17000</v>
      </c>
      <c r="R852">
        <v>16710</v>
      </c>
      <c r="S852"/>
      <c r="T852"/>
      <c r="U852"/>
      <c r="V852" t="s">
        <v>1348</v>
      </c>
      <c r="W852">
        <v>3</v>
      </c>
    </row>
    <row r="853" spans="1:23" s="917" customFormat="1" ht="12.75" customHeight="1">
      <c r="A853">
        <v>1580</v>
      </c>
      <c r="B853">
        <v>2813</v>
      </c>
      <c r="C853" t="s">
        <v>90</v>
      </c>
      <c r="D853" t="s">
        <v>1126</v>
      </c>
      <c r="E853">
        <v>40718</v>
      </c>
      <c r="F853" t="s">
        <v>198</v>
      </c>
      <c r="G853" t="s">
        <v>2007</v>
      </c>
      <c r="H853" s="958">
        <v>39839</v>
      </c>
      <c r="I853"/>
      <c r="J853" t="s">
        <v>1096</v>
      </c>
      <c r="K853">
        <v>5</v>
      </c>
      <c r="L853" t="s">
        <v>25</v>
      </c>
      <c r="M853">
        <v>41600</v>
      </c>
      <c r="N853" t="s">
        <v>88</v>
      </c>
      <c r="O853">
        <v>97200</v>
      </c>
      <c r="P853">
        <v>55600</v>
      </c>
      <c r="Q853">
        <v>17000</v>
      </c>
      <c r="R853">
        <v>16710</v>
      </c>
      <c r="S853"/>
      <c r="T853"/>
      <c r="U853"/>
      <c r="V853" t="s">
        <v>1348</v>
      </c>
      <c r="W853">
        <v>2</v>
      </c>
    </row>
    <row r="854" spans="1:23" s="917" customFormat="1" ht="12.75" customHeight="1">
      <c r="A854">
        <v>1580</v>
      </c>
      <c r="B854">
        <v>2813</v>
      </c>
      <c r="C854" t="s">
        <v>90</v>
      </c>
      <c r="D854" t="s">
        <v>1126</v>
      </c>
      <c r="E854">
        <v>40720</v>
      </c>
      <c r="F854" t="s">
        <v>198</v>
      </c>
      <c r="G854" t="s">
        <v>2008</v>
      </c>
      <c r="H854" s="958">
        <v>39839</v>
      </c>
      <c r="I854"/>
      <c r="J854" t="s">
        <v>1096</v>
      </c>
      <c r="K854">
        <v>5</v>
      </c>
      <c r="L854" t="s">
        <v>25</v>
      </c>
      <c r="M854">
        <v>41600</v>
      </c>
      <c r="N854" t="s">
        <v>88</v>
      </c>
      <c r="O854">
        <v>97200</v>
      </c>
      <c r="P854">
        <v>55600</v>
      </c>
      <c r="Q854">
        <v>17000</v>
      </c>
      <c r="R854">
        <v>16710</v>
      </c>
      <c r="S854"/>
      <c r="T854"/>
      <c r="U854"/>
      <c r="V854" t="s">
        <v>1348</v>
      </c>
      <c r="W854">
        <v>2</v>
      </c>
    </row>
    <row r="855" spans="1:23" s="917" customFormat="1" ht="12.75" customHeight="1">
      <c r="A855">
        <v>1325</v>
      </c>
      <c r="B855">
        <v>2830</v>
      </c>
      <c r="C855" t="s">
        <v>113</v>
      </c>
      <c r="D855" t="s">
        <v>1133</v>
      </c>
      <c r="E855">
        <v>40727</v>
      </c>
      <c r="F855" t="s">
        <v>198</v>
      </c>
      <c r="G855" t="s">
        <v>2009</v>
      </c>
      <c r="H855" s="958">
        <v>39934</v>
      </c>
      <c r="I855"/>
      <c r="J855" t="s">
        <v>1096</v>
      </c>
      <c r="K855">
        <v>5</v>
      </c>
      <c r="L855" t="s">
        <v>25</v>
      </c>
      <c r="M855">
        <v>41600</v>
      </c>
      <c r="N855" t="s">
        <v>106</v>
      </c>
      <c r="O855">
        <v>129850</v>
      </c>
      <c r="P855">
        <v>88250</v>
      </c>
      <c r="Q855">
        <v>17000</v>
      </c>
      <c r="R855">
        <v>22240</v>
      </c>
      <c r="S855"/>
      <c r="T855"/>
      <c r="U855"/>
      <c r="V855" t="s">
        <v>1348</v>
      </c>
      <c r="W855">
        <v>2</v>
      </c>
    </row>
    <row r="856" spans="1:23" s="917" customFormat="1" ht="12.75" customHeight="1">
      <c r="A856">
        <v>1325</v>
      </c>
      <c r="B856">
        <v>2830</v>
      </c>
      <c r="C856" t="s">
        <v>113</v>
      </c>
      <c r="D856" t="s">
        <v>1133</v>
      </c>
      <c r="E856">
        <v>40737</v>
      </c>
      <c r="F856" t="s">
        <v>198</v>
      </c>
      <c r="G856" t="s">
        <v>2011</v>
      </c>
      <c r="H856" s="958">
        <v>39934</v>
      </c>
      <c r="I856"/>
      <c r="J856" t="s">
        <v>1096</v>
      </c>
      <c r="K856">
        <v>5</v>
      </c>
      <c r="L856" t="s">
        <v>25</v>
      </c>
      <c r="M856">
        <v>41600</v>
      </c>
      <c r="N856" t="s">
        <v>106</v>
      </c>
      <c r="O856">
        <v>129850</v>
      </c>
      <c r="P856">
        <v>88250</v>
      </c>
      <c r="Q856">
        <v>17000</v>
      </c>
      <c r="R856">
        <v>22240</v>
      </c>
      <c r="S856"/>
      <c r="T856"/>
      <c r="U856"/>
      <c r="V856" t="s">
        <v>1348</v>
      </c>
      <c r="W856">
        <v>2</v>
      </c>
    </row>
    <row r="857" spans="1:23" s="917" customFormat="1" ht="12.75" customHeight="1">
      <c r="A857">
        <v>1605</v>
      </c>
      <c r="B857">
        <v>2813</v>
      </c>
      <c r="C857" t="s">
        <v>90</v>
      </c>
      <c r="D857" t="s">
        <v>1126</v>
      </c>
      <c r="E857">
        <v>40742</v>
      </c>
      <c r="F857" t="s">
        <v>198</v>
      </c>
      <c r="G857" t="s">
        <v>2012</v>
      </c>
      <c r="H857" s="958">
        <v>39847</v>
      </c>
      <c r="I857"/>
      <c r="J857" t="s">
        <v>1096</v>
      </c>
      <c r="K857">
        <v>4</v>
      </c>
      <c r="L857" t="s">
        <v>25</v>
      </c>
      <c r="M857">
        <v>41600</v>
      </c>
      <c r="N857" t="s">
        <v>88</v>
      </c>
      <c r="O857">
        <v>97200</v>
      </c>
      <c r="P857">
        <v>55600</v>
      </c>
      <c r="Q857">
        <v>17000</v>
      </c>
      <c r="R857">
        <v>16710</v>
      </c>
      <c r="S857"/>
      <c r="T857"/>
      <c r="U857"/>
      <c r="V857" t="s">
        <v>1348</v>
      </c>
      <c r="W857">
        <v>2</v>
      </c>
    </row>
    <row r="858" spans="1:23" s="917" customFormat="1" ht="12.75" customHeight="1">
      <c r="A858">
        <v>1430</v>
      </c>
      <c r="B858">
        <v>2834</v>
      </c>
      <c r="C858" t="s">
        <v>123</v>
      </c>
      <c r="D858" t="s">
        <v>1833</v>
      </c>
      <c r="E858">
        <v>40743</v>
      </c>
      <c r="F858" t="s">
        <v>198</v>
      </c>
      <c r="G858" t="s">
        <v>2014</v>
      </c>
      <c r="H858" s="958">
        <v>39848</v>
      </c>
      <c r="I858"/>
      <c r="J858" t="s">
        <v>1096</v>
      </c>
      <c r="K858">
        <v>3</v>
      </c>
      <c r="L858" t="s">
        <v>25</v>
      </c>
      <c r="M858">
        <v>41600</v>
      </c>
      <c r="N858" t="s">
        <v>120</v>
      </c>
      <c r="O858">
        <v>168500</v>
      </c>
      <c r="P858">
        <v>126900</v>
      </c>
      <c r="Q858">
        <v>17000</v>
      </c>
      <c r="R858">
        <v>22240</v>
      </c>
      <c r="S858"/>
      <c r="T858"/>
      <c r="U858"/>
      <c r="V858" t="s">
        <v>1348</v>
      </c>
      <c r="W858">
        <v>2</v>
      </c>
    </row>
    <row r="859" spans="1:23" s="917" customFormat="1" ht="12.75" customHeight="1">
      <c r="A859">
        <v>1912</v>
      </c>
      <c r="B859">
        <v>2840</v>
      </c>
      <c r="C859" t="s">
        <v>87</v>
      </c>
      <c r="D859" t="s">
        <v>1270</v>
      </c>
      <c r="E859">
        <v>40748</v>
      </c>
      <c r="F859" t="s">
        <v>198</v>
      </c>
      <c r="G859" t="s">
        <v>2015</v>
      </c>
      <c r="H859" s="958">
        <v>39883</v>
      </c>
      <c r="I859"/>
      <c r="J859" t="s">
        <v>1096</v>
      </c>
      <c r="K859">
        <v>1</v>
      </c>
      <c r="L859" t="s">
        <v>327</v>
      </c>
      <c r="M859">
        <v>41600</v>
      </c>
      <c r="N859" t="s">
        <v>84</v>
      </c>
      <c r="O859">
        <v>90910</v>
      </c>
      <c r="P859">
        <v>49310</v>
      </c>
      <c r="Q859">
        <v>8860</v>
      </c>
      <c r="R859">
        <v>8220</v>
      </c>
      <c r="S859"/>
      <c r="T859"/>
      <c r="U859"/>
      <c r="V859" t="s">
        <v>1348</v>
      </c>
      <c r="W859">
        <v>5</v>
      </c>
    </row>
    <row r="860" spans="1:23" s="917" customFormat="1" ht="12.75" customHeight="1">
      <c r="A860">
        <v>1912</v>
      </c>
      <c r="B860">
        <v>2840</v>
      </c>
      <c r="C860" t="s">
        <v>87</v>
      </c>
      <c r="D860" t="s">
        <v>1270</v>
      </c>
      <c r="E860">
        <v>40749</v>
      </c>
      <c r="F860" t="s">
        <v>198</v>
      </c>
      <c r="G860" t="s">
        <v>2017</v>
      </c>
      <c r="H860" s="958">
        <v>39883</v>
      </c>
      <c r="I860"/>
      <c r="J860" t="s">
        <v>1096</v>
      </c>
      <c r="K860">
        <v>1</v>
      </c>
      <c r="L860" t="s">
        <v>327</v>
      </c>
      <c r="M860">
        <v>41600</v>
      </c>
      <c r="N860" t="s">
        <v>84</v>
      </c>
      <c r="O860">
        <v>90910</v>
      </c>
      <c r="P860">
        <v>49310</v>
      </c>
      <c r="Q860">
        <v>8860</v>
      </c>
      <c r="R860">
        <v>8220</v>
      </c>
      <c r="S860"/>
      <c r="T860"/>
      <c r="U860"/>
      <c r="V860" t="s">
        <v>1348</v>
      </c>
      <c r="W860">
        <v>8</v>
      </c>
    </row>
    <row r="861" spans="1:23" s="917" customFormat="1" ht="12.75" customHeight="1">
      <c r="A861">
        <v>1912</v>
      </c>
      <c r="B861">
        <v>2840</v>
      </c>
      <c r="C861" t="s">
        <v>87</v>
      </c>
      <c r="D861" t="s">
        <v>1270</v>
      </c>
      <c r="E861">
        <v>40750</v>
      </c>
      <c r="F861" t="s">
        <v>198</v>
      </c>
      <c r="G861" t="s">
        <v>2018</v>
      </c>
      <c r="H861" s="958">
        <v>39883</v>
      </c>
      <c r="I861"/>
      <c r="J861" t="s">
        <v>1096</v>
      </c>
      <c r="K861">
        <v>1</v>
      </c>
      <c r="L861" t="s">
        <v>327</v>
      </c>
      <c r="M861">
        <v>41600</v>
      </c>
      <c r="N861" t="s">
        <v>84</v>
      </c>
      <c r="O861">
        <v>90910</v>
      </c>
      <c r="P861">
        <v>49310</v>
      </c>
      <c r="Q861">
        <v>8860</v>
      </c>
      <c r="R861">
        <v>8220</v>
      </c>
      <c r="S861"/>
      <c r="T861"/>
      <c r="U861"/>
      <c r="V861" t="s">
        <v>1348</v>
      </c>
      <c r="W861">
        <v>6</v>
      </c>
    </row>
    <row r="862" spans="1:23" s="917" customFormat="1" ht="12.75" customHeight="1">
      <c r="A862">
        <v>1912</v>
      </c>
      <c r="B862">
        <v>2840</v>
      </c>
      <c r="C862" t="s">
        <v>87</v>
      </c>
      <c r="D862" t="s">
        <v>1270</v>
      </c>
      <c r="E862">
        <v>40752</v>
      </c>
      <c r="F862" t="s">
        <v>198</v>
      </c>
      <c r="G862" t="s">
        <v>2019</v>
      </c>
      <c r="H862" s="958">
        <v>39883</v>
      </c>
      <c r="I862"/>
      <c r="J862" t="s">
        <v>1096</v>
      </c>
      <c r="K862">
        <v>1</v>
      </c>
      <c r="L862" t="s">
        <v>25</v>
      </c>
      <c r="M862">
        <v>41600</v>
      </c>
      <c r="N862" t="s">
        <v>84</v>
      </c>
      <c r="O862">
        <v>90910</v>
      </c>
      <c r="P862">
        <v>49310</v>
      </c>
      <c r="Q862">
        <v>8860</v>
      </c>
      <c r="R862">
        <v>8220</v>
      </c>
      <c r="S862"/>
      <c r="T862"/>
      <c r="U862"/>
      <c r="V862" t="s">
        <v>1348</v>
      </c>
      <c r="W862">
        <v>5</v>
      </c>
    </row>
    <row r="863" spans="1:23" s="917" customFormat="1" ht="12.75" customHeight="1">
      <c r="A863">
        <v>1912</v>
      </c>
      <c r="B863">
        <v>2840</v>
      </c>
      <c r="C863" t="s">
        <v>87</v>
      </c>
      <c r="D863" t="s">
        <v>1270</v>
      </c>
      <c r="E863">
        <v>40754</v>
      </c>
      <c r="F863" t="s">
        <v>198</v>
      </c>
      <c r="G863" t="s">
        <v>2020</v>
      </c>
      <c r="H863" s="958">
        <v>39898</v>
      </c>
      <c r="I863"/>
      <c r="J863" t="s">
        <v>1096</v>
      </c>
      <c r="K863">
        <v>1</v>
      </c>
      <c r="L863" t="s">
        <v>327</v>
      </c>
      <c r="M863">
        <v>41600</v>
      </c>
      <c r="N863" t="s">
        <v>84</v>
      </c>
      <c r="O863">
        <v>90910</v>
      </c>
      <c r="P863">
        <v>49310</v>
      </c>
      <c r="Q863">
        <v>8860</v>
      </c>
      <c r="R863">
        <v>8220</v>
      </c>
      <c r="S863"/>
      <c r="T863"/>
      <c r="U863"/>
      <c r="V863" t="s">
        <v>1348</v>
      </c>
      <c r="W863">
        <v>9</v>
      </c>
    </row>
    <row r="864" spans="1:23" s="917" customFormat="1" ht="12.75" customHeight="1">
      <c r="A864">
        <v>1912</v>
      </c>
      <c r="B864">
        <v>2840</v>
      </c>
      <c r="C864" t="s">
        <v>87</v>
      </c>
      <c r="D864" t="s">
        <v>1270</v>
      </c>
      <c r="E864">
        <v>40755</v>
      </c>
      <c r="F864" t="s">
        <v>198</v>
      </c>
      <c r="G864" t="s">
        <v>2022</v>
      </c>
      <c r="H864" s="958">
        <v>39883</v>
      </c>
      <c r="I864"/>
      <c r="J864" t="s">
        <v>1096</v>
      </c>
      <c r="K864">
        <v>1</v>
      </c>
      <c r="L864" t="s">
        <v>25</v>
      </c>
      <c r="M864">
        <v>41600</v>
      </c>
      <c r="N864" t="s">
        <v>84</v>
      </c>
      <c r="O864">
        <v>90910</v>
      </c>
      <c r="P864">
        <v>49310</v>
      </c>
      <c r="Q864">
        <v>8860</v>
      </c>
      <c r="R864">
        <v>8220</v>
      </c>
      <c r="S864"/>
      <c r="T864"/>
      <c r="U864"/>
      <c r="V864" t="s">
        <v>1348</v>
      </c>
      <c r="W864">
        <v>5</v>
      </c>
    </row>
    <row r="865" spans="1:23" s="917" customFormat="1" ht="12.75" customHeight="1">
      <c r="A865">
        <v>1605</v>
      </c>
      <c r="B865">
        <v>2813</v>
      </c>
      <c r="C865" t="s">
        <v>90</v>
      </c>
      <c r="D865" t="s">
        <v>1126</v>
      </c>
      <c r="E865">
        <v>40762</v>
      </c>
      <c r="F865" t="s">
        <v>198</v>
      </c>
      <c r="G865" t="s">
        <v>2023</v>
      </c>
      <c r="H865" s="958">
        <v>39854</v>
      </c>
      <c r="I865"/>
      <c r="J865" t="s">
        <v>1096</v>
      </c>
      <c r="K865">
        <v>3</v>
      </c>
      <c r="L865" t="s">
        <v>25</v>
      </c>
      <c r="M865">
        <v>41600</v>
      </c>
      <c r="N865" t="s">
        <v>88</v>
      </c>
      <c r="O865">
        <v>97200</v>
      </c>
      <c r="P865">
        <v>55600</v>
      </c>
      <c r="Q865">
        <v>17000</v>
      </c>
      <c r="R865">
        <v>16710</v>
      </c>
      <c r="S865"/>
      <c r="T865"/>
      <c r="U865"/>
      <c r="V865" t="s">
        <v>1348</v>
      </c>
      <c r="W865">
        <v>2</v>
      </c>
    </row>
    <row r="866" spans="1:23" s="917" customFormat="1" ht="12.75" customHeight="1">
      <c r="A866">
        <v>1912</v>
      </c>
      <c r="B866">
        <v>2840</v>
      </c>
      <c r="C866" t="s">
        <v>87</v>
      </c>
      <c r="D866" t="s">
        <v>1270</v>
      </c>
      <c r="E866">
        <v>40775</v>
      </c>
      <c r="F866" t="s">
        <v>198</v>
      </c>
      <c r="G866" t="s">
        <v>2025</v>
      </c>
      <c r="H866" s="958">
        <v>39883</v>
      </c>
      <c r="I866"/>
      <c r="J866" t="s">
        <v>1096</v>
      </c>
      <c r="K866">
        <v>1</v>
      </c>
      <c r="L866" t="s">
        <v>327</v>
      </c>
      <c r="M866">
        <v>41600</v>
      </c>
      <c r="N866" t="s">
        <v>84</v>
      </c>
      <c r="O866">
        <v>90910</v>
      </c>
      <c r="P866">
        <v>49310</v>
      </c>
      <c r="Q866">
        <v>8860</v>
      </c>
      <c r="R866">
        <v>8220</v>
      </c>
      <c r="S866"/>
      <c r="T866"/>
      <c r="U866"/>
      <c r="V866" t="s">
        <v>1348</v>
      </c>
      <c r="W866">
        <v>5</v>
      </c>
    </row>
    <row r="867" spans="1:23" s="917" customFormat="1" ht="12.75" customHeight="1">
      <c r="A867">
        <v>1912</v>
      </c>
      <c r="B867">
        <v>2840</v>
      </c>
      <c r="C867" t="s">
        <v>87</v>
      </c>
      <c r="D867" t="s">
        <v>1270</v>
      </c>
      <c r="E867">
        <v>40776</v>
      </c>
      <c r="F867" t="s">
        <v>198</v>
      </c>
      <c r="G867" t="s">
        <v>2026</v>
      </c>
      <c r="H867" s="958">
        <v>39883</v>
      </c>
      <c r="I867"/>
      <c r="J867" t="s">
        <v>1096</v>
      </c>
      <c r="K867">
        <v>1</v>
      </c>
      <c r="L867" t="s">
        <v>327</v>
      </c>
      <c r="M867">
        <v>41600</v>
      </c>
      <c r="N867" t="s">
        <v>84</v>
      </c>
      <c r="O867">
        <v>90910</v>
      </c>
      <c r="P867">
        <v>49310</v>
      </c>
      <c r="Q867">
        <v>8860</v>
      </c>
      <c r="R867">
        <v>8220</v>
      </c>
      <c r="S867"/>
      <c r="T867"/>
      <c r="U867"/>
      <c r="V867" t="s">
        <v>1348</v>
      </c>
      <c r="W867">
        <v>5</v>
      </c>
    </row>
    <row r="868" spans="1:23" s="917" customFormat="1" ht="12.75" customHeight="1">
      <c r="A868">
        <v>1912</v>
      </c>
      <c r="B868">
        <v>2840</v>
      </c>
      <c r="C868" t="s">
        <v>87</v>
      </c>
      <c r="D868" t="s">
        <v>1270</v>
      </c>
      <c r="E868">
        <v>40780</v>
      </c>
      <c r="F868" t="s">
        <v>198</v>
      </c>
      <c r="G868" t="s">
        <v>2027</v>
      </c>
      <c r="H868" s="958">
        <v>39884</v>
      </c>
      <c r="I868"/>
      <c r="J868" t="s">
        <v>1096</v>
      </c>
      <c r="K868">
        <v>2</v>
      </c>
      <c r="L868" t="s">
        <v>327</v>
      </c>
      <c r="M868">
        <v>41600</v>
      </c>
      <c r="N868" t="s">
        <v>84</v>
      </c>
      <c r="O868">
        <v>90910</v>
      </c>
      <c r="P868">
        <v>49310</v>
      </c>
      <c r="Q868">
        <v>8860</v>
      </c>
      <c r="R868">
        <v>8220</v>
      </c>
      <c r="S868"/>
      <c r="T868"/>
      <c r="U868"/>
      <c r="V868" t="s">
        <v>1348</v>
      </c>
      <c r="W868">
        <v>1</v>
      </c>
    </row>
    <row r="869" spans="1:23" s="917" customFormat="1" ht="12.75" customHeight="1">
      <c r="A869">
        <v>1720</v>
      </c>
      <c r="B869">
        <v>2841</v>
      </c>
      <c r="C869" t="s">
        <v>83</v>
      </c>
      <c r="D869" t="s">
        <v>1093</v>
      </c>
      <c r="E869">
        <v>40781</v>
      </c>
      <c r="F869" t="s">
        <v>198</v>
      </c>
      <c r="G869" t="s">
        <v>2029</v>
      </c>
      <c r="H869" s="958">
        <v>39905</v>
      </c>
      <c r="I869"/>
      <c r="J869" t="s">
        <v>1096</v>
      </c>
      <c r="K869">
        <v>2</v>
      </c>
      <c r="L869" t="s">
        <v>25</v>
      </c>
      <c r="M869">
        <v>41600</v>
      </c>
      <c r="N869" t="s">
        <v>84</v>
      </c>
      <c r="O869">
        <v>90910</v>
      </c>
      <c r="P869">
        <v>49310</v>
      </c>
      <c r="Q869">
        <v>17000</v>
      </c>
      <c r="R869">
        <v>28750</v>
      </c>
      <c r="S869"/>
      <c r="T869"/>
      <c r="U869"/>
      <c r="V869" t="s">
        <v>1348</v>
      </c>
      <c r="W869">
        <v>5</v>
      </c>
    </row>
    <row r="870" spans="1:23" s="917" customFormat="1" ht="12.75" customHeight="1">
      <c r="A870">
        <v>1912</v>
      </c>
      <c r="B870">
        <v>2840</v>
      </c>
      <c r="C870" t="s">
        <v>87</v>
      </c>
      <c r="D870" t="s">
        <v>1270</v>
      </c>
      <c r="E870">
        <v>40782</v>
      </c>
      <c r="F870" t="s">
        <v>198</v>
      </c>
      <c r="G870" t="s">
        <v>2031</v>
      </c>
      <c r="H870" s="958">
        <v>40136</v>
      </c>
      <c r="I870"/>
      <c r="J870" t="s">
        <v>1096</v>
      </c>
      <c r="K870">
        <v>2</v>
      </c>
      <c r="L870" t="s">
        <v>25</v>
      </c>
      <c r="M870">
        <v>41600</v>
      </c>
      <c r="N870" t="s">
        <v>84</v>
      </c>
      <c r="O870">
        <v>90910</v>
      </c>
      <c r="P870">
        <v>49310</v>
      </c>
      <c r="Q870">
        <v>8860</v>
      </c>
      <c r="R870">
        <v>8220</v>
      </c>
      <c r="S870"/>
      <c r="T870"/>
      <c r="U870"/>
      <c r="V870" t="s">
        <v>1348</v>
      </c>
      <c r="W870">
        <v>2</v>
      </c>
    </row>
    <row r="871" spans="1:23" s="917" customFormat="1" ht="12.75" customHeight="1">
      <c r="A871">
        <v>1912</v>
      </c>
      <c r="B871">
        <v>2840</v>
      </c>
      <c r="C871" t="s">
        <v>87</v>
      </c>
      <c r="D871" t="s">
        <v>1270</v>
      </c>
      <c r="E871">
        <v>40783</v>
      </c>
      <c r="F871" t="s">
        <v>198</v>
      </c>
      <c r="G871" t="s">
        <v>2033</v>
      </c>
      <c r="H871" s="958">
        <v>40136</v>
      </c>
      <c r="I871"/>
      <c r="J871" t="s">
        <v>1096</v>
      </c>
      <c r="K871">
        <v>1</v>
      </c>
      <c r="L871" t="s">
        <v>25</v>
      </c>
      <c r="M871">
        <v>41600</v>
      </c>
      <c r="N871" t="s">
        <v>84</v>
      </c>
      <c r="O871">
        <v>90910</v>
      </c>
      <c r="P871">
        <v>49310</v>
      </c>
      <c r="Q871">
        <v>8860</v>
      </c>
      <c r="R871">
        <v>8220</v>
      </c>
      <c r="S871"/>
      <c r="T871"/>
      <c r="U871"/>
      <c r="V871" t="s">
        <v>1348</v>
      </c>
      <c r="W871">
        <v>2</v>
      </c>
    </row>
    <row r="872" spans="1:23" s="917" customFormat="1" ht="12.75" customHeight="1">
      <c r="A872">
        <v>1495</v>
      </c>
      <c r="B872">
        <v>2842</v>
      </c>
      <c r="C872" t="s">
        <v>105</v>
      </c>
      <c r="D872" t="s">
        <v>1270</v>
      </c>
      <c r="E872">
        <v>40799</v>
      </c>
      <c r="F872" t="s">
        <v>198</v>
      </c>
      <c r="G872" t="s">
        <v>2034</v>
      </c>
      <c r="H872" s="958">
        <v>39996</v>
      </c>
      <c r="I872"/>
      <c r="J872" t="s">
        <v>1096</v>
      </c>
      <c r="K872">
        <v>2</v>
      </c>
      <c r="L872" t="s">
        <v>25</v>
      </c>
      <c r="M872">
        <v>41600</v>
      </c>
      <c r="N872" t="s">
        <v>97</v>
      </c>
      <c r="O872">
        <v>117140</v>
      </c>
      <c r="P872">
        <v>75540</v>
      </c>
      <c r="Q872">
        <v>17000</v>
      </c>
      <c r="R872">
        <v>28750</v>
      </c>
      <c r="S872"/>
      <c r="T872"/>
      <c r="U872"/>
      <c r="V872" t="s">
        <v>1348</v>
      </c>
      <c r="W872">
        <v>2</v>
      </c>
    </row>
    <row r="873" spans="1:23" s="917" customFormat="1" ht="12.75" customHeight="1">
      <c r="A873">
        <v>1495</v>
      </c>
      <c r="B873">
        <v>2842</v>
      </c>
      <c r="C873" t="s">
        <v>105</v>
      </c>
      <c r="D873" t="s">
        <v>1270</v>
      </c>
      <c r="E873">
        <v>40800</v>
      </c>
      <c r="F873" t="s">
        <v>198</v>
      </c>
      <c r="G873" t="s">
        <v>2036</v>
      </c>
      <c r="H873" s="958">
        <v>39996</v>
      </c>
      <c r="I873"/>
      <c r="J873" t="s">
        <v>1096</v>
      </c>
      <c r="K873">
        <v>1</v>
      </c>
      <c r="L873" t="s">
        <v>25</v>
      </c>
      <c r="M873">
        <v>41600</v>
      </c>
      <c r="N873" t="s">
        <v>97</v>
      </c>
      <c r="O873">
        <v>117140</v>
      </c>
      <c r="P873">
        <v>75540</v>
      </c>
      <c r="Q873">
        <v>17000</v>
      </c>
      <c r="R873">
        <v>28750</v>
      </c>
      <c r="S873"/>
      <c r="T873"/>
      <c r="U873"/>
      <c r="V873" t="s">
        <v>1348</v>
      </c>
      <c r="W873">
        <v>2</v>
      </c>
    </row>
    <row r="874" spans="1:23" s="917" customFormat="1" ht="12.75" customHeight="1">
      <c r="A874">
        <v>1495</v>
      </c>
      <c r="B874">
        <v>2842</v>
      </c>
      <c r="C874" t="s">
        <v>105</v>
      </c>
      <c r="D874" t="s">
        <v>1270</v>
      </c>
      <c r="E874">
        <v>40803</v>
      </c>
      <c r="F874" t="s">
        <v>198</v>
      </c>
      <c r="G874" t="s">
        <v>2037</v>
      </c>
      <c r="H874" s="958">
        <v>39996</v>
      </c>
      <c r="I874"/>
      <c r="J874" t="s">
        <v>1096</v>
      </c>
      <c r="K874">
        <v>1</v>
      </c>
      <c r="L874" t="s">
        <v>25</v>
      </c>
      <c r="M874">
        <v>41600</v>
      </c>
      <c r="N874" t="s">
        <v>97</v>
      </c>
      <c r="O874">
        <v>117140</v>
      </c>
      <c r="P874">
        <v>75540</v>
      </c>
      <c r="Q874">
        <v>17000</v>
      </c>
      <c r="R874">
        <v>28750</v>
      </c>
      <c r="S874"/>
      <c r="T874"/>
      <c r="U874"/>
      <c r="V874" t="s">
        <v>1348</v>
      </c>
      <c r="W874">
        <v>2</v>
      </c>
    </row>
    <row r="875" spans="1:23" s="917" customFormat="1" ht="12.75" customHeight="1">
      <c r="A875">
        <v>1912</v>
      </c>
      <c r="B875">
        <v>2840</v>
      </c>
      <c r="C875" t="s">
        <v>87</v>
      </c>
      <c r="D875" t="s">
        <v>1270</v>
      </c>
      <c r="E875">
        <v>40804</v>
      </c>
      <c r="F875" t="s">
        <v>198</v>
      </c>
      <c r="G875" t="s">
        <v>2038</v>
      </c>
      <c r="H875" s="958">
        <v>39967</v>
      </c>
      <c r="I875"/>
      <c r="J875" t="s">
        <v>1096</v>
      </c>
      <c r="K875">
        <v>1</v>
      </c>
      <c r="L875" t="s">
        <v>1466</v>
      </c>
      <c r="M875">
        <v>41600</v>
      </c>
      <c r="N875" t="s">
        <v>84</v>
      </c>
      <c r="O875">
        <v>90910</v>
      </c>
      <c r="P875">
        <v>49310</v>
      </c>
      <c r="Q875">
        <v>8860</v>
      </c>
      <c r="R875">
        <v>8220</v>
      </c>
      <c r="S875"/>
      <c r="T875"/>
      <c r="U875"/>
      <c r="V875" t="s">
        <v>1348</v>
      </c>
      <c r="W875">
        <v>3</v>
      </c>
    </row>
    <row r="876" spans="1:23" s="917" customFormat="1" ht="12.75" customHeight="1">
      <c r="A876">
        <v>1700</v>
      </c>
      <c r="B876">
        <v>2840</v>
      </c>
      <c r="C876" t="s">
        <v>87</v>
      </c>
      <c r="D876" t="s">
        <v>1106</v>
      </c>
      <c r="E876">
        <v>40805</v>
      </c>
      <c r="F876" t="s">
        <v>198</v>
      </c>
      <c r="G876" t="s">
        <v>2040</v>
      </c>
      <c r="H876" s="958">
        <v>39885</v>
      </c>
      <c r="I876"/>
      <c r="J876" t="s">
        <v>1096</v>
      </c>
      <c r="K876">
        <v>5</v>
      </c>
      <c r="L876" t="s">
        <v>25</v>
      </c>
      <c r="M876">
        <v>41600</v>
      </c>
      <c r="N876" t="s">
        <v>84</v>
      </c>
      <c r="O876">
        <v>90910</v>
      </c>
      <c r="P876">
        <v>49310</v>
      </c>
      <c r="Q876">
        <v>17000</v>
      </c>
      <c r="R876">
        <v>22240</v>
      </c>
      <c r="S876"/>
      <c r="T876"/>
      <c r="U876"/>
      <c r="V876" t="s">
        <v>1348</v>
      </c>
      <c r="W876">
        <v>25</v>
      </c>
    </row>
    <row r="877" spans="1:23" s="917" customFormat="1" ht="12.75" customHeight="1">
      <c r="A877">
        <v>1525</v>
      </c>
      <c r="B877">
        <v>2844</v>
      </c>
      <c r="C877" t="s">
        <v>91</v>
      </c>
      <c r="D877" t="s">
        <v>1270</v>
      </c>
      <c r="E877">
        <v>40810</v>
      </c>
      <c r="F877" t="s">
        <v>198</v>
      </c>
      <c r="G877" t="s">
        <v>2042</v>
      </c>
      <c r="H877" s="958">
        <v>39996</v>
      </c>
      <c r="I877"/>
      <c r="J877" t="s">
        <v>1096</v>
      </c>
      <c r="K877">
        <v>3</v>
      </c>
      <c r="L877" t="s">
        <v>1466</v>
      </c>
      <c r="M877">
        <v>41600</v>
      </c>
      <c r="N877" t="s">
        <v>88</v>
      </c>
      <c r="O877">
        <v>97200</v>
      </c>
      <c r="P877">
        <v>55600</v>
      </c>
      <c r="Q877">
        <v>17000</v>
      </c>
      <c r="R877">
        <v>28750</v>
      </c>
      <c r="S877"/>
      <c r="T877"/>
      <c r="U877"/>
      <c r="V877" t="s">
        <v>1348</v>
      </c>
      <c r="W877">
        <v>2</v>
      </c>
    </row>
    <row r="878" spans="1:23" s="917" customFormat="1" ht="12.75" customHeight="1">
      <c r="A878">
        <v>1525</v>
      </c>
      <c r="B878">
        <v>2844</v>
      </c>
      <c r="C878" t="s">
        <v>91</v>
      </c>
      <c r="D878" t="s">
        <v>1270</v>
      </c>
      <c r="E878">
        <v>40811</v>
      </c>
      <c r="F878" t="s">
        <v>198</v>
      </c>
      <c r="G878" t="s">
        <v>2043</v>
      </c>
      <c r="H878" s="958">
        <v>39996</v>
      </c>
      <c r="I878"/>
      <c r="J878" t="s">
        <v>1096</v>
      </c>
      <c r="K878">
        <v>2</v>
      </c>
      <c r="L878" t="s">
        <v>1466</v>
      </c>
      <c r="M878">
        <v>41600</v>
      </c>
      <c r="N878" t="s">
        <v>88</v>
      </c>
      <c r="O878">
        <v>97200</v>
      </c>
      <c r="P878">
        <v>55600</v>
      </c>
      <c r="Q878">
        <v>17000</v>
      </c>
      <c r="R878">
        <v>28750</v>
      </c>
      <c r="S878"/>
      <c r="T878"/>
      <c r="U878"/>
      <c r="V878" t="s">
        <v>1348</v>
      </c>
      <c r="W878">
        <v>2</v>
      </c>
    </row>
    <row r="879" spans="1:23" s="917" customFormat="1" ht="12.75" customHeight="1">
      <c r="A879">
        <v>1525</v>
      </c>
      <c r="B879">
        <v>2844</v>
      </c>
      <c r="C879" t="s">
        <v>91</v>
      </c>
      <c r="D879" t="s">
        <v>1270</v>
      </c>
      <c r="E879">
        <v>40813</v>
      </c>
      <c r="F879" t="s">
        <v>198</v>
      </c>
      <c r="G879" t="s">
        <v>2044</v>
      </c>
      <c r="H879" s="958">
        <v>39996</v>
      </c>
      <c r="I879"/>
      <c r="J879" t="s">
        <v>1096</v>
      </c>
      <c r="K879">
        <v>2</v>
      </c>
      <c r="L879" t="s">
        <v>1466</v>
      </c>
      <c r="M879">
        <v>41600</v>
      </c>
      <c r="N879" t="s">
        <v>88</v>
      </c>
      <c r="O879">
        <v>97200</v>
      </c>
      <c r="P879">
        <v>55600</v>
      </c>
      <c r="Q879">
        <v>17000</v>
      </c>
      <c r="R879">
        <v>28750</v>
      </c>
      <c r="S879"/>
      <c r="T879"/>
      <c r="U879"/>
      <c r="V879" t="s">
        <v>1348</v>
      </c>
      <c r="W879">
        <v>2</v>
      </c>
    </row>
    <row r="880" spans="1:23" s="917" customFormat="1" ht="12.75" customHeight="1">
      <c r="A880">
        <v>1525</v>
      </c>
      <c r="B880">
        <v>2844</v>
      </c>
      <c r="C880" t="s">
        <v>91</v>
      </c>
      <c r="D880" t="s">
        <v>1270</v>
      </c>
      <c r="E880">
        <v>40814</v>
      </c>
      <c r="F880" t="s">
        <v>198</v>
      </c>
      <c r="G880" t="s">
        <v>2045</v>
      </c>
      <c r="H880" s="958">
        <v>39996</v>
      </c>
      <c r="I880"/>
      <c r="J880" t="s">
        <v>1096</v>
      </c>
      <c r="K880">
        <v>1</v>
      </c>
      <c r="L880" t="s">
        <v>1466</v>
      </c>
      <c r="M880">
        <v>41600</v>
      </c>
      <c r="N880" t="s">
        <v>88</v>
      </c>
      <c r="O880">
        <v>97200</v>
      </c>
      <c r="P880">
        <v>55600</v>
      </c>
      <c r="Q880">
        <v>17000</v>
      </c>
      <c r="R880">
        <v>28750</v>
      </c>
      <c r="S880"/>
      <c r="T880"/>
      <c r="U880"/>
      <c r="V880" t="s">
        <v>1348</v>
      </c>
      <c r="W880">
        <v>4</v>
      </c>
    </row>
    <row r="881" spans="1:23" s="917" customFormat="1" ht="12.75" customHeight="1">
      <c r="A881">
        <v>2004</v>
      </c>
      <c r="B881">
        <v>2840</v>
      </c>
      <c r="C881" t="s">
        <v>87</v>
      </c>
      <c r="D881" t="s">
        <v>1266</v>
      </c>
      <c r="E881">
        <v>40821</v>
      </c>
      <c r="F881" t="s">
        <v>198</v>
      </c>
      <c r="G881" t="s">
        <v>2046</v>
      </c>
      <c r="H881" s="958">
        <v>39947</v>
      </c>
      <c r="I881"/>
      <c r="J881" t="s">
        <v>1096</v>
      </c>
      <c r="K881">
        <v>3</v>
      </c>
      <c r="L881" t="s">
        <v>1415</v>
      </c>
      <c r="M881">
        <v>0</v>
      </c>
      <c r="N881" t="s">
        <v>84</v>
      </c>
      <c r="O881">
        <v>90910</v>
      </c>
      <c r="P881">
        <v>90910</v>
      </c>
      <c r="Q881">
        <v>17000</v>
      </c>
      <c r="R881">
        <v>22240</v>
      </c>
      <c r="S881"/>
      <c r="T881"/>
      <c r="U881"/>
      <c r="V881" t="s">
        <v>1348</v>
      </c>
      <c r="W881">
        <v>5</v>
      </c>
    </row>
    <row r="882" spans="1:23" s="917" customFormat="1" ht="12.75" customHeight="1">
      <c r="A882">
        <v>2004</v>
      </c>
      <c r="B882">
        <v>2840</v>
      </c>
      <c r="C882" t="s">
        <v>87</v>
      </c>
      <c r="D882" t="s">
        <v>1266</v>
      </c>
      <c r="E882">
        <v>40823</v>
      </c>
      <c r="F882" t="s">
        <v>198</v>
      </c>
      <c r="G882" t="s">
        <v>2048</v>
      </c>
      <c r="H882" s="958">
        <v>39947</v>
      </c>
      <c r="I882"/>
      <c r="J882" t="s">
        <v>1096</v>
      </c>
      <c r="K882">
        <v>1</v>
      </c>
      <c r="L882" t="s">
        <v>1415</v>
      </c>
      <c r="M882">
        <v>0</v>
      </c>
      <c r="N882" t="s">
        <v>84</v>
      </c>
      <c r="O882">
        <v>90910</v>
      </c>
      <c r="P882">
        <v>90910</v>
      </c>
      <c r="Q882">
        <v>17000</v>
      </c>
      <c r="R882">
        <v>22240</v>
      </c>
      <c r="S882"/>
      <c r="T882"/>
      <c r="U882"/>
      <c r="V882" t="s">
        <v>1348</v>
      </c>
      <c r="W882">
        <v>6</v>
      </c>
    </row>
    <row r="883" spans="1:23" s="917" customFormat="1" ht="12.75" customHeight="1">
      <c r="A883">
        <v>1605</v>
      </c>
      <c r="B883">
        <v>2813</v>
      </c>
      <c r="C883" t="s">
        <v>90</v>
      </c>
      <c r="D883" t="s">
        <v>1126</v>
      </c>
      <c r="E883">
        <v>40824</v>
      </c>
      <c r="F883" t="s">
        <v>198</v>
      </c>
      <c r="G883" t="s">
        <v>2049</v>
      </c>
      <c r="H883" s="958">
        <v>39940</v>
      </c>
      <c r="I883"/>
      <c r="J883" t="s">
        <v>1096</v>
      </c>
      <c r="K883">
        <v>1</v>
      </c>
      <c r="L883" t="s">
        <v>25</v>
      </c>
      <c r="M883">
        <v>41600</v>
      </c>
      <c r="N883" t="s">
        <v>88</v>
      </c>
      <c r="O883">
        <v>97200</v>
      </c>
      <c r="P883">
        <v>55600</v>
      </c>
      <c r="Q883">
        <v>17000</v>
      </c>
      <c r="R883">
        <v>16710</v>
      </c>
      <c r="S883"/>
      <c r="T883"/>
      <c r="U883"/>
      <c r="V883" t="s">
        <v>1348</v>
      </c>
      <c r="W883">
        <v>3</v>
      </c>
    </row>
    <row r="884" spans="1:23" s="917" customFormat="1" ht="12.75" customHeight="1">
      <c r="A884">
        <v>1605</v>
      </c>
      <c r="B884">
        <v>2813</v>
      </c>
      <c r="C884" t="s">
        <v>90</v>
      </c>
      <c r="D884" t="s">
        <v>1126</v>
      </c>
      <c r="E884">
        <v>40833</v>
      </c>
      <c r="F884" t="s">
        <v>198</v>
      </c>
      <c r="G884" t="s">
        <v>2051</v>
      </c>
      <c r="H884" s="958">
        <v>39925</v>
      </c>
      <c r="I884"/>
      <c r="J884" t="s">
        <v>1096</v>
      </c>
      <c r="K884">
        <v>1</v>
      </c>
      <c r="L884" t="s">
        <v>25</v>
      </c>
      <c r="M884">
        <v>41600</v>
      </c>
      <c r="N884" t="s">
        <v>88</v>
      </c>
      <c r="O884">
        <v>97200</v>
      </c>
      <c r="P884">
        <v>55600</v>
      </c>
      <c r="Q884">
        <v>17000</v>
      </c>
      <c r="R884">
        <v>16710</v>
      </c>
      <c r="S884"/>
      <c r="T884"/>
      <c r="U884"/>
      <c r="V884" t="s">
        <v>1348</v>
      </c>
      <c r="W884">
        <v>2</v>
      </c>
    </row>
    <row r="885" spans="1:23" s="917" customFormat="1" ht="12.75" customHeight="1">
      <c r="A885">
        <v>1605</v>
      </c>
      <c r="B885">
        <v>2813</v>
      </c>
      <c r="C885" t="s">
        <v>90</v>
      </c>
      <c r="D885" t="s">
        <v>1126</v>
      </c>
      <c r="E885">
        <v>40834</v>
      </c>
      <c r="F885" t="s">
        <v>198</v>
      </c>
      <c r="G885" t="s">
        <v>2053</v>
      </c>
      <c r="H885" s="958">
        <v>39925</v>
      </c>
      <c r="I885"/>
      <c r="J885" t="s">
        <v>1096</v>
      </c>
      <c r="K885">
        <v>1</v>
      </c>
      <c r="L885" t="s">
        <v>25</v>
      </c>
      <c r="M885">
        <v>41600</v>
      </c>
      <c r="N885" t="s">
        <v>88</v>
      </c>
      <c r="O885">
        <v>97200</v>
      </c>
      <c r="P885">
        <v>55600</v>
      </c>
      <c r="Q885">
        <v>17000</v>
      </c>
      <c r="R885">
        <v>16710</v>
      </c>
      <c r="S885"/>
      <c r="T885"/>
      <c r="U885"/>
      <c r="V885" t="s">
        <v>1348</v>
      </c>
      <c r="W885">
        <v>2</v>
      </c>
    </row>
    <row r="886" spans="1:23" s="917" customFormat="1" ht="12.75" customHeight="1">
      <c r="A886">
        <v>1335</v>
      </c>
      <c r="B886">
        <v>2832</v>
      </c>
      <c r="C886" t="s">
        <v>92</v>
      </c>
      <c r="D886" t="s">
        <v>1133</v>
      </c>
      <c r="E886">
        <v>40840</v>
      </c>
      <c r="F886" t="s">
        <v>198</v>
      </c>
      <c r="G886" t="s">
        <v>2054</v>
      </c>
      <c r="H886" s="958">
        <v>42032</v>
      </c>
      <c r="I886"/>
      <c r="J886" t="s">
        <v>1096</v>
      </c>
      <c r="K886">
        <v>3</v>
      </c>
      <c r="L886" t="s">
        <v>25</v>
      </c>
      <c r="M886">
        <v>41600</v>
      </c>
      <c r="N886" t="s">
        <v>88</v>
      </c>
      <c r="O886">
        <v>97200</v>
      </c>
      <c r="P886">
        <v>55600</v>
      </c>
      <c r="Q886">
        <v>17000</v>
      </c>
      <c r="R886">
        <v>22240</v>
      </c>
      <c r="S886"/>
      <c r="T886"/>
      <c r="U886"/>
      <c r="V886" t="s">
        <v>1348</v>
      </c>
      <c r="W886">
        <v>1</v>
      </c>
    </row>
    <row r="887" spans="1:23" s="917" customFormat="1" ht="12.75" customHeight="1">
      <c r="A887">
        <v>1605</v>
      </c>
      <c r="B887">
        <v>2824</v>
      </c>
      <c r="C887" t="s">
        <v>122</v>
      </c>
      <c r="D887" t="s">
        <v>1126</v>
      </c>
      <c r="E887">
        <v>40844</v>
      </c>
      <c r="F887" t="s">
        <v>198</v>
      </c>
      <c r="G887" t="s">
        <v>2055</v>
      </c>
      <c r="H887" s="958">
        <v>40147</v>
      </c>
      <c r="I887"/>
      <c r="J887" t="s">
        <v>1096</v>
      </c>
      <c r="K887">
        <v>5</v>
      </c>
      <c r="L887" t="s">
        <v>25</v>
      </c>
      <c r="M887">
        <v>41600</v>
      </c>
      <c r="N887" t="s">
        <v>114</v>
      </c>
      <c r="O887">
        <v>157000</v>
      </c>
      <c r="P887">
        <v>115400</v>
      </c>
      <c r="Q887">
        <v>17000</v>
      </c>
      <c r="R887">
        <v>16710</v>
      </c>
      <c r="S887"/>
      <c r="T887"/>
      <c r="U887"/>
      <c r="V887" t="s">
        <v>1348</v>
      </c>
      <c r="W887">
        <v>3</v>
      </c>
    </row>
    <row r="888" spans="1:23" s="917" customFormat="1" ht="12.75" customHeight="1">
      <c r="A888">
        <v>1430</v>
      </c>
      <c r="B888">
        <v>2819</v>
      </c>
      <c r="C888" t="s">
        <v>101</v>
      </c>
      <c r="D888" t="s">
        <v>1833</v>
      </c>
      <c r="E888">
        <v>40855</v>
      </c>
      <c r="F888" t="s">
        <v>198</v>
      </c>
      <c r="G888" t="s">
        <v>2056</v>
      </c>
      <c r="H888" s="958">
        <v>40035</v>
      </c>
      <c r="I888"/>
      <c r="J888" t="s">
        <v>1096</v>
      </c>
      <c r="K888">
        <v>3</v>
      </c>
      <c r="L888" t="s">
        <v>25</v>
      </c>
      <c r="M888">
        <v>41600</v>
      </c>
      <c r="N888" t="s">
        <v>97</v>
      </c>
      <c r="O888">
        <v>117140</v>
      </c>
      <c r="P888">
        <v>75540</v>
      </c>
      <c r="Q888">
        <v>17000</v>
      </c>
      <c r="R888">
        <v>22240</v>
      </c>
      <c r="S888"/>
      <c r="T888"/>
      <c r="U888"/>
      <c r="V888" t="s">
        <v>1348</v>
      </c>
      <c r="W888">
        <v>7</v>
      </c>
    </row>
    <row r="889" spans="1:23" s="917" customFormat="1" ht="12.75" customHeight="1">
      <c r="A889">
        <v>1605</v>
      </c>
      <c r="B889">
        <v>2813</v>
      </c>
      <c r="C889" t="s">
        <v>90</v>
      </c>
      <c r="D889" t="s">
        <v>1126</v>
      </c>
      <c r="E889">
        <v>40868</v>
      </c>
      <c r="F889" t="s">
        <v>198</v>
      </c>
      <c r="G889" t="s">
        <v>2058</v>
      </c>
      <c r="H889" s="958">
        <v>40023</v>
      </c>
      <c r="I889"/>
      <c r="J889" t="s">
        <v>1096</v>
      </c>
      <c r="K889">
        <v>3</v>
      </c>
      <c r="L889" t="s">
        <v>25</v>
      </c>
      <c r="M889">
        <v>41600</v>
      </c>
      <c r="N889" t="s">
        <v>88</v>
      </c>
      <c r="O889">
        <v>97200</v>
      </c>
      <c r="P889">
        <v>55600</v>
      </c>
      <c r="Q889">
        <v>17000</v>
      </c>
      <c r="R889">
        <v>16710</v>
      </c>
      <c r="S889"/>
      <c r="T889"/>
      <c r="U889"/>
      <c r="V889" t="s">
        <v>1348</v>
      </c>
      <c r="W889">
        <v>2</v>
      </c>
    </row>
    <row r="890" spans="1:23" s="917" customFormat="1" ht="12.75" customHeight="1">
      <c r="A890">
        <v>1605</v>
      </c>
      <c r="B890">
        <v>2813</v>
      </c>
      <c r="C890" t="s">
        <v>90</v>
      </c>
      <c r="D890" t="s">
        <v>1126</v>
      </c>
      <c r="E890">
        <v>40869</v>
      </c>
      <c r="F890" t="s">
        <v>198</v>
      </c>
      <c r="G890" t="s">
        <v>2060</v>
      </c>
      <c r="H890" s="958">
        <v>40023</v>
      </c>
      <c r="I890"/>
      <c r="J890" t="s">
        <v>1096</v>
      </c>
      <c r="K890">
        <v>2</v>
      </c>
      <c r="L890" t="s">
        <v>25</v>
      </c>
      <c r="M890">
        <v>41600</v>
      </c>
      <c r="N890" t="s">
        <v>88</v>
      </c>
      <c r="O890">
        <v>97200</v>
      </c>
      <c r="P890">
        <v>55600</v>
      </c>
      <c r="Q890">
        <v>17000</v>
      </c>
      <c r="R890">
        <v>16710</v>
      </c>
      <c r="S890"/>
      <c r="T890"/>
      <c r="U890"/>
      <c r="V890" t="s">
        <v>1348</v>
      </c>
      <c r="W890">
        <v>2</v>
      </c>
    </row>
    <row r="891" spans="1:23" s="917" customFormat="1" ht="12.75" customHeight="1">
      <c r="A891">
        <v>1605</v>
      </c>
      <c r="B891">
        <v>2813</v>
      </c>
      <c r="C891" t="s">
        <v>90</v>
      </c>
      <c r="D891" t="s">
        <v>1126</v>
      </c>
      <c r="E891">
        <v>40871</v>
      </c>
      <c r="F891" t="s">
        <v>198</v>
      </c>
      <c r="G891" t="s">
        <v>2061</v>
      </c>
      <c r="H891" s="958">
        <v>40023</v>
      </c>
      <c r="I891"/>
      <c r="J891" t="s">
        <v>1096</v>
      </c>
      <c r="K891">
        <v>5</v>
      </c>
      <c r="L891" t="s">
        <v>25</v>
      </c>
      <c r="M891">
        <v>41600</v>
      </c>
      <c r="N891" t="s">
        <v>88</v>
      </c>
      <c r="O891">
        <v>97200</v>
      </c>
      <c r="P891">
        <v>55600</v>
      </c>
      <c r="Q891">
        <v>17000</v>
      </c>
      <c r="R891">
        <v>16710</v>
      </c>
      <c r="S891"/>
      <c r="T891"/>
      <c r="U891"/>
      <c r="V891" t="s">
        <v>1348</v>
      </c>
      <c r="W891">
        <v>3</v>
      </c>
    </row>
    <row r="892" spans="1:23" s="917" customFormat="1" ht="12.75" customHeight="1">
      <c r="A892">
        <v>1390</v>
      </c>
      <c r="B892">
        <v>2803</v>
      </c>
      <c r="C892" t="s">
        <v>98</v>
      </c>
      <c r="D892" t="s">
        <v>1292</v>
      </c>
      <c r="E892">
        <v>40874</v>
      </c>
      <c r="F892" t="s">
        <v>198</v>
      </c>
      <c r="G892" t="s">
        <v>2062</v>
      </c>
      <c r="H892" s="958">
        <v>40032</v>
      </c>
      <c r="I892"/>
      <c r="J892" t="s">
        <v>1096</v>
      </c>
      <c r="K892">
        <v>1</v>
      </c>
      <c r="L892" t="s">
        <v>25</v>
      </c>
      <c r="M892">
        <v>41600</v>
      </c>
      <c r="N892" t="s">
        <v>97</v>
      </c>
      <c r="O892">
        <v>117140</v>
      </c>
      <c r="P892">
        <v>75540</v>
      </c>
      <c r="Q892">
        <v>17000</v>
      </c>
      <c r="R892">
        <v>22240</v>
      </c>
      <c r="S892"/>
      <c r="T892"/>
      <c r="U892"/>
      <c r="V892" t="s">
        <v>1348</v>
      </c>
      <c r="W892">
        <v>2</v>
      </c>
    </row>
    <row r="893" spans="1:23" s="917" customFormat="1" ht="12.75" customHeight="1">
      <c r="A893">
        <v>2004</v>
      </c>
      <c r="B893">
        <v>2840</v>
      </c>
      <c r="C893" t="s">
        <v>87</v>
      </c>
      <c r="D893" t="s">
        <v>1266</v>
      </c>
      <c r="E893">
        <v>40878</v>
      </c>
      <c r="F893" t="s">
        <v>198</v>
      </c>
      <c r="G893" t="s">
        <v>2064</v>
      </c>
      <c r="H893" s="958">
        <v>40178</v>
      </c>
      <c r="I893"/>
      <c r="J893" t="s">
        <v>1096</v>
      </c>
      <c r="K893">
        <v>3</v>
      </c>
      <c r="L893" t="s">
        <v>1415</v>
      </c>
      <c r="M893">
        <v>0</v>
      </c>
      <c r="N893" t="s">
        <v>84</v>
      </c>
      <c r="O893">
        <v>90910</v>
      </c>
      <c r="P893">
        <v>90910</v>
      </c>
      <c r="Q893">
        <v>17000</v>
      </c>
      <c r="R893">
        <v>22240</v>
      </c>
      <c r="S893"/>
      <c r="T893"/>
      <c r="U893"/>
      <c r="V893" t="s">
        <v>1348</v>
      </c>
      <c r="W893">
        <v>4</v>
      </c>
    </row>
    <row r="894" spans="1:23" s="917" customFormat="1" ht="12.75" customHeight="1">
      <c r="A894">
        <v>1555</v>
      </c>
      <c r="B894">
        <v>2845</v>
      </c>
      <c r="C894" t="s">
        <v>318</v>
      </c>
      <c r="D894" t="s">
        <v>1445</v>
      </c>
      <c r="E894">
        <v>40883</v>
      </c>
      <c r="F894" t="s">
        <v>198</v>
      </c>
      <c r="G894" t="s">
        <v>2066</v>
      </c>
      <c r="H894" s="958">
        <v>42559</v>
      </c>
      <c r="I894"/>
      <c r="J894" t="s">
        <v>1096</v>
      </c>
      <c r="K894">
        <v>1</v>
      </c>
      <c r="L894" t="s">
        <v>25</v>
      </c>
      <c r="M894">
        <v>41600</v>
      </c>
      <c r="N894" t="s">
        <v>126</v>
      </c>
      <c r="O894">
        <v>201100</v>
      </c>
      <c r="P894">
        <v>159500</v>
      </c>
      <c r="Q894">
        <v>17000</v>
      </c>
      <c r="R894">
        <v>22240</v>
      </c>
      <c r="S894"/>
      <c r="T894"/>
      <c r="U894"/>
      <c r="V894" t="s">
        <v>1348</v>
      </c>
      <c r="W894">
        <v>1</v>
      </c>
    </row>
    <row r="895" spans="1:23" s="917" customFormat="1" ht="12.75" customHeight="1">
      <c r="A895">
        <v>1220</v>
      </c>
      <c r="B895">
        <v>2807</v>
      </c>
      <c r="C895" t="s">
        <v>1102</v>
      </c>
      <c r="D895" t="s">
        <v>1103</v>
      </c>
      <c r="E895">
        <v>40893</v>
      </c>
      <c r="F895" t="s">
        <v>198</v>
      </c>
      <c r="G895" t="s">
        <v>2068</v>
      </c>
      <c r="H895" s="958">
        <v>40060</v>
      </c>
      <c r="I895"/>
      <c r="J895" t="s">
        <v>1096</v>
      </c>
      <c r="K895">
        <v>3</v>
      </c>
      <c r="L895" t="s">
        <v>25</v>
      </c>
      <c r="M895">
        <v>41600</v>
      </c>
      <c r="N895" t="s">
        <v>97</v>
      </c>
      <c r="O895">
        <v>117140</v>
      </c>
      <c r="P895">
        <v>75540</v>
      </c>
      <c r="Q895">
        <v>17000</v>
      </c>
      <c r="R895">
        <v>22240</v>
      </c>
      <c r="S895"/>
      <c r="T895"/>
      <c r="U895"/>
      <c r="V895" t="s">
        <v>1348</v>
      </c>
      <c r="W895">
        <v>2</v>
      </c>
    </row>
    <row r="896" spans="1:23" s="917" customFormat="1" ht="12.75" customHeight="1">
      <c r="A896">
        <v>1220</v>
      </c>
      <c r="B896">
        <v>2807</v>
      </c>
      <c r="C896" t="s">
        <v>1102</v>
      </c>
      <c r="D896" t="s">
        <v>1103</v>
      </c>
      <c r="E896">
        <v>40894</v>
      </c>
      <c r="F896" t="s">
        <v>198</v>
      </c>
      <c r="G896" t="s">
        <v>2070</v>
      </c>
      <c r="H896" s="958">
        <v>40060</v>
      </c>
      <c r="I896"/>
      <c r="J896" t="s">
        <v>1096</v>
      </c>
      <c r="K896">
        <v>1</v>
      </c>
      <c r="L896" t="s">
        <v>25</v>
      </c>
      <c r="M896">
        <v>41600</v>
      </c>
      <c r="N896" t="s">
        <v>97</v>
      </c>
      <c r="O896">
        <v>117140</v>
      </c>
      <c r="P896">
        <v>75540</v>
      </c>
      <c r="Q896">
        <v>17000</v>
      </c>
      <c r="R896">
        <v>22240</v>
      </c>
      <c r="S896"/>
      <c r="T896"/>
      <c r="U896"/>
      <c r="V896" t="s">
        <v>1348</v>
      </c>
      <c r="W896">
        <v>2</v>
      </c>
    </row>
    <row r="897" spans="1:23" s="917" customFormat="1" ht="12.75" customHeight="1">
      <c r="A897">
        <v>1034</v>
      </c>
      <c r="B897">
        <v>2803</v>
      </c>
      <c r="C897" t="s">
        <v>98</v>
      </c>
      <c r="D897" t="s">
        <v>1292</v>
      </c>
      <c r="E897">
        <v>40899</v>
      </c>
      <c r="F897" t="s">
        <v>198</v>
      </c>
      <c r="G897" t="s">
        <v>2071</v>
      </c>
      <c r="H897" s="958">
        <v>40099</v>
      </c>
      <c r="I897"/>
      <c r="J897" t="s">
        <v>1096</v>
      </c>
      <c r="K897">
        <v>2</v>
      </c>
      <c r="L897" t="s">
        <v>25</v>
      </c>
      <c r="M897">
        <v>41600</v>
      </c>
      <c r="N897" t="s">
        <v>97</v>
      </c>
      <c r="O897">
        <v>117140</v>
      </c>
      <c r="P897">
        <v>75540</v>
      </c>
      <c r="Q897">
        <v>17000</v>
      </c>
      <c r="R897">
        <v>22240</v>
      </c>
      <c r="S897"/>
      <c r="T897"/>
      <c r="U897"/>
      <c r="V897" t="s">
        <v>1348</v>
      </c>
      <c r="W897">
        <v>31</v>
      </c>
    </row>
    <row r="898" spans="1:23" s="917" customFormat="1" ht="12.75" customHeight="1">
      <c r="A898">
        <v>1555</v>
      </c>
      <c r="B898">
        <v>2845</v>
      </c>
      <c r="C898" t="s">
        <v>318</v>
      </c>
      <c r="D898" t="s">
        <v>1445</v>
      </c>
      <c r="E898">
        <v>40902</v>
      </c>
      <c r="F898" t="s">
        <v>198</v>
      </c>
      <c r="G898" t="s">
        <v>2073</v>
      </c>
      <c r="H898" s="958">
        <v>40077</v>
      </c>
      <c r="I898"/>
      <c r="J898" t="s">
        <v>1096</v>
      </c>
      <c r="K898">
        <v>5</v>
      </c>
      <c r="L898" t="s">
        <v>25</v>
      </c>
      <c r="M898">
        <v>41600</v>
      </c>
      <c r="N898" t="s">
        <v>126</v>
      </c>
      <c r="O898">
        <v>201100</v>
      </c>
      <c r="P898">
        <v>159500</v>
      </c>
      <c r="Q898">
        <v>17000</v>
      </c>
      <c r="R898">
        <v>22240</v>
      </c>
      <c r="S898"/>
      <c r="T898"/>
      <c r="U898"/>
      <c r="V898" t="s">
        <v>1348</v>
      </c>
      <c r="W898">
        <v>4</v>
      </c>
    </row>
    <row r="899" spans="1:23" s="917" customFormat="1" ht="12.75" customHeight="1">
      <c r="A899">
        <v>1350</v>
      </c>
      <c r="B899">
        <v>2803</v>
      </c>
      <c r="C899" t="s">
        <v>98</v>
      </c>
      <c r="D899" t="s">
        <v>1292</v>
      </c>
      <c r="E899">
        <v>40905</v>
      </c>
      <c r="F899" t="s">
        <v>198</v>
      </c>
      <c r="G899" t="s">
        <v>2075</v>
      </c>
      <c r="H899" s="958">
        <v>40099</v>
      </c>
      <c r="I899"/>
      <c r="J899" t="s">
        <v>1096</v>
      </c>
      <c r="K899">
        <v>1</v>
      </c>
      <c r="L899" t="s">
        <v>25</v>
      </c>
      <c r="M899">
        <v>41600</v>
      </c>
      <c r="N899" t="s">
        <v>97</v>
      </c>
      <c r="O899">
        <v>117140</v>
      </c>
      <c r="P899">
        <v>75540</v>
      </c>
      <c r="Q899">
        <v>17000</v>
      </c>
      <c r="R899">
        <v>16710</v>
      </c>
      <c r="S899"/>
      <c r="T899"/>
      <c r="U899"/>
      <c r="V899" t="s">
        <v>1348</v>
      </c>
      <c r="W899">
        <v>3</v>
      </c>
    </row>
    <row r="900" spans="1:23" s="917" customFormat="1" ht="12.75" customHeight="1">
      <c r="A900">
        <v>1705</v>
      </c>
      <c r="B900">
        <v>2840</v>
      </c>
      <c r="C900" t="s">
        <v>87</v>
      </c>
      <c r="D900" t="s">
        <v>1093</v>
      </c>
      <c r="E900">
        <v>40906</v>
      </c>
      <c r="F900" t="s">
        <v>198</v>
      </c>
      <c r="G900" t="s">
        <v>2076</v>
      </c>
      <c r="H900" s="958">
        <v>40113</v>
      </c>
      <c r="I900"/>
      <c r="J900" t="s">
        <v>1096</v>
      </c>
      <c r="K900">
        <v>2</v>
      </c>
      <c r="L900" t="s">
        <v>25</v>
      </c>
      <c r="M900">
        <v>41600</v>
      </c>
      <c r="N900" t="s">
        <v>84</v>
      </c>
      <c r="O900">
        <v>90910</v>
      </c>
      <c r="P900">
        <v>49310</v>
      </c>
      <c r="Q900">
        <v>17000</v>
      </c>
      <c r="R900">
        <v>22240</v>
      </c>
      <c r="S900"/>
      <c r="T900"/>
      <c r="U900"/>
      <c r="V900" t="s">
        <v>1348</v>
      </c>
      <c r="W900">
        <v>2</v>
      </c>
    </row>
    <row r="901" spans="1:23" s="917" customFormat="1" ht="12.75" customHeight="1">
      <c r="A901">
        <v>1705</v>
      </c>
      <c r="B901">
        <v>2841</v>
      </c>
      <c r="C901" t="s">
        <v>83</v>
      </c>
      <c r="D901" t="s">
        <v>1093</v>
      </c>
      <c r="E901">
        <v>40908</v>
      </c>
      <c r="F901" t="s">
        <v>198</v>
      </c>
      <c r="G901" t="s">
        <v>2078</v>
      </c>
      <c r="H901" s="958">
        <v>42606</v>
      </c>
      <c r="I901" s="958">
        <v>45382</v>
      </c>
      <c r="J901" t="s">
        <v>1096</v>
      </c>
      <c r="K901">
        <v>2</v>
      </c>
      <c r="L901" t="s">
        <v>25</v>
      </c>
      <c r="M901">
        <v>41600</v>
      </c>
      <c r="N901" t="s">
        <v>84</v>
      </c>
      <c r="O901">
        <v>90910</v>
      </c>
      <c r="P901">
        <v>49310</v>
      </c>
      <c r="Q901">
        <v>17000</v>
      </c>
      <c r="R901">
        <v>22240</v>
      </c>
      <c r="S901"/>
      <c r="T901"/>
      <c r="U901"/>
      <c r="V901" t="s">
        <v>1348</v>
      </c>
      <c r="W901">
        <v>1</v>
      </c>
    </row>
    <row r="902" spans="1:23" s="917" customFormat="1" ht="12.75" customHeight="1">
      <c r="A902">
        <v>1710</v>
      </c>
      <c r="B902">
        <v>2840</v>
      </c>
      <c r="C902" t="s">
        <v>87</v>
      </c>
      <c r="D902" t="s">
        <v>1093</v>
      </c>
      <c r="E902">
        <v>40914</v>
      </c>
      <c r="F902" t="s">
        <v>198</v>
      </c>
      <c r="G902" t="s">
        <v>2080</v>
      </c>
      <c r="H902" s="958">
        <v>40095</v>
      </c>
      <c r="I902"/>
      <c r="J902" t="s">
        <v>1096</v>
      </c>
      <c r="K902">
        <v>1</v>
      </c>
      <c r="L902" t="s">
        <v>25</v>
      </c>
      <c r="M902">
        <v>41600</v>
      </c>
      <c r="N902" t="s">
        <v>84</v>
      </c>
      <c r="O902">
        <v>90910</v>
      </c>
      <c r="P902">
        <v>49310</v>
      </c>
      <c r="Q902">
        <v>17000</v>
      </c>
      <c r="R902">
        <v>22240</v>
      </c>
      <c r="S902"/>
      <c r="T902"/>
      <c r="U902"/>
      <c r="V902" t="s">
        <v>1348</v>
      </c>
      <c r="W902">
        <v>2</v>
      </c>
    </row>
    <row r="903" spans="1:23" s="917" customFormat="1" ht="12.75" customHeight="1">
      <c r="A903">
        <v>1912</v>
      </c>
      <c r="B903">
        <v>2840</v>
      </c>
      <c r="C903" t="s">
        <v>87</v>
      </c>
      <c r="D903" t="s">
        <v>1270</v>
      </c>
      <c r="E903">
        <v>40915</v>
      </c>
      <c r="F903" t="s">
        <v>198</v>
      </c>
      <c r="G903" t="s">
        <v>2082</v>
      </c>
      <c r="H903" s="958">
        <v>40136</v>
      </c>
      <c r="I903"/>
      <c r="J903" t="s">
        <v>1096</v>
      </c>
      <c r="K903">
        <v>5</v>
      </c>
      <c r="L903" t="s">
        <v>25</v>
      </c>
      <c r="M903">
        <v>41600</v>
      </c>
      <c r="N903" t="s">
        <v>84</v>
      </c>
      <c r="O903">
        <v>90910</v>
      </c>
      <c r="P903">
        <v>49310</v>
      </c>
      <c r="Q903">
        <v>8860</v>
      </c>
      <c r="R903">
        <v>8220</v>
      </c>
      <c r="S903"/>
      <c r="T903"/>
      <c r="U903"/>
      <c r="V903" t="s">
        <v>1348</v>
      </c>
      <c r="W903">
        <v>4</v>
      </c>
    </row>
    <row r="904" spans="1:23" s="917" customFormat="1" ht="12.75" customHeight="1">
      <c r="A904">
        <v>1535</v>
      </c>
      <c r="B904">
        <v>2840</v>
      </c>
      <c r="C904" t="s">
        <v>87</v>
      </c>
      <c r="D904" t="s">
        <v>1445</v>
      </c>
      <c r="E904">
        <v>40916</v>
      </c>
      <c r="F904" t="s">
        <v>198</v>
      </c>
      <c r="G904" t="s">
        <v>2083</v>
      </c>
      <c r="H904" s="958">
        <v>40178</v>
      </c>
      <c r="I904"/>
      <c r="J904" t="s">
        <v>1096</v>
      </c>
      <c r="K904">
        <v>7</v>
      </c>
      <c r="L904" t="s">
        <v>25</v>
      </c>
      <c r="M904">
        <v>41600</v>
      </c>
      <c r="N904" t="s">
        <v>84</v>
      </c>
      <c r="O904">
        <v>90910</v>
      </c>
      <c r="P904">
        <v>49310</v>
      </c>
      <c r="Q904">
        <v>17000</v>
      </c>
      <c r="R904">
        <v>22240</v>
      </c>
      <c r="S904"/>
      <c r="T904"/>
      <c r="U904"/>
      <c r="V904" t="s">
        <v>1348</v>
      </c>
      <c r="W904">
        <v>3</v>
      </c>
    </row>
    <row r="905" spans="1:23" s="917" customFormat="1" ht="12.75" customHeight="1">
      <c r="A905">
        <v>1335</v>
      </c>
      <c r="B905">
        <v>2825</v>
      </c>
      <c r="C905" t="s">
        <v>118</v>
      </c>
      <c r="D905" t="s">
        <v>1133</v>
      </c>
      <c r="E905">
        <v>40919</v>
      </c>
      <c r="F905" t="s">
        <v>198</v>
      </c>
      <c r="G905" t="s">
        <v>2084</v>
      </c>
      <c r="H905" s="958">
        <v>40471</v>
      </c>
      <c r="I905"/>
      <c r="J905" t="s">
        <v>1096</v>
      </c>
      <c r="K905">
        <v>5</v>
      </c>
      <c r="L905" t="s">
        <v>25</v>
      </c>
      <c r="M905">
        <v>41600</v>
      </c>
      <c r="N905" t="s">
        <v>109</v>
      </c>
      <c r="O905">
        <v>142820</v>
      </c>
      <c r="P905">
        <v>101220</v>
      </c>
      <c r="Q905">
        <v>17000</v>
      </c>
      <c r="R905">
        <v>22240</v>
      </c>
      <c r="S905"/>
      <c r="T905"/>
      <c r="U905"/>
      <c r="V905" t="s">
        <v>1348</v>
      </c>
      <c r="W905">
        <v>1</v>
      </c>
    </row>
    <row r="906" spans="1:23" s="917" customFormat="1" ht="12.75" customHeight="1">
      <c r="A906">
        <v>1500</v>
      </c>
      <c r="B906">
        <v>2823</v>
      </c>
      <c r="C906" t="s">
        <v>551</v>
      </c>
      <c r="D906" t="s">
        <v>1103</v>
      </c>
      <c r="E906">
        <v>40923</v>
      </c>
      <c r="F906" t="s">
        <v>198</v>
      </c>
      <c r="G906" t="s">
        <v>2086</v>
      </c>
      <c r="H906" s="958">
        <v>40511</v>
      </c>
      <c r="I906"/>
      <c r="J906" t="s">
        <v>1096</v>
      </c>
      <c r="K906">
        <v>2</v>
      </c>
      <c r="L906" t="s">
        <v>25</v>
      </c>
      <c r="M906">
        <v>41600</v>
      </c>
      <c r="N906" t="s">
        <v>93</v>
      </c>
      <c r="O906">
        <v>104910</v>
      </c>
      <c r="P906">
        <v>63310</v>
      </c>
      <c r="Q906">
        <v>17000</v>
      </c>
      <c r="R906">
        <v>22240</v>
      </c>
      <c r="S906"/>
      <c r="T906"/>
      <c r="U906"/>
      <c r="V906" t="s">
        <v>1348</v>
      </c>
      <c r="W906">
        <v>2</v>
      </c>
    </row>
    <row r="907" spans="1:23" s="917" customFormat="1" ht="12.75" customHeight="1">
      <c r="A907">
        <v>1280</v>
      </c>
      <c r="B907">
        <v>2826</v>
      </c>
      <c r="C907" t="s">
        <v>103</v>
      </c>
      <c r="D907" t="s">
        <v>1103</v>
      </c>
      <c r="E907">
        <v>40925</v>
      </c>
      <c r="F907" t="s">
        <v>198</v>
      </c>
      <c r="G907" t="s">
        <v>2087</v>
      </c>
      <c r="H907" s="958">
        <v>40108</v>
      </c>
      <c r="I907"/>
      <c r="J907" t="s">
        <v>1096</v>
      </c>
      <c r="K907">
        <v>5</v>
      </c>
      <c r="L907" t="s">
        <v>25</v>
      </c>
      <c r="M907">
        <v>41600</v>
      </c>
      <c r="N907" t="s">
        <v>93</v>
      </c>
      <c r="O907">
        <v>104910</v>
      </c>
      <c r="P907">
        <v>63310</v>
      </c>
      <c r="Q907">
        <v>17000</v>
      </c>
      <c r="R907">
        <v>22240</v>
      </c>
      <c r="S907"/>
      <c r="T907"/>
      <c r="U907"/>
      <c r="V907" t="s">
        <v>1348</v>
      </c>
      <c r="W907">
        <v>1</v>
      </c>
    </row>
    <row r="908" spans="1:23" s="917" customFormat="1" ht="12.75" customHeight="1">
      <c r="A908">
        <v>1270</v>
      </c>
      <c r="B908">
        <v>2810</v>
      </c>
      <c r="C908" t="s">
        <v>100</v>
      </c>
      <c r="D908" t="s">
        <v>1103</v>
      </c>
      <c r="E908">
        <v>40931</v>
      </c>
      <c r="F908" t="s">
        <v>198</v>
      </c>
      <c r="G908" t="s">
        <v>2089</v>
      </c>
      <c r="H908" s="958">
        <v>40086</v>
      </c>
      <c r="I908"/>
      <c r="J908" t="s">
        <v>1096</v>
      </c>
      <c r="K908">
        <v>5</v>
      </c>
      <c r="L908" t="s">
        <v>25</v>
      </c>
      <c r="M908">
        <v>41600</v>
      </c>
      <c r="N908" t="s">
        <v>97</v>
      </c>
      <c r="O908">
        <v>117140</v>
      </c>
      <c r="P908">
        <v>75540</v>
      </c>
      <c r="Q908">
        <v>31700</v>
      </c>
      <c r="R908">
        <v>36690</v>
      </c>
      <c r="S908"/>
      <c r="T908"/>
      <c r="U908"/>
      <c r="V908" t="s">
        <v>1348</v>
      </c>
      <c r="W908">
        <v>1</v>
      </c>
    </row>
    <row r="909" spans="1:23" s="917" customFormat="1" ht="12.75" customHeight="1">
      <c r="A909">
        <v>1270</v>
      </c>
      <c r="B909">
        <v>2810</v>
      </c>
      <c r="C909" t="s">
        <v>100</v>
      </c>
      <c r="D909" t="s">
        <v>1103</v>
      </c>
      <c r="E909">
        <v>40932</v>
      </c>
      <c r="F909" t="s">
        <v>198</v>
      </c>
      <c r="G909" t="s">
        <v>2091</v>
      </c>
      <c r="H909" s="958">
        <v>40086</v>
      </c>
      <c r="I909"/>
      <c r="J909" t="s">
        <v>1096</v>
      </c>
      <c r="K909">
        <v>5</v>
      </c>
      <c r="L909" t="s">
        <v>25</v>
      </c>
      <c r="M909">
        <v>41600</v>
      </c>
      <c r="N909" t="s">
        <v>97</v>
      </c>
      <c r="O909">
        <v>117140</v>
      </c>
      <c r="P909">
        <v>75540</v>
      </c>
      <c r="Q909">
        <v>31700</v>
      </c>
      <c r="R909">
        <v>36690</v>
      </c>
      <c r="S909"/>
      <c r="T909"/>
      <c r="U909"/>
      <c r="V909" t="s">
        <v>1348</v>
      </c>
      <c r="W909">
        <v>1</v>
      </c>
    </row>
    <row r="910" spans="1:23" s="917" customFormat="1" ht="12.75" customHeight="1">
      <c r="A910">
        <v>2004</v>
      </c>
      <c r="B910">
        <v>2840</v>
      </c>
      <c r="C910" t="s">
        <v>87</v>
      </c>
      <c r="D910" t="s">
        <v>1266</v>
      </c>
      <c r="E910">
        <v>40933</v>
      </c>
      <c r="F910" t="s">
        <v>198</v>
      </c>
      <c r="G910" t="s">
        <v>2092</v>
      </c>
      <c r="H910" s="958">
        <v>40140</v>
      </c>
      <c r="I910" s="958">
        <v>46387</v>
      </c>
      <c r="J910" t="s">
        <v>1096</v>
      </c>
      <c r="K910">
        <v>5</v>
      </c>
      <c r="L910" t="s">
        <v>1415</v>
      </c>
      <c r="M910">
        <v>0</v>
      </c>
      <c r="N910" t="s">
        <v>84</v>
      </c>
      <c r="O910">
        <v>90910</v>
      </c>
      <c r="P910">
        <v>90910</v>
      </c>
      <c r="Q910">
        <v>17000</v>
      </c>
      <c r="R910">
        <v>22240</v>
      </c>
      <c r="S910"/>
      <c r="T910"/>
      <c r="U910"/>
      <c r="V910" t="s">
        <v>1348</v>
      </c>
      <c r="W910">
        <v>3</v>
      </c>
    </row>
    <row r="911" spans="1:23" s="917" customFormat="1" ht="12.75" customHeight="1">
      <c r="A911">
        <v>2004</v>
      </c>
      <c r="B911">
        <v>2840</v>
      </c>
      <c r="C911" t="s">
        <v>87</v>
      </c>
      <c r="D911" t="s">
        <v>1266</v>
      </c>
      <c r="E911">
        <v>40934</v>
      </c>
      <c r="F911" t="s">
        <v>198</v>
      </c>
      <c r="G911" t="s">
        <v>2095</v>
      </c>
      <c r="H911" s="958">
        <v>40156</v>
      </c>
      <c r="I911"/>
      <c r="J911" t="s">
        <v>1096</v>
      </c>
      <c r="K911">
        <v>5</v>
      </c>
      <c r="L911" t="s">
        <v>1415</v>
      </c>
      <c r="M911">
        <v>0</v>
      </c>
      <c r="N911" t="s">
        <v>84</v>
      </c>
      <c r="O911">
        <v>90910</v>
      </c>
      <c r="P911">
        <v>90910</v>
      </c>
      <c r="Q911">
        <v>17000</v>
      </c>
      <c r="R911">
        <v>22240</v>
      </c>
      <c r="S911"/>
      <c r="T911"/>
      <c r="U911"/>
      <c r="V911" t="s">
        <v>1348</v>
      </c>
      <c r="W911">
        <v>4</v>
      </c>
    </row>
    <row r="912" spans="1:23" s="917" customFormat="1" ht="12.75" customHeight="1">
      <c r="A912">
        <v>2004</v>
      </c>
      <c r="B912">
        <v>2823</v>
      </c>
      <c r="C912" t="s">
        <v>551</v>
      </c>
      <c r="D912" t="s">
        <v>1266</v>
      </c>
      <c r="E912">
        <v>40935</v>
      </c>
      <c r="F912" t="s">
        <v>198</v>
      </c>
      <c r="G912" t="s">
        <v>2097</v>
      </c>
      <c r="H912" s="958">
        <v>40140</v>
      </c>
      <c r="I912"/>
      <c r="J912" t="s">
        <v>1096</v>
      </c>
      <c r="K912">
        <v>6</v>
      </c>
      <c r="L912" t="s">
        <v>1415</v>
      </c>
      <c r="M912">
        <v>0</v>
      </c>
      <c r="N912" t="s">
        <v>93</v>
      </c>
      <c r="O912">
        <v>104910</v>
      </c>
      <c r="P912">
        <v>104910</v>
      </c>
      <c r="Q912">
        <v>17000</v>
      </c>
      <c r="R912">
        <v>22240</v>
      </c>
      <c r="S912"/>
      <c r="T912"/>
      <c r="U912"/>
      <c r="V912" t="s">
        <v>1348</v>
      </c>
      <c r="W912">
        <v>7</v>
      </c>
    </row>
    <row r="913" spans="1:23" s="917" customFormat="1" ht="12.75" customHeight="1">
      <c r="A913">
        <v>2004</v>
      </c>
      <c r="B913">
        <v>2840</v>
      </c>
      <c r="C913" t="s">
        <v>87</v>
      </c>
      <c r="D913" t="s">
        <v>1266</v>
      </c>
      <c r="E913">
        <v>40937</v>
      </c>
      <c r="F913" t="s">
        <v>198</v>
      </c>
      <c r="G913" t="s">
        <v>2098</v>
      </c>
      <c r="H913" s="958">
        <v>40140</v>
      </c>
      <c r="I913"/>
      <c r="J913" t="s">
        <v>1096</v>
      </c>
      <c r="K913">
        <v>3</v>
      </c>
      <c r="L913" t="s">
        <v>1415</v>
      </c>
      <c r="M913">
        <v>0</v>
      </c>
      <c r="N913" t="s">
        <v>84</v>
      </c>
      <c r="O913">
        <v>90910</v>
      </c>
      <c r="P913">
        <v>90910</v>
      </c>
      <c r="Q913">
        <v>17000</v>
      </c>
      <c r="R913">
        <v>22240</v>
      </c>
      <c r="S913"/>
      <c r="T913"/>
      <c r="U913"/>
      <c r="V913" t="s">
        <v>1348</v>
      </c>
      <c r="W913">
        <v>2</v>
      </c>
    </row>
    <row r="914" spans="1:23" s="917" customFormat="1" ht="12.75" customHeight="1">
      <c r="A914">
        <v>2004</v>
      </c>
      <c r="B914">
        <v>2840</v>
      </c>
      <c r="C914" t="s">
        <v>87</v>
      </c>
      <c r="D914" t="s">
        <v>1266</v>
      </c>
      <c r="E914">
        <v>40938</v>
      </c>
      <c r="F914" t="s">
        <v>198</v>
      </c>
      <c r="G914" t="s">
        <v>2099</v>
      </c>
      <c r="H914" s="958">
        <v>40140</v>
      </c>
      <c r="I914"/>
      <c r="J914" t="s">
        <v>1096</v>
      </c>
      <c r="K914">
        <v>10</v>
      </c>
      <c r="L914" t="s">
        <v>1415</v>
      </c>
      <c r="M914">
        <v>0</v>
      </c>
      <c r="N914" t="s">
        <v>84</v>
      </c>
      <c r="O914">
        <v>90910</v>
      </c>
      <c r="P914">
        <v>90910</v>
      </c>
      <c r="Q914">
        <v>17000</v>
      </c>
      <c r="R914">
        <v>22240</v>
      </c>
      <c r="S914"/>
      <c r="T914"/>
      <c r="U914"/>
      <c r="V914" t="s">
        <v>1348</v>
      </c>
      <c r="W914">
        <v>2</v>
      </c>
    </row>
    <row r="915" spans="1:23" s="917" customFormat="1" ht="12.75" customHeight="1">
      <c r="A915">
        <v>1640</v>
      </c>
      <c r="B915">
        <v>2821</v>
      </c>
      <c r="C915" t="s">
        <v>102</v>
      </c>
      <c r="D915" t="s">
        <v>1126</v>
      </c>
      <c r="E915">
        <v>40960</v>
      </c>
      <c r="F915" t="s">
        <v>198</v>
      </c>
      <c r="G915" t="s">
        <v>2100</v>
      </c>
      <c r="H915" s="958">
        <v>42606</v>
      </c>
      <c r="I915"/>
      <c r="J915" t="s">
        <v>1096</v>
      </c>
      <c r="K915">
        <v>3</v>
      </c>
      <c r="L915" t="s">
        <v>25</v>
      </c>
      <c r="M915">
        <v>41600</v>
      </c>
      <c r="N915" t="s">
        <v>97</v>
      </c>
      <c r="O915">
        <v>117140</v>
      </c>
      <c r="P915">
        <v>75540</v>
      </c>
      <c r="Q915">
        <v>17000</v>
      </c>
      <c r="R915">
        <v>41220</v>
      </c>
      <c r="S915"/>
      <c r="T915"/>
      <c r="U915"/>
      <c r="V915" t="s">
        <v>1348</v>
      </c>
      <c r="W915">
        <v>1</v>
      </c>
    </row>
    <row r="916" spans="1:23" s="917" customFormat="1" ht="12.75" customHeight="1">
      <c r="A916">
        <v>2004</v>
      </c>
      <c r="B916">
        <v>2840</v>
      </c>
      <c r="C916" t="s">
        <v>87</v>
      </c>
      <c r="D916" t="s">
        <v>1266</v>
      </c>
      <c r="E916">
        <v>40961</v>
      </c>
      <c r="F916" t="s">
        <v>198</v>
      </c>
      <c r="G916" t="s">
        <v>2101</v>
      </c>
      <c r="H916" s="958">
        <v>40157</v>
      </c>
      <c r="I916"/>
      <c r="J916" t="s">
        <v>1096</v>
      </c>
      <c r="K916">
        <v>3</v>
      </c>
      <c r="L916" t="s">
        <v>1415</v>
      </c>
      <c r="M916">
        <v>0</v>
      </c>
      <c r="N916" t="s">
        <v>84</v>
      </c>
      <c r="O916">
        <v>90910</v>
      </c>
      <c r="P916">
        <v>90910</v>
      </c>
      <c r="Q916">
        <v>17000</v>
      </c>
      <c r="R916">
        <v>22240</v>
      </c>
      <c r="S916"/>
      <c r="T916"/>
      <c r="U916"/>
      <c r="V916" t="s">
        <v>1348</v>
      </c>
      <c r="W916">
        <v>3</v>
      </c>
    </row>
    <row r="917" spans="1:23" s="917" customFormat="1" ht="12.75" customHeight="1">
      <c r="A917">
        <v>2004</v>
      </c>
      <c r="B917">
        <v>2840</v>
      </c>
      <c r="C917" t="s">
        <v>87</v>
      </c>
      <c r="D917" t="s">
        <v>1266</v>
      </c>
      <c r="E917">
        <v>40962</v>
      </c>
      <c r="F917" t="s">
        <v>198</v>
      </c>
      <c r="G917" t="s">
        <v>2103</v>
      </c>
      <c r="H917" s="958">
        <v>40157</v>
      </c>
      <c r="I917"/>
      <c r="J917" t="s">
        <v>1096</v>
      </c>
      <c r="K917">
        <v>5</v>
      </c>
      <c r="L917" t="s">
        <v>1415</v>
      </c>
      <c r="M917">
        <v>0</v>
      </c>
      <c r="N917" t="s">
        <v>84</v>
      </c>
      <c r="O917">
        <v>90910</v>
      </c>
      <c r="P917">
        <v>90910</v>
      </c>
      <c r="Q917">
        <v>17000</v>
      </c>
      <c r="R917">
        <v>22240</v>
      </c>
      <c r="S917"/>
      <c r="T917"/>
      <c r="U917"/>
      <c r="V917" t="s">
        <v>1348</v>
      </c>
      <c r="W917">
        <v>6</v>
      </c>
    </row>
    <row r="918" spans="1:23" s="917" customFormat="1" ht="12.75" customHeight="1">
      <c r="A918">
        <v>1565</v>
      </c>
      <c r="B918">
        <v>2840</v>
      </c>
      <c r="C918" t="s">
        <v>87</v>
      </c>
      <c r="D918" t="s">
        <v>1445</v>
      </c>
      <c r="E918">
        <v>40967</v>
      </c>
      <c r="F918" t="s">
        <v>198</v>
      </c>
      <c r="G918" t="s">
        <v>1724</v>
      </c>
      <c r="H918" s="958">
        <v>40162</v>
      </c>
      <c r="I918"/>
      <c r="J918" t="s">
        <v>1096</v>
      </c>
      <c r="K918">
        <v>5</v>
      </c>
      <c r="L918" t="s">
        <v>25</v>
      </c>
      <c r="M918">
        <v>41600</v>
      </c>
      <c r="N918" t="s">
        <v>84</v>
      </c>
      <c r="O918">
        <v>90910</v>
      </c>
      <c r="P918">
        <v>49310</v>
      </c>
      <c r="Q918">
        <v>17000</v>
      </c>
      <c r="R918">
        <v>22240</v>
      </c>
      <c r="S918"/>
      <c r="T918"/>
      <c r="U918"/>
      <c r="V918" t="s">
        <v>1348</v>
      </c>
      <c r="W918">
        <v>3</v>
      </c>
    </row>
    <row r="919" spans="1:23" s="917" customFormat="1" ht="12.75" customHeight="1">
      <c r="A919">
        <v>1640</v>
      </c>
      <c r="B919">
        <v>2807</v>
      </c>
      <c r="C919" t="s">
        <v>1102</v>
      </c>
      <c r="D919" t="s">
        <v>1126</v>
      </c>
      <c r="E919">
        <v>40968</v>
      </c>
      <c r="F919" t="s">
        <v>198</v>
      </c>
      <c r="G919" t="s">
        <v>2105</v>
      </c>
      <c r="H919" s="958">
        <v>40120</v>
      </c>
      <c r="I919"/>
      <c r="J919" t="s">
        <v>1096</v>
      </c>
      <c r="K919">
        <v>3</v>
      </c>
      <c r="L919" t="s">
        <v>25</v>
      </c>
      <c r="M919">
        <v>41600</v>
      </c>
      <c r="N919" t="s">
        <v>97</v>
      </c>
      <c r="O919">
        <v>117140</v>
      </c>
      <c r="P919">
        <v>75540</v>
      </c>
      <c r="Q919">
        <v>17000</v>
      </c>
      <c r="R919">
        <v>41220</v>
      </c>
      <c r="S919"/>
      <c r="T919"/>
      <c r="U919"/>
      <c r="V919" t="s">
        <v>1348</v>
      </c>
      <c r="W919">
        <v>1</v>
      </c>
    </row>
    <row r="920" spans="1:23" s="917" customFormat="1" ht="12.75" customHeight="1">
      <c r="A920">
        <v>1785</v>
      </c>
      <c r="B920">
        <v>2811</v>
      </c>
      <c r="C920" t="s">
        <v>95</v>
      </c>
      <c r="D920" t="s">
        <v>1270</v>
      </c>
      <c r="E920">
        <v>40979</v>
      </c>
      <c r="F920" t="s">
        <v>198</v>
      </c>
      <c r="G920" t="s">
        <v>2107</v>
      </c>
      <c r="H920" s="958">
        <v>41262</v>
      </c>
      <c r="I920"/>
      <c r="J920" t="s">
        <v>1096</v>
      </c>
      <c r="K920">
        <v>2</v>
      </c>
      <c r="L920" t="s">
        <v>25</v>
      </c>
      <c r="M920">
        <v>41600</v>
      </c>
      <c r="N920" t="s">
        <v>93</v>
      </c>
      <c r="O920">
        <v>104910</v>
      </c>
      <c r="P920">
        <v>63310</v>
      </c>
      <c r="Q920">
        <v>17000</v>
      </c>
      <c r="R920">
        <v>22240</v>
      </c>
      <c r="S920"/>
      <c r="T920"/>
      <c r="U920"/>
      <c r="V920" t="s">
        <v>1348</v>
      </c>
      <c r="W920">
        <v>1</v>
      </c>
    </row>
    <row r="921" spans="1:23" s="917" customFormat="1" ht="12.75" customHeight="1">
      <c r="A921">
        <v>1785</v>
      </c>
      <c r="B921">
        <v>2811</v>
      </c>
      <c r="C921" t="s">
        <v>95</v>
      </c>
      <c r="D921" t="s">
        <v>1270</v>
      </c>
      <c r="E921">
        <v>40983</v>
      </c>
      <c r="F921" t="s">
        <v>198</v>
      </c>
      <c r="G921" t="s">
        <v>2109</v>
      </c>
      <c r="H921" s="958">
        <v>41262</v>
      </c>
      <c r="I921"/>
      <c r="J921" t="s">
        <v>1096</v>
      </c>
      <c r="K921">
        <v>1</v>
      </c>
      <c r="L921" t="s">
        <v>25</v>
      </c>
      <c r="M921">
        <v>41600</v>
      </c>
      <c r="N921" t="s">
        <v>93</v>
      </c>
      <c r="O921">
        <v>104910</v>
      </c>
      <c r="P921">
        <v>63310</v>
      </c>
      <c r="Q921">
        <v>17000</v>
      </c>
      <c r="R921">
        <v>22240</v>
      </c>
      <c r="S921"/>
      <c r="T921"/>
      <c r="U921"/>
      <c r="V921" t="s">
        <v>1348</v>
      </c>
      <c r="W921">
        <v>1</v>
      </c>
    </row>
    <row r="922" spans="1:23" s="917" customFormat="1" ht="12.75" customHeight="1">
      <c r="A922">
        <v>1785</v>
      </c>
      <c r="B922">
        <v>2811</v>
      </c>
      <c r="C922" t="s">
        <v>95</v>
      </c>
      <c r="D922" t="s">
        <v>1270</v>
      </c>
      <c r="E922">
        <v>40984</v>
      </c>
      <c r="F922" t="s">
        <v>198</v>
      </c>
      <c r="G922" t="s">
        <v>2110</v>
      </c>
      <c r="H922" s="958">
        <v>41262</v>
      </c>
      <c r="I922"/>
      <c r="J922" t="s">
        <v>1096</v>
      </c>
      <c r="K922">
        <v>2</v>
      </c>
      <c r="L922" t="s">
        <v>25</v>
      </c>
      <c r="M922">
        <v>41600</v>
      </c>
      <c r="N922" t="s">
        <v>93</v>
      </c>
      <c r="O922">
        <v>104910</v>
      </c>
      <c r="P922">
        <v>63310</v>
      </c>
      <c r="Q922">
        <v>17000</v>
      </c>
      <c r="R922">
        <v>22240</v>
      </c>
      <c r="S922"/>
      <c r="T922"/>
      <c r="U922"/>
      <c r="V922" t="s">
        <v>1348</v>
      </c>
      <c r="W922">
        <v>1</v>
      </c>
    </row>
    <row r="923" spans="1:23" s="917" customFormat="1" ht="12.75" customHeight="1">
      <c r="A923">
        <v>1705</v>
      </c>
      <c r="B923">
        <v>2841</v>
      </c>
      <c r="C923" t="s">
        <v>83</v>
      </c>
      <c r="D923" t="s">
        <v>1093</v>
      </c>
      <c r="E923">
        <v>40990</v>
      </c>
      <c r="F923" t="s">
        <v>198</v>
      </c>
      <c r="G923" t="s">
        <v>2111</v>
      </c>
      <c r="H923" s="958">
        <v>40154</v>
      </c>
      <c r="I923"/>
      <c r="J923" t="s">
        <v>1096</v>
      </c>
      <c r="K923">
        <v>1</v>
      </c>
      <c r="L923" t="s">
        <v>25</v>
      </c>
      <c r="M923">
        <v>41600</v>
      </c>
      <c r="N923" t="s">
        <v>84</v>
      </c>
      <c r="O923">
        <v>90910</v>
      </c>
      <c r="P923">
        <v>49310</v>
      </c>
      <c r="Q923">
        <v>17000</v>
      </c>
      <c r="R923">
        <v>22240</v>
      </c>
      <c r="S923"/>
      <c r="T923"/>
      <c r="U923"/>
      <c r="V923" t="s">
        <v>1348</v>
      </c>
      <c r="W923">
        <v>2</v>
      </c>
    </row>
    <row r="924" spans="1:23" s="917" customFormat="1" ht="12.75" customHeight="1">
      <c r="A924">
        <v>2004</v>
      </c>
      <c r="B924">
        <v>2840</v>
      </c>
      <c r="C924" t="s">
        <v>87</v>
      </c>
      <c r="D924" t="s">
        <v>1266</v>
      </c>
      <c r="E924">
        <v>40993</v>
      </c>
      <c r="F924" t="s">
        <v>198</v>
      </c>
      <c r="G924" t="s">
        <v>2113</v>
      </c>
      <c r="H924" s="958">
        <v>40157</v>
      </c>
      <c r="I924"/>
      <c r="J924" t="s">
        <v>1096</v>
      </c>
      <c r="K924">
        <v>3</v>
      </c>
      <c r="L924" t="s">
        <v>1415</v>
      </c>
      <c r="M924">
        <v>0</v>
      </c>
      <c r="N924" t="s">
        <v>84</v>
      </c>
      <c r="O924">
        <v>90910</v>
      </c>
      <c r="P924">
        <v>90910</v>
      </c>
      <c r="Q924">
        <v>17000</v>
      </c>
      <c r="R924">
        <v>22240</v>
      </c>
      <c r="S924"/>
      <c r="T924"/>
      <c r="U924"/>
      <c r="V924" t="s">
        <v>1348</v>
      </c>
      <c r="W924">
        <v>2</v>
      </c>
    </row>
    <row r="925" spans="1:23" s="917" customFormat="1" ht="12.75" customHeight="1">
      <c r="A925">
        <v>1912</v>
      </c>
      <c r="B925">
        <v>2840</v>
      </c>
      <c r="C925" t="s">
        <v>87</v>
      </c>
      <c r="D925" t="s">
        <v>1270</v>
      </c>
      <c r="E925">
        <v>40995</v>
      </c>
      <c r="F925" t="s">
        <v>198</v>
      </c>
      <c r="G925" t="s">
        <v>2114</v>
      </c>
      <c r="H925" s="958">
        <v>40163</v>
      </c>
      <c r="I925"/>
      <c r="J925" t="s">
        <v>1096</v>
      </c>
      <c r="K925">
        <v>2</v>
      </c>
      <c r="L925" t="s">
        <v>25</v>
      </c>
      <c r="M925">
        <v>41600</v>
      </c>
      <c r="N925" t="s">
        <v>84</v>
      </c>
      <c r="O925">
        <v>90910</v>
      </c>
      <c r="P925">
        <v>49310</v>
      </c>
      <c r="Q925">
        <v>8860</v>
      </c>
      <c r="R925">
        <v>8220</v>
      </c>
      <c r="S925"/>
      <c r="T925"/>
      <c r="U925"/>
      <c r="V925" t="s">
        <v>1348</v>
      </c>
      <c r="W925">
        <v>9</v>
      </c>
    </row>
    <row r="926" spans="1:23" s="917" customFormat="1" ht="12.75" customHeight="1">
      <c r="A926">
        <v>1350</v>
      </c>
      <c r="B926">
        <v>2803</v>
      </c>
      <c r="C926" t="s">
        <v>98</v>
      </c>
      <c r="D926" t="s">
        <v>1292</v>
      </c>
      <c r="E926">
        <v>40997</v>
      </c>
      <c r="F926" t="s">
        <v>198</v>
      </c>
      <c r="G926" t="s">
        <v>2116</v>
      </c>
      <c r="H926" s="958">
        <v>40147</v>
      </c>
      <c r="I926"/>
      <c r="J926" t="s">
        <v>1096</v>
      </c>
      <c r="K926">
        <v>2</v>
      </c>
      <c r="L926" t="s">
        <v>25</v>
      </c>
      <c r="M926">
        <v>41600</v>
      </c>
      <c r="N926" t="s">
        <v>97</v>
      </c>
      <c r="O926">
        <v>117140</v>
      </c>
      <c r="P926">
        <v>75540</v>
      </c>
      <c r="Q926">
        <v>17000</v>
      </c>
      <c r="R926">
        <v>16710</v>
      </c>
      <c r="S926"/>
      <c r="T926"/>
      <c r="U926"/>
      <c r="V926" t="s">
        <v>1348</v>
      </c>
      <c r="W926">
        <v>2</v>
      </c>
    </row>
    <row r="927" spans="1:23" s="917" customFormat="1" ht="12.75" customHeight="1">
      <c r="A927">
        <v>2004</v>
      </c>
      <c r="B927">
        <v>2840</v>
      </c>
      <c r="C927" t="s">
        <v>87</v>
      </c>
      <c r="D927" t="s">
        <v>1266</v>
      </c>
      <c r="E927">
        <v>40999</v>
      </c>
      <c r="F927" t="s">
        <v>198</v>
      </c>
      <c r="G927" t="s">
        <v>2117</v>
      </c>
      <c r="H927" s="958">
        <v>40158</v>
      </c>
      <c r="I927"/>
      <c r="J927" t="s">
        <v>1096</v>
      </c>
      <c r="K927">
        <v>5</v>
      </c>
      <c r="L927" t="s">
        <v>1415</v>
      </c>
      <c r="M927">
        <v>0</v>
      </c>
      <c r="N927" t="s">
        <v>84</v>
      </c>
      <c r="O927">
        <v>90910</v>
      </c>
      <c r="P927">
        <v>90910</v>
      </c>
      <c r="Q927">
        <v>17000</v>
      </c>
      <c r="R927">
        <v>22240</v>
      </c>
      <c r="S927"/>
      <c r="T927"/>
      <c r="U927"/>
      <c r="V927" t="s">
        <v>1348</v>
      </c>
      <c r="W927">
        <v>2</v>
      </c>
    </row>
    <row r="928" spans="1:23" s="917" customFormat="1" ht="12.75" customHeight="1">
      <c r="A928">
        <v>1270</v>
      </c>
      <c r="B928">
        <v>2810</v>
      </c>
      <c r="C928" t="s">
        <v>100</v>
      </c>
      <c r="D928" t="s">
        <v>1103</v>
      </c>
      <c r="E928">
        <v>41036</v>
      </c>
      <c r="F928" t="s">
        <v>198</v>
      </c>
      <c r="G928" t="s">
        <v>2119</v>
      </c>
      <c r="H928" s="958">
        <v>37926</v>
      </c>
      <c r="I928"/>
      <c r="J928" t="s">
        <v>1096</v>
      </c>
      <c r="K928">
        <v>5</v>
      </c>
      <c r="L928" t="s">
        <v>25</v>
      </c>
      <c r="M928">
        <v>41600</v>
      </c>
      <c r="N928" t="s">
        <v>97</v>
      </c>
      <c r="O928">
        <v>117140</v>
      </c>
      <c r="P928">
        <v>75540</v>
      </c>
      <c r="Q928">
        <v>31700</v>
      </c>
      <c r="R928">
        <v>36690</v>
      </c>
      <c r="S928"/>
      <c r="T928"/>
      <c r="U928"/>
      <c r="V928" t="s">
        <v>1348</v>
      </c>
      <c r="W928">
        <v>1</v>
      </c>
    </row>
    <row r="929" spans="1:23" s="917" customFormat="1" ht="12.75" customHeight="1">
      <c r="A929">
        <v>2004</v>
      </c>
      <c r="B929">
        <v>2840</v>
      </c>
      <c r="C929" t="s">
        <v>87</v>
      </c>
      <c r="D929" t="s">
        <v>1266</v>
      </c>
      <c r="E929">
        <v>41251</v>
      </c>
      <c r="F929" t="s">
        <v>198</v>
      </c>
      <c r="G929" t="s">
        <v>2121</v>
      </c>
      <c r="H929" s="958">
        <v>40360</v>
      </c>
      <c r="I929"/>
      <c r="J929" t="s">
        <v>1096</v>
      </c>
      <c r="K929">
        <v>2</v>
      </c>
      <c r="L929" t="s">
        <v>1415</v>
      </c>
      <c r="M929">
        <v>0</v>
      </c>
      <c r="N929" t="s">
        <v>84</v>
      </c>
      <c r="O929">
        <v>90910</v>
      </c>
      <c r="P929">
        <v>90910</v>
      </c>
      <c r="Q929">
        <v>17000</v>
      </c>
      <c r="R929">
        <v>22240</v>
      </c>
      <c r="S929"/>
      <c r="T929"/>
      <c r="U929"/>
      <c r="V929" t="s">
        <v>1348</v>
      </c>
      <c r="W929">
        <v>6</v>
      </c>
    </row>
    <row r="930" spans="1:23" s="917" customFormat="1" ht="12.75" customHeight="1">
      <c r="A930">
        <v>1220</v>
      </c>
      <c r="B930">
        <v>2807</v>
      </c>
      <c r="C930" t="s">
        <v>1102</v>
      </c>
      <c r="D930" t="s">
        <v>1103</v>
      </c>
      <c r="E930">
        <v>41267</v>
      </c>
      <c r="F930" t="s">
        <v>198</v>
      </c>
      <c r="G930" t="s">
        <v>2123</v>
      </c>
      <c r="H930" s="958">
        <v>42667</v>
      </c>
      <c r="I930"/>
      <c r="J930" t="s">
        <v>1096</v>
      </c>
      <c r="K930">
        <v>5</v>
      </c>
      <c r="L930" t="s">
        <v>25</v>
      </c>
      <c r="M930">
        <v>41600</v>
      </c>
      <c r="N930" t="s">
        <v>97</v>
      </c>
      <c r="O930">
        <v>117140</v>
      </c>
      <c r="P930">
        <v>75540</v>
      </c>
      <c r="Q930">
        <v>17000</v>
      </c>
      <c r="R930">
        <v>22240</v>
      </c>
      <c r="S930"/>
      <c r="T930"/>
      <c r="U930"/>
      <c r="V930" t="s">
        <v>1348</v>
      </c>
      <c r="W930">
        <v>1</v>
      </c>
    </row>
    <row r="931" spans="1:23" s="917" customFormat="1" ht="12.75" customHeight="1">
      <c r="A931">
        <v>1220</v>
      </c>
      <c r="B931">
        <v>2807</v>
      </c>
      <c r="C931" t="s">
        <v>1102</v>
      </c>
      <c r="D931" t="s">
        <v>1103</v>
      </c>
      <c r="E931">
        <v>41354</v>
      </c>
      <c r="F931" t="s">
        <v>198</v>
      </c>
      <c r="G931" t="s">
        <v>2125</v>
      </c>
      <c r="H931" s="958">
        <v>42667</v>
      </c>
      <c r="I931"/>
      <c r="J931" t="s">
        <v>1096</v>
      </c>
      <c r="K931">
        <v>5</v>
      </c>
      <c r="L931" t="s">
        <v>25</v>
      </c>
      <c r="M931">
        <v>41600</v>
      </c>
      <c r="N931" t="s">
        <v>97</v>
      </c>
      <c r="O931">
        <v>117140</v>
      </c>
      <c r="P931">
        <v>75540</v>
      </c>
      <c r="Q931">
        <v>17000</v>
      </c>
      <c r="R931">
        <v>22240</v>
      </c>
      <c r="S931"/>
      <c r="T931"/>
      <c r="U931"/>
      <c r="V931" t="s">
        <v>1348</v>
      </c>
      <c r="W931">
        <v>1</v>
      </c>
    </row>
    <row r="932" spans="1:23" s="917" customFormat="1" ht="12.75" customHeight="1">
      <c r="A932">
        <v>1380</v>
      </c>
      <c r="B932">
        <v>2803</v>
      </c>
      <c r="C932" t="s">
        <v>98</v>
      </c>
      <c r="D932" t="s">
        <v>1292</v>
      </c>
      <c r="E932">
        <v>41356</v>
      </c>
      <c r="F932" t="s">
        <v>198</v>
      </c>
      <c r="G932" t="s">
        <v>2126</v>
      </c>
      <c r="H932" s="958">
        <v>40154</v>
      </c>
      <c r="I932"/>
      <c r="J932" t="s">
        <v>1096</v>
      </c>
      <c r="K932">
        <v>4</v>
      </c>
      <c r="L932" t="s">
        <v>25</v>
      </c>
      <c r="M932">
        <v>41600</v>
      </c>
      <c r="N932" t="s">
        <v>97</v>
      </c>
      <c r="O932">
        <v>117140</v>
      </c>
      <c r="P932">
        <v>75540</v>
      </c>
      <c r="Q932">
        <v>17000</v>
      </c>
      <c r="R932">
        <v>16710</v>
      </c>
      <c r="S932"/>
      <c r="T932"/>
      <c r="U932"/>
      <c r="V932" t="s">
        <v>1348</v>
      </c>
      <c r="W932">
        <v>2</v>
      </c>
    </row>
    <row r="933" spans="1:23" s="917" customFormat="1" ht="12.75" customHeight="1">
      <c r="A933">
        <v>1912</v>
      </c>
      <c r="B933">
        <v>2840</v>
      </c>
      <c r="C933" t="s">
        <v>87</v>
      </c>
      <c r="D933" t="s">
        <v>1270</v>
      </c>
      <c r="E933">
        <v>41371</v>
      </c>
      <c r="F933" t="s">
        <v>198</v>
      </c>
      <c r="G933" t="s">
        <v>2127</v>
      </c>
      <c r="H933" s="958">
        <v>40162</v>
      </c>
      <c r="I933"/>
      <c r="J933" t="s">
        <v>1096</v>
      </c>
      <c r="K933">
        <v>1</v>
      </c>
      <c r="L933" t="s">
        <v>1466</v>
      </c>
      <c r="M933">
        <v>41600</v>
      </c>
      <c r="N933" t="s">
        <v>84</v>
      </c>
      <c r="O933">
        <v>90910</v>
      </c>
      <c r="P933">
        <v>49310</v>
      </c>
      <c r="Q933">
        <v>8860</v>
      </c>
      <c r="R933">
        <v>8220</v>
      </c>
      <c r="S933"/>
      <c r="T933"/>
      <c r="U933"/>
      <c r="V933" t="s">
        <v>1348</v>
      </c>
      <c r="W933">
        <v>3</v>
      </c>
    </row>
    <row r="934" spans="1:23" s="917" customFormat="1" ht="12.75" customHeight="1">
      <c r="A934">
        <v>2004</v>
      </c>
      <c r="B934">
        <v>2840</v>
      </c>
      <c r="C934" t="s">
        <v>87</v>
      </c>
      <c r="D934" t="s">
        <v>1266</v>
      </c>
      <c r="E934">
        <v>41687</v>
      </c>
      <c r="F934" t="s">
        <v>198</v>
      </c>
      <c r="G934" t="s">
        <v>2128</v>
      </c>
      <c r="H934" s="958">
        <v>40212</v>
      </c>
      <c r="I934"/>
      <c r="J934" t="s">
        <v>1096</v>
      </c>
      <c r="K934">
        <v>3</v>
      </c>
      <c r="L934" t="s">
        <v>1415</v>
      </c>
      <c r="M934">
        <v>0</v>
      </c>
      <c r="N934" t="s">
        <v>84</v>
      </c>
      <c r="O934">
        <v>90910</v>
      </c>
      <c r="P934">
        <v>90910</v>
      </c>
      <c r="Q934">
        <v>17000</v>
      </c>
      <c r="R934">
        <v>22240</v>
      </c>
      <c r="S934"/>
      <c r="T934"/>
      <c r="U934"/>
      <c r="V934" t="s">
        <v>1348</v>
      </c>
      <c r="W934">
        <v>6</v>
      </c>
    </row>
    <row r="935" spans="1:23" s="917" customFormat="1" ht="12.75" customHeight="1">
      <c r="A935">
        <v>1190</v>
      </c>
      <c r="B935">
        <v>2805</v>
      </c>
      <c r="C935" t="s">
        <v>110</v>
      </c>
      <c r="D935" t="s">
        <v>1103</v>
      </c>
      <c r="E935">
        <v>41691</v>
      </c>
      <c r="F935" t="s">
        <v>198</v>
      </c>
      <c r="G935" t="s">
        <v>2130</v>
      </c>
      <c r="H935" s="958">
        <v>40165</v>
      </c>
      <c r="I935"/>
      <c r="J935" t="s">
        <v>1096</v>
      </c>
      <c r="K935">
        <v>3</v>
      </c>
      <c r="L935" t="s">
        <v>25</v>
      </c>
      <c r="M935">
        <v>41600</v>
      </c>
      <c r="N935" t="s">
        <v>109</v>
      </c>
      <c r="O935">
        <v>142820</v>
      </c>
      <c r="P935">
        <v>101220</v>
      </c>
      <c r="Q935">
        <v>17000</v>
      </c>
      <c r="R935">
        <v>22240</v>
      </c>
      <c r="S935"/>
      <c r="T935"/>
      <c r="U935"/>
      <c r="V935" t="s">
        <v>1348</v>
      </c>
      <c r="W935">
        <v>2</v>
      </c>
    </row>
    <row r="936" spans="1:23" s="917" customFormat="1" ht="12.75" customHeight="1">
      <c r="A936">
        <v>1235</v>
      </c>
      <c r="B936">
        <v>2815</v>
      </c>
      <c r="C936" t="s">
        <v>117</v>
      </c>
      <c r="D936" t="s">
        <v>1103</v>
      </c>
      <c r="E936">
        <v>41693</v>
      </c>
      <c r="F936" t="s">
        <v>198</v>
      </c>
      <c r="G936" t="s">
        <v>2132</v>
      </c>
      <c r="H936" s="958">
        <v>40164</v>
      </c>
      <c r="I936"/>
      <c r="J936" t="s">
        <v>1096</v>
      </c>
      <c r="K936">
        <v>3</v>
      </c>
      <c r="L936" t="s">
        <v>25</v>
      </c>
      <c r="M936">
        <v>41600</v>
      </c>
      <c r="N936" t="s">
        <v>114</v>
      </c>
      <c r="O936">
        <v>157000</v>
      </c>
      <c r="P936">
        <v>115400</v>
      </c>
      <c r="Q936">
        <v>20750</v>
      </c>
      <c r="R936">
        <v>36400</v>
      </c>
      <c r="S936"/>
      <c r="T936"/>
      <c r="U936"/>
      <c r="V936" t="s">
        <v>1348</v>
      </c>
      <c r="W936">
        <v>2</v>
      </c>
    </row>
    <row r="937" spans="1:23" s="917" customFormat="1" ht="12.75" customHeight="1">
      <c r="A937">
        <v>1235</v>
      </c>
      <c r="B937">
        <v>2815</v>
      </c>
      <c r="C937" t="s">
        <v>117</v>
      </c>
      <c r="D937" t="s">
        <v>1103</v>
      </c>
      <c r="E937">
        <v>41695</v>
      </c>
      <c r="F937" t="s">
        <v>198</v>
      </c>
      <c r="G937" t="s">
        <v>2134</v>
      </c>
      <c r="H937" s="958">
        <v>40164</v>
      </c>
      <c r="I937"/>
      <c r="J937" t="s">
        <v>1096</v>
      </c>
      <c r="K937">
        <v>4</v>
      </c>
      <c r="L937" t="s">
        <v>25</v>
      </c>
      <c r="M937">
        <v>41600</v>
      </c>
      <c r="N937" t="s">
        <v>114</v>
      </c>
      <c r="O937">
        <v>157000</v>
      </c>
      <c r="P937">
        <v>115400</v>
      </c>
      <c r="Q937">
        <v>20750</v>
      </c>
      <c r="R937">
        <v>36400</v>
      </c>
      <c r="S937"/>
      <c r="T937"/>
      <c r="U937"/>
      <c r="V937" t="s">
        <v>1348</v>
      </c>
      <c r="W937">
        <v>2</v>
      </c>
    </row>
    <row r="938" spans="1:23" s="917" customFormat="1" ht="12.75" customHeight="1">
      <c r="A938">
        <v>1450</v>
      </c>
      <c r="B938">
        <v>2803</v>
      </c>
      <c r="C938" t="s">
        <v>98</v>
      </c>
      <c r="D938" t="s">
        <v>1292</v>
      </c>
      <c r="E938">
        <v>41761</v>
      </c>
      <c r="F938" t="s">
        <v>198</v>
      </c>
      <c r="G938" t="s">
        <v>2135</v>
      </c>
      <c r="H938" s="958">
        <v>37926</v>
      </c>
      <c r="I938"/>
      <c r="J938" t="s">
        <v>1096</v>
      </c>
      <c r="K938">
        <v>5</v>
      </c>
      <c r="L938" t="s">
        <v>25</v>
      </c>
      <c r="M938">
        <v>41600</v>
      </c>
      <c r="N938" t="s">
        <v>97</v>
      </c>
      <c r="O938">
        <v>117140</v>
      </c>
      <c r="P938">
        <v>75540</v>
      </c>
      <c r="Q938">
        <v>17000</v>
      </c>
      <c r="R938">
        <v>22240</v>
      </c>
      <c r="S938"/>
      <c r="T938"/>
      <c r="U938"/>
      <c r="V938" t="s">
        <v>1348</v>
      </c>
      <c r="W938">
        <v>2</v>
      </c>
    </row>
    <row r="939" spans="1:23" s="917" customFormat="1" ht="12.75" customHeight="1">
      <c r="A939">
        <v>1450</v>
      </c>
      <c r="B939">
        <v>2833</v>
      </c>
      <c r="C939" t="s">
        <v>119</v>
      </c>
      <c r="D939" t="s">
        <v>1292</v>
      </c>
      <c r="E939">
        <v>41764</v>
      </c>
      <c r="F939" t="s">
        <v>198</v>
      </c>
      <c r="G939" t="s">
        <v>2136</v>
      </c>
      <c r="H939" s="958">
        <v>37926</v>
      </c>
      <c r="I939"/>
      <c r="J939" t="s">
        <v>1096</v>
      </c>
      <c r="K939">
        <v>5</v>
      </c>
      <c r="L939" t="s">
        <v>25</v>
      </c>
      <c r="M939">
        <v>41600</v>
      </c>
      <c r="N939" t="s">
        <v>109</v>
      </c>
      <c r="O939">
        <v>142820</v>
      </c>
      <c r="P939">
        <v>101220</v>
      </c>
      <c r="Q939">
        <v>17000</v>
      </c>
      <c r="R939">
        <v>22240</v>
      </c>
      <c r="S939"/>
      <c r="T939"/>
      <c r="U939"/>
      <c r="V939" t="s">
        <v>1348</v>
      </c>
      <c r="W939">
        <v>2</v>
      </c>
    </row>
    <row r="940" spans="1:23" s="917" customFormat="1" ht="12.75" customHeight="1">
      <c r="A940">
        <v>1425</v>
      </c>
      <c r="B940">
        <v>2803</v>
      </c>
      <c r="C940" t="s">
        <v>98</v>
      </c>
      <c r="D940" t="s">
        <v>1292</v>
      </c>
      <c r="E940">
        <v>41909</v>
      </c>
      <c r="F940" t="s">
        <v>198</v>
      </c>
      <c r="G940" t="s">
        <v>2137</v>
      </c>
      <c r="H940" s="958">
        <v>37926</v>
      </c>
      <c r="I940"/>
      <c r="J940" t="s">
        <v>1096</v>
      </c>
      <c r="K940">
        <v>1</v>
      </c>
      <c r="L940" t="s">
        <v>25</v>
      </c>
      <c r="M940">
        <v>41600</v>
      </c>
      <c r="N940" t="s">
        <v>97</v>
      </c>
      <c r="O940">
        <v>117140</v>
      </c>
      <c r="P940">
        <v>75540</v>
      </c>
      <c r="Q940">
        <v>17000</v>
      </c>
      <c r="R940">
        <v>22240</v>
      </c>
      <c r="S940"/>
      <c r="T940"/>
      <c r="U940"/>
      <c r="V940" t="s">
        <v>1348</v>
      </c>
      <c r="W940">
        <v>1</v>
      </c>
    </row>
    <row r="941" spans="1:23" s="917" customFormat="1" ht="12.75" customHeight="1">
      <c r="A941">
        <v>2004</v>
      </c>
      <c r="B941">
        <v>2840</v>
      </c>
      <c r="C941" t="s">
        <v>87</v>
      </c>
      <c r="D941" t="s">
        <v>1266</v>
      </c>
      <c r="E941">
        <v>41973</v>
      </c>
      <c r="F941" t="s">
        <v>198</v>
      </c>
      <c r="G941" t="s">
        <v>2138</v>
      </c>
      <c r="H941" s="958">
        <v>40231</v>
      </c>
      <c r="I941"/>
      <c r="J941" t="s">
        <v>1096</v>
      </c>
      <c r="K941">
        <v>10</v>
      </c>
      <c r="L941" t="s">
        <v>1415</v>
      </c>
      <c r="M941">
        <v>0</v>
      </c>
      <c r="N941" t="s">
        <v>84</v>
      </c>
      <c r="O941">
        <v>90910</v>
      </c>
      <c r="P941">
        <v>90910</v>
      </c>
      <c r="Q941">
        <v>17000</v>
      </c>
      <c r="R941">
        <v>22240</v>
      </c>
      <c r="S941"/>
      <c r="T941"/>
      <c r="U941"/>
      <c r="V941" t="s">
        <v>1348</v>
      </c>
      <c r="W941">
        <v>1</v>
      </c>
    </row>
    <row r="942" spans="1:23" s="917" customFormat="1" ht="12.75" customHeight="1">
      <c r="A942">
        <v>1420</v>
      </c>
      <c r="B942">
        <v>2836</v>
      </c>
      <c r="C942" t="s">
        <v>320</v>
      </c>
      <c r="D942" t="s">
        <v>1833</v>
      </c>
      <c r="E942">
        <v>41981</v>
      </c>
      <c r="F942" t="s">
        <v>198</v>
      </c>
      <c r="G942" t="s">
        <v>2140</v>
      </c>
      <c r="H942" s="958">
        <v>37926</v>
      </c>
      <c r="I942"/>
      <c r="J942" t="s">
        <v>1096</v>
      </c>
      <c r="K942">
        <v>10</v>
      </c>
      <c r="L942" t="s">
        <v>25</v>
      </c>
      <c r="M942">
        <v>41600</v>
      </c>
      <c r="N942" t="s">
        <v>126</v>
      </c>
      <c r="O942">
        <v>201100</v>
      </c>
      <c r="P942">
        <v>159500</v>
      </c>
      <c r="Q942">
        <v>17000</v>
      </c>
      <c r="R942">
        <v>22240</v>
      </c>
      <c r="S942"/>
      <c r="T942"/>
      <c r="U942"/>
      <c r="V942" t="s">
        <v>1348</v>
      </c>
      <c r="W942">
        <v>4</v>
      </c>
    </row>
    <row r="943" spans="1:23" s="917" customFormat="1" ht="12.75" customHeight="1">
      <c r="A943">
        <v>1420</v>
      </c>
      <c r="B943">
        <v>2819</v>
      </c>
      <c r="C943" t="s">
        <v>101</v>
      </c>
      <c r="D943" t="s">
        <v>1833</v>
      </c>
      <c r="E943">
        <v>41982</v>
      </c>
      <c r="F943" t="s">
        <v>198</v>
      </c>
      <c r="G943" t="s">
        <v>2141</v>
      </c>
      <c r="H943" s="958">
        <v>37926</v>
      </c>
      <c r="I943"/>
      <c r="J943" t="s">
        <v>1096</v>
      </c>
      <c r="K943">
        <v>5</v>
      </c>
      <c r="L943" t="s">
        <v>25</v>
      </c>
      <c r="M943">
        <v>41600</v>
      </c>
      <c r="N943" t="s">
        <v>97</v>
      </c>
      <c r="O943">
        <v>117140</v>
      </c>
      <c r="P943">
        <v>75540</v>
      </c>
      <c r="Q943">
        <v>17000</v>
      </c>
      <c r="R943">
        <v>22240</v>
      </c>
      <c r="S943"/>
      <c r="T943"/>
      <c r="U943"/>
      <c r="V943" t="s">
        <v>1348</v>
      </c>
      <c r="W943">
        <v>4</v>
      </c>
    </row>
    <row r="944" spans="1:23" s="917" customFormat="1" ht="12.75" customHeight="1">
      <c r="A944">
        <v>1420</v>
      </c>
      <c r="B944">
        <v>2836</v>
      </c>
      <c r="C944" t="s">
        <v>320</v>
      </c>
      <c r="D944" t="s">
        <v>1833</v>
      </c>
      <c r="E944">
        <v>41983</v>
      </c>
      <c r="F944" t="s">
        <v>198</v>
      </c>
      <c r="G944" t="s">
        <v>2142</v>
      </c>
      <c r="H944" s="958">
        <v>37926</v>
      </c>
      <c r="I944"/>
      <c r="J944" t="s">
        <v>1096</v>
      </c>
      <c r="K944">
        <v>3.2</v>
      </c>
      <c r="L944" t="s">
        <v>25</v>
      </c>
      <c r="M944">
        <v>41600</v>
      </c>
      <c r="N944" t="s">
        <v>126</v>
      </c>
      <c r="O944">
        <v>201100</v>
      </c>
      <c r="P944">
        <v>159500</v>
      </c>
      <c r="Q944">
        <v>17000</v>
      </c>
      <c r="R944">
        <v>22240</v>
      </c>
      <c r="S944"/>
      <c r="T944"/>
      <c r="U944"/>
      <c r="V944" t="s">
        <v>1348</v>
      </c>
      <c r="W944">
        <v>4</v>
      </c>
    </row>
    <row r="945" spans="1:23" s="917" customFormat="1" ht="12.75" customHeight="1">
      <c r="A945">
        <v>1420</v>
      </c>
      <c r="B945">
        <v>2803</v>
      </c>
      <c r="C945" t="s">
        <v>98</v>
      </c>
      <c r="D945" t="s">
        <v>1833</v>
      </c>
      <c r="E945">
        <v>42070</v>
      </c>
      <c r="F945" t="s">
        <v>198</v>
      </c>
      <c r="G945" t="s">
        <v>2143</v>
      </c>
      <c r="H945" s="958">
        <v>37926</v>
      </c>
      <c r="I945"/>
      <c r="J945" t="s">
        <v>1096</v>
      </c>
      <c r="K945">
        <v>3.2</v>
      </c>
      <c r="L945" t="s">
        <v>25</v>
      </c>
      <c r="M945">
        <v>41600</v>
      </c>
      <c r="N945" t="s">
        <v>97</v>
      </c>
      <c r="O945">
        <v>117140</v>
      </c>
      <c r="P945">
        <v>75540</v>
      </c>
      <c r="Q945">
        <v>17000</v>
      </c>
      <c r="R945">
        <v>22240</v>
      </c>
      <c r="S945"/>
      <c r="T945"/>
      <c r="U945"/>
      <c r="V945" t="s">
        <v>1348</v>
      </c>
      <c r="W945">
        <v>2</v>
      </c>
    </row>
    <row r="946" spans="1:23" s="917" customFormat="1" ht="12.75" customHeight="1">
      <c r="A946">
        <v>2004</v>
      </c>
      <c r="B946">
        <v>2840</v>
      </c>
      <c r="C946" t="s">
        <v>87</v>
      </c>
      <c r="D946" t="s">
        <v>1266</v>
      </c>
      <c r="E946">
        <v>42171</v>
      </c>
      <c r="F946" t="s">
        <v>198</v>
      </c>
      <c r="G946" t="s">
        <v>2144</v>
      </c>
      <c r="H946" s="958">
        <v>40231</v>
      </c>
      <c r="I946"/>
      <c r="J946" t="s">
        <v>1096</v>
      </c>
      <c r="K946">
        <v>5</v>
      </c>
      <c r="L946" t="s">
        <v>1415</v>
      </c>
      <c r="M946">
        <v>0</v>
      </c>
      <c r="N946" t="s">
        <v>84</v>
      </c>
      <c r="O946">
        <v>90910</v>
      </c>
      <c r="P946">
        <v>90910</v>
      </c>
      <c r="Q946">
        <v>17000</v>
      </c>
      <c r="R946">
        <v>22240</v>
      </c>
      <c r="S946"/>
      <c r="T946"/>
      <c r="U946"/>
      <c r="V946" t="s">
        <v>1348</v>
      </c>
      <c r="W946">
        <v>1</v>
      </c>
    </row>
    <row r="947" spans="1:23" s="917" customFormat="1" ht="12.75" customHeight="1">
      <c r="A947">
        <v>1210</v>
      </c>
      <c r="B947">
        <v>2805</v>
      </c>
      <c r="C947" t="s">
        <v>110</v>
      </c>
      <c r="D947" t="s">
        <v>1103</v>
      </c>
      <c r="E947">
        <v>42173</v>
      </c>
      <c r="F947" t="s">
        <v>198</v>
      </c>
      <c r="G947" t="s">
        <v>2145</v>
      </c>
      <c r="H947" s="958">
        <v>40203</v>
      </c>
      <c r="I947"/>
      <c r="J947" t="s">
        <v>1096</v>
      </c>
      <c r="K947">
        <v>10</v>
      </c>
      <c r="L947" t="s">
        <v>25</v>
      </c>
      <c r="M947">
        <v>41600</v>
      </c>
      <c r="N947" t="s">
        <v>109</v>
      </c>
      <c r="O947">
        <v>142820</v>
      </c>
      <c r="P947">
        <v>101220</v>
      </c>
      <c r="Q947">
        <v>17000</v>
      </c>
      <c r="R947">
        <v>22240</v>
      </c>
      <c r="S947"/>
      <c r="T947"/>
      <c r="U947"/>
      <c r="V947" t="s">
        <v>1348</v>
      </c>
      <c r="W947">
        <v>3</v>
      </c>
    </row>
    <row r="948" spans="1:23" s="917" customFormat="1" ht="12.75" customHeight="1">
      <c r="A948">
        <v>1210</v>
      </c>
      <c r="B948">
        <v>2805</v>
      </c>
      <c r="C948" t="s">
        <v>110</v>
      </c>
      <c r="D948" t="s">
        <v>1103</v>
      </c>
      <c r="E948">
        <v>42175</v>
      </c>
      <c r="F948" t="s">
        <v>198</v>
      </c>
      <c r="G948" t="s">
        <v>2147</v>
      </c>
      <c r="H948" s="958">
        <v>40203</v>
      </c>
      <c r="I948"/>
      <c r="J948" t="s">
        <v>1096</v>
      </c>
      <c r="K948">
        <v>10</v>
      </c>
      <c r="L948" t="s">
        <v>25</v>
      </c>
      <c r="M948">
        <v>41600</v>
      </c>
      <c r="N948" t="s">
        <v>109</v>
      </c>
      <c r="O948">
        <v>142820</v>
      </c>
      <c r="P948">
        <v>101220</v>
      </c>
      <c r="Q948">
        <v>17000</v>
      </c>
      <c r="R948">
        <v>22240</v>
      </c>
      <c r="S948"/>
      <c r="T948"/>
      <c r="U948"/>
      <c r="V948" t="s">
        <v>1348</v>
      </c>
      <c r="W948">
        <v>3</v>
      </c>
    </row>
    <row r="949" spans="1:23" s="917" customFormat="1" ht="12.75" customHeight="1">
      <c r="A949">
        <v>1630</v>
      </c>
      <c r="B949">
        <v>2835</v>
      </c>
      <c r="C949" t="s">
        <v>124</v>
      </c>
      <c r="D949" t="s">
        <v>1126</v>
      </c>
      <c r="E949">
        <v>42248</v>
      </c>
      <c r="F949" t="s">
        <v>198</v>
      </c>
      <c r="G949" t="s">
        <v>2148</v>
      </c>
      <c r="H949" s="958">
        <v>37926</v>
      </c>
      <c r="I949"/>
      <c r="J949" t="s">
        <v>1096</v>
      </c>
      <c r="K949">
        <v>10</v>
      </c>
      <c r="L949" t="s">
        <v>25</v>
      </c>
      <c r="M949">
        <v>41600</v>
      </c>
      <c r="N949" t="s">
        <v>120</v>
      </c>
      <c r="O949">
        <v>168500</v>
      </c>
      <c r="P949">
        <v>126900</v>
      </c>
      <c r="Q949">
        <v>24190</v>
      </c>
      <c r="R949">
        <v>31730</v>
      </c>
      <c r="S949"/>
      <c r="T949"/>
      <c r="U949"/>
      <c r="V949" t="s">
        <v>1348</v>
      </c>
      <c r="W949">
        <v>3</v>
      </c>
    </row>
    <row r="950" spans="1:23" s="917" customFormat="1" ht="12.75" customHeight="1">
      <c r="A950">
        <v>1630</v>
      </c>
      <c r="B950">
        <v>2835</v>
      </c>
      <c r="C950" t="s">
        <v>124</v>
      </c>
      <c r="D950" t="s">
        <v>1126</v>
      </c>
      <c r="E950">
        <v>42250</v>
      </c>
      <c r="F950" t="s">
        <v>198</v>
      </c>
      <c r="G950" t="s">
        <v>2149</v>
      </c>
      <c r="H950" s="958">
        <v>37926</v>
      </c>
      <c r="I950"/>
      <c r="J950" t="s">
        <v>1096</v>
      </c>
      <c r="K950">
        <v>10</v>
      </c>
      <c r="L950" t="s">
        <v>25</v>
      </c>
      <c r="M950">
        <v>41600</v>
      </c>
      <c r="N950" t="s">
        <v>120</v>
      </c>
      <c r="O950">
        <v>168500</v>
      </c>
      <c r="P950">
        <v>126900</v>
      </c>
      <c r="Q950">
        <v>24190</v>
      </c>
      <c r="R950">
        <v>31730</v>
      </c>
      <c r="S950"/>
      <c r="T950"/>
      <c r="U950"/>
      <c r="V950" t="s">
        <v>1348</v>
      </c>
      <c r="W950">
        <v>2</v>
      </c>
    </row>
    <row r="951" spans="1:23" s="917" customFormat="1" ht="12.75" customHeight="1">
      <c r="A951">
        <v>1630</v>
      </c>
      <c r="B951">
        <v>2835</v>
      </c>
      <c r="C951" t="s">
        <v>124</v>
      </c>
      <c r="D951" t="s">
        <v>1126</v>
      </c>
      <c r="E951">
        <v>42257</v>
      </c>
      <c r="F951" t="s">
        <v>198</v>
      </c>
      <c r="G951" t="s">
        <v>2150</v>
      </c>
      <c r="H951" s="958">
        <v>37926</v>
      </c>
      <c r="I951"/>
      <c r="J951" t="s">
        <v>1096</v>
      </c>
      <c r="K951">
        <v>5</v>
      </c>
      <c r="L951" t="s">
        <v>25</v>
      </c>
      <c r="M951">
        <v>41600</v>
      </c>
      <c r="N951" t="s">
        <v>120</v>
      </c>
      <c r="O951">
        <v>168500</v>
      </c>
      <c r="P951">
        <v>126900</v>
      </c>
      <c r="Q951">
        <v>24190</v>
      </c>
      <c r="R951">
        <v>31730</v>
      </c>
      <c r="S951"/>
      <c r="T951"/>
      <c r="U951"/>
      <c r="V951" t="s">
        <v>1348</v>
      </c>
      <c r="W951">
        <v>2</v>
      </c>
    </row>
    <row r="952" spans="1:23" s="917" customFormat="1" ht="12.75" customHeight="1">
      <c r="A952">
        <v>1630</v>
      </c>
      <c r="B952">
        <v>2824</v>
      </c>
      <c r="C952" t="s">
        <v>122</v>
      </c>
      <c r="D952" t="s">
        <v>1126</v>
      </c>
      <c r="E952">
        <v>42259</v>
      </c>
      <c r="F952" t="s">
        <v>198</v>
      </c>
      <c r="G952" t="s">
        <v>2151</v>
      </c>
      <c r="H952" s="958">
        <v>37926</v>
      </c>
      <c r="I952"/>
      <c r="J952" t="s">
        <v>1096</v>
      </c>
      <c r="K952">
        <v>5</v>
      </c>
      <c r="L952" t="s">
        <v>25</v>
      </c>
      <c r="M952">
        <v>41600</v>
      </c>
      <c r="N952" t="s">
        <v>114</v>
      </c>
      <c r="O952">
        <v>157000</v>
      </c>
      <c r="P952">
        <v>115400</v>
      </c>
      <c r="Q952">
        <v>24190</v>
      </c>
      <c r="R952">
        <v>31730</v>
      </c>
      <c r="S952"/>
      <c r="T952"/>
      <c r="U952"/>
      <c r="V952" t="s">
        <v>1348</v>
      </c>
      <c r="W952">
        <v>2</v>
      </c>
    </row>
    <row r="953" spans="1:23" s="917" customFormat="1" ht="12.75" customHeight="1">
      <c r="A953">
        <v>1630</v>
      </c>
      <c r="B953">
        <v>2835</v>
      </c>
      <c r="C953" t="s">
        <v>124</v>
      </c>
      <c r="D953" t="s">
        <v>1126</v>
      </c>
      <c r="E953">
        <v>42276</v>
      </c>
      <c r="F953" t="s">
        <v>198</v>
      </c>
      <c r="G953" t="s">
        <v>2152</v>
      </c>
      <c r="H953" s="958">
        <v>37926</v>
      </c>
      <c r="I953"/>
      <c r="J953" t="s">
        <v>1096</v>
      </c>
      <c r="K953">
        <v>10</v>
      </c>
      <c r="L953" t="s">
        <v>25</v>
      </c>
      <c r="M953">
        <v>41600</v>
      </c>
      <c r="N953" t="s">
        <v>120</v>
      </c>
      <c r="O953">
        <v>168500</v>
      </c>
      <c r="P953">
        <v>126900</v>
      </c>
      <c r="Q953">
        <v>24190</v>
      </c>
      <c r="R953">
        <v>31730</v>
      </c>
      <c r="S953"/>
      <c r="T953"/>
      <c r="U953"/>
      <c r="V953" t="s">
        <v>1348</v>
      </c>
      <c r="W953">
        <v>2</v>
      </c>
    </row>
    <row r="954" spans="1:23" s="917" customFormat="1" ht="12.75" customHeight="1">
      <c r="A954">
        <v>1630</v>
      </c>
      <c r="B954">
        <v>2835</v>
      </c>
      <c r="C954" t="s">
        <v>124</v>
      </c>
      <c r="D954" t="s">
        <v>1126</v>
      </c>
      <c r="E954">
        <v>42277</v>
      </c>
      <c r="F954" t="s">
        <v>198</v>
      </c>
      <c r="G954" t="s">
        <v>2153</v>
      </c>
      <c r="H954" s="958">
        <v>37926</v>
      </c>
      <c r="I954"/>
      <c r="J954" t="s">
        <v>1096</v>
      </c>
      <c r="K954">
        <v>10</v>
      </c>
      <c r="L954" t="s">
        <v>25</v>
      </c>
      <c r="M954">
        <v>41600</v>
      </c>
      <c r="N954" t="s">
        <v>120</v>
      </c>
      <c r="O954">
        <v>168500</v>
      </c>
      <c r="P954">
        <v>126900</v>
      </c>
      <c r="Q954">
        <v>24190</v>
      </c>
      <c r="R954">
        <v>31730</v>
      </c>
      <c r="S954"/>
      <c r="T954"/>
      <c r="U954"/>
      <c r="V954" t="s">
        <v>1348</v>
      </c>
      <c r="W954">
        <v>2</v>
      </c>
    </row>
    <row r="955" spans="1:23" s="917" customFormat="1" ht="12.75" customHeight="1">
      <c r="A955">
        <v>1630</v>
      </c>
      <c r="B955">
        <v>2835</v>
      </c>
      <c r="C955" t="s">
        <v>124</v>
      </c>
      <c r="D955" t="s">
        <v>1126</v>
      </c>
      <c r="E955">
        <v>42286</v>
      </c>
      <c r="F955" t="s">
        <v>198</v>
      </c>
      <c r="G955" t="s">
        <v>2154</v>
      </c>
      <c r="H955" s="958">
        <v>37926</v>
      </c>
      <c r="I955"/>
      <c r="J955" t="s">
        <v>1096</v>
      </c>
      <c r="K955">
        <v>10</v>
      </c>
      <c r="L955" t="s">
        <v>25</v>
      </c>
      <c r="M955">
        <v>41600</v>
      </c>
      <c r="N955" t="s">
        <v>120</v>
      </c>
      <c r="O955">
        <v>168500</v>
      </c>
      <c r="P955">
        <v>126900</v>
      </c>
      <c r="Q955">
        <v>24190</v>
      </c>
      <c r="R955">
        <v>31730</v>
      </c>
      <c r="S955"/>
      <c r="T955"/>
      <c r="U955"/>
      <c r="V955" t="s">
        <v>1348</v>
      </c>
      <c r="W955">
        <v>2</v>
      </c>
    </row>
    <row r="956" spans="1:23" s="917" customFormat="1" ht="12.75" customHeight="1">
      <c r="A956">
        <v>1630</v>
      </c>
      <c r="B956">
        <v>2835</v>
      </c>
      <c r="C956" t="s">
        <v>124</v>
      </c>
      <c r="D956" t="s">
        <v>1126</v>
      </c>
      <c r="E956">
        <v>42295</v>
      </c>
      <c r="F956" t="s">
        <v>198</v>
      </c>
      <c r="G956" t="s">
        <v>2155</v>
      </c>
      <c r="H956" s="958">
        <v>37926</v>
      </c>
      <c r="I956"/>
      <c r="J956" t="s">
        <v>1096</v>
      </c>
      <c r="K956">
        <v>10</v>
      </c>
      <c r="L956" t="s">
        <v>25</v>
      </c>
      <c r="M956">
        <v>41600</v>
      </c>
      <c r="N956" t="s">
        <v>120</v>
      </c>
      <c r="O956">
        <v>168500</v>
      </c>
      <c r="P956">
        <v>126900</v>
      </c>
      <c r="Q956">
        <v>24190</v>
      </c>
      <c r="R956">
        <v>31730</v>
      </c>
      <c r="S956"/>
      <c r="T956"/>
      <c r="U956"/>
      <c r="V956" t="s">
        <v>1348</v>
      </c>
      <c r="W956">
        <v>2</v>
      </c>
    </row>
    <row r="957" spans="1:23" s="917" customFormat="1" ht="12.75" customHeight="1">
      <c r="A957">
        <v>1630</v>
      </c>
      <c r="B957">
        <v>2835</v>
      </c>
      <c r="C957" t="s">
        <v>124</v>
      </c>
      <c r="D957" t="s">
        <v>1126</v>
      </c>
      <c r="E957">
        <v>42298</v>
      </c>
      <c r="F957" t="s">
        <v>198</v>
      </c>
      <c r="G957" t="s">
        <v>2156</v>
      </c>
      <c r="H957" s="958">
        <v>37926</v>
      </c>
      <c r="I957"/>
      <c r="J957" t="s">
        <v>1096</v>
      </c>
      <c r="K957">
        <v>5</v>
      </c>
      <c r="L957" t="s">
        <v>25</v>
      </c>
      <c r="M957">
        <v>41600</v>
      </c>
      <c r="N957" t="s">
        <v>120</v>
      </c>
      <c r="O957">
        <v>168500</v>
      </c>
      <c r="P957">
        <v>126900</v>
      </c>
      <c r="Q957">
        <v>24190</v>
      </c>
      <c r="R957">
        <v>31730</v>
      </c>
      <c r="S957"/>
      <c r="T957"/>
      <c r="U957"/>
      <c r="V957" t="s">
        <v>1348</v>
      </c>
      <c r="W957">
        <v>2</v>
      </c>
    </row>
    <row r="958" spans="1:23" s="917" customFormat="1" ht="12.75" customHeight="1">
      <c r="A958">
        <v>1605</v>
      </c>
      <c r="B958">
        <v>2823</v>
      </c>
      <c r="C958" t="s">
        <v>551</v>
      </c>
      <c r="D958" t="s">
        <v>1126</v>
      </c>
      <c r="E958">
        <v>42302</v>
      </c>
      <c r="F958" t="s">
        <v>198</v>
      </c>
      <c r="G958" t="s">
        <v>2157</v>
      </c>
      <c r="H958" s="958">
        <v>37926</v>
      </c>
      <c r="I958"/>
      <c r="J958" t="s">
        <v>1096</v>
      </c>
      <c r="K958">
        <v>10</v>
      </c>
      <c r="L958" t="s">
        <v>25</v>
      </c>
      <c r="M958">
        <v>41600</v>
      </c>
      <c r="N958" t="s">
        <v>93</v>
      </c>
      <c r="O958">
        <v>104910</v>
      </c>
      <c r="P958">
        <v>63310</v>
      </c>
      <c r="Q958">
        <v>17000</v>
      </c>
      <c r="R958">
        <v>16710</v>
      </c>
      <c r="S958"/>
      <c r="T958"/>
      <c r="U958"/>
      <c r="V958" t="s">
        <v>1348</v>
      </c>
      <c r="W958">
        <v>8</v>
      </c>
    </row>
    <row r="959" spans="1:23" s="917" customFormat="1" ht="12.75" customHeight="1">
      <c r="A959">
        <v>1605</v>
      </c>
      <c r="B959">
        <v>2813</v>
      </c>
      <c r="C959" t="s">
        <v>90</v>
      </c>
      <c r="D959" t="s">
        <v>1126</v>
      </c>
      <c r="E959">
        <v>42305</v>
      </c>
      <c r="F959" t="s">
        <v>198</v>
      </c>
      <c r="G959" t="s">
        <v>2158</v>
      </c>
      <c r="H959" s="958">
        <v>37926</v>
      </c>
      <c r="I959"/>
      <c r="J959" t="s">
        <v>1096</v>
      </c>
      <c r="K959">
        <v>20</v>
      </c>
      <c r="L959" t="s">
        <v>25</v>
      </c>
      <c r="M959">
        <v>41600</v>
      </c>
      <c r="N959" t="s">
        <v>88</v>
      </c>
      <c r="O959">
        <v>97200</v>
      </c>
      <c r="P959">
        <v>55600</v>
      </c>
      <c r="Q959">
        <v>17000</v>
      </c>
      <c r="R959">
        <v>16710</v>
      </c>
      <c r="S959"/>
      <c r="T959"/>
      <c r="U959"/>
      <c r="V959" t="s">
        <v>1348</v>
      </c>
      <c r="W959">
        <v>4</v>
      </c>
    </row>
    <row r="960" spans="1:23" s="917" customFormat="1" ht="12.75" customHeight="1">
      <c r="A960">
        <v>1605</v>
      </c>
      <c r="B960">
        <v>2813</v>
      </c>
      <c r="C960" t="s">
        <v>90</v>
      </c>
      <c r="D960" t="s">
        <v>1126</v>
      </c>
      <c r="E960">
        <v>42307</v>
      </c>
      <c r="F960" t="s">
        <v>198</v>
      </c>
      <c r="G960" t="s">
        <v>2159</v>
      </c>
      <c r="H960" s="958">
        <v>37926</v>
      </c>
      <c r="I960"/>
      <c r="J960" t="s">
        <v>1096</v>
      </c>
      <c r="K960">
        <v>15</v>
      </c>
      <c r="L960" t="s">
        <v>25</v>
      </c>
      <c r="M960">
        <v>41600</v>
      </c>
      <c r="N960" t="s">
        <v>88</v>
      </c>
      <c r="O960">
        <v>97200</v>
      </c>
      <c r="P960">
        <v>55600</v>
      </c>
      <c r="Q960">
        <v>17000</v>
      </c>
      <c r="R960">
        <v>16710</v>
      </c>
      <c r="S960"/>
      <c r="T960"/>
      <c r="U960"/>
      <c r="V960" t="s">
        <v>1348</v>
      </c>
      <c r="W960">
        <v>3</v>
      </c>
    </row>
    <row r="961" spans="1:23" s="917" customFormat="1" ht="12.75" customHeight="1">
      <c r="A961">
        <v>1605</v>
      </c>
      <c r="B961">
        <v>2824</v>
      </c>
      <c r="C961" t="s">
        <v>122</v>
      </c>
      <c r="D961" t="s">
        <v>1126</v>
      </c>
      <c r="E961">
        <v>42309</v>
      </c>
      <c r="F961" t="s">
        <v>198</v>
      </c>
      <c r="G961" t="s">
        <v>2160</v>
      </c>
      <c r="H961" s="958">
        <v>37926</v>
      </c>
      <c r="I961"/>
      <c r="J961" t="s">
        <v>1096</v>
      </c>
      <c r="K961">
        <v>10</v>
      </c>
      <c r="L961" t="s">
        <v>25</v>
      </c>
      <c r="M961">
        <v>41600</v>
      </c>
      <c r="N961" t="s">
        <v>114</v>
      </c>
      <c r="O961">
        <v>157000</v>
      </c>
      <c r="P961">
        <v>115400</v>
      </c>
      <c r="Q961">
        <v>17000</v>
      </c>
      <c r="R961">
        <v>16710</v>
      </c>
      <c r="S961"/>
      <c r="T961"/>
      <c r="U961"/>
      <c r="V961" t="s">
        <v>1348</v>
      </c>
      <c r="W961">
        <v>6</v>
      </c>
    </row>
    <row r="962" spans="1:23" s="917" customFormat="1" ht="12.75" customHeight="1">
      <c r="A962">
        <v>1610</v>
      </c>
      <c r="B962">
        <v>2823</v>
      </c>
      <c r="C962" t="s">
        <v>551</v>
      </c>
      <c r="D962" t="s">
        <v>1126</v>
      </c>
      <c r="E962">
        <v>42312</v>
      </c>
      <c r="F962" t="s">
        <v>198</v>
      </c>
      <c r="G962" t="s">
        <v>2161</v>
      </c>
      <c r="H962" s="958">
        <v>37926</v>
      </c>
      <c r="I962"/>
      <c r="J962" t="s">
        <v>1096</v>
      </c>
      <c r="K962">
        <v>10</v>
      </c>
      <c r="L962" t="s">
        <v>25</v>
      </c>
      <c r="M962">
        <v>41600</v>
      </c>
      <c r="N962" t="s">
        <v>93</v>
      </c>
      <c r="O962">
        <v>104910</v>
      </c>
      <c r="P962">
        <v>63310</v>
      </c>
      <c r="Q962">
        <v>17000</v>
      </c>
      <c r="R962">
        <v>22240</v>
      </c>
      <c r="S962"/>
      <c r="T962"/>
      <c r="U962"/>
      <c r="V962" t="s">
        <v>1348</v>
      </c>
      <c r="W962">
        <v>4</v>
      </c>
    </row>
    <row r="963" spans="1:23" s="917" customFormat="1" ht="12.75" customHeight="1">
      <c r="A963">
        <v>1610</v>
      </c>
      <c r="B963">
        <v>2807</v>
      </c>
      <c r="C963" t="s">
        <v>1102</v>
      </c>
      <c r="D963" t="s">
        <v>1126</v>
      </c>
      <c r="E963">
        <v>42314</v>
      </c>
      <c r="F963" t="s">
        <v>198</v>
      </c>
      <c r="G963" t="s">
        <v>2162</v>
      </c>
      <c r="H963" s="958">
        <v>37926</v>
      </c>
      <c r="I963"/>
      <c r="J963" t="s">
        <v>1096</v>
      </c>
      <c r="K963">
        <v>5</v>
      </c>
      <c r="L963" t="s">
        <v>25</v>
      </c>
      <c r="M963">
        <v>41600</v>
      </c>
      <c r="N963" t="s">
        <v>97</v>
      </c>
      <c r="O963">
        <v>117140</v>
      </c>
      <c r="P963">
        <v>75540</v>
      </c>
      <c r="Q963">
        <v>17000</v>
      </c>
      <c r="R963">
        <v>22240</v>
      </c>
      <c r="S963"/>
      <c r="T963"/>
      <c r="U963"/>
      <c r="V963" t="s">
        <v>1348</v>
      </c>
      <c r="W963">
        <v>8</v>
      </c>
    </row>
    <row r="964" spans="1:23" s="917" customFormat="1" ht="12.75" customHeight="1">
      <c r="A964">
        <v>1605</v>
      </c>
      <c r="B964">
        <v>2813</v>
      </c>
      <c r="C964" t="s">
        <v>90</v>
      </c>
      <c r="D964" t="s">
        <v>1126</v>
      </c>
      <c r="E964">
        <v>42316</v>
      </c>
      <c r="F964" t="s">
        <v>198</v>
      </c>
      <c r="G964" t="s">
        <v>2163</v>
      </c>
      <c r="H964" s="958">
        <v>37926</v>
      </c>
      <c r="I964"/>
      <c r="J964" t="s">
        <v>1096</v>
      </c>
      <c r="K964">
        <v>15</v>
      </c>
      <c r="L964" t="s">
        <v>25</v>
      </c>
      <c r="M964">
        <v>41600</v>
      </c>
      <c r="N964" t="s">
        <v>88</v>
      </c>
      <c r="O964">
        <v>97200</v>
      </c>
      <c r="P964">
        <v>55600</v>
      </c>
      <c r="Q964">
        <v>17000</v>
      </c>
      <c r="R964">
        <v>16710</v>
      </c>
      <c r="S964"/>
      <c r="T964"/>
      <c r="U964"/>
      <c r="V964" t="s">
        <v>1348</v>
      </c>
      <c r="W964">
        <v>2</v>
      </c>
    </row>
    <row r="965" spans="1:23" s="917" customFormat="1" ht="12.75" customHeight="1">
      <c r="A965">
        <v>1610</v>
      </c>
      <c r="B965">
        <v>2823</v>
      </c>
      <c r="C965" t="s">
        <v>551</v>
      </c>
      <c r="D965" t="s">
        <v>1126</v>
      </c>
      <c r="E965">
        <v>42322</v>
      </c>
      <c r="F965" t="s">
        <v>198</v>
      </c>
      <c r="G965" t="s">
        <v>2164</v>
      </c>
      <c r="H965" s="958">
        <v>37926</v>
      </c>
      <c r="I965"/>
      <c r="J965" t="s">
        <v>1096</v>
      </c>
      <c r="K965">
        <v>5</v>
      </c>
      <c r="L965" t="s">
        <v>25</v>
      </c>
      <c r="M965">
        <v>41600</v>
      </c>
      <c r="N965" t="s">
        <v>93</v>
      </c>
      <c r="O965">
        <v>104910</v>
      </c>
      <c r="P965">
        <v>63310</v>
      </c>
      <c r="Q965">
        <v>17000</v>
      </c>
      <c r="R965">
        <v>22240</v>
      </c>
      <c r="S965"/>
      <c r="T965"/>
      <c r="U965"/>
      <c r="V965" t="s">
        <v>1348</v>
      </c>
      <c r="W965">
        <v>3</v>
      </c>
    </row>
    <row r="966" spans="1:23" s="917" customFormat="1" ht="12.75" customHeight="1">
      <c r="A966">
        <v>1630</v>
      </c>
      <c r="B966">
        <v>2813</v>
      </c>
      <c r="C966" t="s">
        <v>90</v>
      </c>
      <c r="D966" t="s">
        <v>1126</v>
      </c>
      <c r="E966">
        <v>42329</v>
      </c>
      <c r="F966" t="s">
        <v>198</v>
      </c>
      <c r="G966" t="s">
        <v>2165</v>
      </c>
      <c r="H966" s="958">
        <v>37926</v>
      </c>
      <c r="I966"/>
      <c r="J966" t="s">
        <v>1096</v>
      </c>
      <c r="K966">
        <v>5</v>
      </c>
      <c r="L966" t="s">
        <v>25</v>
      </c>
      <c r="M966">
        <v>41600</v>
      </c>
      <c r="N966" t="s">
        <v>88</v>
      </c>
      <c r="O966">
        <v>97200</v>
      </c>
      <c r="P966">
        <v>55600</v>
      </c>
      <c r="Q966">
        <v>24190</v>
      </c>
      <c r="R966">
        <v>31730</v>
      </c>
      <c r="S966"/>
      <c r="T966"/>
      <c r="U966"/>
      <c r="V966" t="s">
        <v>1348</v>
      </c>
      <c r="W966">
        <v>4</v>
      </c>
    </row>
    <row r="967" spans="1:23" s="917" customFormat="1" ht="12.75" customHeight="1">
      <c r="A967">
        <v>1630</v>
      </c>
      <c r="B967">
        <v>2813</v>
      </c>
      <c r="C967" t="s">
        <v>90</v>
      </c>
      <c r="D967" t="s">
        <v>1126</v>
      </c>
      <c r="E967">
        <v>42330</v>
      </c>
      <c r="F967" t="s">
        <v>198</v>
      </c>
      <c r="G967" t="s">
        <v>2166</v>
      </c>
      <c r="H967" s="958">
        <v>37926</v>
      </c>
      <c r="I967"/>
      <c r="J967" t="s">
        <v>1096</v>
      </c>
      <c r="K967">
        <v>5</v>
      </c>
      <c r="L967" t="s">
        <v>25</v>
      </c>
      <c r="M967">
        <v>41600</v>
      </c>
      <c r="N967" t="s">
        <v>88</v>
      </c>
      <c r="O967">
        <v>97200</v>
      </c>
      <c r="P967">
        <v>55600</v>
      </c>
      <c r="Q967">
        <v>24190</v>
      </c>
      <c r="R967">
        <v>31730</v>
      </c>
      <c r="S967"/>
      <c r="T967"/>
      <c r="U967"/>
      <c r="V967" t="s">
        <v>1348</v>
      </c>
      <c r="W967">
        <v>3</v>
      </c>
    </row>
    <row r="968" spans="1:23" s="917" customFormat="1" ht="12.75" customHeight="1">
      <c r="A968">
        <v>1605</v>
      </c>
      <c r="B968">
        <v>2813</v>
      </c>
      <c r="C968" t="s">
        <v>90</v>
      </c>
      <c r="D968" t="s">
        <v>1126</v>
      </c>
      <c r="E968">
        <v>42336</v>
      </c>
      <c r="F968" t="s">
        <v>198</v>
      </c>
      <c r="G968" t="s">
        <v>2167</v>
      </c>
      <c r="H968" s="958">
        <v>37926</v>
      </c>
      <c r="I968"/>
      <c r="J968" t="s">
        <v>1096</v>
      </c>
      <c r="K968">
        <v>5</v>
      </c>
      <c r="L968" t="s">
        <v>25</v>
      </c>
      <c r="M968">
        <v>41600</v>
      </c>
      <c r="N968" t="s">
        <v>88</v>
      </c>
      <c r="O968">
        <v>97200</v>
      </c>
      <c r="P968">
        <v>55600</v>
      </c>
      <c r="Q968">
        <v>17000</v>
      </c>
      <c r="R968">
        <v>16710</v>
      </c>
      <c r="S968"/>
      <c r="T968"/>
      <c r="U968"/>
      <c r="V968" t="s">
        <v>1348</v>
      </c>
      <c r="W968">
        <v>3</v>
      </c>
    </row>
    <row r="969" spans="1:23" s="917" customFormat="1" ht="12.75" customHeight="1">
      <c r="A969">
        <v>1610</v>
      </c>
      <c r="B969">
        <v>2808</v>
      </c>
      <c r="C969" t="s">
        <v>99</v>
      </c>
      <c r="D969" t="s">
        <v>1126</v>
      </c>
      <c r="E969">
        <v>42343</v>
      </c>
      <c r="F969" t="s">
        <v>198</v>
      </c>
      <c r="G969" t="s">
        <v>2168</v>
      </c>
      <c r="H969" s="958">
        <v>37926</v>
      </c>
      <c r="I969"/>
      <c r="J969" t="s">
        <v>1096</v>
      </c>
      <c r="K969">
        <v>2</v>
      </c>
      <c r="L969" t="s">
        <v>25</v>
      </c>
      <c r="M969">
        <v>41600</v>
      </c>
      <c r="N969" t="s">
        <v>97</v>
      </c>
      <c r="O969">
        <v>117140</v>
      </c>
      <c r="P969">
        <v>75540</v>
      </c>
      <c r="Q969">
        <v>17000</v>
      </c>
      <c r="R969">
        <v>22240</v>
      </c>
      <c r="S969"/>
      <c r="T969"/>
      <c r="U969"/>
      <c r="V969" t="s">
        <v>1348</v>
      </c>
      <c r="W969">
        <v>3</v>
      </c>
    </row>
    <row r="970" spans="1:23" s="917" customFormat="1" ht="12.75" customHeight="1">
      <c r="A970">
        <v>1625</v>
      </c>
      <c r="B970">
        <v>2824</v>
      </c>
      <c r="C970" t="s">
        <v>122</v>
      </c>
      <c r="D970" t="s">
        <v>1126</v>
      </c>
      <c r="E970">
        <v>42345</v>
      </c>
      <c r="F970" t="s">
        <v>198</v>
      </c>
      <c r="G970" t="s">
        <v>2169</v>
      </c>
      <c r="H970" s="958">
        <v>37926</v>
      </c>
      <c r="I970"/>
      <c r="J970" t="s">
        <v>1096</v>
      </c>
      <c r="K970">
        <v>2</v>
      </c>
      <c r="L970" t="s">
        <v>25</v>
      </c>
      <c r="M970">
        <v>41600</v>
      </c>
      <c r="N970" t="s">
        <v>114</v>
      </c>
      <c r="O970">
        <v>157000</v>
      </c>
      <c r="P970">
        <v>115400</v>
      </c>
      <c r="Q970">
        <v>17000</v>
      </c>
      <c r="R970">
        <v>22240</v>
      </c>
      <c r="S970"/>
      <c r="T970"/>
      <c r="U970"/>
      <c r="V970" t="s">
        <v>1348</v>
      </c>
      <c r="W970">
        <v>2</v>
      </c>
    </row>
    <row r="971" spans="1:23" s="917" customFormat="1" ht="12.75" customHeight="1">
      <c r="A971">
        <v>1625</v>
      </c>
      <c r="B971">
        <v>2824</v>
      </c>
      <c r="C971" t="s">
        <v>122</v>
      </c>
      <c r="D971" t="s">
        <v>1126</v>
      </c>
      <c r="E971">
        <v>42348</v>
      </c>
      <c r="F971" t="s">
        <v>198</v>
      </c>
      <c r="G971" t="s">
        <v>2170</v>
      </c>
      <c r="H971" s="958">
        <v>37926</v>
      </c>
      <c r="I971"/>
      <c r="J971" t="s">
        <v>1096</v>
      </c>
      <c r="K971">
        <v>2</v>
      </c>
      <c r="L971" t="s">
        <v>25</v>
      </c>
      <c r="M971">
        <v>41600</v>
      </c>
      <c r="N971" t="s">
        <v>114</v>
      </c>
      <c r="O971">
        <v>157000</v>
      </c>
      <c r="P971">
        <v>115400</v>
      </c>
      <c r="Q971">
        <v>17000</v>
      </c>
      <c r="R971">
        <v>22240</v>
      </c>
      <c r="S971"/>
      <c r="T971"/>
      <c r="U971"/>
      <c r="V971" t="s">
        <v>1348</v>
      </c>
      <c r="W971">
        <v>2</v>
      </c>
    </row>
    <row r="972" spans="1:23" s="917" customFormat="1" ht="12.75" customHeight="1">
      <c r="A972">
        <v>1620</v>
      </c>
      <c r="B972">
        <v>2808</v>
      </c>
      <c r="C972" t="s">
        <v>99</v>
      </c>
      <c r="D972" t="s">
        <v>1126</v>
      </c>
      <c r="E972">
        <v>42363</v>
      </c>
      <c r="F972" t="s">
        <v>198</v>
      </c>
      <c r="G972" t="s">
        <v>2171</v>
      </c>
      <c r="H972" s="958">
        <v>37926</v>
      </c>
      <c r="I972"/>
      <c r="J972" t="s">
        <v>1096</v>
      </c>
      <c r="K972">
        <v>15</v>
      </c>
      <c r="L972" t="s">
        <v>25</v>
      </c>
      <c r="M972">
        <v>41600</v>
      </c>
      <c r="N972" t="s">
        <v>97</v>
      </c>
      <c r="O972">
        <v>117140</v>
      </c>
      <c r="P972">
        <v>75540</v>
      </c>
      <c r="Q972">
        <v>17000</v>
      </c>
      <c r="R972">
        <v>41220</v>
      </c>
      <c r="S972"/>
      <c r="T972"/>
      <c r="U972"/>
      <c r="V972" t="s">
        <v>1348</v>
      </c>
      <c r="W972">
        <v>2</v>
      </c>
    </row>
    <row r="973" spans="1:23" s="917" customFormat="1" ht="12.75" customHeight="1">
      <c r="A973">
        <v>1625</v>
      </c>
      <c r="B973">
        <v>2808</v>
      </c>
      <c r="C973" t="s">
        <v>99</v>
      </c>
      <c r="D973" t="s">
        <v>1126</v>
      </c>
      <c r="E973">
        <v>42371</v>
      </c>
      <c r="F973" t="s">
        <v>198</v>
      </c>
      <c r="G973" t="s">
        <v>2172</v>
      </c>
      <c r="H973" s="958">
        <v>37926</v>
      </c>
      <c r="I973"/>
      <c r="J973" t="s">
        <v>1096</v>
      </c>
      <c r="K973">
        <v>5</v>
      </c>
      <c r="L973" t="s">
        <v>25</v>
      </c>
      <c r="M973">
        <v>41600</v>
      </c>
      <c r="N973" t="s">
        <v>97</v>
      </c>
      <c r="O973">
        <v>117140</v>
      </c>
      <c r="P973">
        <v>75540</v>
      </c>
      <c r="Q973">
        <v>17000</v>
      </c>
      <c r="R973">
        <v>22240</v>
      </c>
      <c r="S973"/>
      <c r="T973"/>
      <c r="U973"/>
      <c r="V973" t="s">
        <v>1348</v>
      </c>
      <c r="W973">
        <v>3</v>
      </c>
    </row>
    <row r="974" spans="1:23" s="917" customFormat="1" ht="12.75" customHeight="1">
      <c r="A974">
        <v>1605</v>
      </c>
      <c r="B974">
        <v>2813</v>
      </c>
      <c r="C974" t="s">
        <v>90</v>
      </c>
      <c r="D974" t="s">
        <v>1126</v>
      </c>
      <c r="E974">
        <v>42379</v>
      </c>
      <c r="F974" t="s">
        <v>198</v>
      </c>
      <c r="G974" t="s">
        <v>2173</v>
      </c>
      <c r="H974" s="958">
        <v>37926</v>
      </c>
      <c r="I974"/>
      <c r="J974" t="s">
        <v>1096</v>
      </c>
      <c r="K974">
        <v>5</v>
      </c>
      <c r="L974" t="s">
        <v>25</v>
      </c>
      <c r="M974">
        <v>41600</v>
      </c>
      <c r="N974" t="s">
        <v>88</v>
      </c>
      <c r="O974">
        <v>97200</v>
      </c>
      <c r="P974">
        <v>55600</v>
      </c>
      <c r="Q974">
        <v>17000</v>
      </c>
      <c r="R974">
        <v>16710</v>
      </c>
      <c r="S974"/>
      <c r="T974"/>
      <c r="U974"/>
      <c r="V974" t="s">
        <v>1348</v>
      </c>
      <c r="W974">
        <v>3</v>
      </c>
    </row>
    <row r="975" spans="1:23" s="917" customFormat="1" ht="12.75" customHeight="1">
      <c r="A975">
        <v>1605</v>
      </c>
      <c r="B975">
        <v>2813</v>
      </c>
      <c r="C975" t="s">
        <v>90</v>
      </c>
      <c r="D975" t="s">
        <v>1126</v>
      </c>
      <c r="E975">
        <v>42384</v>
      </c>
      <c r="F975" t="s">
        <v>198</v>
      </c>
      <c r="G975" t="s">
        <v>2174</v>
      </c>
      <c r="H975" s="958">
        <v>37926</v>
      </c>
      <c r="I975"/>
      <c r="J975" t="s">
        <v>1096</v>
      </c>
      <c r="K975">
        <v>15</v>
      </c>
      <c r="L975" t="s">
        <v>25</v>
      </c>
      <c r="M975">
        <v>41600</v>
      </c>
      <c r="N975" t="s">
        <v>88</v>
      </c>
      <c r="O975">
        <v>97200</v>
      </c>
      <c r="P975">
        <v>55600</v>
      </c>
      <c r="Q975">
        <v>17000</v>
      </c>
      <c r="R975">
        <v>16710</v>
      </c>
      <c r="S975"/>
      <c r="T975"/>
      <c r="U975"/>
      <c r="V975" t="s">
        <v>1348</v>
      </c>
      <c r="W975">
        <v>3</v>
      </c>
    </row>
    <row r="976" spans="1:23" s="917" customFormat="1" ht="12.75" customHeight="1">
      <c r="A976">
        <v>1605</v>
      </c>
      <c r="B976">
        <v>2813</v>
      </c>
      <c r="C976" t="s">
        <v>90</v>
      </c>
      <c r="D976" t="s">
        <v>1126</v>
      </c>
      <c r="E976">
        <v>42385</v>
      </c>
      <c r="F976" t="s">
        <v>198</v>
      </c>
      <c r="G976" t="s">
        <v>2175</v>
      </c>
      <c r="H976" s="958">
        <v>37926</v>
      </c>
      <c r="I976"/>
      <c r="J976" t="s">
        <v>1096</v>
      </c>
      <c r="K976">
        <v>15</v>
      </c>
      <c r="L976" t="s">
        <v>25</v>
      </c>
      <c r="M976">
        <v>41600</v>
      </c>
      <c r="N976" t="s">
        <v>88</v>
      </c>
      <c r="O976">
        <v>97200</v>
      </c>
      <c r="P976">
        <v>55600</v>
      </c>
      <c r="Q976">
        <v>17000</v>
      </c>
      <c r="R976">
        <v>16710</v>
      </c>
      <c r="S976"/>
      <c r="T976"/>
      <c r="U976"/>
      <c r="V976" t="s">
        <v>1348</v>
      </c>
      <c r="W976">
        <v>3</v>
      </c>
    </row>
    <row r="977" spans="1:23" s="917" customFormat="1" ht="12.75" customHeight="1">
      <c r="A977">
        <v>1605</v>
      </c>
      <c r="B977">
        <v>2813</v>
      </c>
      <c r="C977" t="s">
        <v>90</v>
      </c>
      <c r="D977" t="s">
        <v>1126</v>
      </c>
      <c r="E977">
        <v>42386</v>
      </c>
      <c r="F977" t="s">
        <v>198</v>
      </c>
      <c r="G977" t="s">
        <v>2176</v>
      </c>
      <c r="H977" s="958">
        <v>37926</v>
      </c>
      <c r="I977"/>
      <c r="J977" t="s">
        <v>1096</v>
      </c>
      <c r="K977">
        <v>20</v>
      </c>
      <c r="L977" t="s">
        <v>25</v>
      </c>
      <c r="M977">
        <v>41600</v>
      </c>
      <c r="N977" t="s">
        <v>88</v>
      </c>
      <c r="O977">
        <v>97200</v>
      </c>
      <c r="P977">
        <v>55600</v>
      </c>
      <c r="Q977">
        <v>17000</v>
      </c>
      <c r="R977">
        <v>16710</v>
      </c>
      <c r="S977"/>
      <c r="T977"/>
      <c r="U977"/>
      <c r="V977" t="s">
        <v>1348</v>
      </c>
      <c r="W977">
        <v>2</v>
      </c>
    </row>
    <row r="978" spans="1:23" s="917" customFormat="1" ht="12.75" customHeight="1">
      <c r="A978">
        <v>1605</v>
      </c>
      <c r="B978">
        <v>2813</v>
      </c>
      <c r="C978" t="s">
        <v>90</v>
      </c>
      <c r="D978" t="s">
        <v>1126</v>
      </c>
      <c r="E978">
        <v>42387</v>
      </c>
      <c r="F978" t="s">
        <v>198</v>
      </c>
      <c r="G978" t="s">
        <v>2177</v>
      </c>
      <c r="H978" s="958">
        <v>37926</v>
      </c>
      <c r="I978"/>
      <c r="J978" t="s">
        <v>1096</v>
      </c>
      <c r="K978">
        <v>10</v>
      </c>
      <c r="L978" t="s">
        <v>25</v>
      </c>
      <c r="M978">
        <v>41600</v>
      </c>
      <c r="N978" t="s">
        <v>88</v>
      </c>
      <c r="O978">
        <v>97200</v>
      </c>
      <c r="P978">
        <v>55600</v>
      </c>
      <c r="Q978">
        <v>17000</v>
      </c>
      <c r="R978">
        <v>16710</v>
      </c>
      <c r="S978"/>
      <c r="T978"/>
      <c r="U978"/>
      <c r="V978" t="s">
        <v>1348</v>
      </c>
      <c r="W978">
        <v>6</v>
      </c>
    </row>
    <row r="979" spans="1:23" s="917" customFormat="1" ht="12.75" customHeight="1">
      <c r="A979">
        <v>1605</v>
      </c>
      <c r="B979">
        <v>2823</v>
      </c>
      <c r="C979" t="s">
        <v>551</v>
      </c>
      <c r="D979" t="s">
        <v>1126</v>
      </c>
      <c r="E979">
        <v>42388</v>
      </c>
      <c r="F979" t="s">
        <v>198</v>
      </c>
      <c r="G979" t="s">
        <v>2178</v>
      </c>
      <c r="H979" s="958">
        <v>37926</v>
      </c>
      <c r="I979"/>
      <c r="J979" t="s">
        <v>1096</v>
      </c>
      <c r="K979">
        <v>5</v>
      </c>
      <c r="L979" t="s">
        <v>25</v>
      </c>
      <c r="M979">
        <v>41600</v>
      </c>
      <c r="N979" t="s">
        <v>93</v>
      </c>
      <c r="O979">
        <v>104910</v>
      </c>
      <c r="P979">
        <v>63310</v>
      </c>
      <c r="Q979">
        <v>17000</v>
      </c>
      <c r="R979">
        <v>16710</v>
      </c>
      <c r="S979"/>
      <c r="T979"/>
      <c r="U979"/>
      <c r="V979" t="s">
        <v>1348</v>
      </c>
      <c r="W979">
        <v>8</v>
      </c>
    </row>
    <row r="980" spans="1:23" s="917" customFormat="1" ht="12.75" customHeight="1">
      <c r="A980">
        <v>1605</v>
      </c>
      <c r="B980">
        <v>2813</v>
      </c>
      <c r="C980" t="s">
        <v>90</v>
      </c>
      <c r="D980" t="s">
        <v>1126</v>
      </c>
      <c r="E980">
        <v>42389</v>
      </c>
      <c r="F980" t="s">
        <v>198</v>
      </c>
      <c r="G980" t="s">
        <v>2179</v>
      </c>
      <c r="H980" s="958">
        <v>37926</v>
      </c>
      <c r="I980"/>
      <c r="J980" t="s">
        <v>1096</v>
      </c>
      <c r="K980">
        <v>10</v>
      </c>
      <c r="L980" t="s">
        <v>25</v>
      </c>
      <c r="M980">
        <v>41600</v>
      </c>
      <c r="N980" t="s">
        <v>88</v>
      </c>
      <c r="O980">
        <v>97200</v>
      </c>
      <c r="P980">
        <v>55600</v>
      </c>
      <c r="Q980">
        <v>17000</v>
      </c>
      <c r="R980">
        <v>16710</v>
      </c>
      <c r="S980"/>
      <c r="T980"/>
      <c r="U980"/>
      <c r="V980" t="s">
        <v>1348</v>
      </c>
      <c r="W980">
        <v>7</v>
      </c>
    </row>
    <row r="981" spans="1:23" s="917" customFormat="1" ht="12.75" customHeight="1">
      <c r="A981">
        <v>1605</v>
      </c>
      <c r="B981">
        <v>2808</v>
      </c>
      <c r="C981" t="s">
        <v>99</v>
      </c>
      <c r="D981" t="s">
        <v>1126</v>
      </c>
      <c r="E981">
        <v>42390</v>
      </c>
      <c r="F981" t="s">
        <v>198</v>
      </c>
      <c r="G981" t="s">
        <v>2180</v>
      </c>
      <c r="H981" s="958">
        <v>37926</v>
      </c>
      <c r="I981"/>
      <c r="J981" t="s">
        <v>1096</v>
      </c>
      <c r="K981">
        <v>10</v>
      </c>
      <c r="L981" t="s">
        <v>25</v>
      </c>
      <c r="M981">
        <v>41600</v>
      </c>
      <c r="N981" t="s">
        <v>97</v>
      </c>
      <c r="O981">
        <v>117140</v>
      </c>
      <c r="P981">
        <v>75540</v>
      </c>
      <c r="Q981">
        <v>17000</v>
      </c>
      <c r="R981">
        <v>16710</v>
      </c>
      <c r="S981"/>
      <c r="T981"/>
      <c r="U981"/>
      <c r="V981" t="s">
        <v>1348</v>
      </c>
      <c r="W981">
        <v>3</v>
      </c>
    </row>
    <row r="982" spans="1:23" s="917" customFormat="1" ht="12.75" customHeight="1">
      <c r="A982">
        <v>1605</v>
      </c>
      <c r="B982">
        <v>2813</v>
      </c>
      <c r="C982" t="s">
        <v>90</v>
      </c>
      <c r="D982" t="s">
        <v>1126</v>
      </c>
      <c r="E982">
        <v>42395</v>
      </c>
      <c r="F982" t="s">
        <v>198</v>
      </c>
      <c r="G982" t="s">
        <v>2181</v>
      </c>
      <c r="H982" s="958">
        <v>37926</v>
      </c>
      <c r="I982"/>
      <c r="J982" t="s">
        <v>1096</v>
      </c>
      <c r="K982">
        <v>15</v>
      </c>
      <c r="L982" t="s">
        <v>25</v>
      </c>
      <c r="M982">
        <v>41600</v>
      </c>
      <c r="N982" t="s">
        <v>88</v>
      </c>
      <c r="O982">
        <v>97200</v>
      </c>
      <c r="P982">
        <v>55600</v>
      </c>
      <c r="Q982">
        <v>17000</v>
      </c>
      <c r="R982">
        <v>16710</v>
      </c>
      <c r="S982"/>
      <c r="T982"/>
      <c r="U982"/>
      <c r="V982" t="s">
        <v>1348</v>
      </c>
      <c r="W982">
        <v>3</v>
      </c>
    </row>
    <row r="983" spans="1:23" s="917" customFormat="1" ht="12.75" customHeight="1">
      <c r="A983">
        <v>1210</v>
      </c>
      <c r="B983">
        <v>2805</v>
      </c>
      <c r="C983" t="s">
        <v>110</v>
      </c>
      <c r="D983" t="s">
        <v>1103</v>
      </c>
      <c r="E983">
        <v>42396</v>
      </c>
      <c r="F983" t="s">
        <v>198</v>
      </c>
      <c r="G983" t="s">
        <v>2182</v>
      </c>
      <c r="H983" s="958">
        <v>40203</v>
      </c>
      <c r="I983"/>
      <c r="J983" t="s">
        <v>1096</v>
      </c>
      <c r="K983">
        <v>10</v>
      </c>
      <c r="L983" t="s">
        <v>25</v>
      </c>
      <c r="M983">
        <v>41600</v>
      </c>
      <c r="N983" t="s">
        <v>109</v>
      </c>
      <c r="O983">
        <v>142820</v>
      </c>
      <c r="P983">
        <v>101220</v>
      </c>
      <c r="Q983">
        <v>17000</v>
      </c>
      <c r="R983">
        <v>22240</v>
      </c>
      <c r="S983"/>
      <c r="T983"/>
      <c r="U983"/>
      <c r="V983" t="s">
        <v>1348</v>
      </c>
      <c r="W983">
        <v>3</v>
      </c>
    </row>
    <row r="984" spans="1:23" s="917" customFormat="1" ht="12.75" customHeight="1">
      <c r="A984">
        <v>1220</v>
      </c>
      <c r="B984">
        <v>2807</v>
      </c>
      <c r="C984" t="s">
        <v>1102</v>
      </c>
      <c r="D984" t="s">
        <v>1103</v>
      </c>
      <c r="E984">
        <v>42409</v>
      </c>
      <c r="F984" t="s">
        <v>198</v>
      </c>
      <c r="G984" t="s">
        <v>2183</v>
      </c>
      <c r="H984" s="958">
        <v>40207</v>
      </c>
      <c r="I984"/>
      <c r="J984" t="s">
        <v>1096</v>
      </c>
      <c r="K984">
        <v>5</v>
      </c>
      <c r="L984" t="s">
        <v>25</v>
      </c>
      <c r="M984">
        <v>41600</v>
      </c>
      <c r="N984" t="s">
        <v>97</v>
      </c>
      <c r="O984">
        <v>117140</v>
      </c>
      <c r="P984">
        <v>75540</v>
      </c>
      <c r="Q984">
        <v>17000</v>
      </c>
      <c r="R984">
        <v>22240</v>
      </c>
      <c r="S984"/>
      <c r="T984"/>
      <c r="U984"/>
      <c r="V984" t="s">
        <v>1348</v>
      </c>
      <c r="W984">
        <v>2</v>
      </c>
    </row>
    <row r="985" spans="1:23" s="917" customFormat="1" ht="12.75" customHeight="1">
      <c r="A985">
        <v>1555</v>
      </c>
      <c r="B985">
        <v>2845</v>
      </c>
      <c r="C985" t="s">
        <v>318</v>
      </c>
      <c r="D985" t="s">
        <v>1445</v>
      </c>
      <c r="E985">
        <v>42411</v>
      </c>
      <c r="F985" t="s">
        <v>198</v>
      </c>
      <c r="G985" t="s">
        <v>2185</v>
      </c>
      <c r="H985" s="958">
        <v>40246</v>
      </c>
      <c r="I985"/>
      <c r="J985" t="s">
        <v>1096</v>
      </c>
      <c r="K985">
        <v>50</v>
      </c>
      <c r="L985" t="s">
        <v>25</v>
      </c>
      <c r="M985">
        <v>41600</v>
      </c>
      <c r="N985" t="s">
        <v>126</v>
      </c>
      <c r="O985">
        <v>201100</v>
      </c>
      <c r="P985">
        <v>159500</v>
      </c>
      <c r="Q985">
        <v>17000</v>
      </c>
      <c r="R985">
        <v>22240</v>
      </c>
      <c r="S985"/>
      <c r="T985">
        <v>830</v>
      </c>
      <c r="U985">
        <v>250</v>
      </c>
      <c r="V985" t="s">
        <v>1348</v>
      </c>
      <c r="W985">
        <v>2</v>
      </c>
    </row>
    <row r="986" spans="1:23" s="917" customFormat="1" ht="12.75" customHeight="1">
      <c r="A986">
        <v>1680</v>
      </c>
      <c r="B986">
        <v>2841</v>
      </c>
      <c r="C986" t="s">
        <v>83</v>
      </c>
      <c r="D986" t="s">
        <v>1093</v>
      </c>
      <c r="E986">
        <v>42413</v>
      </c>
      <c r="F986" t="s">
        <v>198</v>
      </c>
      <c r="G986" t="s">
        <v>2187</v>
      </c>
      <c r="H986" s="958">
        <v>37926</v>
      </c>
      <c r="I986"/>
      <c r="J986" t="s">
        <v>1269</v>
      </c>
      <c r="K986">
        <v>0</v>
      </c>
      <c r="L986" t="s">
        <v>25</v>
      </c>
      <c r="M986">
        <v>41600</v>
      </c>
      <c r="N986" t="s">
        <v>84</v>
      </c>
      <c r="O986">
        <v>90910</v>
      </c>
      <c r="P986">
        <v>49310</v>
      </c>
      <c r="Q986">
        <v>17000</v>
      </c>
      <c r="R986">
        <v>28750</v>
      </c>
      <c r="S986"/>
      <c r="T986"/>
      <c r="U986"/>
      <c r="V986" t="s">
        <v>1348</v>
      </c>
      <c r="W986">
        <v>1</v>
      </c>
    </row>
    <row r="987" spans="1:23" s="917" customFormat="1" ht="12.75" customHeight="1">
      <c r="A987">
        <v>1280</v>
      </c>
      <c r="B987">
        <v>2826</v>
      </c>
      <c r="C987" t="s">
        <v>103</v>
      </c>
      <c r="D987" t="s">
        <v>1103</v>
      </c>
      <c r="E987">
        <v>42522</v>
      </c>
      <c r="F987" t="s">
        <v>198</v>
      </c>
      <c r="G987" t="s">
        <v>2188</v>
      </c>
      <c r="H987" s="958">
        <v>40224</v>
      </c>
      <c r="I987"/>
      <c r="J987" t="s">
        <v>1096</v>
      </c>
      <c r="K987">
        <v>5</v>
      </c>
      <c r="L987" t="s">
        <v>25</v>
      </c>
      <c r="M987">
        <v>41600</v>
      </c>
      <c r="N987" t="s">
        <v>93</v>
      </c>
      <c r="O987">
        <v>104910</v>
      </c>
      <c r="P987">
        <v>63310</v>
      </c>
      <c r="Q987">
        <v>17000</v>
      </c>
      <c r="R987">
        <v>22240</v>
      </c>
      <c r="S987"/>
      <c r="T987"/>
      <c r="U987"/>
      <c r="V987" t="s">
        <v>1348</v>
      </c>
      <c r="W987">
        <v>1</v>
      </c>
    </row>
    <row r="988" spans="1:23" s="917" customFormat="1" ht="12.75" customHeight="1">
      <c r="A988">
        <v>1570</v>
      </c>
      <c r="B988">
        <v>2801</v>
      </c>
      <c r="C988" t="s">
        <v>115</v>
      </c>
      <c r="D988" t="s">
        <v>1445</v>
      </c>
      <c r="E988">
        <v>42595</v>
      </c>
      <c r="F988" t="s">
        <v>198</v>
      </c>
      <c r="G988" t="s">
        <v>2190</v>
      </c>
      <c r="H988" s="958">
        <v>37926</v>
      </c>
      <c r="I988"/>
      <c r="J988" t="s">
        <v>1096</v>
      </c>
      <c r="K988">
        <v>5</v>
      </c>
      <c r="L988" t="s">
        <v>25</v>
      </c>
      <c r="M988">
        <v>41600</v>
      </c>
      <c r="N988" t="s">
        <v>114</v>
      </c>
      <c r="O988">
        <v>157000</v>
      </c>
      <c r="P988">
        <v>115400</v>
      </c>
      <c r="Q988">
        <v>17000</v>
      </c>
      <c r="R988">
        <v>22240</v>
      </c>
      <c r="S988"/>
      <c r="T988"/>
      <c r="U988"/>
      <c r="V988" t="s">
        <v>1348</v>
      </c>
      <c r="W988">
        <v>1</v>
      </c>
    </row>
    <row r="989" spans="1:23" s="917" customFormat="1" ht="12.75" customHeight="1">
      <c r="A989">
        <v>1570</v>
      </c>
      <c r="B989">
        <v>2804</v>
      </c>
      <c r="C989" t="s">
        <v>323</v>
      </c>
      <c r="D989" t="s">
        <v>1445</v>
      </c>
      <c r="E989">
        <v>42598</v>
      </c>
      <c r="F989" t="s">
        <v>198</v>
      </c>
      <c r="G989" t="s">
        <v>2191</v>
      </c>
      <c r="H989" s="958">
        <v>37926</v>
      </c>
      <c r="I989"/>
      <c r="J989" t="s">
        <v>1096</v>
      </c>
      <c r="K989">
        <v>12</v>
      </c>
      <c r="L989" t="s">
        <v>25</v>
      </c>
      <c r="M989">
        <v>41600</v>
      </c>
      <c r="N989" t="s">
        <v>325</v>
      </c>
      <c r="O989">
        <v>271680</v>
      </c>
      <c r="P989">
        <v>230080</v>
      </c>
      <c r="Q989">
        <v>17000</v>
      </c>
      <c r="R989">
        <v>22240</v>
      </c>
      <c r="S989"/>
      <c r="T989"/>
      <c r="U989"/>
      <c r="V989" t="s">
        <v>1348</v>
      </c>
      <c r="W989">
        <v>1</v>
      </c>
    </row>
    <row r="990" spans="1:23" s="917" customFormat="1" ht="12.75" customHeight="1">
      <c r="A990">
        <v>3484</v>
      </c>
      <c r="B990">
        <v>2839</v>
      </c>
      <c r="C990" t="s">
        <v>86</v>
      </c>
      <c r="D990" t="s">
        <v>1266</v>
      </c>
      <c r="E990">
        <v>42659</v>
      </c>
      <c r="F990" t="s">
        <v>198</v>
      </c>
      <c r="G990" t="s">
        <v>2192</v>
      </c>
      <c r="H990" s="958">
        <v>37926</v>
      </c>
      <c r="I990"/>
      <c r="J990" t="s">
        <v>1096</v>
      </c>
      <c r="K990">
        <v>5</v>
      </c>
      <c r="L990" t="s">
        <v>1415</v>
      </c>
      <c r="M990">
        <v>0</v>
      </c>
      <c r="N990" t="s">
        <v>84</v>
      </c>
      <c r="O990">
        <v>90910</v>
      </c>
      <c r="P990">
        <v>90910</v>
      </c>
      <c r="Q990">
        <v>11990</v>
      </c>
      <c r="R990">
        <v>12320</v>
      </c>
      <c r="S990"/>
      <c r="T990"/>
      <c r="U990"/>
      <c r="V990" t="s">
        <v>1348</v>
      </c>
      <c r="W990">
        <v>5</v>
      </c>
    </row>
    <row r="991" spans="1:23" s="917" customFormat="1" ht="12.75" customHeight="1">
      <c r="A991">
        <v>3484</v>
      </c>
      <c r="B991">
        <v>2839</v>
      </c>
      <c r="C991" t="s">
        <v>86</v>
      </c>
      <c r="D991" t="s">
        <v>1266</v>
      </c>
      <c r="E991">
        <v>42663</v>
      </c>
      <c r="F991" t="s">
        <v>198</v>
      </c>
      <c r="G991" t="s">
        <v>2193</v>
      </c>
      <c r="H991" s="958">
        <v>37926</v>
      </c>
      <c r="I991"/>
      <c r="J991" t="s">
        <v>1096</v>
      </c>
      <c r="K991">
        <v>5</v>
      </c>
      <c r="L991" t="s">
        <v>1415</v>
      </c>
      <c r="M991">
        <v>0</v>
      </c>
      <c r="N991" t="s">
        <v>84</v>
      </c>
      <c r="O991">
        <v>90910</v>
      </c>
      <c r="P991">
        <v>90910</v>
      </c>
      <c r="Q991">
        <v>11990</v>
      </c>
      <c r="R991">
        <v>12320</v>
      </c>
      <c r="S991"/>
      <c r="T991"/>
      <c r="U991"/>
      <c r="V991" t="s">
        <v>1348</v>
      </c>
      <c r="W991">
        <v>4</v>
      </c>
    </row>
    <row r="992" spans="1:23" s="917" customFormat="1" ht="12.75" customHeight="1">
      <c r="A992">
        <v>3484</v>
      </c>
      <c r="B992">
        <v>2839</v>
      </c>
      <c r="C992" t="s">
        <v>86</v>
      </c>
      <c r="D992" t="s">
        <v>1266</v>
      </c>
      <c r="E992">
        <v>42665</v>
      </c>
      <c r="F992" t="s">
        <v>198</v>
      </c>
      <c r="G992" t="s">
        <v>2194</v>
      </c>
      <c r="H992" s="958">
        <v>37926</v>
      </c>
      <c r="I992"/>
      <c r="J992" t="s">
        <v>1096</v>
      </c>
      <c r="K992">
        <v>5</v>
      </c>
      <c r="L992" t="s">
        <v>1415</v>
      </c>
      <c r="M992">
        <v>0</v>
      </c>
      <c r="N992" t="s">
        <v>84</v>
      </c>
      <c r="O992">
        <v>90910</v>
      </c>
      <c r="P992">
        <v>90910</v>
      </c>
      <c r="Q992">
        <v>11990</v>
      </c>
      <c r="R992">
        <v>12320</v>
      </c>
      <c r="S992"/>
      <c r="T992"/>
      <c r="U992"/>
      <c r="V992" t="s">
        <v>1348</v>
      </c>
      <c r="W992">
        <v>5</v>
      </c>
    </row>
    <row r="993" spans="1:23" s="917" customFormat="1" ht="12.75" customHeight="1">
      <c r="A993">
        <v>3484</v>
      </c>
      <c r="B993">
        <v>2839</v>
      </c>
      <c r="C993" t="s">
        <v>86</v>
      </c>
      <c r="D993" t="s">
        <v>1266</v>
      </c>
      <c r="E993">
        <v>42673</v>
      </c>
      <c r="F993" t="s">
        <v>198</v>
      </c>
      <c r="G993" t="s">
        <v>2195</v>
      </c>
      <c r="H993" s="958">
        <v>37926</v>
      </c>
      <c r="I993" s="958">
        <v>45473</v>
      </c>
      <c r="J993" t="s">
        <v>1096</v>
      </c>
      <c r="K993">
        <v>5</v>
      </c>
      <c r="L993" t="s">
        <v>1415</v>
      </c>
      <c r="M993">
        <v>0</v>
      </c>
      <c r="N993" t="s">
        <v>84</v>
      </c>
      <c r="O993">
        <v>90910</v>
      </c>
      <c r="P993">
        <v>90910</v>
      </c>
      <c r="Q993">
        <v>11990</v>
      </c>
      <c r="R993">
        <v>12320</v>
      </c>
      <c r="S993"/>
      <c r="T993"/>
      <c r="U993"/>
      <c r="V993" t="s">
        <v>1348</v>
      </c>
      <c r="W993">
        <v>5</v>
      </c>
    </row>
    <row r="994" spans="1:23" s="917" customFormat="1" ht="12.75" customHeight="1">
      <c r="A994">
        <v>3484</v>
      </c>
      <c r="B994">
        <v>2840</v>
      </c>
      <c r="C994" t="s">
        <v>87</v>
      </c>
      <c r="D994" t="s">
        <v>1266</v>
      </c>
      <c r="E994">
        <v>42677</v>
      </c>
      <c r="F994" t="s">
        <v>198</v>
      </c>
      <c r="G994" t="s">
        <v>2196</v>
      </c>
      <c r="H994" s="958">
        <v>37926</v>
      </c>
      <c r="I994"/>
      <c r="J994" t="s">
        <v>1096</v>
      </c>
      <c r="K994">
        <v>5</v>
      </c>
      <c r="L994" t="s">
        <v>1415</v>
      </c>
      <c r="M994">
        <v>0</v>
      </c>
      <c r="N994" t="s">
        <v>84</v>
      </c>
      <c r="O994">
        <v>90910</v>
      </c>
      <c r="P994">
        <v>90910</v>
      </c>
      <c r="Q994">
        <v>11990</v>
      </c>
      <c r="R994">
        <v>12320</v>
      </c>
      <c r="S994"/>
      <c r="T994"/>
      <c r="U994"/>
      <c r="V994" t="s">
        <v>1348</v>
      </c>
      <c r="W994">
        <v>3</v>
      </c>
    </row>
    <row r="995" spans="1:23" s="917" customFormat="1" ht="12.75" customHeight="1">
      <c r="A995">
        <v>3484</v>
      </c>
      <c r="B995">
        <v>2840</v>
      </c>
      <c r="C995" t="s">
        <v>87</v>
      </c>
      <c r="D995" t="s">
        <v>1266</v>
      </c>
      <c r="E995">
        <v>42678</v>
      </c>
      <c r="F995" t="s">
        <v>198</v>
      </c>
      <c r="G995" t="s">
        <v>2197</v>
      </c>
      <c r="H995" s="958">
        <v>37926</v>
      </c>
      <c r="I995"/>
      <c r="J995" t="s">
        <v>1096</v>
      </c>
      <c r="K995">
        <v>10</v>
      </c>
      <c r="L995" t="s">
        <v>1415</v>
      </c>
      <c r="M995">
        <v>0</v>
      </c>
      <c r="N995" t="s">
        <v>84</v>
      </c>
      <c r="O995">
        <v>90910</v>
      </c>
      <c r="P995">
        <v>90910</v>
      </c>
      <c r="Q995">
        <v>11990</v>
      </c>
      <c r="R995">
        <v>12320</v>
      </c>
      <c r="S995"/>
      <c r="T995"/>
      <c r="U995"/>
      <c r="V995" t="s">
        <v>1348</v>
      </c>
      <c r="W995">
        <v>3</v>
      </c>
    </row>
    <row r="996" spans="1:23" s="917" customFormat="1" ht="12.75" customHeight="1">
      <c r="A996">
        <v>3484</v>
      </c>
      <c r="B996">
        <v>2840</v>
      </c>
      <c r="C996" t="s">
        <v>87</v>
      </c>
      <c r="D996" t="s">
        <v>1266</v>
      </c>
      <c r="E996">
        <v>42679</v>
      </c>
      <c r="F996" t="s">
        <v>198</v>
      </c>
      <c r="G996" t="s">
        <v>2198</v>
      </c>
      <c r="H996" s="958">
        <v>37926</v>
      </c>
      <c r="I996"/>
      <c r="J996" t="s">
        <v>1096</v>
      </c>
      <c r="K996">
        <v>5</v>
      </c>
      <c r="L996" t="s">
        <v>1415</v>
      </c>
      <c r="M996">
        <v>0</v>
      </c>
      <c r="N996" t="s">
        <v>84</v>
      </c>
      <c r="O996">
        <v>90910</v>
      </c>
      <c r="P996">
        <v>90910</v>
      </c>
      <c r="Q996">
        <v>11990</v>
      </c>
      <c r="R996">
        <v>12320</v>
      </c>
      <c r="S996"/>
      <c r="T996"/>
      <c r="U996"/>
      <c r="V996" t="s">
        <v>1348</v>
      </c>
      <c r="W996">
        <v>3</v>
      </c>
    </row>
    <row r="997" spans="1:23" s="917" customFormat="1" ht="12.75" customHeight="1">
      <c r="A997">
        <v>3484</v>
      </c>
      <c r="B997">
        <v>2839</v>
      </c>
      <c r="C997" t="s">
        <v>86</v>
      </c>
      <c r="D997" t="s">
        <v>1266</v>
      </c>
      <c r="E997">
        <v>42683</v>
      </c>
      <c r="F997" t="s">
        <v>198</v>
      </c>
      <c r="G997" t="s">
        <v>2199</v>
      </c>
      <c r="H997" s="958">
        <v>37926</v>
      </c>
      <c r="I997"/>
      <c r="J997" t="s">
        <v>1096</v>
      </c>
      <c r="K997">
        <v>5</v>
      </c>
      <c r="L997" t="s">
        <v>1415</v>
      </c>
      <c r="M997">
        <v>0</v>
      </c>
      <c r="N997" t="s">
        <v>84</v>
      </c>
      <c r="O997">
        <v>90910</v>
      </c>
      <c r="P997">
        <v>90910</v>
      </c>
      <c r="Q997">
        <v>11990</v>
      </c>
      <c r="R997">
        <v>12320</v>
      </c>
      <c r="S997"/>
      <c r="T997"/>
      <c r="U997"/>
      <c r="V997" t="s">
        <v>1348</v>
      </c>
      <c r="W997">
        <v>5</v>
      </c>
    </row>
    <row r="998" spans="1:23" s="917" customFormat="1" ht="12.75" customHeight="1">
      <c r="A998">
        <v>3484</v>
      </c>
      <c r="B998">
        <v>2839</v>
      </c>
      <c r="C998" t="s">
        <v>86</v>
      </c>
      <c r="D998" t="s">
        <v>1266</v>
      </c>
      <c r="E998">
        <v>42684</v>
      </c>
      <c r="F998" t="s">
        <v>198</v>
      </c>
      <c r="G998" t="s">
        <v>2200</v>
      </c>
      <c r="H998" s="958">
        <v>37926</v>
      </c>
      <c r="I998"/>
      <c r="J998" t="s">
        <v>1096</v>
      </c>
      <c r="K998">
        <v>20</v>
      </c>
      <c r="L998" t="s">
        <v>1415</v>
      </c>
      <c r="M998">
        <v>0</v>
      </c>
      <c r="N998" t="s">
        <v>84</v>
      </c>
      <c r="O998">
        <v>90910</v>
      </c>
      <c r="P998">
        <v>90910</v>
      </c>
      <c r="Q998">
        <v>11990</v>
      </c>
      <c r="R998">
        <v>12320</v>
      </c>
      <c r="S998"/>
      <c r="T998"/>
      <c r="U998"/>
      <c r="V998" t="s">
        <v>1348</v>
      </c>
      <c r="W998">
        <v>2</v>
      </c>
    </row>
    <row r="999" spans="1:23" s="917" customFormat="1" ht="12.75" customHeight="1">
      <c r="A999">
        <v>3484</v>
      </c>
      <c r="B999">
        <v>2839</v>
      </c>
      <c r="C999" t="s">
        <v>86</v>
      </c>
      <c r="D999" t="s">
        <v>1266</v>
      </c>
      <c r="E999">
        <v>42690</v>
      </c>
      <c r="F999" t="s">
        <v>198</v>
      </c>
      <c r="G999" t="s">
        <v>2201</v>
      </c>
      <c r="H999" s="958">
        <v>37926</v>
      </c>
      <c r="I999"/>
      <c r="J999" t="s">
        <v>1096</v>
      </c>
      <c r="K999">
        <v>15</v>
      </c>
      <c r="L999" t="s">
        <v>1415</v>
      </c>
      <c r="M999">
        <v>0</v>
      </c>
      <c r="N999" t="s">
        <v>84</v>
      </c>
      <c r="O999">
        <v>90910</v>
      </c>
      <c r="P999">
        <v>90910</v>
      </c>
      <c r="Q999">
        <v>11990</v>
      </c>
      <c r="R999">
        <v>12320</v>
      </c>
      <c r="S999"/>
      <c r="T999"/>
      <c r="U999"/>
      <c r="V999" t="s">
        <v>1348</v>
      </c>
      <c r="W999">
        <v>3</v>
      </c>
    </row>
    <row r="1000" spans="1:23" s="917" customFormat="1" ht="12.75" customHeight="1">
      <c r="A1000">
        <v>1550</v>
      </c>
      <c r="B1000">
        <v>2840</v>
      </c>
      <c r="C1000" t="s">
        <v>87</v>
      </c>
      <c r="D1000" t="s">
        <v>1806</v>
      </c>
      <c r="E1000">
        <v>42730</v>
      </c>
      <c r="F1000" t="s">
        <v>198</v>
      </c>
      <c r="G1000" t="s">
        <v>2202</v>
      </c>
      <c r="H1000" s="958">
        <v>37926</v>
      </c>
      <c r="I1000"/>
      <c r="J1000" t="s">
        <v>1096</v>
      </c>
      <c r="K1000">
        <v>0.4</v>
      </c>
      <c r="L1000" t="s">
        <v>25</v>
      </c>
      <c r="M1000">
        <v>41600</v>
      </c>
      <c r="N1000" t="s">
        <v>84</v>
      </c>
      <c r="O1000">
        <v>90910</v>
      </c>
      <c r="P1000">
        <v>49310</v>
      </c>
      <c r="Q1000">
        <v>17000</v>
      </c>
      <c r="R1000">
        <v>22240</v>
      </c>
      <c r="S1000"/>
      <c r="T1000"/>
      <c r="U1000"/>
      <c r="V1000" t="s">
        <v>1348</v>
      </c>
      <c r="W1000">
        <v>92</v>
      </c>
    </row>
    <row r="1001" spans="1:23" s="917" customFormat="1" ht="12.75" customHeight="1">
      <c r="A1001">
        <v>1912</v>
      </c>
      <c r="B1001">
        <v>2840</v>
      </c>
      <c r="C1001" t="s">
        <v>87</v>
      </c>
      <c r="D1001" t="s">
        <v>1270</v>
      </c>
      <c r="E1001">
        <v>42742</v>
      </c>
      <c r="F1001" t="s">
        <v>198</v>
      </c>
      <c r="G1001" t="s">
        <v>2203</v>
      </c>
      <c r="H1001" s="958">
        <v>40583</v>
      </c>
      <c r="I1001"/>
      <c r="J1001" t="s">
        <v>1096</v>
      </c>
      <c r="K1001">
        <v>1</v>
      </c>
      <c r="L1001" t="s">
        <v>25</v>
      </c>
      <c r="M1001">
        <v>41600</v>
      </c>
      <c r="N1001" t="s">
        <v>84</v>
      </c>
      <c r="O1001">
        <v>90910</v>
      </c>
      <c r="P1001">
        <v>49310</v>
      </c>
      <c r="Q1001">
        <v>8860</v>
      </c>
      <c r="R1001">
        <v>8220</v>
      </c>
      <c r="S1001"/>
      <c r="T1001"/>
      <c r="U1001"/>
      <c r="V1001" t="s">
        <v>1348</v>
      </c>
      <c r="W1001">
        <v>2</v>
      </c>
    </row>
    <row r="1002" spans="1:23" s="917" customFormat="1" ht="12.75" customHeight="1">
      <c r="A1002">
        <v>1335</v>
      </c>
      <c r="B1002">
        <v>2832</v>
      </c>
      <c r="C1002" t="s">
        <v>92</v>
      </c>
      <c r="D1002" t="s">
        <v>1133</v>
      </c>
      <c r="E1002">
        <v>42761</v>
      </c>
      <c r="F1002" t="s">
        <v>198</v>
      </c>
      <c r="G1002" t="s">
        <v>2205</v>
      </c>
      <c r="H1002" s="958">
        <v>40233</v>
      </c>
      <c r="I1002"/>
      <c r="J1002" t="s">
        <v>1096</v>
      </c>
      <c r="K1002">
        <v>2</v>
      </c>
      <c r="L1002" t="s">
        <v>25</v>
      </c>
      <c r="M1002">
        <v>41600</v>
      </c>
      <c r="N1002" t="s">
        <v>88</v>
      </c>
      <c r="O1002">
        <v>97200</v>
      </c>
      <c r="P1002">
        <v>55600</v>
      </c>
      <c r="Q1002">
        <v>17000</v>
      </c>
      <c r="R1002">
        <v>22240</v>
      </c>
      <c r="S1002"/>
      <c r="T1002"/>
      <c r="U1002"/>
      <c r="V1002" t="s">
        <v>1348</v>
      </c>
      <c r="W1002">
        <v>2</v>
      </c>
    </row>
    <row r="1003" spans="1:23" s="917" customFormat="1" ht="12.75" customHeight="1">
      <c r="A1003">
        <v>1500</v>
      </c>
      <c r="B1003">
        <v>2823</v>
      </c>
      <c r="C1003" t="s">
        <v>551</v>
      </c>
      <c r="D1003" t="s">
        <v>1103</v>
      </c>
      <c r="E1003">
        <v>42812</v>
      </c>
      <c r="F1003" t="s">
        <v>198</v>
      </c>
      <c r="G1003" t="s">
        <v>2207</v>
      </c>
      <c r="H1003" s="958">
        <v>40511</v>
      </c>
      <c r="I1003"/>
      <c r="J1003" t="s">
        <v>1096</v>
      </c>
      <c r="K1003">
        <v>1</v>
      </c>
      <c r="L1003" t="s">
        <v>25</v>
      </c>
      <c r="M1003">
        <v>41600</v>
      </c>
      <c r="N1003" t="s">
        <v>93</v>
      </c>
      <c r="O1003">
        <v>104910</v>
      </c>
      <c r="P1003">
        <v>63310</v>
      </c>
      <c r="Q1003">
        <v>17000</v>
      </c>
      <c r="R1003">
        <v>22240</v>
      </c>
      <c r="S1003"/>
      <c r="T1003"/>
      <c r="U1003"/>
      <c r="V1003" t="s">
        <v>1348</v>
      </c>
      <c r="W1003">
        <v>2</v>
      </c>
    </row>
    <row r="1004" spans="1:23" s="917" customFormat="1" ht="12.75" customHeight="1">
      <c r="A1004">
        <v>1912</v>
      </c>
      <c r="B1004">
        <v>2840</v>
      </c>
      <c r="C1004" t="s">
        <v>87</v>
      </c>
      <c r="D1004" t="s">
        <v>1270</v>
      </c>
      <c r="E1004">
        <v>42833</v>
      </c>
      <c r="F1004" t="s">
        <v>198</v>
      </c>
      <c r="G1004" t="s">
        <v>2208</v>
      </c>
      <c r="H1004" s="958">
        <v>40253</v>
      </c>
      <c r="I1004"/>
      <c r="J1004" t="s">
        <v>1096</v>
      </c>
      <c r="K1004">
        <v>2</v>
      </c>
      <c r="L1004" t="s">
        <v>25</v>
      </c>
      <c r="M1004">
        <v>41600</v>
      </c>
      <c r="N1004" t="s">
        <v>84</v>
      </c>
      <c r="O1004">
        <v>90910</v>
      </c>
      <c r="P1004">
        <v>49310</v>
      </c>
      <c r="Q1004">
        <v>8860</v>
      </c>
      <c r="R1004">
        <v>8220</v>
      </c>
      <c r="S1004"/>
      <c r="T1004"/>
      <c r="U1004"/>
      <c r="V1004" t="s">
        <v>1348</v>
      </c>
      <c r="W1004">
        <v>2</v>
      </c>
    </row>
    <row r="1005" spans="1:23" s="917" customFormat="1" ht="12.75" customHeight="1">
      <c r="A1005">
        <v>2004</v>
      </c>
      <c r="B1005">
        <v>2840</v>
      </c>
      <c r="C1005" t="s">
        <v>87</v>
      </c>
      <c r="D1005" t="s">
        <v>1266</v>
      </c>
      <c r="E1005">
        <v>42834</v>
      </c>
      <c r="F1005" t="s">
        <v>198</v>
      </c>
      <c r="G1005" t="s">
        <v>2210</v>
      </c>
      <c r="H1005" s="958">
        <v>40261</v>
      </c>
      <c r="I1005"/>
      <c r="J1005" t="s">
        <v>1096</v>
      </c>
      <c r="K1005">
        <v>3</v>
      </c>
      <c r="L1005" t="s">
        <v>1415</v>
      </c>
      <c r="M1005">
        <v>0</v>
      </c>
      <c r="N1005" t="s">
        <v>84</v>
      </c>
      <c r="O1005">
        <v>90910</v>
      </c>
      <c r="P1005">
        <v>90910</v>
      </c>
      <c r="Q1005">
        <v>17000</v>
      </c>
      <c r="R1005">
        <v>22240</v>
      </c>
      <c r="S1005"/>
      <c r="T1005"/>
      <c r="U1005"/>
      <c r="V1005" t="s">
        <v>1348</v>
      </c>
      <c r="W1005">
        <v>9</v>
      </c>
    </row>
    <row r="1006" spans="1:23" s="917" customFormat="1" ht="12.75" customHeight="1">
      <c r="A1006">
        <v>1605</v>
      </c>
      <c r="B1006">
        <v>2813</v>
      </c>
      <c r="C1006" t="s">
        <v>90</v>
      </c>
      <c r="D1006" t="s">
        <v>1126</v>
      </c>
      <c r="E1006">
        <v>42844</v>
      </c>
      <c r="F1006" t="s">
        <v>198</v>
      </c>
      <c r="G1006" t="s">
        <v>2212</v>
      </c>
      <c r="H1006" s="958">
        <v>40301</v>
      </c>
      <c r="I1006"/>
      <c r="J1006" t="s">
        <v>1096</v>
      </c>
      <c r="K1006">
        <v>10</v>
      </c>
      <c r="L1006" t="s">
        <v>25</v>
      </c>
      <c r="M1006">
        <v>41600</v>
      </c>
      <c r="N1006" t="s">
        <v>88</v>
      </c>
      <c r="O1006">
        <v>97200</v>
      </c>
      <c r="P1006">
        <v>55600</v>
      </c>
      <c r="Q1006">
        <v>17000</v>
      </c>
      <c r="R1006">
        <v>16710</v>
      </c>
      <c r="S1006"/>
      <c r="T1006"/>
      <c r="U1006"/>
      <c r="V1006" t="s">
        <v>1348</v>
      </c>
      <c r="W1006">
        <v>4</v>
      </c>
    </row>
    <row r="1007" spans="1:23" s="917" customFormat="1" ht="12.75" customHeight="1">
      <c r="A1007">
        <v>1560</v>
      </c>
      <c r="B1007">
        <v>2814</v>
      </c>
      <c r="C1007" t="s">
        <v>121</v>
      </c>
      <c r="D1007" t="s">
        <v>1445</v>
      </c>
      <c r="E1007">
        <v>42845</v>
      </c>
      <c r="F1007" t="s">
        <v>198</v>
      </c>
      <c r="G1007" t="s">
        <v>2214</v>
      </c>
      <c r="H1007" s="958">
        <v>40282</v>
      </c>
      <c r="I1007"/>
      <c r="J1007" t="s">
        <v>1096</v>
      </c>
      <c r="K1007">
        <v>2</v>
      </c>
      <c r="L1007" t="s">
        <v>25</v>
      </c>
      <c r="M1007">
        <v>41600</v>
      </c>
      <c r="N1007" t="s">
        <v>120</v>
      </c>
      <c r="O1007">
        <v>168500</v>
      </c>
      <c r="P1007">
        <v>126900</v>
      </c>
      <c r="Q1007">
        <v>17000</v>
      </c>
      <c r="R1007">
        <v>22240</v>
      </c>
      <c r="S1007"/>
      <c r="T1007"/>
      <c r="U1007"/>
      <c r="V1007" t="s">
        <v>1348</v>
      </c>
      <c r="W1007">
        <v>4</v>
      </c>
    </row>
    <row r="1008" spans="1:23" s="917" customFormat="1" ht="12.75" customHeight="1">
      <c r="A1008">
        <v>1555</v>
      </c>
      <c r="B1008">
        <v>2845</v>
      </c>
      <c r="C1008" t="s">
        <v>318</v>
      </c>
      <c r="D1008" t="s">
        <v>1445</v>
      </c>
      <c r="E1008">
        <v>42848</v>
      </c>
      <c r="F1008" t="s">
        <v>198</v>
      </c>
      <c r="G1008" t="s">
        <v>2216</v>
      </c>
      <c r="H1008" s="958">
        <v>40324</v>
      </c>
      <c r="I1008"/>
      <c r="J1008" t="s">
        <v>1096</v>
      </c>
      <c r="K1008">
        <v>15</v>
      </c>
      <c r="L1008" t="s">
        <v>25</v>
      </c>
      <c r="M1008">
        <v>41600</v>
      </c>
      <c r="N1008" t="s">
        <v>126</v>
      </c>
      <c r="O1008">
        <v>201100</v>
      </c>
      <c r="P1008">
        <v>159500</v>
      </c>
      <c r="Q1008">
        <v>17000</v>
      </c>
      <c r="R1008">
        <v>22240</v>
      </c>
      <c r="S1008"/>
      <c r="T1008">
        <v>830</v>
      </c>
      <c r="U1008">
        <v>250</v>
      </c>
      <c r="V1008" t="s">
        <v>1348</v>
      </c>
      <c r="W1008">
        <v>2</v>
      </c>
    </row>
    <row r="1009" spans="1:23" s="917" customFormat="1" ht="12.75" customHeight="1">
      <c r="A1009">
        <v>1034</v>
      </c>
      <c r="B1009">
        <v>2803</v>
      </c>
      <c r="C1009" t="s">
        <v>98</v>
      </c>
      <c r="D1009" t="s">
        <v>1292</v>
      </c>
      <c r="E1009">
        <v>42849</v>
      </c>
      <c r="F1009" t="s">
        <v>198</v>
      </c>
      <c r="G1009" t="s">
        <v>2218</v>
      </c>
      <c r="H1009" s="958">
        <v>41505</v>
      </c>
      <c r="I1009"/>
      <c r="J1009" t="s">
        <v>1096</v>
      </c>
      <c r="K1009">
        <v>5</v>
      </c>
      <c r="L1009" t="s">
        <v>25</v>
      </c>
      <c r="M1009">
        <v>41600</v>
      </c>
      <c r="N1009" t="s">
        <v>97</v>
      </c>
      <c r="O1009">
        <v>117140</v>
      </c>
      <c r="P1009">
        <v>75540</v>
      </c>
      <c r="Q1009">
        <v>17000</v>
      </c>
      <c r="R1009">
        <v>22240</v>
      </c>
      <c r="S1009"/>
      <c r="T1009"/>
      <c r="U1009"/>
      <c r="V1009" t="s">
        <v>1348</v>
      </c>
      <c r="W1009">
        <v>2</v>
      </c>
    </row>
    <row r="1010" spans="1:23" s="917" customFormat="1" ht="12.75" customHeight="1">
      <c r="A1010">
        <v>1550</v>
      </c>
      <c r="B1010">
        <v>2846</v>
      </c>
      <c r="C1010" t="s">
        <v>324</v>
      </c>
      <c r="D1010" t="s">
        <v>1445</v>
      </c>
      <c r="E1010">
        <v>42851</v>
      </c>
      <c r="F1010" t="s">
        <v>198</v>
      </c>
      <c r="G1010" t="s">
        <v>2220</v>
      </c>
      <c r="H1010" s="958">
        <v>40324</v>
      </c>
      <c r="I1010"/>
      <c r="J1010" t="s">
        <v>1096</v>
      </c>
      <c r="K1010">
        <v>1</v>
      </c>
      <c r="L1010" t="s">
        <v>25</v>
      </c>
      <c r="M1010">
        <v>41600</v>
      </c>
      <c r="N1010" t="s">
        <v>126</v>
      </c>
      <c r="O1010">
        <v>201100</v>
      </c>
      <c r="P1010">
        <v>159500</v>
      </c>
      <c r="Q1010">
        <v>17000</v>
      </c>
      <c r="R1010">
        <v>22240</v>
      </c>
      <c r="S1010"/>
      <c r="T1010">
        <v>830</v>
      </c>
      <c r="U1010">
        <v>250</v>
      </c>
      <c r="V1010" t="s">
        <v>1348</v>
      </c>
      <c r="W1010">
        <v>7</v>
      </c>
    </row>
    <row r="1011" spans="1:23" s="917" customFormat="1" ht="12.75" customHeight="1">
      <c r="A1011">
        <v>1325</v>
      </c>
      <c r="B1011">
        <v>2831</v>
      </c>
      <c r="C1011" t="s">
        <v>319</v>
      </c>
      <c r="D1011" t="s">
        <v>1133</v>
      </c>
      <c r="E1011">
        <v>42852</v>
      </c>
      <c r="F1011" t="s">
        <v>198</v>
      </c>
      <c r="G1011" t="s">
        <v>2221</v>
      </c>
      <c r="H1011" s="958">
        <v>40508</v>
      </c>
      <c r="I1011"/>
      <c r="J1011" t="s">
        <v>1096</v>
      </c>
      <c r="K1011">
        <v>2</v>
      </c>
      <c r="L1011" t="s">
        <v>25</v>
      </c>
      <c r="M1011">
        <v>41600</v>
      </c>
      <c r="N1011" t="s">
        <v>126</v>
      </c>
      <c r="O1011">
        <v>201100</v>
      </c>
      <c r="P1011">
        <v>159500</v>
      </c>
      <c r="Q1011">
        <v>17000</v>
      </c>
      <c r="R1011">
        <v>22240</v>
      </c>
      <c r="S1011"/>
      <c r="T1011"/>
      <c r="U1011"/>
      <c r="V1011" t="s">
        <v>1348</v>
      </c>
      <c r="W1011">
        <v>1</v>
      </c>
    </row>
    <row r="1012" spans="1:23" s="917" customFormat="1" ht="12.75" customHeight="1">
      <c r="A1012">
        <v>1325</v>
      </c>
      <c r="B1012">
        <v>2831</v>
      </c>
      <c r="C1012" t="s">
        <v>319</v>
      </c>
      <c r="D1012" t="s">
        <v>1133</v>
      </c>
      <c r="E1012">
        <v>42855</v>
      </c>
      <c r="F1012" t="s">
        <v>198</v>
      </c>
      <c r="G1012" t="s">
        <v>2223</v>
      </c>
      <c r="H1012" s="958">
        <v>40266</v>
      </c>
      <c r="I1012"/>
      <c r="J1012" t="s">
        <v>1096</v>
      </c>
      <c r="K1012">
        <v>3</v>
      </c>
      <c r="L1012" t="s">
        <v>25</v>
      </c>
      <c r="M1012">
        <v>41600</v>
      </c>
      <c r="N1012" t="s">
        <v>126</v>
      </c>
      <c r="O1012">
        <v>201100</v>
      </c>
      <c r="P1012">
        <v>159500</v>
      </c>
      <c r="Q1012">
        <v>17000</v>
      </c>
      <c r="R1012">
        <v>22240</v>
      </c>
      <c r="S1012"/>
      <c r="T1012"/>
      <c r="U1012"/>
      <c r="V1012" t="s">
        <v>1348</v>
      </c>
      <c r="W1012">
        <v>1</v>
      </c>
    </row>
    <row r="1013" spans="1:23" s="917" customFormat="1" ht="12.75" customHeight="1">
      <c r="A1013">
        <v>1325</v>
      </c>
      <c r="B1013">
        <v>2831</v>
      </c>
      <c r="C1013" t="s">
        <v>319</v>
      </c>
      <c r="D1013" t="s">
        <v>1133</v>
      </c>
      <c r="E1013">
        <v>42856</v>
      </c>
      <c r="F1013" t="s">
        <v>198</v>
      </c>
      <c r="G1013" t="s">
        <v>2225</v>
      </c>
      <c r="H1013" s="958">
        <v>40266</v>
      </c>
      <c r="I1013"/>
      <c r="J1013" t="s">
        <v>1096</v>
      </c>
      <c r="K1013">
        <v>3</v>
      </c>
      <c r="L1013" t="s">
        <v>25</v>
      </c>
      <c r="M1013">
        <v>41600</v>
      </c>
      <c r="N1013" t="s">
        <v>126</v>
      </c>
      <c r="O1013">
        <v>201100</v>
      </c>
      <c r="P1013">
        <v>159500</v>
      </c>
      <c r="Q1013">
        <v>17000</v>
      </c>
      <c r="R1013">
        <v>22240</v>
      </c>
      <c r="S1013"/>
      <c r="T1013"/>
      <c r="U1013"/>
      <c r="V1013" t="s">
        <v>1348</v>
      </c>
      <c r="W1013">
        <v>1</v>
      </c>
    </row>
    <row r="1014" spans="1:23" s="917" customFormat="1" ht="12.75" customHeight="1">
      <c r="A1014">
        <v>1325</v>
      </c>
      <c r="B1014">
        <v>2831</v>
      </c>
      <c r="C1014" t="s">
        <v>319</v>
      </c>
      <c r="D1014" t="s">
        <v>1133</v>
      </c>
      <c r="E1014">
        <v>42857</v>
      </c>
      <c r="F1014" t="s">
        <v>198</v>
      </c>
      <c r="G1014" t="s">
        <v>2226</v>
      </c>
      <c r="H1014" s="958">
        <v>40266</v>
      </c>
      <c r="I1014"/>
      <c r="J1014" t="s">
        <v>1096</v>
      </c>
      <c r="K1014">
        <v>3</v>
      </c>
      <c r="L1014" t="s">
        <v>25</v>
      </c>
      <c r="M1014">
        <v>41600</v>
      </c>
      <c r="N1014" t="s">
        <v>126</v>
      </c>
      <c r="O1014">
        <v>201100</v>
      </c>
      <c r="P1014">
        <v>159500</v>
      </c>
      <c r="Q1014">
        <v>17000</v>
      </c>
      <c r="R1014">
        <v>22240</v>
      </c>
      <c r="S1014"/>
      <c r="T1014"/>
      <c r="U1014"/>
      <c r="V1014" t="s">
        <v>1348</v>
      </c>
      <c r="W1014">
        <v>1</v>
      </c>
    </row>
    <row r="1015" spans="1:23" s="917" customFormat="1" ht="12.75" customHeight="1">
      <c r="A1015">
        <v>1325</v>
      </c>
      <c r="B1015">
        <v>2831</v>
      </c>
      <c r="C1015" t="s">
        <v>319</v>
      </c>
      <c r="D1015" t="s">
        <v>1133</v>
      </c>
      <c r="E1015">
        <v>42858</v>
      </c>
      <c r="F1015" t="s">
        <v>198</v>
      </c>
      <c r="G1015" t="s">
        <v>2227</v>
      </c>
      <c r="H1015" s="958">
        <v>40266</v>
      </c>
      <c r="I1015"/>
      <c r="J1015" t="s">
        <v>1096</v>
      </c>
      <c r="K1015">
        <v>3</v>
      </c>
      <c r="L1015" t="s">
        <v>25</v>
      </c>
      <c r="M1015">
        <v>41600</v>
      </c>
      <c r="N1015" t="s">
        <v>126</v>
      </c>
      <c r="O1015">
        <v>201100</v>
      </c>
      <c r="P1015">
        <v>159500</v>
      </c>
      <c r="Q1015">
        <v>17000</v>
      </c>
      <c r="R1015">
        <v>22240</v>
      </c>
      <c r="S1015"/>
      <c r="T1015"/>
      <c r="U1015"/>
      <c r="V1015" t="s">
        <v>1348</v>
      </c>
      <c r="W1015">
        <v>1</v>
      </c>
    </row>
    <row r="1016" spans="1:23" s="917" customFormat="1" ht="12.75" customHeight="1">
      <c r="A1016">
        <v>1605</v>
      </c>
      <c r="B1016">
        <v>2813</v>
      </c>
      <c r="C1016" t="s">
        <v>90</v>
      </c>
      <c r="D1016" t="s">
        <v>1126</v>
      </c>
      <c r="E1016">
        <v>42866</v>
      </c>
      <c r="F1016" t="s">
        <v>198</v>
      </c>
      <c r="G1016" t="s">
        <v>2228</v>
      </c>
      <c r="H1016" s="958">
        <v>40301</v>
      </c>
      <c r="I1016"/>
      <c r="J1016" t="s">
        <v>1096</v>
      </c>
      <c r="K1016">
        <v>5</v>
      </c>
      <c r="L1016" t="s">
        <v>25</v>
      </c>
      <c r="M1016">
        <v>41600</v>
      </c>
      <c r="N1016" t="s">
        <v>88</v>
      </c>
      <c r="O1016">
        <v>97200</v>
      </c>
      <c r="P1016">
        <v>55600</v>
      </c>
      <c r="Q1016">
        <v>17000</v>
      </c>
      <c r="R1016">
        <v>16710</v>
      </c>
      <c r="S1016"/>
      <c r="T1016"/>
      <c r="U1016"/>
      <c r="V1016" t="s">
        <v>1348</v>
      </c>
      <c r="W1016">
        <v>3</v>
      </c>
    </row>
    <row r="1017" spans="1:23" s="917" customFormat="1" ht="12.75" customHeight="1">
      <c r="A1017">
        <v>1630</v>
      </c>
      <c r="B1017">
        <v>2808</v>
      </c>
      <c r="C1017" t="s">
        <v>99</v>
      </c>
      <c r="D1017" t="s">
        <v>1126</v>
      </c>
      <c r="E1017">
        <v>42869</v>
      </c>
      <c r="F1017" t="s">
        <v>198</v>
      </c>
      <c r="G1017" t="s">
        <v>2229</v>
      </c>
      <c r="H1017" s="958">
        <v>40295</v>
      </c>
      <c r="I1017"/>
      <c r="J1017" t="s">
        <v>1096</v>
      </c>
      <c r="K1017">
        <v>10</v>
      </c>
      <c r="L1017" t="s">
        <v>25</v>
      </c>
      <c r="M1017">
        <v>41600</v>
      </c>
      <c r="N1017" t="s">
        <v>97</v>
      </c>
      <c r="O1017">
        <v>117140</v>
      </c>
      <c r="P1017">
        <v>75540</v>
      </c>
      <c r="Q1017">
        <v>24190</v>
      </c>
      <c r="R1017">
        <v>31730</v>
      </c>
      <c r="S1017"/>
      <c r="T1017"/>
      <c r="U1017"/>
      <c r="V1017" t="s">
        <v>1348</v>
      </c>
      <c r="W1017">
        <v>2</v>
      </c>
    </row>
    <row r="1018" spans="1:23" s="917" customFormat="1" ht="12.75" customHeight="1">
      <c r="A1018">
        <v>1500</v>
      </c>
      <c r="B1018">
        <v>2823</v>
      </c>
      <c r="C1018" t="s">
        <v>551</v>
      </c>
      <c r="D1018" t="s">
        <v>1103</v>
      </c>
      <c r="E1018">
        <v>42870</v>
      </c>
      <c r="F1018" t="s">
        <v>198</v>
      </c>
      <c r="G1018" t="s">
        <v>2231</v>
      </c>
      <c r="H1018" s="958">
        <v>40291</v>
      </c>
      <c r="I1018"/>
      <c r="J1018" t="s">
        <v>1096</v>
      </c>
      <c r="K1018">
        <v>1</v>
      </c>
      <c r="L1018" t="s">
        <v>25</v>
      </c>
      <c r="M1018">
        <v>41600</v>
      </c>
      <c r="N1018" t="s">
        <v>93</v>
      </c>
      <c r="O1018">
        <v>104910</v>
      </c>
      <c r="P1018">
        <v>63310</v>
      </c>
      <c r="Q1018">
        <v>17000</v>
      </c>
      <c r="R1018">
        <v>22240</v>
      </c>
      <c r="S1018"/>
      <c r="T1018"/>
      <c r="U1018"/>
      <c r="V1018" t="s">
        <v>1348</v>
      </c>
      <c r="W1018">
        <v>4</v>
      </c>
    </row>
    <row r="1019" spans="1:23" s="917" customFormat="1" ht="12.75" customHeight="1">
      <c r="A1019">
        <v>1500</v>
      </c>
      <c r="B1019">
        <v>2823</v>
      </c>
      <c r="C1019" t="s">
        <v>551</v>
      </c>
      <c r="D1019" t="s">
        <v>1103</v>
      </c>
      <c r="E1019">
        <v>42871</v>
      </c>
      <c r="F1019" t="s">
        <v>198</v>
      </c>
      <c r="G1019" t="s">
        <v>2233</v>
      </c>
      <c r="H1019" s="958">
        <v>40291</v>
      </c>
      <c r="I1019"/>
      <c r="J1019" t="s">
        <v>1096</v>
      </c>
      <c r="K1019">
        <v>3</v>
      </c>
      <c r="L1019" t="s">
        <v>25</v>
      </c>
      <c r="M1019">
        <v>41600</v>
      </c>
      <c r="N1019" t="s">
        <v>93</v>
      </c>
      <c r="O1019">
        <v>104910</v>
      </c>
      <c r="P1019">
        <v>63310</v>
      </c>
      <c r="Q1019">
        <v>17000</v>
      </c>
      <c r="R1019">
        <v>22240</v>
      </c>
      <c r="S1019"/>
      <c r="T1019"/>
      <c r="U1019"/>
      <c r="V1019" t="s">
        <v>1348</v>
      </c>
      <c r="W1019">
        <v>2</v>
      </c>
    </row>
    <row r="1020" spans="1:23" s="917" customFormat="1" ht="12.75" customHeight="1">
      <c r="A1020">
        <v>1220</v>
      </c>
      <c r="B1020">
        <v>2807</v>
      </c>
      <c r="C1020" t="s">
        <v>1102</v>
      </c>
      <c r="D1020" t="s">
        <v>1103</v>
      </c>
      <c r="E1020">
        <v>42872</v>
      </c>
      <c r="F1020" t="s">
        <v>198</v>
      </c>
      <c r="G1020" t="s">
        <v>2234</v>
      </c>
      <c r="H1020" s="958">
        <v>42667</v>
      </c>
      <c r="I1020"/>
      <c r="J1020" t="s">
        <v>1096</v>
      </c>
      <c r="K1020">
        <v>5</v>
      </c>
      <c r="L1020" t="s">
        <v>25</v>
      </c>
      <c r="M1020">
        <v>41600</v>
      </c>
      <c r="N1020" t="s">
        <v>97</v>
      </c>
      <c r="O1020">
        <v>117140</v>
      </c>
      <c r="P1020">
        <v>75540</v>
      </c>
      <c r="Q1020">
        <v>17000</v>
      </c>
      <c r="R1020">
        <v>22240</v>
      </c>
      <c r="S1020"/>
      <c r="T1020"/>
      <c r="U1020"/>
      <c r="V1020" t="s">
        <v>1348</v>
      </c>
      <c r="W1020">
        <v>1</v>
      </c>
    </row>
    <row r="1021" spans="1:23" s="917" customFormat="1" ht="12.75" customHeight="1">
      <c r="A1021">
        <v>1220</v>
      </c>
      <c r="B1021">
        <v>2807</v>
      </c>
      <c r="C1021" t="s">
        <v>1102</v>
      </c>
      <c r="D1021" t="s">
        <v>1103</v>
      </c>
      <c r="E1021">
        <v>42874</v>
      </c>
      <c r="F1021" t="s">
        <v>198</v>
      </c>
      <c r="G1021" t="s">
        <v>2235</v>
      </c>
      <c r="H1021" s="958">
        <v>42667</v>
      </c>
      <c r="I1021"/>
      <c r="J1021" t="s">
        <v>1096</v>
      </c>
      <c r="K1021">
        <v>5</v>
      </c>
      <c r="L1021" t="s">
        <v>25</v>
      </c>
      <c r="M1021">
        <v>41600</v>
      </c>
      <c r="N1021" t="s">
        <v>97</v>
      </c>
      <c r="O1021">
        <v>117140</v>
      </c>
      <c r="P1021">
        <v>75540</v>
      </c>
      <c r="Q1021">
        <v>17000</v>
      </c>
      <c r="R1021">
        <v>22240</v>
      </c>
      <c r="S1021"/>
      <c r="T1021"/>
      <c r="U1021"/>
      <c r="V1021" t="s">
        <v>1348</v>
      </c>
      <c r="W1021">
        <v>1</v>
      </c>
    </row>
    <row r="1022" spans="1:23" s="917" customFormat="1" ht="12.75" customHeight="1">
      <c r="A1022">
        <v>1580</v>
      </c>
      <c r="B1022">
        <v>2813</v>
      </c>
      <c r="C1022" t="s">
        <v>90</v>
      </c>
      <c r="D1022" t="s">
        <v>1126</v>
      </c>
      <c r="E1022">
        <v>42876</v>
      </c>
      <c r="F1022" t="s">
        <v>198</v>
      </c>
      <c r="G1022" t="s">
        <v>2236</v>
      </c>
      <c r="H1022" s="958">
        <v>40294</v>
      </c>
      <c r="I1022"/>
      <c r="J1022" t="s">
        <v>1096</v>
      </c>
      <c r="K1022">
        <v>4</v>
      </c>
      <c r="L1022" t="s">
        <v>25</v>
      </c>
      <c r="M1022">
        <v>41600</v>
      </c>
      <c r="N1022" t="s">
        <v>88</v>
      </c>
      <c r="O1022">
        <v>97200</v>
      </c>
      <c r="P1022">
        <v>55600</v>
      </c>
      <c r="Q1022">
        <v>17000</v>
      </c>
      <c r="R1022">
        <v>16710</v>
      </c>
      <c r="S1022"/>
      <c r="T1022"/>
      <c r="U1022"/>
      <c r="V1022" t="s">
        <v>1348</v>
      </c>
      <c r="W1022">
        <v>2</v>
      </c>
    </row>
    <row r="1023" spans="1:23" s="917" customFormat="1" ht="12.75" customHeight="1">
      <c r="A1023">
        <v>1912</v>
      </c>
      <c r="B1023">
        <v>2840</v>
      </c>
      <c r="C1023" t="s">
        <v>87</v>
      </c>
      <c r="D1023" t="s">
        <v>1270</v>
      </c>
      <c r="E1023">
        <v>42882</v>
      </c>
      <c r="F1023" t="s">
        <v>198</v>
      </c>
      <c r="G1023" t="s">
        <v>2238</v>
      </c>
      <c r="H1023" s="958">
        <v>40326</v>
      </c>
      <c r="I1023"/>
      <c r="J1023" t="s">
        <v>1096</v>
      </c>
      <c r="K1023">
        <v>3</v>
      </c>
      <c r="L1023" t="s">
        <v>25</v>
      </c>
      <c r="M1023">
        <v>41600</v>
      </c>
      <c r="N1023" t="s">
        <v>84</v>
      </c>
      <c r="O1023">
        <v>90910</v>
      </c>
      <c r="P1023">
        <v>49310</v>
      </c>
      <c r="Q1023">
        <v>8860</v>
      </c>
      <c r="R1023">
        <v>8220</v>
      </c>
      <c r="S1023"/>
      <c r="T1023"/>
      <c r="U1023"/>
      <c r="V1023" t="s">
        <v>1348</v>
      </c>
      <c r="W1023">
        <v>1</v>
      </c>
    </row>
    <row r="1024" spans="1:23" s="917" customFormat="1" ht="12.75" customHeight="1">
      <c r="A1024">
        <v>1630</v>
      </c>
      <c r="B1024">
        <v>2808</v>
      </c>
      <c r="C1024" t="s">
        <v>99</v>
      </c>
      <c r="D1024" t="s">
        <v>1126</v>
      </c>
      <c r="E1024">
        <v>42883</v>
      </c>
      <c r="F1024" t="s">
        <v>198</v>
      </c>
      <c r="G1024" t="s">
        <v>2240</v>
      </c>
      <c r="H1024" s="958">
        <v>40353</v>
      </c>
      <c r="I1024"/>
      <c r="J1024" t="s">
        <v>1096</v>
      </c>
      <c r="K1024">
        <v>5</v>
      </c>
      <c r="L1024" t="s">
        <v>25</v>
      </c>
      <c r="M1024">
        <v>41600</v>
      </c>
      <c r="N1024" t="s">
        <v>97</v>
      </c>
      <c r="O1024">
        <v>117140</v>
      </c>
      <c r="P1024">
        <v>75540</v>
      </c>
      <c r="Q1024">
        <v>24190</v>
      </c>
      <c r="R1024">
        <v>31730</v>
      </c>
      <c r="S1024"/>
      <c r="T1024"/>
      <c r="U1024"/>
      <c r="V1024" t="s">
        <v>1348</v>
      </c>
      <c r="W1024">
        <v>2</v>
      </c>
    </row>
    <row r="1025" spans="1:23" s="917" customFormat="1" ht="12.75" customHeight="1">
      <c r="A1025">
        <v>1630</v>
      </c>
      <c r="B1025">
        <v>2808</v>
      </c>
      <c r="C1025" t="s">
        <v>99</v>
      </c>
      <c r="D1025" t="s">
        <v>1126</v>
      </c>
      <c r="E1025">
        <v>42889</v>
      </c>
      <c r="F1025" t="s">
        <v>198</v>
      </c>
      <c r="G1025" t="s">
        <v>2242</v>
      </c>
      <c r="H1025" s="958">
        <v>40350</v>
      </c>
      <c r="I1025"/>
      <c r="J1025" t="s">
        <v>1096</v>
      </c>
      <c r="K1025">
        <v>5</v>
      </c>
      <c r="L1025" t="s">
        <v>25</v>
      </c>
      <c r="M1025">
        <v>41600</v>
      </c>
      <c r="N1025" t="s">
        <v>97</v>
      </c>
      <c r="O1025">
        <v>117140</v>
      </c>
      <c r="P1025">
        <v>75540</v>
      </c>
      <c r="Q1025">
        <v>24190</v>
      </c>
      <c r="R1025">
        <v>31730</v>
      </c>
      <c r="S1025"/>
      <c r="T1025"/>
      <c r="U1025"/>
      <c r="V1025" t="s">
        <v>1348</v>
      </c>
      <c r="W1025">
        <v>2</v>
      </c>
    </row>
    <row r="1026" spans="1:23" s="917" customFormat="1" ht="12.75" customHeight="1">
      <c r="A1026">
        <v>1460</v>
      </c>
      <c r="B1026">
        <v>2803</v>
      </c>
      <c r="C1026" t="s">
        <v>98</v>
      </c>
      <c r="D1026" t="s">
        <v>1292</v>
      </c>
      <c r="E1026">
        <v>42891</v>
      </c>
      <c r="F1026" t="s">
        <v>198</v>
      </c>
      <c r="G1026" t="s">
        <v>2244</v>
      </c>
      <c r="H1026" s="958">
        <v>41528</v>
      </c>
      <c r="I1026"/>
      <c r="J1026" t="s">
        <v>1096</v>
      </c>
      <c r="K1026">
        <v>1</v>
      </c>
      <c r="L1026" t="s">
        <v>25</v>
      </c>
      <c r="M1026">
        <v>41600</v>
      </c>
      <c r="N1026" t="s">
        <v>97</v>
      </c>
      <c r="O1026">
        <v>117140</v>
      </c>
      <c r="P1026">
        <v>75540</v>
      </c>
      <c r="Q1026">
        <v>28160</v>
      </c>
      <c r="R1026">
        <v>43770</v>
      </c>
      <c r="S1026"/>
      <c r="T1026"/>
      <c r="U1026"/>
      <c r="V1026" t="s">
        <v>1348</v>
      </c>
      <c r="W1026">
        <v>1</v>
      </c>
    </row>
    <row r="1027" spans="1:23" s="917" customFormat="1" ht="12.75" customHeight="1">
      <c r="A1027">
        <v>1460</v>
      </c>
      <c r="B1027">
        <v>2803</v>
      </c>
      <c r="C1027" t="s">
        <v>98</v>
      </c>
      <c r="D1027" t="s">
        <v>1292</v>
      </c>
      <c r="E1027">
        <v>42892</v>
      </c>
      <c r="F1027" t="s">
        <v>198</v>
      </c>
      <c r="G1027" t="s">
        <v>2246</v>
      </c>
      <c r="H1027" s="958">
        <v>41528</v>
      </c>
      <c r="I1027"/>
      <c r="J1027" t="s">
        <v>1096</v>
      </c>
      <c r="K1027">
        <v>1</v>
      </c>
      <c r="L1027" t="s">
        <v>25</v>
      </c>
      <c r="M1027">
        <v>41600</v>
      </c>
      <c r="N1027" t="s">
        <v>97</v>
      </c>
      <c r="O1027">
        <v>117140</v>
      </c>
      <c r="P1027">
        <v>75540</v>
      </c>
      <c r="Q1027">
        <v>28160</v>
      </c>
      <c r="R1027">
        <v>43770</v>
      </c>
      <c r="S1027"/>
      <c r="T1027"/>
      <c r="U1027"/>
      <c r="V1027" t="s">
        <v>1348</v>
      </c>
      <c r="W1027">
        <v>1</v>
      </c>
    </row>
    <row r="1028" spans="1:23" s="917" customFormat="1" ht="12.75" customHeight="1">
      <c r="A1028">
        <v>2004</v>
      </c>
      <c r="B1028">
        <v>2840</v>
      </c>
      <c r="C1028" t="s">
        <v>87</v>
      </c>
      <c r="D1028" t="s">
        <v>1266</v>
      </c>
      <c r="E1028">
        <v>42901</v>
      </c>
      <c r="F1028" t="s">
        <v>198</v>
      </c>
      <c r="G1028" t="s">
        <v>2247</v>
      </c>
      <c r="H1028" s="958">
        <v>40361</v>
      </c>
      <c r="I1028"/>
      <c r="J1028" t="s">
        <v>1096</v>
      </c>
      <c r="K1028">
        <v>3</v>
      </c>
      <c r="L1028" t="s">
        <v>1415</v>
      </c>
      <c r="M1028">
        <v>0</v>
      </c>
      <c r="N1028" t="s">
        <v>84</v>
      </c>
      <c r="O1028">
        <v>90910</v>
      </c>
      <c r="P1028">
        <v>90910</v>
      </c>
      <c r="Q1028">
        <v>17000</v>
      </c>
      <c r="R1028">
        <v>22240</v>
      </c>
      <c r="S1028"/>
      <c r="T1028"/>
      <c r="U1028"/>
      <c r="V1028" t="s">
        <v>1348</v>
      </c>
      <c r="W1028">
        <v>3</v>
      </c>
    </row>
    <row r="1029" spans="1:23" s="917" customFormat="1" ht="12.75" customHeight="1">
      <c r="A1029">
        <v>1034</v>
      </c>
      <c r="B1029">
        <v>2803</v>
      </c>
      <c r="C1029" t="s">
        <v>98</v>
      </c>
      <c r="D1029" t="s">
        <v>1292</v>
      </c>
      <c r="E1029">
        <v>42905</v>
      </c>
      <c r="F1029" t="s">
        <v>198</v>
      </c>
      <c r="G1029" t="s">
        <v>2249</v>
      </c>
      <c r="H1029" s="958">
        <v>40357</v>
      </c>
      <c r="I1029"/>
      <c r="J1029" t="s">
        <v>1096</v>
      </c>
      <c r="K1029">
        <v>1</v>
      </c>
      <c r="L1029" t="s">
        <v>25</v>
      </c>
      <c r="M1029">
        <v>41600</v>
      </c>
      <c r="N1029" t="s">
        <v>97</v>
      </c>
      <c r="O1029">
        <v>117140</v>
      </c>
      <c r="P1029">
        <v>75540</v>
      </c>
      <c r="Q1029">
        <v>17000</v>
      </c>
      <c r="R1029">
        <v>22240</v>
      </c>
      <c r="S1029"/>
      <c r="T1029"/>
      <c r="U1029"/>
      <c r="V1029" t="s">
        <v>1348</v>
      </c>
      <c r="W1029">
        <v>26</v>
      </c>
    </row>
    <row r="1030" spans="1:23" s="917" customFormat="1" ht="12.75" customHeight="1">
      <c r="A1030">
        <v>1335</v>
      </c>
      <c r="B1030">
        <v>2832</v>
      </c>
      <c r="C1030" t="s">
        <v>92</v>
      </c>
      <c r="D1030" t="s">
        <v>1133</v>
      </c>
      <c r="E1030">
        <v>42907</v>
      </c>
      <c r="F1030" t="s">
        <v>198</v>
      </c>
      <c r="G1030" t="s">
        <v>2251</v>
      </c>
      <c r="H1030" s="958">
        <v>42032</v>
      </c>
      <c r="I1030"/>
      <c r="J1030" t="s">
        <v>1096</v>
      </c>
      <c r="K1030">
        <v>5</v>
      </c>
      <c r="L1030" t="s">
        <v>25</v>
      </c>
      <c r="M1030">
        <v>41600</v>
      </c>
      <c r="N1030" t="s">
        <v>88</v>
      </c>
      <c r="O1030">
        <v>97200</v>
      </c>
      <c r="P1030">
        <v>55600</v>
      </c>
      <c r="Q1030">
        <v>17000</v>
      </c>
      <c r="R1030">
        <v>22240</v>
      </c>
      <c r="S1030"/>
      <c r="T1030"/>
      <c r="U1030"/>
      <c r="V1030" t="s">
        <v>1348</v>
      </c>
      <c r="W1030">
        <v>1</v>
      </c>
    </row>
    <row r="1031" spans="1:23" s="917" customFormat="1" ht="12.75" customHeight="1">
      <c r="A1031">
        <v>1575</v>
      </c>
      <c r="B1031">
        <v>2840</v>
      </c>
      <c r="C1031" t="s">
        <v>87</v>
      </c>
      <c r="D1031" t="s">
        <v>1106</v>
      </c>
      <c r="E1031">
        <v>42910</v>
      </c>
      <c r="F1031" t="s">
        <v>198</v>
      </c>
      <c r="G1031" t="s">
        <v>2252</v>
      </c>
      <c r="H1031" s="958">
        <v>43817</v>
      </c>
      <c r="I1031"/>
      <c r="J1031" t="s">
        <v>1096</v>
      </c>
      <c r="K1031">
        <v>1</v>
      </c>
      <c r="L1031" t="s">
        <v>25</v>
      </c>
      <c r="M1031">
        <v>41600</v>
      </c>
      <c r="N1031" t="s">
        <v>84</v>
      </c>
      <c r="O1031">
        <v>90910</v>
      </c>
      <c r="P1031">
        <v>49310</v>
      </c>
      <c r="Q1031">
        <v>17000</v>
      </c>
      <c r="R1031">
        <v>22240</v>
      </c>
      <c r="S1031"/>
      <c r="T1031"/>
      <c r="U1031"/>
      <c r="V1031" t="s">
        <v>1348</v>
      </c>
      <c r="W1031">
        <v>1</v>
      </c>
    </row>
    <row r="1032" spans="1:23" s="917" customFormat="1" ht="12.75" customHeight="1">
      <c r="A1032">
        <v>1575</v>
      </c>
      <c r="B1032">
        <v>2840</v>
      </c>
      <c r="C1032" t="s">
        <v>87</v>
      </c>
      <c r="D1032" t="s">
        <v>1106</v>
      </c>
      <c r="E1032">
        <v>42910</v>
      </c>
      <c r="F1032" t="s">
        <v>869</v>
      </c>
      <c r="G1032" t="s">
        <v>2254</v>
      </c>
      <c r="H1032" s="958">
        <v>43817</v>
      </c>
      <c r="I1032"/>
      <c r="J1032" t="s">
        <v>1096</v>
      </c>
      <c r="K1032">
        <v>0.5</v>
      </c>
      <c r="L1032" t="s">
        <v>25</v>
      </c>
      <c r="M1032">
        <v>41600</v>
      </c>
      <c r="N1032" t="s">
        <v>84</v>
      </c>
      <c r="O1032">
        <v>90910</v>
      </c>
      <c r="P1032">
        <v>49310</v>
      </c>
      <c r="Q1032">
        <v>17000</v>
      </c>
      <c r="R1032">
        <v>22240</v>
      </c>
      <c r="S1032"/>
      <c r="T1032"/>
      <c r="U1032"/>
      <c r="V1032" t="s">
        <v>1403</v>
      </c>
      <c r="W1032">
        <v>1</v>
      </c>
    </row>
    <row r="1033" spans="1:23" s="917" customFormat="1" ht="12.75" customHeight="1">
      <c r="A1033">
        <v>1575</v>
      </c>
      <c r="B1033">
        <v>2840</v>
      </c>
      <c r="C1033" t="s">
        <v>87</v>
      </c>
      <c r="D1033" t="s">
        <v>1106</v>
      </c>
      <c r="E1033">
        <v>42910</v>
      </c>
      <c r="F1033" t="s">
        <v>871</v>
      </c>
      <c r="G1033" t="s">
        <v>2255</v>
      </c>
      <c r="H1033" s="958">
        <v>43817</v>
      </c>
      <c r="I1033"/>
      <c r="J1033" t="s">
        <v>1096</v>
      </c>
      <c r="K1033">
        <v>0.5</v>
      </c>
      <c r="L1033" t="s">
        <v>25</v>
      </c>
      <c r="M1033">
        <v>41600</v>
      </c>
      <c r="N1033" t="s">
        <v>84</v>
      </c>
      <c r="O1033">
        <v>90910</v>
      </c>
      <c r="P1033">
        <v>49310</v>
      </c>
      <c r="Q1033">
        <v>17000</v>
      </c>
      <c r="R1033">
        <v>22240</v>
      </c>
      <c r="S1033"/>
      <c r="T1033"/>
      <c r="U1033"/>
      <c r="V1033" t="s">
        <v>1403</v>
      </c>
      <c r="W1033">
        <v>1</v>
      </c>
    </row>
    <row r="1034" spans="1:23" s="917" customFormat="1" ht="12.75" customHeight="1">
      <c r="A1034">
        <v>1705</v>
      </c>
      <c r="B1034">
        <v>2840</v>
      </c>
      <c r="C1034" t="s">
        <v>87</v>
      </c>
      <c r="D1034" t="s">
        <v>1093</v>
      </c>
      <c r="E1034">
        <v>42912</v>
      </c>
      <c r="F1034" t="s">
        <v>198</v>
      </c>
      <c r="G1034" t="s">
        <v>2256</v>
      </c>
      <c r="H1034" s="958">
        <v>41948</v>
      </c>
      <c r="I1034" s="958">
        <v>45382</v>
      </c>
      <c r="J1034" t="s">
        <v>1096</v>
      </c>
      <c r="K1034">
        <v>3</v>
      </c>
      <c r="L1034" t="s">
        <v>25</v>
      </c>
      <c r="M1034">
        <v>41600</v>
      </c>
      <c r="N1034" t="s">
        <v>84</v>
      </c>
      <c r="O1034">
        <v>90910</v>
      </c>
      <c r="P1034">
        <v>49310</v>
      </c>
      <c r="Q1034">
        <v>17000</v>
      </c>
      <c r="R1034">
        <v>22240</v>
      </c>
      <c r="S1034"/>
      <c r="T1034"/>
      <c r="U1034"/>
      <c r="V1034" t="s">
        <v>1348</v>
      </c>
      <c r="W1034">
        <v>2</v>
      </c>
    </row>
    <row r="1035" spans="1:23" s="917" customFormat="1" ht="12.75" customHeight="1">
      <c r="A1035">
        <v>2004</v>
      </c>
      <c r="B1035">
        <v>2840</v>
      </c>
      <c r="C1035" t="s">
        <v>87</v>
      </c>
      <c r="D1035" t="s">
        <v>1266</v>
      </c>
      <c r="E1035">
        <v>42920</v>
      </c>
      <c r="F1035" t="s">
        <v>198</v>
      </c>
      <c r="G1035" t="s">
        <v>2258</v>
      </c>
      <c r="H1035" s="958">
        <v>40360</v>
      </c>
      <c r="I1035"/>
      <c r="J1035" t="s">
        <v>1096</v>
      </c>
      <c r="K1035">
        <v>2</v>
      </c>
      <c r="L1035" t="s">
        <v>1415</v>
      </c>
      <c r="M1035">
        <v>0</v>
      </c>
      <c r="N1035" t="s">
        <v>84</v>
      </c>
      <c r="O1035">
        <v>90910</v>
      </c>
      <c r="P1035">
        <v>90910</v>
      </c>
      <c r="Q1035">
        <v>17000</v>
      </c>
      <c r="R1035">
        <v>22240</v>
      </c>
      <c r="S1035"/>
      <c r="T1035"/>
      <c r="U1035"/>
      <c r="V1035" t="s">
        <v>1348</v>
      </c>
      <c r="W1035">
        <v>2</v>
      </c>
    </row>
    <row r="1036" spans="1:23" s="917" customFormat="1" ht="12.75" customHeight="1">
      <c r="A1036">
        <v>2004</v>
      </c>
      <c r="B1036">
        <v>2840</v>
      </c>
      <c r="C1036" t="s">
        <v>87</v>
      </c>
      <c r="D1036" t="s">
        <v>1266</v>
      </c>
      <c r="E1036">
        <v>42922</v>
      </c>
      <c r="F1036" t="s">
        <v>198</v>
      </c>
      <c r="G1036" t="s">
        <v>2259</v>
      </c>
      <c r="H1036" s="958">
        <v>40361</v>
      </c>
      <c r="I1036"/>
      <c r="J1036" t="s">
        <v>1096</v>
      </c>
      <c r="K1036">
        <v>1.5</v>
      </c>
      <c r="L1036" t="s">
        <v>1415</v>
      </c>
      <c r="M1036">
        <v>0</v>
      </c>
      <c r="N1036" t="s">
        <v>84</v>
      </c>
      <c r="O1036">
        <v>90910</v>
      </c>
      <c r="P1036">
        <v>90910</v>
      </c>
      <c r="Q1036">
        <v>17000</v>
      </c>
      <c r="R1036">
        <v>22240</v>
      </c>
      <c r="S1036"/>
      <c r="T1036"/>
      <c r="U1036"/>
      <c r="V1036" t="s">
        <v>1348</v>
      </c>
      <c r="W1036">
        <v>3</v>
      </c>
    </row>
    <row r="1037" spans="1:23" s="917" customFormat="1" ht="12.75" customHeight="1">
      <c r="A1037">
        <v>2004</v>
      </c>
      <c r="B1037">
        <v>2840</v>
      </c>
      <c r="C1037" t="s">
        <v>87</v>
      </c>
      <c r="D1037" t="s">
        <v>1266</v>
      </c>
      <c r="E1037">
        <v>42923</v>
      </c>
      <c r="F1037" t="s">
        <v>198</v>
      </c>
      <c r="G1037" t="s">
        <v>2260</v>
      </c>
      <c r="H1037" s="958">
        <v>40361</v>
      </c>
      <c r="I1037"/>
      <c r="J1037" t="s">
        <v>1096</v>
      </c>
      <c r="K1037">
        <v>5</v>
      </c>
      <c r="L1037" t="s">
        <v>1415</v>
      </c>
      <c r="M1037">
        <v>0</v>
      </c>
      <c r="N1037" t="s">
        <v>84</v>
      </c>
      <c r="O1037">
        <v>90910</v>
      </c>
      <c r="P1037">
        <v>90910</v>
      </c>
      <c r="Q1037">
        <v>17000</v>
      </c>
      <c r="R1037">
        <v>22240</v>
      </c>
      <c r="S1037"/>
      <c r="T1037"/>
      <c r="U1037"/>
      <c r="V1037" t="s">
        <v>1348</v>
      </c>
      <c r="W1037">
        <v>8</v>
      </c>
    </row>
    <row r="1038" spans="1:23" s="917" customFormat="1" ht="12.75" customHeight="1">
      <c r="A1038">
        <v>1640</v>
      </c>
      <c r="B1038">
        <v>2840</v>
      </c>
      <c r="C1038" t="s">
        <v>87</v>
      </c>
      <c r="D1038" t="s">
        <v>1126</v>
      </c>
      <c r="E1038">
        <v>42928</v>
      </c>
      <c r="F1038" t="s">
        <v>198</v>
      </c>
      <c r="G1038" t="s">
        <v>2261</v>
      </c>
      <c r="H1038" s="958">
        <v>40389</v>
      </c>
      <c r="I1038"/>
      <c r="J1038" t="s">
        <v>1096</v>
      </c>
      <c r="K1038">
        <v>3</v>
      </c>
      <c r="L1038" t="s">
        <v>25</v>
      </c>
      <c r="M1038">
        <v>41600</v>
      </c>
      <c r="N1038" t="s">
        <v>84</v>
      </c>
      <c r="O1038">
        <v>90910</v>
      </c>
      <c r="P1038">
        <v>49310</v>
      </c>
      <c r="Q1038">
        <v>17000</v>
      </c>
      <c r="R1038">
        <v>41220</v>
      </c>
      <c r="S1038"/>
      <c r="T1038"/>
      <c r="U1038"/>
      <c r="V1038" t="s">
        <v>1348</v>
      </c>
      <c r="W1038">
        <v>1</v>
      </c>
    </row>
    <row r="1039" spans="1:23" s="917" customFormat="1" ht="12.75" customHeight="1">
      <c r="A1039">
        <v>2004</v>
      </c>
      <c r="B1039">
        <v>2840</v>
      </c>
      <c r="C1039" t="s">
        <v>87</v>
      </c>
      <c r="D1039" t="s">
        <v>1266</v>
      </c>
      <c r="E1039">
        <v>42929</v>
      </c>
      <c r="F1039" t="s">
        <v>198</v>
      </c>
      <c r="G1039" t="s">
        <v>2263</v>
      </c>
      <c r="H1039" s="958">
        <v>40441</v>
      </c>
      <c r="I1039"/>
      <c r="J1039" t="s">
        <v>1096</v>
      </c>
      <c r="K1039">
        <v>2</v>
      </c>
      <c r="L1039" t="s">
        <v>1415</v>
      </c>
      <c r="M1039">
        <v>0</v>
      </c>
      <c r="N1039" t="s">
        <v>84</v>
      </c>
      <c r="O1039">
        <v>90910</v>
      </c>
      <c r="P1039">
        <v>90910</v>
      </c>
      <c r="Q1039">
        <v>17000</v>
      </c>
      <c r="R1039">
        <v>22240</v>
      </c>
      <c r="S1039"/>
      <c r="T1039"/>
      <c r="U1039"/>
      <c r="V1039" t="s">
        <v>1348</v>
      </c>
      <c r="W1039">
        <v>9</v>
      </c>
    </row>
    <row r="1040" spans="1:23" s="917" customFormat="1" ht="12.75" customHeight="1">
      <c r="A1040">
        <v>2004</v>
      </c>
      <c r="B1040">
        <v>2840</v>
      </c>
      <c r="C1040" t="s">
        <v>87</v>
      </c>
      <c r="D1040" t="s">
        <v>1266</v>
      </c>
      <c r="E1040">
        <v>42930</v>
      </c>
      <c r="F1040" t="s">
        <v>198</v>
      </c>
      <c r="G1040" t="s">
        <v>2265</v>
      </c>
      <c r="H1040" s="958">
        <v>40441</v>
      </c>
      <c r="I1040"/>
      <c r="J1040" t="s">
        <v>1096</v>
      </c>
      <c r="K1040">
        <v>2</v>
      </c>
      <c r="L1040" t="s">
        <v>1415</v>
      </c>
      <c r="M1040">
        <v>0</v>
      </c>
      <c r="N1040" t="s">
        <v>84</v>
      </c>
      <c r="O1040">
        <v>90910</v>
      </c>
      <c r="P1040">
        <v>90910</v>
      </c>
      <c r="Q1040">
        <v>17000</v>
      </c>
      <c r="R1040">
        <v>22240</v>
      </c>
      <c r="S1040"/>
      <c r="T1040"/>
      <c r="U1040"/>
      <c r="V1040" t="s">
        <v>1348</v>
      </c>
      <c r="W1040">
        <v>9</v>
      </c>
    </row>
    <row r="1041" spans="1:23" s="917" customFormat="1" ht="12.75" customHeight="1">
      <c r="A1041">
        <v>2004</v>
      </c>
      <c r="B1041">
        <v>2840</v>
      </c>
      <c r="C1041" t="s">
        <v>87</v>
      </c>
      <c r="D1041" t="s">
        <v>1266</v>
      </c>
      <c r="E1041">
        <v>42932</v>
      </c>
      <c r="F1041" t="s">
        <v>198</v>
      </c>
      <c r="G1041" t="s">
        <v>2266</v>
      </c>
      <c r="H1041" s="958">
        <v>40360</v>
      </c>
      <c r="I1041"/>
      <c r="J1041" t="s">
        <v>1096</v>
      </c>
      <c r="K1041">
        <v>3</v>
      </c>
      <c r="L1041" t="s">
        <v>1415</v>
      </c>
      <c r="M1041">
        <v>0</v>
      </c>
      <c r="N1041" t="s">
        <v>84</v>
      </c>
      <c r="O1041">
        <v>90910</v>
      </c>
      <c r="P1041">
        <v>90910</v>
      </c>
      <c r="Q1041">
        <v>17000</v>
      </c>
      <c r="R1041">
        <v>22240</v>
      </c>
      <c r="S1041"/>
      <c r="T1041"/>
      <c r="U1041"/>
      <c r="V1041" t="s">
        <v>1348</v>
      </c>
      <c r="W1041">
        <v>5</v>
      </c>
    </row>
    <row r="1042" spans="1:23" s="917" customFormat="1" ht="12.75" customHeight="1">
      <c r="A1042">
        <v>2004</v>
      </c>
      <c r="B1042">
        <v>2840</v>
      </c>
      <c r="C1042" t="s">
        <v>87</v>
      </c>
      <c r="D1042" t="s">
        <v>1266</v>
      </c>
      <c r="E1042">
        <v>42933</v>
      </c>
      <c r="F1042" t="s">
        <v>198</v>
      </c>
      <c r="G1042" t="s">
        <v>2267</v>
      </c>
      <c r="H1042" s="958">
        <v>40361</v>
      </c>
      <c r="I1042"/>
      <c r="J1042" t="s">
        <v>1096</v>
      </c>
      <c r="K1042">
        <v>2</v>
      </c>
      <c r="L1042" t="s">
        <v>1415</v>
      </c>
      <c r="M1042">
        <v>0</v>
      </c>
      <c r="N1042" t="s">
        <v>84</v>
      </c>
      <c r="O1042">
        <v>90910</v>
      </c>
      <c r="P1042">
        <v>90910</v>
      </c>
      <c r="Q1042">
        <v>17000</v>
      </c>
      <c r="R1042">
        <v>22240</v>
      </c>
      <c r="S1042"/>
      <c r="T1042"/>
      <c r="U1042"/>
      <c r="V1042" t="s">
        <v>1348</v>
      </c>
      <c r="W1042">
        <v>2</v>
      </c>
    </row>
    <row r="1043" spans="1:23" s="917" customFormat="1" ht="12.75" customHeight="1">
      <c r="A1043">
        <v>2004</v>
      </c>
      <c r="B1043">
        <v>2840</v>
      </c>
      <c r="C1043" t="s">
        <v>87</v>
      </c>
      <c r="D1043" t="s">
        <v>1266</v>
      </c>
      <c r="E1043">
        <v>42934</v>
      </c>
      <c r="F1043" t="s">
        <v>198</v>
      </c>
      <c r="G1043" t="s">
        <v>2268</v>
      </c>
      <c r="H1043" s="958">
        <v>40361</v>
      </c>
      <c r="I1043"/>
      <c r="J1043" t="s">
        <v>1096</v>
      </c>
      <c r="K1043">
        <v>2</v>
      </c>
      <c r="L1043" t="s">
        <v>1415</v>
      </c>
      <c r="M1043">
        <v>0</v>
      </c>
      <c r="N1043" t="s">
        <v>84</v>
      </c>
      <c r="O1043">
        <v>90910</v>
      </c>
      <c r="P1043">
        <v>90910</v>
      </c>
      <c r="Q1043">
        <v>17000</v>
      </c>
      <c r="R1043">
        <v>22240</v>
      </c>
      <c r="S1043"/>
      <c r="T1043"/>
      <c r="U1043"/>
      <c r="V1043" t="s">
        <v>1348</v>
      </c>
      <c r="W1043">
        <v>5</v>
      </c>
    </row>
    <row r="1044" spans="1:23" s="917" customFormat="1" ht="12.75" customHeight="1">
      <c r="A1044">
        <v>2004</v>
      </c>
      <c r="B1044">
        <v>2840</v>
      </c>
      <c r="C1044" t="s">
        <v>87</v>
      </c>
      <c r="D1044" t="s">
        <v>1266</v>
      </c>
      <c r="E1044">
        <v>42935</v>
      </c>
      <c r="F1044" t="s">
        <v>198</v>
      </c>
      <c r="G1044" t="s">
        <v>2269</v>
      </c>
      <c r="H1044" s="958">
        <v>40361</v>
      </c>
      <c r="I1044"/>
      <c r="J1044" t="s">
        <v>1096</v>
      </c>
      <c r="K1044">
        <v>1</v>
      </c>
      <c r="L1044" t="s">
        <v>1415</v>
      </c>
      <c r="M1044">
        <v>0</v>
      </c>
      <c r="N1044" t="s">
        <v>84</v>
      </c>
      <c r="O1044">
        <v>90910</v>
      </c>
      <c r="P1044">
        <v>90910</v>
      </c>
      <c r="Q1044">
        <v>17000</v>
      </c>
      <c r="R1044">
        <v>22240</v>
      </c>
      <c r="S1044"/>
      <c r="T1044"/>
      <c r="U1044"/>
      <c r="V1044" t="s">
        <v>1348</v>
      </c>
      <c r="W1044">
        <v>2</v>
      </c>
    </row>
    <row r="1045" spans="1:23" s="917" customFormat="1" ht="12.75" customHeight="1">
      <c r="A1045">
        <v>2004</v>
      </c>
      <c r="B1045">
        <v>2840</v>
      </c>
      <c r="C1045" t="s">
        <v>87</v>
      </c>
      <c r="D1045" t="s">
        <v>1266</v>
      </c>
      <c r="E1045">
        <v>42952</v>
      </c>
      <c r="F1045" t="s">
        <v>198</v>
      </c>
      <c r="G1045" t="s">
        <v>2270</v>
      </c>
      <c r="H1045" s="958">
        <v>40361</v>
      </c>
      <c r="I1045"/>
      <c r="J1045" t="s">
        <v>1096</v>
      </c>
      <c r="K1045">
        <v>3</v>
      </c>
      <c r="L1045" t="s">
        <v>1415</v>
      </c>
      <c r="M1045">
        <v>0</v>
      </c>
      <c r="N1045" t="s">
        <v>84</v>
      </c>
      <c r="O1045">
        <v>90910</v>
      </c>
      <c r="P1045">
        <v>90910</v>
      </c>
      <c r="Q1045">
        <v>17000</v>
      </c>
      <c r="R1045">
        <v>22240</v>
      </c>
      <c r="S1045"/>
      <c r="T1045"/>
      <c r="U1045"/>
      <c r="V1045" t="s">
        <v>1348</v>
      </c>
      <c r="W1045">
        <v>2</v>
      </c>
    </row>
    <row r="1046" spans="1:23" s="917" customFormat="1" ht="12.75" customHeight="1">
      <c r="A1046">
        <v>1640</v>
      </c>
      <c r="B1046">
        <v>2821</v>
      </c>
      <c r="C1046" t="s">
        <v>102</v>
      </c>
      <c r="D1046" t="s">
        <v>1126</v>
      </c>
      <c r="E1046">
        <v>43009</v>
      </c>
      <c r="F1046" t="s">
        <v>198</v>
      </c>
      <c r="G1046" t="s">
        <v>2271</v>
      </c>
      <c r="H1046" s="958">
        <v>40389</v>
      </c>
      <c r="I1046"/>
      <c r="J1046" t="s">
        <v>1096</v>
      </c>
      <c r="K1046">
        <v>3</v>
      </c>
      <c r="L1046" t="s">
        <v>25</v>
      </c>
      <c r="M1046">
        <v>41600</v>
      </c>
      <c r="N1046" t="s">
        <v>97</v>
      </c>
      <c r="O1046">
        <v>117140</v>
      </c>
      <c r="P1046">
        <v>75540</v>
      </c>
      <c r="Q1046">
        <v>17000</v>
      </c>
      <c r="R1046">
        <v>41220</v>
      </c>
      <c r="S1046"/>
      <c r="T1046"/>
      <c r="U1046"/>
      <c r="V1046" t="s">
        <v>1348</v>
      </c>
      <c r="W1046">
        <v>1</v>
      </c>
    </row>
    <row r="1047" spans="1:23" s="917" customFormat="1" ht="12.75" customHeight="1">
      <c r="A1047">
        <v>1350</v>
      </c>
      <c r="B1047">
        <v>2803</v>
      </c>
      <c r="C1047" t="s">
        <v>98</v>
      </c>
      <c r="D1047" t="s">
        <v>1292</v>
      </c>
      <c r="E1047">
        <v>43145</v>
      </c>
      <c r="F1047" t="s">
        <v>198</v>
      </c>
      <c r="G1047" t="s">
        <v>2272</v>
      </c>
      <c r="H1047" s="958">
        <v>40486</v>
      </c>
      <c r="I1047"/>
      <c r="J1047" t="s">
        <v>1096</v>
      </c>
      <c r="K1047">
        <v>2</v>
      </c>
      <c r="L1047" t="s">
        <v>25</v>
      </c>
      <c r="M1047">
        <v>41600</v>
      </c>
      <c r="N1047" t="s">
        <v>97</v>
      </c>
      <c r="O1047">
        <v>117140</v>
      </c>
      <c r="P1047">
        <v>75540</v>
      </c>
      <c r="Q1047">
        <v>17000</v>
      </c>
      <c r="R1047">
        <v>16710</v>
      </c>
      <c r="S1047"/>
      <c r="T1047"/>
      <c r="U1047"/>
      <c r="V1047" t="s">
        <v>1348</v>
      </c>
      <c r="W1047">
        <v>2</v>
      </c>
    </row>
    <row r="1048" spans="1:23" s="917" customFormat="1" ht="12.75" customHeight="1">
      <c r="A1048">
        <v>1550</v>
      </c>
      <c r="B1048">
        <v>2839</v>
      </c>
      <c r="C1048" t="s">
        <v>86</v>
      </c>
      <c r="D1048" t="s">
        <v>1445</v>
      </c>
      <c r="E1048">
        <v>43149</v>
      </c>
      <c r="F1048" t="s">
        <v>198</v>
      </c>
      <c r="G1048" t="s">
        <v>2274</v>
      </c>
      <c r="H1048" s="958">
        <v>40416</v>
      </c>
      <c r="I1048"/>
      <c r="J1048" t="s">
        <v>1096</v>
      </c>
      <c r="K1048">
        <v>2</v>
      </c>
      <c r="L1048" t="s">
        <v>25</v>
      </c>
      <c r="M1048">
        <v>41600</v>
      </c>
      <c r="N1048" t="s">
        <v>84</v>
      </c>
      <c r="O1048">
        <v>90910</v>
      </c>
      <c r="P1048">
        <v>49310</v>
      </c>
      <c r="Q1048">
        <v>17000</v>
      </c>
      <c r="R1048">
        <v>22240</v>
      </c>
      <c r="S1048"/>
      <c r="T1048"/>
      <c r="U1048"/>
      <c r="V1048" t="s">
        <v>1348</v>
      </c>
      <c r="W1048">
        <v>4</v>
      </c>
    </row>
    <row r="1049" spans="1:23" s="917" customFormat="1" ht="12.75" customHeight="1">
      <c r="A1049">
        <v>1605</v>
      </c>
      <c r="B1049">
        <v>2813</v>
      </c>
      <c r="C1049" t="s">
        <v>90</v>
      </c>
      <c r="D1049" t="s">
        <v>1126</v>
      </c>
      <c r="E1049">
        <v>43157</v>
      </c>
      <c r="F1049" t="s">
        <v>198</v>
      </c>
      <c r="G1049" t="s">
        <v>2276</v>
      </c>
      <c r="H1049" s="958">
        <v>40534</v>
      </c>
      <c r="I1049"/>
      <c r="J1049" t="s">
        <v>1096</v>
      </c>
      <c r="K1049">
        <v>10</v>
      </c>
      <c r="L1049" t="s">
        <v>25</v>
      </c>
      <c r="M1049">
        <v>41600</v>
      </c>
      <c r="N1049" t="s">
        <v>88</v>
      </c>
      <c r="O1049">
        <v>97200</v>
      </c>
      <c r="P1049">
        <v>55600</v>
      </c>
      <c r="Q1049">
        <v>17000</v>
      </c>
      <c r="R1049">
        <v>16710</v>
      </c>
      <c r="S1049"/>
      <c r="T1049"/>
      <c r="U1049"/>
      <c r="V1049" t="s">
        <v>1348</v>
      </c>
      <c r="W1049">
        <v>3</v>
      </c>
    </row>
    <row r="1050" spans="1:23" s="917" customFormat="1" ht="12.75" customHeight="1">
      <c r="A1050">
        <v>1952</v>
      </c>
      <c r="B1050">
        <v>2840</v>
      </c>
      <c r="C1050" t="s">
        <v>87</v>
      </c>
      <c r="D1050" t="s">
        <v>1270</v>
      </c>
      <c r="E1050">
        <v>43160</v>
      </c>
      <c r="F1050" t="s">
        <v>198</v>
      </c>
      <c r="G1050" t="s">
        <v>2278</v>
      </c>
      <c r="H1050" s="958">
        <v>40848</v>
      </c>
      <c r="I1050"/>
      <c r="J1050" t="s">
        <v>1096</v>
      </c>
      <c r="K1050">
        <v>1</v>
      </c>
      <c r="L1050" t="s">
        <v>25</v>
      </c>
      <c r="M1050">
        <v>41600</v>
      </c>
      <c r="N1050" t="s">
        <v>84</v>
      </c>
      <c r="O1050">
        <v>90910</v>
      </c>
      <c r="P1050">
        <v>49310</v>
      </c>
      <c r="Q1050">
        <v>8860</v>
      </c>
      <c r="R1050">
        <v>8220</v>
      </c>
      <c r="S1050"/>
      <c r="T1050"/>
      <c r="U1050"/>
      <c r="V1050" t="s">
        <v>1348</v>
      </c>
      <c r="W1050">
        <v>2</v>
      </c>
    </row>
    <row r="1051" spans="1:23" s="917" customFormat="1" ht="12.75" customHeight="1">
      <c r="A1051">
        <v>1952</v>
      </c>
      <c r="B1051">
        <v>2839</v>
      </c>
      <c r="C1051" t="s">
        <v>86</v>
      </c>
      <c r="D1051" t="s">
        <v>1270</v>
      </c>
      <c r="E1051">
        <v>43179</v>
      </c>
      <c r="F1051" t="s">
        <v>198</v>
      </c>
      <c r="G1051" t="s">
        <v>2280</v>
      </c>
      <c r="H1051" s="958">
        <v>40848</v>
      </c>
      <c r="I1051"/>
      <c r="J1051" t="s">
        <v>1096</v>
      </c>
      <c r="K1051">
        <v>2</v>
      </c>
      <c r="L1051" t="s">
        <v>25</v>
      </c>
      <c r="M1051">
        <v>41600</v>
      </c>
      <c r="N1051" t="s">
        <v>84</v>
      </c>
      <c r="O1051">
        <v>90910</v>
      </c>
      <c r="P1051">
        <v>49310</v>
      </c>
      <c r="Q1051">
        <v>8860</v>
      </c>
      <c r="R1051">
        <v>8220</v>
      </c>
      <c r="S1051"/>
      <c r="T1051"/>
      <c r="U1051"/>
      <c r="V1051" t="s">
        <v>1348</v>
      </c>
      <c r="W1051">
        <v>2</v>
      </c>
    </row>
    <row r="1052" spans="1:23" s="917" customFormat="1" ht="12.75" customHeight="1">
      <c r="A1052">
        <v>1952</v>
      </c>
      <c r="B1052">
        <v>2839</v>
      </c>
      <c r="C1052" t="s">
        <v>86</v>
      </c>
      <c r="D1052" t="s">
        <v>1270</v>
      </c>
      <c r="E1052">
        <v>43180</v>
      </c>
      <c r="F1052" t="s">
        <v>198</v>
      </c>
      <c r="G1052" t="s">
        <v>2281</v>
      </c>
      <c r="H1052" s="958">
        <v>40848</v>
      </c>
      <c r="I1052"/>
      <c r="J1052" t="s">
        <v>1096</v>
      </c>
      <c r="K1052">
        <v>5</v>
      </c>
      <c r="L1052" t="s">
        <v>25</v>
      </c>
      <c r="M1052">
        <v>41600</v>
      </c>
      <c r="N1052" t="s">
        <v>84</v>
      </c>
      <c r="O1052">
        <v>90910</v>
      </c>
      <c r="P1052">
        <v>49310</v>
      </c>
      <c r="Q1052">
        <v>8860</v>
      </c>
      <c r="R1052">
        <v>8220</v>
      </c>
      <c r="S1052"/>
      <c r="T1052"/>
      <c r="U1052"/>
      <c r="V1052" t="s">
        <v>1348</v>
      </c>
      <c r="W1052">
        <v>2</v>
      </c>
    </row>
    <row r="1053" spans="1:23" s="917" customFormat="1" ht="12.75" customHeight="1">
      <c r="A1053">
        <v>1895</v>
      </c>
      <c r="B1053">
        <v>1895</v>
      </c>
      <c r="C1053" t="s">
        <v>2282</v>
      </c>
      <c r="D1053" t="s">
        <v>1806</v>
      </c>
      <c r="E1053">
        <v>43343</v>
      </c>
      <c r="F1053" t="s">
        <v>198</v>
      </c>
      <c r="G1053" t="s">
        <v>2283</v>
      </c>
      <c r="H1053" s="958">
        <v>37926</v>
      </c>
      <c r="I1053"/>
      <c r="J1053" t="s">
        <v>1096</v>
      </c>
      <c r="K1053">
        <v>48</v>
      </c>
      <c r="L1053" t="s">
        <v>344</v>
      </c>
      <c r="M1053">
        <v>0</v>
      </c>
      <c r="N1053" t="s">
        <v>550</v>
      </c>
      <c r="O1053">
        <v>0</v>
      </c>
      <c r="P1053">
        <v>0</v>
      </c>
      <c r="Q1053">
        <v>0</v>
      </c>
      <c r="R1053">
        <v>0</v>
      </c>
      <c r="S1053"/>
      <c r="T1053"/>
      <c r="U1053"/>
      <c r="V1053" t="s">
        <v>1348</v>
      </c>
      <c r="W1053">
        <v>309</v>
      </c>
    </row>
    <row r="1054" spans="1:23" s="917" customFormat="1" ht="12.75" customHeight="1">
      <c r="A1054">
        <v>1952</v>
      </c>
      <c r="B1054">
        <v>2840</v>
      </c>
      <c r="C1054" t="s">
        <v>87</v>
      </c>
      <c r="D1054" t="s">
        <v>1270</v>
      </c>
      <c r="E1054">
        <v>43345</v>
      </c>
      <c r="F1054" t="s">
        <v>198</v>
      </c>
      <c r="G1054" t="s">
        <v>2284</v>
      </c>
      <c r="H1054" s="958">
        <v>40848</v>
      </c>
      <c r="I1054"/>
      <c r="J1054" t="s">
        <v>1096</v>
      </c>
      <c r="K1054">
        <v>3</v>
      </c>
      <c r="L1054" t="s">
        <v>25</v>
      </c>
      <c r="M1054">
        <v>41600</v>
      </c>
      <c r="N1054" t="s">
        <v>84</v>
      </c>
      <c r="O1054">
        <v>90910</v>
      </c>
      <c r="P1054">
        <v>49310</v>
      </c>
      <c r="Q1054">
        <v>8860</v>
      </c>
      <c r="R1054">
        <v>8220</v>
      </c>
      <c r="S1054"/>
      <c r="T1054"/>
      <c r="U1054"/>
      <c r="V1054" t="s">
        <v>1348</v>
      </c>
      <c r="W1054">
        <v>2</v>
      </c>
    </row>
    <row r="1055" spans="1:23" s="917" customFormat="1" ht="12.75" customHeight="1">
      <c r="A1055">
        <v>3444</v>
      </c>
      <c r="B1055">
        <v>2817</v>
      </c>
      <c r="C1055" t="s">
        <v>107</v>
      </c>
      <c r="D1055" t="s">
        <v>1445</v>
      </c>
      <c r="E1055">
        <v>43393</v>
      </c>
      <c r="F1055" t="s">
        <v>198</v>
      </c>
      <c r="G1055" t="s">
        <v>2285</v>
      </c>
      <c r="H1055" s="958">
        <v>37987</v>
      </c>
      <c r="I1055"/>
      <c r="J1055" t="s">
        <v>1096</v>
      </c>
      <c r="K1055">
        <v>3</v>
      </c>
      <c r="L1055" t="s">
        <v>25</v>
      </c>
      <c r="M1055">
        <v>41600</v>
      </c>
      <c r="N1055" t="s">
        <v>106</v>
      </c>
      <c r="O1055">
        <v>129850</v>
      </c>
      <c r="P1055">
        <v>88250</v>
      </c>
      <c r="Q1055">
        <v>24190</v>
      </c>
      <c r="R1055">
        <v>31730</v>
      </c>
      <c r="S1055"/>
      <c r="T1055"/>
      <c r="U1055"/>
      <c r="V1055" t="s">
        <v>1348</v>
      </c>
      <c r="W1055">
        <v>3</v>
      </c>
    </row>
    <row r="1056" spans="1:23" s="917" customFormat="1" ht="12.75" customHeight="1">
      <c r="A1056">
        <v>3484</v>
      </c>
      <c r="B1056">
        <v>2840</v>
      </c>
      <c r="C1056" t="s">
        <v>87</v>
      </c>
      <c r="D1056" t="s">
        <v>1266</v>
      </c>
      <c r="E1056">
        <v>43461</v>
      </c>
      <c r="F1056" t="s">
        <v>198</v>
      </c>
      <c r="G1056" t="s">
        <v>2287</v>
      </c>
      <c r="H1056" s="958">
        <v>38068</v>
      </c>
      <c r="I1056"/>
      <c r="J1056" t="s">
        <v>1096</v>
      </c>
      <c r="K1056">
        <v>3</v>
      </c>
      <c r="L1056" t="s">
        <v>1415</v>
      </c>
      <c r="M1056">
        <v>0</v>
      </c>
      <c r="N1056" t="s">
        <v>84</v>
      </c>
      <c r="O1056">
        <v>90910</v>
      </c>
      <c r="P1056">
        <v>90910</v>
      </c>
      <c r="Q1056">
        <v>11990</v>
      </c>
      <c r="R1056">
        <v>12320</v>
      </c>
      <c r="S1056"/>
      <c r="T1056"/>
      <c r="U1056"/>
      <c r="V1056" t="s">
        <v>1348</v>
      </c>
      <c r="W1056">
        <v>5</v>
      </c>
    </row>
    <row r="1057" spans="1:23" s="917" customFormat="1" ht="12.75" customHeight="1">
      <c r="A1057">
        <v>6666</v>
      </c>
      <c r="B1057">
        <v>2840</v>
      </c>
      <c r="C1057" t="s">
        <v>87</v>
      </c>
      <c r="D1057" t="s">
        <v>1292</v>
      </c>
      <c r="E1057">
        <v>43478</v>
      </c>
      <c r="F1057" t="s">
        <v>198</v>
      </c>
      <c r="G1057" t="s">
        <v>2289</v>
      </c>
      <c r="H1057" s="958">
        <v>38139</v>
      </c>
      <c r="I1057"/>
      <c r="J1057" t="s">
        <v>1096</v>
      </c>
      <c r="K1057">
        <v>3</v>
      </c>
      <c r="L1057" t="s">
        <v>25</v>
      </c>
      <c r="M1057">
        <v>41600</v>
      </c>
      <c r="N1057" t="s">
        <v>84</v>
      </c>
      <c r="O1057">
        <v>90910</v>
      </c>
      <c r="P1057">
        <v>49310</v>
      </c>
      <c r="Q1057">
        <v>8860</v>
      </c>
      <c r="R1057">
        <v>8220</v>
      </c>
      <c r="S1057"/>
      <c r="T1057"/>
      <c r="U1057"/>
      <c r="V1057" t="s">
        <v>1348</v>
      </c>
      <c r="W1057">
        <v>4</v>
      </c>
    </row>
    <row r="1058" spans="1:23" s="917" customFormat="1" ht="12.75" customHeight="1">
      <c r="A1058">
        <v>1350</v>
      </c>
      <c r="B1058">
        <v>2824</v>
      </c>
      <c r="C1058" t="s">
        <v>122</v>
      </c>
      <c r="D1058" t="s">
        <v>1292</v>
      </c>
      <c r="E1058">
        <v>43488</v>
      </c>
      <c r="F1058" t="s">
        <v>198</v>
      </c>
      <c r="G1058" t="s">
        <v>2291</v>
      </c>
      <c r="H1058" s="958">
        <v>38178</v>
      </c>
      <c r="I1058"/>
      <c r="J1058" t="s">
        <v>1096</v>
      </c>
      <c r="K1058">
        <v>2</v>
      </c>
      <c r="L1058" t="s">
        <v>25</v>
      </c>
      <c r="M1058">
        <v>41600</v>
      </c>
      <c r="N1058" t="s">
        <v>114</v>
      </c>
      <c r="O1058">
        <v>157000</v>
      </c>
      <c r="P1058">
        <v>115400</v>
      </c>
      <c r="Q1058">
        <v>17000</v>
      </c>
      <c r="R1058">
        <v>16710</v>
      </c>
      <c r="S1058"/>
      <c r="T1058"/>
      <c r="U1058"/>
      <c r="V1058" t="s">
        <v>1348</v>
      </c>
      <c r="W1058">
        <v>13</v>
      </c>
    </row>
    <row r="1059" spans="1:23" s="917" customFormat="1" ht="12.75" customHeight="1">
      <c r="A1059">
        <v>1135</v>
      </c>
      <c r="B1059">
        <v>2803</v>
      </c>
      <c r="C1059" t="s">
        <v>98</v>
      </c>
      <c r="D1059" t="s">
        <v>1292</v>
      </c>
      <c r="E1059">
        <v>43502</v>
      </c>
      <c r="F1059" t="s">
        <v>198</v>
      </c>
      <c r="G1059" t="s">
        <v>2293</v>
      </c>
      <c r="H1059" s="958">
        <v>38153</v>
      </c>
      <c r="I1059"/>
      <c r="J1059" t="s">
        <v>1096</v>
      </c>
      <c r="K1059">
        <v>4</v>
      </c>
      <c r="L1059" t="s">
        <v>25</v>
      </c>
      <c r="M1059">
        <v>41600</v>
      </c>
      <c r="N1059" t="s">
        <v>97</v>
      </c>
      <c r="O1059">
        <v>117140</v>
      </c>
      <c r="P1059">
        <v>75540</v>
      </c>
      <c r="Q1059">
        <v>31700</v>
      </c>
      <c r="R1059">
        <v>36690</v>
      </c>
      <c r="S1059"/>
      <c r="T1059"/>
      <c r="U1059"/>
      <c r="V1059" t="s">
        <v>1348</v>
      </c>
      <c r="W1059">
        <v>1</v>
      </c>
    </row>
    <row r="1060" spans="1:23" s="917" customFormat="1" ht="12.75" customHeight="1">
      <c r="A1060">
        <v>1380</v>
      </c>
      <c r="B1060">
        <v>2803</v>
      </c>
      <c r="C1060" t="s">
        <v>98</v>
      </c>
      <c r="D1060" t="s">
        <v>1292</v>
      </c>
      <c r="E1060">
        <v>43540</v>
      </c>
      <c r="F1060" t="s">
        <v>198</v>
      </c>
      <c r="G1060" t="s">
        <v>2295</v>
      </c>
      <c r="H1060" s="958">
        <v>38244</v>
      </c>
      <c r="I1060"/>
      <c r="J1060" t="s">
        <v>1096</v>
      </c>
      <c r="K1060">
        <v>3</v>
      </c>
      <c r="L1060" t="s">
        <v>25</v>
      </c>
      <c r="M1060">
        <v>41600</v>
      </c>
      <c r="N1060" t="s">
        <v>97</v>
      </c>
      <c r="O1060">
        <v>117140</v>
      </c>
      <c r="P1060">
        <v>75540</v>
      </c>
      <c r="Q1060">
        <v>17000</v>
      </c>
      <c r="R1060">
        <v>16710</v>
      </c>
      <c r="S1060"/>
      <c r="T1060"/>
      <c r="U1060"/>
      <c r="V1060" t="s">
        <v>1348</v>
      </c>
      <c r="W1060">
        <v>1</v>
      </c>
    </row>
    <row r="1061" spans="1:23" s="917" customFormat="1" ht="12.75" customHeight="1">
      <c r="A1061">
        <v>1380</v>
      </c>
      <c r="B1061">
        <v>2803</v>
      </c>
      <c r="C1061" t="s">
        <v>98</v>
      </c>
      <c r="D1061" t="s">
        <v>1292</v>
      </c>
      <c r="E1061">
        <v>43541</v>
      </c>
      <c r="F1061" t="s">
        <v>198</v>
      </c>
      <c r="G1061" t="s">
        <v>2297</v>
      </c>
      <c r="H1061" s="958">
        <v>38244</v>
      </c>
      <c r="I1061"/>
      <c r="J1061" t="s">
        <v>1096</v>
      </c>
      <c r="K1061">
        <v>2</v>
      </c>
      <c r="L1061" t="s">
        <v>25</v>
      </c>
      <c r="M1061">
        <v>41600</v>
      </c>
      <c r="N1061" t="s">
        <v>97</v>
      </c>
      <c r="O1061">
        <v>117140</v>
      </c>
      <c r="P1061">
        <v>75540</v>
      </c>
      <c r="Q1061">
        <v>17000</v>
      </c>
      <c r="R1061">
        <v>16710</v>
      </c>
      <c r="S1061"/>
      <c r="T1061"/>
      <c r="U1061"/>
      <c r="V1061" t="s">
        <v>1348</v>
      </c>
      <c r="W1061">
        <v>1</v>
      </c>
    </row>
    <row r="1062" spans="1:23" s="917" customFormat="1" ht="12.75" customHeight="1">
      <c r="A1062">
        <v>1380</v>
      </c>
      <c r="B1062">
        <v>2803</v>
      </c>
      <c r="C1062" t="s">
        <v>98</v>
      </c>
      <c r="D1062" t="s">
        <v>1292</v>
      </c>
      <c r="E1062">
        <v>43542</v>
      </c>
      <c r="F1062" t="s">
        <v>198</v>
      </c>
      <c r="G1062" t="s">
        <v>2298</v>
      </c>
      <c r="H1062" s="958">
        <v>38244</v>
      </c>
      <c r="I1062"/>
      <c r="J1062" t="s">
        <v>1096</v>
      </c>
      <c r="K1062">
        <v>3</v>
      </c>
      <c r="L1062" t="s">
        <v>25</v>
      </c>
      <c r="M1062">
        <v>41600</v>
      </c>
      <c r="N1062" t="s">
        <v>97</v>
      </c>
      <c r="O1062">
        <v>117140</v>
      </c>
      <c r="P1062">
        <v>75540</v>
      </c>
      <c r="Q1062">
        <v>17000</v>
      </c>
      <c r="R1062">
        <v>16710</v>
      </c>
      <c r="S1062"/>
      <c r="T1062"/>
      <c r="U1062"/>
      <c r="V1062" t="s">
        <v>1348</v>
      </c>
      <c r="W1062">
        <v>1</v>
      </c>
    </row>
    <row r="1063" spans="1:23" s="917" customFormat="1" ht="12.75" customHeight="1">
      <c r="A1063">
        <v>1380</v>
      </c>
      <c r="B1063">
        <v>2803</v>
      </c>
      <c r="C1063" t="s">
        <v>98</v>
      </c>
      <c r="D1063" t="s">
        <v>1292</v>
      </c>
      <c r="E1063">
        <v>43543</v>
      </c>
      <c r="F1063" t="s">
        <v>198</v>
      </c>
      <c r="G1063" t="s">
        <v>2299</v>
      </c>
      <c r="H1063" s="958">
        <v>38244</v>
      </c>
      <c r="I1063"/>
      <c r="J1063" t="s">
        <v>1096</v>
      </c>
      <c r="K1063">
        <v>3</v>
      </c>
      <c r="L1063" t="s">
        <v>25</v>
      </c>
      <c r="M1063">
        <v>41600</v>
      </c>
      <c r="N1063" t="s">
        <v>97</v>
      </c>
      <c r="O1063">
        <v>117140</v>
      </c>
      <c r="P1063">
        <v>75540</v>
      </c>
      <c r="Q1063">
        <v>17000</v>
      </c>
      <c r="R1063">
        <v>16710</v>
      </c>
      <c r="S1063"/>
      <c r="T1063"/>
      <c r="U1063"/>
      <c r="V1063" t="s">
        <v>1348</v>
      </c>
      <c r="W1063">
        <v>1</v>
      </c>
    </row>
    <row r="1064" spans="1:23" s="917" customFormat="1" ht="12.75" customHeight="1">
      <c r="A1064">
        <v>1380</v>
      </c>
      <c r="B1064">
        <v>2803</v>
      </c>
      <c r="C1064" t="s">
        <v>98</v>
      </c>
      <c r="D1064" t="s">
        <v>1292</v>
      </c>
      <c r="E1064">
        <v>43544</v>
      </c>
      <c r="F1064" t="s">
        <v>198</v>
      </c>
      <c r="G1064" t="s">
        <v>2300</v>
      </c>
      <c r="H1064" s="958">
        <v>38244</v>
      </c>
      <c r="I1064"/>
      <c r="J1064" t="s">
        <v>1096</v>
      </c>
      <c r="K1064">
        <v>3</v>
      </c>
      <c r="L1064" t="s">
        <v>25</v>
      </c>
      <c r="M1064">
        <v>41600</v>
      </c>
      <c r="N1064" t="s">
        <v>97</v>
      </c>
      <c r="O1064">
        <v>117140</v>
      </c>
      <c r="P1064">
        <v>75540</v>
      </c>
      <c r="Q1064">
        <v>17000</v>
      </c>
      <c r="R1064">
        <v>16710</v>
      </c>
      <c r="S1064"/>
      <c r="T1064"/>
      <c r="U1064"/>
      <c r="V1064" t="s">
        <v>1348</v>
      </c>
      <c r="W1064">
        <v>1</v>
      </c>
    </row>
    <row r="1065" spans="1:23" s="917" customFormat="1" ht="12.75" customHeight="1">
      <c r="A1065">
        <v>1235</v>
      </c>
      <c r="B1065">
        <v>2818</v>
      </c>
      <c r="C1065" t="s">
        <v>108</v>
      </c>
      <c r="D1065" t="s">
        <v>1292</v>
      </c>
      <c r="E1065">
        <v>43547</v>
      </c>
      <c r="F1065" t="s">
        <v>198</v>
      </c>
      <c r="G1065" t="s">
        <v>2301</v>
      </c>
      <c r="H1065" s="958">
        <v>38275</v>
      </c>
      <c r="I1065"/>
      <c r="J1065" t="s">
        <v>1096</v>
      </c>
      <c r="K1065">
        <v>3</v>
      </c>
      <c r="L1065" t="s">
        <v>25</v>
      </c>
      <c r="M1065">
        <v>41600</v>
      </c>
      <c r="N1065" t="s">
        <v>109</v>
      </c>
      <c r="O1065">
        <v>142820</v>
      </c>
      <c r="P1065">
        <v>101220</v>
      </c>
      <c r="Q1065">
        <v>20750</v>
      </c>
      <c r="R1065">
        <v>36400</v>
      </c>
      <c r="S1065"/>
      <c r="T1065"/>
      <c r="U1065"/>
      <c r="V1065" t="s">
        <v>1348</v>
      </c>
      <c r="W1065">
        <v>26</v>
      </c>
    </row>
    <row r="1066" spans="1:23" s="917" customFormat="1" ht="12.75" customHeight="1">
      <c r="A1066">
        <v>1912</v>
      </c>
      <c r="B1066">
        <v>2839</v>
      </c>
      <c r="C1066" t="s">
        <v>86</v>
      </c>
      <c r="D1066" t="s">
        <v>1270</v>
      </c>
      <c r="E1066">
        <v>43572</v>
      </c>
      <c r="F1066" t="s">
        <v>198</v>
      </c>
      <c r="G1066" t="s">
        <v>2303</v>
      </c>
      <c r="H1066" s="958">
        <v>38245</v>
      </c>
      <c r="I1066"/>
      <c r="J1066" t="s">
        <v>1096</v>
      </c>
      <c r="K1066">
        <v>3</v>
      </c>
      <c r="L1066" t="s">
        <v>327</v>
      </c>
      <c r="M1066">
        <v>41600</v>
      </c>
      <c r="N1066" t="s">
        <v>84</v>
      </c>
      <c r="O1066">
        <v>90910</v>
      </c>
      <c r="P1066">
        <v>49310</v>
      </c>
      <c r="Q1066">
        <v>8860</v>
      </c>
      <c r="R1066">
        <v>8220</v>
      </c>
      <c r="S1066"/>
      <c r="T1066"/>
      <c r="U1066"/>
      <c r="V1066" t="s">
        <v>1348</v>
      </c>
      <c r="W1066">
        <v>2</v>
      </c>
    </row>
    <row r="1067" spans="1:23" s="917" customFormat="1" ht="12.75" customHeight="1">
      <c r="A1067">
        <v>1912</v>
      </c>
      <c r="B1067">
        <v>2839</v>
      </c>
      <c r="C1067" t="s">
        <v>86</v>
      </c>
      <c r="D1067" t="s">
        <v>1270</v>
      </c>
      <c r="E1067">
        <v>43573</v>
      </c>
      <c r="F1067" t="s">
        <v>198</v>
      </c>
      <c r="G1067" t="s">
        <v>2305</v>
      </c>
      <c r="H1067" s="958">
        <v>38245</v>
      </c>
      <c r="I1067"/>
      <c r="J1067" t="s">
        <v>1096</v>
      </c>
      <c r="K1067">
        <v>3</v>
      </c>
      <c r="L1067" t="s">
        <v>327</v>
      </c>
      <c r="M1067">
        <v>41600</v>
      </c>
      <c r="N1067" t="s">
        <v>84</v>
      </c>
      <c r="O1067">
        <v>90910</v>
      </c>
      <c r="P1067">
        <v>49310</v>
      </c>
      <c r="Q1067">
        <v>8860</v>
      </c>
      <c r="R1067">
        <v>8220</v>
      </c>
      <c r="S1067"/>
      <c r="T1067"/>
      <c r="U1067"/>
      <c r="V1067" t="s">
        <v>1348</v>
      </c>
      <c r="W1067">
        <v>2</v>
      </c>
    </row>
    <row r="1068" spans="1:23" s="917" customFormat="1" ht="12.75" customHeight="1">
      <c r="A1068">
        <v>1951</v>
      </c>
      <c r="B1068">
        <v>2839</v>
      </c>
      <c r="C1068" t="s">
        <v>86</v>
      </c>
      <c r="D1068" t="s">
        <v>1270</v>
      </c>
      <c r="E1068">
        <v>43575</v>
      </c>
      <c r="F1068" t="s">
        <v>198</v>
      </c>
      <c r="G1068" t="s">
        <v>2306</v>
      </c>
      <c r="H1068" s="958">
        <v>38245</v>
      </c>
      <c r="I1068"/>
      <c r="J1068" t="s">
        <v>1096</v>
      </c>
      <c r="K1068">
        <v>3</v>
      </c>
      <c r="L1068" t="s">
        <v>327</v>
      </c>
      <c r="M1068">
        <v>41600</v>
      </c>
      <c r="N1068" t="s">
        <v>84</v>
      </c>
      <c r="O1068">
        <v>90910</v>
      </c>
      <c r="P1068">
        <v>49310</v>
      </c>
      <c r="Q1068">
        <v>8860</v>
      </c>
      <c r="R1068">
        <v>8220</v>
      </c>
      <c r="S1068"/>
      <c r="T1068"/>
      <c r="U1068"/>
      <c r="V1068" t="s">
        <v>1348</v>
      </c>
      <c r="W1068">
        <v>2</v>
      </c>
    </row>
    <row r="1069" spans="1:23" s="917" customFormat="1" ht="12.75" customHeight="1">
      <c r="A1069">
        <v>1890</v>
      </c>
      <c r="B1069">
        <v>2840</v>
      </c>
      <c r="C1069" t="s">
        <v>87</v>
      </c>
      <c r="D1069" t="s">
        <v>1292</v>
      </c>
      <c r="E1069">
        <v>43577</v>
      </c>
      <c r="F1069" t="s">
        <v>198</v>
      </c>
      <c r="G1069" t="s">
        <v>1678</v>
      </c>
      <c r="H1069" s="958">
        <v>38266</v>
      </c>
      <c r="I1069" s="958">
        <v>45473</v>
      </c>
      <c r="J1069" t="s">
        <v>1096</v>
      </c>
      <c r="K1069">
        <v>1</v>
      </c>
      <c r="L1069" t="s">
        <v>25</v>
      </c>
      <c r="M1069">
        <v>41600</v>
      </c>
      <c r="N1069" t="s">
        <v>84</v>
      </c>
      <c r="O1069">
        <v>90910</v>
      </c>
      <c r="P1069">
        <v>49310</v>
      </c>
      <c r="Q1069">
        <v>11990</v>
      </c>
      <c r="R1069">
        <v>12320</v>
      </c>
      <c r="S1069"/>
      <c r="T1069"/>
      <c r="U1069"/>
      <c r="V1069" t="s">
        <v>1348</v>
      </c>
      <c r="W1069">
        <v>33</v>
      </c>
    </row>
    <row r="1070" spans="1:23" s="917" customFormat="1" ht="12.75" customHeight="1">
      <c r="A1070">
        <v>1380</v>
      </c>
      <c r="B1070">
        <v>2803</v>
      </c>
      <c r="C1070" t="s">
        <v>98</v>
      </c>
      <c r="D1070" t="s">
        <v>1292</v>
      </c>
      <c r="E1070">
        <v>43595</v>
      </c>
      <c r="F1070" t="s">
        <v>198</v>
      </c>
      <c r="G1070" t="s">
        <v>2308</v>
      </c>
      <c r="H1070" s="958">
        <v>38275</v>
      </c>
      <c r="I1070"/>
      <c r="J1070" t="s">
        <v>1096</v>
      </c>
      <c r="K1070">
        <v>3</v>
      </c>
      <c r="L1070" t="s">
        <v>25</v>
      </c>
      <c r="M1070">
        <v>41600</v>
      </c>
      <c r="N1070" t="s">
        <v>97</v>
      </c>
      <c r="O1070">
        <v>117140</v>
      </c>
      <c r="P1070">
        <v>75540</v>
      </c>
      <c r="Q1070">
        <v>17000</v>
      </c>
      <c r="R1070">
        <v>16710</v>
      </c>
      <c r="S1070"/>
      <c r="T1070"/>
      <c r="U1070"/>
      <c r="V1070" t="s">
        <v>1348</v>
      </c>
      <c r="W1070">
        <v>1</v>
      </c>
    </row>
    <row r="1071" spans="1:23" s="917" customFormat="1" ht="12.75" customHeight="1">
      <c r="A1071">
        <v>1380</v>
      </c>
      <c r="B1071">
        <v>2803</v>
      </c>
      <c r="C1071" t="s">
        <v>98</v>
      </c>
      <c r="D1071" t="s">
        <v>1292</v>
      </c>
      <c r="E1071">
        <v>43602</v>
      </c>
      <c r="F1071" t="s">
        <v>198</v>
      </c>
      <c r="G1071" t="s">
        <v>2309</v>
      </c>
      <c r="H1071" s="958">
        <v>38275</v>
      </c>
      <c r="I1071"/>
      <c r="J1071" t="s">
        <v>1096</v>
      </c>
      <c r="K1071">
        <v>3</v>
      </c>
      <c r="L1071" t="s">
        <v>25</v>
      </c>
      <c r="M1071">
        <v>41600</v>
      </c>
      <c r="N1071" t="s">
        <v>97</v>
      </c>
      <c r="O1071">
        <v>117140</v>
      </c>
      <c r="P1071">
        <v>75540</v>
      </c>
      <c r="Q1071">
        <v>17000</v>
      </c>
      <c r="R1071">
        <v>16710</v>
      </c>
      <c r="S1071"/>
      <c r="T1071"/>
      <c r="U1071"/>
      <c r="V1071" t="s">
        <v>1348</v>
      </c>
      <c r="W1071">
        <v>1</v>
      </c>
    </row>
    <row r="1072" spans="1:23" s="917" customFormat="1" ht="12.75" customHeight="1">
      <c r="A1072">
        <v>1380</v>
      </c>
      <c r="B1072">
        <v>2803</v>
      </c>
      <c r="C1072" t="s">
        <v>98</v>
      </c>
      <c r="D1072" t="s">
        <v>1292</v>
      </c>
      <c r="E1072">
        <v>43603</v>
      </c>
      <c r="F1072" t="s">
        <v>198</v>
      </c>
      <c r="G1072" t="s">
        <v>2310</v>
      </c>
      <c r="H1072" s="958">
        <v>38275</v>
      </c>
      <c r="I1072"/>
      <c r="J1072" t="s">
        <v>1096</v>
      </c>
      <c r="K1072">
        <v>2</v>
      </c>
      <c r="L1072" t="s">
        <v>25</v>
      </c>
      <c r="M1072">
        <v>41600</v>
      </c>
      <c r="N1072" t="s">
        <v>97</v>
      </c>
      <c r="O1072">
        <v>117140</v>
      </c>
      <c r="P1072">
        <v>75540</v>
      </c>
      <c r="Q1072">
        <v>17000</v>
      </c>
      <c r="R1072">
        <v>16710</v>
      </c>
      <c r="S1072"/>
      <c r="T1072"/>
      <c r="U1072"/>
      <c r="V1072" t="s">
        <v>1348</v>
      </c>
      <c r="W1072">
        <v>1</v>
      </c>
    </row>
    <row r="1073" spans="1:23" s="917" customFormat="1" ht="12.75" customHeight="1">
      <c r="A1073">
        <v>1380</v>
      </c>
      <c r="B1073">
        <v>2803</v>
      </c>
      <c r="C1073" t="s">
        <v>98</v>
      </c>
      <c r="D1073" t="s">
        <v>1292</v>
      </c>
      <c r="E1073">
        <v>43605</v>
      </c>
      <c r="F1073" t="s">
        <v>198</v>
      </c>
      <c r="G1073" t="s">
        <v>2311</v>
      </c>
      <c r="H1073" s="958">
        <v>38257</v>
      </c>
      <c r="I1073"/>
      <c r="J1073" t="s">
        <v>1096</v>
      </c>
      <c r="K1073">
        <v>2</v>
      </c>
      <c r="L1073" t="s">
        <v>25</v>
      </c>
      <c r="M1073">
        <v>41600</v>
      </c>
      <c r="N1073" t="s">
        <v>97</v>
      </c>
      <c r="O1073">
        <v>117140</v>
      </c>
      <c r="P1073">
        <v>75540</v>
      </c>
      <c r="Q1073">
        <v>17000</v>
      </c>
      <c r="R1073">
        <v>16710</v>
      </c>
      <c r="S1073"/>
      <c r="T1073"/>
      <c r="U1073"/>
      <c r="V1073" t="s">
        <v>1348</v>
      </c>
      <c r="W1073">
        <v>1</v>
      </c>
    </row>
    <row r="1074" spans="1:23" s="917" customFormat="1" ht="12.75" customHeight="1">
      <c r="A1074">
        <v>1380</v>
      </c>
      <c r="B1074">
        <v>2803</v>
      </c>
      <c r="C1074" t="s">
        <v>98</v>
      </c>
      <c r="D1074" t="s">
        <v>1292</v>
      </c>
      <c r="E1074">
        <v>43606</v>
      </c>
      <c r="F1074" t="s">
        <v>198</v>
      </c>
      <c r="G1074" t="s">
        <v>2313</v>
      </c>
      <c r="H1074" s="958">
        <v>38257</v>
      </c>
      <c r="I1074"/>
      <c r="J1074" t="s">
        <v>1096</v>
      </c>
      <c r="K1074">
        <v>2</v>
      </c>
      <c r="L1074" t="s">
        <v>25</v>
      </c>
      <c r="M1074">
        <v>41600</v>
      </c>
      <c r="N1074" t="s">
        <v>97</v>
      </c>
      <c r="O1074">
        <v>117140</v>
      </c>
      <c r="P1074">
        <v>75540</v>
      </c>
      <c r="Q1074">
        <v>17000</v>
      </c>
      <c r="R1074">
        <v>16710</v>
      </c>
      <c r="S1074"/>
      <c r="T1074"/>
      <c r="U1074"/>
      <c r="V1074" t="s">
        <v>1348</v>
      </c>
      <c r="W1074">
        <v>1</v>
      </c>
    </row>
    <row r="1075" spans="1:23" s="917" customFormat="1" ht="12.75" customHeight="1">
      <c r="A1075">
        <v>1125</v>
      </c>
      <c r="B1075">
        <v>2822</v>
      </c>
      <c r="C1075" t="s">
        <v>1653</v>
      </c>
      <c r="D1075" t="s">
        <v>1445</v>
      </c>
      <c r="E1075">
        <v>43682</v>
      </c>
      <c r="F1075" t="s">
        <v>198</v>
      </c>
      <c r="G1075" t="s">
        <v>2314</v>
      </c>
      <c r="H1075" s="958">
        <v>38261</v>
      </c>
      <c r="I1075"/>
      <c r="J1075" t="s">
        <v>1096</v>
      </c>
      <c r="K1075">
        <v>10</v>
      </c>
      <c r="L1075" t="s">
        <v>25</v>
      </c>
      <c r="M1075">
        <v>41600</v>
      </c>
      <c r="N1075" t="s">
        <v>325</v>
      </c>
      <c r="O1075">
        <v>271680</v>
      </c>
      <c r="P1075">
        <v>230080</v>
      </c>
      <c r="Q1075">
        <v>17000</v>
      </c>
      <c r="R1075">
        <v>22240</v>
      </c>
      <c r="S1075"/>
      <c r="T1075"/>
      <c r="U1075"/>
      <c r="V1075" t="s">
        <v>1348</v>
      </c>
      <c r="W1075">
        <v>2</v>
      </c>
    </row>
    <row r="1076" spans="1:23" s="917" customFormat="1" ht="12.75" customHeight="1">
      <c r="A1076">
        <v>1340</v>
      </c>
      <c r="B1076">
        <v>2803</v>
      </c>
      <c r="C1076" t="s">
        <v>98</v>
      </c>
      <c r="D1076" t="s">
        <v>1292</v>
      </c>
      <c r="E1076">
        <v>43683</v>
      </c>
      <c r="F1076" t="s">
        <v>198</v>
      </c>
      <c r="G1076" t="s">
        <v>2316</v>
      </c>
      <c r="H1076" s="958">
        <v>38292</v>
      </c>
      <c r="I1076"/>
      <c r="J1076" t="s">
        <v>1096</v>
      </c>
      <c r="K1076">
        <v>5</v>
      </c>
      <c r="L1076" t="s">
        <v>25</v>
      </c>
      <c r="M1076">
        <v>41600</v>
      </c>
      <c r="N1076" t="s">
        <v>97</v>
      </c>
      <c r="O1076">
        <v>117140</v>
      </c>
      <c r="P1076">
        <v>75540</v>
      </c>
      <c r="Q1076">
        <v>24190</v>
      </c>
      <c r="R1076">
        <v>31730</v>
      </c>
      <c r="S1076"/>
      <c r="T1076"/>
      <c r="U1076"/>
      <c r="V1076" t="s">
        <v>1348</v>
      </c>
      <c r="W1076">
        <v>2</v>
      </c>
    </row>
    <row r="1077" spans="1:23" s="917" customFormat="1" ht="12.75" customHeight="1">
      <c r="A1077">
        <v>1380</v>
      </c>
      <c r="B1077">
        <v>2803</v>
      </c>
      <c r="C1077" t="s">
        <v>98</v>
      </c>
      <c r="D1077" t="s">
        <v>1292</v>
      </c>
      <c r="E1077">
        <v>43692</v>
      </c>
      <c r="F1077" t="s">
        <v>198</v>
      </c>
      <c r="G1077" t="s">
        <v>2318</v>
      </c>
      <c r="H1077" s="958">
        <v>38306</v>
      </c>
      <c r="I1077"/>
      <c r="J1077" t="s">
        <v>1096</v>
      </c>
      <c r="K1077">
        <v>5</v>
      </c>
      <c r="L1077" t="s">
        <v>25</v>
      </c>
      <c r="M1077">
        <v>41600</v>
      </c>
      <c r="N1077" t="s">
        <v>97</v>
      </c>
      <c r="O1077">
        <v>117140</v>
      </c>
      <c r="P1077">
        <v>75540</v>
      </c>
      <c r="Q1077">
        <v>17000</v>
      </c>
      <c r="R1077">
        <v>16710</v>
      </c>
      <c r="S1077"/>
      <c r="T1077"/>
      <c r="U1077"/>
      <c r="V1077" t="s">
        <v>1348</v>
      </c>
      <c r="W1077">
        <v>1</v>
      </c>
    </row>
    <row r="1078" spans="1:23" s="917" customFormat="1" ht="12.75" customHeight="1">
      <c r="A1078">
        <v>1325</v>
      </c>
      <c r="B1078">
        <v>2831</v>
      </c>
      <c r="C1078" t="s">
        <v>319</v>
      </c>
      <c r="D1078" t="s">
        <v>1133</v>
      </c>
      <c r="E1078">
        <v>43697</v>
      </c>
      <c r="F1078" t="s">
        <v>198</v>
      </c>
      <c r="G1078" t="s">
        <v>2320</v>
      </c>
      <c r="H1078" s="958">
        <v>38718</v>
      </c>
      <c r="I1078"/>
      <c r="J1078" t="s">
        <v>1096</v>
      </c>
      <c r="K1078">
        <v>5</v>
      </c>
      <c r="L1078" t="s">
        <v>25</v>
      </c>
      <c r="M1078">
        <v>41600</v>
      </c>
      <c r="N1078" t="s">
        <v>126</v>
      </c>
      <c r="O1078">
        <v>201100</v>
      </c>
      <c r="P1078">
        <v>159500</v>
      </c>
      <c r="Q1078">
        <v>17000</v>
      </c>
      <c r="R1078">
        <v>22240</v>
      </c>
      <c r="S1078"/>
      <c r="T1078"/>
      <c r="U1078"/>
      <c r="V1078" t="s">
        <v>1348</v>
      </c>
      <c r="W1078">
        <v>1</v>
      </c>
    </row>
    <row r="1079" spans="1:23" s="917" customFormat="1" ht="12.75" customHeight="1">
      <c r="A1079">
        <v>1235</v>
      </c>
      <c r="B1079">
        <v>2824</v>
      </c>
      <c r="C1079" t="s">
        <v>122</v>
      </c>
      <c r="D1079" t="s">
        <v>1292</v>
      </c>
      <c r="E1079">
        <v>43718</v>
      </c>
      <c r="F1079" t="s">
        <v>198</v>
      </c>
      <c r="G1079" t="s">
        <v>2322</v>
      </c>
      <c r="H1079" s="958">
        <v>38733</v>
      </c>
      <c r="I1079"/>
      <c r="J1079" t="s">
        <v>1096</v>
      </c>
      <c r="K1079">
        <v>5</v>
      </c>
      <c r="L1079" t="s">
        <v>25</v>
      </c>
      <c r="M1079">
        <v>41600</v>
      </c>
      <c r="N1079" t="s">
        <v>114</v>
      </c>
      <c r="O1079">
        <v>157000</v>
      </c>
      <c r="P1079">
        <v>115400</v>
      </c>
      <c r="Q1079">
        <v>20750</v>
      </c>
      <c r="R1079">
        <v>36400</v>
      </c>
      <c r="S1079"/>
      <c r="T1079"/>
      <c r="U1079"/>
      <c r="V1079" t="s">
        <v>1348</v>
      </c>
      <c r="W1079">
        <v>3</v>
      </c>
    </row>
    <row r="1080" spans="1:23" s="917" customFormat="1" ht="12.75" customHeight="1">
      <c r="A1080">
        <v>1890</v>
      </c>
      <c r="B1080">
        <v>2840</v>
      </c>
      <c r="C1080" t="s">
        <v>87</v>
      </c>
      <c r="D1080" t="s">
        <v>1292</v>
      </c>
      <c r="E1080">
        <v>43721</v>
      </c>
      <c r="F1080" t="s">
        <v>198</v>
      </c>
      <c r="G1080" t="s">
        <v>2324</v>
      </c>
      <c r="H1080" s="958">
        <v>38726</v>
      </c>
      <c r="I1080"/>
      <c r="J1080" t="s">
        <v>1096</v>
      </c>
      <c r="K1080">
        <v>10</v>
      </c>
      <c r="L1080" t="s">
        <v>25</v>
      </c>
      <c r="M1080">
        <v>41600</v>
      </c>
      <c r="N1080" t="s">
        <v>84</v>
      </c>
      <c r="O1080">
        <v>90910</v>
      </c>
      <c r="P1080">
        <v>49310</v>
      </c>
      <c r="Q1080">
        <v>11990</v>
      </c>
      <c r="R1080">
        <v>12320</v>
      </c>
      <c r="S1080"/>
      <c r="T1080"/>
      <c r="U1080"/>
      <c r="V1080" t="s">
        <v>1348</v>
      </c>
      <c r="W1080">
        <v>2</v>
      </c>
    </row>
    <row r="1081" spans="1:23" s="917" customFormat="1" ht="12.75" customHeight="1">
      <c r="A1081">
        <v>1325</v>
      </c>
      <c r="B1081">
        <v>2831</v>
      </c>
      <c r="C1081" t="s">
        <v>319</v>
      </c>
      <c r="D1081" t="s">
        <v>1133</v>
      </c>
      <c r="E1081">
        <v>43726</v>
      </c>
      <c r="F1081" t="s">
        <v>198</v>
      </c>
      <c r="G1081" t="s">
        <v>2326</v>
      </c>
      <c r="H1081" s="958">
        <v>38718</v>
      </c>
      <c r="I1081"/>
      <c r="J1081" t="s">
        <v>1096</v>
      </c>
      <c r="K1081">
        <v>5</v>
      </c>
      <c r="L1081" t="s">
        <v>25</v>
      </c>
      <c r="M1081">
        <v>41600</v>
      </c>
      <c r="N1081" t="s">
        <v>126</v>
      </c>
      <c r="O1081">
        <v>201100</v>
      </c>
      <c r="P1081">
        <v>159500</v>
      </c>
      <c r="Q1081">
        <v>17000</v>
      </c>
      <c r="R1081">
        <v>22240</v>
      </c>
      <c r="S1081"/>
      <c r="T1081"/>
      <c r="U1081"/>
      <c r="V1081" t="s">
        <v>1348</v>
      </c>
      <c r="W1081">
        <v>1</v>
      </c>
    </row>
    <row r="1082" spans="1:23" s="917" customFormat="1" ht="12.75" customHeight="1">
      <c r="A1082">
        <v>1325</v>
      </c>
      <c r="B1082">
        <v>2831</v>
      </c>
      <c r="C1082" t="s">
        <v>319</v>
      </c>
      <c r="D1082" t="s">
        <v>1133</v>
      </c>
      <c r="E1082">
        <v>43727</v>
      </c>
      <c r="F1082" t="s">
        <v>198</v>
      </c>
      <c r="G1082" t="s">
        <v>2327</v>
      </c>
      <c r="H1082" s="958">
        <v>38718</v>
      </c>
      <c r="I1082"/>
      <c r="J1082" t="s">
        <v>1096</v>
      </c>
      <c r="K1082">
        <v>15</v>
      </c>
      <c r="L1082" t="s">
        <v>25</v>
      </c>
      <c r="M1082">
        <v>41600</v>
      </c>
      <c r="N1082" t="s">
        <v>126</v>
      </c>
      <c r="O1082">
        <v>201100</v>
      </c>
      <c r="P1082">
        <v>159500</v>
      </c>
      <c r="Q1082">
        <v>17000</v>
      </c>
      <c r="R1082">
        <v>22240</v>
      </c>
      <c r="S1082"/>
      <c r="T1082"/>
      <c r="U1082"/>
      <c r="V1082" t="s">
        <v>1348</v>
      </c>
      <c r="W1082">
        <v>1</v>
      </c>
    </row>
    <row r="1083" spans="1:23" s="917" customFormat="1" ht="12.75" customHeight="1">
      <c r="A1083">
        <v>1705</v>
      </c>
      <c r="B1083">
        <v>2840</v>
      </c>
      <c r="C1083" t="s">
        <v>87</v>
      </c>
      <c r="D1083" t="s">
        <v>1093</v>
      </c>
      <c r="E1083">
        <v>43733</v>
      </c>
      <c r="F1083" t="s">
        <v>198</v>
      </c>
      <c r="G1083" t="s">
        <v>2328</v>
      </c>
      <c r="H1083" s="958">
        <v>41955</v>
      </c>
      <c r="I1083"/>
      <c r="J1083" t="s">
        <v>1096</v>
      </c>
      <c r="K1083">
        <v>2</v>
      </c>
      <c r="L1083" t="s">
        <v>25</v>
      </c>
      <c r="M1083">
        <v>41600</v>
      </c>
      <c r="N1083" t="s">
        <v>84</v>
      </c>
      <c r="O1083">
        <v>90910</v>
      </c>
      <c r="P1083">
        <v>49310</v>
      </c>
      <c r="Q1083">
        <v>17000</v>
      </c>
      <c r="R1083">
        <v>22240</v>
      </c>
      <c r="S1083"/>
      <c r="T1083"/>
      <c r="U1083"/>
      <c r="V1083" t="s">
        <v>1348</v>
      </c>
      <c r="W1083">
        <v>2</v>
      </c>
    </row>
    <row r="1084" spans="1:23" s="917" customFormat="1" ht="12.75" customHeight="1">
      <c r="A1084">
        <v>1705</v>
      </c>
      <c r="B1084">
        <v>2840</v>
      </c>
      <c r="C1084" t="s">
        <v>87</v>
      </c>
      <c r="D1084" t="s">
        <v>1093</v>
      </c>
      <c r="E1084">
        <v>43734</v>
      </c>
      <c r="F1084" t="s">
        <v>198</v>
      </c>
      <c r="G1084" t="s">
        <v>2330</v>
      </c>
      <c r="H1084" s="958">
        <v>41948</v>
      </c>
      <c r="I1084"/>
      <c r="J1084" t="s">
        <v>1096</v>
      </c>
      <c r="K1084">
        <v>3</v>
      </c>
      <c r="L1084" t="s">
        <v>25</v>
      </c>
      <c r="M1084">
        <v>41600</v>
      </c>
      <c r="N1084" t="s">
        <v>84</v>
      </c>
      <c r="O1084">
        <v>90910</v>
      </c>
      <c r="P1084">
        <v>49310</v>
      </c>
      <c r="Q1084">
        <v>17000</v>
      </c>
      <c r="R1084">
        <v>22240</v>
      </c>
      <c r="S1084"/>
      <c r="T1084"/>
      <c r="U1084"/>
      <c r="V1084" t="s">
        <v>1348</v>
      </c>
      <c r="W1084">
        <v>2</v>
      </c>
    </row>
    <row r="1085" spans="1:23" s="917" customFormat="1" ht="12.75" customHeight="1">
      <c r="A1085">
        <v>1570</v>
      </c>
      <c r="B1085">
        <v>2840</v>
      </c>
      <c r="C1085" t="s">
        <v>87</v>
      </c>
      <c r="D1085" t="s">
        <v>1445</v>
      </c>
      <c r="E1085">
        <v>43739</v>
      </c>
      <c r="F1085" t="s">
        <v>198</v>
      </c>
      <c r="G1085" t="s">
        <v>2331</v>
      </c>
      <c r="H1085" s="958">
        <v>41989</v>
      </c>
      <c r="I1085"/>
      <c r="J1085" t="s">
        <v>1096</v>
      </c>
      <c r="K1085">
        <v>5</v>
      </c>
      <c r="L1085" t="s">
        <v>327</v>
      </c>
      <c r="M1085">
        <v>41600</v>
      </c>
      <c r="N1085" t="s">
        <v>84</v>
      </c>
      <c r="O1085">
        <v>90910</v>
      </c>
      <c r="P1085">
        <v>49310</v>
      </c>
      <c r="Q1085">
        <v>17000</v>
      </c>
      <c r="R1085">
        <v>22240</v>
      </c>
      <c r="S1085"/>
      <c r="T1085"/>
      <c r="U1085"/>
      <c r="V1085" t="s">
        <v>1348</v>
      </c>
      <c r="W1085">
        <v>1</v>
      </c>
    </row>
    <row r="1086" spans="1:23" s="917" customFormat="1" ht="12.75" customHeight="1">
      <c r="A1086">
        <v>1034</v>
      </c>
      <c r="B1086">
        <v>2803</v>
      </c>
      <c r="C1086" t="s">
        <v>98</v>
      </c>
      <c r="D1086" t="s">
        <v>1292</v>
      </c>
      <c r="E1086">
        <v>43740</v>
      </c>
      <c r="F1086" t="s">
        <v>198</v>
      </c>
      <c r="G1086" t="s">
        <v>2332</v>
      </c>
      <c r="H1086" s="958">
        <v>41898</v>
      </c>
      <c r="I1086"/>
      <c r="J1086" t="s">
        <v>1096</v>
      </c>
      <c r="K1086">
        <v>4</v>
      </c>
      <c r="L1086" t="s">
        <v>25</v>
      </c>
      <c r="M1086">
        <v>41600</v>
      </c>
      <c r="N1086" t="s">
        <v>97</v>
      </c>
      <c r="O1086">
        <v>117140</v>
      </c>
      <c r="P1086">
        <v>75540</v>
      </c>
      <c r="Q1086">
        <v>17000</v>
      </c>
      <c r="R1086">
        <v>22240</v>
      </c>
      <c r="S1086"/>
      <c r="T1086"/>
      <c r="U1086"/>
      <c r="V1086" t="s">
        <v>1348</v>
      </c>
      <c r="W1086">
        <v>2</v>
      </c>
    </row>
    <row r="1087" spans="1:23" s="917" customFormat="1" ht="12.75" customHeight="1">
      <c r="A1087">
        <v>1210</v>
      </c>
      <c r="B1087">
        <v>2805</v>
      </c>
      <c r="C1087" t="s">
        <v>110</v>
      </c>
      <c r="D1087" t="s">
        <v>1103</v>
      </c>
      <c r="E1087">
        <v>43741</v>
      </c>
      <c r="F1087" t="s">
        <v>198</v>
      </c>
      <c r="G1087" t="s">
        <v>2334</v>
      </c>
      <c r="H1087" s="958">
        <v>41976</v>
      </c>
      <c r="I1087"/>
      <c r="J1087" t="s">
        <v>1096</v>
      </c>
      <c r="K1087">
        <v>5</v>
      </c>
      <c r="L1087" t="s">
        <v>25</v>
      </c>
      <c r="M1087">
        <v>41600</v>
      </c>
      <c r="N1087" t="s">
        <v>109</v>
      </c>
      <c r="O1087">
        <v>142820</v>
      </c>
      <c r="P1087">
        <v>101220</v>
      </c>
      <c r="Q1087">
        <v>17000</v>
      </c>
      <c r="R1087">
        <v>22240</v>
      </c>
      <c r="S1087"/>
      <c r="T1087"/>
      <c r="U1087"/>
      <c r="V1087" t="s">
        <v>1348</v>
      </c>
      <c r="W1087">
        <v>1</v>
      </c>
    </row>
    <row r="1088" spans="1:23" s="917" customFormat="1" ht="12.75" customHeight="1">
      <c r="A1088">
        <v>1210</v>
      </c>
      <c r="B1088">
        <v>2805</v>
      </c>
      <c r="C1088" t="s">
        <v>110</v>
      </c>
      <c r="D1088" t="s">
        <v>1103</v>
      </c>
      <c r="E1088">
        <v>43744</v>
      </c>
      <c r="F1088" t="s">
        <v>198</v>
      </c>
      <c r="G1088" t="s">
        <v>2336</v>
      </c>
      <c r="H1088" s="958">
        <v>41976</v>
      </c>
      <c r="I1088"/>
      <c r="J1088" t="s">
        <v>1096</v>
      </c>
      <c r="K1088">
        <v>2</v>
      </c>
      <c r="L1088" t="s">
        <v>25</v>
      </c>
      <c r="M1088">
        <v>41600</v>
      </c>
      <c r="N1088" t="s">
        <v>109</v>
      </c>
      <c r="O1088">
        <v>142820</v>
      </c>
      <c r="P1088">
        <v>101220</v>
      </c>
      <c r="Q1088">
        <v>17000</v>
      </c>
      <c r="R1088">
        <v>22240</v>
      </c>
      <c r="S1088"/>
      <c r="T1088"/>
      <c r="U1088"/>
      <c r="V1088" t="s">
        <v>1348</v>
      </c>
      <c r="W1088">
        <v>1</v>
      </c>
    </row>
    <row r="1089" spans="1:23" s="917" customFormat="1" ht="12.75" customHeight="1">
      <c r="A1089">
        <v>1210</v>
      </c>
      <c r="B1089">
        <v>2805</v>
      </c>
      <c r="C1089" t="s">
        <v>110</v>
      </c>
      <c r="D1089" t="s">
        <v>1103</v>
      </c>
      <c r="E1089">
        <v>43746</v>
      </c>
      <c r="F1089" t="s">
        <v>198</v>
      </c>
      <c r="G1089" t="s">
        <v>2337</v>
      </c>
      <c r="H1089" s="958">
        <v>41976</v>
      </c>
      <c r="I1089"/>
      <c r="J1089" t="s">
        <v>1096</v>
      </c>
      <c r="K1089">
        <v>5</v>
      </c>
      <c r="L1089" t="s">
        <v>25</v>
      </c>
      <c r="M1089">
        <v>41600</v>
      </c>
      <c r="N1089" t="s">
        <v>109</v>
      </c>
      <c r="O1089">
        <v>142820</v>
      </c>
      <c r="P1089">
        <v>101220</v>
      </c>
      <c r="Q1089">
        <v>17000</v>
      </c>
      <c r="R1089">
        <v>22240</v>
      </c>
      <c r="S1089"/>
      <c r="T1089"/>
      <c r="U1089"/>
      <c r="V1089" t="s">
        <v>1348</v>
      </c>
      <c r="W1089">
        <v>1</v>
      </c>
    </row>
    <row r="1090" spans="1:23" s="917" customFormat="1" ht="12.75" customHeight="1">
      <c r="A1090">
        <v>1890</v>
      </c>
      <c r="B1090">
        <v>2840</v>
      </c>
      <c r="C1090" t="s">
        <v>87</v>
      </c>
      <c r="D1090" t="s">
        <v>1292</v>
      </c>
      <c r="E1090">
        <v>43748</v>
      </c>
      <c r="F1090" t="s">
        <v>198</v>
      </c>
      <c r="G1090" t="s">
        <v>2338</v>
      </c>
      <c r="H1090" s="958">
        <v>38650</v>
      </c>
      <c r="I1090"/>
      <c r="J1090" t="s">
        <v>1096</v>
      </c>
      <c r="K1090">
        <v>2</v>
      </c>
      <c r="L1090" t="s">
        <v>25</v>
      </c>
      <c r="M1090">
        <v>41600</v>
      </c>
      <c r="N1090" t="s">
        <v>84</v>
      </c>
      <c r="O1090">
        <v>90910</v>
      </c>
      <c r="P1090">
        <v>49310</v>
      </c>
      <c r="Q1090">
        <v>11990</v>
      </c>
      <c r="R1090">
        <v>12320</v>
      </c>
      <c r="S1090"/>
      <c r="T1090"/>
      <c r="U1090"/>
      <c r="V1090" t="s">
        <v>1348</v>
      </c>
      <c r="W1090">
        <v>33</v>
      </c>
    </row>
    <row r="1091" spans="1:23" s="917" customFormat="1" ht="12.75" customHeight="1">
      <c r="A1091">
        <v>1890</v>
      </c>
      <c r="B1091">
        <v>2840</v>
      </c>
      <c r="C1091" t="s">
        <v>87</v>
      </c>
      <c r="D1091" t="s">
        <v>1292</v>
      </c>
      <c r="E1091">
        <v>43749</v>
      </c>
      <c r="F1091" t="s">
        <v>198</v>
      </c>
      <c r="G1091" t="s">
        <v>2340</v>
      </c>
      <c r="H1091" s="958">
        <v>38358</v>
      </c>
      <c r="I1091"/>
      <c r="J1091" t="s">
        <v>1096</v>
      </c>
      <c r="K1091">
        <v>2</v>
      </c>
      <c r="L1091" t="s">
        <v>25</v>
      </c>
      <c r="M1091">
        <v>41600</v>
      </c>
      <c r="N1091" t="s">
        <v>84</v>
      </c>
      <c r="O1091">
        <v>90910</v>
      </c>
      <c r="P1091">
        <v>49310</v>
      </c>
      <c r="Q1091">
        <v>11990</v>
      </c>
      <c r="R1091">
        <v>12320</v>
      </c>
      <c r="S1091"/>
      <c r="T1091"/>
      <c r="U1091"/>
      <c r="V1091" t="s">
        <v>1348</v>
      </c>
      <c r="W1091">
        <v>33</v>
      </c>
    </row>
    <row r="1092" spans="1:23" s="917" customFormat="1" ht="12.75" customHeight="1">
      <c r="A1092">
        <v>1210</v>
      </c>
      <c r="B1092">
        <v>2805</v>
      </c>
      <c r="C1092" t="s">
        <v>110</v>
      </c>
      <c r="D1092" t="s">
        <v>1103</v>
      </c>
      <c r="E1092">
        <v>43759</v>
      </c>
      <c r="F1092" t="s">
        <v>198</v>
      </c>
      <c r="G1092" t="s">
        <v>2342</v>
      </c>
      <c r="H1092" s="958">
        <v>41976</v>
      </c>
      <c r="I1092"/>
      <c r="J1092" t="s">
        <v>1096</v>
      </c>
      <c r="K1092">
        <v>1</v>
      </c>
      <c r="L1092" t="s">
        <v>25</v>
      </c>
      <c r="M1092">
        <v>41600</v>
      </c>
      <c r="N1092" t="s">
        <v>109</v>
      </c>
      <c r="O1092">
        <v>142820</v>
      </c>
      <c r="P1092">
        <v>101220</v>
      </c>
      <c r="Q1092">
        <v>17000</v>
      </c>
      <c r="R1092">
        <v>22240</v>
      </c>
      <c r="S1092"/>
      <c r="T1092"/>
      <c r="U1092"/>
      <c r="V1092" t="s">
        <v>1348</v>
      </c>
      <c r="W1092">
        <v>1</v>
      </c>
    </row>
    <row r="1093" spans="1:23" s="917" customFormat="1" ht="12.75" customHeight="1">
      <c r="A1093">
        <v>1912</v>
      </c>
      <c r="B1093">
        <v>2839</v>
      </c>
      <c r="C1093" t="s">
        <v>86</v>
      </c>
      <c r="D1093" t="s">
        <v>1270</v>
      </c>
      <c r="E1093">
        <v>43766</v>
      </c>
      <c r="F1093" t="s">
        <v>198</v>
      </c>
      <c r="G1093" t="s">
        <v>2343</v>
      </c>
      <c r="H1093" s="958">
        <v>38320</v>
      </c>
      <c r="I1093"/>
      <c r="J1093" t="s">
        <v>1096</v>
      </c>
      <c r="K1093">
        <v>3</v>
      </c>
      <c r="L1093" t="s">
        <v>25</v>
      </c>
      <c r="M1093">
        <v>41600</v>
      </c>
      <c r="N1093" t="s">
        <v>84</v>
      </c>
      <c r="O1093">
        <v>90910</v>
      </c>
      <c r="P1093">
        <v>49310</v>
      </c>
      <c r="Q1093">
        <v>8860</v>
      </c>
      <c r="R1093">
        <v>8220</v>
      </c>
      <c r="S1093"/>
      <c r="T1093"/>
      <c r="U1093"/>
      <c r="V1093" t="s">
        <v>1348</v>
      </c>
      <c r="W1093">
        <v>46</v>
      </c>
    </row>
    <row r="1094" spans="1:23" s="917" customFormat="1" ht="12.75" customHeight="1">
      <c r="A1094">
        <v>1210</v>
      </c>
      <c r="B1094">
        <v>2805</v>
      </c>
      <c r="C1094" t="s">
        <v>110</v>
      </c>
      <c r="D1094" t="s">
        <v>1103</v>
      </c>
      <c r="E1094">
        <v>43773</v>
      </c>
      <c r="F1094" t="s">
        <v>198</v>
      </c>
      <c r="G1094" t="s">
        <v>2345</v>
      </c>
      <c r="H1094" s="958">
        <v>41976</v>
      </c>
      <c r="I1094"/>
      <c r="J1094" t="s">
        <v>1096</v>
      </c>
      <c r="K1094">
        <v>3</v>
      </c>
      <c r="L1094" t="s">
        <v>25</v>
      </c>
      <c r="M1094">
        <v>41600</v>
      </c>
      <c r="N1094" t="s">
        <v>109</v>
      </c>
      <c r="O1094">
        <v>142820</v>
      </c>
      <c r="P1094">
        <v>101220</v>
      </c>
      <c r="Q1094">
        <v>17000</v>
      </c>
      <c r="R1094">
        <v>22240</v>
      </c>
      <c r="S1094"/>
      <c r="T1094"/>
      <c r="U1094"/>
      <c r="V1094" t="s">
        <v>1348</v>
      </c>
      <c r="W1094">
        <v>1</v>
      </c>
    </row>
    <row r="1095" spans="1:23" s="917" customFormat="1" ht="12.75" customHeight="1">
      <c r="A1095">
        <v>1210</v>
      </c>
      <c r="B1095">
        <v>2805</v>
      </c>
      <c r="C1095" t="s">
        <v>110</v>
      </c>
      <c r="D1095" t="s">
        <v>1103</v>
      </c>
      <c r="E1095">
        <v>43776</v>
      </c>
      <c r="F1095" t="s">
        <v>198</v>
      </c>
      <c r="G1095" t="s">
        <v>2346</v>
      </c>
      <c r="H1095" s="958">
        <v>41976</v>
      </c>
      <c r="I1095"/>
      <c r="J1095" t="s">
        <v>1096</v>
      </c>
      <c r="K1095">
        <v>2</v>
      </c>
      <c r="L1095" t="s">
        <v>25</v>
      </c>
      <c r="M1095">
        <v>41600</v>
      </c>
      <c r="N1095" t="s">
        <v>109</v>
      </c>
      <c r="O1095">
        <v>142820</v>
      </c>
      <c r="P1095">
        <v>101220</v>
      </c>
      <c r="Q1095">
        <v>17000</v>
      </c>
      <c r="R1095">
        <v>22240</v>
      </c>
      <c r="S1095"/>
      <c r="T1095"/>
      <c r="U1095"/>
      <c r="V1095" t="s">
        <v>1348</v>
      </c>
      <c r="W1095">
        <v>1</v>
      </c>
    </row>
    <row r="1096" spans="1:23" s="917" customFormat="1" ht="12.75" customHeight="1">
      <c r="A1096">
        <v>1210</v>
      </c>
      <c r="B1096">
        <v>2805</v>
      </c>
      <c r="C1096" t="s">
        <v>110</v>
      </c>
      <c r="D1096" t="s">
        <v>1103</v>
      </c>
      <c r="E1096">
        <v>43786</v>
      </c>
      <c r="F1096" t="s">
        <v>198</v>
      </c>
      <c r="G1096" t="s">
        <v>2347</v>
      </c>
      <c r="H1096" s="958">
        <v>41976</v>
      </c>
      <c r="I1096"/>
      <c r="J1096" t="s">
        <v>1096</v>
      </c>
      <c r="K1096">
        <v>2</v>
      </c>
      <c r="L1096" t="s">
        <v>25</v>
      </c>
      <c r="M1096">
        <v>41600</v>
      </c>
      <c r="N1096" t="s">
        <v>109</v>
      </c>
      <c r="O1096">
        <v>142820</v>
      </c>
      <c r="P1096">
        <v>101220</v>
      </c>
      <c r="Q1096">
        <v>17000</v>
      </c>
      <c r="R1096">
        <v>22240</v>
      </c>
      <c r="S1096"/>
      <c r="T1096"/>
      <c r="U1096"/>
      <c r="V1096" t="s">
        <v>1348</v>
      </c>
      <c r="W1096">
        <v>1</v>
      </c>
    </row>
    <row r="1097" spans="1:23" s="917" customFormat="1" ht="12.75" customHeight="1">
      <c r="A1097">
        <v>1210</v>
      </c>
      <c r="B1097">
        <v>2805</v>
      </c>
      <c r="C1097" t="s">
        <v>110</v>
      </c>
      <c r="D1097" t="s">
        <v>1103</v>
      </c>
      <c r="E1097">
        <v>43787</v>
      </c>
      <c r="F1097" t="s">
        <v>198</v>
      </c>
      <c r="G1097" t="s">
        <v>2348</v>
      </c>
      <c r="H1097" s="958">
        <v>41976</v>
      </c>
      <c r="I1097"/>
      <c r="J1097" t="s">
        <v>1096</v>
      </c>
      <c r="K1097">
        <v>2</v>
      </c>
      <c r="L1097" t="s">
        <v>25</v>
      </c>
      <c r="M1097">
        <v>41600</v>
      </c>
      <c r="N1097" t="s">
        <v>109</v>
      </c>
      <c r="O1097">
        <v>142820</v>
      </c>
      <c r="P1097">
        <v>101220</v>
      </c>
      <c r="Q1097">
        <v>17000</v>
      </c>
      <c r="R1097">
        <v>22240</v>
      </c>
      <c r="S1097"/>
      <c r="T1097"/>
      <c r="U1097"/>
      <c r="V1097" t="s">
        <v>1348</v>
      </c>
      <c r="W1097">
        <v>1</v>
      </c>
    </row>
    <row r="1098" spans="1:23" s="917" customFormat="1" ht="12.75" customHeight="1">
      <c r="A1098">
        <v>1210</v>
      </c>
      <c r="B1098">
        <v>2805</v>
      </c>
      <c r="C1098" t="s">
        <v>110</v>
      </c>
      <c r="D1098" t="s">
        <v>1103</v>
      </c>
      <c r="E1098">
        <v>43788</v>
      </c>
      <c r="F1098" t="s">
        <v>198</v>
      </c>
      <c r="G1098" t="s">
        <v>2349</v>
      </c>
      <c r="H1098" s="958">
        <v>41976</v>
      </c>
      <c r="I1098"/>
      <c r="J1098" t="s">
        <v>1096</v>
      </c>
      <c r="K1098">
        <v>3</v>
      </c>
      <c r="L1098" t="s">
        <v>25</v>
      </c>
      <c r="M1098">
        <v>41600</v>
      </c>
      <c r="N1098" t="s">
        <v>109</v>
      </c>
      <c r="O1098">
        <v>142820</v>
      </c>
      <c r="P1098">
        <v>101220</v>
      </c>
      <c r="Q1098">
        <v>17000</v>
      </c>
      <c r="R1098">
        <v>22240</v>
      </c>
      <c r="S1098"/>
      <c r="T1098"/>
      <c r="U1098"/>
      <c r="V1098" t="s">
        <v>1348</v>
      </c>
      <c r="W1098">
        <v>1</v>
      </c>
    </row>
    <row r="1099" spans="1:23" s="917" customFormat="1" ht="12.75" customHeight="1">
      <c r="A1099">
        <v>1210</v>
      </c>
      <c r="B1099">
        <v>2805</v>
      </c>
      <c r="C1099" t="s">
        <v>110</v>
      </c>
      <c r="D1099" t="s">
        <v>1103</v>
      </c>
      <c r="E1099">
        <v>43789</v>
      </c>
      <c r="F1099" t="s">
        <v>198</v>
      </c>
      <c r="G1099" t="s">
        <v>2350</v>
      </c>
      <c r="H1099" s="958">
        <v>41976</v>
      </c>
      <c r="I1099"/>
      <c r="J1099" t="s">
        <v>1096</v>
      </c>
      <c r="K1099">
        <v>3</v>
      </c>
      <c r="L1099" t="s">
        <v>25</v>
      </c>
      <c r="M1099">
        <v>41600</v>
      </c>
      <c r="N1099" t="s">
        <v>109</v>
      </c>
      <c r="O1099">
        <v>142820</v>
      </c>
      <c r="P1099">
        <v>101220</v>
      </c>
      <c r="Q1099">
        <v>17000</v>
      </c>
      <c r="R1099">
        <v>22240</v>
      </c>
      <c r="S1099"/>
      <c r="T1099"/>
      <c r="U1099"/>
      <c r="V1099" t="s">
        <v>1348</v>
      </c>
      <c r="W1099">
        <v>1</v>
      </c>
    </row>
    <row r="1100" spans="1:23" s="917" customFormat="1" ht="12.75" customHeight="1">
      <c r="A1100">
        <v>1890</v>
      </c>
      <c r="B1100">
        <v>2839</v>
      </c>
      <c r="C1100" t="s">
        <v>86</v>
      </c>
      <c r="D1100" t="s">
        <v>1292</v>
      </c>
      <c r="E1100">
        <v>43795</v>
      </c>
      <c r="F1100" t="s">
        <v>198</v>
      </c>
      <c r="G1100" t="s">
        <v>2351</v>
      </c>
      <c r="H1100" s="958">
        <v>38504</v>
      </c>
      <c r="I1100"/>
      <c r="J1100" t="s">
        <v>1096</v>
      </c>
      <c r="K1100">
        <v>1</v>
      </c>
      <c r="L1100" t="s">
        <v>25</v>
      </c>
      <c r="M1100">
        <v>41600</v>
      </c>
      <c r="N1100" t="s">
        <v>84</v>
      </c>
      <c r="O1100">
        <v>90910</v>
      </c>
      <c r="P1100">
        <v>49310</v>
      </c>
      <c r="Q1100">
        <v>11990</v>
      </c>
      <c r="R1100">
        <v>12320</v>
      </c>
      <c r="S1100"/>
      <c r="T1100"/>
      <c r="U1100"/>
      <c r="V1100" t="s">
        <v>1348</v>
      </c>
      <c r="W1100">
        <v>5</v>
      </c>
    </row>
    <row r="1101" spans="1:23" s="917" customFormat="1" ht="12.75" customHeight="1">
      <c r="A1101">
        <v>1560</v>
      </c>
      <c r="B1101">
        <v>2814</v>
      </c>
      <c r="C1101" t="s">
        <v>121</v>
      </c>
      <c r="D1101" t="s">
        <v>1445</v>
      </c>
      <c r="E1101">
        <v>43797</v>
      </c>
      <c r="F1101" t="s">
        <v>198</v>
      </c>
      <c r="G1101" t="s">
        <v>2353</v>
      </c>
      <c r="H1101" s="958">
        <v>37987</v>
      </c>
      <c r="I1101"/>
      <c r="J1101" t="s">
        <v>1096</v>
      </c>
      <c r="K1101">
        <v>2</v>
      </c>
      <c r="L1101" t="s">
        <v>25</v>
      </c>
      <c r="M1101">
        <v>41600</v>
      </c>
      <c r="N1101" t="s">
        <v>120</v>
      </c>
      <c r="O1101">
        <v>168500</v>
      </c>
      <c r="P1101">
        <v>126900</v>
      </c>
      <c r="Q1101">
        <v>17000</v>
      </c>
      <c r="R1101">
        <v>22240</v>
      </c>
      <c r="S1101"/>
      <c r="T1101"/>
      <c r="U1101"/>
      <c r="V1101" t="s">
        <v>1348</v>
      </c>
      <c r="W1101">
        <v>2</v>
      </c>
    </row>
    <row r="1102" spans="1:23" s="917" customFormat="1" ht="12.75" customHeight="1">
      <c r="A1102">
        <v>1560</v>
      </c>
      <c r="B1102">
        <v>2814</v>
      </c>
      <c r="C1102" t="s">
        <v>121</v>
      </c>
      <c r="D1102" t="s">
        <v>1445</v>
      </c>
      <c r="E1102">
        <v>43798</v>
      </c>
      <c r="F1102" t="s">
        <v>198</v>
      </c>
      <c r="G1102" t="s">
        <v>2354</v>
      </c>
      <c r="H1102" s="958">
        <v>37987</v>
      </c>
      <c r="I1102"/>
      <c r="J1102" t="s">
        <v>1096</v>
      </c>
      <c r="K1102">
        <v>3</v>
      </c>
      <c r="L1102" t="s">
        <v>25</v>
      </c>
      <c r="M1102">
        <v>41600</v>
      </c>
      <c r="N1102" t="s">
        <v>120</v>
      </c>
      <c r="O1102">
        <v>168500</v>
      </c>
      <c r="P1102">
        <v>126900</v>
      </c>
      <c r="Q1102">
        <v>17000</v>
      </c>
      <c r="R1102">
        <v>22240</v>
      </c>
      <c r="S1102"/>
      <c r="T1102"/>
      <c r="U1102"/>
      <c r="V1102" t="s">
        <v>1348</v>
      </c>
      <c r="W1102">
        <v>2</v>
      </c>
    </row>
    <row r="1103" spans="1:23" s="917" customFormat="1" ht="12.75" customHeight="1">
      <c r="A1103">
        <v>1210</v>
      </c>
      <c r="B1103">
        <v>2805</v>
      </c>
      <c r="C1103" t="s">
        <v>110</v>
      </c>
      <c r="D1103" t="s">
        <v>1103</v>
      </c>
      <c r="E1103">
        <v>43809</v>
      </c>
      <c r="F1103" t="s">
        <v>198</v>
      </c>
      <c r="G1103" t="s">
        <v>2355</v>
      </c>
      <c r="H1103" s="958">
        <v>41976</v>
      </c>
      <c r="I1103"/>
      <c r="J1103" t="s">
        <v>1096</v>
      </c>
      <c r="K1103">
        <v>2</v>
      </c>
      <c r="L1103" t="s">
        <v>25</v>
      </c>
      <c r="M1103">
        <v>41600</v>
      </c>
      <c r="N1103" t="s">
        <v>109</v>
      </c>
      <c r="O1103">
        <v>142820</v>
      </c>
      <c r="P1103">
        <v>101220</v>
      </c>
      <c r="Q1103">
        <v>17000</v>
      </c>
      <c r="R1103">
        <v>22240</v>
      </c>
      <c r="S1103"/>
      <c r="T1103"/>
      <c r="U1103"/>
      <c r="V1103" t="s">
        <v>1348</v>
      </c>
      <c r="W1103">
        <v>1</v>
      </c>
    </row>
    <row r="1104" spans="1:23" s="917" customFormat="1" ht="12.75" customHeight="1">
      <c r="A1104">
        <v>1210</v>
      </c>
      <c r="B1104">
        <v>2805</v>
      </c>
      <c r="C1104" t="s">
        <v>110</v>
      </c>
      <c r="D1104" t="s">
        <v>1103</v>
      </c>
      <c r="E1104">
        <v>43810</v>
      </c>
      <c r="F1104" t="s">
        <v>198</v>
      </c>
      <c r="G1104" t="s">
        <v>2356</v>
      </c>
      <c r="H1104" s="958">
        <v>41976</v>
      </c>
      <c r="I1104"/>
      <c r="J1104" t="s">
        <v>1096</v>
      </c>
      <c r="K1104">
        <v>3</v>
      </c>
      <c r="L1104" t="s">
        <v>25</v>
      </c>
      <c r="M1104">
        <v>41600</v>
      </c>
      <c r="N1104" t="s">
        <v>109</v>
      </c>
      <c r="O1104">
        <v>142820</v>
      </c>
      <c r="P1104">
        <v>101220</v>
      </c>
      <c r="Q1104">
        <v>17000</v>
      </c>
      <c r="R1104">
        <v>22240</v>
      </c>
      <c r="S1104"/>
      <c r="T1104"/>
      <c r="U1104"/>
      <c r="V1104" t="s">
        <v>1348</v>
      </c>
      <c r="W1104">
        <v>1</v>
      </c>
    </row>
    <row r="1105" spans="1:23" s="917" customFormat="1" ht="12.75" customHeight="1">
      <c r="A1105">
        <v>1210</v>
      </c>
      <c r="B1105">
        <v>2805</v>
      </c>
      <c r="C1105" t="s">
        <v>110</v>
      </c>
      <c r="D1105" t="s">
        <v>1103</v>
      </c>
      <c r="E1105">
        <v>43811</v>
      </c>
      <c r="F1105" t="s">
        <v>198</v>
      </c>
      <c r="G1105" t="s">
        <v>2357</v>
      </c>
      <c r="H1105" s="958">
        <v>41976</v>
      </c>
      <c r="I1105"/>
      <c r="J1105" t="s">
        <v>1096</v>
      </c>
      <c r="K1105">
        <v>1</v>
      </c>
      <c r="L1105" t="s">
        <v>25</v>
      </c>
      <c r="M1105">
        <v>41600</v>
      </c>
      <c r="N1105" t="s">
        <v>109</v>
      </c>
      <c r="O1105">
        <v>142820</v>
      </c>
      <c r="P1105">
        <v>101220</v>
      </c>
      <c r="Q1105">
        <v>17000</v>
      </c>
      <c r="R1105">
        <v>22240</v>
      </c>
      <c r="S1105"/>
      <c r="T1105"/>
      <c r="U1105"/>
      <c r="V1105" t="s">
        <v>1348</v>
      </c>
      <c r="W1105">
        <v>1</v>
      </c>
    </row>
    <row r="1106" spans="1:23" s="917" customFormat="1" ht="12.75" customHeight="1">
      <c r="A1106">
        <v>1525</v>
      </c>
      <c r="B1106">
        <v>2844</v>
      </c>
      <c r="C1106" t="s">
        <v>91</v>
      </c>
      <c r="D1106" t="s">
        <v>1270</v>
      </c>
      <c r="E1106">
        <v>43817</v>
      </c>
      <c r="F1106" t="s">
        <v>198</v>
      </c>
      <c r="G1106" t="s">
        <v>2358</v>
      </c>
      <c r="H1106" s="958">
        <v>38268</v>
      </c>
      <c r="I1106"/>
      <c r="J1106" t="s">
        <v>1096</v>
      </c>
      <c r="K1106">
        <v>2</v>
      </c>
      <c r="L1106" t="s">
        <v>25</v>
      </c>
      <c r="M1106">
        <v>41600</v>
      </c>
      <c r="N1106" t="s">
        <v>88</v>
      </c>
      <c r="O1106">
        <v>97200</v>
      </c>
      <c r="P1106">
        <v>55600</v>
      </c>
      <c r="Q1106">
        <v>17000</v>
      </c>
      <c r="R1106">
        <v>28750</v>
      </c>
      <c r="S1106"/>
      <c r="T1106"/>
      <c r="U1106"/>
      <c r="V1106" t="s">
        <v>1348</v>
      </c>
      <c r="W1106">
        <v>3</v>
      </c>
    </row>
    <row r="1107" spans="1:23" s="917" customFormat="1" ht="12.75" customHeight="1">
      <c r="A1107">
        <v>1210</v>
      </c>
      <c r="B1107">
        <v>2805</v>
      </c>
      <c r="C1107" t="s">
        <v>110</v>
      </c>
      <c r="D1107" t="s">
        <v>1103</v>
      </c>
      <c r="E1107">
        <v>43827</v>
      </c>
      <c r="F1107" t="s">
        <v>198</v>
      </c>
      <c r="G1107" t="s">
        <v>2360</v>
      </c>
      <c r="H1107" s="958">
        <v>41976</v>
      </c>
      <c r="I1107"/>
      <c r="J1107" t="s">
        <v>1096</v>
      </c>
      <c r="K1107">
        <v>4</v>
      </c>
      <c r="L1107" t="s">
        <v>25</v>
      </c>
      <c r="M1107">
        <v>41600</v>
      </c>
      <c r="N1107" t="s">
        <v>109</v>
      </c>
      <c r="O1107">
        <v>142820</v>
      </c>
      <c r="P1107">
        <v>101220</v>
      </c>
      <c r="Q1107">
        <v>17000</v>
      </c>
      <c r="R1107">
        <v>22240</v>
      </c>
      <c r="S1107"/>
      <c r="T1107"/>
      <c r="U1107"/>
      <c r="V1107" t="s">
        <v>1348</v>
      </c>
      <c r="W1107">
        <v>1</v>
      </c>
    </row>
    <row r="1108" spans="1:23" s="917" customFormat="1" ht="12.75" customHeight="1">
      <c r="A1108">
        <v>1210</v>
      </c>
      <c r="B1108">
        <v>2805</v>
      </c>
      <c r="C1108" t="s">
        <v>110</v>
      </c>
      <c r="D1108" t="s">
        <v>1103</v>
      </c>
      <c r="E1108">
        <v>43828</v>
      </c>
      <c r="F1108" t="s">
        <v>198</v>
      </c>
      <c r="G1108" t="s">
        <v>2361</v>
      </c>
      <c r="H1108" s="958">
        <v>41976</v>
      </c>
      <c r="I1108"/>
      <c r="J1108" t="s">
        <v>1096</v>
      </c>
      <c r="K1108">
        <v>3</v>
      </c>
      <c r="L1108" t="s">
        <v>25</v>
      </c>
      <c r="M1108">
        <v>41600</v>
      </c>
      <c r="N1108" t="s">
        <v>109</v>
      </c>
      <c r="O1108">
        <v>142820</v>
      </c>
      <c r="P1108">
        <v>101220</v>
      </c>
      <c r="Q1108">
        <v>17000</v>
      </c>
      <c r="R1108">
        <v>22240</v>
      </c>
      <c r="S1108"/>
      <c r="T1108"/>
      <c r="U1108"/>
      <c r="V1108" t="s">
        <v>1348</v>
      </c>
      <c r="W1108">
        <v>1</v>
      </c>
    </row>
    <row r="1109" spans="1:23" s="917" customFormat="1" ht="12.75" customHeight="1">
      <c r="A1109">
        <v>1210</v>
      </c>
      <c r="B1109">
        <v>2805</v>
      </c>
      <c r="C1109" t="s">
        <v>110</v>
      </c>
      <c r="D1109" t="s">
        <v>1103</v>
      </c>
      <c r="E1109">
        <v>43829</v>
      </c>
      <c r="F1109" t="s">
        <v>198</v>
      </c>
      <c r="G1109" t="s">
        <v>2362</v>
      </c>
      <c r="H1109" s="958">
        <v>41976</v>
      </c>
      <c r="I1109"/>
      <c r="J1109" t="s">
        <v>1096</v>
      </c>
      <c r="K1109">
        <v>5</v>
      </c>
      <c r="L1109" t="s">
        <v>25</v>
      </c>
      <c r="M1109">
        <v>41600</v>
      </c>
      <c r="N1109" t="s">
        <v>109</v>
      </c>
      <c r="O1109">
        <v>142820</v>
      </c>
      <c r="P1109">
        <v>101220</v>
      </c>
      <c r="Q1109">
        <v>17000</v>
      </c>
      <c r="R1109">
        <v>22240</v>
      </c>
      <c r="S1109"/>
      <c r="T1109"/>
      <c r="U1109"/>
      <c r="V1109" t="s">
        <v>1348</v>
      </c>
      <c r="W1109">
        <v>1</v>
      </c>
    </row>
    <row r="1110" spans="1:23" s="917" customFormat="1" ht="12.75" customHeight="1">
      <c r="A1110">
        <v>1525</v>
      </c>
      <c r="B1110">
        <v>2844</v>
      </c>
      <c r="C1110" t="s">
        <v>91</v>
      </c>
      <c r="D1110" t="s">
        <v>1270</v>
      </c>
      <c r="E1110">
        <v>43837</v>
      </c>
      <c r="F1110" t="s">
        <v>198</v>
      </c>
      <c r="G1110" t="s">
        <v>2363</v>
      </c>
      <c r="H1110" s="958">
        <v>38268</v>
      </c>
      <c r="I1110"/>
      <c r="J1110" t="s">
        <v>1096</v>
      </c>
      <c r="K1110">
        <v>1</v>
      </c>
      <c r="L1110" t="s">
        <v>25</v>
      </c>
      <c r="M1110">
        <v>41600</v>
      </c>
      <c r="N1110" t="s">
        <v>88</v>
      </c>
      <c r="O1110">
        <v>97200</v>
      </c>
      <c r="P1110">
        <v>55600</v>
      </c>
      <c r="Q1110">
        <v>17000</v>
      </c>
      <c r="R1110">
        <v>28750</v>
      </c>
      <c r="S1110"/>
      <c r="T1110"/>
      <c r="U1110"/>
      <c r="V1110" t="s">
        <v>1348</v>
      </c>
      <c r="W1110">
        <v>3</v>
      </c>
    </row>
    <row r="1111" spans="1:23" s="917" customFormat="1" ht="12.75" customHeight="1">
      <c r="A1111">
        <v>1210</v>
      </c>
      <c r="B1111">
        <v>2805</v>
      </c>
      <c r="C1111" t="s">
        <v>110</v>
      </c>
      <c r="D1111" t="s">
        <v>1103</v>
      </c>
      <c r="E1111">
        <v>43838</v>
      </c>
      <c r="F1111" t="s">
        <v>198</v>
      </c>
      <c r="G1111" t="s">
        <v>2364</v>
      </c>
      <c r="H1111" s="958">
        <v>41976</v>
      </c>
      <c r="I1111"/>
      <c r="J1111" t="s">
        <v>1096</v>
      </c>
      <c r="K1111">
        <v>2</v>
      </c>
      <c r="L1111" t="s">
        <v>25</v>
      </c>
      <c r="M1111">
        <v>41600</v>
      </c>
      <c r="N1111" t="s">
        <v>109</v>
      </c>
      <c r="O1111">
        <v>142820</v>
      </c>
      <c r="P1111">
        <v>101220</v>
      </c>
      <c r="Q1111">
        <v>17000</v>
      </c>
      <c r="R1111">
        <v>22240</v>
      </c>
      <c r="S1111"/>
      <c r="T1111"/>
      <c r="U1111"/>
      <c r="V1111" t="s">
        <v>1348</v>
      </c>
      <c r="W1111">
        <v>1</v>
      </c>
    </row>
    <row r="1112" spans="1:23" s="917" customFormat="1" ht="12.75" customHeight="1">
      <c r="A1112">
        <v>1525</v>
      </c>
      <c r="B1112">
        <v>2842</v>
      </c>
      <c r="C1112" t="s">
        <v>105</v>
      </c>
      <c r="D1112" t="s">
        <v>1270</v>
      </c>
      <c r="E1112">
        <v>43856</v>
      </c>
      <c r="F1112" t="s">
        <v>198</v>
      </c>
      <c r="G1112" t="s">
        <v>2365</v>
      </c>
      <c r="H1112" s="958">
        <v>38254</v>
      </c>
      <c r="I1112"/>
      <c r="J1112" t="s">
        <v>1096</v>
      </c>
      <c r="K1112">
        <v>2</v>
      </c>
      <c r="L1112" t="s">
        <v>25</v>
      </c>
      <c r="M1112">
        <v>41600</v>
      </c>
      <c r="N1112" t="s">
        <v>97</v>
      </c>
      <c r="O1112">
        <v>117140</v>
      </c>
      <c r="P1112">
        <v>75540</v>
      </c>
      <c r="Q1112">
        <v>17000</v>
      </c>
      <c r="R1112">
        <v>28750</v>
      </c>
      <c r="S1112"/>
      <c r="T1112"/>
      <c r="U1112"/>
      <c r="V1112" t="s">
        <v>1348</v>
      </c>
      <c r="W1112">
        <v>4</v>
      </c>
    </row>
    <row r="1113" spans="1:23" s="917" customFormat="1" ht="12.75" customHeight="1">
      <c r="A1113">
        <v>1525</v>
      </c>
      <c r="B1113">
        <v>2844</v>
      </c>
      <c r="C1113" t="s">
        <v>91</v>
      </c>
      <c r="D1113" t="s">
        <v>1270</v>
      </c>
      <c r="E1113">
        <v>43863</v>
      </c>
      <c r="F1113" t="s">
        <v>198</v>
      </c>
      <c r="G1113" t="s">
        <v>2367</v>
      </c>
      <c r="H1113" s="958">
        <v>38343</v>
      </c>
      <c r="I1113"/>
      <c r="J1113" t="s">
        <v>1096</v>
      </c>
      <c r="K1113">
        <v>1</v>
      </c>
      <c r="L1113" t="s">
        <v>25</v>
      </c>
      <c r="M1113">
        <v>41600</v>
      </c>
      <c r="N1113" t="s">
        <v>88</v>
      </c>
      <c r="O1113">
        <v>97200</v>
      </c>
      <c r="P1113">
        <v>55600</v>
      </c>
      <c r="Q1113">
        <v>17000</v>
      </c>
      <c r="R1113">
        <v>28750</v>
      </c>
      <c r="S1113"/>
      <c r="T1113"/>
      <c r="U1113"/>
      <c r="V1113" t="s">
        <v>1348</v>
      </c>
      <c r="W1113">
        <v>4</v>
      </c>
    </row>
    <row r="1114" spans="1:23" s="917" customFormat="1" ht="12.75" customHeight="1">
      <c r="A1114">
        <v>1525</v>
      </c>
      <c r="B1114">
        <v>2844</v>
      </c>
      <c r="C1114" t="s">
        <v>91</v>
      </c>
      <c r="D1114" t="s">
        <v>1270</v>
      </c>
      <c r="E1114">
        <v>43865</v>
      </c>
      <c r="F1114" t="s">
        <v>198</v>
      </c>
      <c r="G1114" t="s">
        <v>2369</v>
      </c>
      <c r="H1114" s="958">
        <v>38343</v>
      </c>
      <c r="I1114"/>
      <c r="J1114" t="s">
        <v>1096</v>
      </c>
      <c r="K1114">
        <v>3</v>
      </c>
      <c r="L1114" t="s">
        <v>25</v>
      </c>
      <c r="M1114">
        <v>41600</v>
      </c>
      <c r="N1114" t="s">
        <v>88</v>
      </c>
      <c r="O1114">
        <v>97200</v>
      </c>
      <c r="P1114">
        <v>55600</v>
      </c>
      <c r="Q1114">
        <v>17000</v>
      </c>
      <c r="R1114">
        <v>28750</v>
      </c>
      <c r="S1114"/>
      <c r="T1114"/>
      <c r="U1114"/>
      <c r="V1114" t="s">
        <v>1348</v>
      </c>
      <c r="W1114">
        <v>4</v>
      </c>
    </row>
    <row r="1115" spans="1:23" s="917" customFormat="1" ht="12.75" customHeight="1">
      <c r="A1115">
        <v>1525</v>
      </c>
      <c r="B1115">
        <v>2844</v>
      </c>
      <c r="C1115" t="s">
        <v>91</v>
      </c>
      <c r="D1115" t="s">
        <v>1270</v>
      </c>
      <c r="E1115">
        <v>43868</v>
      </c>
      <c r="F1115" t="s">
        <v>198</v>
      </c>
      <c r="G1115" t="s">
        <v>2370</v>
      </c>
      <c r="H1115" s="958">
        <v>38343</v>
      </c>
      <c r="I1115"/>
      <c r="J1115" t="s">
        <v>1096</v>
      </c>
      <c r="K1115">
        <v>3</v>
      </c>
      <c r="L1115" t="s">
        <v>25</v>
      </c>
      <c r="M1115">
        <v>41600</v>
      </c>
      <c r="N1115" t="s">
        <v>88</v>
      </c>
      <c r="O1115">
        <v>97200</v>
      </c>
      <c r="P1115">
        <v>55600</v>
      </c>
      <c r="Q1115">
        <v>17000</v>
      </c>
      <c r="R1115">
        <v>28750</v>
      </c>
      <c r="S1115"/>
      <c r="T1115"/>
      <c r="U1115"/>
      <c r="V1115" t="s">
        <v>1348</v>
      </c>
      <c r="W1115">
        <v>4</v>
      </c>
    </row>
    <row r="1116" spans="1:23" s="917" customFormat="1" ht="12.75" customHeight="1">
      <c r="A1116">
        <v>1210</v>
      </c>
      <c r="B1116">
        <v>2805</v>
      </c>
      <c r="C1116" t="s">
        <v>110</v>
      </c>
      <c r="D1116" t="s">
        <v>1103</v>
      </c>
      <c r="E1116">
        <v>43886</v>
      </c>
      <c r="F1116" t="s">
        <v>198</v>
      </c>
      <c r="G1116" t="s">
        <v>2371</v>
      </c>
      <c r="H1116" s="958">
        <v>41976</v>
      </c>
      <c r="I1116"/>
      <c r="J1116" t="s">
        <v>1096</v>
      </c>
      <c r="K1116">
        <v>3</v>
      </c>
      <c r="L1116" t="s">
        <v>25</v>
      </c>
      <c r="M1116">
        <v>41600</v>
      </c>
      <c r="N1116" t="s">
        <v>109</v>
      </c>
      <c r="O1116">
        <v>142820</v>
      </c>
      <c r="P1116">
        <v>101220</v>
      </c>
      <c r="Q1116">
        <v>17000</v>
      </c>
      <c r="R1116">
        <v>22240</v>
      </c>
      <c r="S1116"/>
      <c r="T1116"/>
      <c r="U1116"/>
      <c r="V1116" t="s">
        <v>1348</v>
      </c>
      <c r="W1116">
        <v>1</v>
      </c>
    </row>
    <row r="1117" spans="1:23" s="917" customFormat="1" ht="12.75" customHeight="1">
      <c r="A1117">
        <v>1210</v>
      </c>
      <c r="B1117">
        <v>2805</v>
      </c>
      <c r="C1117" t="s">
        <v>110</v>
      </c>
      <c r="D1117" t="s">
        <v>1103</v>
      </c>
      <c r="E1117">
        <v>43888</v>
      </c>
      <c r="F1117" t="s">
        <v>198</v>
      </c>
      <c r="G1117" t="s">
        <v>2372</v>
      </c>
      <c r="H1117" s="958">
        <v>41976</v>
      </c>
      <c r="I1117"/>
      <c r="J1117" t="s">
        <v>1096</v>
      </c>
      <c r="K1117">
        <v>2</v>
      </c>
      <c r="L1117" t="s">
        <v>25</v>
      </c>
      <c r="M1117">
        <v>41600</v>
      </c>
      <c r="N1117" t="s">
        <v>109</v>
      </c>
      <c r="O1117">
        <v>142820</v>
      </c>
      <c r="P1117">
        <v>101220</v>
      </c>
      <c r="Q1117">
        <v>17000</v>
      </c>
      <c r="R1117">
        <v>22240</v>
      </c>
      <c r="S1117"/>
      <c r="T1117"/>
      <c r="U1117"/>
      <c r="V1117" t="s">
        <v>1348</v>
      </c>
      <c r="W1117">
        <v>1</v>
      </c>
    </row>
    <row r="1118" spans="1:23" s="917" customFormat="1" ht="12.75" customHeight="1">
      <c r="A1118">
        <v>1335</v>
      </c>
      <c r="B1118">
        <v>2812</v>
      </c>
      <c r="C1118" t="s">
        <v>85</v>
      </c>
      <c r="D1118" t="s">
        <v>1133</v>
      </c>
      <c r="E1118">
        <v>43904</v>
      </c>
      <c r="F1118" t="s">
        <v>198</v>
      </c>
      <c r="G1118" t="s">
        <v>2373</v>
      </c>
      <c r="H1118" s="958">
        <v>39048</v>
      </c>
      <c r="I1118"/>
      <c r="J1118" t="s">
        <v>1096</v>
      </c>
      <c r="K1118">
        <v>3</v>
      </c>
      <c r="L1118" t="s">
        <v>25</v>
      </c>
      <c r="M1118">
        <v>41600</v>
      </c>
      <c r="N1118" t="s">
        <v>84</v>
      </c>
      <c r="O1118">
        <v>90910</v>
      </c>
      <c r="P1118">
        <v>49310</v>
      </c>
      <c r="Q1118">
        <v>17000</v>
      </c>
      <c r="R1118">
        <v>22240</v>
      </c>
      <c r="S1118"/>
      <c r="T1118"/>
      <c r="U1118"/>
      <c r="V1118" t="s">
        <v>1348</v>
      </c>
      <c r="W1118">
        <v>4</v>
      </c>
    </row>
    <row r="1119" spans="1:23" s="917" customFormat="1" ht="12.75" customHeight="1">
      <c r="A1119">
        <v>1145</v>
      </c>
      <c r="B1119">
        <v>2839</v>
      </c>
      <c r="C1119" t="s">
        <v>86</v>
      </c>
      <c r="D1119" t="s">
        <v>1133</v>
      </c>
      <c r="E1119">
        <v>43937</v>
      </c>
      <c r="F1119" t="s">
        <v>198</v>
      </c>
      <c r="G1119" t="s">
        <v>2375</v>
      </c>
      <c r="H1119" s="958">
        <v>38718</v>
      </c>
      <c r="I1119"/>
      <c r="J1119" t="s">
        <v>1096</v>
      </c>
      <c r="K1119">
        <v>2</v>
      </c>
      <c r="L1119" t="s">
        <v>327</v>
      </c>
      <c r="M1119">
        <v>41600</v>
      </c>
      <c r="N1119" t="s">
        <v>84</v>
      </c>
      <c r="O1119">
        <v>90910</v>
      </c>
      <c r="P1119">
        <v>49310</v>
      </c>
      <c r="Q1119">
        <v>17000</v>
      </c>
      <c r="R1119">
        <v>22240</v>
      </c>
      <c r="S1119"/>
      <c r="T1119"/>
      <c r="U1119"/>
      <c r="V1119" t="s">
        <v>1348</v>
      </c>
      <c r="W1119">
        <v>6</v>
      </c>
    </row>
    <row r="1120" spans="1:23" s="917" customFormat="1" ht="12.75" customHeight="1">
      <c r="A1120">
        <v>1145</v>
      </c>
      <c r="B1120">
        <v>2839</v>
      </c>
      <c r="C1120" t="s">
        <v>86</v>
      </c>
      <c r="D1120" t="s">
        <v>1133</v>
      </c>
      <c r="E1120">
        <v>43938</v>
      </c>
      <c r="F1120" t="s">
        <v>198</v>
      </c>
      <c r="G1120" t="s">
        <v>2376</v>
      </c>
      <c r="H1120" s="958">
        <v>38718</v>
      </c>
      <c r="I1120"/>
      <c r="J1120" t="s">
        <v>1096</v>
      </c>
      <c r="K1120">
        <v>3</v>
      </c>
      <c r="L1120" t="s">
        <v>327</v>
      </c>
      <c r="M1120">
        <v>41600</v>
      </c>
      <c r="N1120" t="s">
        <v>84</v>
      </c>
      <c r="O1120">
        <v>90910</v>
      </c>
      <c r="P1120">
        <v>49310</v>
      </c>
      <c r="Q1120">
        <v>17000</v>
      </c>
      <c r="R1120">
        <v>22240</v>
      </c>
      <c r="S1120"/>
      <c r="T1120"/>
      <c r="U1120"/>
      <c r="V1120" t="s">
        <v>1348</v>
      </c>
      <c r="W1120">
        <v>7</v>
      </c>
    </row>
    <row r="1121" spans="1:23" s="917" customFormat="1" ht="12.75" customHeight="1">
      <c r="A1121">
        <v>1145</v>
      </c>
      <c r="B1121">
        <v>2839</v>
      </c>
      <c r="C1121" t="s">
        <v>86</v>
      </c>
      <c r="D1121" t="s">
        <v>1133</v>
      </c>
      <c r="E1121">
        <v>43939</v>
      </c>
      <c r="F1121" t="s">
        <v>198</v>
      </c>
      <c r="G1121" t="s">
        <v>2377</v>
      </c>
      <c r="H1121" s="958">
        <v>38718</v>
      </c>
      <c r="I1121"/>
      <c r="J1121" t="s">
        <v>1096</v>
      </c>
      <c r="K1121">
        <v>2</v>
      </c>
      <c r="L1121" t="s">
        <v>327</v>
      </c>
      <c r="M1121">
        <v>41600</v>
      </c>
      <c r="N1121" t="s">
        <v>84</v>
      </c>
      <c r="O1121">
        <v>90910</v>
      </c>
      <c r="P1121">
        <v>49310</v>
      </c>
      <c r="Q1121">
        <v>17000</v>
      </c>
      <c r="R1121">
        <v>22240</v>
      </c>
      <c r="S1121"/>
      <c r="T1121"/>
      <c r="U1121"/>
      <c r="V1121" t="s">
        <v>1348</v>
      </c>
      <c r="W1121">
        <v>9</v>
      </c>
    </row>
    <row r="1122" spans="1:23" s="917" customFormat="1" ht="12.75" customHeight="1">
      <c r="A1122">
        <v>1325</v>
      </c>
      <c r="B1122">
        <v>2831</v>
      </c>
      <c r="C1122" t="s">
        <v>319</v>
      </c>
      <c r="D1122" t="s">
        <v>1133</v>
      </c>
      <c r="E1122">
        <v>43940</v>
      </c>
      <c r="F1122" t="s">
        <v>198</v>
      </c>
      <c r="G1122" t="s">
        <v>2378</v>
      </c>
      <c r="H1122" s="958">
        <v>38718</v>
      </c>
      <c r="I1122"/>
      <c r="J1122" t="s">
        <v>1096</v>
      </c>
      <c r="K1122">
        <v>10</v>
      </c>
      <c r="L1122" t="s">
        <v>25</v>
      </c>
      <c r="M1122">
        <v>41600</v>
      </c>
      <c r="N1122" t="s">
        <v>126</v>
      </c>
      <c r="O1122">
        <v>201100</v>
      </c>
      <c r="P1122">
        <v>159500</v>
      </c>
      <c r="Q1122">
        <v>17000</v>
      </c>
      <c r="R1122">
        <v>22240</v>
      </c>
      <c r="S1122"/>
      <c r="T1122"/>
      <c r="U1122"/>
      <c r="V1122" t="s">
        <v>1348</v>
      </c>
      <c r="W1122">
        <v>1</v>
      </c>
    </row>
    <row r="1123" spans="1:23" s="917" customFormat="1" ht="12.75" customHeight="1">
      <c r="A1123">
        <v>1145</v>
      </c>
      <c r="B1123">
        <v>2839</v>
      </c>
      <c r="C1123" t="s">
        <v>86</v>
      </c>
      <c r="D1123" t="s">
        <v>1133</v>
      </c>
      <c r="E1123">
        <v>43942</v>
      </c>
      <c r="F1123" t="s">
        <v>198</v>
      </c>
      <c r="G1123" t="s">
        <v>2379</v>
      </c>
      <c r="H1123" s="958">
        <v>38718</v>
      </c>
      <c r="I1123"/>
      <c r="J1123" t="s">
        <v>1096</v>
      </c>
      <c r="K1123">
        <v>2</v>
      </c>
      <c r="L1123" t="s">
        <v>327</v>
      </c>
      <c r="M1123">
        <v>41600</v>
      </c>
      <c r="N1123" t="s">
        <v>84</v>
      </c>
      <c r="O1123">
        <v>90910</v>
      </c>
      <c r="P1123">
        <v>49310</v>
      </c>
      <c r="Q1123">
        <v>17000</v>
      </c>
      <c r="R1123">
        <v>22240</v>
      </c>
      <c r="S1123"/>
      <c r="T1123"/>
      <c r="U1123"/>
      <c r="V1123" t="s">
        <v>1348</v>
      </c>
      <c r="W1123">
        <v>2</v>
      </c>
    </row>
    <row r="1124" spans="1:23" s="917" customFormat="1" ht="12.75" customHeight="1">
      <c r="A1124">
        <v>1145</v>
      </c>
      <c r="B1124">
        <v>2839</v>
      </c>
      <c r="C1124" t="s">
        <v>86</v>
      </c>
      <c r="D1124" t="s">
        <v>1133</v>
      </c>
      <c r="E1124">
        <v>43943</v>
      </c>
      <c r="F1124" t="s">
        <v>198</v>
      </c>
      <c r="G1124" t="s">
        <v>2380</v>
      </c>
      <c r="H1124" s="958">
        <v>38718</v>
      </c>
      <c r="I1124"/>
      <c r="J1124" t="s">
        <v>1096</v>
      </c>
      <c r="K1124">
        <v>2</v>
      </c>
      <c r="L1124" t="s">
        <v>327</v>
      </c>
      <c r="M1124">
        <v>41600</v>
      </c>
      <c r="N1124" t="s">
        <v>84</v>
      </c>
      <c r="O1124">
        <v>90910</v>
      </c>
      <c r="P1124">
        <v>49310</v>
      </c>
      <c r="Q1124">
        <v>17000</v>
      </c>
      <c r="R1124">
        <v>22240</v>
      </c>
      <c r="S1124"/>
      <c r="T1124"/>
      <c r="U1124"/>
      <c r="V1124" t="s">
        <v>1348</v>
      </c>
      <c r="W1124">
        <v>8</v>
      </c>
    </row>
    <row r="1125" spans="1:23" s="917" customFormat="1" ht="12.75" customHeight="1">
      <c r="A1125">
        <v>1570</v>
      </c>
      <c r="B1125">
        <v>2822</v>
      </c>
      <c r="C1125" t="s">
        <v>1653</v>
      </c>
      <c r="D1125" t="s">
        <v>1445</v>
      </c>
      <c r="E1125">
        <v>43944</v>
      </c>
      <c r="F1125" t="s">
        <v>198</v>
      </c>
      <c r="G1125" t="s">
        <v>2381</v>
      </c>
      <c r="H1125" s="958">
        <v>38214</v>
      </c>
      <c r="I1125"/>
      <c r="J1125" t="s">
        <v>1096</v>
      </c>
      <c r="K1125">
        <v>5</v>
      </c>
      <c r="L1125" t="s">
        <v>25</v>
      </c>
      <c r="M1125">
        <v>41600</v>
      </c>
      <c r="N1125" t="s">
        <v>325</v>
      </c>
      <c r="O1125">
        <v>271680</v>
      </c>
      <c r="P1125">
        <v>230080</v>
      </c>
      <c r="Q1125">
        <v>17000</v>
      </c>
      <c r="R1125">
        <v>22240</v>
      </c>
      <c r="S1125"/>
      <c r="T1125"/>
      <c r="U1125"/>
      <c r="V1125" t="s">
        <v>1348</v>
      </c>
      <c r="W1125">
        <v>1</v>
      </c>
    </row>
    <row r="1126" spans="1:23" s="917" customFormat="1" ht="12.75" customHeight="1">
      <c r="A1126">
        <v>1570</v>
      </c>
      <c r="B1126">
        <v>2801</v>
      </c>
      <c r="C1126" t="s">
        <v>115</v>
      </c>
      <c r="D1126" t="s">
        <v>1445</v>
      </c>
      <c r="E1126">
        <v>43948</v>
      </c>
      <c r="F1126" t="s">
        <v>198</v>
      </c>
      <c r="G1126" t="s">
        <v>2383</v>
      </c>
      <c r="H1126" s="958">
        <v>38214</v>
      </c>
      <c r="I1126"/>
      <c r="J1126" t="s">
        <v>1096</v>
      </c>
      <c r="K1126">
        <v>5</v>
      </c>
      <c r="L1126" t="s">
        <v>25</v>
      </c>
      <c r="M1126">
        <v>41600</v>
      </c>
      <c r="N1126" t="s">
        <v>114</v>
      </c>
      <c r="O1126">
        <v>157000</v>
      </c>
      <c r="P1126">
        <v>115400</v>
      </c>
      <c r="Q1126">
        <v>17000</v>
      </c>
      <c r="R1126">
        <v>22240</v>
      </c>
      <c r="S1126"/>
      <c r="T1126"/>
      <c r="U1126"/>
      <c r="V1126" t="s">
        <v>1348</v>
      </c>
      <c r="W1126">
        <v>1</v>
      </c>
    </row>
    <row r="1127" spans="1:23" s="917" customFormat="1" ht="12.75" customHeight="1">
      <c r="A1127">
        <v>1560</v>
      </c>
      <c r="B1127">
        <v>2814</v>
      </c>
      <c r="C1127" t="s">
        <v>121</v>
      </c>
      <c r="D1127" t="s">
        <v>1445</v>
      </c>
      <c r="E1127">
        <v>43959</v>
      </c>
      <c r="F1127" t="s">
        <v>198</v>
      </c>
      <c r="G1127" t="s">
        <v>2384</v>
      </c>
      <c r="H1127" s="958">
        <v>38214</v>
      </c>
      <c r="I1127"/>
      <c r="J1127" t="s">
        <v>1096</v>
      </c>
      <c r="K1127">
        <v>5</v>
      </c>
      <c r="L1127" t="s">
        <v>25</v>
      </c>
      <c r="M1127">
        <v>41600</v>
      </c>
      <c r="N1127" t="s">
        <v>120</v>
      </c>
      <c r="O1127">
        <v>168500</v>
      </c>
      <c r="P1127">
        <v>126900</v>
      </c>
      <c r="Q1127">
        <v>17000</v>
      </c>
      <c r="R1127">
        <v>22240</v>
      </c>
      <c r="S1127"/>
      <c r="T1127"/>
      <c r="U1127"/>
      <c r="V1127" t="s">
        <v>1348</v>
      </c>
      <c r="W1127">
        <v>3</v>
      </c>
    </row>
    <row r="1128" spans="1:23" s="917" customFormat="1" ht="12.75" customHeight="1">
      <c r="A1128">
        <v>1560</v>
      </c>
      <c r="B1128">
        <v>2814</v>
      </c>
      <c r="C1128" t="s">
        <v>121</v>
      </c>
      <c r="D1128" t="s">
        <v>1445</v>
      </c>
      <c r="E1128">
        <v>43960</v>
      </c>
      <c r="F1128" t="s">
        <v>198</v>
      </c>
      <c r="G1128" t="s">
        <v>2385</v>
      </c>
      <c r="H1128" s="958">
        <v>38214</v>
      </c>
      <c r="I1128"/>
      <c r="J1128" t="s">
        <v>1096</v>
      </c>
      <c r="K1128">
        <v>5</v>
      </c>
      <c r="L1128" t="s">
        <v>25</v>
      </c>
      <c r="M1128">
        <v>41600</v>
      </c>
      <c r="N1128" t="s">
        <v>120</v>
      </c>
      <c r="O1128">
        <v>168500</v>
      </c>
      <c r="P1128">
        <v>126900</v>
      </c>
      <c r="Q1128">
        <v>17000</v>
      </c>
      <c r="R1128">
        <v>22240</v>
      </c>
      <c r="S1128"/>
      <c r="T1128"/>
      <c r="U1128"/>
      <c r="V1128" t="s">
        <v>1348</v>
      </c>
      <c r="W1128">
        <v>3</v>
      </c>
    </row>
    <row r="1129" spans="1:23" s="917" customFormat="1" ht="12.75" customHeight="1">
      <c r="A1129">
        <v>1560</v>
      </c>
      <c r="B1129">
        <v>2814</v>
      </c>
      <c r="C1129" t="s">
        <v>121</v>
      </c>
      <c r="D1129" t="s">
        <v>1445</v>
      </c>
      <c r="E1129">
        <v>43967</v>
      </c>
      <c r="F1129" t="s">
        <v>198</v>
      </c>
      <c r="G1129" t="s">
        <v>2386</v>
      </c>
      <c r="H1129" s="958">
        <v>38214</v>
      </c>
      <c r="I1129"/>
      <c r="J1129" t="s">
        <v>1096</v>
      </c>
      <c r="K1129">
        <v>2</v>
      </c>
      <c r="L1129" t="s">
        <v>25</v>
      </c>
      <c r="M1129">
        <v>41600</v>
      </c>
      <c r="N1129" t="s">
        <v>120</v>
      </c>
      <c r="O1129">
        <v>168500</v>
      </c>
      <c r="P1129">
        <v>126900</v>
      </c>
      <c r="Q1129">
        <v>17000</v>
      </c>
      <c r="R1129">
        <v>22240</v>
      </c>
      <c r="S1129"/>
      <c r="T1129"/>
      <c r="U1129"/>
      <c r="V1129" t="s">
        <v>1348</v>
      </c>
      <c r="W1129">
        <v>2</v>
      </c>
    </row>
    <row r="1130" spans="1:23" s="917" customFormat="1" ht="12.75" customHeight="1">
      <c r="A1130">
        <v>1560</v>
      </c>
      <c r="B1130">
        <v>2814</v>
      </c>
      <c r="C1130" t="s">
        <v>121</v>
      </c>
      <c r="D1130" t="s">
        <v>1445</v>
      </c>
      <c r="E1130">
        <v>43969</v>
      </c>
      <c r="F1130" t="s">
        <v>198</v>
      </c>
      <c r="G1130" t="s">
        <v>2387</v>
      </c>
      <c r="H1130" s="958">
        <v>38214</v>
      </c>
      <c r="I1130"/>
      <c r="J1130" t="s">
        <v>1096</v>
      </c>
      <c r="K1130">
        <v>2</v>
      </c>
      <c r="L1130" t="s">
        <v>25</v>
      </c>
      <c r="M1130">
        <v>41600</v>
      </c>
      <c r="N1130" t="s">
        <v>120</v>
      </c>
      <c r="O1130">
        <v>168500</v>
      </c>
      <c r="P1130">
        <v>126900</v>
      </c>
      <c r="Q1130">
        <v>17000</v>
      </c>
      <c r="R1130">
        <v>22240</v>
      </c>
      <c r="S1130"/>
      <c r="T1130"/>
      <c r="U1130"/>
      <c r="V1130" t="s">
        <v>1348</v>
      </c>
      <c r="W1130">
        <v>2</v>
      </c>
    </row>
    <row r="1131" spans="1:23" s="917" customFormat="1" ht="12.75" customHeight="1">
      <c r="A1131">
        <v>1325</v>
      </c>
      <c r="B1131">
        <v>2831</v>
      </c>
      <c r="C1131" t="s">
        <v>319</v>
      </c>
      <c r="D1131" t="s">
        <v>1133</v>
      </c>
      <c r="E1131">
        <v>43971</v>
      </c>
      <c r="F1131" t="s">
        <v>198</v>
      </c>
      <c r="G1131" t="s">
        <v>2388</v>
      </c>
      <c r="H1131" s="958">
        <v>38718</v>
      </c>
      <c r="I1131"/>
      <c r="J1131" t="s">
        <v>1096</v>
      </c>
      <c r="K1131">
        <v>5</v>
      </c>
      <c r="L1131" t="s">
        <v>25</v>
      </c>
      <c r="M1131">
        <v>41600</v>
      </c>
      <c r="N1131" t="s">
        <v>126</v>
      </c>
      <c r="O1131">
        <v>201100</v>
      </c>
      <c r="P1131">
        <v>159500</v>
      </c>
      <c r="Q1131">
        <v>17000</v>
      </c>
      <c r="R1131">
        <v>22240</v>
      </c>
      <c r="S1131"/>
      <c r="T1131"/>
      <c r="U1131"/>
      <c r="V1131" t="s">
        <v>1348</v>
      </c>
      <c r="W1131">
        <v>1</v>
      </c>
    </row>
    <row r="1132" spans="1:23" s="917" customFormat="1" ht="12.75" customHeight="1">
      <c r="A1132">
        <v>1145</v>
      </c>
      <c r="B1132">
        <v>2839</v>
      </c>
      <c r="C1132" t="s">
        <v>86</v>
      </c>
      <c r="D1132" t="s">
        <v>1133</v>
      </c>
      <c r="E1132">
        <v>43982</v>
      </c>
      <c r="F1132" t="s">
        <v>198</v>
      </c>
      <c r="G1132" t="s">
        <v>2389</v>
      </c>
      <c r="H1132" s="958">
        <v>38718</v>
      </c>
      <c r="I1132"/>
      <c r="J1132" t="s">
        <v>1096</v>
      </c>
      <c r="K1132">
        <v>1</v>
      </c>
      <c r="L1132" t="s">
        <v>327</v>
      </c>
      <c r="M1132">
        <v>41600</v>
      </c>
      <c r="N1132" t="s">
        <v>84</v>
      </c>
      <c r="O1132">
        <v>90910</v>
      </c>
      <c r="P1132">
        <v>49310</v>
      </c>
      <c r="Q1132">
        <v>17000</v>
      </c>
      <c r="R1132">
        <v>22240</v>
      </c>
      <c r="S1132"/>
      <c r="T1132"/>
      <c r="U1132"/>
      <c r="V1132" t="s">
        <v>1348</v>
      </c>
      <c r="W1132">
        <v>2</v>
      </c>
    </row>
    <row r="1133" spans="1:23" s="917" customFormat="1" ht="12.75" customHeight="1">
      <c r="A1133">
        <v>1455</v>
      </c>
      <c r="B1133">
        <v>2806</v>
      </c>
      <c r="C1133" t="s">
        <v>111</v>
      </c>
      <c r="D1133" t="s">
        <v>1133</v>
      </c>
      <c r="E1133">
        <v>43999</v>
      </c>
      <c r="F1133" t="s">
        <v>198</v>
      </c>
      <c r="G1133" t="s">
        <v>2390</v>
      </c>
      <c r="H1133" s="958">
        <v>38718</v>
      </c>
      <c r="I1133"/>
      <c r="J1133" t="s">
        <v>1096</v>
      </c>
      <c r="K1133">
        <v>5</v>
      </c>
      <c r="L1133" t="s">
        <v>25</v>
      </c>
      <c r="M1133">
        <v>41600</v>
      </c>
      <c r="N1133" t="s">
        <v>109</v>
      </c>
      <c r="O1133">
        <v>142820</v>
      </c>
      <c r="P1133">
        <v>101220</v>
      </c>
      <c r="Q1133">
        <v>17000</v>
      </c>
      <c r="R1133">
        <v>22240</v>
      </c>
      <c r="S1133"/>
      <c r="T1133"/>
      <c r="U1133"/>
      <c r="V1133" t="s">
        <v>1348</v>
      </c>
      <c r="W1133">
        <v>3</v>
      </c>
    </row>
    <row r="1134" spans="1:23" s="917" customFormat="1" ht="12.75" customHeight="1">
      <c r="A1134">
        <v>1034</v>
      </c>
      <c r="B1134">
        <v>2803</v>
      </c>
      <c r="C1134" t="s">
        <v>98</v>
      </c>
      <c r="D1134" t="s">
        <v>1292</v>
      </c>
      <c r="E1134">
        <v>44004</v>
      </c>
      <c r="F1134" t="s">
        <v>198</v>
      </c>
      <c r="G1134" t="s">
        <v>2391</v>
      </c>
      <c r="H1134" s="958">
        <v>41983</v>
      </c>
      <c r="I1134"/>
      <c r="J1134" t="s">
        <v>1096</v>
      </c>
      <c r="K1134">
        <v>15</v>
      </c>
      <c r="L1134" t="s">
        <v>25</v>
      </c>
      <c r="M1134">
        <v>41600</v>
      </c>
      <c r="N1134" t="s">
        <v>97</v>
      </c>
      <c r="O1134">
        <v>117140</v>
      </c>
      <c r="P1134">
        <v>75540</v>
      </c>
      <c r="Q1134">
        <v>17000</v>
      </c>
      <c r="R1134">
        <v>22240</v>
      </c>
      <c r="S1134"/>
      <c r="T1134"/>
      <c r="U1134"/>
      <c r="V1134" t="s">
        <v>1348</v>
      </c>
      <c r="W1134">
        <v>15</v>
      </c>
    </row>
    <row r="1135" spans="1:23" s="917" customFormat="1" ht="12.75" customHeight="1">
      <c r="A1135">
        <v>1605</v>
      </c>
      <c r="B1135">
        <v>2824</v>
      </c>
      <c r="C1135" t="s">
        <v>122</v>
      </c>
      <c r="D1135" t="s">
        <v>1126</v>
      </c>
      <c r="E1135">
        <v>44013</v>
      </c>
      <c r="F1135" t="s">
        <v>198</v>
      </c>
      <c r="G1135" t="s">
        <v>2393</v>
      </c>
      <c r="H1135" s="958">
        <v>40534</v>
      </c>
      <c r="I1135"/>
      <c r="J1135" t="s">
        <v>1096</v>
      </c>
      <c r="K1135">
        <v>5</v>
      </c>
      <c r="L1135" t="s">
        <v>25</v>
      </c>
      <c r="M1135">
        <v>41600</v>
      </c>
      <c r="N1135" t="s">
        <v>114</v>
      </c>
      <c r="O1135">
        <v>157000</v>
      </c>
      <c r="P1135">
        <v>115400</v>
      </c>
      <c r="Q1135">
        <v>17000</v>
      </c>
      <c r="R1135">
        <v>16710</v>
      </c>
      <c r="S1135"/>
      <c r="T1135"/>
      <c r="U1135"/>
      <c r="V1135" t="s">
        <v>1348</v>
      </c>
      <c r="W1135">
        <v>3</v>
      </c>
    </row>
    <row r="1136" spans="1:23" s="917" customFormat="1" ht="12.75" customHeight="1">
      <c r="A1136">
        <v>1705</v>
      </c>
      <c r="B1136">
        <v>2840</v>
      </c>
      <c r="C1136" t="s">
        <v>87</v>
      </c>
      <c r="D1136" t="s">
        <v>1093</v>
      </c>
      <c r="E1136">
        <v>44021</v>
      </c>
      <c r="F1136" t="s">
        <v>198</v>
      </c>
      <c r="G1136" t="s">
        <v>2394</v>
      </c>
      <c r="H1136" s="958">
        <v>41950</v>
      </c>
      <c r="I1136"/>
      <c r="J1136" t="s">
        <v>1096</v>
      </c>
      <c r="K1136">
        <v>2</v>
      </c>
      <c r="L1136" t="s">
        <v>25</v>
      </c>
      <c r="M1136">
        <v>41600</v>
      </c>
      <c r="N1136" t="s">
        <v>84</v>
      </c>
      <c r="O1136">
        <v>90910</v>
      </c>
      <c r="P1136">
        <v>49310</v>
      </c>
      <c r="Q1136">
        <v>17000</v>
      </c>
      <c r="R1136">
        <v>22240</v>
      </c>
      <c r="S1136"/>
      <c r="T1136"/>
      <c r="U1136"/>
      <c r="V1136" t="s">
        <v>1348</v>
      </c>
      <c r="W1136">
        <v>2</v>
      </c>
    </row>
    <row r="1137" spans="1:23" s="917" customFormat="1" ht="12.75" customHeight="1">
      <c r="A1137">
        <v>1335</v>
      </c>
      <c r="B1137">
        <v>2832</v>
      </c>
      <c r="C1137" t="s">
        <v>92</v>
      </c>
      <c r="D1137" t="s">
        <v>1133</v>
      </c>
      <c r="E1137">
        <v>44215</v>
      </c>
      <c r="F1137" t="s">
        <v>198</v>
      </c>
      <c r="G1137" t="s">
        <v>2396</v>
      </c>
      <c r="H1137" s="958">
        <v>38718</v>
      </c>
      <c r="I1137"/>
      <c r="J1137" t="s">
        <v>1096</v>
      </c>
      <c r="K1137">
        <v>3</v>
      </c>
      <c r="L1137" t="s">
        <v>25</v>
      </c>
      <c r="M1137">
        <v>41600</v>
      </c>
      <c r="N1137" t="s">
        <v>88</v>
      </c>
      <c r="O1137">
        <v>97200</v>
      </c>
      <c r="P1137">
        <v>55600</v>
      </c>
      <c r="Q1137">
        <v>17000</v>
      </c>
      <c r="R1137">
        <v>22240</v>
      </c>
      <c r="S1137"/>
      <c r="T1137"/>
      <c r="U1137"/>
      <c r="V1137" t="s">
        <v>1348</v>
      </c>
      <c r="W1137">
        <v>2</v>
      </c>
    </row>
    <row r="1138" spans="1:23" s="917" customFormat="1" ht="12.75" customHeight="1">
      <c r="A1138">
        <v>1335</v>
      </c>
      <c r="B1138">
        <v>2821</v>
      </c>
      <c r="C1138" t="s">
        <v>102</v>
      </c>
      <c r="D1138" t="s">
        <v>1133</v>
      </c>
      <c r="E1138">
        <v>44216</v>
      </c>
      <c r="F1138" t="s">
        <v>198</v>
      </c>
      <c r="G1138" t="s">
        <v>2397</v>
      </c>
      <c r="H1138" s="958">
        <v>38718</v>
      </c>
      <c r="I1138"/>
      <c r="J1138" t="s">
        <v>1096</v>
      </c>
      <c r="K1138">
        <v>2</v>
      </c>
      <c r="L1138" t="s">
        <v>25</v>
      </c>
      <c r="M1138">
        <v>41600</v>
      </c>
      <c r="N1138" t="s">
        <v>97</v>
      </c>
      <c r="O1138">
        <v>117140</v>
      </c>
      <c r="P1138">
        <v>75540</v>
      </c>
      <c r="Q1138">
        <v>17000</v>
      </c>
      <c r="R1138">
        <v>22240</v>
      </c>
      <c r="S1138"/>
      <c r="T1138"/>
      <c r="U1138"/>
      <c r="V1138" t="s">
        <v>1348</v>
      </c>
      <c r="W1138">
        <v>2</v>
      </c>
    </row>
    <row r="1139" spans="1:23" s="917" customFormat="1" ht="12.75" customHeight="1">
      <c r="A1139">
        <v>1335</v>
      </c>
      <c r="B1139">
        <v>2832</v>
      </c>
      <c r="C1139" t="s">
        <v>92</v>
      </c>
      <c r="D1139" t="s">
        <v>1133</v>
      </c>
      <c r="E1139">
        <v>44217</v>
      </c>
      <c r="F1139" t="s">
        <v>198</v>
      </c>
      <c r="G1139" t="s">
        <v>2398</v>
      </c>
      <c r="H1139" s="958">
        <v>38718</v>
      </c>
      <c r="I1139"/>
      <c r="J1139" t="s">
        <v>1096</v>
      </c>
      <c r="K1139">
        <v>5</v>
      </c>
      <c r="L1139" t="s">
        <v>25</v>
      </c>
      <c r="M1139">
        <v>41600</v>
      </c>
      <c r="N1139" t="s">
        <v>88</v>
      </c>
      <c r="O1139">
        <v>97200</v>
      </c>
      <c r="P1139">
        <v>55600</v>
      </c>
      <c r="Q1139">
        <v>17000</v>
      </c>
      <c r="R1139">
        <v>22240</v>
      </c>
      <c r="S1139"/>
      <c r="T1139"/>
      <c r="U1139"/>
      <c r="V1139" t="s">
        <v>1348</v>
      </c>
      <c r="W1139">
        <v>2</v>
      </c>
    </row>
    <row r="1140" spans="1:23" s="917" customFormat="1" ht="12.75" customHeight="1">
      <c r="A1140">
        <v>1335</v>
      </c>
      <c r="B1140">
        <v>2832</v>
      </c>
      <c r="C1140" t="s">
        <v>92</v>
      </c>
      <c r="D1140" t="s">
        <v>1133</v>
      </c>
      <c r="E1140">
        <v>44219</v>
      </c>
      <c r="F1140" t="s">
        <v>198</v>
      </c>
      <c r="G1140" t="s">
        <v>2399</v>
      </c>
      <c r="H1140" s="958">
        <v>38718</v>
      </c>
      <c r="I1140"/>
      <c r="J1140" t="s">
        <v>1096</v>
      </c>
      <c r="K1140">
        <v>5</v>
      </c>
      <c r="L1140" t="s">
        <v>25</v>
      </c>
      <c r="M1140">
        <v>41600</v>
      </c>
      <c r="N1140" t="s">
        <v>88</v>
      </c>
      <c r="O1140">
        <v>97200</v>
      </c>
      <c r="P1140">
        <v>55600</v>
      </c>
      <c r="Q1140">
        <v>17000</v>
      </c>
      <c r="R1140">
        <v>22240</v>
      </c>
      <c r="S1140"/>
      <c r="T1140"/>
      <c r="U1140"/>
      <c r="V1140" t="s">
        <v>1348</v>
      </c>
      <c r="W1140">
        <v>2</v>
      </c>
    </row>
    <row r="1141" spans="1:23" s="917" customFormat="1" ht="12.75" customHeight="1">
      <c r="A1141">
        <v>1034</v>
      </c>
      <c r="B1141">
        <v>2840</v>
      </c>
      <c r="C1141" t="s">
        <v>87</v>
      </c>
      <c r="D1141" t="s">
        <v>1320</v>
      </c>
      <c r="E1141">
        <v>44228</v>
      </c>
      <c r="F1141" t="s">
        <v>198</v>
      </c>
      <c r="G1141" t="s">
        <v>2400</v>
      </c>
      <c r="H1141" s="958">
        <v>41941</v>
      </c>
      <c r="I1141"/>
      <c r="J1141" t="s">
        <v>1096</v>
      </c>
      <c r="K1141">
        <v>2</v>
      </c>
      <c r="L1141" t="s">
        <v>25</v>
      </c>
      <c r="M1141">
        <v>41600</v>
      </c>
      <c r="N1141" t="s">
        <v>84</v>
      </c>
      <c r="O1141">
        <v>90910</v>
      </c>
      <c r="P1141">
        <v>49310</v>
      </c>
      <c r="Q1141">
        <v>17000</v>
      </c>
      <c r="R1141">
        <v>22240</v>
      </c>
      <c r="S1141"/>
      <c r="T1141"/>
      <c r="U1141"/>
      <c r="V1141" t="s">
        <v>1348</v>
      </c>
      <c r="W1141">
        <v>2</v>
      </c>
    </row>
    <row r="1142" spans="1:23" s="917" customFormat="1" ht="12.75" customHeight="1">
      <c r="A1142">
        <v>1335</v>
      </c>
      <c r="B1142">
        <v>2812</v>
      </c>
      <c r="C1142" t="s">
        <v>85</v>
      </c>
      <c r="D1142" t="s">
        <v>1133</v>
      </c>
      <c r="E1142">
        <v>44229</v>
      </c>
      <c r="F1142" t="s">
        <v>198</v>
      </c>
      <c r="G1142" t="s">
        <v>2402</v>
      </c>
      <c r="H1142" s="958">
        <v>39048</v>
      </c>
      <c r="I1142"/>
      <c r="J1142" t="s">
        <v>1096</v>
      </c>
      <c r="K1142">
        <v>3</v>
      </c>
      <c r="L1142" t="s">
        <v>25</v>
      </c>
      <c r="M1142">
        <v>41600</v>
      </c>
      <c r="N1142" t="s">
        <v>84</v>
      </c>
      <c r="O1142">
        <v>90910</v>
      </c>
      <c r="P1142">
        <v>49310</v>
      </c>
      <c r="Q1142">
        <v>17000</v>
      </c>
      <c r="R1142">
        <v>22240</v>
      </c>
      <c r="S1142"/>
      <c r="T1142"/>
      <c r="U1142"/>
      <c r="V1142" t="s">
        <v>1348</v>
      </c>
      <c r="W1142">
        <v>6</v>
      </c>
    </row>
    <row r="1143" spans="1:23" s="917" customFormat="1" ht="12.75" customHeight="1">
      <c r="A1143">
        <v>1335</v>
      </c>
      <c r="B1143">
        <v>2832</v>
      </c>
      <c r="C1143" t="s">
        <v>92</v>
      </c>
      <c r="D1143" t="s">
        <v>1133</v>
      </c>
      <c r="E1143">
        <v>44230</v>
      </c>
      <c r="F1143" t="s">
        <v>198</v>
      </c>
      <c r="G1143" t="s">
        <v>2403</v>
      </c>
      <c r="H1143" s="958">
        <v>38718</v>
      </c>
      <c r="I1143"/>
      <c r="J1143" t="s">
        <v>1096</v>
      </c>
      <c r="K1143">
        <v>3</v>
      </c>
      <c r="L1143" t="s">
        <v>25</v>
      </c>
      <c r="M1143">
        <v>41600</v>
      </c>
      <c r="N1143" t="s">
        <v>88</v>
      </c>
      <c r="O1143">
        <v>97200</v>
      </c>
      <c r="P1143">
        <v>55600</v>
      </c>
      <c r="Q1143">
        <v>17000</v>
      </c>
      <c r="R1143">
        <v>22240</v>
      </c>
      <c r="S1143"/>
      <c r="T1143"/>
      <c r="U1143"/>
      <c r="V1143" t="s">
        <v>1348</v>
      </c>
      <c r="W1143">
        <v>2</v>
      </c>
    </row>
    <row r="1144" spans="1:23" s="917" customFormat="1" ht="12.75" customHeight="1">
      <c r="A1144">
        <v>1335</v>
      </c>
      <c r="B1144">
        <v>2832</v>
      </c>
      <c r="C1144" t="s">
        <v>92</v>
      </c>
      <c r="D1144" t="s">
        <v>1133</v>
      </c>
      <c r="E1144">
        <v>44234</v>
      </c>
      <c r="F1144" t="s">
        <v>198</v>
      </c>
      <c r="G1144" t="s">
        <v>2404</v>
      </c>
      <c r="H1144" s="958">
        <v>38718</v>
      </c>
      <c r="I1144"/>
      <c r="J1144" t="s">
        <v>1096</v>
      </c>
      <c r="K1144">
        <v>10</v>
      </c>
      <c r="L1144" t="s">
        <v>25</v>
      </c>
      <c r="M1144">
        <v>41600</v>
      </c>
      <c r="N1144" t="s">
        <v>88</v>
      </c>
      <c r="O1144">
        <v>97200</v>
      </c>
      <c r="P1144">
        <v>55600</v>
      </c>
      <c r="Q1144">
        <v>17000</v>
      </c>
      <c r="R1144">
        <v>22240</v>
      </c>
      <c r="S1144"/>
      <c r="T1144"/>
      <c r="U1144"/>
      <c r="V1144" t="s">
        <v>1348</v>
      </c>
      <c r="W1144">
        <v>2</v>
      </c>
    </row>
    <row r="1145" spans="1:23" s="917" customFormat="1" ht="12.75" customHeight="1">
      <c r="A1145">
        <v>1011</v>
      </c>
      <c r="B1145">
        <v>2823</v>
      </c>
      <c r="C1145" t="s">
        <v>551</v>
      </c>
      <c r="D1145" t="s">
        <v>1320</v>
      </c>
      <c r="E1145">
        <v>44257</v>
      </c>
      <c r="F1145" t="s">
        <v>198</v>
      </c>
      <c r="G1145" t="s">
        <v>2405</v>
      </c>
      <c r="H1145" s="958">
        <v>41929</v>
      </c>
      <c r="I1145"/>
      <c r="J1145" t="s">
        <v>1096</v>
      </c>
      <c r="K1145">
        <v>3</v>
      </c>
      <c r="L1145" t="s">
        <v>25</v>
      </c>
      <c r="M1145">
        <v>41600</v>
      </c>
      <c r="N1145" t="s">
        <v>93</v>
      </c>
      <c r="O1145">
        <v>104910</v>
      </c>
      <c r="P1145">
        <v>63310</v>
      </c>
      <c r="Q1145">
        <v>17000</v>
      </c>
      <c r="R1145">
        <v>22240</v>
      </c>
      <c r="S1145"/>
      <c r="T1145"/>
      <c r="U1145"/>
      <c r="V1145" t="s">
        <v>1348</v>
      </c>
      <c r="W1145">
        <v>2</v>
      </c>
    </row>
    <row r="1146" spans="1:23" s="917" customFormat="1" ht="12.75" customHeight="1">
      <c r="A1146">
        <v>1605</v>
      </c>
      <c r="B1146">
        <v>2813</v>
      </c>
      <c r="C1146" t="s">
        <v>90</v>
      </c>
      <c r="D1146" t="s">
        <v>1126</v>
      </c>
      <c r="E1146">
        <v>44272</v>
      </c>
      <c r="F1146" t="s">
        <v>198</v>
      </c>
      <c r="G1146" t="s">
        <v>2407</v>
      </c>
      <c r="H1146" s="958">
        <v>38362</v>
      </c>
      <c r="I1146"/>
      <c r="J1146" t="s">
        <v>1096</v>
      </c>
      <c r="K1146">
        <v>10</v>
      </c>
      <c r="L1146" t="s">
        <v>25</v>
      </c>
      <c r="M1146">
        <v>41600</v>
      </c>
      <c r="N1146" t="s">
        <v>88</v>
      </c>
      <c r="O1146">
        <v>97200</v>
      </c>
      <c r="P1146">
        <v>55600</v>
      </c>
      <c r="Q1146">
        <v>17000</v>
      </c>
      <c r="R1146">
        <v>16710</v>
      </c>
      <c r="S1146"/>
      <c r="T1146"/>
      <c r="U1146"/>
      <c r="V1146" t="s">
        <v>1348</v>
      </c>
      <c r="W1146">
        <v>5</v>
      </c>
    </row>
    <row r="1147" spans="1:23" s="917" customFormat="1" ht="12.75" customHeight="1">
      <c r="A1147">
        <v>1605</v>
      </c>
      <c r="B1147">
        <v>2813</v>
      </c>
      <c r="C1147" t="s">
        <v>90</v>
      </c>
      <c r="D1147" t="s">
        <v>1126</v>
      </c>
      <c r="E1147">
        <v>44273</v>
      </c>
      <c r="F1147" t="s">
        <v>198</v>
      </c>
      <c r="G1147" t="s">
        <v>2409</v>
      </c>
      <c r="H1147" s="958">
        <v>38333</v>
      </c>
      <c r="I1147"/>
      <c r="J1147" t="s">
        <v>1096</v>
      </c>
      <c r="K1147">
        <v>5</v>
      </c>
      <c r="L1147" t="s">
        <v>25</v>
      </c>
      <c r="M1147">
        <v>41600</v>
      </c>
      <c r="N1147" t="s">
        <v>88</v>
      </c>
      <c r="O1147">
        <v>97200</v>
      </c>
      <c r="P1147">
        <v>55600</v>
      </c>
      <c r="Q1147">
        <v>17000</v>
      </c>
      <c r="R1147">
        <v>16710</v>
      </c>
      <c r="S1147"/>
      <c r="T1147"/>
      <c r="U1147"/>
      <c r="V1147" t="s">
        <v>1348</v>
      </c>
      <c r="W1147">
        <v>5</v>
      </c>
    </row>
    <row r="1148" spans="1:23" s="917" customFormat="1" ht="12.75" customHeight="1">
      <c r="A1148">
        <v>3484</v>
      </c>
      <c r="B1148">
        <v>2839</v>
      </c>
      <c r="C1148" t="s">
        <v>86</v>
      </c>
      <c r="D1148" t="s">
        <v>1266</v>
      </c>
      <c r="E1148">
        <v>44274</v>
      </c>
      <c r="F1148" t="s">
        <v>198</v>
      </c>
      <c r="G1148" t="s">
        <v>2411</v>
      </c>
      <c r="H1148" s="958">
        <v>38352</v>
      </c>
      <c r="I1148"/>
      <c r="J1148" t="s">
        <v>1096</v>
      </c>
      <c r="K1148">
        <v>5</v>
      </c>
      <c r="L1148" t="s">
        <v>1415</v>
      </c>
      <c r="M1148">
        <v>0</v>
      </c>
      <c r="N1148" t="s">
        <v>84</v>
      </c>
      <c r="O1148">
        <v>90910</v>
      </c>
      <c r="P1148">
        <v>90910</v>
      </c>
      <c r="Q1148">
        <v>11990</v>
      </c>
      <c r="R1148">
        <v>12320</v>
      </c>
      <c r="S1148"/>
      <c r="T1148"/>
      <c r="U1148"/>
      <c r="V1148" t="s">
        <v>1348</v>
      </c>
      <c r="W1148">
        <v>4</v>
      </c>
    </row>
    <row r="1149" spans="1:23" s="917" customFormat="1" ht="12.75" customHeight="1">
      <c r="A1149">
        <v>1912</v>
      </c>
      <c r="B1149">
        <v>2839</v>
      </c>
      <c r="C1149" t="s">
        <v>86</v>
      </c>
      <c r="D1149" t="s">
        <v>1270</v>
      </c>
      <c r="E1149">
        <v>44309</v>
      </c>
      <c r="F1149" t="s">
        <v>198</v>
      </c>
      <c r="G1149" t="s">
        <v>2413</v>
      </c>
      <c r="H1149" s="958">
        <v>38399</v>
      </c>
      <c r="I1149"/>
      <c r="J1149" t="s">
        <v>1096</v>
      </c>
      <c r="K1149">
        <v>2</v>
      </c>
      <c r="L1149" t="s">
        <v>25</v>
      </c>
      <c r="M1149">
        <v>41600</v>
      </c>
      <c r="N1149" t="s">
        <v>84</v>
      </c>
      <c r="O1149">
        <v>90910</v>
      </c>
      <c r="P1149">
        <v>49310</v>
      </c>
      <c r="Q1149">
        <v>8860</v>
      </c>
      <c r="R1149">
        <v>8220</v>
      </c>
      <c r="S1149"/>
      <c r="T1149"/>
      <c r="U1149"/>
      <c r="V1149" t="s">
        <v>1348</v>
      </c>
      <c r="W1149">
        <v>3</v>
      </c>
    </row>
    <row r="1150" spans="1:23" s="917" customFormat="1" ht="12.75" customHeight="1">
      <c r="A1150">
        <v>3484</v>
      </c>
      <c r="B1150">
        <v>2839</v>
      </c>
      <c r="C1150" t="s">
        <v>86</v>
      </c>
      <c r="D1150" t="s">
        <v>1266</v>
      </c>
      <c r="E1150">
        <v>44312</v>
      </c>
      <c r="F1150" t="s">
        <v>198</v>
      </c>
      <c r="G1150" t="s">
        <v>2415</v>
      </c>
      <c r="H1150" s="958">
        <v>38352</v>
      </c>
      <c r="I1150"/>
      <c r="J1150" t="s">
        <v>1096</v>
      </c>
      <c r="K1150">
        <v>5</v>
      </c>
      <c r="L1150" t="s">
        <v>1415</v>
      </c>
      <c r="M1150">
        <v>0</v>
      </c>
      <c r="N1150" t="s">
        <v>84</v>
      </c>
      <c r="O1150">
        <v>90910</v>
      </c>
      <c r="P1150">
        <v>90910</v>
      </c>
      <c r="Q1150">
        <v>11990</v>
      </c>
      <c r="R1150">
        <v>12320</v>
      </c>
      <c r="S1150"/>
      <c r="T1150"/>
      <c r="U1150"/>
      <c r="V1150" t="s">
        <v>1348</v>
      </c>
      <c r="W1150">
        <v>10</v>
      </c>
    </row>
    <row r="1151" spans="1:23" s="917" customFormat="1" ht="12.75" customHeight="1">
      <c r="A1151">
        <v>3484</v>
      </c>
      <c r="B1151">
        <v>2839</v>
      </c>
      <c r="C1151" t="s">
        <v>86</v>
      </c>
      <c r="D1151" t="s">
        <v>1266</v>
      </c>
      <c r="E1151">
        <v>44327</v>
      </c>
      <c r="F1151" t="s">
        <v>198</v>
      </c>
      <c r="G1151" t="s">
        <v>2416</v>
      </c>
      <c r="H1151" s="958">
        <v>38352</v>
      </c>
      <c r="I1151"/>
      <c r="J1151" t="s">
        <v>1096</v>
      </c>
      <c r="K1151">
        <v>5</v>
      </c>
      <c r="L1151" t="s">
        <v>1415</v>
      </c>
      <c r="M1151">
        <v>0</v>
      </c>
      <c r="N1151" t="s">
        <v>84</v>
      </c>
      <c r="O1151">
        <v>90910</v>
      </c>
      <c r="P1151">
        <v>90910</v>
      </c>
      <c r="Q1151">
        <v>11990</v>
      </c>
      <c r="R1151">
        <v>12320</v>
      </c>
      <c r="S1151"/>
      <c r="T1151"/>
      <c r="U1151"/>
      <c r="V1151" t="s">
        <v>1348</v>
      </c>
      <c r="W1151">
        <v>3</v>
      </c>
    </row>
    <row r="1152" spans="1:23" s="917" customFormat="1" ht="12.75" customHeight="1">
      <c r="A1152">
        <v>3484</v>
      </c>
      <c r="B1152">
        <v>2839</v>
      </c>
      <c r="C1152" t="s">
        <v>86</v>
      </c>
      <c r="D1152" t="s">
        <v>1266</v>
      </c>
      <c r="E1152">
        <v>44329</v>
      </c>
      <c r="F1152" t="s">
        <v>198</v>
      </c>
      <c r="G1152" t="s">
        <v>2417</v>
      </c>
      <c r="H1152" s="958">
        <v>38352</v>
      </c>
      <c r="I1152"/>
      <c r="J1152" t="s">
        <v>1096</v>
      </c>
      <c r="K1152">
        <v>5</v>
      </c>
      <c r="L1152" t="s">
        <v>1415</v>
      </c>
      <c r="M1152">
        <v>0</v>
      </c>
      <c r="N1152" t="s">
        <v>84</v>
      </c>
      <c r="O1152">
        <v>90910</v>
      </c>
      <c r="P1152">
        <v>90910</v>
      </c>
      <c r="Q1152">
        <v>11990</v>
      </c>
      <c r="R1152">
        <v>12320</v>
      </c>
      <c r="S1152"/>
      <c r="T1152"/>
      <c r="U1152"/>
      <c r="V1152" t="s">
        <v>1348</v>
      </c>
      <c r="W1152">
        <v>6</v>
      </c>
    </row>
    <row r="1153" spans="1:23" s="917" customFormat="1" ht="12.75" customHeight="1">
      <c r="A1153">
        <v>3274</v>
      </c>
      <c r="B1153">
        <v>2840</v>
      </c>
      <c r="C1153" t="s">
        <v>87</v>
      </c>
      <c r="D1153" t="s">
        <v>1270</v>
      </c>
      <c r="E1153">
        <v>44337</v>
      </c>
      <c r="F1153" t="s">
        <v>198</v>
      </c>
      <c r="G1153" t="s">
        <v>2418</v>
      </c>
      <c r="H1153" s="958">
        <v>38810</v>
      </c>
      <c r="I1153"/>
      <c r="J1153" t="s">
        <v>1096</v>
      </c>
      <c r="K1153">
        <v>2</v>
      </c>
      <c r="L1153" t="s">
        <v>1466</v>
      </c>
      <c r="M1153">
        <v>41600</v>
      </c>
      <c r="N1153" t="s">
        <v>84</v>
      </c>
      <c r="O1153">
        <v>90910</v>
      </c>
      <c r="P1153">
        <v>49310</v>
      </c>
      <c r="Q1153">
        <v>11990</v>
      </c>
      <c r="R1153">
        <v>12320</v>
      </c>
      <c r="S1153"/>
      <c r="T1153"/>
      <c r="U1153"/>
      <c r="V1153" t="s">
        <v>1348</v>
      </c>
      <c r="W1153">
        <v>55</v>
      </c>
    </row>
    <row r="1154" spans="1:23" s="917" customFormat="1" ht="12.75" customHeight="1">
      <c r="A1154">
        <v>3274</v>
      </c>
      <c r="B1154">
        <v>2840</v>
      </c>
      <c r="C1154" t="s">
        <v>87</v>
      </c>
      <c r="D1154" t="s">
        <v>1270</v>
      </c>
      <c r="E1154">
        <v>44340</v>
      </c>
      <c r="F1154" t="s">
        <v>198</v>
      </c>
      <c r="G1154" t="s">
        <v>2420</v>
      </c>
      <c r="H1154" s="958">
        <v>38810</v>
      </c>
      <c r="I1154"/>
      <c r="J1154" t="s">
        <v>1096</v>
      </c>
      <c r="K1154">
        <v>2</v>
      </c>
      <c r="L1154" t="s">
        <v>1466</v>
      </c>
      <c r="M1154">
        <v>41600</v>
      </c>
      <c r="N1154" t="s">
        <v>84</v>
      </c>
      <c r="O1154">
        <v>90910</v>
      </c>
      <c r="P1154">
        <v>49310</v>
      </c>
      <c r="Q1154">
        <v>11990</v>
      </c>
      <c r="R1154">
        <v>12320</v>
      </c>
      <c r="S1154"/>
      <c r="T1154"/>
      <c r="U1154"/>
      <c r="V1154" t="s">
        <v>1348</v>
      </c>
      <c r="W1154">
        <v>19</v>
      </c>
    </row>
    <row r="1155" spans="1:23" s="917" customFormat="1" ht="12.75" customHeight="1">
      <c r="A1155">
        <v>3484</v>
      </c>
      <c r="B1155">
        <v>2839</v>
      </c>
      <c r="C1155" t="s">
        <v>86</v>
      </c>
      <c r="D1155" t="s">
        <v>1266</v>
      </c>
      <c r="E1155">
        <v>44342</v>
      </c>
      <c r="F1155" t="s">
        <v>198</v>
      </c>
      <c r="G1155" t="s">
        <v>2421</v>
      </c>
      <c r="H1155" s="958">
        <v>38352</v>
      </c>
      <c r="I1155"/>
      <c r="J1155" t="s">
        <v>1096</v>
      </c>
      <c r="K1155">
        <v>5</v>
      </c>
      <c r="L1155" t="s">
        <v>1415</v>
      </c>
      <c r="M1155">
        <v>0</v>
      </c>
      <c r="N1155" t="s">
        <v>84</v>
      </c>
      <c r="O1155">
        <v>90910</v>
      </c>
      <c r="P1155">
        <v>90910</v>
      </c>
      <c r="Q1155">
        <v>11990</v>
      </c>
      <c r="R1155">
        <v>12320</v>
      </c>
      <c r="S1155"/>
      <c r="T1155"/>
      <c r="U1155"/>
      <c r="V1155" t="s">
        <v>1348</v>
      </c>
      <c r="W1155">
        <v>4</v>
      </c>
    </row>
    <row r="1156" spans="1:23" s="917" customFormat="1" ht="12.75" customHeight="1">
      <c r="A1156">
        <v>3484</v>
      </c>
      <c r="B1156">
        <v>2839</v>
      </c>
      <c r="C1156" t="s">
        <v>86</v>
      </c>
      <c r="D1156" t="s">
        <v>1266</v>
      </c>
      <c r="E1156">
        <v>44344</v>
      </c>
      <c r="F1156" t="s">
        <v>198</v>
      </c>
      <c r="G1156" t="s">
        <v>2422</v>
      </c>
      <c r="H1156" s="958">
        <v>38352</v>
      </c>
      <c r="I1156"/>
      <c r="J1156" t="s">
        <v>1096</v>
      </c>
      <c r="K1156">
        <v>5</v>
      </c>
      <c r="L1156" t="s">
        <v>1415</v>
      </c>
      <c r="M1156">
        <v>0</v>
      </c>
      <c r="N1156" t="s">
        <v>84</v>
      </c>
      <c r="O1156">
        <v>90910</v>
      </c>
      <c r="P1156">
        <v>90910</v>
      </c>
      <c r="Q1156">
        <v>11990</v>
      </c>
      <c r="R1156">
        <v>12320</v>
      </c>
      <c r="S1156"/>
      <c r="T1156"/>
      <c r="U1156"/>
      <c r="V1156" t="s">
        <v>1348</v>
      </c>
      <c r="W1156">
        <v>2</v>
      </c>
    </row>
    <row r="1157" spans="1:23" s="917" customFormat="1" ht="12.75" customHeight="1">
      <c r="A1157">
        <v>3274</v>
      </c>
      <c r="B1157">
        <v>2840</v>
      </c>
      <c r="C1157" t="s">
        <v>87</v>
      </c>
      <c r="D1157" t="s">
        <v>1270</v>
      </c>
      <c r="E1157">
        <v>44346</v>
      </c>
      <c r="F1157" t="s">
        <v>198</v>
      </c>
      <c r="G1157" t="s">
        <v>2423</v>
      </c>
      <c r="H1157" s="958">
        <v>38810</v>
      </c>
      <c r="I1157"/>
      <c r="J1157" t="s">
        <v>1096</v>
      </c>
      <c r="K1157">
        <v>2</v>
      </c>
      <c r="L1157" t="s">
        <v>1466</v>
      </c>
      <c r="M1157">
        <v>41600</v>
      </c>
      <c r="N1157" t="s">
        <v>84</v>
      </c>
      <c r="O1157">
        <v>90910</v>
      </c>
      <c r="P1157">
        <v>49310</v>
      </c>
      <c r="Q1157">
        <v>11990</v>
      </c>
      <c r="R1157">
        <v>12320</v>
      </c>
      <c r="S1157"/>
      <c r="T1157"/>
      <c r="U1157"/>
      <c r="V1157" t="s">
        <v>1348</v>
      </c>
      <c r="W1157">
        <v>19</v>
      </c>
    </row>
    <row r="1158" spans="1:23" s="917" customFormat="1" ht="12.75" customHeight="1">
      <c r="A1158">
        <v>3484</v>
      </c>
      <c r="B1158">
        <v>2839</v>
      </c>
      <c r="C1158" t="s">
        <v>86</v>
      </c>
      <c r="D1158" t="s">
        <v>1266</v>
      </c>
      <c r="E1158">
        <v>44347</v>
      </c>
      <c r="F1158" t="s">
        <v>198</v>
      </c>
      <c r="G1158" t="s">
        <v>2424</v>
      </c>
      <c r="H1158" s="958">
        <v>38352</v>
      </c>
      <c r="I1158"/>
      <c r="J1158" t="s">
        <v>1096</v>
      </c>
      <c r="K1158">
        <v>10</v>
      </c>
      <c r="L1158" t="s">
        <v>1415</v>
      </c>
      <c r="M1158">
        <v>0</v>
      </c>
      <c r="N1158" t="s">
        <v>84</v>
      </c>
      <c r="O1158">
        <v>90910</v>
      </c>
      <c r="P1158">
        <v>90910</v>
      </c>
      <c r="Q1158">
        <v>11990</v>
      </c>
      <c r="R1158">
        <v>12320</v>
      </c>
      <c r="S1158"/>
      <c r="T1158"/>
      <c r="U1158"/>
      <c r="V1158" t="s">
        <v>1348</v>
      </c>
      <c r="W1158">
        <v>1</v>
      </c>
    </row>
    <row r="1159" spans="1:23" s="917" customFormat="1" ht="12.75" customHeight="1">
      <c r="A1159">
        <v>3274</v>
      </c>
      <c r="B1159">
        <v>2840</v>
      </c>
      <c r="C1159" t="s">
        <v>87</v>
      </c>
      <c r="D1159" t="s">
        <v>1270</v>
      </c>
      <c r="E1159">
        <v>44350</v>
      </c>
      <c r="F1159" t="s">
        <v>198</v>
      </c>
      <c r="G1159" t="s">
        <v>2425</v>
      </c>
      <c r="H1159" s="958">
        <v>38810</v>
      </c>
      <c r="I1159"/>
      <c r="J1159" t="s">
        <v>1096</v>
      </c>
      <c r="K1159">
        <v>1</v>
      </c>
      <c r="L1159" t="s">
        <v>1466</v>
      </c>
      <c r="M1159">
        <v>41600</v>
      </c>
      <c r="N1159" t="s">
        <v>84</v>
      </c>
      <c r="O1159">
        <v>90910</v>
      </c>
      <c r="P1159">
        <v>49310</v>
      </c>
      <c r="Q1159">
        <v>11990</v>
      </c>
      <c r="R1159">
        <v>12320</v>
      </c>
      <c r="S1159"/>
      <c r="T1159"/>
      <c r="U1159"/>
      <c r="V1159" t="s">
        <v>1348</v>
      </c>
      <c r="W1159">
        <v>33</v>
      </c>
    </row>
    <row r="1160" spans="1:23" s="917" customFormat="1" ht="12.75" customHeight="1">
      <c r="A1160">
        <v>3274</v>
      </c>
      <c r="B1160">
        <v>2840</v>
      </c>
      <c r="C1160" t="s">
        <v>87</v>
      </c>
      <c r="D1160" t="s">
        <v>1270</v>
      </c>
      <c r="E1160">
        <v>44354</v>
      </c>
      <c r="F1160" t="s">
        <v>198</v>
      </c>
      <c r="G1160" t="s">
        <v>2426</v>
      </c>
      <c r="H1160" s="958">
        <v>38810</v>
      </c>
      <c r="I1160"/>
      <c r="J1160" t="s">
        <v>1096</v>
      </c>
      <c r="K1160">
        <v>1</v>
      </c>
      <c r="L1160" t="s">
        <v>1466</v>
      </c>
      <c r="M1160">
        <v>41600</v>
      </c>
      <c r="N1160" t="s">
        <v>84</v>
      </c>
      <c r="O1160">
        <v>90910</v>
      </c>
      <c r="P1160">
        <v>49310</v>
      </c>
      <c r="Q1160">
        <v>11990</v>
      </c>
      <c r="R1160">
        <v>12320</v>
      </c>
      <c r="S1160"/>
      <c r="T1160"/>
      <c r="U1160"/>
      <c r="V1160" t="s">
        <v>1348</v>
      </c>
      <c r="W1160">
        <v>14</v>
      </c>
    </row>
    <row r="1161" spans="1:23" s="917" customFormat="1" ht="12.75" customHeight="1">
      <c r="A1161">
        <v>1630</v>
      </c>
      <c r="B1161">
        <v>2835</v>
      </c>
      <c r="C1161" t="s">
        <v>124</v>
      </c>
      <c r="D1161" t="s">
        <v>1126</v>
      </c>
      <c r="E1161">
        <v>44356</v>
      </c>
      <c r="F1161" t="s">
        <v>198</v>
      </c>
      <c r="G1161" t="s">
        <v>2427</v>
      </c>
      <c r="H1161" s="958">
        <v>41989</v>
      </c>
      <c r="I1161"/>
      <c r="J1161" t="s">
        <v>1096</v>
      </c>
      <c r="K1161">
        <v>10</v>
      </c>
      <c r="L1161" t="s">
        <v>25</v>
      </c>
      <c r="M1161">
        <v>41600</v>
      </c>
      <c r="N1161" t="s">
        <v>120</v>
      </c>
      <c r="O1161">
        <v>168500</v>
      </c>
      <c r="P1161">
        <v>126900</v>
      </c>
      <c r="Q1161">
        <v>24190</v>
      </c>
      <c r="R1161">
        <v>31730</v>
      </c>
      <c r="S1161"/>
      <c r="T1161"/>
      <c r="U1161"/>
      <c r="V1161" t="s">
        <v>1348</v>
      </c>
      <c r="W1161">
        <v>1</v>
      </c>
    </row>
    <row r="1162" spans="1:23" s="917" customFormat="1" ht="12.75" customHeight="1">
      <c r="A1162">
        <v>1630</v>
      </c>
      <c r="B1162">
        <v>2835</v>
      </c>
      <c r="C1162" t="s">
        <v>124</v>
      </c>
      <c r="D1162" t="s">
        <v>1126</v>
      </c>
      <c r="E1162">
        <v>44360</v>
      </c>
      <c r="F1162" t="s">
        <v>198</v>
      </c>
      <c r="G1162" t="s">
        <v>2428</v>
      </c>
      <c r="H1162" s="958">
        <v>41989</v>
      </c>
      <c r="I1162"/>
      <c r="J1162" t="s">
        <v>1096</v>
      </c>
      <c r="K1162">
        <v>5</v>
      </c>
      <c r="L1162" t="s">
        <v>25</v>
      </c>
      <c r="M1162">
        <v>41600</v>
      </c>
      <c r="N1162" t="s">
        <v>120</v>
      </c>
      <c r="O1162">
        <v>168500</v>
      </c>
      <c r="P1162">
        <v>126900</v>
      </c>
      <c r="Q1162">
        <v>24190</v>
      </c>
      <c r="R1162">
        <v>31730</v>
      </c>
      <c r="S1162"/>
      <c r="T1162"/>
      <c r="U1162"/>
      <c r="V1162" t="s">
        <v>1348</v>
      </c>
      <c r="W1162">
        <v>3</v>
      </c>
    </row>
    <row r="1163" spans="1:23" s="917" customFormat="1" ht="12.75" customHeight="1">
      <c r="A1163">
        <v>1630</v>
      </c>
      <c r="B1163">
        <v>2835</v>
      </c>
      <c r="C1163" t="s">
        <v>124</v>
      </c>
      <c r="D1163" t="s">
        <v>1126</v>
      </c>
      <c r="E1163">
        <v>44364</v>
      </c>
      <c r="F1163" t="s">
        <v>198</v>
      </c>
      <c r="G1163" t="s">
        <v>2429</v>
      </c>
      <c r="H1163" s="958">
        <v>41989</v>
      </c>
      <c r="I1163"/>
      <c r="J1163" t="s">
        <v>1096</v>
      </c>
      <c r="K1163">
        <v>5</v>
      </c>
      <c r="L1163" t="s">
        <v>25</v>
      </c>
      <c r="M1163">
        <v>41600</v>
      </c>
      <c r="N1163" t="s">
        <v>120</v>
      </c>
      <c r="O1163">
        <v>168500</v>
      </c>
      <c r="P1163">
        <v>126900</v>
      </c>
      <c r="Q1163">
        <v>24190</v>
      </c>
      <c r="R1163">
        <v>31730</v>
      </c>
      <c r="S1163"/>
      <c r="T1163"/>
      <c r="U1163"/>
      <c r="V1163" t="s">
        <v>1348</v>
      </c>
      <c r="W1163">
        <v>9</v>
      </c>
    </row>
    <row r="1164" spans="1:23" s="917" customFormat="1" ht="12.75" customHeight="1">
      <c r="A1164">
        <v>1325</v>
      </c>
      <c r="B1164">
        <v>2831</v>
      </c>
      <c r="C1164" t="s">
        <v>319</v>
      </c>
      <c r="D1164" t="s">
        <v>1133</v>
      </c>
      <c r="E1164">
        <v>44365</v>
      </c>
      <c r="F1164" t="s">
        <v>198</v>
      </c>
      <c r="G1164" t="s">
        <v>2430</v>
      </c>
      <c r="H1164" s="958">
        <v>41990</v>
      </c>
      <c r="I1164"/>
      <c r="J1164" t="s">
        <v>1096</v>
      </c>
      <c r="K1164">
        <v>3</v>
      </c>
      <c r="L1164" t="s">
        <v>25</v>
      </c>
      <c r="M1164">
        <v>41600</v>
      </c>
      <c r="N1164" t="s">
        <v>126</v>
      </c>
      <c r="O1164">
        <v>201100</v>
      </c>
      <c r="P1164">
        <v>159500</v>
      </c>
      <c r="Q1164">
        <v>17000</v>
      </c>
      <c r="R1164">
        <v>22240</v>
      </c>
      <c r="S1164"/>
      <c r="T1164"/>
      <c r="U1164"/>
      <c r="V1164" t="s">
        <v>1348</v>
      </c>
      <c r="W1164">
        <v>1</v>
      </c>
    </row>
    <row r="1165" spans="1:23" s="917" customFormat="1" ht="12.75" customHeight="1">
      <c r="A1165">
        <v>1912</v>
      </c>
      <c r="B1165">
        <v>2840</v>
      </c>
      <c r="C1165" t="s">
        <v>87</v>
      </c>
      <c r="D1165" t="s">
        <v>1270</v>
      </c>
      <c r="E1165">
        <v>44366</v>
      </c>
      <c r="F1165" t="s">
        <v>198</v>
      </c>
      <c r="G1165" t="s">
        <v>2432</v>
      </c>
      <c r="H1165" s="958">
        <v>41920</v>
      </c>
      <c r="I1165"/>
      <c r="J1165" t="s">
        <v>1096</v>
      </c>
      <c r="K1165">
        <v>3</v>
      </c>
      <c r="L1165" t="s">
        <v>25</v>
      </c>
      <c r="M1165">
        <v>41600</v>
      </c>
      <c r="N1165" t="s">
        <v>84</v>
      </c>
      <c r="O1165">
        <v>90910</v>
      </c>
      <c r="P1165">
        <v>49310</v>
      </c>
      <c r="Q1165">
        <v>8860</v>
      </c>
      <c r="R1165">
        <v>8220</v>
      </c>
      <c r="S1165"/>
      <c r="T1165"/>
      <c r="U1165"/>
      <c r="V1165" t="s">
        <v>1348</v>
      </c>
      <c r="W1165">
        <v>1</v>
      </c>
    </row>
    <row r="1166" spans="1:23" s="917" customFormat="1" ht="12.75" customHeight="1">
      <c r="A1166">
        <v>1890</v>
      </c>
      <c r="B1166">
        <v>2839</v>
      </c>
      <c r="C1166" t="s">
        <v>86</v>
      </c>
      <c r="D1166" t="s">
        <v>1292</v>
      </c>
      <c r="E1166">
        <v>44367</v>
      </c>
      <c r="F1166" t="s">
        <v>198</v>
      </c>
      <c r="G1166" t="s">
        <v>2434</v>
      </c>
      <c r="H1166" s="958">
        <v>38399</v>
      </c>
      <c r="I1166"/>
      <c r="J1166" t="s">
        <v>1096</v>
      </c>
      <c r="K1166">
        <v>2</v>
      </c>
      <c r="L1166" t="s">
        <v>25</v>
      </c>
      <c r="M1166">
        <v>41600</v>
      </c>
      <c r="N1166" t="s">
        <v>84</v>
      </c>
      <c r="O1166">
        <v>90910</v>
      </c>
      <c r="P1166">
        <v>49310</v>
      </c>
      <c r="Q1166">
        <v>11990</v>
      </c>
      <c r="R1166">
        <v>12320</v>
      </c>
      <c r="S1166"/>
      <c r="T1166"/>
      <c r="U1166"/>
      <c r="V1166" t="s">
        <v>1348</v>
      </c>
      <c r="W1166">
        <v>10</v>
      </c>
    </row>
    <row r="1167" spans="1:23" s="917" customFormat="1" ht="12.75" customHeight="1">
      <c r="A1167">
        <v>1155</v>
      </c>
      <c r="B1167">
        <v>2828</v>
      </c>
      <c r="C1167" t="s">
        <v>112</v>
      </c>
      <c r="D1167" t="s">
        <v>1133</v>
      </c>
      <c r="E1167">
        <v>44369</v>
      </c>
      <c r="F1167" t="s">
        <v>198</v>
      </c>
      <c r="G1167" t="s">
        <v>2435</v>
      </c>
      <c r="H1167" s="958">
        <v>42040</v>
      </c>
      <c r="I1167"/>
      <c r="J1167" t="s">
        <v>1096</v>
      </c>
      <c r="K1167">
        <v>3</v>
      </c>
      <c r="L1167" t="s">
        <v>25</v>
      </c>
      <c r="M1167">
        <v>41600</v>
      </c>
      <c r="N1167" t="s">
        <v>109</v>
      </c>
      <c r="O1167">
        <v>142820</v>
      </c>
      <c r="P1167">
        <v>101220</v>
      </c>
      <c r="Q1167">
        <v>17000</v>
      </c>
      <c r="R1167">
        <v>22240</v>
      </c>
      <c r="S1167"/>
      <c r="T1167"/>
      <c r="U1167"/>
      <c r="V1167" t="s">
        <v>1348</v>
      </c>
      <c r="W1167">
        <v>1</v>
      </c>
    </row>
    <row r="1168" spans="1:23" s="917" customFormat="1" ht="12.75" customHeight="1">
      <c r="A1168">
        <v>3274</v>
      </c>
      <c r="B1168">
        <v>2840</v>
      </c>
      <c r="C1168" t="s">
        <v>87</v>
      </c>
      <c r="D1168" t="s">
        <v>1270</v>
      </c>
      <c r="E1168">
        <v>44371</v>
      </c>
      <c r="F1168" t="s">
        <v>198</v>
      </c>
      <c r="G1168" t="s">
        <v>2437</v>
      </c>
      <c r="H1168" s="958">
        <v>38810</v>
      </c>
      <c r="I1168"/>
      <c r="J1168" t="s">
        <v>1096</v>
      </c>
      <c r="K1168">
        <v>2</v>
      </c>
      <c r="L1168" t="s">
        <v>1466</v>
      </c>
      <c r="M1168">
        <v>41600</v>
      </c>
      <c r="N1168" t="s">
        <v>84</v>
      </c>
      <c r="O1168">
        <v>90910</v>
      </c>
      <c r="P1168">
        <v>49310</v>
      </c>
      <c r="Q1168">
        <v>11990</v>
      </c>
      <c r="R1168">
        <v>12320</v>
      </c>
      <c r="S1168"/>
      <c r="T1168"/>
      <c r="U1168"/>
      <c r="V1168" t="s">
        <v>1348</v>
      </c>
      <c r="W1168">
        <v>115</v>
      </c>
    </row>
    <row r="1169" spans="1:23" s="917" customFormat="1" ht="12.75" customHeight="1">
      <c r="A1169">
        <v>3274</v>
      </c>
      <c r="B1169">
        <v>2840</v>
      </c>
      <c r="C1169" t="s">
        <v>87</v>
      </c>
      <c r="D1169" t="s">
        <v>1270</v>
      </c>
      <c r="E1169">
        <v>44373</v>
      </c>
      <c r="F1169" t="s">
        <v>198</v>
      </c>
      <c r="G1169" t="s">
        <v>2438</v>
      </c>
      <c r="H1169" s="958">
        <v>38810</v>
      </c>
      <c r="I1169"/>
      <c r="J1169" t="s">
        <v>1096</v>
      </c>
      <c r="K1169">
        <v>2</v>
      </c>
      <c r="L1169" t="s">
        <v>25</v>
      </c>
      <c r="M1169">
        <v>41600</v>
      </c>
      <c r="N1169" t="s">
        <v>84</v>
      </c>
      <c r="O1169">
        <v>90910</v>
      </c>
      <c r="P1169">
        <v>49310</v>
      </c>
      <c r="Q1169">
        <v>11990</v>
      </c>
      <c r="R1169">
        <v>12320</v>
      </c>
      <c r="S1169"/>
      <c r="T1169"/>
      <c r="U1169"/>
      <c r="V1169" t="s">
        <v>1348</v>
      </c>
      <c r="W1169">
        <v>27</v>
      </c>
    </row>
    <row r="1170" spans="1:23" s="917" customFormat="1" ht="12.75" customHeight="1">
      <c r="A1170">
        <v>1110</v>
      </c>
      <c r="B1170">
        <v>2819</v>
      </c>
      <c r="C1170" t="s">
        <v>101</v>
      </c>
      <c r="D1170" t="s">
        <v>1103</v>
      </c>
      <c r="E1170">
        <v>44375</v>
      </c>
      <c r="F1170" t="s">
        <v>198</v>
      </c>
      <c r="G1170" t="s">
        <v>2439</v>
      </c>
      <c r="H1170" s="958">
        <v>38657</v>
      </c>
      <c r="I1170"/>
      <c r="J1170" t="s">
        <v>1096</v>
      </c>
      <c r="K1170">
        <v>5</v>
      </c>
      <c r="L1170" t="s">
        <v>25</v>
      </c>
      <c r="M1170">
        <v>41600</v>
      </c>
      <c r="N1170" t="s">
        <v>97</v>
      </c>
      <c r="O1170">
        <v>117140</v>
      </c>
      <c r="P1170">
        <v>75540</v>
      </c>
      <c r="Q1170">
        <v>17000</v>
      </c>
      <c r="R1170">
        <v>22240</v>
      </c>
      <c r="S1170"/>
      <c r="T1170"/>
      <c r="U1170"/>
      <c r="V1170" t="s">
        <v>1348</v>
      </c>
      <c r="W1170">
        <v>2</v>
      </c>
    </row>
    <row r="1171" spans="1:23" s="917" customFormat="1" ht="12.75" customHeight="1">
      <c r="A1171">
        <v>1912</v>
      </c>
      <c r="B1171">
        <v>2839</v>
      </c>
      <c r="C1171" t="s">
        <v>86</v>
      </c>
      <c r="D1171" t="s">
        <v>1270</v>
      </c>
      <c r="E1171">
        <v>44383</v>
      </c>
      <c r="F1171" t="s">
        <v>198</v>
      </c>
      <c r="G1171" t="s">
        <v>2441</v>
      </c>
      <c r="H1171" s="958">
        <v>38621</v>
      </c>
      <c r="I1171"/>
      <c r="J1171" t="s">
        <v>1096</v>
      </c>
      <c r="K1171">
        <v>2</v>
      </c>
      <c r="L1171" t="s">
        <v>327</v>
      </c>
      <c r="M1171">
        <v>41600</v>
      </c>
      <c r="N1171" t="s">
        <v>84</v>
      </c>
      <c r="O1171">
        <v>90910</v>
      </c>
      <c r="P1171">
        <v>49310</v>
      </c>
      <c r="Q1171">
        <v>8860</v>
      </c>
      <c r="R1171">
        <v>8220</v>
      </c>
      <c r="S1171"/>
      <c r="T1171"/>
      <c r="U1171"/>
      <c r="V1171" t="s">
        <v>1348</v>
      </c>
      <c r="W1171">
        <v>46</v>
      </c>
    </row>
    <row r="1172" spans="1:23" s="917" customFormat="1" ht="12.75" customHeight="1">
      <c r="A1172">
        <v>1335</v>
      </c>
      <c r="B1172">
        <v>2832</v>
      </c>
      <c r="C1172" t="s">
        <v>92</v>
      </c>
      <c r="D1172" t="s">
        <v>1133</v>
      </c>
      <c r="E1172">
        <v>44384</v>
      </c>
      <c r="F1172" t="s">
        <v>198</v>
      </c>
      <c r="G1172" t="s">
        <v>2443</v>
      </c>
      <c r="H1172" s="958">
        <v>41968</v>
      </c>
      <c r="I1172"/>
      <c r="J1172" t="s">
        <v>1096</v>
      </c>
      <c r="K1172">
        <v>2</v>
      </c>
      <c r="L1172" t="s">
        <v>25</v>
      </c>
      <c r="M1172">
        <v>41600</v>
      </c>
      <c r="N1172" t="s">
        <v>88</v>
      </c>
      <c r="O1172">
        <v>97200</v>
      </c>
      <c r="P1172">
        <v>55600</v>
      </c>
      <c r="Q1172">
        <v>17000</v>
      </c>
      <c r="R1172">
        <v>22240</v>
      </c>
      <c r="S1172"/>
      <c r="T1172"/>
      <c r="U1172"/>
      <c r="V1172" t="s">
        <v>1348</v>
      </c>
      <c r="W1172">
        <v>2</v>
      </c>
    </row>
    <row r="1173" spans="1:23" s="917" customFormat="1" ht="12.75" customHeight="1">
      <c r="A1173">
        <v>1155</v>
      </c>
      <c r="B1173">
        <v>2828</v>
      </c>
      <c r="C1173" t="s">
        <v>112</v>
      </c>
      <c r="D1173" t="s">
        <v>1133</v>
      </c>
      <c r="E1173">
        <v>44390</v>
      </c>
      <c r="F1173" t="s">
        <v>198</v>
      </c>
      <c r="G1173" t="s">
        <v>2445</v>
      </c>
      <c r="H1173" s="958">
        <v>42040</v>
      </c>
      <c r="I1173"/>
      <c r="J1173" t="s">
        <v>1096</v>
      </c>
      <c r="K1173">
        <v>3</v>
      </c>
      <c r="L1173" t="s">
        <v>25</v>
      </c>
      <c r="M1173">
        <v>41600</v>
      </c>
      <c r="N1173" t="s">
        <v>109</v>
      </c>
      <c r="O1173">
        <v>142820</v>
      </c>
      <c r="P1173">
        <v>101220</v>
      </c>
      <c r="Q1173">
        <v>17000</v>
      </c>
      <c r="R1173">
        <v>22240</v>
      </c>
      <c r="S1173"/>
      <c r="T1173"/>
      <c r="U1173"/>
      <c r="V1173" t="s">
        <v>1348</v>
      </c>
      <c r="W1173">
        <v>1</v>
      </c>
    </row>
    <row r="1174" spans="1:23" s="917" customFormat="1" ht="12.75" customHeight="1">
      <c r="A1174">
        <v>1155</v>
      </c>
      <c r="B1174">
        <v>2828</v>
      </c>
      <c r="C1174" t="s">
        <v>112</v>
      </c>
      <c r="D1174" t="s">
        <v>1133</v>
      </c>
      <c r="E1174">
        <v>44391</v>
      </c>
      <c r="F1174" t="s">
        <v>198</v>
      </c>
      <c r="G1174" t="s">
        <v>2446</v>
      </c>
      <c r="H1174" s="958">
        <v>42888</v>
      </c>
      <c r="I1174"/>
      <c r="J1174" t="s">
        <v>1096</v>
      </c>
      <c r="K1174">
        <v>5</v>
      </c>
      <c r="L1174" t="s">
        <v>25</v>
      </c>
      <c r="M1174">
        <v>41600</v>
      </c>
      <c r="N1174" t="s">
        <v>109</v>
      </c>
      <c r="O1174">
        <v>142820</v>
      </c>
      <c r="P1174">
        <v>101220</v>
      </c>
      <c r="Q1174">
        <v>17000</v>
      </c>
      <c r="R1174">
        <v>22240</v>
      </c>
      <c r="S1174"/>
      <c r="T1174"/>
      <c r="U1174"/>
      <c r="V1174" t="s">
        <v>1348</v>
      </c>
      <c r="W1174">
        <v>1</v>
      </c>
    </row>
    <row r="1175" spans="1:23" s="917" customFormat="1" ht="12.75" customHeight="1">
      <c r="A1175">
        <v>1125</v>
      </c>
      <c r="B1175">
        <v>2807</v>
      </c>
      <c r="C1175" t="s">
        <v>1102</v>
      </c>
      <c r="D1175" t="s">
        <v>1103</v>
      </c>
      <c r="E1175">
        <v>44393</v>
      </c>
      <c r="F1175" t="s">
        <v>198</v>
      </c>
      <c r="G1175" t="s">
        <v>2448</v>
      </c>
      <c r="H1175" s="958">
        <v>41928</v>
      </c>
      <c r="I1175"/>
      <c r="J1175" t="s">
        <v>1096</v>
      </c>
      <c r="K1175">
        <v>5</v>
      </c>
      <c r="L1175" t="s">
        <v>25</v>
      </c>
      <c r="M1175">
        <v>41600</v>
      </c>
      <c r="N1175" t="s">
        <v>97</v>
      </c>
      <c r="O1175">
        <v>117140</v>
      </c>
      <c r="P1175">
        <v>75540</v>
      </c>
      <c r="Q1175">
        <v>17000</v>
      </c>
      <c r="R1175">
        <v>22240</v>
      </c>
      <c r="S1175"/>
      <c r="T1175"/>
      <c r="U1175"/>
      <c r="V1175" t="s">
        <v>1348</v>
      </c>
      <c r="W1175">
        <v>1</v>
      </c>
    </row>
    <row r="1176" spans="1:23" s="917" customFormat="1" ht="12.75" customHeight="1">
      <c r="A1176">
        <v>1912</v>
      </c>
      <c r="B1176">
        <v>2839</v>
      </c>
      <c r="C1176" t="s">
        <v>86</v>
      </c>
      <c r="D1176" t="s">
        <v>1270</v>
      </c>
      <c r="E1176">
        <v>44396</v>
      </c>
      <c r="F1176" t="s">
        <v>198</v>
      </c>
      <c r="G1176" t="s">
        <v>2450</v>
      </c>
      <c r="H1176" s="958">
        <v>38455</v>
      </c>
      <c r="I1176"/>
      <c r="J1176" t="s">
        <v>1096</v>
      </c>
      <c r="K1176">
        <v>3</v>
      </c>
      <c r="L1176" t="s">
        <v>25</v>
      </c>
      <c r="M1176">
        <v>41600</v>
      </c>
      <c r="N1176" t="s">
        <v>84</v>
      </c>
      <c r="O1176">
        <v>90910</v>
      </c>
      <c r="P1176">
        <v>49310</v>
      </c>
      <c r="Q1176">
        <v>8860</v>
      </c>
      <c r="R1176">
        <v>8220</v>
      </c>
      <c r="S1176"/>
      <c r="T1176"/>
      <c r="U1176"/>
      <c r="V1176" t="s">
        <v>1348</v>
      </c>
      <c r="W1176">
        <v>15</v>
      </c>
    </row>
    <row r="1177" spans="1:23" s="917" customFormat="1" ht="12.75" customHeight="1">
      <c r="A1177">
        <v>1034</v>
      </c>
      <c r="B1177">
        <v>2823</v>
      </c>
      <c r="C1177" t="s">
        <v>551</v>
      </c>
      <c r="D1177" t="s">
        <v>1320</v>
      </c>
      <c r="E1177">
        <v>44400</v>
      </c>
      <c r="F1177" t="s">
        <v>198</v>
      </c>
      <c r="G1177" t="s">
        <v>2452</v>
      </c>
      <c r="H1177" s="958">
        <v>41947</v>
      </c>
      <c r="I1177"/>
      <c r="J1177" t="s">
        <v>1096</v>
      </c>
      <c r="K1177">
        <v>5</v>
      </c>
      <c r="L1177" t="s">
        <v>25</v>
      </c>
      <c r="M1177">
        <v>41600</v>
      </c>
      <c r="N1177" t="s">
        <v>93</v>
      </c>
      <c r="O1177">
        <v>104910</v>
      </c>
      <c r="P1177">
        <v>63310</v>
      </c>
      <c r="Q1177">
        <v>17000</v>
      </c>
      <c r="R1177">
        <v>22240</v>
      </c>
      <c r="S1177"/>
      <c r="T1177"/>
      <c r="U1177"/>
      <c r="V1177" t="s">
        <v>1348</v>
      </c>
      <c r="W1177">
        <v>2</v>
      </c>
    </row>
    <row r="1178" spans="1:23" s="917" customFormat="1" ht="12.75" customHeight="1">
      <c r="A1178">
        <v>1110</v>
      </c>
      <c r="B1178">
        <v>2836</v>
      </c>
      <c r="C1178" t="s">
        <v>320</v>
      </c>
      <c r="D1178" t="s">
        <v>1372</v>
      </c>
      <c r="E1178">
        <v>44415</v>
      </c>
      <c r="F1178" t="s">
        <v>198</v>
      </c>
      <c r="G1178" t="s">
        <v>2454</v>
      </c>
      <c r="H1178" s="958">
        <v>38353</v>
      </c>
      <c r="I1178"/>
      <c r="J1178" t="s">
        <v>1096</v>
      </c>
      <c r="K1178">
        <v>5</v>
      </c>
      <c r="L1178" t="s">
        <v>25</v>
      </c>
      <c r="M1178">
        <v>41600</v>
      </c>
      <c r="N1178" t="s">
        <v>126</v>
      </c>
      <c r="O1178">
        <v>201100</v>
      </c>
      <c r="P1178">
        <v>159500</v>
      </c>
      <c r="Q1178">
        <v>17000</v>
      </c>
      <c r="R1178">
        <v>22240</v>
      </c>
      <c r="S1178"/>
      <c r="T1178"/>
      <c r="U1178"/>
      <c r="V1178" t="s">
        <v>1348</v>
      </c>
      <c r="W1178">
        <v>3</v>
      </c>
    </row>
    <row r="1179" spans="1:23" s="917" customFormat="1" ht="12.75" customHeight="1">
      <c r="A1179">
        <v>1235</v>
      </c>
      <c r="B1179">
        <v>2824</v>
      </c>
      <c r="C1179" t="s">
        <v>122</v>
      </c>
      <c r="D1179" t="s">
        <v>1292</v>
      </c>
      <c r="E1179">
        <v>44422</v>
      </c>
      <c r="F1179" t="s">
        <v>198</v>
      </c>
      <c r="G1179" t="s">
        <v>2456</v>
      </c>
      <c r="H1179" s="958">
        <v>38434</v>
      </c>
      <c r="I1179"/>
      <c r="J1179" t="s">
        <v>1096</v>
      </c>
      <c r="K1179">
        <v>5</v>
      </c>
      <c r="L1179" t="s">
        <v>25</v>
      </c>
      <c r="M1179">
        <v>41600</v>
      </c>
      <c r="N1179" t="s">
        <v>114</v>
      </c>
      <c r="O1179">
        <v>157000</v>
      </c>
      <c r="P1179">
        <v>115400</v>
      </c>
      <c r="Q1179">
        <v>20750</v>
      </c>
      <c r="R1179">
        <v>36400</v>
      </c>
      <c r="S1179"/>
      <c r="T1179"/>
      <c r="U1179"/>
      <c r="V1179" t="s">
        <v>1348</v>
      </c>
      <c r="W1179">
        <v>3</v>
      </c>
    </row>
    <row r="1180" spans="1:23" s="917" customFormat="1" ht="12.75" customHeight="1">
      <c r="A1180">
        <v>1235</v>
      </c>
      <c r="B1180">
        <v>2824</v>
      </c>
      <c r="C1180" t="s">
        <v>122</v>
      </c>
      <c r="D1180" t="s">
        <v>1292</v>
      </c>
      <c r="E1180">
        <v>44423</v>
      </c>
      <c r="F1180" t="s">
        <v>198</v>
      </c>
      <c r="G1180" t="s">
        <v>2458</v>
      </c>
      <c r="H1180" s="958">
        <v>38434</v>
      </c>
      <c r="I1180"/>
      <c r="J1180" t="s">
        <v>1096</v>
      </c>
      <c r="K1180">
        <v>5</v>
      </c>
      <c r="L1180" t="s">
        <v>25</v>
      </c>
      <c r="M1180">
        <v>41600</v>
      </c>
      <c r="N1180" t="s">
        <v>114</v>
      </c>
      <c r="O1180">
        <v>157000</v>
      </c>
      <c r="P1180">
        <v>115400</v>
      </c>
      <c r="Q1180">
        <v>20750</v>
      </c>
      <c r="R1180">
        <v>36400</v>
      </c>
      <c r="S1180"/>
      <c r="T1180"/>
      <c r="U1180"/>
      <c r="V1180" t="s">
        <v>1348</v>
      </c>
      <c r="W1180">
        <v>3</v>
      </c>
    </row>
    <row r="1181" spans="1:23" s="917" customFormat="1" ht="12.75" customHeight="1">
      <c r="A1181">
        <v>1235</v>
      </c>
      <c r="B1181">
        <v>2824</v>
      </c>
      <c r="C1181" t="s">
        <v>122</v>
      </c>
      <c r="D1181" t="s">
        <v>1292</v>
      </c>
      <c r="E1181">
        <v>44424</v>
      </c>
      <c r="F1181" t="s">
        <v>198</v>
      </c>
      <c r="G1181" t="s">
        <v>2459</v>
      </c>
      <c r="H1181" s="958">
        <v>38434</v>
      </c>
      <c r="I1181"/>
      <c r="J1181" t="s">
        <v>1096</v>
      </c>
      <c r="K1181">
        <v>5</v>
      </c>
      <c r="L1181" t="s">
        <v>25</v>
      </c>
      <c r="M1181">
        <v>41600</v>
      </c>
      <c r="N1181" t="s">
        <v>114</v>
      </c>
      <c r="O1181">
        <v>157000</v>
      </c>
      <c r="P1181">
        <v>115400</v>
      </c>
      <c r="Q1181">
        <v>20750</v>
      </c>
      <c r="R1181">
        <v>36400</v>
      </c>
      <c r="S1181"/>
      <c r="T1181"/>
      <c r="U1181"/>
      <c r="V1181" t="s">
        <v>1348</v>
      </c>
      <c r="W1181">
        <v>3</v>
      </c>
    </row>
    <row r="1182" spans="1:23" s="917" customFormat="1" ht="12.75" customHeight="1">
      <c r="A1182">
        <v>1235</v>
      </c>
      <c r="B1182">
        <v>2822</v>
      </c>
      <c r="C1182" t="s">
        <v>1653</v>
      </c>
      <c r="D1182" t="s">
        <v>1292</v>
      </c>
      <c r="E1182">
        <v>44430</v>
      </c>
      <c r="F1182" t="s">
        <v>198</v>
      </c>
      <c r="G1182" t="s">
        <v>2460</v>
      </c>
      <c r="H1182" s="958">
        <v>38434</v>
      </c>
      <c r="I1182"/>
      <c r="J1182" t="s">
        <v>1096</v>
      </c>
      <c r="K1182">
        <v>5</v>
      </c>
      <c r="L1182" t="s">
        <v>25</v>
      </c>
      <c r="M1182">
        <v>41600</v>
      </c>
      <c r="N1182" t="s">
        <v>325</v>
      </c>
      <c r="O1182">
        <v>271680</v>
      </c>
      <c r="P1182">
        <v>230080</v>
      </c>
      <c r="Q1182">
        <v>20750</v>
      </c>
      <c r="R1182">
        <v>36400</v>
      </c>
      <c r="S1182"/>
      <c r="T1182"/>
      <c r="U1182"/>
      <c r="V1182" t="s">
        <v>1348</v>
      </c>
      <c r="W1182">
        <v>3</v>
      </c>
    </row>
    <row r="1183" spans="1:23" s="917" customFormat="1" ht="12.75" customHeight="1">
      <c r="A1183">
        <v>1890</v>
      </c>
      <c r="B1183">
        <v>2840</v>
      </c>
      <c r="C1183" t="s">
        <v>87</v>
      </c>
      <c r="D1183" t="s">
        <v>1292</v>
      </c>
      <c r="E1183">
        <v>44434</v>
      </c>
      <c r="F1183" t="s">
        <v>198</v>
      </c>
      <c r="G1183" t="s">
        <v>2461</v>
      </c>
      <c r="H1183" s="958">
        <v>38504</v>
      </c>
      <c r="I1183"/>
      <c r="J1183" t="s">
        <v>1096</v>
      </c>
      <c r="K1183">
        <v>2</v>
      </c>
      <c r="L1183" t="s">
        <v>25</v>
      </c>
      <c r="M1183">
        <v>41600</v>
      </c>
      <c r="N1183" t="s">
        <v>84</v>
      </c>
      <c r="O1183">
        <v>90910</v>
      </c>
      <c r="P1183">
        <v>49310</v>
      </c>
      <c r="Q1183">
        <v>11990</v>
      </c>
      <c r="R1183">
        <v>12320</v>
      </c>
      <c r="S1183"/>
      <c r="T1183"/>
      <c r="U1183"/>
      <c r="V1183" t="s">
        <v>1348</v>
      </c>
      <c r="W1183">
        <v>1</v>
      </c>
    </row>
    <row r="1184" spans="1:23" s="917" customFormat="1" ht="12.75" customHeight="1">
      <c r="A1184">
        <v>1570</v>
      </c>
      <c r="B1184">
        <v>2801</v>
      </c>
      <c r="C1184" t="s">
        <v>115</v>
      </c>
      <c r="D1184" t="s">
        <v>1445</v>
      </c>
      <c r="E1184">
        <v>44437</v>
      </c>
      <c r="F1184" t="s">
        <v>198</v>
      </c>
      <c r="G1184" t="s">
        <v>2462</v>
      </c>
      <c r="H1184" s="958">
        <v>39932</v>
      </c>
      <c r="I1184"/>
      <c r="J1184" t="s">
        <v>1096</v>
      </c>
      <c r="K1184">
        <v>5</v>
      </c>
      <c r="L1184" t="s">
        <v>25</v>
      </c>
      <c r="M1184">
        <v>41600</v>
      </c>
      <c r="N1184" t="s">
        <v>114</v>
      </c>
      <c r="O1184">
        <v>157000</v>
      </c>
      <c r="P1184">
        <v>115400</v>
      </c>
      <c r="Q1184">
        <v>17000</v>
      </c>
      <c r="R1184">
        <v>22240</v>
      </c>
      <c r="S1184"/>
      <c r="T1184"/>
      <c r="U1184"/>
      <c r="V1184" t="s">
        <v>1348</v>
      </c>
      <c r="W1184">
        <v>1</v>
      </c>
    </row>
    <row r="1185" spans="1:23" s="917" customFormat="1" ht="12.75" customHeight="1">
      <c r="A1185">
        <v>1125</v>
      </c>
      <c r="B1185">
        <v>2822</v>
      </c>
      <c r="C1185" t="s">
        <v>1653</v>
      </c>
      <c r="D1185" t="s">
        <v>1445</v>
      </c>
      <c r="E1185">
        <v>44438</v>
      </c>
      <c r="F1185" t="s">
        <v>198</v>
      </c>
      <c r="G1185" t="s">
        <v>2463</v>
      </c>
      <c r="H1185" s="958">
        <v>38353</v>
      </c>
      <c r="I1185"/>
      <c r="J1185" t="s">
        <v>1096</v>
      </c>
      <c r="K1185">
        <v>10</v>
      </c>
      <c r="L1185" t="s">
        <v>25</v>
      </c>
      <c r="M1185">
        <v>41600</v>
      </c>
      <c r="N1185" t="s">
        <v>325</v>
      </c>
      <c r="O1185">
        <v>271680</v>
      </c>
      <c r="P1185">
        <v>230080</v>
      </c>
      <c r="Q1185">
        <v>17000</v>
      </c>
      <c r="R1185">
        <v>22240</v>
      </c>
      <c r="S1185"/>
      <c r="T1185"/>
      <c r="U1185"/>
      <c r="V1185" t="s">
        <v>1348</v>
      </c>
      <c r="W1185">
        <v>2</v>
      </c>
    </row>
    <row r="1186" spans="1:23" s="917" customFormat="1" ht="12.75" customHeight="1">
      <c r="A1186">
        <v>1890</v>
      </c>
      <c r="B1186">
        <v>2840</v>
      </c>
      <c r="C1186" t="s">
        <v>87</v>
      </c>
      <c r="D1186" t="s">
        <v>1292</v>
      </c>
      <c r="E1186">
        <v>44443</v>
      </c>
      <c r="F1186" t="s">
        <v>198</v>
      </c>
      <c r="G1186" t="s">
        <v>2464</v>
      </c>
      <c r="H1186" s="958">
        <v>38473</v>
      </c>
      <c r="I1186"/>
      <c r="J1186" t="s">
        <v>1096</v>
      </c>
      <c r="K1186">
        <v>5</v>
      </c>
      <c r="L1186" t="s">
        <v>25</v>
      </c>
      <c r="M1186">
        <v>41600</v>
      </c>
      <c r="N1186" t="s">
        <v>84</v>
      </c>
      <c r="O1186">
        <v>90910</v>
      </c>
      <c r="P1186">
        <v>49310</v>
      </c>
      <c r="Q1186">
        <v>11990</v>
      </c>
      <c r="R1186">
        <v>12320</v>
      </c>
      <c r="S1186"/>
      <c r="T1186"/>
      <c r="U1186"/>
      <c r="V1186" t="s">
        <v>1348</v>
      </c>
      <c r="W1186">
        <v>3</v>
      </c>
    </row>
    <row r="1187" spans="1:23" s="917" customFormat="1" ht="12.75" customHeight="1">
      <c r="A1187">
        <v>1235</v>
      </c>
      <c r="B1187">
        <v>2824</v>
      </c>
      <c r="C1187" t="s">
        <v>122</v>
      </c>
      <c r="D1187" t="s">
        <v>1292</v>
      </c>
      <c r="E1187">
        <v>44446</v>
      </c>
      <c r="F1187" t="s">
        <v>198</v>
      </c>
      <c r="G1187" t="s">
        <v>2466</v>
      </c>
      <c r="H1187" s="958">
        <v>38473</v>
      </c>
      <c r="I1187"/>
      <c r="J1187" t="s">
        <v>1096</v>
      </c>
      <c r="K1187">
        <v>10</v>
      </c>
      <c r="L1187" t="s">
        <v>25</v>
      </c>
      <c r="M1187">
        <v>41600</v>
      </c>
      <c r="N1187" t="s">
        <v>114</v>
      </c>
      <c r="O1187">
        <v>157000</v>
      </c>
      <c r="P1187">
        <v>115400</v>
      </c>
      <c r="Q1187">
        <v>20750</v>
      </c>
      <c r="R1187">
        <v>36400</v>
      </c>
      <c r="S1187"/>
      <c r="T1187"/>
      <c r="U1187"/>
      <c r="V1187" t="s">
        <v>1348</v>
      </c>
      <c r="W1187">
        <v>3</v>
      </c>
    </row>
    <row r="1188" spans="1:23" s="917" customFormat="1" ht="12.75" customHeight="1">
      <c r="A1188">
        <v>1110</v>
      </c>
      <c r="B1188">
        <v>2836</v>
      </c>
      <c r="C1188" t="s">
        <v>320</v>
      </c>
      <c r="D1188" t="s">
        <v>1372</v>
      </c>
      <c r="E1188">
        <v>44455</v>
      </c>
      <c r="F1188" t="s">
        <v>198</v>
      </c>
      <c r="G1188" t="s">
        <v>2467</v>
      </c>
      <c r="H1188" s="958">
        <v>38412</v>
      </c>
      <c r="I1188"/>
      <c r="J1188" t="s">
        <v>1096</v>
      </c>
      <c r="K1188">
        <v>10</v>
      </c>
      <c r="L1188" t="s">
        <v>25</v>
      </c>
      <c r="M1188">
        <v>41600</v>
      </c>
      <c r="N1188" t="s">
        <v>126</v>
      </c>
      <c r="O1188">
        <v>201100</v>
      </c>
      <c r="P1188">
        <v>159500</v>
      </c>
      <c r="Q1188">
        <v>17000</v>
      </c>
      <c r="R1188">
        <v>22240</v>
      </c>
      <c r="S1188"/>
      <c r="T1188"/>
      <c r="U1188"/>
      <c r="V1188" t="s">
        <v>1348</v>
      </c>
      <c r="W1188">
        <v>4</v>
      </c>
    </row>
    <row r="1189" spans="1:23" s="917" customFormat="1" ht="12.75" customHeight="1">
      <c r="A1189">
        <v>1110</v>
      </c>
      <c r="B1189">
        <v>2836</v>
      </c>
      <c r="C1189" t="s">
        <v>320</v>
      </c>
      <c r="D1189" t="s">
        <v>1372</v>
      </c>
      <c r="E1189">
        <v>44462</v>
      </c>
      <c r="F1189" t="s">
        <v>198</v>
      </c>
      <c r="G1189" t="s">
        <v>2469</v>
      </c>
      <c r="H1189" s="958">
        <v>38412</v>
      </c>
      <c r="I1189"/>
      <c r="J1189" t="s">
        <v>1096</v>
      </c>
      <c r="K1189">
        <v>10</v>
      </c>
      <c r="L1189" t="s">
        <v>25</v>
      </c>
      <c r="M1189">
        <v>41600</v>
      </c>
      <c r="N1189" t="s">
        <v>126</v>
      </c>
      <c r="O1189">
        <v>201100</v>
      </c>
      <c r="P1189">
        <v>159500</v>
      </c>
      <c r="Q1189">
        <v>17000</v>
      </c>
      <c r="R1189">
        <v>22240</v>
      </c>
      <c r="S1189"/>
      <c r="T1189"/>
      <c r="U1189"/>
      <c r="V1189" t="s">
        <v>1348</v>
      </c>
      <c r="W1189">
        <v>4</v>
      </c>
    </row>
    <row r="1190" spans="1:23" s="917" customFormat="1" ht="12.75" customHeight="1">
      <c r="A1190">
        <v>1380</v>
      </c>
      <c r="B1190">
        <v>2803</v>
      </c>
      <c r="C1190" t="s">
        <v>98</v>
      </c>
      <c r="D1190" t="s">
        <v>1292</v>
      </c>
      <c r="E1190">
        <v>44465</v>
      </c>
      <c r="F1190" t="s">
        <v>198</v>
      </c>
      <c r="G1190" t="s">
        <v>2470</v>
      </c>
      <c r="H1190" s="958">
        <v>38473</v>
      </c>
      <c r="I1190"/>
      <c r="J1190" t="s">
        <v>1096</v>
      </c>
      <c r="K1190">
        <v>1</v>
      </c>
      <c r="L1190" t="s">
        <v>25</v>
      </c>
      <c r="M1190">
        <v>41600</v>
      </c>
      <c r="N1190" t="s">
        <v>97</v>
      </c>
      <c r="O1190">
        <v>117140</v>
      </c>
      <c r="P1190">
        <v>75540</v>
      </c>
      <c r="Q1190">
        <v>17000</v>
      </c>
      <c r="R1190">
        <v>16710</v>
      </c>
      <c r="S1190"/>
      <c r="T1190"/>
      <c r="U1190"/>
      <c r="V1190" t="s">
        <v>1348</v>
      </c>
      <c r="W1190">
        <v>12</v>
      </c>
    </row>
    <row r="1191" spans="1:23" s="917" customFormat="1" ht="12.75" customHeight="1">
      <c r="A1191">
        <v>1350</v>
      </c>
      <c r="B1191">
        <v>2833</v>
      </c>
      <c r="C1191" t="s">
        <v>119</v>
      </c>
      <c r="D1191" t="s">
        <v>1292</v>
      </c>
      <c r="E1191">
        <v>44466</v>
      </c>
      <c r="F1191" t="s">
        <v>198</v>
      </c>
      <c r="G1191" t="s">
        <v>2471</v>
      </c>
      <c r="H1191" s="958">
        <v>38487</v>
      </c>
      <c r="I1191"/>
      <c r="J1191" t="s">
        <v>1096</v>
      </c>
      <c r="K1191">
        <v>3</v>
      </c>
      <c r="L1191" t="s">
        <v>25</v>
      </c>
      <c r="M1191">
        <v>41600</v>
      </c>
      <c r="N1191" t="s">
        <v>109</v>
      </c>
      <c r="O1191">
        <v>142820</v>
      </c>
      <c r="P1191">
        <v>101220</v>
      </c>
      <c r="Q1191">
        <v>17000</v>
      </c>
      <c r="R1191">
        <v>16710</v>
      </c>
      <c r="S1191"/>
      <c r="T1191"/>
      <c r="U1191"/>
      <c r="V1191" t="s">
        <v>1348</v>
      </c>
      <c r="W1191">
        <v>6</v>
      </c>
    </row>
    <row r="1192" spans="1:23" s="917" customFormat="1" ht="12.75" customHeight="1">
      <c r="A1192">
        <v>1350</v>
      </c>
      <c r="B1192">
        <v>2833</v>
      </c>
      <c r="C1192" t="s">
        <v>119</v>
      </c>
      <c r="D1192" t="s">
        <v>1292</v>
      </c>
      <c r="E1192">
        <v>44467</v>
      </c>
      <c r="F1192" t="s">
        <v>198</v>
      </c>
      <c r="G1192" t="s">
        <v>2473</v>
      </c>
      <c r="H1192" s="958">
        <v>38473</v>
      </c>
      <c r="I1192"/>
      <c r="J1192" t="s">
        <v>1096</v>
      </c>
      <c r="K1192">
        <v>1</v>
      </c>
      <c r="L1192" t="s">
        <v>25</v>
      </c>
      <c r="M1192">
        <v>41600</v>
      </c>
      <c r="N1192" t="s">
        <v>109</v>
      </c>
      <c r="O1192">
        <v>142820</v>
      </c>
      <c r="P1192">
        <v>101220</v>
      </c>
      <c r="Q1192">
        <v>17000</v>
      </c>
      <c r="R1192">
        <v>16710</v>
      </c>
      <c r="S1192"/>
      <c r="T1192"/>
      <c r="U1192"/>
      <c r="V1192" t="s">
        <v>1348</v>
      </c>
      <c r="W1192">
        <v>4</v>
      </c>
    </row>
    <row r="1193" spans="1:23" s="917" customFormat="1" ht="12.75" customHeight="1">
      <c r="A1193">
        <v>1350</v>
      </c>
      <c r="B1193">
        <v>2833</v>
      </c>
      <c r="C1193" t="s">
        <v>119</v>
      </c>
      <c r="D1193" t="s">
        <v>1292</v>
      </c>
      <c r="E1193">
        <v>44469</v>
      </c>
      <c r="F1193" t="s">
        <v>198</v>
      </c>
      <c r="G1193" t="s">
        <v>2474</v>
      </c>
      <c r="H1193" s="958">
        <v>38473</v>
      </c>
      <c r="I1193"/>
      <c r="J1193" t="s">
        <v>1096</v>
      </c>
      <c r="K1193">
        <v>3</v>
      </c>
      <c r="L1193" t="s">
        <v>25</v>
      </c>
      <c r="M1193">
        <v>41600</v>
      </c>
      <c r="N1193" t="s">
        <v>109</v>
      </c>
      <c r="O1193">
        <v>142820</v>
      </c>
      <c r="P1193">
        <v>101220</v>
      </c>
      <c r="Q1193">
        <v>17000</v>
      </c>
      <c r="R1193">
        <v>16710</v>
      </c>
      <c r="S1193"/>
      <c r="T1193"/>
      <c r="U1193"/>
      <c r="V1193" t="s">
        <v>1348</v>
      </c>
      <c r="W1193">
        <v>3</v>
      </c>
    </row>
    <row r="1194" spans="1:23" s="917" customFormat="1" ht="12.75" customHeight="1">
      <c r="A1194">
        <v>1350</v>
      </c>
      <c r="B1194">
        <v>2803</v>
      </c>
      <c r="C1194" t="s">
        <v>98</v>
      </c>
      <c r="D1194" t="s">
        <v>1292</v>
      </c>
      <c r="E1194">
        <v>44472</v>
      </c>
      <c r="F1194" t="s">
        <v>198</v>
      </c>
      <c r="G1194" t="s">
        <v>2475</v>
      </c>
      <c r="H1194" s="958">
        <v>38487</v>
      </c>
      <c r="I1194"/>
      <c r="J1194" t="s">
        <v>1096</v>
      </c>
      <c r="K1194">
        <v>2</v>
      </c>
      <c r="L1194" t="s">
        <v>25</v>
      </c>
      <c r="M1194">
        <v>41600</v>
      </c>
      <c r="N1194" t="s">
        <v>97</v>
      </c>
      <c r="O1194">
        <v>117140</v>
      </c>
      <c r="P1194">
        <v>75540</v>
      </c>
      <c r="Q1194">
        <v>17000</v>
      </c>
      <c r="R1194">
        <v>16710</v>
      </c>
      <c r="S1194"/>
      <c r="T1194"/>
      <c r="U1194"/>
      <c r="V1194" t="s">
        <v>1348</v>
      </c>
      <c r="W1194">
        <v>3</v>
      </c>
    </row>
    <row r="1195" spans="1:23" s="917" customFormat="1" ht="12.75" customHeight="1">
      <c r="A1195">
        <v>1952</v>
      </c>
      <c r="B1195">
        <v>2839</v>
      </c>
      <c r="C1195" t="s">
        <v>86</v>
      </c>
      <c r="D1195" t="s">
        <v>1270</v>
      </c>
      <c r="E1195">
        <v>44478</v>
      </c>
      <c r="F1195" t="s">
        <v>198</v>
      </c>
      <c r="G1195" t="s">
        <v>2476</v>
      </c>
      <c r="H1195" s="958">
        <v>38468</v>
      </c>
      <c r="I1195"/>
      <c r="J1195" t="s">
        <v>1096</v>
      </c>
      <c r="K1195">
        <v>1</v>
      </c>
      <c r="L1195" t="s">
        <v>25</v>
      </c>
      <c r="M1195">
        <v>41600</v>
      </c>
      <c r="N1195" t="s">
        <v>84</v>
      </c>
      <c r="O1195">
        <v>90910</v>
      </c>
      <c r="P1195">
        <v>49310</v>
      </c>
      <c r="Q1195">
        <v>8860</v>
      </c>
      <c r="R1195">
        <v>8220</v>
      </c>
      <c r="S1195"/>
      <c r="T1195"/>
      <c r="U1195"/>
      <c r="V1195" t="s">
        <v>1348</v>
      </c>
      <c r="W1195">
        <v>4</v>
      </c>
    </row>
    <row r="1196" spans="1:23" s="917" customFormat="1" ht="12.75" customHeight="1">
      <c r="A1196">
        <v>1235</v>
      </c>
      <c r="B1196">
        <v>2822</v>
      </c>
      <c r="C1196" t="s">
        <v>1653</v>
      </c>
      <c r="D1196" t="s">
        <v>1292</v>
      </c>
      <c r="E1196">
        <v>44485</v>
      </c>
      <c r="F1196" t="s">
        <v>198</v>
      </c>
      <c r="G1196" t="s">
        <v>2478</v>
      </c>
      <c r="H1196" s="958">
        <v>38504</v>
      </c>
      <c r="I1196"/>
      <c r="J1196" t="s">
        <v>1096</v>
      </c>
      <c r="K1196">
        <v>5</v>
      </c>
      <c r="L1196" t="s">
        <v>25</v>
      </c>
      <c r="M1196">
        <v>41600</v>
      </c>
      <c r="N1196" t="s">
        <v>325</v>
      </c>
      <c r="O1196">
        <v>271680</v>
      </c>
      <c r="P1196">
        <v>230080</v>
      </c>
      <c r="Q1196">
        <v>20750</v>
      </c>
      <c r="R1196">
        <v>36400</v>
      </c>
      <c r="S1196"/>
      <c r="T1196"/>
      <c r="U1196"/>
      <c r="V1196" t="s">
        <v>1348</v>
      </c>
      <c r="W1196">
        <v>5</v>
      </c>
    </row>
    <row r="1197" spans="1:23" s="917" customFormat="1" ht="12.75" customHeight="1">
      <c r="A1197">
        <v>1235</v>
      </c>
      <c r="B1197">
        <v>2824</v>
      </c>
      <c r="C1197" t="s">
        <v>122</v>
      </c>
      <c r="D1197" t="s">
        <v>1292</v>
      </c>
      <c r="E1197">
        <v>44486</v>
      </c>
      <c r="F1197" t="s">
        <v>198</v>
      </c>
      <c r="G1197" t="s">
        <v>2479</v>
      </c>
      <c r="H1197" s="958">
        <v>38504</v>
      </c>
      <c r="I1197"/>
      <c r="J1197" t="s">
        <v>1096</v>
      </c>
      <c r="K1197">
        <v>2</v>
      </c>
      <c r="L1197" t="s">
        <v>25</v>
      </c>
      <c r="M1197">
        <v>41600</v>
      </c>
      <c r="N1197" t="s">
        <v>114</v>
      </c>
      <c r="O1197">
        <v>157000</v>
      </c>
      <c r="P1197">
        <v>115400</v>
      </c>
      <c r="Q1197">
        <v>20750</v>
      </c>
      <c r="R1197">
        <v>36400</v>
      </c>
      <c r="S1197"/>
      <c r="T1197"/>
      <c r="U1197"/>
      <c r="V1197" t="s">
        <v>1348</v>
      </c>
      <c r="W1197">
        <v>8</v>
      </c>
    </row>
    <row r="1198" spans="1:23" s="917" customFormat="1" ht="12.75" customHeight="1">
      <c r="A1198">
        <v>1235</v>
      </c>
      <c r="B1198">
        <v>2822</v>
      </c>
      <c r="C1198" t="s">
        <v>1653</v>
      </c>
      <c r="D1198" t="s">
        <v>1292</v>
      </c>
      <c r="E1198">
        <v>44487</v>
      </c>
      <c r="F1198" t="s">
        <v>198</v>
      </c>
      <c r="G1198" t="s">
        <v>2480</v>
      </c>
      <c r="H1198" s="958">
        <v>38504</v>
      </c>
      <c r="I1198"/>
      <c r="J1198" t="s">
        <v>1096</v>
      </c>
      <c r="K1198">
        <v>3</v>
      </c>
      <c r="L1198" t="s">
        <v>25</v>
      </c>
      <c r="M1198">
        <v>41600</v>
      </c>
      <c r="N1198" t="s">
        <v>325</v>
      </c>
      <c r="O1198">
        <v>271680</v>
      </c>
      <c r="P1198">
        <v>230080</v>
      </c>
      <c r="Q1198">
        <v>20750</v>
      </c>
      <c r="R1198">
        <v>36400</v>
      </c>
      <c r="S1198"/>
      <c r="T1198"/>
      <c r="U1198"/>
      <c r="V1198" t="s">
        <v>1348</v>
      </c>
      <c r="W1198">
        <v>4</v>
      </c>
    </row>
    <row r="1199" spans="1:23" s="917" customFormat="1" ht="12.75" customHeight="1">
      <c r="A1199">
        <v>1235</v>
      </c>
      <c r="B1199">
        <v>2822</v>
      </c>
      <c r="C1199" t="s">
        <v>1653</v>
      </c>
      <c r="D1199" t="s">
        <v>1292</v>
      </c>
      <c r="E1199">
        <v>44488</v>
      </c>
      <c r="F1199" t="s">
        <v>198</v>
      </c>
      <c r="G1199" t="s">
        <v>2481</v>
      </c>
      <c r="H1199" s="958">
        <v>38565</v>
      </c>
      <c r="I1199"/>
      <c r="J1199" t="s">
        <v>1096</v>
      </c>
      <c r="K1199">
        <v>5</v>
      </c>
      <c r="L1199" t="s">
        <v>25</v>
      </c>
      <c r="M1199">
        <v>41600</v>
      </c>
      <c r="N1199" t="s">
        <v>325</v>
      </c>
      <c r="O1199">
        <v>271680</v>
      </c>
      <c r="P1199">
        <v>230080</v>
      </c>
      <c r="Q1199">
        <v>20750</v>
      </c>
      <c r="R1199">
        <v>36400</v>
      </c>
      <c r="S1199"/>
      <c r="T1199"/>
      <c r="U1199"/>
      <c r="V1199" t="s">
        <v>1348</v>
      </c>
      <c r="W1199">
        <v>8</v>
      </c>
    </row>
    <row r="1200" spans="1:23" s="917" customFormat="1" ht="12.75" customHeight="1">
      <c r="A1200">
        <v>1235</v>
      </c>
      <c r="B1200">
        <v>2824</v>
      </c>
      <c r="C1200" t="s">
        <v>122</v>
      </c>
      <c r="D1200" t="s">
        <v>1292</v>
      </c>
      <c r="E1200">
        <v>44489</v>
      </c>
      <c r="F1200" t="s">
        <v>198</v>
      </c>
      <c r="G1200" t="s">
        <v>2483</v>
      </c>
      <c r="H1200" s="958">
        <v>38504</v>
      </c>
      <c r="I1200"/>
      <c r="J1200" t="s">
        <v>1096</v>
      </c>
      <c r="K1200">
        <v>1</v>
      </c>
      <c r="L1200" t="s">
        <v>25</v>
      </c>
      <c r="M1200">
        <v>41600</v>
      </c>
      <c r="N1200" t="s">
        <v>114</v>
      </c>
      <c r="O1200">
        <v>157000</v>
      </c>
      <c r="P1200">
        <v>115400</v>
      </c>
      <c r="Q1200">
        <v>20750</v>
      </c>
      <c r="R1200">
        <v>36400</v>
      </c>
      <c r="S1200"/>
      <c r="T1200"/>
      <c r="U1200"/>
      <c r="V1200" t="s">
        <v>1348</v>
      </c>
      <c r="W1200">
        <v>18</v>
      </c>
    </row>
    <row r="1201" spans="1:23" s="917" customFormat="1" ht="12.75" customHeight="1">
      <c r="A1201">
        <v>1235</v>
      </c>
      <c r="B1201">
        <v>2824</v>
      </c>
      <c r="C1201" t="s">
        <v>122</v>
      </c>
      <c r="D1201" t="s">
        <v>1292</v>
      </c>
      <c r="E1201">
        <v>44490</v>
      </c>
      <c r="F1201" t="s">
        <v>198</v>
      </c>
      <c r="G1201" t="s">
        <v>2484</v>
      </c>
      <c r="H1201" s="958">
        <v>38504</v>
      </c>
      <c r="I1201"/>
      <c r="J1201" t="s">
        <v>1096</v>
      </c>
      <c r="K1201">
        <v>2</v>
      </c>
      <c r="L1201" t="s">
        <v>25</v>
      </c>
      <c r="M1201">
        <v>41600</v>
      </c>
      <c r="N1201" t="s">
        <v>114</v>
      </c>
      <c r="O1201">
        <v>157000</v>
      </c>
      <c r="P1201">
        <v>115400</v>
      </c>
      <c r="Q1201">
        <v>20750</v>
      </c>
      <c r="R1201">
        <v>36400</v>
      </c>
      <c r="S1201"/>
      <c r="T1201"/>
      <c r="U1201"/>
      <c r="V1201" t="s">
        <v>1348</v>
      </c>
      <c r="W1201">
        <v>18</v>
      </c>
    </row>
    <row r="1202" spans="1:23" s="917" customFormat="1" ht="12.75" customHeight="1">
      <c r="A1202">
        <v>1235</v>
      </c>
      <c r="B1202">
        <v>2824</v>
      </c>
      <c r="C1202" t="s">
        <v>122</v>
      </c>
      <c r="D1202" t="s">
        <v>1292</v>
      </c>
      <c r="E1202">
        <v>44491</v>
      </c>
      <c r="F1202" t="s">
        <v>198</v>
      </c>
      <c r="G1202" t="s">
        <v>2485</v>
      </c>
      <c r="H1202" s="958">
        <v>38504</v>
      </c>
      <c r="I1202"/>
      <c r="J1202" t="s">
        <v>1096</v>
      </c>
      <c r="K1202">
        <v>5</v>
      </c>
      <c r="L1202" t="s">
        <v>25</v>
      </c>
      <c r="M1202">
        <v>41600</v>
      </c>
      <c r="N1202" t="s">
        <v>114</v>
      </c>
      <c r="O1202">
        <v>157000</v>
      </c>
      <c r="P1202">
        <v>115400</v>
      </c>
      <c r="Q1202">
        <v>20750</v>
      </c>
      <c r="R1202">
        <v>36400</v>
      </c>
      <c r="S1202"/>
      <c r="T1202"/>
      <c r="U1202"/>
      <c r="V1202" t="s">
        <v>1348</v>
      </c>
      <c r="W1202">
        <v>9</v>
      </c>
    </row>
    <row r="1203" spans="1:23" s="917" customFormat="1" ht="12.75" customHeight="1">
      <c r="A1203">
        <v>1235</v>
      </c>
      <c r="B1203">
        <v>2822</v>
      </c>
      <c r="C1203" t="s">
        <v>1653</v>
      </c>
      <c r="D1203" t="s">
        <v>1292</v>
      </c>
      <c r="E1203">
        <v>44495</v>
      </c>
      <c r="F1203" t="s">
        <v>198</v>
      </c>
      <c r="G1203" t="s">
        <v>2486</v>
      </c>
      <c r="H1203" s="958">
        <v>38504</v>
      </c>
      <c r="I1203"/>
      <c r="J1203" t="s">
        <v>1096</v>
      </c>
      <c r="K1203">
        <v>5</v>
      </c>
      <c r="L1203" t="s">
        <v>25</v>
      </c>
      <c r="M1203">
        <v>41600</v>
      </c>
      <c r="N1203" t="s">
        <v>325</v>
      </c>
      <c r="O1203">
        <v>271680</v>
      </c>
      <c r="P1203">
        <v>230080</v>
      </c>
      <c r="Q1203">
        <v>20750</v>
      </c>
      <c r="R1203">
        <v>36400</v>
      </c>
      <c r="S1203"/>
      <c r="T1203"/>
      <c r="U1203"/>
      <c r="V1203" t="s">
        <v>1348</v>
      </c>
      <c r="W1203">
        <v>4</v>
      </c>
    </row>
    <row r="1204" spans="1:23" s="917" customFormat="1" ht="12.75" customHeight="1">
      <c r="A1204">
        <v>1235</v>
      </c>
      <c r="B1204">
        <v>2822</v>
      </c>
      <c r="C1204" t="s">
        <v>1653</v>
      </c>
      <c r="D1204" t="s">
        <v>1292</v>
      </c>
      <c r="E1204">
        <v>44501</v>
      </c>
      <c r="F1204" t="s">
        <v>198</v>
      </c>
      <c r="G1204" t="s">
        <v>2487</v>
      </c>
      <c r="H1204" s="958">
        <v>38596</v>
      </c>
      <c r="I1204"/>
      <c r="J1204" t="s">
        <v>1096</v>
      </c>
      <c r="K1204">
        <v>3</v>
      </c>
      <c r="L1204" t="s">
        <v>25</v>
      </c>
      <c r="M1204">
        <v>41600</v>
      </c>
      <c r="N1204" t="s">
        <v>325</v>
      </c>
      <c r="O1204">
        <v>271680</v>
      </c>
      <c r="P1204">
        <v>230080</v>
      </c>
      <c r="Q1204">
        <v>20750</v>
      </c>
      <c r="R1204">
        <v>36400</v>
      </c>
      <c r="S1204"/>
      <c r="T1204"/>
      <c r="U1204"/>
      <c r="V1204" t="s">
        <v>1348</v>
      </c>
      <c r="W1204">
        <v>4</v>
      </c>
    </row>
    <row r="1205" spans="1:23" s="917" customFormat="1" ht="12.75" customHeight="1">
      <c r="A1205">
        <v>1220</v>
      </c>
      <c r="B1205">
        <v>2807</v>
      </c>
      <c r="C1205" t="s">
        <v>1102</v>
      </c>
      <c r="D1205" t="s">
        <v>1103</v>
      </c>
      <c r="E1205">
        <v>44505</v>
      </c>
      <c r="F1205" t="s">
        <v>198</v>
      </c>
      <c r="G1205" t="s">
        <v>2489</v>
      </c>
      <c r="H1205" s="958">
        <v>38565</v>
      </c>
      <c r="I1205"/>
      <c r="J1205" t="s">
        <v>1096</v>
      </c>
      <c r="K1205">
        <v>5</v>
      </c>
      <c r="L1205" t="s">
        <v>25</v>
      </c>
      <c r="M1205">
        <v>41600</v>
      </c>
      <c r="N1205" t="s">
        <v>97</v>
      </c>
      <c r="O1205">
        <v>117140</v>
      </c>
      <c r="P1205">
        <v>75540</v>
      </c>
      <c r="Q1205">
        <v>17000</v>
      </c>
      <c r="R1205">
        <v>22240</v>
      </c>
      <c r="S1205"/>
      <c r="T1205"/>
      <c r="U1205"/>
      <c r="V1205" t="s">
        <v>1348</v>
      </c>
      <c r="W1205">
        <v>2</v>
      </c>
    </row>
    <row r="1206" spans="1:23" s="917" customFormat="1" ht="12.75" customHeight="1">
      <c r="A1206">
        <v>1110</v>
      </c>
      <c r="B1206">
        <v>2840</v>
      </c>
      <c r="C1206" t="s">
        <v>87</v>
      </c>
      <c r="D1206" t="s">
        <v>1372</v>
      </c>
      <c r="E1206">
        <v>44530</v>
      </c>
      <c r="F1206" t="s">
        <v>198</v>
      </c>
      <c r="G1206" t="s">
        <v>2490</v>
      </c>
      <c r="H1206" s="958">
        <v>38473</v>
      </c>
      <c r="I1206"/>
      <c r="J1206" t="s">
        <v>1096</v>
      </c>
      <c r="K1206">
        <v>1</v>
      </c>
      <c r="L1206" t="s">
        <v>25</v>
      </c>
      <c r="M1206">
        <v>41600</v>
      </c>
      <c r="N1206" t="s">
        <v>84</v>
      </c>
      <c r="O1206">
        <v>90910</v>
      </c>
      <c r="P1206">
        <v>49310</v>
      </c>
      <c r="Q1206">
        <v>17000</v>
      </c>
      <c r="R1206">
        <v>22240</v>
      </c>
      <c r="S1206"/>
      <c r="T1206"/>
      <c r="U1206"/>
      <c r="V1206" t="s">
        <v>1348</v>
      </c>
      <c r="W1206">
        <v>15</v>
      </c>
    </row>
    <row r="1207" spans="1:23" s="917" customFormat="1" ht="12.75" customHeight="1">
      <c r="A1207">
        <v>1110</v>
      </c>
      <c r="B1207">
        <v>2819</v>
      </c>
      <c r="C1207" t="s">
        <v>101</v>
      </c>
      <c r="D1207" t="s">
        <v>1103</v>
      </c>
      <c r="E1207">
        <v>44555</v>
      </c>
      <c r="F1207" t="s">
        <v>198</v>
      </c>
      <c r="G1207" t="s">
        <v>2491</v>
      </c>
      <c r="H1207" s="958">
        <v>38565</v>
      </c>
      <c r="I1207"/>
      <c r="J1207" t="s">
        <v>1096</v>
      </c>
      <c r="K1207">
        <v>5</v>
      </c>
      <c r="L1207" t="s">
        <v>25</v>
      </c>
      <c r="M1207">
        <v>41600</v>
      </c>
      <c r="N1207" t="s">
        <v>97</v>
      </c>
      <c r="O1207">
        <v>117140</v>
      </c>
      <c r="P1207">
        <v>75540</v>
      </c>
      <c r="Q1207">
        <v>17000</v>
      </c>
      <c r="R1207">
        <v>22240</v>
      </c>
      <c r="S1207"/>
      <c r="T1207"/>
      <c r="U1207"/>
      <c r="V1207" t="s">
        <v>1348</v>
      </c>
      <c r="W1207">
        <v>3</v>
      </c>
    </row>
    <row r="1208" spans="1:23" s="917" customFormat="1" ht="12.75" customHeight="1">
      <c r="A1208">
        <v>1370</v>
      </c>
      <c r="B1208">
        <v>2833</v>
      </c>
      <c r="C1208" t="s">
        <v>119</v>
      </c>
      <c r="D1208" t="s">
        <v>1292</v>
      </c>
      <c r="E1208">
        <v>44556</v>
      </c>
      <c r="F1208" t="s">
        <v>198</v>
      </c>
      <c r="G1208" t="s">
        <v>2492</v>
      </c>
      <c r="H1208" s="958">
        <v>38534</v>
      </c>
      <c r="I1208"/>
      <c r="J1208" t="s">
        <v>1096</v>
      </c>
      <c r="K1208">
        <v>3</v>
      </c>
      <c r="L1208" t="s">
        <v>25</v>
      </c>
      <c r="M1208">
        <v>41600</v>
      </c>
      <c r="N1208" t="s">
        <v>109</v>
      </c>
      <c r="O1208">
        <v>142820</v>
      </c>
      <c r="P1208">
        <v>101220</v>
      </c>
      <c r="Q1208">
        <v>17000</v>
      </c>
      <c r="R1208">
        <v>22240</v>
      </c>
      <c r="S1208"/>
      <c r="T1208"/>
      <c r="U1208"/>
      <c r="V1208" t="s">
        <v>1348</v>
      </c>
      <c r="W1208">
        <v>3</v>
      </c>
    </row>
    <row r="1209" spans="1:23" s="917" customFormat="1" ht="12.75" customHeight="1">
      <c r="A1209">
        <v>1350</v>
      </c>
      <c r="B1209">
        <v>2803</v>
      </c>
      <c r="C1209" t="s">
        <v>98</v>
      </c>
      <c r="D1209" t="s">
        <v>1292</v>
      </c>
      <c r="E1209">
        <v>44565</v>
      </c>
      <c r="F1209" t="s">
        <v>198</v>
      </c>
      <c r="G1209" t="s">
        <v>2494</v>
      </c>
      <c r="H1209" s="958">
        <v>38534</v>
      </c>
      <c r="I1209"/>
      <c r="J1209" t="s">
        <v>1096</v>
      </c>
      <c r="K1209">
        <v>2</v>
      </c>
      <c r="L1209" t="s">
        <v>25</v>
      </c>
      <c r="M1209">
        <v>41600</v>
      </c>
      <c r="N1209" t="s">
        <v>97</v>
      </c>
      <c r="O1209">
        <v>117140</v>
      </c>
      <c r="P1209">
        <v>75540</v>
      </c>
      <c r="Q1209">
        <v>17000</v>
      </c>
      <c r="R1209">
        <v>16710</v>
      </c>
      <c r="S1209"/>
      <c r="T1209"/>
      <c r="U1209"/>
      <c r="V1209" t="s">
        <v>1348</v>
      </c>
      <c r="W1209">
        <v>4</v>
      </c>
    </row>
    <row r="1210" spans="1:23" s="917" customFormat="1" ht="12.75" customHeight="1">
      <c r="A1210">
        <v>1350</v>
      </c>
      <c r="B1210">
        <v>2803</v>
      </c>
      <c r="C1210" t="s">
        <v>98</v>
      </c>
      <c r="D1210" t="s">
        <v>1292</v>
      </c>
      <c r="E1210">
        <v>44566</v>
      </c>
      <c r="F1210" t="s">
        <v>198</v>
      </c>
      <c r="G1210" t="s">
        <v>2495</v>
      </c>
      <c r="H1210" s="958">
        <v>38534</v>
      </c>
      <c r="I1210"/>
      <c r="J1210" t="s">
        <v>1096</v>
      </c>
      <c r="K1210">
        <v>3</v>
      </c>
      <c r="L1210" t="s">
        <v>25</v>
      </c>
      <c r="M1210">
        <v>41600</v>
      </c>
      <c r="N1210" t="s">
        <v>97</v>
      </c>
      <c r="O1210">
        <v>117140</v>
      </c>
      <c r="P1210">
        <v>75540</v>
      </c>
      <c r="Q1210">
        <v>17000</v>
      </c>
      <c r="R1210">
        <v>16710</v>
      </c>
      <c r="S1210"/>
      <c r="T1210"/>
      <c r="U1210"/>
      <c r="V1210" t="s">
        <v>1348</v>
      </c>
      <c r="W1210">
        <v>4</v>
      </c>
    </row>
    <row r="1211" spans="1:23" s="917" customFormat="1" ht="12.75" customHeight="1">
      <c r="A1211">
        <v>1350</v>
      </c>
      <c r="B1211">
        <v>2803</v>
      </c>
      <c r="C1211" t="s">
        <v>98</v>
      </c>
      <c r="D1211" t="s">
        <v>1292</v>
      </c>
      <c r="E1211">
        <v>44570</v>
      </c>
      <c r="F1211" t="s">
        <v>198</v>
      </c>
      <c r="G1211" t="s">
        <v>2496</v>
      </c>
      <c r="H1211" s="958">
        <v>38534</v>
      </c>
      <c r="I1211"/>
      <c r="J1211" t="s">
        <v>1096</v>
      </c>
      <c r="K1211">
        <v>1</v>
      </c>
      <c r="L1211" t="s">
        <v>25</v>
      </c>
      <c r="M1211">
        <v>41600</v>
      </c>
      <c r="N1211" t="s">
        <v>97</v>
      </c>
      <c r="O1211">
        <v>117140</v>
      </c>
      <c r="P1211">
        <v>75540</v>
      </c>
      <c r="Q1211">
        <v>17000</v>
      </c>
      <c r="R1211">
        <v>16710</v>
      </c>
      <c r="S1211"/>
      <c r="T1211"/>
      <c r="U1211"/>
      <c r="V1211" t="s">
        <v>1348</v>
      </c>
      <c r="W1211">
        <v>5</v>
      </c>
    </row>
    <row r="1212" spans="1:23" s="917" customFormat="1" ht="12.75" customHeight="1">
      <c r="A1212">
        <v>1034</v>
      </c>
      <c r="B1212">
        <v>2840</v>
      </c>
      <c r="C1212" t="s">
        <v>87</v>
      </c>
      <c r="D1212" t="s">
        <v>1320</v>
      </c>
      <c r="E1212">
        <v>44576</v>
      </c>
      <c r="F1212" t="s">
        <v>198</v>
      </c>
      <c r="G1212" t="s">
        <v>2497</v>
      </c>
      <c r="H1212" s="958">
        <v>41956</v>
      </c>
      <c r="I1212"/>
      <c r="J1212" t="s">
        <v>1096</v>
      </c>
      <c r="K1212">
        <v>3</v>
      </c>
      <c r="L1212" t="s">
        <v>25</v>
      </c>
      <c r="M1212">
        <v>41600</v>
      </c>
      <c r="N1212" t="s">
        <v>84</v>
      </c>
      <c r="O1212">
        <v>90910</v>
      </c>
      <c r="P1212">
        <v>49310</v>
      </c>
      <c r="Q1212">
        <v>17000</v>
      </c>
      <c r="R1212">
        <v>22240</v>
      </c>
      <c r="S1212"/>
      <c r="T1212"/>
      <c r="U1212"/>
      <c r="V1212" t="s">
        <v>1348</v>
      </c>
      <c r="W1212">
        <v>2</v>
      </c>
    </row>
    <row r="1213" spans="1:23" s="917" customFormat="1" ht="12.75" customHeight="1">
      <c r="A1213">
        <v>1350</v>
      </c>
      <c r="B1213">
        <v>2803</v>
      </c>
      <c r="C1213" t="s">
        <v>98</v>
      </c>
      <c r="D1213" t="s">
        <v>1292</v>
      </c>
      <c r="E1213">
        <v>44580</v>
      </c>
      <c r="F1213" t="s">
        <v>198</v>
      </c>
      <c r="G1213" t="s">
        <v>2499</v>
      </c>
      <c r="H1213" s="958">
        <v>38548</v>
      </c>
      <c r="I1213"/>
      <c r="J1213" t="s">
        <v>1096</v>
      </c>
      <c r="K1213">
        <v>10</v>
      </c>
      <c r="L1213" t="s">
        <v>25</v>
      </c>
      <c r="M1213">
        <v>41600</v>
      </c>
      <c r="N1213" t="s">
        <v>97</v>
      </c>
      <c r="O1213">
        <v>117140</v>
      </c>
      <c r="P1213">
        <v>75540</v>
      </c>
      <c r="Q1213">
        <v>17000</v>
      </c>
      <c r="R1213">
        <v>16710</v>
      </c>
      <c r="S1213"/>
      <c r="T1213"/>
      <c r="U1213"/>
      <c r="V1213" t="s">
        <v>1348</v>
      </c>
      <c r="W1213">
        <v>3</v>
      </c>
    </row>
    <row r="1214" spans="1:23" s="917" customFormat="1" ht="12.75" customHeight="1">
      <c r="A1214">
        <v>1350</v>
      </c>
      <c r="B1214">
        <v>2803</v>
      </c>
      <c r="C1214" t="s">
        <v>98</v>
      </c>
      <c r="D1214" t="s">
        <v>1292</v>
      </c>
      <c r="E1214">
        <v>44581</v>
      </c>
      <c r="F1214" t="s">
        <v>198</v>
      </c>
      <c r="G1214" t="s">
        <v>2501</v>
      </c>
      <c r="H1214" s="958">
        <v>38548</v>
      </c>
      <c r="I1214"/>
      <c r="J1214" t="s">
        <v>1096</v>
      </c>
      <c r="K1214">
        <v>2</v>
      </c>
      <c r="L1214" t="s">
        <v>25</v>
      </c>
      <c r="M1214">
        <v>41600</v>
      </c>
      <c r="N1214" t="s">
        <v>97</v>
      </c>
      <c r="O1214">
        <v>117140</v>
      </c>
      <c r="P1214">
        <v>75540</v>
      </c>
      <c r="Q1214">
        <v>17000</v>
      </c>
      <c r="R1214">
        <v>16710</v>
      </c>
      <c r="S1214"/>
      <c r="T1214"/>
      <c r="U1214"/>
      <c r="V1214" t="s">
        <v>1348</v>
      </c>
      <c r="W1214">
        <v>3</v>
      </c>
    </row>
    <row r="1215" spans="1:23" s="917" customFormat="1" ht="12.75" customHeight="1">
      <c r="A1215">
        <v>1350</v>
      </c>
      <c r="B1215">
        <v>2803</v>
      </c>
      <c r="C1215" t="s">
        <v>98</v>
      </c>
      <c r="D1215" t="s">
        <v>1292</v>
      </c>
      <c r="E1215">
        <v>44583</v>
      </c>
      <c r="F1215" t="s">
        <v>198</v>
      </c>
      <c r="G1215" t="s">
        <v>2502</v>
      </c>
      <c r="H1215" s="958">
        <v>38548</v>
      </c>
      <c r="I1215"/>
      <c r="J1215" t="s">
        <v>1096</v>
      </c>
      <c r="K1215">
        <v>2</v>
      </c>
      <c r="L1215" t="s">
        <v>25</v>
      </c>
      <c r="M1215">
        <v>41600</v>
      </c>
      <c r="N1215" t="s">
        <v>97</v>
      </c>
      <c r="O1215">
        <v>117140</v>
      </c>
      <c r="P1215">
        <v>75540</v>
      </c>
      <c r="Q1215">
        <v>17000</v>
      </c>
      <c r="R1215">
        <v>16710</v>
      </c>
      <c r="S1215"/>
      <c r="T1215"/>
      <c r="U1215"/>
      <c r="V1215" t="s">
        <v>1348</v>
      </c>
      <c r="W1215">
        <v>4</v>
      </c>
    </row>
    <row r="1216" spans="1:23" s="917" customFormat="1" ht="12.75" customHeight="1">
      <c r="A1216">
        <v>1605</v>
      </c>
      <c r="B1216">
        <v>2813</v>
      </c>
      <c r="C1216" t="s">
        <v>90</v>
      </c>
      <c r="D1216" t="s">
        <v>1126</v>
      </c>
      <c r="E1216">
        <v>44596</v>
      </c>
      <c r="F1216" t="s">
        <v>198</v>
      </c>
      <c r="G1216" t="s">
        <v>2503</v>
      </c>
      <c r="H1216" s="958">
        <v>40534</v>
      </c>
      <c r="I1216" s="958">
        <v>45473</v>
      </c>
      <c r="J1216" t="s">
        <v>1096</v>
      </c>
      <c r="K1216">
        <v>5</v>
      </c>
      <c r="L1216" t="s">
        <v>25</v>
      </c>
      <c r="M1216">
        <v>41600</v>
      </c>
      <c r="N1216" t="s">
        <v>88</v>
      </c>
      <c r="O1216">
        <v>97200</v>
      </c>
      <c r="P1216">
        <v>55600</v>
      </c>
      <c r="Q1216">
        <v>17000</v>
      </c>
      <c r="R1216">
        <v>16710</v>
      </c>
      <c r="S1216"/>
      <c r="T1216"/>
      <c r="U1216"/>
      <c r="V1216" t="s">
        <v>1348</v>
      </c>
      <c r="W1216">
        <v>2</v>
      </c>
    </row>
    <row r="1217" spans="1:23" s="917" customFormat="1" ht="12.75" customHeight="1">
      <c r="A1217">
        <v>1605</v>
      </c>
      <c r="B1217">
        <v>2813</v>
      </c>
      <c r="C1217" t="s">
        <v>90</v>
      </c>
      <c r="D1217" t="s">
        <v>1126</v>
      </c>
      <c r="E1217">
        <v>44597</v>
      </c>
      <c r="F1217" t="s">
        <v>198</v>
      </c>
      <c r="G1217" t="s">
        <v>2504</v>
      </c>
      <c r="H1217" s="958">
        <v>40534</v>
      </c>
      <c r="I1217" s="958">
        <v>45473</v>
      </c>
      <c r="J1217" t="s">
        <v>1096</v>
      </c>
      <c r="K1217">
        <v>5</v>
      </c>
      <c r="L1217" t="s">
        <v>25</v>
      </c>
      <c r="M1217">
        <v>41600</v>
      </c>
      <c r="N1217" t="s">
        <v>88</v>
      </c>
      <c r="O1217">
        <v>97200</v>
      </c>
      <c r="P1217">
        <v>55600</v>
      </c>
      <c r="Q1217">
        <v>17000</v>
      </c>
      <c r="R1217">
        <v>16710</v>
      </c>
      <c r="S1217"/>
      <c r="T1217"/>
      <c r="U1217"/>
      <c r="V1217" t="s">
        <v>1348</v>
      </c>
      <c r="W1217">
        <v>3</v>
      </c>
    </row>
    <row r="1218" spans="1:23" s="917" customFormat="1" ht="12.75" customHeight="1">
      <c r="A1218">
        <v>16</v>
      </c>
      <c r="B1218">
        <v>2840</v>
      </c>
      <c r="C1218" t="s">
        <v>87</v>
      </c>
      <c r="D1218" t="s">
        <v>1126</v>
      </c>
      <c r="E1218">
        <v>44601</v>
      </c>
      <c r="F1218" t="s">
        <v>198</v>
      </c>
      <c r="G1218" t="s">
        <v>2505</v>
      </c>
      <c r="H1218" s="958">
        <v>40442</v>
      </c>
      <c r="I1218"/>
      <c r="J1218" t="s">
        <v>1096</v>
      </c>
      <c r="K1218">
        <v>1.5</v>
      </c>
      <c r="L1218" t="s">
        <v>25</v>
      </c>
      <c r="M1218">
        <v>41600</v>
      </c>
      <c r="N1218" t="s">
        <v>84</v>
      </c>
      <c r="O1218">
        <v>90910</v>
      </c>
      <c r="P1218">
        <v>49310</v>
      </c>
      <c r="Q1218">
        <v>17000</v>
      </c>
      <c r="R1218">
        <v>22240</v>
      </c>
      <c r="S1218"/>
      <c r="T1218"/>
      <c r="U1218"/>
      <c r="V1218" t="s">
        <v>1348</v>
      </c>
      <c r="W1218">
        <v>2</v>
      </c>
    </row>
    <row r="1219" spans="1:23" s="917" customFormat="1" ht="12.75" customHeight="1">
      <c r="A1219">
        <v>1350</v>
      </c>
      <c r="B1219">
        <v>2833</v>
      </c>
      <c r="C1219" t="s">
        <v>119</v>
      </c>
      <c r="D1219" t="s">
        <v>1292</v>
      </c>
      <c r="E1219">
        <v>44611</v>
      </c>
      <c r="F1219" t="s">
        <v>198</v>
      </c>
      <c r="G1219" t="s">
        <v>2507</v>
      </c>
      <c r="H1219" s="958">
        <v>38565</v>
      </c>
      <c r="I1219"/>
      <c r="J1219" t="s">
        <v>1096</v>
      </c>
      <c r="K1219">
        <v>1</v>
      </c>
      <c r="L1219" t="s">
        <v>25</v>
      </c>
      <c r="M1219">
        <v>41600</v>
      </c>
      <c r="N1219" t="s">
        <v>109</v>
      </c>
      <c r="O1219">
        <v>142820</v>
      </c>
      <c r="P1219">
        <v>101220</v>
      </c>
      <c r="Q1219">
        <v>17000</v>
      </c>
      <c r="R1219">
        <v>16710</v>
      </c>
      <c r="S1219"/>
      <c r="T1219"/>
      <c r="U1219"/>
      <c r="V1219" t="s">
        <v>1348</v>
      </c>
      <c r="W1219">
        <v>3</v>
      </c>
    </row>
    <row r="1220" spans="1:23" s="917" customFormat="1" ht="12.75" customHeight="1">
      <c r="A1220">
        <v>1350</v>
      </c>
      <c r="B1220">
        <v>2843</v>
      </c>
      <c r="C1220" t="s">
        <v>321</v>
      </c>
      <c r="D1220" t="s">
        <v>1292</v>
      </c>
      <c r="E1220">
        <v>44612</v>
      </c>
      <c r="F1220" t="s">
        <v>198</v>
      </c>
      <c r="G1220" t="s">
        <v>2508</v>
      </c>
      <c r="H1220" s="958">
        <v>38565</v>
      </c>
      <c r="I1220"/>
      <c r="J1220" t="s">
        <v>1096</v>
      </c>
      <c r="K1220">
        <v>1</v>
      </c>
      <c r="L1220" t="s">
        <v>25</v>
      </c>
      <c r="M1220">
        <v>41600</v>
      </c>
      <c r="N1220" t="s">
        <v>126</v>
      </c>
      <c r="O1220">
        <v>201100</v>
      </c>
      <c r="P1220">
        <v>159500</v>
      </c>
      <c r="Q1220">
        <v>17000</v>
      </c>
      <c r="R1220">
        <v>16710</v>
      </c>
      <c r="S1220"/>
      <c r="T1220"/>
      <c r="U1220"/>
      <c r="V1220" t="s">
        <v>1348</v>
      </c>
      <c r="W1220">
        <v>4</v>
      </c>
    </row>
    <row r="1221" spans="1:23" s="917" customFormat="1" ht="12.75" customHeight="1">
      <c r="A1221">
        <v>1350</v>
      </c>
      <c r="B1221">
        <v>2833</v>
      </c>
      <c r="C1221" t="s">
        <v>119</v>
      </c>
      <c r="D1221" t="s">
        <v>1292</v>
      </c>
      <c r="E1221">
        <v>44613</v>
      </c>
      <c r="F1221" t="s">
        <v>198</v>
      </c>
      <c r="G1221" t="s">
        <v>2509</v>
      </c>
      <c r="H1221" s="958">
        <v>38565</v>
      </c>
      <c r="I1221"/>
      <c r="J1221" t="s">
        <v>1096</v>
      </c>
      <c r="K1221">
        <v>2</v>
      </c>
      <c r="L1221" t="s">
        <v>25</v>
      </c>
      <c r="M1221">
        <v>41600</v>
      </c>
      <c r="N1221" t="s">
        <v>109</v>
      </c>
      <c r="O1221">
        <v>142820</v>
      </c>
      <c r="P1221">
        <v>101220</v>
      </c>
      <c r="Q1221">
        <v>17000</v>
      </c>
      <c r="R1221">
        <v>16710</v>
      </c>
      <c r="S1221"/>
      <c r="T1221"/>
      <c r="U1221"/>
      <c r="V1221" t="s">
        <v>1348</v>
      </c>
      <c r="W1221">
        <v>6</v>
      </c>
    </row>
    <row r="1222" spans="1:23" s="917" customFormat="1" ht="12.75" customHeight="1">
      <c r="A1222">
        <v>1605</v>
      </c>
      <c r="B1222">
        <v>2813</v>
      </c>
      <c r="C1222" t="s">
        <v>90</v>
      </c>
      <c r="D1222" t="s">
        <v>1126</v>
      </c>
      <c r="E1222">
        <v>44615</v>
      </c>
      <c r="F1222" t="s">
        <v>198</v>
      </c>
      <c r="G1222" t="s">
        <v>2510</v>
      </c>
      <c r="H1222" s="958">
        <v>38565</v>
      </c>
      <c r="I1222"/>
      <c r="J1222" t="s">
        <v>1096</v>
      </c>
      <c r="K1222">
        <v>5</v>
      </c>
      <c r="L1222" t="s">
        <v>25</v>
      </c>
      <c r="M1222">
        <v>41600</v>
      </c>
      <c r="N1222" t="s">
        <v>88</v>
      </c>
      <c r="O1222">
        <v>97200</v>
      </c>
      <c r="P1222">
        <v>55600</v>
      </c>
      <c r="Q1222">
        <v>17000</v>
      </c>
      <c r="R1222">
        <v>16710</v>
      </c>
      <c r="S1222"/>
      <c r="T1222"/>
      <c r="U1222"/>
      <c r="V1222" t="s">
        <v>1348</v>
      </c>
      <c r="W1222">
        <v>2</v>
      </c>
    </row>
    <row r="1223" spans="1:23" s="917" customFormat="1" ht="12.75" customHeight="1">
      <c r="A1223">
        <v>1350</v>
      </c>
      <c r="B1223">
        <v>2833</v>
      </c>
      <c r="C1223" t="s">
        <v>119</v>
      </c>
      <c r="D1223" t="s">
        <v>1292</v>
      </c>
      <c r="E1223">
        <v>44622</v>
      </c>
      <c r="F1223" t="s">
        <v>198</v>
      </c>
      <c r="G1223" t="s">
        <v>2511</v>
      </c>
      <c r="H1223" s="958">
        <v>38565</v>
      </c>
      <c r="I1223"/>
      <c r="J1223" t="s">
        <v>1096</v>
      </c>
      <c r="K1223">
        <v>2</v>
      </c>
      <c r="L1223" t="s">
        <v>25</v>
      </c>
      <c r="M1223">
        <v>41600</v>
      </c>
      <c r="N1223" t="s">
        <v>109</v>
      </c>
      <c r="O1223">
        <v>142820</v>
      </c>
      <c r="P1223">
        <v>101220</v>
      </c>
      <c r="Q1223">
        <v>17000</v>
      </c>
      <c r="R1223">
        <v>16710</v>
      </c>
      <c r="S1223"/>
      <c r="T1223"/>
      <c r="U1223"/>
      <c r="V1223" t="s">
        <v>1348</v>
      </c>
      <c r="W1223">
        <v>6</v>
      </c>
    </row>
    <row r="1224" spans="1:23" s="917" customFormat="1" ht="12.75" customHeight="1">
      <c r="A1224">
        <v>1350</v>
      </c>
      <c r="B1224">
        <v>2833</v>
      </c>
      <c r="C1224" t="s">
        <v>119</v>
      </c>
      <c r="D1224" t="s">
        <v>1292</v>
      </c>
      <c r="E1224">
        <v>44626</v>
      </c>
      <c r="F1224" t="s">
        <v>198</v>
      </c>
      <c r="G1224" t="s">
        <v>2512</v>
      </c>
      <c r="H1224" s="958">
        <v>38565</v>
      </c>
      <c r="I1224"/>
      <c r="J1224" t="s">
        <v>1096</v>
      </c>
      <c r="K1224">
        <v>3</v>
      </c>
      <c r="L1224" t="s">
        <v>25</v>
      </c>
      <c r="M1224">
        <v>41600</v>
      </c>
      <c r="N1224" t="s">
        <v>109</v>
      </c>
      <c r="O1224">
        <v>142820</v>
      </c>
      <c r="P1224">
        <v>101220</v>
      </c>
      <c r="Q1224">
        <v>17000</v>
      </c>
      <c r="R1224">
        <v>16710</v>
      </c>
      <c r="S1224"/>
      <c r="T1224"/>
      <c r="U1224"/>
      <c r="V1224" t="s">
        <v>1348</v>
      </c>
      <c r="W1224">
        <v>6</v>
      </c>
    </row>
    <row r="1225" spans="1:23" s="917" customFormat="1" ht="12.75" customHeight="1">
      <c r="A1225">
        <v>3484</v>
      </c>
      <c r="B1225">
        <v>2839</v>
      </c>
      <c r="C1225" t="s">
        <v>86</v>
      </c>
      <c r="D1225" t="s">
        <v>1266</v>
      </c>
      <c r="E1225">
        <v>44627</v>
      </c>
      <c r="F1225" t="s">
        <v>198</v>
      </c>
      <c r="G1225" t="s">
        <v>2513</v>
      </c>
      <c r="H1225" s="958">
        <v>38565</v>
      </c>
      <c r="I1225"/>
      <c r="J1225" t="s">
        <v>1096</v>
      </c>
      <c r="K1225">
        <v>4</v>
      </c>
      <c r="L1225" t="s">
        <v>1415</v>
      </c>
      <c r="M1225">
        <v>0</v>
      </c>
      <c r="N1225" t="s">
        <v>84</v>
      </c>
      <c r="O1225">
        <v>90910</v>
      </c>
      <c r="P1225">
        <v>90910</v>
      </c>
      <c r="Q1225">
        <v>11990</v>
      </c>
      <c r="R1225">
        <v>12320</v>
      </c>
      <c r="S1225"/>
      <c r="T1225"/>
      <c r="U1225"/>
      <c r="V1225" t="s">
        <v>1348</v>
      </c>
      <c r="W1225">
        <v>5</v>
      </c>
    </row>
    <row r="1226" spans="1:23" s="917" customFormat="1" ht="12.75" customHeight="1">
      <c r="A1226">
        <v>1912</v>
      </c>
      <c r="B1226">
        <v>2839</v>
      </c>
      <c r="C1226" t="s">
        <v>86</v>
      </c>
      <c r="D1226" t="s">
        <v>1270</v>
      </c>
      <c r="E1226">
        <v>44633</v>
      </c>
      <c r="F1226" t="s">
        <v>198</v>
      </c>
      <c r="G1226" t="s">
        <v>2514</v>
      </c>
      <c r="H1226" s="958">
        <v>38575</v>
      </c>
      <c r="I1226"/>
      <c r="J1226" t="s">
        <v>1096</v>
      </c>
      <c r="K1226">
        <v>3</v>
      </c>
      <c r="L1226" t="s">
        <v>327</v>
      </c>
      <c r="M1226">
        <v>41600</v>
      </c>
      <c r="N1226" t="s">
        <v>84</v>
      </c>
      <c r="O1226">
        <v>90910</v>
      </c>
      <c r="P1226">
        <v>49310</v>
      </c>
      <c r="Q1226">
        <v>8860</v>
      </c>
      <c r="R1226">
        <v>8220</v>
      </c>
      <c r="S1226"/>
      <c r="T1226"/>
      <c r="U1226"/>
      <c r="V1226" t="s">
        <v>1348</v>
      </c>
      <c r="W1226">
        <v>2</v>
      </c>
    </row>
    <row r="1227" spans="1:23" s="917" customFormat="1" ht="12.75" customHeight="1">
      <c r="A1227">
        <v>1220</v>
      </c>
      <c r="B1227">
        <v>2807</v>
      </c>
      <c r="C1227" t="s">
        <v>1102</v>
      </c>
      <c r="D1227" t="s">
        <v>1103</v>
      </c>
      <c r="E1227">
        <v>44644</v>
      </c>
      <c r="F1227" t="s">
        <v>198</v>
      </c>
      <c r="G1227" t="s">
        <v>2516</v>
      </c>
      <c r="H1227" s="958">
        <v>38565</v>
      </c>
      <c r="I1227"/>
      <c r="J1227" t="s">
        <v>1096</v>
      </c>
      <c r="K1227">
        <v>5</v>
      </c>
      <c r="L1227" t="s">
        <v>25</v>
      </c>
      <c r="M1227">
        <v>41600</v>
      </c>
      <c r="N1227" t="s">
        <v>97</v>
      </c>
      <c r="O1227">
        <v>117140</v>
      </c>
      <c r="P1227">
        <v>75540</v>
      </c>
      <c r="Q1227">
        <v>17000</v>
      </c>
      <c r="R1227">
        <v>22240</v>
      </c>
      <c r="S1227"/>
      <c r="T1227"/>
      <c r="U1227"/>
      <c r="V1227" t="s">
        <v>1348</v>
      </c>
      <c r="W1227">
        <v>2</v>
      </c>
    </row>
    <row r="1228" spans="1:23" s="917" customFormat="1" ht="12.75" customHeight="1">
      <c r="A1228">
        <v>1220</v>
      </c>
      <c r="B1228">
        <v>2807</v>
      </c>
      <c r="C1228" t="s">
        <v>1102</v>
      </c>
      <c r="D1228" t="s">
        <v>1103</v>
      </c>
      <c r="E1228">
        <v>44645</v>
      </c>
      <c r="F1228" t="s">
        <v>198</v>
      </c>
      <c r="G1228" t="s">
        <v>2517</v>
      </c>
      <c r="H1228" s="958">
        <v>38657</v>
      </c>
      <c r="I1228"/>
      <c r="J1228" t="s">
        <v>1096</v>
      </c>
      <c r="K1228">
        <v>5</v>
      </c>
      <c r="L1228" t="s">
        <v>25</v>
      </c>
      <c r="M1228">
        <v>41600</v>
      </c>
      <c r="N1228" t="s">
        <v>97</v>
      </c>
      <c r="O1228">
        <v>117140</v>
      </c>
      <c r="P1228">
        <v>75540</v>
      </c>
      <c r="Q1228">
        <v>17000</v>
      </c>
      <c r="R1228">
        <v>22240</v>
      </c>
      <c r="S1228"/>
      <c r="T1228"/>
      <c r="U1228"/>
      <c r="V1228" t="s">
        <v>1348</v>
      </c>
      <c r="W1228">
        <v>2</v>
      </c>
    </row>
    <row r="1229" spans="1:23" s="917" customFormat="1" ht="12.75" customHeight="1">
      <c r="A1229">
        <v>1220</v>
      </c>
      <c r="B1229">
        <v>2840</v>
      </c>
      <c r="C1229" t="s">
        <v>87</v>
      </c>
      <c r="D1229" t="s">
        <v>1103</v>
      </c>
      <c r="E1229">
        <v>44663</v>
      </c>
      <c r="F1229" t="s">
        <v>198</v>
      </c>
      <c r="G1229" t="s">
        <v>2518</v>
      </c>
      <c r="H1229" s="958">
        <v>38657</v>
      </c>
      <c r="I1229"/>
      <c r="J1229" t="s">
        <v>1096</v>
      </c>
      <c r="K1229">
        <v>5</v>
      </c>
      <c r="L1229" t="s">
        <v>25</v>
      </c>
      <c r="M1229">
        <v>41600</v>
      </c>
      <c r="N1229" t="s">
        <v>84</v>
      </c>
      <c r="O1229">
        <v>90910</v>
      </c>
      <c r="P1229">
        <v>49310</v>
      </c>
      <c r="Q1229">
        <v>17000</v>
      </c>
      <c r="R1229">
        <v>22240</v>
      </c>
      <c r="S1229"/>
      <c r="T1229"/>
      <c r="U1229"/>
      <c r="V1229" t="s">
        <v>1348</v>
      </c>
      <c r="W1229">
        <v>2</v>
      </c>
    </row>
    <row r="1230" spans="1:23" s="917" customFormat="1" ht="12.75" customHeight="1">
      <c r="A1230">
        <v>1450</v>
      </c>
      <c r="B1230">
        <v>2833</v>
      </c>
      <c r="C1230" t="s">
        <v>119</v>
      </c>
      <c r="D1230" t="s">
        <v>1292</v>
      </c>
      <c r="E1230">
        <v>44670</v>
      </c>
      <c r="F1230" t="s">
        <v>198</v>
      </c>
      <c r="G1230" t="s">
        <v>2519</v>
      </c>
      <c r="H1230" s="958">
        <v>38579</v>
      </c>
      <c r="I1230"/>
      <c r="J1230" t="s">
        <v>1096</v>
      </c>
      <c r="K1230">
        <v>2</v>
      </c>
      <c r="L1230" t="s">
        <v>25</v>
      </c>
      <c r="M1230">
        <v>41600</v>
      </c>
      <c r="N1230" t="s">
        <v>109</v>
      </c>
      <c r="O1230">
        <v>142820</v>
      </c>
      <c r="P1230">
        <v>101220</v>
      </c>
      <c r="Q1230">
        <v>17000</v>
      </c>
      <c r="R1230">
        <v>22240</v>
      </c>
      <c r="S1230"/>
      <c r="T1230"/>
      <c r="U1230"/>
      <c r="V1230" t="s">
        <v>1348</v>
      </c>
      <c r="W1230">
        <v>5</v>
      </c>
    </row>
    <row r="1231" spans="1:23" s="917" customFormat="1" ht="12.75" customHeight="1">
      <c r="A1231">
        <v>1350</v>
      </c>
      <c r="B1231">
        <v>2833</v>
      </c>
      <c r="C1231" t="s">
        <v>119</v>
      </c>
      <c r="D1231" t="s">
        <v>1292</v>
      </c>
      <c r="E1231">
        <v>44671</v>
      </c>
      <c r="F1231" t="s">
        <v>198</v>
      </c>
      <c r="G1231" t="s">
        <v>2521</v>
      </c>
      <c r="H1231" s="958">
        <v>38579</v>
      </c>
      <c r="I1231"/>
      <c r="J1231" t="s">
        <v>1096</v>
      </c>
      <c r="K1231">
        <v>3</v>
      </c>
      <c r="L1231" t="s">
        <v>25</v>
      </c>
      <c r="M1231">
        <v>41600</v>
      </c>
      <c r="N1231" t="s">
        <v>109</v>
      </c>
      <c r="O1231">
        <v>142820</v>
      </c>
      <c r="P1231">
        <v>101220</v>
      </c>
      <c r="Q1231">
        <v>17000</v>
      </c>
      <c r="R1231">
        <v>16710</v>
      </c>
      <c r="S1231"/>
      <c r="T1231"/>
      <c r="U1231"/>
      <c r="V1231" t="s">
        <v>1348</v>
      </c>
      <c r="W1231">
        <v>3</v>
      </c>
    </row>
    <row r="1232" spans="1:23" s="917" customFormat="1" ht="12.75" customHeight="1">
      <c r="A1232">
        <v>1890</v>
      </c>
      <c r="B1232">
        <v>2840</v>
      </c>
      <c r="C1232" t="s">
        <v>87</v>
      </c>
      <c r="D1232" t="s">
        <v>1292</v>
      </c>
      <c r="E1232">
        <v>44674</v>
      </c>
      <c r="F1232" t="s">
        <v>198</v>
      </c>
      <c r="G1232" t="s">
        <v>2522</v>
      </c>
      <c r="H1232" s="958">
        <v>38579</v>
      </c>
      <c r="I1232"/>
      <c r="J1232" t="s">
        <v>1096</v>
      </c>
      <c r="K1232">
        <v>1</v>
      </c>
      <c r="L1232" t="s">
        <v>25</v>
      </c>
      <c r="M1232">
        <v>41600</v>
      </c>
      <c r="N1232" t="s">
        <v>84</v>
      </c>
      <c r="O1232">
        <v>90910</v>
      </c>
      <c r="P1232">
        <v>49310</v>
      </c>
      <c r="Q1232">
        <v>11990</v>
      </c>
      <c r="R1232">
        <v>12320</v>
      </c>
      <c r="S1232"/>
      <c r="T1232"/>
      <c r="U1232"/>
      <c r="V1232" t="s">
        <v>1348</v>
      </c>
      <c r="W1232">
        <v>12</v>
      </c>
    </row>
    <row r="1233" spans="1:23" s="917" customFormat="1" ht="12.75" customHeight="1">
      <c r="A1233">
        <v>1110</v>
      </c>
      <c r="B1233">
        <v>2836</v>
      </c>
      <c r="C1233" t="s">
        <v>320</v>
      </c>
      <c r="D1233" t="s">
        <v>1372</v>
      </c>
      <c r="E1233">
        <v>44694</v>
      </c>
      <c r="F1233" t="s">
        <v>198</v>
      </c>
      <c r="G1233" t="s">
        <v>2523</v>
      </c>
      <c r="H1233" s="958">
        <v>38657</v>
      </c>
      <c r="I1233"/>
      <c r="J1233" t="s">
        <v>1096</v>
      </c>
      <c r="K1233">
        <v>5</v>
      </c>
      <c r="L1233" t="s">
        <v>25</v>
      </c>
      <c r="M1233">
        <v>41600</v>
      </c>
      <c r="N1233" t="s">
        <v>126</v>
      </c>
      <c r="O1233">
        <v>201100</v>
      </c>
      <c r="P1233">
        <v>159500</v>
      </c>
      <c r="Q1233">
        <v>17000</v>
      </c>
      <c r="R1233">
        <v>22240</v>
      </c>
      <c r="S1233"/>
      <c r="T1233"/>
      <c r="U1233"/>
      <c r="V1233" t="s">
        <v>1348</v>
      </c>
      <c r="W1233">
        <v>3</v>
      </c>
    </row>
    <row r="1234" spans="1:23" s="917" customFormat="1" ht="12.75" customHeight="1">
      <c r="A1234">
        <v>1180</v>
      </c>
      <c r="B1234">
        <v>2819</v>
      </c>
      <c r="C1234" t="s">
        <v>101</v>
      </c>
      <c r="D1234" t="s">
        <v>1103</v>
      </c>
      <c r="E1234">
        <v>44708</v>
      </c>
      <c r="F1234" t="s">
        <v>198</v>
      </c>
      <c r="G1234" t="s">
        <v>2524</v>
      </c>
      <c r="H1234" s="958">
        <v>38717</v>
      </c>
      <c r="I1234"/>
      <c r="J1234" t="s">
        <v>1096</v>
      </c>
      <c r="K1234">
        <v>5</v>
      </c>
      <c r="L1234" t="s">
        <v>25</v>
      </c>
      <c r="M1234">
        <v>41600</v>
      </c>
      <c r="N1234" t="s">
        <v>97</v>
      </c>
      <c r="O1234">
        <v>117140</v>
      </c>
      <c r="P1234">
        <v>75540</v>
      </c>
      <c r="Q1234">
        <v>17000</v>
      </c>
      <c r="R1234">
        <v>22240</v>
      </c>
      <c r="S1234"/>
      <c r="T1234"/>
      <c r="U1234"/>
      <c r="V1234" t="s">
        <v>1348</v>
      </c>
      <c r="W1234">
        <v>1</v>
      </c>
    </row>
    <row r="1235" spans="1:23" s="917" customFormat="1" ht="12.75" customHeight="1">
      <c r="A1235">
        <v>1180</v>
      </c>
      <c r="B1235">
        <v>2819</v>
      </c>
      <c r="C1235" t="s">
        <v>101</v>
      </c>
      <c r="D1235" t="s">
        <v>1103</v>
      </c>
      <c r="E1235">
        <v>44709</v>
      </c>
      <c r="F1235" t="s">
        <v>198</v>
      </c>
      <c r="G1235" t="s">
        <v>2526</v>
      </c>
      <c r="H1235" s="958">
        <v>38717</v>
      </c>
      <c r="I1235"/>
      <c r="J1235" t="s">
        <v>1096</v>
      </c>
      <c r="K1235">
        <v>5</v>
      </c>
      <c r="L1235" t="s">
        <v>25</v>
      </c>
      <c r="M1235">
        <v>41600</v>
      </c>
      <c r="N1235" t="s">
        <v>97</v>
      </c>
      <c r="O1235">
        <v>117140</v>
      </c>
      <c r="P1235">
        <v>75540</v>
      </c>
      <c r="Q1235">
        <v>17000</v>
      </c>
      <c r="R1235">
        <v>22240</v>
      </c>
      <c r="S1235"/>
      <c r="T1235"/>
      <c r="U1235"/>
      <c r="V1235" t="s">
        <v>1348</v>
      </c>
      <c r="W1235">
        <v>1</v>
      </c>
    </row>
    <row r="1236" spans="1:23" s="917" customFormat="1" ht="12.75" customHeight="1">
      <c r="A1236">
        <v>1110</v>
      </c>
      <c r="B1236">
        <v>2836</v>
      </c>
      <c r="C1236" t="s">
        <v>320</v>
      </c>
      <c r="D1236" t="s">
        <v>1103</v>
      </c>
      <c r="E1236">
        <v>44713</v>
      </c>
      <c r="F1236" t="s">
        <v>198</v>
      </c>
      <c r="G1236" t="s">
        <v>2527</v>
      </c>
      <c r="H1236" s="958">
        <v>38717</v>
      </c>
      <c r="I1236"/>
      <c r="J1236" t="s">
        <v>1096</v>
      </c>
      <c r="K1236">
        <v>5</v>
      </c>
      <c r="L1236" t="s">
        <v>25</v>
      </c>
      <c r="M1236">
        <v>41600</v>
      </c>
      <c r="N1236" t="s">
        <v>126</v>
      </c>
      <c r="O1236">
        <v>201100</v>
      </c>
      <c r="P1236">
        <v>159500</v>
      </c>
      <c r="Q1236">
        <v>17000</v>
      </c>
      <c r="R1236">
        <v>22240</v>
      </c>
      <c r="S1236"/>
      <c r="T1236"/>
      <c r="U1236"/>
      <c r="V1236" t="s">
        <v>1348</v>
      </c>
      <c r="W1236">
        <v>1</v>
      </c>
    </row>
    <row r="1237" spans="1:23" s="917" customFormat="1" ht="12.75" customHeight="1">
      <c r="A1237">
        <v>1180</v>
      </c>
      <c r="B1237">
        <v>2819</v>
      </c>
      <c r="C1237" t="s">
        <v>101</v>
      </c>
      <c r="D1237" t="s">
        <v>1103</v>
      </c>
      <c r="E1237">
        <v>44714</v>
      </c>
      <c r="F1237" t="s">
        <v>198</v>
      </c>
      <c r="G1237" t="s">
        <v>2528</v>
      </c>
      <c r="H1237" s="958">
        <v>38717</v>
      </c>
      <c r="I1237"/>
      <c r="J1237" t="s">
        <v>1096</v>
      </c>
      <c r="K1237">
        <v>3</v>
      </c>
      <c r="L1237" t="s">
        <v>25</v>
      </c>
      <c r="M1237">
        <v>41600</v>
      </c>
      <c r="N1237" t="s">
        <v>97</v>
      </c>
      <c r="O1237">
        <v>117140</v>
      </c>
      <c r="P1237">
        <v>75540</v>
      </c>
      <c r="Q1237">
        <v>17000</v>
      </c>
      <c r="R1237">
        <v>22240</v>
      </c>
      <c r="S1237"/>
      <c r="T1237"/>
      <c r="U1237"/>
      <c r="V1237" t="s">
        <v>1348</v>
      </c>
      <c r="W1237">
        <v>1</v>
      </c>
    </row>
    <row r="1238" spans="1:23" s="917" customFormat="1" ht="12.75" customHeight="1">
      <c r="A1238">
        <v>6666</v>
      </c>
      <c r="B1238">
        <v>2839</v>
      </c>
      <c r="C1238" t="s">
        <v>86</v>
      </c>
      <c r="D1238" t="s">
        <v>1445</v>
      </c>
      <c r="E1238">
        <v>44722</v>
      </c>
      <c r="F1238" t="s">
        <v>198</v>
      </c>
      <c r="G1238" t="s">
        <v>2529</v>
      </c>
      <c r="H1238" s="958">
        <v>38687</v>
      </c>
      <c r="I1238"/>
      <c r="J1238" t="s">
        <v>1096</v>
      </c>
      <c r="K1238">
        <v>1</v>
      </c>
      <c r="L1238" t="s">
        <v>25</v>
      </c>
      <c r="M1238">
        <v>41600</v>
      </c>
      <c r="N1238" t="s">
        <v>84</v>
      </c>
      <c r="O1238">
        <v>90910</v>
      </c>
      <c r="P1238">
        <v>49310</v>
      </c>
      <c r="Q1238">
        <v>8860</v>
      </c>
      <c r="R1238">
        <v>8220</v>
      </c>
      <c r="S1238"/>
      <c r="T1238"/>
      <c r="U1238"/>
      <c r="V1238" t="s">
        <v>1348</v>
      </c>
      <c r="W1238">
        <v>7</v>
      </c>
    </row>
    <row r="1239" spans="1:23" s="917" customFormat="1" ht="12.75" customHeight="1">
      <c r="A1239">
        <v>1110</v>
      </c>
      <c r="B1239">
        <v>2836</v>
      </c>
      <c r="C1239" t="s">
        <v>320</v>
      </c>
      <c r="D1239" t="s">
        <v>1372</v>
      </c>
      <c r="E1239">
        <v>44724</v>
      </c>
      <c r="F1239" t="s">
        <v>198</v>
      </c>
      <c r="G1239" t="s">
        <v>2531</v>
      </c>
      <c r="H1239" s="958">
        <v>38657</v>
      </c>
      <c r="I1239"/>
      <c r="J1239" t="s">
        <v>1096</v>
      </c>
      <c r="K1239">
        <v>5</v>
      </c>
      <c r="L1239" t="s">
        <v>25</v>
      </c>
      <c r="M1239">
        <v>41600</v>
      </c>
      <c r="N1239" t="s">
        <v>126</v>
      </c>
      <c r="O1239">
        <v>201100</v>
      </c>
      <c r="P1239">
        <v>159500</v>
      </c>
      <c r="Q1239">
        <v>17000</v>
      </c>
      <c r="R1239">
        <v>22240</v>
      </c>
      <c r="S1239"/>
      <c r="T1239"/>
      <c r="U1239"/>
      <c r="V1239" t="s">
        <v>1348</v>
      </c>
      <c r="W1239">
        <v>3</v>
      </c>
    </row>
    <row r="1240" spans="1:23" s="917" customFormat="1" ht="12.75" customHeight="1">
      <c r="A1240">
        <v>1110</v>
      </c>
      <c r="B1240">
        <v>2836</v>
      </c>
      <c r="C1240" t="s">
        <v>320</v>
      </c>
      <c r="D1240" t="s">
        <v>1372</v>
      </c>
      <c r="E1240">
        <v>44725</v>
      </c>
      <c r="F1240" t="s">
        <v>198</v>
      </c>
      <c r="G1240" t="s">
        <v>2532</v>
      </c>
      <c r="H1240" s="958">
        <v>38657</v>
      </c>
      <c r="I1240"/>
      <c r="J1240" t="s">
        <v>1096</v>
      </c>
      <c r="K1240">
        <v>5</v>
      </c>
      <c r="L1240" t="s">
        <v>25</v>
      </c>
      <c r="M1240">
        <v>41600</v>
      </c>
      <c r="N1240" t="s">
        <v>126</v>
      </c>
      <c r="O1240">
        <v>201100</v>
      </c>
      <c r="P1240">
        <v>159500</v>
      </c>
      <c r="Q1240">
        <v>17000</v>
      </c>
      <c r="R1240">
        <v>22240</v>
      </c>
      <c r="S1240"/>
      <c r="T1240"/>
      <c r="U1240"/>
      <c r="V1240" t="s">
        <v>1348</v>
      </c>
      <c r="W1240">
        <v>3</v>
      </c>
    </row>
    <row r="1241" spans="1:23" s="917" customFormat="1" ht="12.75" customHeight="1">
      <c r="A1241">
        <v>1110</v>
      </c>
      <c r="B1241">
        <v>2836</v>
      </c>
      <c r="C1241" t="s">
        <v>320</v>
      </c>
      <c r="D1241" t="s">
        <v>1372</v>
      </c>
      <c r="E1241">
        <v>44726</v>
      </c>
      <c r="F1241" t="s">
        <v>198</v>
      </c>
      <c r="G1241" t="s">
        <v>2533</v>
      </c>
      <c r="H1241" s="958">
        <v>38565</v>
      </c>
      <c r="I1241"/>
      <c r="J1241" t="s">
        <v>1096</v>
      </c>
      <c r="K1241">
        <v>10</v>
      </c>
      <c r="L1241" t="s">
        <v>25</v>
      </c>
      <c r="M1241">
        <v>41600</v>
      </c>
      <c r="N1241" t="s">
        <v>126</v>
      </c>
      <c r="O1241">
        <v>201100</v>
      </c>
      <c r="P1241">
        <v>159500</v>
      </c>
      <c r="Q1241">
        <v>17000</v>
      </c>
      <c r="R1241">
        <v>22240</v>
      </c>
      <c r="S1241"/>
      <c r="T1241"/>
      <c r="U1241"/>
      <c r="V1241" t="s">
        <v>1348</v>
      </c>
      <c r="W1241">
        <v>3</v>
      </c>
    </row>
    <row r="1242" spans="1:23" s="917" customFormat="1" ht="12.75" customHeight="1">
      <c r="A1242">
        <v>1034</v>
      </c>
      <c r="B1242">
        <v>2823</v>
      </c>
      <c r="C1242" t="s">
        <v>551</v>
      </c>
      <c r="D1242" t="s">
        <v>1320</v>
      </c>
      <c r="E1242">
        <v>44727</v>
      </c>
      <c r="F1242" t="s">
        <v>198</v>
      </c>
      <c r="G1242" t="s">
        <v>2534</v>
      </c>
      <c r="H1242" s="958">
        <v>41956</v>
      </c>
      <c r="I1242"/>
      <c r="J1242" t="s">
        <v>1096</v>
      </c>
      <c r="K1242">
        <v>1</v>
      </c>
      <c r="L1242" t="s">
        <v>25</v>
      </c>
      <c r="M1242">
        <v>41600</v>
      </c>
      <c r="N1242" t="s">
        <v>93</v>
      </c>
      <c r="O1242">
        <v>104910</v>
      </c>
      <c r="P1242">
        <v>63310</v>
      </c>
      <c r="Q1242">
        <v>17000</v>
      </c>
      <c r="R1242">
        <v>22240</v>
      </c>
      <c r="S1242"/>
      <c r="T1242"/>
      <c r="U1242"/>
      <c r="V1242" t="s">
        <v>1348</v>
      </c>
      <c r="W1242">
        <v>2</v>
      </c>
    </row>
    <row r="1243" spans="1:23" s="917" customFormat="1" ht="12.75" customHeight="1">
      <c r="A1243">
        <v>1430</v>
      </c>
      <c r="B1243">
        <v>2807</v>
      </c>
      <c r="C1243" t="s">
        <v>1102</v>
      </c>
      <c r="D1243" t="s">
        <v>1833</v>
      </c>
      <c r="E1243">
        <v>44740</v>
      </c>
      <c r="F1243" t="s">
        <v>198</v>
      </c>
      <c r="G1243" t="s">
        <v>2535</v>
      </c>
      <c r="H1243" s="958">
        <v>41801</v>
      </c>
      <c r="I1243"/>
      <c r="J1243" t="s">
        <v>1096</v>
      </c>
      <c r="K1243">
        <v>3</v>
      </c>
      <c r="L1243" t="s">
        <v>25</v>
      </c>
      <c r="M1243">
        <v>41600</v>
      </c>
      <c r="N1243" t="s">
        <v>97</v>
      </c>
      <c r="O1243">
        <v>117140</v>
      </c>
      <c r="P1243">
        <v>75540</v>
      </c>
      <c r="Q1243">
        <v>17000</v>
      </c>
      <c r="R1243">
        <v>22240</v>
      </c>
      <c r="S1243"/>
      <c r="T1243"/>
      <c r="U1243"/>
      <c r="V1243" t="s">
        <v>1348</v>
      </c>
      <c r="W1243">
        <v>2</v>
      </c>
    </row>
    <row r="1244" spans="1:23" s="917" customFormat="1" ht="12.75" customHeight="1">
      <c r="A1244">
        <v>1430</v>
      </c>
      <c r="B1244">
        <v>2840</v>
      </c>
      <c r="C1244" t="s">
        <v>87</v>
      </c>
      <c r="D1244" t="s">
        <v>1833</v>
      </c>
      <c r="E1244">
        <v>44746</v>
      </c>
      <c r="F1244" t="s">
        <v>198</v>
      </c>
      <c r="G1244" t="s">
        <v>2537</v>
      </c>
      <c r="H1244" s="958">
        <v>38718</v>
      </c>
      <c r="I1244"/>
      <c r="J1244" t="s">
        <v>1096</v>
      </c>
      <c r="K1244">
        <v>5</v>
      </c>
      <c r="L1244" t="s">
        <v>25</v>
      </c>
      <c r="M1244">
        <v>41600</v>
      </c>
      <c r="N1244" t="s">
        <v>84</v>
      </c>
      <c r="O1244">
        <v>90910</v>
      </c>
      <c r="P1244">
        <v>49310</v>
      </c>
      <c r="Q1244">
        <v>17000</v>
      </c>
      <c r="R1244">
        <v>22240</v>
      </c>
      <c r="S1244"/>
      <c r="T1244"/>
      <c r="U1244"/>
      <c r="V1244" t="s">
        <v>1348</v>
      </c>
      <c r="W1244">
        <v>18</v>
      </c>
    </row>
    <row r="1245" spans="1:23" s="917" customFormat="1" ht="12.75" customHeight="1">
      <c r="A1245">
        <v>1565</v>
      </c>
      <c r="B1245">
        <v>2840</v>
      </c>
      <c r="C1245" t="s">
        <v>87</v>
      </c>
      <c r="D1245" t="s">
        <v>1445</v>
      </c>
      <c r="E1245">
        <v>44759</v>
      </c>
      <c r="F1245" t="s">
        <v>198</v>
      </c>
      <c r="G1245" t="s">
        <v>2538</v>
      </c>
      <c r="H1245" s="958">
        <v>41718</v>
      </c>
      <c r="I1245"/>
      <c r="J1245" t="s">
        <v>1096</v>
      </c>
      <c r="K1245">
        <v>5</v>
      </c>
      <c r="L1245" t="s">
        <v>25</v>
      </c>
      <c r="M1245">
        <v>41600</v>
      </c>
      <c r="N1245" t="s">
        <v>84</v>
      </c>
      <c r="O1245">
        <v>90910</v>
      </c>
      <c r="P1245">
        <v>49310</v>
      </c>
      <c r="Q1245">
        <v>17000</v>
      </c>
      <c r="R1245">
        <v>22240</v>
      </c>
      <c r="S1245"/>
      <c r="T1245"/>
      <c r="U1245"/>
      <c r="V1245" t="s">
        <v>1348</v>
      </c>
      <c r="W1245">
        <v>3</v>
      </c>
    </row>
    <row r="1246" spans="1:23" s="917" customFormat="1" ht="12.75" customHeight="1">
      <c r="A1246">
        <v>1540</v>
      </c>
      <c r="B1246">
        <v>2840</v>
      </c>
      <c r="C1246" t="s">
        <v>87</v>
      </c>
      <c r="D1246" t="s">
        <v>1445</v>
      </c>
      <c r="E1246">
        <v>44770</v>
      </c>
      <c r="F1246" t="s">
        <v>198</v>
      </c>
      <c r="G1246" t="s">
        <v>2540</v>
      </c>
      <c r="H1246" s="958">
        <v>41718</v>
      </c>
      <c r="I1246"/>
      <c r="J1246" t="s">
        <v>1096</v>
      </c>
      <c r="K1246">
        <v>2</v>
      </c>
      <c r="L1246" t="s">
        <v>25</v>
      </c>
      <c r="M1246">
        <v>41600</v>
      </c>
      <c r="N1246" t="s">
        <v>84</v>
      </c>
      <c r="O1246">
        <v>90910</v>
      </c>
      <c r="P1246">
        <v>49310</v>
      </c>
      <c r="Q1246">
        <v>17000</v>
      </c>
      <c r="R1246">
        <v>22240</v>
      </c>
      <c r="S1246"/>
      <c r="T1246"/>
      <c r="U1246"/>
      <c r="V1246" t="s">
        <v>1348</v>
      </c>
      <c r="W1246">
        <v>3</v>
      </c>
    </row>
    <row r="1247" spans="1:23" s="917" customFormat="1" ht="12.75" customHeight="1">
      <c r="A1247">
        <v>3484</v>
      </c>
      <c r="B1247">
        <v>2839</v>
      </c>
      <c r="C1247" t="s">
        <v>86</v>
      </c>
      <c r="D1247" t="s">
        <v>1266</v>
      </c>
      <c r="E1247">
        <v>44781</v>
      </c>
      <c r="F1247" t="s">
        <v>198</v>
      </c>
      <c r="G1247" t="s">
        <v>2541</v>
      </c>
      <c r="H1247" s="958">
        <v>38670</v>
      </c>
      <c r="I1247"/>
      <c r="J1247" t="s">
        <v>1096</v>
      </c>
      <c r="K1247">
        <v>5</v>
      </c>
      <c r="L1247" t="s">
        <v>1415</v>
      </c>
      <c r="M1247">
        <v>0</v>
      </c>
      <c r="N1247" t="s">
        <v>84</v>
      </c>
      <c r="O1247">
        <v>90910</v>
      </c>
      <c r="P1247">
        <v>90910</v>
      </c>
      <c r="Q1247">
        <v>11990</v>
      </c>
      <c r="R1247">
        <v>12320</v>
      </c>
      <c r="S1247"/>
      <c r="T1247"/>
      <c r="U1247"/>
      <c r="V1247" t="s">
        <v>1348</v>
      </c>
      <c r="W1247">
        <v>4</v>
      </c>
    </row>
    <row r="1248" spans="1:23" s="917" customFormat="1" ht="12.75" customHeight="1">
      <c r="A1248">
        <v>3484</v>
      </c>
      <c r="B1248">
        <v>2840</v>
      </c>
      <c r="C1248" t="s">
        <v>87</v>
      </c>
      <c r="D1248" t="s">
        <v>1266</v>
      </c>
      <c r="E1248">
        <v>44782</v>
      </c>
      <c r="F1248" t="s">
        <v>198</v>
      </c>
      <c r="G1248" t="s">
        <v>2543</v>
      </c>
      <c r="H1248" s="958">
        <v>38670</v>
      </c>
      <c r="I1248"/>
      <c r="J1248" t="s">
        <v>1096</v>
      </c>
      <c r="K1248">
        <v>5</v>
      </c>
      <c r="L1248" t="s">
        <v>1415</v>
      </c>
      <c r="M1248">
        <v>0</v>
      </c>
      <c r="N1248" t="s">
        <v>84</v>
      </c>
      <c r="O1248">
        <v>90910</v>
      </c>
      <c r="P1248">
        <v>90910</v>
      </c>
      <c r="Q1248">
        <v>11990</v>
      </c>
      <c r="R1248">
        <v>12320</v>
      </c>
      <c r="S1248"/>
      <c r="T1248"/>
      <c r="U1248"/>
      <c r="V1248" t="s">
        <v>1348</v>
      </c>
      <c r="W1248">
        <v>3</v>
      </c>
    </row>
    <row r="1249" spans="1:23" s="917" customFormat="1" ht="12.75" customHeight="1">
      <c r="A1249">
        <v>3484</v>
      </c>
      <c r="B1249">
        <v>2839</v>
      </c>
      <c r="C1249" t="s">
        <v>86</v>
      </c>
      <c r="D1249" t="s">
        <v>1266</v>
      </c>
      <c r="E1249">
        <v>44783</v>
      </c>
      <c r="F1249" t="s">
        <v>198</v>
      </c>
      <c r="G1249" t="s">
        <v>2544</v>
      </c>
      <c r="H1249" s="958">
        <v>38673</v>
      </c>
      <c r="I1249"/>
      <c r="J1249" t="s">
        <v>1096</v>
      </c>
      <c r="K1249">
        <v>3</v>
      </c>
      <c r="L1249" t="s">
        <v>1415</v>
      </c>
      <c r="M1249">
        <v>0</v>
      </c>
      <c r="N1249" t="s">
        <v>84</v>
      </c>
      <c r="O1249">
        <v>90910</v>
      </c>
      <c r="P1249">
        <v>90910</v>
      </c>
      <c r="Q1249">
        <v>11990</v>
      </c>
      <c r="R1249">
        <v>12320</v>
      </c>
      <c r="S1249"/>
      <c r="T1249"/>
      <c r="U1249"/>
      <c r="V1249" t="s">
        <v>1348</v>
      </c>
      <c r="W1249">
        <v>5</v>
      </c>
    </row>
    <row r="1250" spans="1:23" s="917" customFormat="1" ht="12.75" customHeight="1">
      <c r="A1250">
        <v>3484</v>
      </c>
      <c r="B1250">
        <v>2840</v>
      </c>
      <c r="C1250" t="s">
        <v>87</v>
      </c>
      <c r="D1250" t="s">
        <v>1266</v>
      </c>
      <c r="E1250">
        <v>44784</v>
      </c>
      <c r="F1250" t="s">
        <v>198</v>
      </c>
      <c r="G1250" t="s">
        <v>2546</v>
      </c>
      <c r="H1250" s="958">
        <v>38637</v>
      </c>
      <c r="I1250"/>
      <c r="J1250" t="s">
        <v>1096</v>
      </c>
      <c r="K1250">
        <v>4</v>
      </c>
      <c r="L1250" t="s">
        <v>1415</v>
      </c>
      <c r="M1250">
        <v>0</v>
      </c>
      <c r="N1250" t="s">
        <v>84</v>
      </c>
      <c r="O1250">
        <v>90910</v>
      </c>
      <c r="P1250">
        <v>90910</v>
      </c>
      <c r="Q1250">
        <v>11990</v>
      </c>
      <c r="R1250">
        <v>12320</v>
      </c>
      <c r="S1250"/>
      <c r="T1250"/>
      <c r="U1250"/>
      <c r="V1250" t="s">
        <v>1348</v>
      </c>
      <c r="W1250">
        <v>3</v>
      </c>
    </row>
    <row r="1251" spans="1:23" s="917" customFormat="1" ht="12.75" customHeight="1">
      <c r="A1251">
        <v>3484</v>
      </c>
      <c r="B1251">
        <v>2839</v>
      </c>
      <c r="C1251" t="s">
        <v>86</v>
      </c>
      <c r="D1251" t="s">
        <v>1266</v>
      </c>
      <c r="E1251">
        <v>44785</v>
      </c>
      <c r="F1251" t="s">
        <v>198</v>
      </c>
      <c r="G1251" t="s">
        <v>2548</v>
      </c>
      <c r="H1251" s="958">
        <v>38637</v>
      </c>
      <c r="I1251"/>
      <c r="J1251" t="s">
        <v>1096</v>
      </c>
      <c r="K1251">
        <v>4</v>
      </c>
      <c r="L1251" t="s">
        <v>1415</v>
      </c>
      <c r="M1251">
        <v>0</v>
      </c>
      <c r="N1251" t="s">
        <v>84</v>
      </c>
      <c r="O1251">
        <v>90910</v>
      </c>
      <c r="P1251">
        <v>90910</v>
      </c>
      <c r="Q1251">
        <v>11990</v>
      </c>
      <c r="R1251">
        <v>12320</v>
      </c>
      <c r="S1251"/>
      <c r="T1251"/>
      <c r="U1251"/>
      <c r="V1251" t="s">
        <v>1348</v>
      </c>
      <c r="W1251">
        <v>3</v>
      </c>
    </row>
    <row r="1252" spans="1:23" s="917" customFormat="1" ht="12.75" customHeight="1">
      <c r="A1252">
        <v>3484</v>
      </c>
      <c r="B1252">
        <v>2840</v>
      </c>
      <c r="C1252" t="s">
        <v>87</v>
      </c>
      <c r="D1252" t="s">
        <v>1266</v>
      </c>
      <c r="E1252">
        <v>44798</v>
      </c>
      <c r="F1252" t="s">
        <v>198</v>
      </c>
      <c r="G1252" t="s">
        <v>2549</v>
      </c>
      <c r="H1252" s="958">
        <v>38653</v>
      </c>
      <c r="I1252"/>
      <c r="J1252" t="s">
        <v>1096</v>
      </c>
      <c r="K1252">
        <v>5</v>
      </c>
      <c r="L1252" t="s">
        <v>1415</v>
      </c>
      <c r="M1252">
        <v>0</v>
      </c>
      <c r="N1252" t="s">
        <v>84</v>
      </c>
      <c r="O1252">
        <v>90910</v>
      </c>
      <c r="P1252">
        <v>90910</v>
      </c>
      <c r="Q1252">
        <v>11990</v>
      </c>
      <c r="R1252">
        <v>12320</v>
      </c>
      <c r="S1252"/>
      <c r="T1252"/>
      <c r="U1252"/>
      <c r="V1252" t="s">
        <v>1348</v>
      </c>
      <c r="W1252">
        <v>5</v>
      </c>
    </row>
    <row r="1253" spans="1:23" s="917" customFormat="1" ht="12.75" customHeight="1">
      <c r="A1253">
        <v>1190</v>
      </c>
      <c r="B1253">
        <v>2839</v>
      </c>
      <c r="C1253" t="s">
        <v>86</v>
      </c>
      <c r="D1253" t="s">
        <v>1103</v>
      </c>
      <c r="E1253">
        <v>44815</v>
      </c>
      <c r="F1253" t="s">
        <v>198</v>
      </c>
      <c r="G1253" t="s">
        <v>2551</v>
      </c>
      <c r="H1253" s="958">
        <v>38687</v>
      </c>
      <c r="I1253"/>
      <c r="J1253" t="s">
        <v>1096</v>
      </c>
      <c r="K1253">
        <v>5</v>
      </c>
      <c r="L1253" t="s">
        <v>25</v>
      </c>
      <c r="M1253">
        <v>41600</v>
      </c>
      <c r="N1253" t="s">
        <v>84</v>
      </c>
      <c r="O1253">
        <v>90910</v>
      </c>
      <c r="P1253">
        <v>49310</v>
      </c>
      <c r="Q1253">
        <v>17000</v>
      </c>
      <c r="R1253">
        <v>22240</v>
      </c>
      <c r="S1253"/>
      <c r="T1253"/>
      <c r="U1253"/>
      <c r="V1253" t="s">
        <v>1348</v>
      </c>
      <c r="W1253">
        <v>2</v>
      </c>
    </row>
    <row r="1254" spans="1:23" s="917" customFormat="1" ht="12.75" customHeight="1">
      <c r="A1254">
        <v>1190</v>
      </c>
      <c r="B1254">
        <v>2823</v>
      </c>
      <c r="C1254" t="s">
        <v>551</v>
      </c>
      <c r="D1254" t="s">
        <v>1103</v>
      </c>
      <c r="E1254">
        <v>44816</v>
      </c>
      <c r="F1254" t="s">
        <v>198</v>
      </c>
      <c r="G1254" t="s">
        <v>2552</v>
      </c>
      <c r="H1254" s="958">
        <v>38687</v>
      </c>
      <c r="I1254"/>
      <c r="J1254" t="s">
        <v>1096</v>
      </c>
      <c r="K1254">
        <v>5</v>
      </c>
      <c r="L1254" t="s">
        <v>25</v>
      </c>
      <c r="M1254">
        <v>41600</v>
      </c>
      <c r="N1254" t="s">
        <v>93</v>
      </c>
      <c r="O1254">
        <v>104910</v>
      </c>
      <c r="P1254">
        <v>63310</v>
      </c>
      <c r="Q1254">
        <v>17000</v>
      </c>
      <c r="R1254">
        <v>22240</v>
      </c>
      <c r="S1254"/>
      <c r="T1254"/>
      <c r="U1254"/>
      <c r="V1254" t="s">
        <v>1348</v>
      </c>
      <c r="W1254">
        <v>2</v>
      </c>
    </row>
    <row r="1255" spans="1:23" s="917" customFormat="1" ht="12.75" customHeight="1">
      <c r="A1255">
        <v>1190</v>
      </c>
      <c r="B1255">
        <v>2823</v>
      </c>
      <c r="C1255" t="s">
        <v>551</v>
      </c>
      <c r="D1255" t="s">
        <v>1103</v>
      </c>
      <c r="E1255">
        <v>44818</v>
      </c>
      <c r="F1255" t="s">
        <v>198</v>
      </c>
      <c r="G1255" t="s">
        <v>2553</v>
      </c>
      <c r="H1255" s="958">
        <v>38687</v>
      </c>
      <c r="I1255"/>
      <c r="J1255" t="s">
        <v>1096</v>
      </c>
      <c r="K1255">
        <v>15</v>
      </c>
      <c r="L1255" t="s">
        <v>25</v>
      </c>
      <c r="M1255">
        <v>41600</v>
      </c>
      <c r="N1255" t="s">
        <v>93</v>
      </c>
      <c r="O1255">
        <v>104910</v>
      </c>
      <c r="P1255">
        <v>63310</v>
      </c>
      <c r="Q1255">
        <v>17000</v>
      </c>
      <c r="R1255">
        <v>22240</v>
      </c>
      <c r="S1255"/>
      <c r="T1255"/>
      <c r="U1255"/>
      <c r="V1255" t="s">
        <v>1348</v>
      </c>
      <c r="W1255">
        <v>2</v>
      </c>
    </row>
    <row r="1256" spans="1:23" s="917" customFormat="1" ht="12.75" customHeight="1">
      <c r="A1256">
        <v>1190</v>
      </c>
      <c r="B1256">
        <v>2840</v>
      </c>
      <c r="C1256" t="s">
        <v>87</v>
      </c>
      <c r="D1256" t="s">
        <v>1103</v>
      </c>
      <c r="E1256">
        <v>44821</v>
      </c>
      <c r="F1256" t="s">
        <v>198</v>
      </c>
      <c r="G1256" t="s">
        <v>2554</v>
      </c>
      <c r="H1256" s="958">
        <v>38687</v>
      </c>
      <c r="I1256"/>
      <c r="J1256" t="s">
        <v>1096</v>
      </c>
      <c r="K1256">
        <v>5</v>
      </c>
      <c r="L1256" t="s">
        <v>25</v>
      </c>
      <c r="M1256">
        <v>41600</v>
      </c>
      <c r="N1256" t="s">
        <v>84</v>
      </c>
      <c r="O1256">
        <v>90910</v>
      </c>
      <c r="P1256">
        <v>49310</v>
      </c>
      <c r="Q1256">
        <v>17000</v>
      </c>
      <c r="R1256">
        <v>22240</v>
      </c>
      <c r="S1256"/>
      <c r="T1256"/>
      <c r="U1256"/>
      <c r="V1256" t="s">
        <v>1348</v>
      </c>
      <c r="W1256">
        <v>2</v>
      </c>
    </row>
    <row r="1257" spans="1:23" s="917" customFormat="1" ht="12.75" customHeight="1">
      <c r="A1257">
        <v>1150</v>
      </c>
      <c r="B1257">
        <v>2840</v>
      </c>
      <c r="C1257" t="s">
        <v>87</v>
      </c>
      <c r="D1257" t="s">
        <v>1103</v>
      </c>
      <c r="E1257">
        <v>44823</v>
      </c>
      <c r="F1257" t="s">
        <v>198</v>
      </c>
      <c r="G1257" t="s">
        <v>2555</v>
      </c>
      <c r="H1257" s="958">
        <v>38687</v>
      </c>
      <c r="I1257"/>
      <c r="J1257" t="s">
        <v>1096</v>
      </c>
      <c r="K1257">
        <v>5</v>
      </c>
      <c r="L1257" t="s">
        <v>25</v>
      </c>
      <c r="M1257">
        <v>41600</v>
      </c>
      <c r="N1257" t="s">
        <v>84</v>
      </c>
      <c r="O1257">
        <v>90910</v>
      </c>
      <c r="P1257">
        <v>49310</v>
      </c>
      <c r="Q1257">
        <v>17000</v>
      </c>
      <c r="R1257">
        <v>22240</v>
      </c>
      <c r="S1257"/>
      <c r="T1257"/>
      <c r="U1257"/>
      <c r="V1257" t="s">
        <v>1348</v>
      </c>
      <c r="W1257">
        <v>2</v>
      </c>
    </row>
    <row r="1258" spans="1:23" s="917" customFormat="1" ht="12.75" customHeight="1">
      <c r="A1258">
        <v>3484</v>
      </c>
      <c r="B1258">
        <v>2840</v>
      </c>
      <c r="C1258" t="s">
        <v>87</v>
      </c>
      <c r="D1258" t="s">
        <v>1266</v>
      </c>
      <c r="E1258">
        <v>44829</v>
      </c>
      <c r="F1258" t="s">
        <v>198</v>
      </c>
      <c r="G1258" t="s">
        <v>2556</v>
      </c>
      <c r="H1258" s="958">
        <v>38670</v>
      </c>
      <c r="I1258"/>
      <c r="J1258" t="s">
        <v>1096</v>
      </c>
      <c r="K1258">
        <v>2</v>
      </c>
      <c r="L1258" t="s">
        <v>1415</v>
      </c>
      <c r="M1258">
        <v>0</v>
      </c>
      <c r="N1258" t="s">
        <v>84</v>
      </c>
      <c r="O1258">
        <v>90910</v>
      </c>
      <c r="P1258">
        <v>90910</v>
      </c>
      <c r="Q1258">
        <v>11990</v>
      </c>
      <c r="R1258">
        <v>12320</v>
      </c>
      <c r="S1258"/>
      <c r="T1258"/>
      <c r="U1258"/>
      <c r="V1258" t="s">
        <v>1348</v>
      </c>
      <c r="W1258">
        <v>4</v>
      </c>
    </row>
    <row r="1259" spans="1:23" s="917" customFormat="1" ht="12.75" customHeight="1">
      <c r="A1259">
        <v>1190</v>
      </c>
      <c r="B1259">
        <v>2823</v>
      </c>
      <c r="C1259" t="s">
        <v>551</v>
      </c>
      <c r="D1259" t="s">
        <v>1103</v>
      </c>
      <c r="E1259">
        <v>44830</v>
      </c>
      <c r="F1259" t="s">
        <v>198</v>
      </c>
      <c r="G1259" t="s">
        <v>2557</v>
      </c>
      <c r="H1259" s="958">
        <v>38687</v>
      </c>
      <c r="I1259"/>
      <c r="J1259" t="s">
        <v>1096</v>
      </c>
      <c r="K1259">
        <v>5</v>
      </c>
      <c r="L1259" t="s">
        <v>25</v>
      </c>
      <c r="M1259">
        <v>41600</v>
      </c>
      <c r="N1259" t="s">
        <v>93</v>
      </c>
      <c r="O1259">
        <v>104910</v>
      </c>
      <c r="P1259">
        <v>63310</v>
      </c>
      <c r="Q1259">
        <v>17000</v>
      </c>
      <c r="R1259">
        <v>22240</v>
      </c>
      <c r="S1259"/>
      <c r="T1259"/>
      <c r="U1259"/>
      <c r="V1259" t="s">
        <v>1348</v>
      </c>
      <c r="W1259">
        <v>2</v>
      </c>
    </row>
    <row r="1260" spans="1:23" s="917" customFormat="1" ht="12.75" customHeight="1">
      <c r="A1260">
        <v>1190</v>
      </c>
      <c r="B1260">
        <v>2840</v>
      </c>
      <c r="C1260" t="s">
        <v>87</v>
      </c>
      <c r="D1260" t="s">
        <v>1103</v>
      </c>
      <c r="E1260">
        <v>44847</v>
      </c>
      <c r="F1260" t="s">
        <v>198</v>
      </c>
      <c r="G1260" t="s">
        <v>2558</v>
      </c>
      <c r="H1260" s="958">
        <v>38687</v>
      </c>
      <c r="I1260"/>
      <c r="J1260" t="s">
        <v>1096</v>
      </c>
      <c r="K1260">
        <v>5</v>
      </c>
      <c r="L1260" t="s">
        <v>25</v>
      </c>
      <c r="M1260">
        <v>41600</v>
      </c>
      <c r="N1260" t="s">
        <v>84</v>
      </c>
      <c r="O1260">
        <v>90910</v>
      </c>
      <c r="P1260">
        <v>49310</v>
      </c>
      <c r="Q1260">
        <v>17000</v>
      </c>
      <c r="R1260">
        <v>22240</v>
      </c>
      <c r="S1260"/>
      <c r="T1260"/>
      <c r="U1260"/>
      <c r="V1260" t="s">
        <v>1348</v>
      </c>
      <c r="W1260">
        <v>2</v>
      </c>
    </row>
    <row r="1261" spans="1:23" s="917" customFormat="1" ht="12.75" customHeight="1">
      <c r="A1261">
        <v>1190</v>
      </c>
      <c r="B1261">
        <v>2840</v>
      </c>
      <c r="C1261" t="s">
        <v>87</v>
      </c>
      <c r="D1261" t="s">
        <v>1103</v>
      </c>
      <c r="E1261">
        <v>44848</v>
      </c>
      <c r="F1261" t="s">
        <v>198</v>
      </c>
      <c r="G1261" t="s">
        <v>2559</v>
      </c>
      <c r="H1261" s="958">
        <v>38687</v>
      </c>
      <c r="I1261"/>
      <c r="J1261" t="s">
        <v>1096</v>
      </c>
      <c r="K1261">
        <v>5</v>
      </c>
      <c r="L1261" t="s">
        <v>25</v>
      </c>
      <c r="M1261">
        <v>41600</v>
      </c>
      <c r="N1261" t="s">
        <v>84</v>
      </c>
      <c r="O1261">
        <v>90910</v>
      </c>
      <c r="P1261">
        <v>49310</v>
      </c>
      <c r="Q1261">
        <v>17000</v>
      </c>
      <c r="R1261">
        <v>22240</v>
      </c>
      <c r="S1261"/>
      <c r="T1261"/>
      <c r="U1261"/>
      <c r="V1261" t="s">
        <v>1348</v>
      </c>
      <c r="W1261">
        <v>2</v>
      </c>
    </row>
    <row r="1262" spans="1:23" s="917" customFormat="1" ht="12.75" customHeight="1">
      <c r="A1262">
        <v>1700</v>
      </c>
      <c r="B1262">
        <v>2839</v>
      </c>
      <c r="C1262" t="s">
        <v>86</v>
      </c>
      <c r="D1262" t="s">
        <v>1106</v>
      </c>
      <c r="E1262">
        <v>44853</v>
      </c>
      <c r="F1262" t="s">
        <v>198</v>
      </c>
      <c r="G1262" t="s">
        <v>2560</v>
      </c>
      <c r="H1262" s="958">
        <v>38657</v>
      </c>
      <c r="I1262"/>
      <c r="J1262" t="s">
        <v>1096</v>
      </c>
      <c r="K1262">
        <v>3</v>
      </c>
      <c r="L1262" t="s">
        <v>25</v>
      </c>
      <c r="M1262">
        <v>41600</v>
      </c>
      <c r="N1262" t="s">
        <v>84</v>
      </c>
      <c r="O1262">
        <v>90910</v>
      </c>
      <c r="P1262">
        <v>49310</v>
      </c>
      <c r="Q1262">
        <v>17000</v>
      </c>
      <c r="R1262">
        <v>22240</v>
      </c>
      <c r="S1262"/>
      <c r="T1262"/>
      <c r="U1262"/>
      <c r="V1262" t="s">
        <v>1348</v>
      </c>
      <c r="W1262">
        <v>13</v>
      </c>
    </row>
    <row r="1263" spans="1:23" s="917" customFormat="1" ht="12.75" customHeight="1">
      <c r="A1263">
        <v>2004</v>
      </c>
      <c r="B1263">
        <v>2840</v>
      </c>
      <c r="C1263" t="s">
        <v>87</v>
      </c>
      <c r="D1263" t="s">
        <v>1266</v>
      </c>
      <c r="E1263">
        <v>44855</v>
      </c>
      <c r="F1263" t="s">
        <v>198</v>
      </c>
      <c r="G1263" t="s">
        <v>2561</v>
      </c>
      <c r="H1263" s="958">
        <v>41731</v>
      </c>
      <c r="I1263"/>
      <c r="J1263" t="s">
        <v>1096</v>
      </c>
      <c r="K1263">
        <v>15</v>
      </c>
      <c r="L1263" t="s">
        <v>1415</v>
      </c>
      <c r="M1263">
        <v>0</v>
      </c>
      <c r="N1263" t="s">
        <v>84</v>
      </c>
      <c r="O1263">
        <v>90910</v>
      </c>
      <c r="P1263">
        <v>90910</v>
      </c>
      <c r="Q1263">
        <v>17000</v>
      </c>
      <c r="R1263">
        <v>22240</v>
      </c>
      <c r="S1263"/>
      <c r="T1263"/>
      <c r="U1263"/>
      <c r="V1263" t="s">
        <v>1348</v>
      </c>
      <c r="W1263">
        <v>1</v>
      </c>
    </row>
    <row r="1264" spans="1:23" s="917" customFormat="1" ht="12.75" customHeight="1">
      <c r="A1264">
        <v>2004</v>
      </c>
      <c r="B1264">
        <v>2840</v>
      </c>
      <c r="C1264" t="s">
        <v>87</v>
      </c>
      <c r="D1264" t="s">
        <v>1266</v>
      </c>
      <c r="E1264">
        <v>44859</v>
      </c>
      <c r="F1264" t="s">
        <v>198</v>
      </c>
      <c r="G1264" t="s">
        <v>2563</v>
      </c>
      <c r="H1264" s="958">
        <v>41731</v>
      </c>
      <c r="I1264"/>
      <c r="J1264" t="s">
        <v>1096</v>
      </c>
      <c r="K1264">
        <v>3</v>
      </c>
      <c r="L1264" t="s">
        <v>1415</v>
      </c>
      <c r="M1264">
        <v>0</v>
      </c>
      <c r="N1264" t="s">
        <v>84</v>
      </c>
      <c r="O1264">
        <v>90910</v>
      </c>
      <c r="P1264">
        <v>90910</v>
      </c>
      <c r="Q1264">
        <v>17000</v>
      </c>
      <c r="R1264">
        <v>22240</v>
      </c>
      <c r="S1264"/>
      <c r="T1264"/>
      <c r="U1264"/>
      <c r="V1264" t="s">
        <v>1348</v>
      </c>
      <c r="W1264">
        <v>5</v>
      </c>
    </row>
    <row r="1265" spans="1:23" s="917" customFormat="1" ht="12.75" customHeight="1">
      <c r="A1265">
        <v>2004</v>
      </c>
      <c r="B1265">
        <v>2840</v>
      </c>
      <c r="C1265" t="s">
        <v>87</v>
      </c>
      <c r="D1265" t="s">
        <v>1266</v>
      </c>
      <c r="E1265">
        <v>44863</v>
      </c>
      <c r="F1265" t="s">
        <v>198</v>
      </c>
      <c r="G1265" t="s">
        <v>2564</v>
      </c>
      <c r="H1265" s="958">
        <v>41731</v>
      </c>
      <c r="I1265"/>
      <c r="J1265" t="s">
        <v>1096</v>
      </c>
      <c r="K1265">
        <v>3</v>
      </c>
      <c r="L1265" t="s">
        <v>1415</v>
      </c>
      <c r="M1265">
        <v>0</v>
      </c>
      <c r="N1265" t="s">
        <v>84</v>
      </c>
      <c r="O1265">
        <v>90910</v>
      </c>
      <c r="P1265">
        <v>90910</v>
      </c>
      <c r="Q1265">
        <v>17000</v>
      </c>
      <c r="R1265">
        <v>22240</v>
      </c>
      <c r="S1265"/>
      <c r="T1265"/>
      <c r="U1265"/>
      <c r="V1265" t="s">
        <v>1348</v>
      </c>
      <c r="W1265">
        <v>1</v>
      </c>
    </row>
    <row r="1266" spans="1:23" s="917" customFormat="1" ht="12.75" customHeight="1">
      <c r="A1266">
        <v>2004</v>
      </c>
      <c r="B1266">
        <v>2840</v>
      </c>
      <c r="C1266" t="s">
        <v>87</v>
      </c>
      <c r="D1266" t="s">
        <v>1266</v>
      </c>
      <c r="E1266">
        <v>44864</v>
      </c>
      <c r="F1266" t="s">
        <v>198</v>
      </c>
      <c r="G1266" t="s">
        <v>2565</v>
      </c>
      <c r="H1266" s="958">
        <v>41731</v>
      </c>
      <c r="I1266"/>
      <c r="J1266" t="s">
        <v>1096</v>
      </c>
      <c r="K1266">
        <v>3</v>
      </c>
      <c r="L1266" t="s">
        <v>1415</v>
      </c>
      <c r="M1266">
        <v>0</v>
      </c>
      <c r="N1266" t="s">
        <v>84</v>
      </c>
      <c r="O1266">
        <v>90910</v>
      </c>
      <c r="P1266">
        <v>90910</v>
      </c>
      <c r="Q1266">
        <v>17000</v>
      </c>
      <c r="R1266">
        <v>22240</v>
      </c>
      <c r="S1266"/>
      <c r="T1266"/>
      <c r="U1266"/>
      <c r="V1266" t="s">
        <v>1348</v>
      </c>
      <c r="W1266">
        <v>3</v>
      </c>
    </row>
    <row r="1267" spans="1:23" s="917" customFormat="1" ht="12.75" customHeight="1">
      <c r="A1267">
        <v>2004</v>
      </c>
      <c r="B1267">
        <v>2840</v>
      </c>
      <c r="C1267" t="s">
        <v>87</v>
      </c>
      <c r="D1267" t="s">
        <v>1266</v>
      </c>
      <c r="E1267">
        <v>44865</v>
      </c>
      <c r="F1267" t="s">
        <v>198</v>
      </c>
      <c r="G1267" t="s">
        <v>2566</v>
      </c>
      <c r="H1267" s="958">
        <v>41731</v>
      </c>
      <c r="I1267"/>
      <c r="J1267" t="s">
        <v>1096</v>
      </c>
      <c r="K1267">
        <v>3</v>
      </c>
      <c r="L1267" t="s">
        <v>1415</v>
      </c>
      <c r="M1267">
        <v>0</v>
      </c>
      <c r="N1267" t="s">
        <v>84</v>
      </c>
      <c r="O1267">
        <v>90910</v>
      </c>
      <c r="P1267">
        <v>90910</v>
      </c>
      <c r="Q1267">
        <v>17000</v>
      </c>
      <c r="R1267">
        <v>22240</v>
      </c>
      <c r="S1267"/>
      <c r="T1267"/>
      <c r="U1267"/>
      <c r="V1267" t="s">
        <v>1348</v>
      </c>
      <c r="W1267">
        <v>3</v>
      </c>
    </row>
    <row r="1268" spans="1:23" s="917" customFormat="1" ht="12.75" customHeight="1">
      <c r="A1268">
        <v>1015</v>
      </c>
      <c r="B1268">
        <v>2841</v>
      </c>
      <c r="C1268" t="s">
        <v>83</v>
      </c>
      <c r="D1268" t="s">
        <v>1106</v>
      </c>
      <c r="E1268">
        <v>44869</v>
      </c>
      <c r="F1268" t="s">
        <v>198</v>
      </c>
      <c r="G1268" t="s">
        <v>2567</v>
      </c>
      <c r="H1268" s="958">
        <v>38657</v>
      </c>
      <c r="I1268"/>
      <c r="J1268" t="s">
        <v>1096</v>
      </c>
      <c r="K1268">
        <v>3</v>
      </c>
      <c r="L1268" t="s">
        <v>25</v>
      </c>
      <c r="M1268">
        <v>41600</v>
      </c>
      <c r="N1268" t="s">
        <v>84</v>
      </c>
      <c r="O1268">
        <v>90910</v>
      </c>
      <c r="P1268">
        <v>49310</v>
      </c>
      <c r="Q1268">
        <v>17000</v>
      </c>
      <c r="R1268">
        <v>28750</v>
      </c>
      <c r="S1268"/>
      <c r="T1268"/>
      <c r="U1268"/>
      <c r="V1268" t="s">
        <v>1348</v>
      </c>
      <c r="W1268">
        <v>2</v>
      </c>
    </row>
    <row r="1269" spans="1:23" s="917" customFormat="1" ht="12.75" customHeight="1">
      <c r="A1269">
        <v>1155</v>
      </c>
      <c r="B1269">
        <v>2828</v>
      </c>
      <c r="C1269" t="s">
        <v>112</v>
      </c>
      <c r="D1269" t="s">
        <v>1133</v>
      </c>
      <c r="E1269">
        <v>44875</v>
      </c>
      <c r="F1269" t="s">
        <v>198</v>
      </c>
      <c r="G1269" t="s">
        <v>2568</v>
      </c>
      <c r="H1269" s="958">
        <v>38718</v>
      </c>
      <c r="I1269"/>
      <c r="J1269" t="s">
        <v>1096</v>
      </c>
      <c r="K1269">
        <v>5</v>
      </c>
      <c r="L1269" t="s">
        <v>25</v>
      </c>
      <c r="M1269">
        <v>41600</v>
      </c>
      <c r="N1269" t="s">
        <v>109</v>
      </c>
      <c r="O1269">
        <v>142820</v>
      </c>
      <c r="P1269">
        <v>101220</v>
      </c>
      <c r="Q1269">
        <v>17000</v>
      </c>
      <c r="R1269">
        <v>22240</v>
      </c>
      <c r="S1269"/>
      <c r="T1269"/>
      <c r="U1269"/>
      <c r="V1269" t="s">
        <v>1348</v>
      </c>
      <c r="W1269">
        <v>1</v>
      </c>
    </row>
    <row r="1270" spans="1:23" s="917" customFormat="1" ht="12.75" customHeight="1">
      <c r="A1270">
        <v>1155</v>
      </c>
      <c r="B1270">
        <v>2828</v>
      </c>
      <c r="C1270" t="s">
        <v>112</v>
      </c>
      <c r="D1270" t="s">
        <v>1133</v>
      </c>
      <c r="E1270">
        <v>44876</v>
      </c>
      <c r="F1270" t="s">
        <v>198</v>
      </c>
      <c r="G1270" t="s">
        <v>2569</v>
      </c>
      <c r="H1270" s="958">
        <v>38718</v>
      </c>
      <c r="I1270"/>
      <c r="J1270" t="s">
        <v>1096</v>
      </c>
      <c r="K1270">
        <v>5</v>
      </c>
      <c r="L1270" t="s">
        <v>25</v>
      </c>
      <c r="M1270">
        <v>41600</v>
      </c>
      <c r="N1270" t="s">
        <v>109</v>
      </c>
      <c r="O1270">
        <v>142820</v>
      </c>
      <c r="P1270">
        <v>101220</v>
      </c>
      <c r="Q1270">
        <v>17000</v>
      </c>
      <c r="R1270">
        <v>22240</v>
      </c>
      <c r="S1270"/>
      <c r="T1270"/>
      <c r="U1270"/>
      <c r="V1270" t="s">
        <v>1348</v>
      </c>
      <c r="W1270">
        <v>1</v>
      </c>
    </row>
    <row r="1271" spans="1:23" s="917" customFormat="1" ht="12.75" customHeight="1">
      <c r="A1271">
        <v>1155</v>
      </c>
      <c r="B1271">
        <v>2828</v>
      </c>
      <c r="C1271" t="s">
        <v>112</v>
      </c>
      <c r="D1271" t="s">
        <v>1133</v>
      </c>
      <c r="E1271">
        <v>44877</v>
      </c>
      <c r="F1271" t="s">
        <v>198</v>
      </c>
      <c r="G1271" t="s">
        <v>2570</v>
      </c>
      <c r="H1271" s="958">
        <v>38718</v>
      </c>
      <c r="I1271"/>
      <c r="J1271" t="s">
        <v>1096</v>
      </c>
      <c r="K1271">
        <v>5</v>
      </c>
      <c r="L1271" t="s">
        <v>25</v>
      </c>
      <c r="M1271">
        <v>41600</v>
      </c>
      <c r="N1271" t="s">
        <v>109</v>
      </c>
      <c r="O1271">
        <v>142820</v>
      </c>
      <c r="P1271">
        <v>101220</v>
      </c>
      <c r="Q1271">
        <v>17000</v>
      </c>
      <c r="R1271">
        <v>22240</v>
      </c>
      <c r="S1271"/>
      <c r="T1271"/>
      <c r="U1271"/>
      <c r="V1271" t="s">
        <v>1348</v>
      </c>
      <c r="W1271">
        <v>1</v>
      </c>
    </row>
    <row r="1272" spans="1:23" s="917" customFormat="1" ht="12.75" customHeight="1">
      <c r="A1272">
        <v>1150</v>
      </c>
      <c r="B1272">
        <v>2823</v>
      </c>
      <c r="C1272" t="s">
        <v>551</v>
      </c>
      <c r="D1272" t="s">
        <v>1103</v>
      </c>
      <c r="E1272">
        <v>44885</v>
      </c>
      <c r="F1272" t="s">
        <v>198</v>
      </c>
      <c r="G1272" t="s">
        <v>2571</v>
      </c>
      <c r="H1272" s="958">
        <v>38687</v>
      </c>
      <c r="I1272"/>
      <c r="J1272" t="s">
        <v>1096</v>
      </c>
      <c r="K1272">
        <v>10</v>
      </c>
      <c r="L1272" t="s">
        <v>25</v>
      </c>
      <c r="M1272">
        <v>41600</v>
      </c>
      <c r="N1272" t="s">
        <v>93</v>
      </c>
      <c r="O1272">
        <v>104910</v>
      </c>
      <c r="P1272">
        <v>63310</v>
      </c>
      <c r="Q1272">
        <v>17000</v>
      </c>
      <c r="R1272">
        <v>22240</v>
      </c>
      <c r="S1272"/>
      <c r="T1272"/>
      <c r="U1272"/>
      <c r="V1272" t="s">
        <v>1348</v>
      </c>
      <c r="W1272">
        <v>2</v>
      </c>
    </row>
    <row r="1273" spans="1:23" s="917" customFormat="1" ht="12.75" customHeight="1">
      <c r="A1273">
        <v>3484</v>
      </c>
      <c r="B1273">
        <v>2839</v>
      </c>
      <c r="C1273" t="s">
        <v>86</v>
      </c>
      <c r="D1273" t="s">
        <v>1266</v>
      </c>
      <c r="E1273">
        <v>44886</v>
      </c>
      <c r="F1273" t="s">
        <v>198</v>
      </c>
      <c r="G1273" t="s">
        <v>2572</v>
      </c>
      <c r="H1273" s="958">
        <v>38717</v>
      </c>
      <c r="I1273"/>
      <c r="J1273" t="s">
        <v>1096</v>
      </c>
      <c r="K1273">
        <v>5</v>
      </c>
      <c r="L1273" t="s">
        <v>1415</v>
      </c>
      <c r="M1273">
        <v>0</v>
      </c>
      <c r="N1273" t="s">
        <v>84</v>
      </c>
      <c r="O1273">
        <v>90910</v>
      </c>
      <c r="P1273">
        <v>90910</v>
      </c>
      <c r="Q1273">
        <v>11990</v>
      </c>
      <c r="R1273">
        <v>12320</v>
      </c>
      <c r="S1273"/>
      <c r="T1273"/>
      <c r="U1273"/>
      <c r="V1273" t="s">
        <v>1348</v>
      </c>
      <c r="W1273">
        <v>8</v>
      </c>
    </row>
    <row r="1274" spans="1:23" s="917" customFormat="1" ht="12.75" customHeight="1">
      <c r="A1274">
        <v>1190</v>
      </c>
      <c r="B1274">
        <v>2823</v>
      </c>
      <c r="C1274" t="s">
        <v>551</v>
      </c>
      <c r="D1274" t="s">
        <v>1103</v>
      </c>
      <c r="E1274">
        <v>44894</v>
      </c>
      <c r="F1274" t="s">
        <v>198</v>
      </c>
      <c r="G1274" t="s">
        <v>2573</v>
      </c>
      <c r="H1274" s="958">
        <v>44309</v>
      </c>
      <c r="I1274"/>
      <c r="J1274" t="s">
        <v>1096</v>
      </c>
      <c r="K1274">
        <v>5</v>
      </c>
      <c r="L1274" t="s">
        <v>25</v>
      </c>
      <c r="M1274">
        <v>41600</v>
      </c>
      <c r="N1274" t="s">
        <v>93</v>
      </c>
      <c r="O1274">
        <v>104910</v>
      </c>
      <c r="P1274">
        <v>63310</v>
      </c>
      <c r="Q1274">
        <v>17000</v>
      </c>
      <c r="R1274">
        <v>22240</v>
      </c>
      <c r="S1274"/>
      <c r="T1274"/>
      <c r="U1274"/>
      <c r="V1274" t="s">
        <v>1348</v>
      </c>
      <c r="W1274">
        <v>1</v>
      </c>
    </row>
    <row r="1275" spans="1:23" s="917" customFormat="1" ht="12.75" customHeight="1">
      <c r="A1275">
        <v>1034</v>
      </c>
      <c r="B1275">
        <v>2823</v>
      </c>
      <c r="C1275" t="s">
        <v>551</v>
      </c>
      <c r="D1275" t="s">
        <v>1320</v>
      </c>
      <c r="E1275">
        <v>44896</v>
      </c>
      <c r="F1275" t="s">
        <v>198</v>
      </c>
      <c r="G1275" t="s">
        <v>2575</v>
      </c>
      <c r="H1275" s="958">
        <v>41971</v>
      </c>
      <c r="I1275"/>
      <c r="J1275" t="s">
        <v>1096</v>
      </c>
      <c r="K1275">
        <v>3</v>
      </c>
      <c r="L1275" t="s">
        <v>25</v>
      </c>
      <c r="M1275">
        <v>41600</v>
      </c>
      <c r="N1275" t="s">
        <v>93</v>
      </c>
      <c r="O1275">
        <v>104910</v>
      </c>
      <c r="P1275">
        <v>63310</v>
      </c>
      <c r="Q1275">
        <v>17000</v>
      </c>
      <c r="R1275">
        <v>22240</v>
      </c>
      <c r="S1275"/>
      <c r="T1275"/>
      <c r="U1275"/>
      <c r="V1275" t="s">
        <v>1348</v>
      </c>
      <c r="W1275">
        <v>2</v>
      </c>
    </row>
    <row r="1276" spans="1:23" s="917" customFormat="1" ht="12.75" customHeight="1">
      <c r="A1276">
        <v>3274</v>
      </c>
      <c r="B1276">
        <v>2840</v>
      </c>
      <c r="C1276" t="s">
        <v>87</v>
      </c>
      <c r="D1276" t="s">
        <v>1320</v>
      </c>
      <c r="E1276">
        <v>44897</v>
      </c>
      <c r="F1276" t="s">
        <v>198</v>
      </c>
      <c r="G1276" t="s">
        <v>2577</v>
      </c>
      <c r="H1276" s="958">
        <v>41956</v>
      </c>
      <c r="I1276"/>
      <c r="J1276" t="s">
        <v>1096</v>
      </c>
      <c r="K1276">
        <v>5</v>
      </c>
      <c r="L1276" t="s">
        <v>25</v>
      </c>
      <c r="M1276">
        <v>41600</v>
      </c>
      <c r="N1276" t="s">
        <v>84</v>
      </c>
      <c r="O1276">
        <v>90910</v>
      </c>
      <c r="P1276">
        <v>49310</v>
      </c>
      <c r="Q1276">
        <v>11990</v>
      </c>
      <c r="R1276">
        <v>12320</v>
      </c>
      <c r="S1276"/>
      <c r="T1276"/>
      <c r="U1276"/>
      <c r="V1276" t="s">
        <v>1348</v>
      </c>
      <c r="W1276">
        <v>2</v>
      </c>
    </row>
    <row r="1277" spans="1:23" s="917" customFormat="1" ht="12.75" customHeight="1">
      <c r="A1277">
        <v>1410</v>
      </c>
      <c r="B1277">
        <v>2823</v>
      </c>
      <c r="C1277" t="s">
        <v>551</v>
      </c>
      <c r="D1277" t="s">
        <v>1320</v>
      </c>
      <c r="E1277">
        <v>44898</v>
      </c>
      <c r="F1277" t="s">
        <v>198</v>
      </c>
      <c r="G1277" t="s">
        <v>2578</v>
      </c>
      <c r="H1277" s="958">
        <v>41971</v>
      </c>
      <c r="I1277"/>
      <c r="J1277" t="s">
        <v>1096</v>
      </c>
      <c r="K1277">
        <v>1</v>
      </c>
      <c r="L1277" t="s">
        <v>25</v>
      </c>
      <c r="M1277">
        <v>41600</v>
      </c>
      <c r="N1277" t="s">
        <v>93</v>
      </c>
      <c r="O1277">
        <v>104910</v>
      </c>
      <c r="P1277">
        <v>63310</v>
      </c>
      <c r="Q1277">
        <v>17000</v>
      </c>
      <c r="R1277">
        <v>22240</v>
      </c>
      <c r="S1277"/>
      <c r="T1277"/>
      <c r="U1277"/>
      <c r="V1277" t="s">
        <v>1348</v>
      </c>
      <c r="W1277">
        <v>2</v>
      </c>
    </row>
    <row r="1278" spans="1:23" s="917" customFormat="1" ht="12.75" customHeight="1">
      <c r="A1278">
        <v>1034</v>
      </c>
      <c r="B1278">
        <v>2826</v>
      </c>
      <c r="C1278" t="s">
        <v>103</v>
      </c>
      <c r="D1278" t="s">
        <v>1320</v>
      </c>
      <c r="E1278">
        <v>44899</v>
      </c>
      <c r="F1278" t="s">
        <v>198</v>
      </c>
      <c r="G1278" t="s">
        <v>2579</v>
      </c>
      <c r="H1278" s="958">
        <v>41956</v>
      </c>
      <c r="I1278"/>
      <c r="J1278" t="s">
        <v>1096</v>
      </c>
      <c r="K1278">
        <v>4</v>
      </c>
      <c r="L1278" t="s">
        <v>25</v>
      </c>
      <c r="M1278">
        <v>41600</v>
      </c>
      <c r="N1278" t="s">
        <v>93</v>
      </c>
      <c r="O1278">
        <v>104910</v>
      </c>
      <c r="P1278">
        <v>63310</v>
      </c>
      <c r="Q1278">
        <v>17000</v>
      </c>
      <c r="R1278">
        <v>22240</v>
      </c>
      <c r="S1278"/>
      <c r="T1278"/>
      <c r="U1278"/>
      <c r="V1278" t="s">
        <v>1348</v>
      </c>
      <c r="W1278">
        <v>2</v>
      </c>
    </row>
    <row r="1279" spans="1:23" s="917" customFormat="1" ht="12.75" customHeight="1">
      <c r="A1279">
        <v>1034</v>
      </c>
      <c r="B1279">
        <v>2826</v>
      </c>
      <c r="C1279" t="s">
        <v>103</v>
      </c>
      <c r="D1279" t="s">
        <v>1320</v>
      </c>
      <c r="E1279">
        <v>44904</v>
      </c>
      <c r="F1279" t="s">
        <v>198</v>
      </c>
      <c r="G1279" t="s">
        <v>2580</v>
      </c>
      <c r="H1279" s="958">
        <v>41971</v>
      </c>
      <c r="I1279"/>
      <c r="J1279" t="s">
        <v>1096</v>
      </c>
      <c r="K1279">
        <v>3</v>
      </c>
      <c r="L1279" t="s">
        <v>25</v>
      </c>
      <c r="M1279">
        <v>41600</v>
      </c>
      <c r="N1279" t="s">
        <v>93</v>
      </c>
      <c r="O1279">
        <v>104910</v>
      </c>
      <c r="P1279">
        <v>63310</v>
      </c>
      <c r="Q1279">
        <v>17000</v>
      </c>
      <c r="R1279">
        <v>22240</v>
      </c>
      <c r="S1279"/>
      <c r="T1279"/>
      <c r="U1279"/>
      <c r="V1279" t="s">
        <v>1348</v>
      </c>
      <c r="W1279">
        <v>2</v>
      </c>
    </row>
    <row r="1280" spans="1:23" s="917" customFormat="1" ht="12.75" customHeight="1">
      <c r="A1280">
        <v>1034</v>
      </c>
      <c r="B1280">
        <v>2826</v>
      </c>
      <c r="C1280" t="s">
        <v>103</v>
      </c>
      <c r="D1280" t="s">
        <v>1320</v>
      </c>
      <c r="E1280">
        <v>44905</v>
      </c>
      <c r="F1280" t="s">
        <v>198</v>
      </c>
      <c r="G1280" t="s">
        <v>2581</v>
      </c>
      <c r="H1280" s="958">
        <v>41971</v>
      </c>
      <c r="I1280"/>
      <c r="J1280" t="s">
        <v>1096</v>
      </c>
      <c r="K1280">
        <v>3</v>
      </c>
      <c r="L1280" t="s">
        <v>25</v>
      </c>
      <c r="M1280">
        <v>41600</v>
      </c>
      <c r="N1280" t="s">
        <v>93</v>
      </c>
      <c r="O1280">
        <v>104910</v>
      </c>
      <c r="P1280">
        <v>63310</v>
      </c>
      <c r="Q1280">
        <v>17000</v>
      </c>
      <c r="R1280">
        <v>22240</v>
      </c>
      <c r="S1280"/>
      <c r="T1280"/>
      <c r="U1280"/>
      <c r="V1280" t="s">
        <v>1348</v>
      </c>
      <c r="W1280">
        <v>2</v>
      </c>
    </row>
    <row r="1281" spans="1:23" s="917" customFormat="1" ht="12.75" customHeight="1">
      <c r="A1281">
        <v>1205</v>
      </c>
      <c r="B1281">
        <v>2805</v>
      </c>
      <c r="C1281" t="s">
        <v>110</v>
      </c>
      <c r="D1281" t="s">
        <v>1103</v>
      </c>
      <c r="E1281">
        <v>44925</v>
      </c>
      <c r="F1281" t="s">
        <v>198</v>
      </c>
      <c r="G1281" t="s">
        <v>2582</v>
      </c>
      <c r="H1281" s="958">
        <v>38687</v>
      </c>
      <c r="I1281"/>
      <c r="J1281" t="s">
        <v>1096</v>
      </c>
      <c r="K1281">
        <v>5</v>
      </c>
      <c r="L1281" t="s">
        <v>25</v>
      </c>
      <c r="M1281">
        <v>41600</v>
      </c>
      <c r="N1281" t="s">
        <v>109</v>
      </c>
      <c r="O1281">
        <v>142820</v>
      </c>
      <c r="P1281">
        <v>101220</v>
      </c>
      <c r="Q1281">
        <v>17000</v>
      </c>
      <c r="R1281">
        <v>22240</v>
      </c>
      <c r="S1281"/>
      <c r="T1281"/>
      <c r="U1281"/>
      <c r="V1281" t="s">
        <v>1348</v>
      </c>
      <c r="W1281">
        <v>2</v>
      </c>
    </row>
    <row r="1282" spans="1:23" s="917" customFormat="1" ht="12.75" customHeight="1">
      <c r="A1282">
        <v>1280</v>
      </c>
      <c r="B1282">
        <v>2826</v>
      </c>
      <c r="C1282" t="s">
        <v>103</v>
      </c>
      <c r="D1282" t="s">
        <v>1103</v>
      </c>
      <c r="E1282">
        <v>44928</v>
      </c>
      <c r="F1282" t="s">
        <v>198</v>
      </c>
      <c r="G1282" t="s">
        <v>2583</v>
      </c>
      <c r="H1282" s="958">
        <v>38649</v>
      </c>
      <c r="I1282"/>
      <c r="J1282" t="s">
        <v>1096</v>
      </c>
      <c r="K1282">
        <v>10</v>
      </c>
      <c r="L1282" t="s">
        <v>25</v>
      </c>
      <c r="M1282">
        <v>41600</v>
      </c>
      <c r="N1282" t="s">
        <v>93</v>
      </c>
      <c r="O1282">
        <v>104910</v>
      </c>
      <c r="P1282">
        <v>63310</v>
      </c>
      <c r="Q1282">
        <v>17000</v>
      </c>
      <c r="R1282">
        <v>22240</v>
      </c>
      <c r="S1282"/>
      <c r="T1282"/>
      <c r="U1282"/>
      <c r="V1282" t="s">
        <v>1348</v>
      </c>
      <c r="W1282">
        <v>1</v>
      </c>
    </row>
    <row r="1283" spans="1:23" s="917" customFormat="1" ht="12.75" customHeight="1">
      <c r="A1283">
        <v>1280</v>
      </c>
      <c r="B1283">
        <v>2826</v>
      </c>
      <c r="C1283" t="s">
        <v>103</v>
      </c>
      <c r="D1283" t="s">
        <v>1103</v>
      </c>
      <c r="E1283">
        <v>44929</v>
      </c>
      <c r="F1283" t="s">
        <v>198</v>
      </c>
      <c r="G1283" t="s">
        <v>2585</v>
      </c>
      <c r="H1283" s="958">
        <v>38718</v>
      </c>
      <c r="I1283"/>
      <c r="J1283" t="s">
        <v>1096</v>
      </c>
      <c r="K1283">
        <v>10</v>
      </c>
      <c r="L1283" t="s">
        <v>25</v>
      </c>
      <c r="M1283">
        <v>41600</v>
      </c>
      <c r="N1283" t="s">
        <v>93</v>
      </c>
      <c r="O1283">
        <v>104910</v>
      </c>
      <c r="P1283">
        <v>63310</v>
      </c>
      <c r="Q1283">
        <v>17000</v>
      </c>
      <c r="R1283">
        <v>22240</v>
      </c>
      <c r="S1283"/>
      <c r="T1283"/>
      <c r="U1283"/>
      <c r="V1283" t="s">
        <v>1348</v>
      </c>
      <c r="W1283">
        <v>1</v>
      </c>
    </row>
    <row r="1284" spans="1:23" s="917" customFormat="1" ht="12.75" customHeight="1">
      <c r="A1284">
        <v>1205</v>
      </c>
      <c r="B1284">
        <v>2827</v>
      </c>
      <c r="C1284" t="s">
        <v>96</v>
      </c>
      <c r="D1284" t="s">
        <v>1103</v>
      </c>
      <c r="E1284">
        <v>44950</v>
      </c>
      <c r="F1284" t="s">
        <v>198</v>
      </c>
      <c r="G1284" t="s">
        <v>2586</v>
      </c>
      <c r="H1284" s="958">
        <v>38838</v>
      </c>
      <c r="I1284"/>
      <c r="J1284" t="s">
        <v>1096</v>
      </c>
      <c r="K1284">
        <v>5</v>
      </c>
      <c r="L1284" t="s">
        <v>1466</v>
      </c>
      <c r="M1284">
        <v>41600</v>
      </c>
      <c r="N1284" t="s">
        <v>93</v>
      </c>
      <c r="O1284">
        <v>104910</v>
      </c>
      <c r="P1284">
        <v>63310</v>
      </c>
      <c r="Q1284">
        <v>17000</v>
      </c>
      <c r="R1284">
        <v>22240</v>
      </c>
      <c r="S1284"/>
      <c r="T1284"/>
      <c r="U1284"/>
      <c r="V1284" t="s">
        <v>1348</v>
      </c>
      <c r="W1284">
        <v>2</v>
      </c>
    </row>
    <row r="1285" spans="1:23" s="917" customFormat="1" ht="12.75" customHeight="1">
      <c r="A1285">
        <v>1205</v>
      </c>
      <c r="B1285">
        <v>2840</v>
      </c>
      <c r="C1285" t="s">
        <v>87</v>
      </c>
      <c r="D1285" t="s">
        <v>1103</v>
      </c>
      <c r="E1285">
        <v>44954</v>
      </c>
      <c r="F1285" t="s">
        <v>198</v>
      </c>
      <c r="G1285" t="s">
        <v>2588</v>
      </c>
      <c r="H1285" s="958">
        <v>38838</v>
      </c>
      <c r="I1285"/>
      <c r="J1285" t="s">
        <v>1096</v>
      </c>
      <c r="K1285">
        <v>5</v>
      </c>
      <c r="L1285" t="s">
        <v>1466</v>
      </c>
      <c r="M1285">
        <v>41600</v>
      </c>
      <c r="N1285" t="s">
        <v>84</v>
      </c>
      <c r="O1285">
        <v>90910</v>
      </c>
      <c r="P1285">
        <v>49310</v>
      </c>
      <c r="Q1285">
        <v>17000</v>
      </c>
      <c r="R1285">
        <v>22240</v>
      </c>
      <c r="S1285"/>
      <c r="T1285"/>
      <c r="U1285"/>
      <c r="V1285" t="s">
        <v>1348</v>
      </c>
      <c r="W1285">
        <v>2</v>
      </c>
    </row>
    <row r="1286" spans="1:23" s="917" customFormat="1" ht="12.75" customHeight="1">
      <c r="A1286">
        <v>1034</v>
      </c>
      <c r="B1286">
        <v>2803</v>
      </c>
      <c r="C1286" t="s">
        <v>98</v>
      </c>
      <c r="D1286" t="s">
        <v>1292</v>
      </c>
      <c r="E1286">
        <v>44962</v>
      </c>
      <c r="F1286" t="s">
        <v>198</v>
      </c>
      <c r="G1286" t="s">
        <v>2589</v>
      </c>
      <c r="H1286" s="958">
        <v>42010</v>
      </c>
      <c r="I1286"/>
      <c r="J1286" t="s">
        <v>1096</v>
      </c>
      <c r="K1286">
        <v>5</v>
      </c>
      <c r="L1286" t="s">
        <v>25</v>
      </c>
      <c r="M1286">
        <v>41600</v>
      </c>
      <c r="N1286" t="s">
        <v>97</v>
      </c>
      <c r="O1286">
        <v>117140</v>
      </c>
      <c r="P1286">
        <v>75540</v>
      </c>
      <c r="Q1286">
        <v>17000</v>
      </c>
      <c r="R1286">
        <v>22240</v>
      </c>
      <c r="S1286"/>
      <c r="T1286"/>
      <c r="U1286"/>
      <c r="V1286" t="s">
        <v>1348</v>
      </c>
      <c r="W1286">
        <v>3</v>
      </c>
    </row>
    <row r="1287" spans="1:23" s="917" customFormat="1" ht="12.75" customHeight="1">
      <c r="A1287">
        <v>1205</v>
      </c>
      <c r="B1287">
        <v>2840</v>
      </c>
      <c r="C1287" t="s">
        <v>87</v>
      </c>
      <c r="D1287" t="s">
        <v>1103</v>
      </c>
      <c r="E1287">
        <v>44966</v>
      </c>
      <c r="F1287" t="s">
        <v>198</v>
      </c>
      <c r="G1287" t="s">
        <v>2591</v>
      </c>
      <c r="H1287" s="958">
        <v>38838</v>
      </c>
      <c r="I1287"/>
      <c r="J1287" t="s">
        <v>1096</v>
      </c>
      <c r="K1287">
        <v>5</v>
      </c>
      <c r="L1287" t="s">
        <v>1466</v>
      </c>
      <c r="M1287">
        <v>41600</v>
      </c>
      <c r="N1287" t="s">
        <v>84</v>
      </c>
      <c r="O1287">
        <v>90910</v>
      </c>
      <c r="P1287">
        <v>49310</v>
      </c>
      <c r="Q1287">
        <v>17000</v>
      </c>
      <c r="R1287">
        <v>22240</v>
      </c>
      <c r="S1287"/>
      <c r="T1287"/>
      <c r="U1287"/>
      <c r="V1287" t="s">
        <v>1348</v>
      </c>
      <c r="W1287">
        <v>2</v>
      </c>
    </row>
    <row r="1288" spans="1:23" s="917" customFormat="1" ht="12.75" customHeight="1">
      <c r="A1288">
        <v>1912</v>
      </c>
      <c r="B1288">
        <v>2840</v>
      </c>
      <c r="C1288" t="s">
        <v>87</v>
      </c>
      <c r="D1288" t="s">
        <v>1270</v>
      </c>
      <c r="E1288">
        <v>44978</v>
      </c>
      <c r="F1288" t="s">
        <v>198</v>
      </c>
      <c r="G1288" t="s">
        <v>2592</v>
      </c>
      <c r="H1288" s="958">
        <v>38665</v>
      </c>
      <c r="I1288"/>
      <c r="J1288" t="s">
        <v>1096</v>
      </c>
      <c r="K1288">
        <v>5</v>
      </c>
      <c r="L1288" t="s">
        <v>327</v>
      </c>
      <c r="M1288">
        <v>41600</v>
      </c>
      <c r="N1288" t="s">
        <v>84</v>
      </c>
      <c r="O1288">
        <v>90910</v>
      </c>
      <c r="P1288">
        <v>49310</v>
      </c>
      <c r="Q1288">
        <v>8860</v>
      </c>
      <c r="R1288">
        <v>8220</v>
      </c>
      <c r="S1288"/>
      <c r="T1288"/>
      <c r="U1288"/>
      <c r="V1288" t="s">
        <v>1348</v>
      </c>
      <c r="W1288">
        <v>242</v>
      </c>
    </row>
    <row r="1289" spans="1:23" s="917" customFormat="1" ht="12.75" customHeight="1">
      <c r="A1289">
        <v>1912</v>
      </c>
      <c r="B1289">
        <v>2840</v>
      </c>
      <c r="C1289" t="s">
        <v>87</v>
      </c>
      <c r="D1289" t="s">
        <v>1270</v>
      </c>
      <c r="E1289">
        <v>44979</v>
      </c>
      <c r="F1289" t="s">
        <v>198</v>
      </c>
      <c r="G1289" t="s">
        <v>2594</v>
      </c>
      <c r="H1289" s="958">
        <v>38665</v>
      </c>
      <c r="I1289"/>
      <c r="J1289" t="s">
        <v>1096</v>
      </c>
      <c r="K1289">
        <v>5</v>
      </c>
      <c r="L1289" t="s">
        <v>327</v>
      </c>
      <c r="M1289">
        <v>41600</v>
      </c>
      <c r="N1289" t="s">
        <v>84</v>
      </c>
      <c r="O1289">
        <v>90910</v>
      </c>
      <c r="P1289">
        <v>49310</v>
      </c>
      <c r="Q1289">
        <v>8860</v>
      </c>
      <c r="R1289">
        <v>8220</v>
      </c>
      <c r="S1289"/>
      <c r="T1289"/>
      <c r="U1289"/>
      <c r="V1289" t="s">
        <v>1348</v>
      </c>
      <c r="W1289">
        <v>242</v>
      </c>
    </row>
    <row r="1290" spans="1:23" s="917" customFormat="1" ht="12.75" customHeight="1">
      <c r="A1290">
        <v>1625</v>
      </c>
      <c r="B1290">
        <v>2808</v>
      </c>
      <c r="C1290" t="s">
        <v>99</v>
      </c>
      <c r="D1290" t="s">
        <v>1126</v>
      </c>
      <c r="E1290">
        <v>44980</v>
      </c>
      <c r="F1290" t="s">
        <v>198</v>
      </c>
      <c r="G1290" t="s">
        <v>2595</v>
      </c>
      <c r="H1290" s="958">
        <v>38687</v>
      </c>
      <c r="I1290"/>
      <c r="J1290" t="s">
        <v>1096</v>
      </c>
      <c r="K1290">
        <v>2</v>
      </c>
      <c r="L1290" t="s">
        <v>25</v>
      </c>
      <c r="M1290">
        <v>41600</v>
      </c>
      <c r="N1290" t="s">
        <v>97</v>
      </c>
      <c r="O1290">
        <v>117140</v>
      </c>
      <c r="P1290">
        <v>75540</v>
      </c>
      <c r="Q1290">
        <v>17000</v>
      </c>
      <c r="R1290">
        <v>22240</v>
      </c>
      <c r="S1290"/>
      <c r="T1290"/>
      <c r="U1290"/>
      <c r="V1290" t="s">
        <v>1348</v>
      </c>
      <c r="W1290">
        <v>3</v>
      </c>
    </row>
    <row r="1291" spans="1:23" s="917" customFormat="1" ht="12.75" customHeight="1">
      <c r="A1291">
        <v>1890</v>
      </c>
      <c r="B1291">
        <v>2840</v>
      </c>
      <c r="C1291" t="s">
        <v>87</v>
      </c>
      <c r="D1291" t="s">
        <v>1292</v>
      </c>
      <c r="E1291">
        <v>44983</v>
      </c>
      <c r="F1291" t="s">
        <v>198</v>
      </c>
      <c r="G1291" t="s">
        <v>2596</v>
      </c>
      <c r="H1291" s="958">
        <v>38717</v>
      </c>
      <c r="I1291"/>
      <c r="J1291" t="s">
        <v>1096</v>
      </c>
      <c r="K1291">
        <v>1</v>
      </c>
      <c r="L1291" t="s">
        <v>25</v>
      </c>
      <c r="M1291">
        <v>41600</v>
      </c>
      <c r="N1291" t="s">
        <v>84</v>
      </c>
      <c r="O1291">
        <v>90910</v>
      </c>
      <c r="P1291">
        <v>49310</v>
      </c>
      <c r="Q1291">
        <v>11990</v>
      </c>
      <c r="R1291">
        <v>12320</v>
      </c>
      <c r="S1291"/>
      <c r="T1291"/>
      <c r="U1291"/>
      <c r="V1291" t="s">
        <v>1348</v>
      </c>
      <c r="W1291">
        <v>5</v>
      </c>
    </row>
    <row r="1292" spans="1:23" s="917" customFormat="1" ht="12.75" customHeight="1">
      <c r="A1292">
        <v>1110</v>
      </c>
      <c r="B1292">
        <v>2819</v>
      </c>
      <c r="C1292" t="s">
        <v>101</v>
      </c>
      <c r="D1292" t="s">
        <v>1103</v>
      </c>
      <c r="E1292">
        <v>44987</v>
      </c>
      <c r="F1292" t="s">
        <v>198</v>
      </c>
      <c r="G1292" t="s">
        <v>2597</v>
      </c>
      <c r="H1292" s="958">
        <v>38717</v>
      </c>
      <c r="I1292"/>
      <c r="J1292" t="s">
        <v>1096</v>
      </c>
      <c r="K1292">
        <v>5</v>
      </c>
      <c r="L1292" t="s">
        <v>25</v>
      </c>
      <c r="M1292">
        <v>41600</v>
      </c>
      <c r="N1292" t="s">
        <v>97</v>
      </c>
      <c r="O1292">
        <v>117140</v>
      </c>
      <c r="P1292">
        <v>75540</v>
      </c>
      <c r="Q1292">
        <v>17000</v>
      </c>
      <c r="R1292">
        <v>22240</v>
      </c>
      <c r="S1292"/>
      <c r="T1292"/>
      <c r="U1292"/>
      <c r="V1292" t="s">
        <v>1348</v>
      </c>
      <c r="W1292">
        <v>1</v>
      </c>
    </row>
    <row r="1293" spans="1:23" s="917" customFormat="1" ht="12.75" customHeight="1">
      <c r="A1293">
        <v>1110</v>
      </c>
      <c r="B1293">
        <v>2819</v>
      </c>
      <c r="C1293" t="s">
        <v>101</v>
      </c>
      <c r="D1293" t="s">
        <v>1103</v>
      </c>
      <c r="E1293">
        <v>44988</v>
      </c>
      <c r="F1293" t="s">
        <v>198</v>
      </c>
      <c r="G1293" t="s">
        <v>2598</v>
      </c>
      <c r="H1293" s="958">
        <v>38717</v>
      </c>
      <c r="I1293"/>
      <c r="J1293" t="s">
        <v>1096</v>
      </c>
      <c r="K1293">
        <v>5</v>
      </c>
      <c r="L1293" t="s">
        <v>25</v>
      </c>
      <c r="M1293">
        <v>41600</v>
      </c>
      <c r="N1293" t="s">
        <v>97</v>
      </c>
      <c r="O1293">
        <v>117140</v>
      </c>
      <c r="P1293">
        <v>75540</v>
      </c>
      <c r="Q1293">
        <v>17000</v>
      </c>
      <c r="R1293">
        <v>22240</v>
      </c>
      <c r="S1293"/>
      <c r="T1293"/>
      <c r="U1293"/>
      <c r="V1293" t="s">
        <v>1348</v>
      </c>
      <c r="W1293">
        <v>3</v>
      </c>
    </row>
    <row r="1294" spans="1:23" s="917" customFormat="1" ht="12.75" customHeight="1">
      <c r="A1294">
        <v>1110</v>
      </c>
      <c r="B1294">
        <v>2819</v>
      </c>
      <c r="C1294" t="s">
        <v>101</v>
      </c>
      <c r="D1294" t="s">
        <v>1103</v>
      </c>
      <c r="E1294">
        <v>44990</v>
      </c>
      <c r="F1294" t="s">
        <v>198</v>
      </c>
      <c r="G1294" t="s">
        <v>2599</v>
      </c>
      <c r="H1294" s="958">
        <v>38717</v>
      </c>
      <c r="I1294"/>
      <c r="J1294" t="s">
        <v>1096</v>
      </c>
      <c r="K1294">
        <v>5</v>
      </c>
      <c r="L1294" t="s">
        <v>25</v>
      </c>
      <c r="M1294">
        <v>41600</v>
      </c>
      <c r="N1294" t="s">
        <v>97</v>
      </c>
      <c r="O1294">
        <v>117140</v>
      </c>
      <c r="P1294">
        <v>75540</v>
      </c>
      <c r="Q1294">
        <v>17000</v>
      </c>
      <c r="R1294">
        <v>22240</v>
      </c>
      <c r="S1294"/>
      <c r="T1294"/>
      <c r="U1294"/>
      <c r="V1294" t="s">
        <v>1348</v>
      </c>
      <c r="W1294">
        <v>3</v>
      </c>
    </row>
    <row r="1295" spans="1:23" s="917" customFormat="1" ht="12.75" customHeight="1">
      <c r="A1295">
        <v>1420</v>
      </c>
      <c r="B1295">
        <v>2840</v>
      </c>
      <c r="C1295" t="s">
        <v>87</v>
      </c>
      <c r="D1295" t="s">
        <v>1103</v>
      </c>
      <c r="E1295">
        <v>44991</v>
      </c>
      <c r="F1295" t="s">
        <v>198</v>
      </c>
      <c r="G1295" t="s">
        <v>2600</v>
      </c>
      <c r="H1295" s="958">
        <v>38717</v>
      </c>
      <c r="I1295"/>
      <c r="J1295" t="s">
        <v>1096</v>
      </c>
      <c r="K1295">
        <v>5</v>
      </c>
      <c r="L1295" t="s">
        <v>25</v>
      </c>
      <c r="M1295">
        <v>41600</v>
      </c>
      <c r="N1295" t="s">
        <v>84</v>
      </c>
      <c r="O1295">
        <v>90910</v>
      </c>
      <c r="P1295">
        <v>49310</v>
      </c>
      <c r="Q1295">
        <v>17000</v>
      </c>
      <c r="R1295">
        <v>22240</v>
      </c>
      <c r="S1295"/>
      <c r="T1295"/>
      <c r="U1295"/>
      <c r="V1295" t="s">
        <v>1348</v>
      </c>
      <c r="W1295">
        <v>2</v>
      </c>
    </row>
    <row r="1296" spans="1:23" s="917" customFormat="1" ht="12.75" customHeight="1">
      <c r="A1296">
        <v>1110</v>
      </c>
      <c r="B1296">
        <v>2819</v>
      </c>
      <c r="C1296" t="s">
        <v>101</v>
      </c>
      <c r="D1296" t="s">
        <v>1103</v>
      </c>
      <c r="E1296">
        <v>44997</v>
      </c>
      <c r="F1296" t="s">
        <v>198</v>
      </c>
      <c r="G1296" t="s">
        <v>2601</v>
      </c>
      <c r="H1296" s="958">
        <v>38717</v>
      </c>
      <c r="I1296"/>
      <c r="J1296" t="s">
        <v>1096</v>
      </c>
      <c r="K1296">
        <v>5</v>
      </c>
      <c r="L1296" t="s">
        <v>25</v>
      </c>
      <c r="M1296">
        <v>41600</v>
      </c>
      <c r="N1296" t="s">
        <v>97</v>
      </c>
      <c r="O1296">
        <v>117140</v>
      </c>
      <c r="P1296">
        <v>75540</v>
      </c>
      <c r="Q1296">
        <v>17000</v>
      </c>
      <c r="R1296">
        <v>22240</v>
      </c>
      <c r="S1296"/>
      <c r="T1296"/>
      <c r="U1296"/>
      <c r="V1296" t="s">
        <v>1348</v>
      </c>
      <c r="W1296">
        <v>3</v>
      </c>
    </row>
    <row r="1297" spans="1:23" s="917" customFormat="1" ht="12.75" customHeight="1">
      <c r="A1297">
        <v>1110</v>
      </c>
      <c r="B1297">
        <v>2840</v>
      </c>
      <c r="C1297" t="s">
        <v>87</v>
      </c>
      <c r="D1297" t="s">
        <v>1103</v>
      </c>
      <c r="E1297">
        <v>44999</v>
      </c>
      <c r="F1297" t="s">
        <v>198</v>
      </c>
      <c r="G1297" t="s">
        <v>2602</v>
      </c>
      <c r="H1297" s="958">
        <v>38717</v>
      </c>
      <c r="I1297"/>
      <c r="J1297" t="s">
        <v>1096</v>
      </c>
      <c r="K1297">
        <v>5</v>
      </c>
      <c r="L1297" t="s">
        <v>25</v>
      </c>
      <c r="M1297">
        <v>41600</v>
      </c>
      <c r="N1297" t="s">
        <v>84</v>
      </c>
      <c r="O1297">
        <v>90910</v>
      </c>
      <c r="P1297">
        <v>49310</v>
      </c>
      <c r="Q1297">
        <v>17000</v>
      </c>
      <c r="R1297">
        <v>22240</v>
      </c>
      <c r="S1297"/>
      <c r="T1297"/>
      <c r="U1297"/>
      <c r="V1297" t="s">
        <v>1348</v>
      </c>
      <c r="W1297">
        <v>2</v>
      </c>
    </row>
    <row r="1298" spans="1:23" s="917" customFormat="1" ht="12.75" customHeight="1">
      <c r="A1298">
        <v>1180</v>
      </c>
      <c r="B1298">
        <v>2819</v>
      </c>
      <c r="C1298" t="s">
        <v>101</v>
      </c>
      <c r="D1298" t="s">
        <v>1103</v>
      </c>
      <c r="E1298">
        <v>45000</v>
      </c>
      <c r="F1298" t="s">
        <v>198</v>
      </c>
      <c r="G1298" t="s">
        <v>2603</v>
      </c>
      <c r="H1298" s="958">
        <v>38717</v>
      </c>
      <c r="I1298"/>
      <c r="J1298" t="s">
        <v>1096</v>
      </c>
      <c r="K1298">
        <v>4</v>
      </c>
      <c r="L1298" t="s">
        <v>25</v>
      </c>
      <c r="M1298">
        <v>41600</v>
      </c>
      <c r="N1298" t="s">
        <v>97</v>
      </c>
      <c r="O1298">
        <v>117140</v>
      </c>
      <c r="P1298">
        <v>75540</v>
      </c>
      <c r="Q1298">
        <v>17000</v>
      </c>
      <c r="R1298">
        <v>22240</v>
      </c>
      <c r="S1298"/>
      <c r="T1298"/>
      <c r="U1298"/>
      <c r="V1298" t="s">
        <v>1348</v>
      </c>
      <c r="W1298">
        <v>2</v>
      </c>
    </row>
    <row r="1299" spans="1:23" s="917" customFormat="1" ht="12.75" customHeight="1">
      <c r="A1299">
        <v>1250</v>
      </c>
      <c r="B1299">
        <v>2830</v>
      </c>
      <c r="C1299" t="s">
        <v>113</v>
      </c>
      <c r="D1299" t="s">
        <v>1103</v>
      </c>
      <c r="E1299">
        <v>45007</v>
      </c>
      <c r="F1299" t="s">
        <v>198</v>
      </c>
      <c r="G1299" t="s">
        <v>2604</v>
      </c>
      <c r="H1299" s="958">
        <v>38718</v>
      </c>
      <c r="I1299"/>
      <c r="J1299" t="s">
        <v>1269</v>
      </c>
      <c r="K1299">
        <v>3</v>
      </c>
      <c r="L1299" t="s">
        <v>25</v>
      </c>
      <c r="M1299">
        <v>41600</v>
      </c>
      <c r="N1299" t="s">
        <v>106</v>
      </c>
      <c r="O1299">
        <v>129850</v>
      </c>
      <c r="P1299">
        <v>88250</v>
      </c>
      <c r="Q1299">
        <v>17000</v>
      </c>
      <c r="R1299">
        <v>22240</v>
      </c>
      <c r="S1299"/>
      <c r="T1299"/>
      <c r="U1299"/>
      <c r="V1299" t="s">
        <v>1348</v>
      </c>
      <c r="W1299">
        <v>3</v>
      </c>
    </row>
    <row r="1300" spans="1:23" s="917" customFormat="1" ht="12.75" customHeight="1">
      <c r="A1300">
        <v>1110</v>
      </c>
      <c r="B1300">
        <v>2823</v>
      </c>
      <c r="C1300" t="s">
        <v>551</v>
      </c>
      <c r="D1300" t="s">
        <v>1103</v>
      </c>
      <c r="E1300">
        <v>45017</v>
      </c>
      <c r="F1300" t="s">
        <v>198</v>
      </c>
      <c r="G1300" t="s">
        <v>2605</v>
      </c>
      <c r="H1300" s="958">
        <v>38718</v>
      </c>
      <c r="I1300"/>
      <c r="J1300" t="s">
        <v>1096</v>
      </c>
      <c r="K1300">
        <v>5</v>
      </c>
      <c r="L1300" t="s">
        <v>25</v>
      </c>
      <c r="M1300">
        <v>41600</v>
      </c>
      <c r="N1300" t="s">
        <v>93</v>
      </c>
      <c r="O1300">
        <v>104910</v>
      </c>
      <c r="P1300">
        <v>63310</v>
      </c>
      <c r="Q1300">
        <v>17000</v>
      </c>
      <c r="R1300">
        <v>22240</v>
      </c>
      <c r="S1300"/>
      <c r="T1300"/>
      <c r="U1300"/>
      <c r="V1300" t="s">
        <v>1348</v>
      </c>
      <c r="W1300">
        <v>1</v>
      </c>
    </row>
    <row r="1301" spans="1:23" s="917" customFormat="1" ht="12.75" customHeight="1">
      <c r="A1301">
        <v>1210</v>
      </c>
      <c r="B1301">
        <v>2805</v>
      </c>
      <c r="C1301" t="s">
        <v>110</v>
      </c>
      <c r="D1301" t="s">
        <v>1103</v>
      </c>
      <c r="E1301">
        <v>45033</v>
      </c>
      <c r="F1301" t="s">
        <v>198</v>
      </c>
      <c r="G1301" t="s">
        <v>2606</v>
      </c>
      <c r="H1301" s="958">
        <v>38717</v>
      </c>
      <c r="I1301"/>
      <c r="J1301" t="s">
        <v>1096</v>
      </c>
      <c r="K1301">
        <v>5</v>
      </c>
      <c r="L1301" t="s">
        <v>25</v>
      </c>
      <c r="M1301">
        <v>41600</v>
      </c>
      <c r="N1301" t="s">
        <v>109</v>
      </c>
      <c r="O1301">
        <v>142820</v>
      </c>
      <c r="P1301">
        <v>101220</v>
      </c>
      <c r="Q1301">
        <v>17000</v>
      </c>
      <c r="R1301">
        <v>22240</v>
      </c>
      <c r="S1301"/>
      <c r="T1301"/>
      <c r="U1301"/>
      <c r="V1301" t="s">
        <v>1348</v>
      </c>
      <c r="W1301">
        <v>2</v>
      </c>
    </row>
    <row r="1302" spans="1:23" s="917" customFormat="1" ht="12.75" customHeight="1">
      <c r="A1302">
        <v>1210</v>
      </c>
      <c r="B1302">
        <v>2805</v>
      </c>
      <c r="C1302" t="s">
        <v>110</v>
      </c>
      <c r="D1302" t="s">
        <v>1103</v>
      </c>
      <c r="E1302">
        <v>45036</v>
      </c>
      <c r="F1302" t="s">
        <v>198</v>
      </c>
      <c r="G1302" t="s">
        <v>2607</v>
      </c>
      <c r="H1302" s="958">
        <v>38717</v>
      </c>
      <c r="I1302"/>
      <c r="J1302" t="s">
        <v>1096</v>
      </c>
      <c r="K1302">
        <v>5</v>
      </c>
      <c r="L1302" t="s">
        <v>25</v>
      </c>
      <c r="M1302">
        <v>41600</v>
      </c>
      <c r="N1302" t="s">
        <v>109</v>
      </c>
      <c r="O1302">
        <v>142820</v>
      </c>
      <c r="P1302">
        <v>101220</v>
      </c>
      <c r="Q1302">
        <v>17000</v>
      </c>
      <c r="R1302">
        <v>22240</v>
      </c>
      <c r="S1302"/>
      <c r="T1302"/>
      <c r="U1302"/>
      <c r="V1302" t="s">
        <v>1348</v>
      </c>
      <c r="W1302">
        <v>2</v>
      </c>
    </row>
    <row r="1303" spans="1:23" s="917" customFormat="1" ht="12.75" customHeight="1">
      <c r="A1303">
        <v>1210</v>
      </c>
      <c r="B1303">
        <v>2805</v>
      </c>
      <c r="C1303" t="s">
        <v>110</v>
      </c>
      <c r="D1303" t="s">
        <v>1103</v>
      </c>
      <c r="E1303">
        <v>45037</v>
      </c>
      <c r="F1303" t="s">
        <v>198</v>
      </c>
      <c r="G1303" t="s">
        <v>2608</v>
      </c>
      <c r="H1303" s="958">
        <v>38717</v>
      </c>
      <c r="I1303"/>
      <c r="J1303" t="s">
        <v>1096</v>
      </c>
      <c r="K1303">
        <v>5</v>
      </c>
      <c r="L1303" t="s">
        <v>25</v>
      </c>
      <c r="M1303">
        <v>41600</v>
      </c>
      <c r="N1303" t="s">
        <v>109</v>
      </c>
      <c r="O1303">
        <v>142820</v>
      </c>
      <c r="P1303">
        <v>101220</v>
      </c>
      <c r="Q1303">
        <v>17000</v>
      </c>
      <c r="R1303">
        <v>22240</v>
      </c>
      <c r="S1303"/>
      <c r="T1303"/>
      <c r="U1303"/>
      <c r="V1303" t="s">
        <v>1348</v>
      </c>
      <c r="W1303">
        <v>2</v>
      </c>
    </row>
    <row r="1304" spans="1:23" s="917" customFormat="1" ht="12.75" customHeight="1">
      <c r="A1304">
        <v>3484</v>
      </c>
      <c r="B1304">
        <v>2839</v>
      </c>
      <c r="C1304" t="s">
        <v>86</v>
      </c>
      <c r="D1304" t="s">
        <v>1266</v>
      </c>
      <c r="E1304">
        <v>45061</v>
      </c>
      <c r="F1304" t="s">
        <v>198</v>
      </c>
      <c r="G1304" t="s">
        <v>2609</v>
      </c>
      <c r="H1304" s="958">
        <v>38677</v>
      </c>
      <c r="I1304"/>
      <c r="J1304" t="s">
        <v>1096</v>
      </c>
      <c r="K1304">
        <v>5</v>
      </c>
      <c r="L1304" t="s">
        <v>1415</v>
      </c>
      <c r="M1304">
        <v>0</v>
      </c>
      <c r="N1304" t="s">
        <v>84</v>
      </c>
      <c r="O1304">
        <v>90910</v>
      </c>
      <c r="P1304">
        <v>90910</v>
      </c>
      <c r="Q1304">
        <v>11990</v>
      </c>
      <c r="R1304">
        <v>12320</v>
      </c>
      <c r="S1304"/>
      <c r="T1304"/>
      <c r="U1304"/>
      <c r="V1304" t="s">
        <v>1348</v>
      </c>
      <c r="W1304">
        <v>6</v>
      </c>
    </row>
    <row r="1305" spans="1:23" s="917" customFormat="1" ht="12.75" customHeight="1">
      <c r="A1305">
        <v>1190</v>
      </c>
      <c r="B1305">
        <v>2827</v>
      </c>
      <c r="C1305" t="s">
        <v>96</v>
      </c>
      <c r="D1305" t="s">
        <v>1103</v>
      </c>
      <c r="E1305">
        <v>45064</v>
      </c>
      <c r="F1305" t="s">
        <v>198</v>
      </c>
      <c r="G1305" t="s">
        <v>2611</v>
      </c>
      <c r="H1305" s="958">
        <v>38717</v>
      </c>
      <c r="I1305"/>
      <c r="J1305" t="s">
        <v>1096</v>
      </c>
      <c r="K1305">
        <v>5</v>
      </c>
      <c r="L1305" t="s">
        <v>25</v>
      </c>
      <c r="M1305">
        <v>41600</v>
      </c>
      <c r="N1305" t="s">
        <v>93</v>
      </c>
      <c r="O1305">
        <v>104910</v>
      </c>
      <c r="P1305">
        <v>63310</v>
      </c>
      <c r="Q1305">
        <v>17000</v>
      </c>
      <c r="R1305">
        <v>22240</v>
      </c>
      <c r="S1305"/>
      <c r="T1305"/>
      <c r="U1305"/>
      <c r="V1305" t="s">
        <v>1348</v>
      </c>
      <c r="W1305">
        <v>4</v>
      </c>
    </row>
    <row r="1306" spans="1:23" s="917" customFormat="1" ht="12.75" customHeight="1">
      <c r="A1306">
        <v>1190</v>
      </c>
      <c r="B1306">
        <v>2827</v>
      </c>
      <c r="C1306" t="s">
        <v>96</v>
      </c>
      <c r="D1306" t="s">
        <v>1103</v>
      </c>
      <c r="E1306">
        <v>45065</v>
      </c>
      <c r="F1306" t="s">
        <v>198</v>
      </c>
      <c r="G1306" t="s">
        <v>2612</v>
      </c>
      <c r="H1306" s="958">
        <v>38717</v>
      </c>
      <c r="I1306"/>
      <c r="J1306" t="s">
        <v>1096</v>
      </c>
      <c r="K1306">
        <v>5</v>
      </c>
      <c r="L1306" t="s">
        <v>25</v>
      </c>
      <c r="M1306">
        <v>41600</v>
      </c>
      <c r="N1306" t="s">
        <v>93</v>
      </c>
      <c r="O1306">
        <v>104910</v>
      </c>
      <c r="P1306">
        <v>63310</v>
      </c>
      <c r="Q1306">
        <v>17000</v>
      </c>
      <c r="R1306">
        <v>22240</v>
      </c>
      <c r="S1306"/>
      <c r="T1306"/>
      <c r="U1306"/>
      <c r="V1306" t="s">
        <v>1348</v>
      </c>
      <c r="W1306">
        <v>2</v>
      </c>
    </row>
    <row r="1307" spans="1:23" s="917" customFormat="1" ht="12.75" customHeight="1">
      <c r="A1307">
        <v>1190</v>
      </c>
      <c r="B1307">
        <v>2827</v>
      </c>
      <c r="C1307" t="s">
        <v>96</v>
      </c>
      <c r="D1307" t="s">
        <v>1103</v>
      </c>
      <c r="E1307">
        <v>45068</v>
      </c>
      <c r="F1307" t="s">
        <v>198</v>
      </c>
      <c r="G1307" t="s">
        <v>2613</v>
      </c>
      <c r="H1307" s="958">
        <v>38717</v>
      </c>
      <c r="I1307"/>
      <c r="J1307" t="s">
        <v>1096</v>
      </c>
      <c r="K1307">
        <v>5</v>
      </c>
      <c r="L1307" t="s">
        <v>25</v>
      </c>
      <c r="M1307">
        <v>41600</v>
      </c>
      <c r="N1307" t="s">
        <v>93</v>
      </c>
      <c r="O1307">
        <v>104910</v>
      </c>
      <c r="P1307">
        <v>63310</v>
      </c>
      <c r="Q1307">
        <v>17000</v>
      </c>
      <c r="R1307">
        <v>22240</v>
      </c>
      <c r="S1307"/>
      <c r="T1307"/>
      <c r="U1307"/>
      <c r="V1307" t="s">
        <v>1348</v>
      </c>
      <c r="W1307">
        <v>2</v>
      </c>
    </row>
    <row r="1308" spans="1:23" s="917" customFormat="1" ht="12.75" customHeight="1">
      <c r="A1308">
        <v>1190</v>
      </c>
      <c r="B1308">
        <v>2827</v>
      </c>
      <c r="C1308" t="s">
        <v>96</v>
      </c>
      <c r="D1308" t="s">
        <v>1103</v>
      </c>
      <c r="E1308">
        <v>45069</v>
      </c>
      <c r="F1308" t="s">
        <v>198</v>
      </c>
      <c r="G1308" t="s">
        <v>2614</v>
      </c>
      <c r="H1308" s="958">
        <v>38717</v>
      </c>
      <c r="I1308"/>
      <c r="J1308" t="s">
        <v>1096</v>
      </c>
      <c r="K1308">
        <v>5</v>
      </c>
      <c r="L1308" t="s">
        <v>25</v>
      </c>
      <c r="M1308">
        <v>41600</v>
      </c>
      <c r="N1308" t="s">
        <v>93</v>
      </c>
      <c r="O1308">
        <v>104910</v>
      </c>
      <c r="P1308">
        <v>63310</v>
      </c>
      <c r="Q1308">
        <v>17000</v>
      </c>
      <c r="R1308">
        <v>22240</v>
      </c>
      <c r="S1308"/>
      <c r="T1308"/>
      <c r="U1308"/>
      <c r="V1308" t="s">
        <v>1348</v>
      </c>
      <c r="W1308">
        <v>4</v>
      </c>
    </row>
    <row r="1309" spans="1:23" s="917" customFormat="1" ht="12.75" customHeight="1">
      <c r="A1309">
        <v>1110</v>
      </c>
      <c r="B1309">
        <v>2823</v>
      </c>
      <c r="C1309" t="s">
        <v>551</v>
      </c>
      <c r="D1309" t="s">
        <v>1103</v>
      </c>
      <c r="E1309">
        <v>45070</v>
      </c>
      <c r="F1309" t="s">
        <v>198</v>
      </c>
      <c r="G1309" t="s">
        <v>2615</v>
      </c>
      <c r="H1309" s="958">
        <v>38717</v>
      </c>
      <c r="I1309"/>
      <c r="J1309" t="s">
        <v>1096</v>
      </c>
      <c r="K1309">
        <v>5</v>
      </c>
      <c r="L1309" t="s">
        <v>25</v>
      </c>
      <c r="M1309">
        <v>41600</v>
      </c>
      <c r="N1309" t="s">
        <v>93</v>
      </c>
      <c r="O1309">
        <v>104910</v>
      </c>
      <c r="P1309">
        <v>63310</v>
      </c>
      <c r="Q1309">
        <v>17000</v>
      </c>
      <c r="R1309">
        <v>22240</v>
      </c>
      <c r="S1309"/>
      <c r="T1309"/>
      <c r="U1309"/>
      <c r="V1309" t="s">
        <v>1348</v>
      </c>
      <c r="W1309">
        <v>2</v>
      </c>
    </row>
    <row r="1310" spans="1:23" s="917" customFormat="1" ht="12.75" customHeight="1">
      <c r="A1310">
        <v>1110</v>
      </c>
      <c r="B1310">
        <v>2823</v>
      </c>
      <c r="C1310" t="s">
        <v>551</v>
      </c>
      <c r="D1310" t="s">
        <v>1103</v>
      </c>
      <c r="E1310">
        <v>45072</v>
      </c>
      <c r="F1310" t="s">
        <v>198</v>
      </c>
      <c r="G1310" t="s">
        <v>2616</v>
      </c>
      <c r="H1310" s="958">
        <v>38718</v>
      </c>
      <c r="I1310"/>
      <c r="J1310" t="s">
        <v>1096</v>
      </c>
      <c r="K1310">
        <v>4</v>
      </c>
      <c r="L1310" t="s">
        <v>25</v>
      </c>
      <c r="M1310">
        <v>41600</v>
      </c>
      <c r="N1310" t="s">
        <v>93</v>
      </c>
      <c r="O1310">
        <v>104910</v>
      </c>
      <c r="P1310">
        <v>63310</v>
      </c>
      <c r="Q1310">
        <v>17000</v>
      </c>
      <c r="R1310">
        <v>22240</v>
      </c>
      <c r="S1310"/>
      <c r="T1310"/>
      <c r="U1310"/>
      <c r="V1310" t="s">
        <v>1348</v>
      </c>
      <c r="W1310">
        <v>1</v>
      </c>
    </row>
    <row r="1311" spans="1:23" s="917" customFormat="1" ht="12.75" customHeight="1">
      <c r="A1311">
        <v>1565</v>
      </c>
      <c r="B1311">
        <v>2827</v>
      </c>
      <c r="C1311" t="s">
        <v>96</v>
      </c>
      <c r="D1311" t="s">
        <v>1445</v>
      </c>
      <c r="E1311">
        <v>45074</v>
      </c>
      <c r="F1311" t="s">
        <v>198</v>
      </c>
      <c r="G1311" t="s">
        <v>2617</v>
      </c>
      <c r="H1311" s="958">
        <v>38687</v>
      </c>
      <c r="I1311"/>
      <c r="J1311" t="s">
        <v>1096</v>
      </c>
      <c r="K1311">
        <v>3</v>
      </c>
      <c r="L1311" t="s">
        <v>25</v>
      </c>
      <c r="M1311">
        <v>41600</v>
      </c>
      <c r="N1311" t="s">
        <v>93</v>
      </c>
      <c r="O1311">
        <v>104910</v>
      </c>
      <c r="P1311">
        <v>63310</v>
      </c>
      <c r="Q1311">
        <v>17000</v>
      </c>
      <c r="R1311">
        <v>22240</v>
      </c>
      <c r="S1311"/>
      <c r="T1311"/>
      <c r="U1311"/>
      <c r="V1311" t="s">
        <v>1348</v>
      </c>
      <c r="W1311">
        <v>3</v>
      </c>
    </row>
    <row r="1312" spans="1:23" s="917" customFormat="1" ht="12.75" customHeight="1">
      <c r="A1312">
        <v>1565</v>
      </c>
      <c r="B1312">
        <v>2840</v>
      </c>
      <c r="C1312" t="s">
        <v>87</v>
      </c>
      <c r="D1312" t="s">
        <v>1445</v>
      </c>
      <c r="E1312">
        <v>45077</v>
      </c>
      <c r="F1312" t="s">
        <v>198</v>
      </c>
      <c r="G1312" t="s">
        <v>2618</v>
      </c>
      <c r="H1312" s="958">
        <v>38687</v>
      </c>
      <c r="I1312"/>
      <c r="J1312" t="s">
        <v>1096</v>
      </c>
      <c r="K1312">
        <v>5</v>
      </c>
      <c r="L1312" t="s">
        <v>25</v>
      </c>
      <c r="M1312">
        <v>41600</v>
      </c>
      <c r="N1312" t="s">
        <v>84</v>
      </c>
      <c r="O1312">
        <v>90910</v>
      </c>
      <c r="P1312">
        <v>49310</v>
      </c>
      <c r="Q1312">
        <v>17000</v>
      </c>
      <c r="R1312">
        <v>22240</v>
      </c>
      <c r="S1312"/>
      <c r="T1312"/>
      <c r="U1312"/>
      <c r="V1312" t="s">
        <v>1348</v>
      </c>
      <c r="W1312">
        <v>3</v>
      </c>
    </row>
    <row r="1313" spans="1:23" s="917" customFormat="1" ht="12.75" customHeight="1">
      <c r="A1313">
        <v>1565</v>
      </c>
      <c r="B1313">
        <v>2840</v>
      </c>
      <c r="C1313" t="s">
        <v>87</v>
      </c>
      <c r="D1313" t="s">
        <v>1445</v>
      </c>
      <c r="E1313">
        <v>45078</v>
      </c>
      <c r="F1313" t="s">
        <v>198</v>
      </c>
      <c r="G1313" t="s">
        <v>2619</v>
      </c>
      <c r="H1313" s="958">
        <v>38687</v>
      </c>
      <c r="I1313"/>
      <c r="J1313" t="s">
        <v>1096</v>
      </c>
      <c r="K1313">
        <v>3</v>
      </c>
      <c r="L1313" t="s">
        <v>25</v>
      </c>
      <c r="M1313">
        <v>41600</v>
      </c>
      <c r="N1313" t="s">
        <v>84</v>
      </c>
      <c r="O1313">
        <v>90910</v>
      </c>
      <c r="P1313">
        <v>49310</v>
      </c>
      <c r="Q1313">
        <v>17000</v>
      </c>
      <c r="R1313">
        <v>22240</v>
      </c>
      <c r="S1313"/>
      <c r="T1313"/>
      <c r="U1313"/>
      <c r="V1313" t="s">
        <v>1348</v>
      </c>
      <c r="W1313">
        <v>3</v>
      </c>
    </row>
    <row r="1314" spans="1:23" s="917" customFormat="1" ht="12.75" customHeight="1">
      <c r="A1314">
        <v>6666</v>
      </c>
      <c r="B1314">
        <v>2839</v>
      </c>
      <c r="C1314" t="s">
        <v>86</v>
      </c>
      <c r="D1314" t="s">
        <v>1445</v>
      </c>
      <c r="E1314">
        <v>45079</v>
      </c>
      <c r="F1314" t="s">
        <v>198</v>
      </c>
      <c r="G1314" t="s">
        <v>2620</v>
      </c>
      <c r="H1314" s="958">
        <v>38687</v>
      </c>
      <c r="I1314"/>
      <c r="J1314" t="s">
        <v>1096</v>
      </c>
      <c r="K1314">
        <v>1</v>
      </c>
      <c r="L1314" t="s">
        <v>25</v>
      </c>
      <c r="M1314">
        <v>41600</v>
      </c>
      <c r="N1314" t="s">
        <v>84</v>
      </c>
      <c r="O1314">
        <v>90910</v>
      </c>
      <c r="P1314">
        <v>49310</v>
      </c>
      <c r="Q1314">
        <v>8860</v>
      </c>
      <c r="R1314">
        <v>8220</v>
      </c>
      <c r="S1314"/>
      <c r="T1314"/>
      <c r="U1314"/>
      <c r="V1314" t="s">
        <v>1348</v>
      </c>
      <c r="W1314">
        <v>7</v>
      </c>
    </row>
    <row r="1315" spans="1:23" s="917" customFormat="1" ht="12.75" customHeight="1">
      <c r="A1315">
        <v>1550</v>
      </c>
      <c r="B1315">
        <v>2820</v>
      </c>
      <c r="C1315" t="s">
        <v>1622</v>
      </c>
      <c r="D1315" t="s">
        <v>1445</v>
      </c>
      <c r="E1315">
        <v>45082</v>
      </c>
      <c r="F1315" t="s">
        <v>198</v>
      </c>
      <c r="G1315" t="s">
        <v>2621</v>
      </c>
      <c r="H1315" s="958">
        <v>38687</v>
      </c>
      <c r="I1315"/>
      <c r="J1315" t="s">
        <v>1096</v>
      </c>
      <c r="K1315">
        <v>3</v>
      </c>
      <c r="L1315" t="s">
        <v>25</v>
      </c>
      <c r="M1315">
        <v>41600</v>
      </c>
      <c r="N1315" t="s">
        <v>126</v>
      </c>
      <c r="O1315">
        <v>201100</v>
      </c>
      <c r="P1315">
        <v>159500</v>
      </c>
      <c r="Q1315">
        <v>17000</v>
      </c>
      <c r="R1315">
        <v>22240</v>
      </c>
      <c r="S1315"/>
      <c r="T1315"/>
      <c r="U1315"/>
      <c r="V1315" t="s">
        <v>1348</v>
      </c>
      <c r="W1315">
        <v>9</v>
      </c>
    </row>
    <row r="1316" spans="1:23" s="917" customFormat="1" ht="12.75" customHeight="1">
      <c r="A1316">
        <v>1550</v>
      </c>
      <c r="B1316">
        <v>2814</v>
      </c>
      <c r="C1316" t="s">
        <v>121</v>
      </c>
      <c r="D1316" t="s">
        <v>1445</v>
      </c>
      <c r="E1316">
        <v>45083</v>
      </c>
      <c r="F1316" t="s">
        <v>198</v>
      </c>
      <c r="G1316" t="s">
        <v>2622</v>
      </c>
      <c r="H1316" s="958">
        <v>38687</v>
      </c>
      <c r="I1316"/>
      <c r="J1316" t="s">
        <v>1096</v>
      </c>
      <c r="K1316">
        <v>3</v>
      </c>
      <c r="L1316" t="s">
        <v>25</v>
      </c>
      <c r="M1316">
        <v>41600</v>
      </c>
      <c r="N1316" t="s">
        <v>120</v>
      </c>
      <c r="O1316">
        <v>168500</v>
      </c>
      <c r="P1316">
        <v>126900</v>
      </c>
      <c r="Q1316">
        <v>17000</v>
      </c>
      <c r="R1316">
        <v>22240</v>
      </c>
      <c r="S1316"/>
      <c r="T1316"/>
      <c r="U1316"/>
      <c r="V1316" t="s">
        <v>1348</v>
      </c>
      <c r="W1316">
        <v>9</v>
      </c>
    </row>
    <row r="1317" spans="1:23" s="917" customFormat="1" ht="12.75" customHeight="1">
      <c r="A1317">
        <v>1190</v>
      </c>
      <c r="B1317">
        <v>2840</v>
      </c>
      <c r="C1317" t="s">
        <v>87</v>
      </c>
      <c r="D1317" t="s">
        <v>1103</v>
      </c>
      <c r="E1317">
        <v>45093</v>
      </c>
      <c r="F1317" t="s">
        <v>198</v>
      </c>
      <c r="G1317" t="s">
        <v>2623</v>
      </c>
      <c r="H1317" s="958">
        <v>38718</v>
      </c>
      <c r="I1317"/>
      <c r="J1317" t="s">
        <v>1096</v>
      </c>
      <c r="K1317">
        <v>5</v>
      </c>
      <c r="L1317" t="s">
        <v>25</v>
      </c>
      <c r="M1317">
        <v>41600</v>
      </c>
      <c r="N1317" t="s">
        <v>84</v>
      </c>
      <c r="O1317">
        <v>90910</v>
      </c>
      <c r="P1317">
        <v>49310</v>
      </c>
      <c r="Q1317">
        <v>17000</v>
      </c>
      <c r="R1317">
        <v>22240</v>
      </c>
      <c r="S1317"/>
      <c r="T1317"/>
      <c r="U1317"/>
      <c r="V1317" t="s">
        <v>1348</v>
      </c>
      <c r="W1317">
        <v>2</v>
      </c>
    </row>
    <row r="1318" spans="1:23" s="917" customFormat="1" ht="12.75" customHeight="1">
      <c r="A1318">
        <v>1565</v>
      </c>
      <c r="B1318">
        <v>2839</v>
      </c>
      <c r="C1318" t="s">
        <v>86</v>
      </c>
      <c r="D1318" t="s">
        <v>1445</v>
      </c>
      <c r="E1318">
        <v>45097</v>
      </c>
      <c r="F1318" t="s">
        <v>198</v>
      </c>
      <c r="G1318" t="s">
        <v>2624</v>
      </c>
      <c r="H1318" s="958">
        <v>38687</v>
      </c>
      <c r="I1318"/>
      <c r="J1318" t="s">
        <v>1096</v>
      </c>
      <c r="K1318">
        <v>5</v>
      </c>
      <c r="L1318" t="s">
        <v>25</v>
      </c>
      <c r="M1318">
        <v>41600</v>
      </c>
      <c r="N1318" t="s">
        <v>84</v>
      </c>
      <c r="O1318">
        <v>90910</v>
      </c>
      <c r="P1318">
        <v>49310</v>
      </c>
      <c r="Q1318">
        <v>17000</v>
      </c>
      <c r="R1318">
        <v>22240</v>
      </c>
      <c r="S1318"/>
      <c r="T1318"/>
      <c r="U1318"/>
      <c r="V1318" t="s">
        <v>1348</v>
      </c>
      <c r="W1318">
        <v>3</v>
      </c>
    </row>
    <row r="1319" spans="1:23" s="917" customFormat="1" ht="12.75" customHeight="1">
      <c r="A1319">
        <v>1625</v>
      </c>
      <c r="B1319">
        <v>2808</v>
      </c>
      <c r="C1319" t="s">
        <v>99</v>
      </c>
      <c r="D1319" t="s">
        <v>1126</v>
      </c>
      <c r="E1319">
        <v>45103</v>
      </c>
      <c r="F1319" t="s">
        <v>198</v>
      </c>
      <c r="G1319" t="s">
        <v>2625</v>
      </c>
      <c r="H1319" s="958">
        <v>38687</v>
      </c>
      <c r="I1319"/>
      <c r="J1319" t="s">
        <v>1096</v>
      </c>
      <c r="K1319">
        <v>3</v>
      </c>
      <c r="L1319" t="s">
        <v>25</v>
      </c>
      <c r="M1319">
        <v>41600</v>
      </c>
      <c r="N1319" t="s">
        <v>97</v>
      </c>
      <c r="O1319">
        <v>117140</v>
      </c>
      <c r="P1319">
        <v>75540</v>
      </c>
      <c r="Q1319">
        <v>17000</v>
      </c>
      <c r="R1319">
        <v>22240</v>
      </c>
      <c r="S1319"/>
      <c r="T1319"/>
      <c r="U1319"/>
      <c r="V1319" t="s">
        <v>1348</v>
      </c>
      <c r="W1319">
        <v>2</v>
      </c>
    </row>
    <row r="1320" spans="1:23" s="917" customFormat="1" ht="12.75" customHeight="1">
      <c r="A1320">
        <v>1550</v>
      </c>
      <c r="B1320">
        <v>2840</v>
      </c>
      <c r="C1320" t="s">
        <v>87</v>
      </c>
      <c r="D1320" t="s">
        <v>1445</v>
      </c>
      <c r="E1320">
        <v>45107</v>
      </c>
      <c r="F1320" t="s">
        <v>198</v>
      </c>
      <c r="G1320" t="s">
        <v>2626</v>
      </c>
      <c r="H1320" s="958">
        <v>38687</v>
      </c>
      <c r="I1320"/>
      <c r="J1320" t="s">
        <v>1096</v>
      </c>
      <c r="K1320">
        <v>3</v>
      </c>
      <c r="L1320" t="s">
        <v>25</v>
      </c>
      <c r="M1320">
        <v>41600</v>
      </c>
      <c r="N1320" t="s">
        <v>84</v>
      </c>
      <c r="O1320">
        <v>90910</v>
      </c>
      <c r="P1320">
        <v>49310</v>
      </c>
      <c r="Q1320">
        <v>17000</v>
      </c>
      <c r="R1320">
        <v>22240</v>
      </c>
      <c r="S1320"/>
      <c r="T1320"/>
      <c r="U1320"/>
      <c r="V1320" t="s">
        <v>1348</v>
      </c>
      <c r="W1320">
        <v>9</v>
      </c>
    </row>
    <row r="1321" spans="1:23" s="917" customFormat="1" ht="12.75" customHeight="1">
      <c r="A1321">
        <v>1555</v>
      </c>
      <c r="B1321">
        <v>2814</v>
      </c>
      <c r="C1321" t="s">
        <v>121</v>
      </c>
      <c r="D1321" t="s">
        <v>1445</v>
      </c>
      <c r="E1321">
        <v>45110</v>
      </c>
      <c r="F1321" t="s">
        <v>198</v>
      </c>
      <c r="G1321" t="s">
        <v>2627</v>
      </c>
      <c r="H1321" s="958">
        <v>38687</v>
      </c>
      <c r="I1321"/>
      <c r="J1321" t="s">
        <v>1096</v>
      </c>
      <c r="K1321">
        <v>3</v>
      </c>
      <c r="L1321" t="s">
        <v>25</v>
      </c>
      <c r="M1321">
        <v>41600</v>
      </c>
      <c r="N1321" t="s">
        <v>120</v>
      </c>
      <c r="O1321">
        <v>168500</v>
      </c>
      <c r="P1321">
        <v>126900</v>
      </c>
      <c r="Q1321">
        <v>17000</v>
      </c>
      <c r="R1321">
        <v>22240</v>
      </c>
      <c r="S1321"/>
      <c r="T1321"/>
      <c r="U1321"/>
      <c r="V1321" t="s">
        <v>1348</v>
      </c>
      <c r="W1321">
        <v>11</v>
      </c>
    </row>
    <row r="1322" spans="1:23" s="917" customFormat="1" ht="12.75" customHeight="1">
      <c r="A1322">
        <v>1555</v>
      </c>
      <c r="B1322">
        <v>2814</v>
      </c>
      <c r="C1322" t="s">
        <v>121</v>
      </c>
      <c r="D1322" t="s">
        <v>1445</v>
      </c>
      <c r="E1322">
        <v>45111</v>
      </c>
      <c r="F1322" t="s">
        <v>198</v>
      </c>
      <c r="G1322" t="s">
        <v>2628</v>
      </c>
      <c r="H1322" s="958">
        <v>38687</v>
      </c>
      <c r="I1322"/>
      <c r="J1322" t="s">
        <v>1096</v>
      </c>
      <c r="K1322">
        <v>5</v>
      </c>
      <c r="L1322" t="s">
        <v>25</v>
      </c>
      <c r="M1322">
        <v>41600</v>
      </c>
      <c r="N1322" t="s">
        <v>120</v>
      </c>
      <c r="O1322">
        <v>168500</v>
      </c>
      <c r="P1322">
        <v>126900</v>
      </c>
      <c r="Q1322">
        <v>17000</v>
      </c>
      <c r="R1322">
        <v>22240</v>
      </c>
      <c r="S1322"/>
      <c r="T1322"/>
      <c r="U1322"/>
      <c r="V1322" t="s">
        <v>1348</v>
      </c>
      <c r="W1322">
        <v>2</v>
      </c>
    </row>
    <row r="1323" spans="1:23" s="917" customFormat="1" ht="12.75" customHeight="1">
      <c r="A1323">
        <v>1550</v>
      </c>
      <c r="B1323">
        <v>2814</v>
      </c>
      <c r="C1323" t="s">
        <v>121</v>
      </c>
      <c r="D1323" t="s">
        <v>1445</v>
      </c>
      <c r="E1323">
        <v>45114</v>
      </c>
      <c r="F1323" t="s">
        <v>198</v>
      </c>
      <c r="G1323" t="s">
        <v>2629</v>
      </c>
      <c r="H1323" s="958">
        <v>38687</v>
      </c>
      <c r="I1323"/>
      <c r="J1323" t="s">
        <v>1096</v>
      </c>
      <c r="K1323">
        <v>20</v>
      </c>
      <c r="L1323" t="s">
        <v>25</v>
      </c>
      <c r="M1323">
        <v>41600</v>
      </c>
      <c r="N1323" t="s">
        <v>120</v>
      </c>
      <c r="O1323">
        <v>168500</v>
      </c>
      <c r="P1323">
        <v>126900</v>
      </c>
      <c r="Q1323">
        <v>17000</v>
      </c>
      <c r="R1323">
        <v>22240</v>
      </c>
      <c r="S1323"/>
      <c r="T1323">
        <v>830</v>
      </c>
      <c r="U1323">
        <v>250</v>
      </c>
      <c r="V1323" t="s">
        <v>1348</v>
      </c>
      <c r="W1323">
        <v>6</v>
      </c>
    </row>
    <row r="1324" spans="1:23" s="917" customFormat="1" ht="12.75" customHeight="1">
      <c r="A1324">
        <v>1555</v>
      </c>
      <c r="B1324">
        <v>2820</v>
      </c>
      <c r="C1324" t="s">
        <v>1622</v>
      </c>
      <c r="D1324" t="s">
        <v>1445</v>
      </c>
      <c r="E1324">
        <v>45115</v>
      </c>
      <c r="F1324" t="s">
        <v>198</v>
      </c>
      <c r="G1324" t="s">
        <v>2630</v>
      </c>
      <c r="H1324" s="958">
        <v>38687</v>
      </c>
      <c r="I1324"/>
      <c r="J1324" t="s">
        <v>1096</v>
      </c>
      <c r="K1324">
        <v>3</v>
      </c>
      <c r="L1324" t="s">
        <v>25</v>
      </c>
      <c r="M1324">
        <v>41600</v>
      </c>
      <c r="N1324" t="s">
        <v>126</v>
      </c>
      <c r="O1324">
        <v>201100</v>
      </c>
      <c r="P1324">
        <v>159500</v>
      </c>
      <c r="Q1324">
        <v>17000</v>
      </c>
      <c r="R1324">
        <v>22240</v>
      </c>
      <c r="S1324"/>
      <c r="T1324"/>
      <c r="U1324"/>
      <c r="V1324" t="s">
        <v>1348</v>
      </c>
      <c r="W1324">
        <v>8</v>
      </c>
    </row>
    <row r="1325" spans="1:23" s="917" customFormat="1" ht="12.75" customHeight="1">
      <c r="A1325">
        <v>1110</v>
      </c>
      <c r="B1325">
        <v>2840</v>
      </c>
      <c r="C1325" t="s">
        <v>87</v>
      </c>
      <c r="D1325" t="s">
        <v>1372</v>
      </c>
      <c r="E1325">
        <v>45117</v>
      </c>
      <c r="F1325" t="s">
        <v>198</v>
      </c>
      <c r="G1325" t="s">
        <v>2631</v>
      </c>
      <c r="H1325" s="958">
        <v>38718</v>
      </c>
      <c r="I1325"/>
      <c r="J1325" t="s">
        <v>1096</v>
      </c>
      <c r="K1325">
        <v>3</v>
      </c>
      <c r="L1325" t="s">
        <v>25</v>
      </c>
      <c r="M1325">
        <v>41600</v>
      </c>
      <c r="N1325" t="s">
        <v>84</v>
      </c>
      <c r="O1325">
        <v>90910</v>
      </c>
      <c r="P1325">
        <v>49310</v>
      </c>
      <c r="Q1325">
        <v>17000</v>
      </c>
      <c r="R1325">
        <v>22240</v>
      </c>
      <c r="S1325"/>
      <c r="T1325"/>
      <c r="U1325"/>
      <c r="V1325" t="s">
        <v>1348</v>
      </c>
      <c r="W1325">
        <v>4</v>
      </c>
    </row>
    <row r="1326" spans="1:23" s="917" customFormat="1" ht="12.75" customHeight="1">
      <c r="A1326">
        <v>1110</v>
      </c>
      <c r="B1326">
        <v>2840</v>
      </c>
      <c r="C1326" t="s">
        <v>87</v>
      </c>
      <c r="D1326" t="s">
        <v>1372</v>
      </c>
      <c r="E1326">
        <v>45118</v>
      </c>
      <c r="F1326" t="s">
        <v>198</v>
      </c>
      <c r="G1326" t="s">
        <v>2632</v>
      </c>
      <c r="H1326" s="958">
        <v>38718</v>
      </c>
      <c r="I1326"/>
      <c r="J1326" t="s">
        <v>1096</v>
      </c>
      <c r="K1326">
        <v>3</v>
      </c>
      <c r="L1326" t="s">
        <v>25</v>
      </c>
      <c r="M1326">
        <v>41600</v>
      </c>
      <c r="N1326" t="s">
        <v>84</v>
      </c>
      <c r="O1326">
        <v>90910</v>
      </c>
      <c r="P1326">
        <v>49310</v>
      </c>
      <c r="Q1326">
        <v>17000</v>
      </c>
      <c r="R1326">
        <v>22240</v>
      </c>
      <c r="S1326"/>
      <c r="T1326"/>
      <c r="U1326"/>
      <c r="V1326" t="s">
        <v>1348</v>
      </c>
      <c r="W1326">
        <v>5</v>
      </c>
    </row>
    <row r="1327" spans="1:23" s="917" customFormat="1" ht="12.75" customHeight="1">
      <c r="A1327">
        <v>1540</v>
      </c>
      <c r="B1327">
        <v>2814</v>
      </c>
      <c r="C1327" t="s">
        <v>121</v>
      </c>
      <c r="D1327" t="s">
        <v>1445</v>
      </c>
      <c r="E1327">
        <v>45121</v>
      </c>
      <c r="F1327" t="s">
        <v>198</v>
      </c>
      <c r="G1327" t="s">
        <v>2633</v>
      </c>
      <c r="H1327" s="958">
        <v>38718</v>
      </c>
      <c r="I1327"/>
      <c r="J1327" t="s">
        <v>1096</v>
      </c>
      <c r="K1327">
        <v>5</v>
      </c>
      <c r="L1327" t="s">
        <v>25</v>
      </c>
      <c r="M1327">
        <v>41600</v>
      </c>
      <c r="N1327" t="s">
        <v>120</v>
      </c>
      <c r="O1327">
        <v>168500</v>
      </c>
      <c r="P1327">
        <v>126900</v>
      </c>
      <c r="Q1327">
        <v>17000</v>
      </c>
      <c r="R1327">
        <v>22240</v>
      </c>
      <c r="S1327"/>
      <c r="T1327"/>
      <c r="U1327"/>
      <c r="V1327" t="s">
        <v>1348</v>
      </c>
      <c r="W1327">
        <v>2</v>
      </c>
    </row>
    <row r="1328" spans="1:23" s="917" customFormat="1" ht="12.75" customHeight="1">
      <c r="A1328">
        <v>1280</v>
      </c>
      <c r="B1328">
        <v>2826</v>
      </c>
      <c r="C1328" t="s">
        <v>103</v>
      </c>
      <c r="D1328" t="s">
        <v>1103</v>
      </c>
      <c r="E1328">
        <v>45129</v>
      </c>
      <c r="F1328" t="s">
        <v>198</v>
      </c>
      <c r="G1328" t="s">
        <v>2634</v>
      </c>
      <c r="H1328" s="958">
        <v>38718</v>
      </c>
      <c r="I1328"/>
      <c r="J1328" t="s">
        <v>1096</v>
      </c>
      <c r="K1328">
        <v>10</v>
      </c>
      <c r="L1328" t="s">
        <v>25</v>
      </c>
      <c r="M1328">
        <v>41600</v>
      </c>
      <c r="N1328" t="s">
        <v>93</v>
      </c>
      <c r="O1328">
        <v>104910</v>
      </c>
      <c r="P1328">
        <v>63310</v>
      </c>
      <c r="Q1328">
        <v>17000</v>
      </c>
      <c r="R1328">
        <v>22240</v>
      </c>
      <c r="S1328"/>
      <c r="T1328"/>
      <c r="U1328"/>
      <c r="V1328" t="s">
        <v>1348</v>
      </c>
      <c r="W1328">
        <v>1</v>
      </c>
    </row>
    <row r="1329" spans="1:23" s="917" customFormat="1" ht="12.75" customHeight="1">
      <c r="A1329">
        <v>1280</v>
      </c>
      <c r="B1329">
        <v>2826</v>
      </c>
      <c r="C1329" t="s">
        <v>103</v>
      </c>
      <c r="D1329" t="s">
        <v>1103</v>
      </c>
      <c r="E1329">
        <v>45137</v>
      </c>
      <c r="F1329" t="s">
        <v>198</v>
      </c>
      <c r="G1329" t="s">
        <v>2635</v>
      </c>
      <c r="H1329" s="958">
        <v>38718</v>
      </c>
      <c r="I1329"/>
      <c r="J1329" t="s">
        <v>1096</v>
      </c>
      <c r="K1329">
        <v>10</v>
      </c>
      <c r="L1329" t="s">
        <v>25</v>
      </c>
      <c r="M1329">
        <v>41600</v>
      </c>
      <c r="N1329" t="s">
        <v>93</v>
      </c>
      <c r="O1329">
        <v>104910</v>
      </c>
      <c r="P1329">
        <v>63310</v>
      </c>
      <c r="Q1329">
        <v>17000</v>
      </c>
      <c r="R1329">
        <v>22240</v>
      </c>
      <c r="S1329"/>
      <c r="T1329"/>
      <c r="U1329"/>
      <c r="V1329" t="s">
        <v>1348</v>
      </c>
      <c r="W1329">
        <v>1</v>
      </c>
    </row>
    <row r="1330" spans="1:23" s="917" customFormat="1" ht="12.75" customHeight="1">
      <c r="A1330">
        <v>1340</v>
      </c>
      <c r="B1330">
        <v>2803</v>
      </c>
      <c r="C1330" t="s">
        <v>98</v>
      </c>
      <c r="D1330" t="s">
        <v>1292</v>
      </c>
      <c r="E1330">
        <v>45140</v>
      </c>
      <c r="F1330" t="s">
        <v>198</v>
      </c>
      <c r="G1330" t="s">
        <v>2636</v>
      </c>
      <c r="H1330" s="958">
        <v>38684</v>
      </c>
      <c r="I1330"/>
      <c r="J1330" t="s">
        <v>1096</v>
      </c>
      <c r="K1330">
        <v>1</v>
      </c>
      <c r="L1330" t="s">
        <v>25</v>
      </c>
      <c r="M1330">
        <v>41600</v>
      </c>
      <c r="N1330" t="s">
        <v>97</v>
      </c>
      <c r="O1330">
        <v>117140</v>
      </c>
      <c r="P1330">
        <v>75540</v>
      </c>
      <c r="Q1330">
        <v>24190</v>
      </c>
      <c r="R1330">
        <v>31730</v>
      </c>
      <c r="S1330"/>
      <c r="T1330"/>
      <c r="U1330"/>
      <c r="V1330" t="s">
        <v>1348</v>
      </c>
      <c r="W1330">
        <v>6</v>
      </c>
    </row>
    <row r="1331" spans="1:23" s="917" customFormat="1" ht="12.75" customHeight="1">
      <c r="A1331">
        <v>1340</v>
      </c>
      <c r="B1331">
        <v>2803</v>
      </c>
      <c r="C1331" t="s">
        <v>98</v>
      </c>
      <c r="D1331" t="s">
        <v>1292</v>
      </c>
      <c r="E1331">
        <v>45141</v>
      </c>
      <c r="F1331" t="s">
        <v>198</v>
      </c>
      <c r="G1331" t="s">
        <v>2638</v>
      </c>
      <c r="H1331" s="958">
        <v>38684</v>
      </c>
      <c r="I1331"/>
      <c r="J1331" t="s">
        <v>1096</v>
      </c>
      <c r="K1331">
        <v>1</v>
      </c>
      <c r="L1331" t="s">
        <v>25</v>
      </c>
      <c r="M1331">
        <v>41600</v>
      </c>
      <c r="N1331" t="s">
        <v>97</v>
      </c>
      <c r="O1331">
        <v>117140</v>
      </c>
      <c r="P1331">
        <v>75540</v>
      </c>
      <c r="Q1331">
        <v>24190</v>
      </c>
      <c r="R1331">
        <v>31730</v>
      </c>
      <c r="S1331"/>
      <c r="T1331"/>
      <c r="U1331"/>
      <c r="V1331" t="s">
        <v>1348</v>
      </c>
      <c r="W1331">
        <v>32</v>
      </c>
    </row>
    <row r="1332" spans="1:23" s="917" customFormat="1" ht="12.75" customHeight="1">
      <c r="A1332">
        <v>1560</v>
      </c>
      <c r="B1332">
        <v>2817</v>
      </c>
      <c r="C1332" t="s">
        <v>107</v>
      </c>
      <c r="D1332" t="s">
        <v>1445</v>
      </c>
      <c r="E1332">
        <v>45142</v>
      </c>
      <c r="F1332" t="s">
        <v>198</v>
      </c>
      <c r="G1332" t="s">
        <v>2639</v>
      </c>
      <c r="H1332" s="958">
        <v>38718</v>
      </c>
      <c r="I1332"/>
      <c r="J1332" t="s">
        <v>1096</v>
      </c>
      <c r="K1332">
        <v>5</v>
      </c>
      <c r="L1332" t="s">
        <v>25</v>
      </c>
      <c r="M1332">
        <v>41600</v>
      </c>
      <c r="N1332" t="s">
        <v>106</v>
      </c>
      <c r="O1332">
        <v>129850</v>
      </c>
      <c r="P1332">
        <v>88250</v>
      </c>
      <c r="Q1332">
        <v>17000</v>
      </c>
      <c r="R1332">
        <v>22240</v>
      </c>
      <c r="S1332"/>
      <c r="T1332"/>
      <c r="U1332"/>
      <c r="V1332" t="s">
        <v>1348</v>
      </c>
      <c r="W1332">
        <v>2</v>
      </c>
    </row>
    <row r="1333" spans="1:23" s="917" customFormat="1" ht="12.75" customHeight="1">
      <c r="A1333">
        <v>1270</v>
      </c>
      <c r="B1333">
        <v>2810</v>
      </c>
      <c r="C1333" t="s">
        <v>100</v>
      </c>
      <c r="D1333" t="s">
        <v>1103</v>
      </c>
      <c r="E1333">
        <v>45144</v>
      </c>
      <c r="F1333" t="s">
        <v>198</v>
      </c>
      <c r="G1333" t="s">
        <v>2640</v>
      </c>
      <c r="H1333" s="958">
        <v>38717</v>
      </c>
      <c r="I1333"/>
      <c r="J1333" t="s">
        <v>1096</v>
      </c>
      <c r="K1333">
        <v>45</v>
      </c>
      <c r="L1333" t="s">
        <v>25</v>
      </c>
      <c r="M1333">
        <v>41600</v>
      </c>
      <c r="N1333" t="s">
        <v>97</v>
      </c>
      <c r="O1333">
        <v>117140</v>
      </c>
      <c r="P1333">
        <v>75540</v>
      </c>
      <c r="Q1333">
        <v>31700</v>
      </c>
      <c r="R1333">
        <v>36690</v>
      </c>
      <c r="S1333"/>
      <c r="T1333"/>
      <c r="U1333"/>
      <c r="V1333" t="s">
        <v>1348</v>
      </c>
      <c r="W1333">
        <v>1</v>
      </c>
    </row>
    <row r="1334" spans="1:23" s="917" customFormat="1" ht="12.75" customHeight="1">
      <c r="A1334">
        <v>1270</v>
      </c>
      <c r="B1334">
        <v>2810</v>
      </c>
      <c r="C1334" t="s">
        <v>100</v>
      </c>
      <c r="D1334" t="s">
        <v>1103</v>
      </c>
      <c r="E1334">
        <v>45148</v>
      </c>
      <c r="F1334" t="s">
        <v>198</v>
      </c>
      <c r="G1334" t="s">
        <v>2641</v>
      </c>
      <c r="H1334" s="958">
        <v>38717</v>
      </c>
      <c r="I1334"/>
      <c r="J1334" t="s">
        <v>1096</v>
      </c>
      <c r="K1334">
        <v>10</v>
      </c>
      <c r="L1334" t="s">
        <v>25</v>
      </c>
      <c r="M1334">
        <v>41600</v>
      </c>
      <c r="N1334" t="s">
        <v>97</v>
      </c>
      <c r="O1334">
        <v>117140</v>
      </c>
      <c r="P1334">
        <v>75540</v>
      </c>
      <c r="Q1334">
        <v>31700</v>
      </c>
      <c r="R1334">
        <v>36690</v>
      </c>
      <c r="S1334"/>
      <c r="T1334"/>
      <c r="U1334"/>
      <c r="V1334" t="s">
        <v>1348</v>
      </c>
      <c r="W1334">
        <v>1</v>
      </c>
    </row>
    <row r="1335" spans="1:23" s="917" customFormat="1" ht="12.75" customHeight="1">
      <c r="A1335">
        <v>1270</v>
      </c>
      <c r="B1335">
        <v>2839</v>
      </c>
      <c r="C1335" t="s">
        <v>86</v>
      </c>
      <c r="D1335" t="s">
        <v>1103</v>
      </c>
      <c r="E1335">
        <v>45149</v>
      </c>
      <c r="F1335" t="s">
        <v>198</v>
      </c>
      <c r="G1335" t="s">
        <v>2642</v>
      </c>
      <c r="H1335" s="958">
        <v>38717</v>
      </c>
      <c r="I1335"/>
      <c r="J1335" t="s">
        <v>1096</v>
      </c>
      <c r="K1335">
        <v>2</v>
      </c>
      <c r="L1335" t="s">
        <v>25</v>
      </c>
      <c r="M1335">
        <v>41600</v>
      </c>
      <c r="N1335" t="s">
        <v>84</v>
      </c>
      <c r="O1335">
        <v>90910</v>
      </c>
      <c r="P1335">
        <v>49310</v>
      </c>
      <c r="Q1335">
        <v>31700</v>
      </c>
      <c r="R1335">
        <v>36690</v>
      </c>
      <c r="S1335"/>
      <c r="T1335"/>
      <c r="U1335"/>
      <c r="V1335" t="s">
        <v>1348</v>
      </c>
      <c r="W1335">
        <v>1</v>
      </c>
    </row>
    <row r="1336" spans="1:23" s="917" customFormat="1" ht="12.75" customHeight="1">
      <c r="A1336">
        <v>1270</v>
      </c>
      <c r="B1336">
        <v>2810</v>
      </c>
      <c r="C1336" t="s">
        <v>100</v>
      </c>
      <c r="D1336" t="s">
        <v>1103</v>
      </c>
      <c r="E1336">
        <v>45151</v>
      </c>
      <c r="F1336" t="s">
        <v>198</v>
      </c>
      <c r="G1336" t="s">
        <v>2643</v>
      </c>
      <c r="H1336" s="958">
        <v>38717</v>
      </c>
      <c r="I1336"/>
      <c r="J1336" t="s">
        <v>1096</v>
      </c>
      <c r="K1336">
        <v>30</v>
      </c>
      <c r="L1336" t="s">
        <v>25</v>
      </c>
      <c r="M1336">
        <v>41600</v>
      </c>
      <c r="N1336" t="s">
        <v>97</v>
      </c>
      <c r="O1336">
        <v>117140</v>
      </c>
      <c r="P1336">
        <v>75540</v>
      </c>
      <c r="Q1336">
        <v>31700</v>
      </c>
      <c r="R1336">
        <v>36690</v>
      </c>
      <c r="S1336"/>
      <c r="T1336"/>
      <c r="U1336"/>
      <c r="V1336" t="s">
        <v>1348</v>
      </c>
      <c r="W1336">
        <v>1</v>
      </c>
    </row>
    <row r="1337" spans="1:23" s="917" customFormat="1" ht="12.75" customHeight="1">
      <c r="A1337">
        <v>1280</v>
      </c>
      <c r="B1337">
        <v>2826</v>
      </c>
      <c r="C1337" t="s">
        <v>103</v>
      </c>
      <c r="D1337" t="s">
        <v>1103</v>
      </c>
      <c r="E1337">
        <v>45158</v>
      </c>
      <c r="F1337" t="s">
        <v>198</v>
      </c>
      <c r="G1337" t="s">
        <v>2644</v>
      </c>
      <c r="H1337" s="958">
        <v>38718</v>
      </c>
      <c r="I1337"/>
      <c r="J1337" t="s">
        <v>1096</v>
      </c>
      <c r="K1337">
        <v>7</v>
      </c>
      <c r="L1337" t="s">
        <v>25</v>
      </c>
      <c r="M1337">
        <v>41600</v>
      </c>
      <c r="N1337" t="s">
        <v>93</v>
      </c>
      <c r="O1337">
        <v>104910</v>
      </c>
      <c r="P1337">
        <v>63310</v>
      </c>
      <c r="Q1337">
        <v>17000</v>
      </c>
      <c r="R1337">
        <v>22240</v>
      </c>
      <c r="S1337"/>
      <c r="T1337"/>
      <c r="U1337"/>
      <c r="V1337" t="s">
        <v>1348</v>
      </c>
      <c r="W1337">
        <v>1</v>
      </c>
    </row>
    <row r="1338" spans="1:23" s="917" customFormat="1" ht="12.75" customHeight="1">
      <c r="A1338">
        <v>1912</v>
      </c>
      <c r="B1338">
        <v>2839</v>
      </c>
      <c r="C1338" t="s">
        <v>86</v>
      </c>
      <c r="D1338" t="s">
        <v>1270</v>
      </c>
      <c r="E1338">
        <v>45168</v>
      </c>
      <c r="F1338" t="s">
        <v>198</v>
      </c>
      <c r="G1338" t="s">
        <v>2645</v>
      </c>
      <c r="H1338" s="958">
        <v>38754</v>
      </c>
      <c r="I1338"/>
      <c r="J1338" t="s">
        <v>1096</v>
      </c>
      <c r="K1338">
        <v>3</v>
      </c>
      <c r="L1338" t="s">
        <v>25</v>
      </c>
      <c r="M1338">
        <v>41600</v>
      </c>
      <c r="N1338" t="s">
        <v>84</v>
      </c>
      <c r="O1338">
        <v>90910</v>
      </c>
      <c r="P1338">
        <v>49310</v>
      </c>
      <c r="Q1338">
        <v>8860</v>
      </c>
      <c r="R1338">
        <v>8220</v>
      </c>
      <c r="S1338"/>
      <c r="T1338"/>
      <c r="U1338"/>
      <c r="V1338" t="s">
        <v>1348</v>
      </c>
      <c r="W1338">
        <v>4</v>
      </c>
    </row>
    <row r="1339" spans="1:23" s="917" customFormat="1" ht="12.75" customHeight="1">
      <c r="A1339">
        <v>1605</v>
      </c>
      <c r="B1339">
        <v>2813</v>
      </c>
      <c r="C1339" t="s">
        <v>90</v>
      </c>
      <c r="D1339" t="s">
        <v>1126</v>
      </c>
      <c r="E1339">
        <v>45174</v>
      </c>
      <c r="F1339" t="s">
        <v>198</v>
      </c>
      <c r="G1339" t="s">
        <v>2647</v>
      </c>
      <c r="H1339" s="958">
        <v>38687</v>
      </c>
      <c r="I1339"/>
      <c r="J1339" t="s">
        <v>1096</v>
      </c>
      <c r="K1339">
        <v>10</v>
      </c>
      <c r="L1339" t="s">
        <v>25</v>
      </c>
      <c r="M1339">
        <v>41600</v>
      </c>
      <c r="N1339" t="s">
        <v>88</v>
      </c>
      <c r="O1339">
        <v>97200</v>
      </c>
      <c r="P1339">
        <v>55600</v>
      </c>
      <c r="Q1339">
        <v>17000</v>
      </c>
      <c r="R1339">
        <v>16710</v>
      </c>
      <c r="S1339"/>
      <c r="T1339"/>
      <c r="U1339"/>
      <c r="V1339" t="s">
        <v>1348</v>
      </c>
      <c r="W1339">
        <v>3</v>
      </c>
    </row>
    <row r="1340" spans="1:23" s="917" customFormat="1" ht="12.75" customHeight="1">
      <c r="A1340">
        <v>1190</v>
      </c>
      <c r="B1340">
        <v>2823</v>
      </c>
      <c r="C1340" t="s">
        <v>551</v>
      </c>
      <c r="D1340" t="s">
        <v>1133</v>
      </c>
      <c r="E1340">
        <v>45176</v>
      </c>
      <c r="F1340" t="s">
        <v>198</v>
      </c>
      <c r="G1340" t="s">
        <v>2648</v>
      </c>
      <c r="H1340" s="958">
        <v>38718</v>
      </c>
      <c r="I1340"/>
      <c r="J1340" t="s">
        <v>1096</v>
      </c>
      <c r="K1340">
        <v>5</v>
      </c>
      <c r="L1340" t="s">
        <v>25</v>
      </c>
      <c r="M1340">
        <v>41600</v>
      </c>
      <c r="N1340" t="s">
        <v>93</v>
      </c>
      <c r="O1340">
        <v>104910</v>
      </c>
      <c r="P1340">
        <v>63310</v>
      </c>
      <c r="Q1340">
        <v>17000</v>
      </c>
      <c r="R1340">
        <v>22240</v>
      </c>
      <c r="S1340"/>
      <c r="T1340"/>
      <c r="U1340"/>
      <c r="V1340" t="s">
        <v>1348</v>
      </c>
      <c r="W1340">
        <v>3</v>
      </c>
    </row>
    <row r="1341" spans="1:23" s="917" customFormat="1" ht="12.75" customHeight="1">
      <c r="A1341">
        <v>1190</v>
      </c>
      <c r="B1341">
        <v>2823</v>
      </c>
      <c r="C1341" t="s">
        <v>551</v>
      </c>
      <c r="D1341" t="s">
        <v>1133</v>
      </c>
      <c r="E1341">
        <v>45177</v>
      </c>
      <c r="F1341" t="s">
        <v>198</v>
      </c>
      <c r="G1341" t="s">
        <v>2649</v>
      </c>
      <c r="H1341" s="958">
        <v>38718</v>
      </c>
      <c r="I1341"/>
      <c r="J1341" t="s">
        <v>1096</v>
      </c>
      <c r="K1341">
        <v>5</v>
      </c>
      <c r="L1341" t="s">
        <v>25</v>
      </c>
      <c r="M1341">
        <v>41600</v>
      </c>
      <c r="N1341" t="s">
        <v>93</v>
      </c>
      <c r="O1341">
        <v>104910</v>
      </c>
      <c r="P1341">
        <v>63310</v>
      </c>
      <c r="Q1341">
        <v>17000</v>
      </c>
      <c r="R1341">
        <v>22240</v>
      </c>
      <c r="S1341"/>
      <c r="T1341"/>
      <c r="U1341"/>
      <c r="V1341" t="s">
        <v>1348</v>
      </c>
      <c r="W1341">
        <v>3</v>
      </c>
    </row>
    <row r="1342" spans="1:23" s="917" customFormat="1" ht="12.75" customHeight="1">
      <c r="A1342">
        <v>1190</v>
      </c>
      <c r="B1342">
        <v>2823</v>
      </c>
      <c r="C1342" t="s">
        <v>551</v>
      </c>
      <c r="D1342" t="s">
        <v>1133</v>
      </c>
      <c r="E1342">
        <v>45178</v>
      </c>
      <c r="F1342" t="s">
        <v>198</v>
      </c>
      <c r="G1342" t="s">
        <v>2650</v>
      </c>
      <c r="H1342" s="958">
        <v>38718</v>
      </c>
      <c r="I1342"/>
      <c r="J1342" t="s">
        <v>1096</v>
      </c>
      <c r="K1342">
        <v>5</v>
      </c>
      <c r="L1342" t="s">
        <v>25</v>
      </c>
      <c r="M1342">
        <v>41600</v>
      </c>
      <c r="N1342" t="s">
        <v>93</v>
      </c>
      <c r="O1342">
        <v>104910</v>
      </c>
      <c r="P1342">
        <v>63310</v>
      </c>
      <c r="Q1342">
        <v>17000</v>
      </c>
      <c r="R1342">
        <v>22240</v>
      </c>
      <c r="S1342"/>
      <c r="T1342"/>
      <c r="U1342"/>
      <c r="V1342" t="s">
        <v>1348</v>
      </c>
      <c r="W1342">
        <v>3</v>
      </c>
    </row>
    <row r="1343" spans="1:23" s="917" customFormat="1" ht="12.75" customHeight="1">
      <c r="A1343">
        <v>1190</v>
      </c>
      <c r="B1343">
        <v>2823</v>
      </c>
      <c r="C1343" t="s">
        <v>551</v>
      </c>
      <c r="D1343" t="s">
        <v>1133</v>
      </c>
      <c r="E1343">
        <v>45180</v>
      </c>
      <c r="F1343" t="s">
        <v>198</v>
      </c>
      <c r="G1343" t="s">
        <v>2651</v>
      </c>
      <c r="H1343" s="958">
        <v>38718</v>
      </c>
      <c r="I1343"/>
      <c r="J1343" t="s">
        <v>1096</v>
      </c>
      <c r="K1343">
        <v>5</v>
      </c>
      <c r="L1343" t="s">
        <v>25</v>
      </c>
      <c r="M1343">
        <v>41600</v>
      </c>
      <c r="N1343" t="s">
        <v>93</v>
      </c>
      <c r="O1343">
        <v>104910</v>
      </c>
      <c r="P1343">
        <v>63310</v>
      </c>
      <c r="Q1343">
        <v>17000</v>
      </c>
      <c r="R1343">
        <v>22240</v>
      </c>
      <c r="S1343"/>
      <c r="T1343"/>
      <c r="U1343"/>
      <c r="V1343" t="s">
        <v>1348</v>
      </c>
      <c r="W1343">
        <v>3</v>
      </c>
    </row>
    <row r="1344" spans="1:23" s="917" customFormat="1" ht="12.75" customHeight="1">
      <c r="A1344">
        <v>1190</v>
      </c>
      <c r="B1344">
        <v>2823</v>
      </c>
      <c r="C1344" t="s">
        <v>551</v>
      </c>
      <c r="D1344" t="s">
        <v>1133</v>
      </c>
      <c r="E1344">
        <v>45181</v>
      </c>
      <c r="F1344" t="s">
        <v>198</v>
      </c>
      <c r="G1344" t="s">
        <v>2652</v>
      </c>
      <c r="H1344" s="958">
        <v>38718</v>
      </c>
      <c r="I1344"/>
      <c r="J1344" t="s">
        <v>1096</v>
      </c>
      <c r="K1344">
        <v>5</v>
      </c>
      <c r="L1344" t="s">
        <v>25</v>
      </c>
      <c r="M1344">
        <v>41600</v>
      </c>
      <c r="N1344" t="s">
        <v>93</v>
      </c>
      <c r="O1344">
        <v>104910</v>
      </c>
      <c r="P1344">
        <v>63310</v>
      </c>
      <c r="Q1344">
        <v>17000</v>
      </c>
      <c r="R1344">
        <v>22240</v>
      </c>
      <c r="S1344"/>
      <c r="T1344"/>
      <c r="U1344"/>
      <c r="V1344" t="s">
        <v>1348</v>
      </c>
      <c r="W1344">
        <v>3</v>
      </c>
    </row>
    <row r="1345" spans="1:23" s="917" customFormat="1" ht="12.75" customHeight="1">
      <c r="A1345">
        <v>1190</v>
      </c>
      <c r="B1345">
        <v>2823</v>
      </c>
      <c r="C1345" t="s">
        <v>551</v>
      </c>
      <c r="D1345" t="s">
        <v>1133</v>
      </c>
      <c r="E1345">
        <v>45182</v>
      </c>
      <c r="F1345" t="s">
        <v>198</v>
      </c>
      <c r="G1345" t="s">
        <v>2653</v>
      </c>
      <c r="H1345" s="958">
        <v>38718</v>
      </c>
      <c r="I1345"/>
      <c r="J1345" t="s">
        <v>1096</v>
      </c>
      <c r="K1345">
        <v>5</v>
      </c>
      <c r="L1345" t="s">
        <v>25</v>
      </c>
      <c r="M1345">
        <v>41600</v>
      </c>
      <c r="N1345" t="s">
        <v>93</v>
      </c>
      <c r="O1345">
        <v>104910</v>
      </c>
      <c r="P1345">
        <v>63310</v>
      </c>
      <c r="Q1345">
        <v>17000</v>
      </c>
      <c r="R1345">
        <v>22240</v>
      </c>
      <c r="S1345"/>
      <c r="T1345"/>
      <c r="U1345"/>
      <c r="V1345" t="s">
        <v>1348</v>
      </c>
      <c r="W1345">
        <v>3</v>
      </c>
    </row>
    <row r="1346" spans="1:23" s="917" customFormat="1" ht="12.75" customHeight="1">
      <c r="A1346">
        <v>1190</v>
      </c>
      <c r="B1346">
        <v>2823</v>
      </c>
      <c r="C1346" t="s">
        <v>551</v>
      </c>
      <c r="D1346" t="s">
        <v>1133</v>
      </c>
      <c r="E1346">
        <v>45183</v>
      </c>
      <c r="F1346" t="s">
        <v>198</v>
      </c>
      <c r="G1346" t="s">
        <v>2654</v>
      </c>
      <c r="H1346" s="958">
        <v>38718</v>
      </c>
      <c r="I1346"/>
      <c r="J1346" t="s">
        <v>1096</v>
      </c>
      <c r="K1346">
        <v>5</v>
      </c>
      <c r="L1346" t="s">
        <v>25</v>
      </c>
      <c r="M1346">
        <v>41600</v>
      </c>
      <c r="N1346" t="s">
        <v>93</v>
      </c>
      <c r="O1346">
        <v>104910</v>
      </c>
      <c r="P1346">
        <v>63310</v>
      </c>
      <c r="Q1346">
        <v>17000</v>
      </c>
      <c r="R1346">
        <v>22240</v>
      </c>
      <c r="S1346"/>
      <c r="T1346"/>
      <c r="U1346"/>
      <c r="V1346" t="s">
        <v>1348</v>
      </c>
      <c r="W1346">
        <v>3</v>
      </c>
    </row>
    <row r="1347" spans="1:23" s="917" customFormat="1" ht="12.75" customHeight="1">
      <c r="A1347">
        <v>1190</v>
      </c>
      <c r="B1347">
        <v>2823</v>
      </c>
      <c r="C1347" t="s">
        <v>551</v>
      </c>
      <c r="D1347" t="s">
        <v>1133</v>
      </c>
      <c r="E1347">
        <v>45184</v>
      </c>
      <c r="F1347" t="s">
        <v>198</v>
      </c>
      <c r="G1347" t="s">
        <v>2655</v>
      </c>
      <c r="H1347" s="958">
        <v>38718</v>
      </c>
      <c r="I1347"/>
      <c r="J1347" t="s">
        <v>1096</v>
      </c>
      <c r="K1347">
        <v>5</v>
      </c>
      <c r="L1347" t="s">
        <v>25</v>
      </c>
      <c r="M1347">
        <v>41600</v>
      </c>
      <c r="N1347" t="s">
        <v>93</v>
      </c>
      <c r="O1347">
        <v>104910</v>
      </c>
      <c r="P1347">
        <v>63310</v>
      </c>
      <c r="Q1347">
        <v>17000</v>
      </c>
      <c r="R1347">
        <v>22240</v>
      </c>
      <c r="S1347"/>
      <c r="T1347"/>
      <c r="U1347"/>
      <c r="V1347" t="s">
        <v>1348</v>
      </c>
      <c r="W1347">
        <v>3</v>
      </c>
    </row>
    <row r="1348" spans="1:23" s="917" customFormat="1" ht="12.75" customHeight="1">
      <c r="A1348">
        <v>1190</v>
      </c>
      <c r="B1348">
        <v>2823</v>
      </c>
      <c r="C1348" t="s">
        <v>551</v>
      </c>
      <c r="D1348" t="s">
        <v>1133</v>
      </c>
      <c r="E1348">
        <v>45185</v>
      </c>
      <c r="F1348" t="s">
        <v>198</v>
      </c>
      <c r="G1348" t="s">
        <v>2656</v>
      </c>
      <c r="H1348" s="958">
        <v>38718</v>
      </c>
      <c r="I1348"/>
      <c r="J1348" t="s">
        <v>1096</v>
      </c>
      <c r="K1348">
        <v>5</v>
      </c>
      <c r="L1348" t="s">
        <v>25</v>
      </c>
      <c r="M1348">
        <v>41600</v>
      </c>
      <c r="N1348" t="s">
        <v>93</v>
      </c>
      <c r="O1348">
        <v>104910</v>
      </c>
      <c r="P1348">
        <v>63310</v>
      </c>
      <c r="Q1348">
        <v>17000</v>
      </c>
      <c r="R1348">
        <v>22240</v>
      </c>
      <c r="S1348"/>
      <c r="T1348"/>
      <c r="U1348"/>
      <c r="V1348" t="s">
        <v>1348</v>
      </c>
      <c r="W1348">
        <v>3</v>
      </c>
    </row>
    <row r="1349" spans="1:23" s="917" customFormat="1" ht="12.75" customHeight="1">
      <c r="A1349">
        <v>1190</v>
      </c>
      <c r="B1349">
        <v>2832</v>
      </c>
      <c r="C1349" t="s">
        <v>92</v>
      </c>
      <c r="D1349" t="s">
        <v>1133</v>
      </c>
      <c r="E1349">
        <v>45203</v>
      </c>
      <c r="F1349" t="s">
        <v>198</v>
      </c>
      <c r="G1349" t="s">
        <v>2657</v>
      </c>
      <c r="H1349" s="958">
        <v>38718</v>
      </c>
      <c r="I1349"/>
      <c r="J1349" t="s">
        <v>1096</v>
      </c>
      <c r="K1349">
        <v>5</v>
      </c>
      <c r="L1349" t="s">
        <v>25</v>
      </c>
      <c r="M1349">
        <v>41600</v>
      </c>
      <c r="N1349" t="s">
        <v>88</v>
      </c>
      <c r="O1349">
        <v>97200</v>
      </c>
      <c r="P1349">
        <v>55600</v>
      </c>
      <c r="Q1349">
        <v>17000</v>
      </c>
      <c r="R1349">
        <v>22240</v>
      </c>
      <c r="S1349"/>
      <c r="T1349"/>
      <c r="U1349"/>
      <c r="V1349" t="s">
        <v>1348</v>
      </c>
      <c r="W1349">
        <v>3</v>
      </c>
    </row>
    <row r="1350" spans="1:23" s="917" customFormat="1" ht="12.75" customHeight="1">
      <c r="A1350">
        <v>1280</v>
      </c>
      <c r="B1350">
        <v>2826</v>
      </c>
      <c r="C1350" t="s">
        <v>103</v>
      </c>
      <c r="D1350" t="s">
        <v>1103</v>
      </c>
      <c r="E1350">
        <v>45207</v>
      </c>
      <c r="F1350" t="s">
        <v>198</v>
      </c>
      <c r="G1350" t="s">
        <v>2658</v>
      </c>
      <c r="H1350" s="958">
        <v>38718</v>
      </c>
      <c r="I1350"/>
      <c r="J1350" t="s">
        <v>1096</v>
      </c>
      <c r="K1350">
        <v>10</v>
      </c>
      <c r="L1350" t="s">
        <v>25</v>
      </c>
      <c r="M1350">
        <v>41600</v>
      </c>
      <c r="N1350" t="s">
        <v>93</v>
      </c>
      <c r="O1350">
        <v>104910</v>
      </c>
      <c r="P1350">
        <v>63310</v>
      </c>
      <c r="Q1350">
        <v>17000</v>
      </c>
      <c r="R1350">
        <v>22240</v>
      </c>
      <c r="S1350"/>
      <c r="T1350"/>
      <c r="U1350"/>
      <c r="V1350" t="s">
        <v>1348</v>
      </c>
      <c r="W1350">
        <v>1</v>
      </c>
    </row>
    <row r="1351" spans="1:23" s="917" customFormat="1" ht="12.75" customHeight="1">
      <c r="A1351">
        <v>1235</v>
      </c>
      <c r="B1351">
        <v>2824</v>
      </c>
      <c r="C1351" t="s">
        <v>122</v>
      </c>
      <c r="D1351" t="s">
        <v>1372</v>
      </c>
      <c r="E1351">
        <v>45213</v>
      </c>
      <c r="F1351" t="s">
        <v>198</v>
      </c>
      <c r="G1351" t="s">
        <v>2659</v>
      </c>
      <c r="H1351" s="958">
        <v>44512</v>
      </c>
      <c r="I1351"/>
      <c r="J1351" t="s">
        <v>1096</v>
      </c>
      <c r="K1351">
        <v>3</v>
      </c>
      <c r="L1351" t="s">
        <v>25</v>
      </c>
      <c r="M1351">
        <v>41600</v>
      </c>
      <c r="N1351" t="s">
        <v>114</v>
      </c>
      <c r="O1351">
        <v>157000</v>
      </c>
      <c r="P1351">
        <v>115400</v>
      </c>
      <c r="Q1351">
        <v>20750</v>
      </c>
      <c r="R1351">
        <v>36400</v>
      </c>
      <c r="S1351"/>
      <c r="T1351"/>
      <c r="U1351"/>
      <c r="V1351" t="s">
        <v>1348</v>
      </c>
      <c r="W1351">
        <v>1</v>
      </c>
    </row>
    <row r="1352" spans="1:23" s="917" customFormat="1" ht="12.75" customHeight="1">
      <c r="A1352">
        <v>1912</v>
      </c>
      <c r="B1352">
        <v>2840</v>
      </c>
      <c r="C1352" t="s">
        <v>87</v>
      </c>
      <c r="D1352" t="s">
        <v>1270</v>
      </c>
      <c r="E1352">
        <v>45214</v>
      </c>
      <c r="F1352" t="s">
        <v>198</v>
      </c>
      <c r="G1352" t="s">
        <v>2661</v>
      </c>
      <c r="H1352" s="958">
        <v>44270</v>
      </c>
      <c r="I1352"/>
      <c r="J1352" t="s">
        <v>1096</v>
      </c>
      <c r="K1352">
        <v>3</v>
      </c>
      <c r="L1352" t="s">
        <v>327</v>
      </c>
      <c r="M1352">
        <v>41600</v>
      </c>
      <c r="N1352" t="s">
        <v>84</v>
      </c>
      <c r="O1352">
        <v>90910</v>
      </c>
      <c r="P1352">
        <v>49310</v>
      </c>
      <c r="Q1352">
        <v>8860</v>
      </c>
      <c r="R1352">
        <v>8220</v>
      </c>
      <c r="S1352"/>
      <c r="T1352"/>
      <c r="U1352"/>
      <c r="V1352" t="s">
        <v>1348</v>
      </c>
      <c r="W1352">
        <v>2</v>
      </c>
    </row>
    <row r="1353" spans="1:23" s="917" customFormat="1" ht="12.75" customHeight="1">
      <c r="A1353">
        <v>6666</v>
      </c>
      <c r="B1353">
        <v>2840</v>
      </c>
      <c r="C1353" t="s">
        <v>87</v>
      </c>
      <c r="D1353" t="s">
        <v>1806</v>
      </c>
      <c r="E1353">
        <v>45215</v>
      </c>
      <c r="F1353" t="s">
        <v>198</v>
      </c>
      <c r="G1353" t="s">
        <v>2663</v>
      </c>
      <c r="H1353" s="958">
        <v>42013</v>
      </c>
      <c r="I1353"/>
      <c r="J1353" t="s">
        <v>1096</v>
      </c>
      <c r="K1353">
        <v>2</v>
      </c>
      <c r="L1353" t="s">
        <v>2665</v>
      </c>
      <c r="M1353">
        <v>0</v>
      </c>
      <c r="N1353" t="s">
        <v>84</v>
      </c>
      <c r="O1353">
        <v>90910</v>
      </c>
      <c r="P1353">
        <v>90910</v>
      </c>
      <c r="Q1353">
        <v>8860</v>
      </c>
      <c r="R1353">
        <v>8220</v>
      </c>
      <c r="S1353"/>
      <c r="T1353"/>
      <c r="U1353"/>
      <c r="V1353" t="s">
        <v>1348</v>
      </c>
      <c r="W1353">
        <v>223</v>
      </c>
    </row>
    <row r="1354" spans="1:23" s="917" customFormat="1" ht="12.75" customHeight="1">
      <c r="A1354">
        <v>1125</v>
      </c>
      <c r="B1354">
        <v>2822</v>
      </c>
      <c r="C1354" t="s">
        <v>1653</v>
      </c>
      <c r="D1354" t="s">
        <v>1445</v>
      </c>
      <c r="E1354">
        <v>45223</v>
      </c>
      <c r="F1354" t="s">
        <v>198</v>
      </c>
      <c r="G1354" t="s">
        <v>2666</v>
      </c>
      <c r="H1354" s="958">
        <v>38687</v>
      </c>
      <c r="I1354"/>
      <c r="J1354" t="s">
        <v>1096</v>
      </c>
      <c r="K1354">
        <v>5</v>
      </c>
      <c r="L1354" t="s">
        <v>25</v>
      </c>
      <c r="M1354">
        <v>41600</v>
      </c>
      <c r="N1354" t="s">
        <v>325</v>
      </c>
      <c r="O1354">
        <v>271680</v>
      </c>
      <c r="P1354">
        <v>230080</v>
      </c>
      <c r="Q1354">
        <v>17000</v>
      </c>
      <c r="R1354">
        <v>22240</v>
      </c>
      <c r="S1354"/>
      <c r="T1354"/>
      <c r="U1354"/>
      <c r="V1354" t="s">
        <v>1348</v>
      </c>
      <c r="W1354">
        <v>2</v>
      </c>
    </row>
    <row r="1355" spans="1:23" s="917" customFormat="1" ht="12.75" customHeight="1">
      <c r="A1355">
        <v>1590</v>
      </c>
      <c r="B1355">
        <v>2813</v>
      </c>
      <c r="C1355" t="s">
        <v>90</v>
      </c>
      <c r="D1355" t="s">
        <v>1126</v>
      </c>
      <c r="E1355">
        <v>45227</v>
      </c>
      <c r="F1355" t="s">
        <v>198</v>
      </c>
      <c r="G1355" t="s">
        <v>2667</v>
      </c>
      <c r="H1355" s="958">
        <v>38687</v>
      </c>
      <c r="I1355"/>
      <c r="J1355" t="s">
        <v>1096</v>
      </c>
      <c r="K1355">
        <v>15</v>
      </c>
      <c r="L1355" t="s">
        <v>25</v>
      </c>
      <c r="M1355">
        <v>41600</v>
      </c>
      <c r="N1355" t="s">
        <v>88</v>
      </c>
      <c r="O1355">
        <v>97200</v>
      </c>
      <c r="P1355">
        <v>55600</v>
      </c>
      <c r="Q1355">
        <v>24190</v>
      </c>
      <c r="R1355">
        <v>31730</v>
      </c>
      <c r="S1355"/>
      <c r="T1355"/>
      <c r="U1355"/>
      <c r="V1355" t="s">
        <v>1348</v>
      </c>
      <c r="W1355">
        <v>3</v>
      </c>
    </row>
    <row r="1356" spans="1:23" s="917" customFormat="1" ht="12.75" customHeight="1">
      <c r="A1356">
        <v>1590</v>
      </c>
      <c r="B1356">
        <v>2813</v>
      </c>
      <c r="C1356" t="s">
        <v>90</v>
      </c>
      <c r="D1356" t="s">
        <v>1126</v>
      </c>
      <c r="E1356">
        <v>45228</v>
      </c>
      <c r="F1356" t="s">
        <v>198</v>
      </c>
      <c r="G1356" t="s">
        <v>2668</v>
      </c>
      <c r="H1356" s="958">
        <v>38687</v>
      </c>
      <c r="I1356"/>
      <c r="J1356" t="s">
        <v>1096</v>
      </c>
      <c r="K1356">
        <v>15</v>
      </c>
      <c r="L1356" t="s">
        <v>25</v>
      </c>
      <c r="M1356">
        <v>41600</v>
      </c>
      <c r="N1356" t="s">
        <v>88</v>
      </c>
      <c r="O1356">
        <v>97200</v>
      </c>
      <c r="P1356">
        <v>55600</v>
      </c>
      <c r="Q1356">
        <v>24190</v>
      </c>
      <c r="R1356">
        <v>31730</v>
      </c>
      <c r="S1356"/>
      <c r="T1356"/>
      <c r="U1356"/>
      <c r="V1356" t="s">
        <v>1348</v>
      </c>
      <c r="W1356">
        <v>3</v>
      </c>
    </row>
    <row r="1357" spans="1:23" s="917" customFormat="1" ht="12.75" customHeight="1">
      <c r="A1357">
        <v>1605</v>
      </c>
      <c r="B1357">
        <v>2813</v>
      </c>
      <c r="C1357" t="s">
        <v>90</v>
      </c>
      <c r="D1357" t="s">
        <v>1126</v>
      </c>
      <c r="E1357">
        <v>45231</v>
      </c>
      <c r="F1357" t="s">
        <v>198</v>
      </c>
      <c r="G1357" t="s">
        <v>2669</v>
      </c>
      <c r="H1357" s="958">
        <v>38687</v>
      </c>
      <c r="I1357"/>
      <c r="J1357" t="s">
        <v>1096</v>
      </c>
      <c r="K1357">
        <v>10</v>
      </c>
      <c r="L1357" t="s">
        <v>25</v>
      </c>
      <c r="M1357">
        <v>41600</v>
      </c>
      <c r="N1357" t="s">
        <v>88</v>
      </c>
      <c r="O1357">
        <v>97200</v>
      </c>
      <c r="P1357">
        <v>55600</v>
      </c>
      <c r="Q1357">
        <v>17000</v>
      </c>
      <c r="R1357">
        <v>16710</v>
      </c>
      <c r="S1357"/>
      <c r="T1357"/>
      <c r="U1357"/>
      <c r="V1357" t="s">
        <v>1348</v>
      </c>
      <c r="W1357">
        <v>2</v>
      </c>
    </row>
    <row r="1358" spans="1:23" s="917" customFormat="1" ht="12.75" customHeight="1">
      <c r="A1358">
        <v>1540</v>
      </c>
      <c r="B1358">
        <v>2817</v>
      </c>
      <c r="C1358" t="s">
        <v>107</v>
      </c>
      <c r="D1358" t="s">
        <v>1445</v>
      </c>
      <c r="E1358">
        <v>45243</v>
      </c>
      <c r="F1358" t="s">
        <v>198</v>
      </c>
      <c r="G1358" t="s">
        <v>2670</v>
      </c>
      <c r="H1358" s="958">
        <v>38718</v>
      </c>
      <c r="I1358"/>
      <c r="J1358" t="s">
        <v>1096</v>
      </c>
      <c r="K1358">
        <v>3</v>
      </c>
      <c r="L1358" t="s">
        <v>25</v>
      </c>
      <c r="M1358">
        <v>41600</v>
      </c>
      <c r="N1358" t="s">
        <v>106</v>
      </c>
      <c r="O1358">
        <v>129850</v>
      </c>
      <c r="P1358">
        <v>88250</v>
      </c>
      <c r="Q1358">
        <v>17000</v>
      </c>
      <c r="R1358">
        <v>22240</v>
      </c>
      <c r="S1358"/>
      <c r="T1358"/>
      <c r="U1358"/>
      <c r="V1358" t="s">
        <v>1348</v>
      </c>
      <c r="W1358">
        <v>2</v>
      </c>
    </row>
    <row r="1359" spans="1:23" s="917" customFormat="1" ht="12.75" customHeight="1">
      <c r="A1359">
        <v>1125</v>
      </c>
      <c r="B1359">
        <v>2808</v>
      </c>
      <c r="C1359" t="s">
        <v>99</v>
      </c>
      <c r="D1359" t="s">
        <v>1445</v>
      </c>
      <c r="E1359">
        <v>45246</v>
      </c>
      <c r="F1359" t="s">
        <v>198</v>
      </c>
      <c r="G1359" t="s">
        <v>2671</v>
      </c>
      <c r="H1359" s="958">
        <v>38687</v>
      </c>
      <c r="I1359"/>
      <c r="J1359" t="s">
        <v>1096</v>
      </c>
      <c r="K1359">
        <v>10</v>
      </c>
      <c r="L1359" t="s">
        <v>25</v>
      </c>
      <c r="M1359">
        <v>41600</v>
      </c>
      <c r="N1359" t="s">
        <v>97</v>
      </c>
      <c r="O1359">
        <v>117140</v>
      </c>
      <c r="P1359">
        <v>75540</v>
      </c>
      <c r="Q1359">
        <v>17000</v>
      </c>
      <c r="R1359">
        <v>22240</v>
      </c>
      <c r="S1359"/>
      <c r="T1359"/>
      <c r="U1359"/>
      <c r="V1359" t="s">
        <v>1348</v>
      </c>
      <c r="W1359">
        <v>2</v>
      </c>
    </row>
    <row r="1360" spans="1:23" s="917" customFormat="1" ht="12.75" customHeight="1">
      <c r="A1360">
        <v>1912</v>
      </c>
      <c r="B1360">
        <v>2840</v>
      </c>
      <c r="C1360" t="s">
        <v>87</v>
      </c>
      <c r="D1360" t="s">
        <v>1270</v>
      </c>
      <c r="E1360">
        <v>45251</v>
      </c>
      <c r="F1360" t="s">
        <v>198</v>
      </c>
      <c r="G1360" t="s">
        <v>2672</v>
      </c>
      <c r="H1360" s="958">
        <v>44299</v>
      </c>
      <c r="I1360"/>
      <c r="J1360" t="s">
        <v>1096</v>
      </c>
      <c r="K1360">
        <v>2</v>
      </c>
      <c r="L1360" t="s">
        <v>327</v>
      </c>
      <c r="M1360">
        <v>41600</v>
      </c>
      <c r="N1360" t="s">
        <v>84</v>
      </c>
      <c r="O1360">
        <v>90910</v>
      </c>
      <c r="P1360">
        <v>49310</v>
      </c>
      <c r="Q1360">
        <v>8860</v>
      </c>
      <c r="R1360">
        <v>8220</v>
      </c>
      <c r="S1360"/>
      <c r="T1360"/>
      <c r="U1360"/>
      <c r="V1360" t="s">
        <v>1348</v>
      </c>
      <c r="W1360">
        <v>1</v>
      </c>
    </row>
    <row r="1361" spans="1:23" s="917" customFormat="1" ht="12.75" customHeight="1">
      <c r="A1361">
        <v>1720</v>
      </c>
      <c r="B1361">
        <v>2840</v>
      </c>
      <c r="C1361" t="s">
        <v>87</v>
      </c>
      <c r="D1361" t="s">
        <v>1093</v>
      </c>
      <c r="E1361">
        <v>45252</v>
      </c>
      <c r="F1361" t="s">
        <v>198</v>
      </c>
      <c r="G1361" t="s">
        <v>2674</v>
      </c>
      <c r="H1361" s="958">
        <v>44336</v>
      </c>
      <c r="I1361"/>
      <c r="J1361" t="s">
        <v>1096</v>
      </c>
      <c r="K1361">
        <v>1</v>
      </c>
      <c r="L1361" t="s">
        <v>25</v>
      </c>
      <c r="M1361">
        <v>41600</v>
      </c>
      <c r="N1361" t="s">
        <v>84</v>
      </c>
      <c r="O1361">
        <v>90910</v>
      </c>
      <c r="P1361">
        <v>49310</v>
      </c>
      <c r="Q1361">
        <v>17000</v>
      </c>
      <c r="R1361">
        <v>28750</v>
      </c>
      <c r="S1361"/>
      <c r="T1361"/>
      <c r="U1361"/>
      <c r="V1361" t="s">
        <v>1348</v>
      </c>
      <c r="W1361">
        <v>1</v>
      </c>
    </row>
    <row r="1362" spans="1:23" s="917" customFormat="1" ht="12.75" customHeight="1">
      <c r="A1362">
        <v>1720</v>
      </c>
      <c r="B1362">
        <v>2840</v>
      </c>
      <c r="C1362" t="s">
        <v>87</v>
      </c>
      <c r="D1362" t="s">
        <v>1093</v>
      </c>
      <c r="E1362">
        <v>45253</v>
      </c>
      <c r="F1362" t="s">
        <v>198</v>
      </c>
      <c r="G1362" t="s">
        <v>2676</v>
      </c>
      <c r="H1362" s="958">
        <v>44336</v>
      </c>
      <c r="I1362"/>
      <c r="J1362" t="s">
        <v>1096</v>
      </c>
      <c r="K1362">
        <v>1</v>
      </c>
      <c r="L1362" t="s">
        <v>25</v>
      </c>
      <c r="M1362">
        <v>41600</v>
      </c>
      <c r="N1362" t="s">
        <v>84</v>
      </c>
      <c r="O1362">
        <v>90910</v>
      </c>
      <c r="P1362">
        <v>49310</v>
      </c>
      <c r="Q1362">
        <v>17000</v>
      </c>
      <c r="R1362">
        <v>28750</v>
      </c>
      <c r="S1362"/>
      <c r="T1362"/>
      <c r="U1362"/>
      <c r="V1362" t="s">
        <v>1348</v>
      </c>
      <c r="W1362">
        <v>1</v>
      </c>
    </row>
    <row r="1363" spans="1:23" s="917" customFormat="1" ht="12.75" customHeight="1">
      <c r="A1363">
        <v>1550</v>
      </c>
      <c r="B1363">
        <v>2840</v>
      </c>
      <c r="C1363" t="s">
        <v>87</v>
      </c>
      <c r="D1363" t="s">
        <v>1445</v>
      </c>
      <c r="E1363">
        <v>45259</v>
      </c>
      <c r="F1363" t="s">
        <v>198</v>
      </c>
      <c r="G1363" t="s">
        <v>2677</v>
      </c>
      <c r="H1363" s="958">
        <v>38687</v>
      </c>
      <c r="I1363"/>
      <c r="J1363" t="s">
        <v>1096</v>
      </c>
      <c r="K1363">
        <v>1</v>
      </c>
      <c r="L1363" t="s">
        <v>25</v>
      </c>
      <c r="M1363">
        <v>41600</v>
      </c>
      <c r="N1363" t="s">
        <v>84</v>
      </c>
      <c r="O1363">
        <v>90910</v>
      </c>
      <c r="P1363">
        <v>49310</v>
      </c>
      <c r="Q1363">
        <v>17000</v>
      </c>
      <c r="R1363">
        <v>22240</v>
      </c>
      <c r="S1363"/>
      <c r="T1363"/>
      <c r="U1363"/>
      <c r="V1363" t="s">
        <v>1348</v>
      </c>
      <c r="W1363">
        <v>6</v>
      </c>
    </row>
    <row r="1364" spans="1:23" s="917" customFormat="1" ht="12.75" customHeight="1">
      <c r="A1364">
        <v>6666</v>
      </c>
      <c r="B1364">
        <v>2839</v>
      </c>
      <c r="C1364" t="s">
        <v>86</v>
      </c>
      <c r="D1364" t="s">
        <v>1445</v>
      </c>
      <c r="E1364">
        <v>45261</v>
      </c>
      <c r="F1364" t="s">
        <v>198</v>
      </c>
      <c r="G1364" t="s">
        <v>2678</v>
      </c>
      <c r="H1364" s="958">
        <v>38687</v>
      </c>
      <c r="I1364"/>
      <c r="J1364" t="s">
        <v>1096</v>
      </c>
      <c r="K1364">
        <v>3</v>
      </c>
      <c r="L1364" t="s">
        <v>25</v>
      </c>
      <c r="M1364">
        <v>41600</v>
      </c>
      <c r="N1364" t="s">
        <v>84</v>
      </c>
      <c r="O1364">
        <v>90910</v>
      </c>
      <c r="P1364">
        <v>49310</v>
      </c>
      <c r="Q1364">
        <v>8860</v>
      </c>
      <c r="R1364">
        <v>8220</v>
      </c>
      <c r="S1364"/>
      <c r="T1364"/>
      <c r="U1364"/>
      <c r="V1364" t="s">
        <v>1348</v>
      </c>
      <c r="W1364">
        <v>35</v>
      </c>
    </row>
    <row r="1365" spans="1:23" s="917" customFormat="1" ht="12.75" customHeight="1">
      <c r="A1365">
        <v>1555</v>
      </c>
      <c r="B1365">
        <v>2802</v>
      </c>
      <c r="C1365" t="s">
        <v>116</v>
      </c>
      <c r="D1365" t="s">
        <v>1445</v>
      </c>
      <c r="E1365">
        <v>45288</v>
      </c>
      <c r="F1365" t="s">
        <v>198</v>
      </c>
      <c r="G1365" t="s">
        <v>2679</v>
      </c>
      <c r="H1365" s="958">
        <v>38687</v>
      </c>
      <c r="I1365"/>
      <c r="J1365" t="s">
        <v>1096</v>
      </c>
      <c r="K1365">
        <v>3</v>
      </c>
      <c r="L1365" t="s">
        <v>25</v>
      </c>
      <c r="M1365">
        <v>41600</v>
      </c>
      <c r="N1365" t="s">
        <v>114</v>
      </c>
      <c r="O1365">
        <v>157000</v>
      </c>
      <c r="P1365">
        <v>115400</v>
      </c>
      <c r="Q1365">
        <v>17000</v>
      </c>
      <c r="R1365">
        <v>22240</v>
      </c>
      <c r="S1365"/>
      <c r="T1365"/>
      <c r="U1365"/>
      <c r="V1365" t="s">
        <v>1348</v>
      </c>
      <c r="W1365">
        <v>5</v>
      </c>
    </row>
    <row r="1366" spans="1:23" s="917" customFormat="1" ht="12.75" customHeight="1">
      <c r="A1366">
        <v>1720</v>
      </c>
      <c r="B1366">
        <v>2840</v>
      </c>
      <c r="C1366" t="s">
        <v>87</v>
      </c>
      <c r="D1366" t="s">
        <v>1093</v>
      </c>
      <c r="E1366">
        <v>45295</v>
      </c>
      <c r="F1366" t="s">
        <v>198</v>
      </c>
      <c r="G1366" t="s">
        <v>2680</v>
      </c>
      <c r="H1366" s="958">
        <v>44336</v>
      </c>
      <c r="I1366"/>
      <c r="J1366" t="s">
        <v>1096</v>
      </c>
      <c r="K1366">
        <v>2</v>
      </c>
      <c r="L1366" t="s">
        <v>25</v>
      </c>
      <c r="M1366">
        <v>41600</v>
      </c>
      <c r="N1366" t="s">
        <v>84</v>
      </c>
      <c r="O1366">
        <v>90910</v>
      </c>
      <c r="P1366">
        <v>49310</v>
      </c>
      <c r="Q1366">
        <v>17000</v>
      </c>
      <c r="R1366">
        <v>28750</v>
      </c>
      <c r="S1366"/>
      <c r="T1366"/>
      <c r="U1366"/>
      <c r="V1366" t="s">
        <v>1348</v>
      </c>
      <c r="W1366">
        <v>1</v>
      </c>
    </row>
    <row r="1367" spans="1:23" s="917" customFormat="1" ht="12.75" customHeight="1">
      <c r="A1367">
        <v>1625</v>
      </c>
      <c r="B1367">
        <v>2808</v>
      </c>
      <c r="C1367" t="s">
        <v>99</v>
      </c>
      <c r="D1367" t="s">
        <v>1126</v>
      </c>
      <c r="E1367">
        <v>45301</v>
      </c>
      <c r="F1367" t="s">
        <v>198</v>
      </c>
      <c r="G1367" t="s">
        <v>2681</v>
      </c>
      <c r="H1367" s="958">
        <v>38687</v>
      </c>
      <c r="I1367"/>
      <c r="J1367" t="s">
        <v>1096</v>
      </c>
      <c r="K1367">
        <v>3</v>
      </c>
      <c r="L1367" t="s">
        <v>25</v>
      </c>
      <c r="M1367">
        <v>41600</v>
      </c>
      <c r="N1367" t="s">
        <v>97</v>
      </c>
      <c r="O1367">
        <v>117140</v>
      </c>
      <c r="P1367">
        <v>75540</v>
      </c>
      <c r="Q1367">
        <v>17000</v>
      </c>
      <c r="R1367">
        <v>22240</v>
      </c>
      <c r="S1367"/>
      <c r="T1367"/>
      <c r="U1367"/>
      <c r="V1367" t="s">
        <v>1348</v>
      </c>
      <c r="W1367">
        <v>2</v>
      </c>
    </row>
    <row r="1368" spans="1:23" s="917" customFormat="1" ht="12.75" customHeight="1">
      <c r="A1368">
        <v>1625</v>
      </c>
      <c r="B1368">
        <v>2808</v>
      </c>
      <c r="C1368" t="s">
        <v>99</v>
      </c>
      <c r="D1368" t="s">
        <v>1126</v>
      </c>
      <c r="E1368">
        <v>45302</v>
      </c>
      <c r="F1368" t="s">
        <v>198</v>
      </c>
      <c r="G1368" t="s">
        <v>2682</v>
      </c>
      <c r="H1368" s="958">
        <v>38687</v>
      </c>
      <c r="I1368"/>
      <c r="J1368" t="s">
        <v>1096</v>
      </c>
      <c r="K1368">
        <v>3</v>
      </c>
      <c r="L1368" t="s">
        <v>25</v>
      </c>
      <c r="M1368">
        <v>41600</v>
      </c>
      <c r="N1368" t="s">
        <v>97</v>
      </c>
      <c r="O1368">
        <v>117140</v>
      </c>
      <c r="P1368">
        <v>75540</v>
      </c>
      <c r="Q1368">
        <v>17000</v>
      </c>
      <c r="R1368">
        <v>22240</v>
      </c>
      <c r="S1368"/>
      <c r="T1368"/>
      <c r="U1368"/>
      <c r="V1368" t="s">
        <v>1348</v>
      </c>
      <c r="W1368">
        <v>2</v>
      </c>
    </row>
    <row r="1369" spans="1:23" s="917" customFormat="1" ht="12.75" customHeight="1">
      <c r="A1369">
        <v>1625</v>
      </c>
      <c r="B1369">
        <v>2808</v>
      </c>
      <c r="C1369" t="s">
        <v>99</v>
      </c>
      <c r="D1369" t="s">
        <v>1126</v>
      </c>
      <c r="E1369">
        <v>45303</v>
      </c>
      <c r="F1369" t="s">
        <v>198</v>
      </c>
      <c r="G1369" t="s">
        <v>2683</v>
      </c>
      <c r="H1369" s="958">
        <v>38687</v>
      </c>
      <c r="I1369"/>
      <c r="J1369" t="s">
        <v>1096</v>
      </c>
      <c r="K1369">
        <v>3</v>
      </c>
      <c r="L1369" t="s">
        <v>25</v>
      </c>
      <c r="M1369">
        <v>41600</v>
      </c>
      <c r="N1369" t="s">
        <v>97</v>
      </c>
      <c r="O1369">
        <v>117140</v>
      </c>
      <c r="P1369">
        <v>75540</v>
      </c>
      <c r="Q1369">
        <v>17000</v>
      </c>
      <c r="R1369">
        <v>22240</v>
      </c>
      <c r="S1369"/>
      <c r="T1369"/>
      <c r="U1369"/>
      <c r="V1369" t="s">
        <v>1348</v>
      </c>
      <c r="W1369">
        <v>2</v>
      </c>
    </row>
    <row r="1370" spans="1:23" s="917" customFormat="1" ht="12.75" customHeight="1">
      <c r="A1370">
        <v>1625</v>
      </c>
      <c r="B1370">
        <v>2808</v>
      </c>
      <c r="C1370" t="s">
        <v>99</v>
      </c>
      <c r="D1370" t="s">
        <v>1126</v>
      </c>
      <c r="E1370">
        <v>45304</v>
      </c>
      <c r="F1370" t="s">
        <v>198</v>
      </c>
      <c r="G1370" t="s">
        <v>2684</v>
      </c>
      <c r="H1370" s="958">
        <v>38687</v>
      </c>
      <c r="I1370"/>
      <c r="J1370" t="s">
        <v>1096</v>
      </c>
      <c r="K1370">
        <v>3</v>
      </c>
      <c r="L1370" t="s">
        <v>25</v>
      </c>
      <c r="M1370">
        <v>41600</v>
      </c>
      <c r="N1370" t="s">
        <v>97</v>
      </c>
      <c r="O1370">
        <v>117140</v>
      </c>
      <c r="P1370">
        <v>75540</v>
      </c>
      <c r="Q1370">
        <v>17000</v>
      </c>
      <c r="R1370">
        <v>22240</v>
      </c>
      <c r="S1370"/>
      <c r="T1370"/>
      <c r="U1370"/>
      <c r="V1370" t="s">
        <v>1348</v>
      </c>
      <c r="W1370">
        <v>2</v>
      </c>
    </row>
    <row r="1371" spans="1:23" s="917" customFormat="1" ht="12.75" customHeight="1">
      <c r="A1371">
        <v>1625</v>
      </c>
      <c r="B1371">
        <v>2808</v>
      </c>
      <c r="C1371" t="s">
        <v>99</v>
      </c>
      <c r="D1371" t="s">
        <v>1126</v>
      </c>
      <c r="E1371">
        <v>45307</v>
      </c>
      <c r="F1371" t="s">
        <v>198</v>
      </c>
      <c r="G1371" t="s">
        <v>2685</v>
      </c>
      <c r="H1371" s="958">
        <v>38687</v>
      </c>
      <c r="I1371"/>
      <c r="J1371" t="s">
        <v>1096</v>
      </c>
      <c r="K1371">
        <v>3</v>
      </c>
      <c r="L1371" t="s">
        <v>25</v>
      </c>
      <c r="M1371">
        <v>41600</v>
      </c>
      <c r="N1371" t="s">
        <v>97</v>
      </c>
      <c r="O1371">
        <v>117140</v>
      </c>
      <c r="P1371">
        <v>75540</v>
      </c>
      <c r="Q1371">
        <v>17000</v>
      </c>
      <c r="R1371">
        <v>22240</v>
      </c>
      <c r="S1371"/>
      <c r="T1371"/>
      <c r="U1371"/>
      <c r="V1371" t="s">
        <v>1348</v>
      </c>
      <c r="W1371">
        <v>2</v>
      </c>
    </row>
    <row r="1372" spans="1:23" s="917" customFormat="1" ht="12.75" customHeight="1">
      <c r="A1372">
        <v>1550</v>
      </c>
      <c r="B1372">
        <v>2814</v>
      </c>
      <c r="C1372" t="s">
        <v>121</v>
      </c>
      <c r="D1372" t="s">
        <v>1445</v>
      </c>
      <c r="E1372">
        <v>45310</v>
      </c>
      <c r="F1372" t="s">
        <v>198</v>
      </c>
      <c r="G1372" t="s">
        <v>2686</v>
      </c>
      <c r="H1372" s="958">
        <v>38687</v>
      </c>
      <c r="I1372"/>
      <c r="J1372" t="s">
        <v>1096</v>
      </c>
      <c r="K1372">
        <v>3</v>
      </c>
      <c r="L1372" t="s">
        <v>25</v>
      </c>
      <c r="M1372">
        <v>41600</v>
      </c>
      <c r="N1372" t="s">
        <v>120</v>
      </c>
      <c r="O1372">
        <v>168500</v>
      </c>
      <c r="P1372">
        <v>126900</v>
      </c>
      <c r="Q1372">
        <v>17000</v>
      </c>
      <c r="R1372">
        <v>22240</v>
      </c>
      <c r="S1372"/>
      <c r="T1372"/>
      <c r="U1372"/>
      <c r="V1372" t="s">
        <v>1348</v>
      </c>
      <c r="W1372">
        <v>5</v>
      </c>
    </row>
    <row r="1373" spans="1:23" s="917" customFormat="1" ht="12.75" customHeight="1">
      <c r="A1373">
        <v>1550</v>
      </c>
      <c r="B1373">
        <v>2814</v>
      </c>
      <c r="C1373" t="s">
        <v>121</v>
      </c>
      <c r="D1373" t="s">
        <v>1445</v>
      </c>
      <c r="E1373">
        <v>45311</v>
      </c>
      <c r="F1373" t="s">
        <v>198</v>
      </c>
      <c r="G1373" t="s">
        <v>2687</v>
      </c>
      <c r="H1373" s="958">
        <v>38687</v>
      </c>
      <c r="I1373"/>
      <c r="J1373" t="s">
        <v>1096</v>
      </c>
      <c r="K1373">
        <v>10</v>
      </c>
      <c r="L1373" t="s">
        <v>25</v>
      </c>
      <c r="M1373">
        <v>41600</v>
      </c>
      <c r="N1373" t="s">
        <v>120</v>
      </c>
      <c r="O1373">
        <v>168500</v>
      </c>
      <c r="P1373">
        <v>126900</v>
      </c>
      <c r="Q1373">
        <v>17000</v>
      </c>
      <c r="R1373">
        <v>22240</v>
      </c>
      <c r="S1373"/>
      <c r="T1373"/>
      <c r="U1373"/>
      <c r="V1373" t="s">
        <v>1348</v>
      </c>
      <c r="W1373">
        <v>4</v>
      </c>
    </row>
    <row r="1374" spans="1:23" s="917" customFormat="1" ht="12.75" customHeight="1">
      <c r="A1374">
        <v>3484</v>
      </c>
      <c r="B1374">
        <v>2839</v>
      </c>
      <c r="C1374" t="s">
        <v>86</v>
      </c>
      <c r="D1374" t="s">
        <v>1266</v>
      </c>
      <c r="E1374">
        <v>45315</v>
      </c>
      <c r="F1374" t="s">
        <v>198</v>
      </c>
      <c r="G1374" t="s">
        <v>2688</v>
      </c>
      <c r="H1374" s="958">
        <v>38717</v>
      </c>
      <c r="I1374"/>
      <c r="J1374" t="s">
        <v>1096</v>
      </c>
      <c r="K1374">
        <v>2</v>
      </c>
      <c r="L1374" t="s">
        <v>1415</v>
      </c>
      <c r="M1374">
        <v>0</v>
      </c>
      <c r="N1374" t="s">
        <v>84</v>
      </c>
      <c r="O1374">
        <v>90910</v>
      </c>
      <c r="P1374">
        <v>90910</v>
      </c>
      <c r="Q1374">
        <v>11990</v>
      </c>
      <c r="R1374">
        <v>12320</v>
      </c>
      <c r="S1374"/>
      <c r="T1374"/>
      <c r="U1374"/>
      <c r="V1374" t="s">
        <v>1348</v>
      </c>
      <c r="W1374">
        <v>2</v>
      </c>
    </row>
    <row r="1375" spans="1:23" s="917" customFormat="1" ht="12.75" customHeight="1">
      <c r="A1375">
        <v>1235</v>
      </c>
      <c r="B1375">
        <v>2840</v>
      </c>
      <c r="C1375" t="s">
        <v>87</v>
      </c>
      <c r="D1375" t="s">
        <v>1292</v>
      </c>
      <c r="E1375">
        <v>45320</v>
      </c>
      <c r="F1375" t="s">
        <v>198</v>
      </c>
      <c r="G1375" t="s">
        <v>2689</v>
      </c>
      <c r="H1375" s="958">
        <v>38717</v>
      </c>
      <c r="I1375"/>
      <c r="J1375" t="s">
        <v>1096</v>
      </c>
      <c r="K1375">
        <v>2</v>
      </c>
      <c r="L1375" t="s">
        <v>25</v>
      </c>
      <c r="M1375">
        <v>41600</v>
      </c>
      <c r="N1375" t="s">
        <v>84</v>
      </c>
      <c r="O1375">
        <v>90910</v>
      </c>
      <c r="P1375">
        <v>49310</v>
      </c>
      <c r="Q1375">
        <v>20750</v>
      </c>
      <c r="R1375">
        <v>36400</v>
      </c>
      <c r="S1375"/>
      <c r="T1375"/>
      <c r="U1375"/>
      <c r="V1375" t="s">
        <v>1348</v>
      </c>
      <c r="W1375">
        <v>11</v>
      </c>
    </row>
    <row r="1376" spans="1:23" s="917" customFormat="1" ht="12.75" customHeight="1">
      <c r="A1376">
        <v>1890</v>
      </c>
      <c r="B1376">
        <v>2840</v>
      </c>
      <c r="C1376" t="s">
        <v>87</v>
      </c>
      <c r="D1376" t="s">
        <v>1292</v>
      </c>
      <c r="E1376">
        <v>45325</v>
      </c>
      <c r="F1376" t="s">
        <v>198</v>
      </c>
      <c r="G1376" t="s">
        <v>2690</v>
      </c>
      <c r="H1376" s="958">
        <v>38717</v>
      </c>
      <c r="I1376"/>
      <c r="J1376" t="s">
        <v>1096</v>
      </c>
      <c r="K1376">
        <v>3</v>
      </c>
      <c r="L1376" t="s">
        <v>25</v>
      </c>
      <c r="M1376">
        <v>41600</v>
      </c>
      <c r="N1376" t="s">
        <v>84</v>
      </c>
      <c r="O1376">
        <v>90910</v>
      </c>
      <c r="P1376">
        <v>49310</v>
      </c>
      <c r="Q1376">
        <v>11990</v>
      </c>
      <c r="R1376">
        <v>12320</v>
      </c>
      <c r="S1376"/>
      <c r="T1376"/>
      <c r="U1376"/>
      <c r="V1376" t="s">
        <v>1348</v>
      </c>
      <c r="W1376">
        <v>15</v>
      </c>
    </row>
    <row r="1377" spans="1:23" s="917" customFormat="1" ht="12.75" customHeight="1">
      <c r="A1377">
        <v>1890</v>
      </c>
      <c r="B1377">
        <v>2840</v>
      </c>
      <c r="C1377" t="s">
        <v>87</v>
      </c>
      <c r="D1377" t="s">
        <v>1292</v>
      </c>
      <c r="E1377">
        <v>45327</v>
      </c>
      <c r="F1377" t="s">
        <v>198</v>
      </c>
      <c r="G1377" t="s">
        <v>2691</v>
      </c>
      <c r="H1377" s="958">
        <v>38717</v>
      </c>
      <c r="I1377"/>
      <c r="J1377" t="s">
        <v>1096</v>
      </c>
      <c r="K1377">
        <v>3</v>
      </c>
      <c r="L1377" t="s">
        <v>25</v>
      </c>
      <c r="M1377">
        <v>41600</v>
      </c>
      <c r="N1377" t="s">
        <v>84</v>
      </c>
      <c r="O1377">
        <v>90910</v>
      </c>
      <c r="P1377">
        <v>49310</v>
      </c>
      <c r="Q1377">
        <v>11990</v>
      </c>
      <c r="R1377">
        <v>12320</v>
      </c>
      <c r="S1377"/>
      <c r="T1377"/>
      <c r="U1377"/>
      <c r="V1377" t="s">
        <v>1348</v>
      </c>
      <c r="W1377">
        <v>7</v>
      </c>
    </row>
    <row r="1378" spans="1:23" s="917" customFormat="1" ht="12.75" customHeight="1">
      <c r="A1378">
        <v>1605</v>
      </c>
      <c r="B1378">
        <v>2813</v>
      </c>
      <c r="C1378" t="s">
        <v>90</v>
      </c>
      <c r="D1378" t="s">
        <v>1126</v>
      </c>
      <c r="E1378">
        <v>45333</v>
      </c>
      <c r="F1378" t="s">
        <v>198</v>
      </c>
      <c r="G1378" t="s">
        <v>2692</v>
      </c>
      <c r="H1378" s="958">
        <v>38700</v>
      </c>
      <c r="I1378"/>
      <c r="J1378" t="s">
        <v>1096</v>
      </c>
      <c r="K1378">
        <v>5</v>
      </c>
      <c r="L1378" t="s">
        <v>25</v>
      </c>
      <c r="M1378">
        <v>41600</v>
      </c>
      <c r="N1378" t="s">
        <v>88</v>
      </c>
      <c r="O1378">
        <v>97200</v>
      </c>
      <c r="P1378">
        <v>55600</v>
      </c>
      <c r="Q1378">
        <v>17000</v>
      </c>
      <c r="R1378">
        <v>16710</v>
      </c>
      <c r="S1378"/>
      <c r="T1378"/>
      <c r="U1378"/>
      <c r="V1378" t="s">
        <v>1348</v>
      </c>
      <c r="W1378">
        <v>3</v>
      </c>
    </row>
    <row r="1379" spans="1:23" s="917" customFormat="1" ht="12.75" customHeight="1">
      <c r="A1379">
        <v>1605</v>
      </c>
      <c r="B1379">
        <v>2813</v>
      </c>
      <c r="C1379" t="s">
        <v>90</v>
      </c>
      <c r="D1379" t="s">
        <v>1126</v>
      </c>
      <c r="E1379">
        <v>45334</v>
      </c>
      <c r="F1379" t="s">
        <v>198</v>
      </c>
      <c r="G1379" t="s">
        <v>2694</v>
      </c>
      <c r="H1379" s="958">
        <v>38700</v>
      </c>
      <c r="I1379"/>
      <c r="J1379" t="s">
        <v>1096</v>
      </c>
      <c r="K1379">
        <v>5</v>
      </c>
      <c r="L1379" t="s">
        <v>25</v>
      </c>
      <c r="M1379">
        <v>41600</v>
      </c>
      <c r="N1379" t="s">
        <v>88</v>
      </c>
      <c r="O1379">
        <v>97200</v>
      </c>
      <c r="P1379">
        <v>55600</v>
      </c>
      <c r="Q1379">
        <v>17000</v>
      </c>
      <c r="R1379">
        <v>16710</v>
      </c>
      <c r="S1379"/>
      <c r="T1379"/>
      <c r="U1379"/>
      <c r="V1379" t="s">
        <v>1348</v>
      </c>
      <c r="W1379">
        <v>3</v>
      </c>
    </row>
    <row r="1380" spans="1:23" s="917" customFormat="1" ht="12.75" customHeight="1">
      <c r="A1380">
        <v>6666</v>
      </c>
      <c r="B1380">
        <v>2840</v>
      </c>
      <c r="C1380" t="s">
        <v>87</v>
      </c>
      <c r="D1380" t="s">
        <v>1806</v>
      </c>
      <c r="E1380">
        <v>45347</v>
      </c>
      <c r="F1380" t="s">
        <v>198</v>
      </c>
      <c r="G1380" t="s">
        <v>2695</v>
      </c>
      <c r="H1380" s="958">
        <v>42013</v>
      </c>
      <c r="I1380"/>
      <c r="J1380" t="s">
        <v>1096</v>
      </c>
      <c r="K1380">
        <v>3</v>
      </c>
      <c r="L1380" t="s">
        <v>2665</v>
      </c>
      <c r="M1380">
        <v>0</v>
      </c>
      <c r="N1380" t="s">
        <v>84</v>
      </c>
      <c r="O1380">
        <v>90910</v>
      </c>
      <c r="P1380">
        <v>90910</v>
      </c>
      <c r="Q1380">
        <v>8860</v>
      </c>
      <c r="R1380">
        <v>8220</v>
      </c>
      <c r="S1380"/>
      <c r="T1380"/>
      <c r="U1380"/>
      <c r="V1380" t="s">
        <v>1348</v>
      </c>
      <c r="W1380">
        <v>223</v>
      </c>
    </row>
    <row r="1381" spans="1:23" s="917" customFormat="1" ht="12.75" customHeight="1">
      <c r="A1381">
        <v>1952</v>
      </c>
      <c r="B1381">
        <v>2839</v>
      </c>
      <c r="C1381" t="s">
        <v>86</v>
      </c>
      <c r="D1381" t="s">
        <v>1270</v>
      </c>
      <c r="E1381">
        <v>45350</v>
      </c>
      <c r="F1381" t="s">
        <v>198</v>
      </c>
      <c r="G1381" t="s">
        <v>2696</v>
      </c>
      <c r="H1381" s="958">
        <v>38702</v>
      </c>
      <c r="I1381"/>
      <c r="J1381" t="s">
        <v>1096</v>
      </c>
      <c r="K1381">
        <v>2</v>
      </c>
      <c r="L1381" t="s">
        <v>25</v>
      </c>
      <c r="M1381">
        <v>41600</v>
      </c>
      <c r="N1381" t="s">
        <v>84</v>
      </c>
      <c r="O1381">
        <v>90910</v>
      </c>
      <c r="P1381">
        <v>49310</v>
      </c>
      <c r="Q1381">
        <v>8860</v>
      </c>
      <c r="R1381">
        <v>8220</v>
      </c>
      <c r="S1381"/>
      <c r="T1381"/>
      <c r="U1381"/>
      <c r="V1381" t="s">
        <v>1348</v>
      </c>
      <c r="W1381">
        <v>3</v>
      </c>
    </row>
    <row r="1382" spans="1:23" s="917" customFormat="1" ht="12.75" customHeight="1">
      <c r="A1382">
        <v>3274</v>
      </c>
      <c r="B1382">
        <v>2839</v>
      </c>
      <c r="C1382" t="s">
        <v>86</v>
      </c>
      <c r="D1382" t="s">
        <v>1133</v>
      </c>
      <c r="E1382">
        <v>45361</v>
      </c>
      <c r="F1382" t="s">
        <v>198</v>
      </c>
      <c r="G1382" t="s">
        <v>2698</v>
      </c>
      <c r="H1382" s="958">
        <v>38718</v>
      </c>
      <c r="I1382" s="958">
        <v>45382</v>
      </c>
      <c r="J1382" t="s">
        <v>1096</v>
      </c>
      <c r="K1382">
        <v>5</v>
      </c>
      <c r="L1382" t="s">
        <v>327</v>
      </c>
      <c r="M1382">
        <v>41600</v>
      </c>
      <c r="N1382" t="s">
        <v>84</v>
      </c>
      <c r="O1382">
        <v>90910</v>
      </c>
      <c r="P1382">
        <v>49310</v>
      </c>
      <c r="Q1382">
        <v>11990</v>
      </c>
      <c r="R1382">
        <v>12320</v>
      </c>
      <c r="S1382"/>
      <c r="T1382"/>
      <c r="U1382"/>
      <c r="V1382" t="s">
        <v>1348</v>
      </c>
      <c r="W1382">
        <v>46</v>
      </c>
    </row>
    <row r="1383" spans="1:23" s="917" customFormat="1" ht="12.75" customHeight="1">
      <c r="A1383">
        <v>6666</v>
      </c>
      <c r="B1383">
        <v>2839</v>
      </c>
      <c r="C1383" t="s">
        <v>86</v>
      </c>
      <c r="D1383" t="s">
        <v>1133</v>
      </c>
      <c r="E1383">
        <v>45362</v>
      </c>
      <c r="F1383" t="s">
        <v>198</v>
      </c>
      <c r="G1383" t="s">
        <v>2699</v>
      </c>
      <c r="H1383" s="958">
        <v>38718</v>
      </c>
      <c r="I1383"/>
      <c r="J1383" t="s">
        <v>1096</v>
      </c>
      <c r="K1383">
        <v>5</v>
      </c>
      <c r="L1383" t="s">
        <v>327</v>
      </c>
      <c r="M1383">
        <v>41600</v>
      </c>
      <c r="N1383" t="s">
        <v>84</v>
      </c>
      <c r="O1383">
        <v>90910</v>
      </c>
      <c r="P1383">
        <v>49310</v>
      </c>
      <c r="Q1383">
        <v>8860</v>
      </c>
      <c r="R1383">
        <v>8220</v>
      </c>
      <c r="S1383"/>
      <c r="T1383"/>
      <c r="U1383"/>
      <c r="V1383" t="s">
        <v>1348</v>
      </c>
      <c r="W1383">
        <v>70</v>
      </c>
    </row>
    <row r="1384" spans="1:23" s="917" customFormat="1" ht="12.75" customHeight="1">
      <c r="A1384">
        <v>6666</v>
      </c>
      <c r="B1384">
        <v>2839</v>
      </c>
      <c r="C1384" t="s">
        <v>86</v>
      </c>
      <c r="D1384" t="s">
        <v>1133</v>
      </c>
      <c r="E1384">
        <v>45363</v>
      </c>
      <c r="F1384" t="s">
        <v>198</v>
      </c>
      <c r="G1384" t="s">
        <v>2700</v>
      </c>
      <c r="H1384" s="958">
        <v>38718</v>
      </c>
      <c r="I1384"/>
      <c r="J1384" t="s">
        <v>1096</v>
      </c>
      <c r="K1384">
        <v>1</v>
      </c>
      <c r="L1384" t="s">
        <v>327</v>
      </c>
      <c r="M1384">
        <v>41600</v>
      </c>
      <c r="N1384" t="s">
        <v>84</v>
      </c>
      <c r="O1384">
        <v>90910</v>
      </c>
      <c r="P1384">
        <v>49310</v>
      </c>
      <c r="Q1384">
        <v>8860</v>
      </c>
      <c r="R1384">
        <v>8220</v>
      </c>
      <c r="S1384"/>
      <c r="T1384"/>
      <c r="U1384"/>
      <c r="V1384" t="s">
        <v>1348</v>
      </c>
      <c r="W1384">
        <v>63</v>
      </c>
    </row>
    <row r="1385" spans="1:23" s="917" customFormat="1" ht="12.75" customHeight="1">
      <c r="A1385">
        <v>1890</v>
      </c>
      <c r="B1385">
        <v>2840</v>
      </c>
      <c r="C1385" t="s">
        <v>87</v>
      </c>
      <c r="D1385" t="s">
        <v>1133</v>
      </c>
      <c r="E1385">
        <v>45368</v>
      </c>
      <c r="F1385" t="s">
        <v>198</v>
      </c>
      <c r="G1385" t="s">
        <v>2701</v>
      </c>
      <c r="H1385" s="958">
        <v>38718</v>
      </c>
      <c r="I1385"/>
      <c r="J1385" t="s">
        <v>1096</v>
      </c>
      <c r="K1385">
        <v>2</v>
      </c>
      <c r="L1385" t="s">
        <v>25</v>
      </c>
      <c r="M1385">
        <v>41600</v>
      </c>
      <c r="N1385" t="s">
        <v>84</v>
      </c>
      <c r="O1385">
        <v>90910</v>
      </c>
      <c r="P1385">
        <v>49310</v>
      </c>
      <c r="Q1385">
        <v>11990</v>
      </c>
      <c r="R1385">
        <v>12320</v>
      </c>
      <c r="S1385"/>
      <c r="T1385"/>
      <c r="U1385"/>
      <c r="V1385" t="s">
        <v>1348</v>
      </c>
      <c r="W1385">
        <v>40</v>
      </c>
    </row>
    <row r="1386" spans="1:23" s="917" customFormat="1" ht="12.75" customHeight="1">
      <c r="A1386">
        <v>1890</v>
      </c>
      <c r="B1386">
        <v>2840</v>
      </c>
      <c r="C1386" t="s">
        <v>87</v>
      </c>
      <c r="D1386" t="s">
        <v>1133</v>
      </c>
      <c r="E1386">
        <v>45369</v>
      </c>
      <c r="F1386" t="s">
        <v>198</v>
      </c>
      <c r="G1386" t="s">
        <v>2702</v>
      </c>
      <c r="H1386" s="958">
        <v>38718</v>
      </c>
      <c r="I1386"/>
      <c r="J1386" t="s">
        <v>1096</v>
      </c>
      <c r="K1386">
        <v>3</v>
      </c>
      <c r="L1386" t="s">
        <v>25</v>
      </c>
      <c r="M1386">
        <v>41600</v>
      </c>
      <c r="N1386" t="s">
        <v>84</v>
      </c>
      <c r="O1386">
        <v>90910</v>
      </c>
      <c r="P1386">
        <v>49310</v>
      </c>
      <c r="Q1386">
        <v>11990</v>
      </c>
      <c r="R1386">
        <v>12320</v>
      </c>
      <c r="S1386"/>
      <c r="T1386"/>
      <c r="U1386"/>
      <c r="V1386" t="s">
        <v>1348</v>
      </c>
      <c r="W1386">
        <v>103</v>
      </c>
    </row>
    <row r="1387" spans="1:23" s="917" customFormat="1" ht="12.75" customHeight="1">
      <c r="A1387">
        <v>6666</v>
      </c>
      <c r="B1387">
        <v>2839</v>
      </c>
      <c r="C1387" t="s">
        <v>86</v>
      </c>
      <c r="D1387" t="s">
        <v>1133</v>
      </c>
      <c r="E1387">
        <v>45370</v>
      </c>
      <c r="F1387" t="s">
        <v>198</v>
      </c>
      <c r="G1387" t="s">
        <v>2703</v>
      </c>
      <c r="H1387" s="958">
        <v>38718</v>
      </c>
      <c r="I1387"/>
      <c r="J1387" t="s">
        <v>1096</v>
      </c>
      <c r="K1387">
        <v>3</v>
      </c>
      <c r="L1387" t="s">
        <v>327</v>
      </c>
      <c r="M1387">
        <v>41600</v>
      </c>
      <c r="N1387" t="s">
        <v>84</v>
      </c>
      <c r="O1387">
        <v>90910</v>
      </c>
      <c r="P1387">
        <v>49310</v>
      </c>
      <c r="Q1387">
        <v>8860</v>
      </c>
      <c r="R1387">
        <v>8220</v>
      </c>
      <c r="S1387"/>
      <c r="T1387"/>
      <c r="U1387"/>
      <c r="V1387" t="s">
        <v>1348</v>
      </c>
      <c r="W1387">
        <v>42</v>
      </c>
    </row>
    <row r="1388" spans="1:23" s="917" customFormat="1" ht="12.75" customHeight="1">
      <c r="A1388">
        <v>1440</v>
      </c>
      <c r="B1388">
        <v>2819</v>
      </c>
      <c r="C1388" t="s">
        <v>101</v>
      </c>
      <c r="D1388" t="s">
        <v>1833</v>
      </c>
      <c r="E1388">
        <v>45375</v>
      </c>
      <c r="F1388" t="s">
        <v>198</v>
      </c>
      <c r="G1388" t="s">
        <v>2704</v>
      </c>
      <c r="H1388" s="958">
        <v>38790</v>
      </c>
      <c r="I1388"/>
      <c r="J1388" t="s">
        <v>1096</v>
      </c>
      <c r="K1388">
        <v>5</v>
      </c>
      <c r="L1388" t="s">
        <v>25</v>
      </c>
      <c r="M1388">
        <v>41600</v>
      </c>
      <c r="N1388" t="s">
        <v>97</v>
      </c>
      <c r="O1388">
        <v>117140</v>
      </c>
      <c r="P1388">
        <v>75540</v>
      </c>
      <c r="Q1388">
        <v>24190</v>
      </c>
      <c r="R1388">
        <v>31730</v>
      </c>
      <c r="S1388"/>
      <c r="T1388"/>
      <c r="U1388"/>
      <c r="V1388" t="s">
        <v>1348</v>
      </c>
      <c r="W1388">
        <v>3</v>
      </c>
    </row>
    <row r="1389" spans="1:23" s="917" customFormat="1" ht="12.75" customHeight="1">
      <c r="A1389">
        <v>1912</v>
      </c>
      <c r="B1389">
        <v>2840</v>
      </c>
      <c r="C1389" t="s">
        <v>87</v>
      </c>
      <c r="D1389" t="s">
        <v>1270</v>
      </c>
      <c r="E1389">
        <v>45383</v>
      </c>
      <c r="F1389" t="s">
        <v>198</v>
      </c>
      <c r="G1389" t="s">
        <v>2706</v>
      </c>
      <c r="H1389" s="958">
        <v>40898</v>
      </c>
      <c r="I1389"/>
      <c r="J1389" t="s">
        <v>1096</v>
      </c>
      <c r="K1389">
        <v>2</v>
      </c>
      <c r="L1389" t="s">
        <v>25</v>
      </c>
      <c r="M1389">
        <v>41600</v>
      </c>
      <c r="N1389" t="s">
        <v>84</v>
      </c>
      <c r="O1389">
        <v>90910</v>
      </c>
      <c r="P1389">
        <v>49310</v>
      </c>
      <c r="Q1389">
        <v>8860</v>
      </c>
      <c r="R1389">
        <v>8220</v>
      </c>
      <c r="S1389"/>
      <c r="T1389"/>
      <c r="U1389"/>
      <c r="V1389" t="s">
        <v>1348</v>
      </c>
      <c r="W1389">
        <v>2</v>
      </c>
    </row>
    <row r="1390" spans="1:23" s="917" customFormat="1" ht="12.75" customHeight="1">
      <c r="A1390">
        <v>1952</v>
      </c>
      <c r="B1390">
        <v>2839</v>
      </c>
      <c r="C1390" t="s">
        <v>86</v>
      </c>
      <c r="D1390" t="s">
        <v>1270</v>
      </c>
      <c r="E1390">
        <v>45389</v>
      </c>
      <c r="F1390" t="s">
        <v>198</v>
      </c>
      <c r="G1390" t="s">
        <v>2708</v>
      </c>
      <c r="H1390" s="958">
        <v>38726</v>
      </c>
      <c r="I1390"/>
      <c r="J1390" t="s">
        <v>1096</v>
      </c>
      <c r="K1390">
        <v>1</v>
      </c>
      <c r="L1390" t="s">
        <v>25</v>
      </c>
      <c r="M1390">
        <v>41600</v>
      </c>
      <c r="N1390" t="s">
        <v>84</v>
      </c>
      <c r="O1390">
        <v>90910</v>
      </c>
      <c r="P1390">
        <v>49310</v>
      </c>
      <c r="Q1390">
        <v>8860</v>
      </c>
      <c r="R1390">
        <v>8220</v>
      </c>
      <c r="S1390"/>
      <c r="T1390"/>
      <c r="U1390"/>
      <c r="V1390" t="s">
        <v>1348</v>
      </c>
      <c r="W1390">
        <v>4</v>
      </c>
    </row>
    <row r="1391" spans="1:23" s="917" customFormat="1" ht="12.75" customHeight="1">
      <c r="A1391">
        <v>1325</v>
      </c>
      <c r="B1391">
        <v>2830</v>
      </c>
      <c r="C1391" t="s">
        <v>113</v>
      </c>
      <c r="D1391" t="s">
        <v>1133</v>
      </c>
      <c r="E1391">
        <v>45396</v>
      </c>
      <c r="F1391" t="s">
        <v>198</v>
      </c>
      <c r="G1391" t="s">
        <v>2709</v>
      </c>
      <c r="H1391" s="958">
        <v>38718</v>
      </c>
      <c r="I1391"/>
      <c r="J1391" t="s">
        <v>1096</v>
      </c>
      <c r="K1391">
        <v>2</v>
      </c>
      <c r="L1391" t="s">
        <v>25</v>
      </c>
      <c r="M1391">
        <v>41600</v>
      </c>
      <c r="N1391" t="s">
        <v>106</v>
      </c>
      <c r="O1391">
        <v>129850</v>
      </c>
      <c r="P1391">
        <v>88250</v>
      </c>
      <c r="Q1391">
        <v>17000</v>
      </c>
      <c r="R1391">
        <v>22240</v>
      </c>
      <c r="S1391"/>
      <c r="T1391"/>
      <c r="U1391"/>
      <c r="V1391" t="s">
        <v>1348</v>
      </c>
      <c r="W1391">
        <v>2</v>
      </c>
    </row>
    <row r="1392" spans="1:23" s="917" customFormat="1" ht="12.75" customHeight="1">
      <c r="A1392">
        <v>1380</v>
      </c>
      <c r="B1392">
        <v>2800</v>
      </c>
      <c r="C1392" t="s">
        <v>94</v>
      </c>
      <c r="D1392" t="s">
        <v>1292</v>
      </c>
      <c r="E1392">
        <v>45401</v>
      </c>
      <c r="F1392" t="s">
        <v>198</v>
      </c>
      <c r="G1392" t="s">
        <v>2710</v>
      </c>
      <c r="H1392" s="958">
        <v>39020</v>
      </c>
      <c r="I1392"/>
      <c r="J1392" t="s">
        <v>1096</v>
      </c>
      <c r="K1392">
        <v>10</v>
      </c>
      <c r="L1392" t="s">
        <v>25</v>
      </c>
      <c r="M1392">
        <v>41600</v>
      </c>
      <c r="N1392" t="s">
        <v>93</v>
      </c>
      <c r="O1392">
        <v>104910</v>
      </c>
      <c r="P1392">
        <v>63310</v>
      </c>
      <c r="Q1392">
        <v>17000</v>
      </c>
      <c r="R1392">
        <v>16710</v>
      </c>
      <c r="S1392"/>
      <c r="T1392"/>
      <c r="U1392"/>
      <c r="V1392" t="s">
        <v>1348</v>
      </c>
      <c r="W1392">
        <v>5</v>
      </c>
    </row>
    <row r="1393" spans="1:23" s="917" customFormat="1" ht="12.75" customHeight="1">
      <c r="A1393">
        <v>1380</v>
      </c>
      <c r="B1393">
        <v>2804</v>
      </c>
      <c r="C1393" t="s">
        <v>323</v>
      </c>
      <c r="D1393" t="s">
        <v>1292</v>
      </c>
      <c r="E1393">
        <v>45402</v>
      </c>
      <c r="F1393" t="s">
        <v>198</v>
      </c>
      <c r="G1393" t="s">
        <v>2712</v>
      </c>
      <c r="H1393" s="958">
        <v>39020</v>
      </c>
      <c r="I1393"/>
      <c r="J1393" t="s">
        <v>1096</v>
      </c>
      <c r="K1393">
        <v>10</v>
      </c>
      <c r="L1393" t="s">
        <v>25</v>
      </c>
      <c r="M1393">
        <v>41600</v>
      </c>
      <c r="N1393" t="s">
        <v>325</v>
      </c>
      <c r="O1393">
        <v>271680</v>
      </c>
      <c r="P1393">
        <v>230080</v>
      </c>
      <c r="Q1393">
        <v>17000</v>
      </c>
      <c r="R1393">
        <v>16710</v>
      </c>
      <c r="S1393"/>
      <c r="T1393"/>
      <c r="U1393"/>
      <c r="V1393" t="s">
        <v>1348</v>
      </c>
      <c r="W1393">
        <v>3</v>
      </c>
    </row>
    <row r="1394" spans="1:23" s="917" customFormat="1" ht="12.75" customHeight="1">
      <c r="A1394">
        <v>1335</v>
      </c>
      <c r="B1394">
        <v>2832</v>
      </c>
      <c r="C1394" t="s">
        <v>92</v>
      </c>
      <c r="D1394" t="s">
        <v>1133</v>
      </c>
      <c r="E1394">
        <v>45417</v>
      </c>
      <c r="F1394" t="s">
        <v>198</v>
      </c>
      <c r="G1394" t="s">
        <v>2713</v>
      </c>
      <c r="H1394" s="958">
        <v>38718</v>
      </c>
      <c r="I1394"/>
      <c r="J1394" t="s">
        <v>1096</v>
      </c>
      <c r="K1394">
        <v>3</v>
      </c>
      <c r="L1394" t="s">
        <v>25</v>
      </c>
      <c r="M1394">
        <v>41600</v>
      </c>
      <c r="N1394" t="s">
        <v>88</v>
      </c>
      <c r="O1394">
        <v>97200</v>
      </c>
      <c r="P1394">
        <v>55600</v>
      </c>
      <c r="Q1394">
        <v>17000</v>
      </c>
      <c r="R1394">
        <v>22240</v>
      </c>
      <c r="S1394"/>
      <c r="T1394"/>
      <c r="U1394"/>
      <c r="V1394" t="s">
        <v>1348</v>
      </c>
      <c r="W1394">
        <v>2</v>
      </c>
    </row>
    <row r="1395" spans="1:23" s="917" customFormat="1" ht="12.75" customHeight="1">
      <c r="A1395">
        <v>1335</v>
      </c>
      <c r="B1395">
        <v>2825</v>
      </c>
      <c r="C1395" t="s">
        <v>118</v>
      </c>
      <c r="D1395" t="s">
        <v>1133</v>
      </c>
      <c r="E1395">
        <v>45453</v>
      </c>
      <c r="F1395" t="s">
        <v>198</v>
      </c>
      <c r="G1395" t="s">
        <v>2714</v>
      </c>
      <c r="H1395" s="958">
        <v>38718</v>
      </c>
      <c r="I1395"/>
      <c r="J1395" t="s">
        <v>1096</v>
      </c>
      <c r="K1395">
        <v>5</v>
      </c>
      <c r="L1395" t="s">
        <v>25</v>
      </c>
      <c r="M1395">
        <v>41600</v>
      </c>
      <c r="N1395" t="s">
        <v>109</v>
      </c>
      <c r="O1395">
        <v>142820</v>
      </c>
      <c r="P1395">
        <v>101220</v>
      </c>
      <c r="Q1395">
        <v>17000</v>
      </c>
      <c r="R1395">
        <v>22240</v>
      </c>
      <c r="S1395"/>
      <c r="T1395"/>
      <c r="U1395"/>
      <c r="V1395" t="s">
        <v>1348</v>
      </c>
      <c r="W1395">
        <v>2</v>
      </c>
    </row>
    <row r="1396" spans="1:23" s="917" customFormat="1" ht="12.75" customHeight="1">
      <c r="A1396">
        <v>1640</v>
      </c>
      <c r="B1396">
        <v>2821</v>
      </c>
      <c r="C1396" t="s">
        <v>102</v>
      </c>
      <c r="D1396" t="s">
        <v>1126</v>
      </c>
      <c r="E1396">
        <v>45455</v>
      </c>
      <c r="F1396" t="s">
        <v>198</v>
      </c>
      <c r="G1396" t="s">
        <v>2715</v>
      </c>
      <c r="H1396" s="958">
        <v>38706</v>
      </c>
      <c r="I1396"/>
      <c r="J1396" t="s">
        <v>1096</v>
      </c>
      <c r="K1396">
        <v>3</v>
      </c>
      <c r="L1396" t="s">
        <v>25</v>
      </c>
      <c r="M1396">
        <v>41600</v>
      </c>
      <c r="N1396" t="s">
        <v>97</v>
      </c>
      <c r="O1396">
        <v>117140</v>
      </c>
      <c r="P1396">
        <v>75540</v>
      </c>
      <c r="Q1396">
        <v>17000</v>
      </c>
      <c r="R1396">
        <v>41220</v>
      </c>
      <c r="S1396"/>
      <c r="T1396"/>
      <c r="U1396"/>
      <c r="V1396" t="s">
        <v>1348</v>
      </c>
      <c r="W1396">
        <v>2</v>
      </c>
    </row>
    <row r="1397" spans="1:23" s="917" customFormat="1" ht="12.75" customHeight="1">
      <c r="A1397">
        <v>1640</v>
      </c>
      <c r="B1397">
        <v>2821</v>
      </c>
      <c r="C1397" t="s">
        <v>102</v>
      </c>
      <c r="D1397" t="s">
        <v>1126</v>
      </c>
      <c r="E1397">
        <v>45470</v>
      </c>
      <c r="F1397" t="s">
        <v>198</v>
      </c>
      <c r="G1397" t="s">
        <v>2717</v>
      </c>
      <c r="H1397" s="958">
        <v>38706</v>
      </c>
      <c r="I1397"/>
      <c r="J1397" t="s">
        <v>1096</v>
      </c>
      <c r="K1397">
        <v>3</v>
      </c>
      <c r="L1397" t="s">
        <v>25</v>
      </c>
      <c r="M1397">
        <v>41600</v>
      </c>
      <c r="N1397" t="s">
        <v>97</v>
      </c>
      <c r="O1397">
        <v>117140</v>
      </c>
      <c r="P1397">
        <v>75540</v>
      </c>
      <c r="Q1397">
        <v>17000</v>
      </c>
      <c r="R1397">
        <v>41220</v>
      </c>
      <c r="S1397"/>
      <c r="T1397"/>
      <c r="U1397"/>
      <c r="V1397" t="s">
        <v>1348</v>
      </c>
      <c r="W1397">
        <v>1</v>
      </c>
    </row>
    <row r="1398" spans="1:23" s="917" customFormat="1" ht="12.75" customHeight="1">
      <c r="A1398">
        <v>1445</v>
      </c>
      <c r="B1398">
        <v>2840</v>
      </c>
      <c r="C1398" t="s">
        <v>87</v>
      </c>
      <c r="D1398" t="s">
        <v>1270</v>
      </c>
      <c r="E1398">
        <v>45499</v>
      </c>
      <c r="F1398" t="s">
        <v>198</v>
      </c>
      <c r="G1398" t="s">
        <v>2718</v>
      </c>
      <c r="H1398" s="958">
        <v>38838</v>
      </c>
      <c r="I1398"/>
      <c r="J1398" t="s">
        <v>1096</v>
      </c>
      <c r="K1398">
        <v>3</v>
      </c>
      <c r="L1398" t="s">
        <v>25</v>
      </c>
      <c r="M1398">
        <v>41600</v>
      </c>
      <c r="N1398" t="s">
        <v>84</v>
      </c>
      <c r="O1398">
        <v>90910</v>
      </c>
      <c r="P1398">
        <v>49310</v>
      </c>
      <c r="Q1398">
        <v>17000</v>
      </c>
      <c r="R1398">
        <v>22240</v>
      </c>
      <c r="S1398"/>
      <c r="T1398"/>
      <c r="U1398"/>
      <c r="V1398" t="s">
        <v>1348</v>
      </c>
      <c r="W1398">
        <v>1</v>
      </c>
    </row>
    <row r="1399" spans="1:23" s="917" customFormat="1" ht="12.75" customHeight="1">
      <c r="A1399">
        <v>1445</v>
      </c>
      <c r="B1399">
        <v>2840</v>
      </c>
      <c r="C1399" t="s">
        <v>87</v>
      </c>
      <c r="D1399" t="s">
        <v>1270</v>
      </c>
      <c r="E1399">
        <v>45500</v>
      </c>
      <c r="F1399" t="s">
        <v>198</v>
      </c>
      <c r="G1399" t="s">
        <v>2719</v>
      </c>
      <c r="H1399" s="958">
        <v>38838</v>
      </c>
      <c r="I1399"/>
      <c r="J1399" t="s">
        <v>1096</v>
      </c>
      <c r="K1399">
        <v>2</v>
      </c>
      <c r="L1399" t="s">
        <v>25</v>
      </c>
      <c r="M1399">
        <v>41600</v>
      </c>
      <c r="N1399" t="s">
        <v>84</v>
      </c>
      <c r="O1399">
        <v>90910</v>
      </c>
      <c r="P1399">
        <v>49310</v>
      </c>
      <c r="Q1399">
        <v>17000</v>
      </c>
      <c r="R1399">
        <v>22240</v>
      </c>
      <c r="S1399"/>
      <c r="T1399"/>
      <c r="U1399"/>
      <c r="V1399" t="s">
        <v>1348</v>
      </c>
      <c r="W1399">
        <v>1</v>
      </c>
    </row>
    <row r="1400" spans="1:23" s="917" customFormat="1" ht="12.75" customHeight="1">
      <c r="A1400">
        <v>6666</v>
      </c>
      <c r="B1400">
        <v>2840</v>
      </c>
      <c r="C1400" t="s">
        <v>87</v>
      </c>
      <c r="D1400" t="s">
        <v>1806</v>
      </c>
      <c r="E1400">
        <v>45511</v>
      </c>
      <c r="F1400" t="s">
        <v>198</v>
      </c>
      <c r="G1400" t="s">
        <v>2720</v>
      </c>
      <c r="H1400" s="958">
        <v>42013</v>
      </c>
      <c r="I1400"/>
      <c r="J1400" t="s">
        <v>1096</v>
      </c>
      <c r="K1400">
        <v>2</v>
      </c>
      <c r="L1400" t="s">
        <v>2665</v>
      </c>
      <c r="M1400">
        <v>0</v>
      </c>
      <c r="N1400" t="s">
        <v>84</v>
      </c>
      <c r="O1400">
        <v>90910</v>
      </c>
      <c r="P1400">
        <v>90910</v>
      </c>
      <c r="Q1400">
        <v>8860</v>
      </c>
      <c r="R1400">
        <v>8220</v>
      </c>
      <c r="S1400"/>
      <c r="T1400"/>
      <c r="U1400"/>
      <c r="V1400" t="s">
        <v>1348</v>
      </c>
      <c r="W1400">
        <v>224</v>
      </c>
    </row>
    <row r="1401" spans="1:23" s="917" customFormat="1" ht="12.75" customHeight="1">
      <c r="A1401">
        <v>1405</v>
      </c>
      <c r="B1401">
        <v>2827</v>
      </c>
      <c r="C1401" t="s">
        <v>96</v>
      </c>
      <c r="D1401" t="s">
        <v>1292</v>
      </c>
      <c r="E1401">
        <v>45517</v>
      </c>
      <c r="F1401" t="s">
        <v>198</v>
      </c>
      <c r="G1401" t="s">
        <v>2721</v>
      </c>
      <c r="H1401" s="958">
        <v>38825</v>
      </c>
      <c r="I1401"/>
      <c r="J1401" t="s">
        <v>1096</v>
      </c>
      <c r="K1401">
        <v>1</v>
      </c>
      <c r="L1401" t="s">
        <v>25</v>
      </c>
      <c r="M1401">
        <v>41600</v>
      </c>
      <c r="N1401" t="s">
        <v>93</v>
      </c>
      <c r="O1401">
        <v>104910</v>
      </c>
      <c r="P1401">
        <v>63310</v>
      </c>
      <c r="Q1401">
        <v>17000</v>
      </c>
      <c r="R1401">
        <v>22240</v>
      </c>
      <c r="S1401"/>
      <c r="T1401"/>
      <c r="U1401"/>
      <c r="V1401" t="s">
        <v>1348</v>
      </c>
      <c r="W1401">
        <v>3</v>
      </c>
    </row>
    <row r="1402" spans="1:23" s="917" customFormat="1" ht="12.75" customHeight="1">
      <c r="A1402">
        <v>1720</v>
      </c>
      <c r="B1402">
        <v>2840</v>
      </c>
      <c r="C1402" t="s">
        <v>87</v>
      </c>
      <c r="D1402" t="s">
        <v>1093</v>
      </c>
      <c r="E1402">
        <v>45527</v>
      </c>
      <c r="F1402" t="s">
        <v>198</v>
      </c>
      <c r="G1402" t="s">
        <v>2723</v>
      </c>
      <c r="H1402" s="958">
        <v>44336</v>
      </c>
      <c r="I1402"/>
      <c r="J1402" t="s">
        <v>1096</v>
      </c>
      <c r="K1402">
        <v>2</v>
      </c>
      <c r="L1402" t="s">
        <v>25</v>
      </c>
      <c r="M1402">
        <v>41600</v>
      </c>
      <c r="N1402" t="s">
        <v>84</v>
      </c>
      <c r="O1402">
        <v>90910</v>
      </c>
      <c r="P1402">
        <v>49310</v>
      </c>
      <c r="Q1402">
        <v>17000</v>
      </c>
      <c r="R1402">
        <v>28750</v>
      </c>
      <c r="S1402"/>
      <c r="T1402"/>
      <c r="U1402"/>
      <c r="V1402" t="s">
        <v>1348</v>
      </c>
      <c r="W1402">
        <v>1</v>
      </c>
    </row>
    <row r="1403" spans="1:23" s="917" customFormat="1" ht="12.75" customHeight="1">
      <c r="A1403">
        <v>1705</v>
      </c>
      <c r="B1403">
        <v>2841</v>
      </c>
      <c r="C1403" t="s">
        <v>83</v>
      </c>
      <c r="D1403" t="s">
        <v>1093</v>
      </c>
      <c r="E1403">
        <v>45532</v>
      </c>
      <c r="F1403" t="s">
        <v>198</v>
      </c>
      <c r="G1403" t="s">
        <v>2724</v>
      </c>
      <c r="H1403" s="958">
        <v>38782</v>
      </c>
      <c r="I1403"/>
      <c r="J1403" t="s">
        <v>1096</v>
      </c>
      <c r="K1403">
        <v>2</v>
      </c>
      <c r="L1403" t="s">
        <v>25</v>
      </c>
      <c r="M1403">
        <v>41600</v>
      </c>
      <c r="N1403" t="s">
        <v>84</v>
      </c>
      <c r="O1403">
        <v>90910</v>
      </c>
      <c r="P1403">
        <v>49310</v>
      </c>
      <c r="Q1403">
        <v>17000</v>
      </c>
      <c r="R1403">
        <v>22240</v>
      </c>
      <c r="S1403"/>
      <c r="T1403"/>
      <c r="U1403"/>
      <c r="V1403" t="s">
        <v>1348</v>
      </c>
      <c r="W1403">
        <v>3</v>
      </c>
    </row>
    <row r="1404" spans="1:23" s="917" customFormat="1" ht="12.75" customHeight="1">
      <c r="A1404">
        <v>6666</v>
      </c>
      <c r="B1404">
        <v>2840</v>
      </c>
      <c r="C1404" t="s">
        <v>87</v>
      </c>
      <c r="D1404" t="s">
        <v>1806</v>
      </c>
      <c r="E1404">
        <v>45536</v>
      </c>
      <c r="F1404" t="s">
        <v>198</v>
      </c>
      <c r="G1404" t="s">
        <v>2726</v>
      </c>
      <c r="H1404" s="958">
        <v>42013</v>
      </c>
      <c r="I1404"/>
      <c r="J1404" t="s">
        <v>1096</v>
      </c>
      <c r="K1404">
        <v>3</v>
      </c>
      <c r="L1404" t="s">
        <v>2665</v>
      </c>
      <c r="M1404">
        <v>0</v>
      </c>
      <c r="N1404" t="s">
        <v>84</v>
      </c>
      <c r="O1404">
        <v>90910</v>
      </c>
      <c r="P1404">
        <v>90910</v>
      </c>
      <c r="Q1404">
        <v>8860</v>
      </c>
      <c r="R1404">
        <v>8220</v>
      </c>
      <c r="S1404"/>
      <c r="T1404"/>
      <c r="U1404"/>
      <c r="V1404" t="s">
        <v>1348</v>
      </c>
      <c r="W1404">
        <v>224</v>
      </c>
    </row>
    <row r="1405" spans="1:23" s="917" customFormat="1" ht="12.75" customHeight="1">
      <c r="A1405">
        <v>1890</v>
      </c>
      <c r="B1405">
        <v>2839</v>
      </c>
      <c r="C1405" t="s">
        <v>86</v>
      </c>
      <c r="D1405" t="s">
        <v>1292</v>
      </c>
      <c r="E1405">
        <v>45542</v>
      </c>
      <c r="F1405" t="s">
        <v>198</v>
      </c>
      <c r="G1405" t="s">
        <v>2727</v>
      </c>
      <c r="H1405" s="958">
        <v>38768</v>
      </c>
      <c r="I1405"/>
      <c r="J1405" t="s">
        <v>1096</v>
      </c>
      <c r="K1405">
        <v>3</v>
      </c>
      <c r="L1405" t="s">
        <v>25</v>
      </c>
      <c r="M1405">
        <v>41600</v>
      </c>
      <c r="N1405" t="s">
        <v>84</v>
      </c>
      <c r="O1405">
        <v>90910</v>
      </c>
      <c r="P1405">
        <v>49310</v>
      </c>
      <c r="Q1405">
        <v>11990</v>
      </c>
      <c r="R1405">
        <v>12320</v>
      </c>
      <c r="S1405"/>
      <c r="T1405"/>
      <c r="U1405"/>
      <c r="V1405" t="s">
        <v>1348</v>
      </c>
      <c r="W1405">
        <v>22</v>
      </c>
    </row>
    <row r="1406" spans="1:23" s="917" customFormat="1" ht="12.75" customHeight="1">
      <c r="A1406">
        <v>6666</v>
      </c>
      <c r="B1406">
        <v>2809</v>
      </c>
      <c r="C1406" t="s">
        <v>89</v>
      </c>
      <c r="D1406" t="s">
        <v>1806</v>
      </c>
      <c r="E1406">
        <v>45545</v>
      </c>
      <c r="F1406" t="s">
        <v>198</v>
      </c>
      <c r="G1406" t="s">
        <v>2729</v>
      </c>
      <c r="H1406" s="958">
        <v>42013</v>
      </c>
      <c r="I1406"/>
      <c r="J1406" t="s">
        <v>1096</v>
      </c>
      <c r="K1406">
        <v>40</v>
      </c>
      <c r="L1406" t="s">
        <v>2665</v>
      </c>
      <c r="M1406">
        <v>0</v>
      </c>
      <c r="N1406" t="s">
        <v>84</v>
      </c>
      <c r="O1406">
        <v>90910</v>
      </c>
      <c r="P1406">
        <v>90910</v>
      </c>
      <c r="Q1406">
        <v>8860</v>
      </c>
      <c r="R1406">
        <v>8220</v>
      </c>
      <c r="S1406"/>
      <c r="T1406"/>
      <c r="U1406"/>
      <c r="V1406" t="s">
        <v>1348</v>
      </c>
      <c r="W1406">
        <v>223</v>
      </c>
    </row>
    <row r="1407" spans="1:23" s="917" customFormat="1" ht="12.75" customHeight="1">
      <c r="A1407">
        <v>1405</v>
      </c>
      <c r="B1407">
        <v>2803</v>
      </c>
      <c r="C1407" t="s">
        <v>98</v>
      </c>
      <c r="D1407" t="s">
        <v>1292</v>
      </c>
      <c r="E1407">
        <v>45552</v>
      </c>
      <c r="F1407" t="s">
        <v>198</v>
      </c>
      <c r="G1407" t="s">
        <v>2730</v>
      </c>
      <c r="H1407" s="958">
        <v>38777</v>
      </c>
      <c r="I1407"/>
      <c r="J1407" t="s">
        <v>1096</v>
      </c>
      <c r="K1407">
        <v>2</v>
      </c>
      <c r="L1407" t="s">
        <v>25</v>
      </c>
      <c r="M1407">
        <v>41600</v>
      </c>
      <c r="N1407" t="s">
        <v>97</v>
      </c>
      <c r="O1407">
        <v>117140</v>
      </c>
      <c r="P1407">
        <v>75540</v>
      </c>
      <c r="Q1407">
        <v>17000</v>
      </c>
      <c r="R1407">
        <v>22240</v>
      </c>
      <c r="S1407"/>
      <c r="T1407"/>
      <c r="U1407"/>
      <c r="V1407" t="s">
        <v>1348</v>
      </c>
      <c r="W1407">
        <v>3</v>
      </c>
    </row>
    <row r="1408" spans="1:23" s="917" customFormat="1" ht="12.75" customHeight="1">
      <c r="A1408">
        <v>1405</v>
      </c>
      <c r="B1408">
        <v>2803</v>
      </c>
      <c r="C1408" t="s">
        <v>98</v>
      </c>
      <c r="D1408" t="s">
        <v>1292</v>
      </c>
      <c r="E1408">
        <v>45553</v>
      </c>
      <c r="F1408" t="s">
        <v>198</v>
      </c>
      <c r="G1408" t="s">
        <v>2732</v>
      </c>
      <c r="H1408" s="958">
        <v>38777</v>
      </c>
      <c r="I1408"/>
      <c r="J1408" t="s">
        <v>1096</v>
      </c>
      <c r="K1408">
        <v>1</v>
      </c>
      <c r="L1408" t="s">
        <v>25</v>
      </c>
      <c r="M1408">
        <v>41600</v>
      </c>
      <c r="N1408" t="s">
        <v>97</v>
      </c>
      <c r="O1408">
        <v>117140</v>
      </c>
      <c r="P1408">
        <v>75540</v>
      </c>
      <c r="Q1408">
        <v>17000</v>
      </c>
      <c r="R1408">
        <v>22240</v>
      </c>
      <c r="S1408"/>
      <c r="T1408"/>
      <c r="U1408"/>
      <c r="V1408" t="s">
        <v>1348</v>
      </c>
      <c r="W1408">
        <v>3</v>
      </c>
    </row>
    <row r="1409" spans="1:23" s="917" customFormat="1" ht="12.75" customHeight="1">
      <c r="A1409">
        <v>1450</v>
      </c>
      <c r="B1409">
        <v>2833</v>
      </c>
      <c r="C1409" t="s">
        <v>119</v>
      </c>
      <c r="D1409" t="s">
        <v>1292</v>
      </c>
      <c r="E1409">
        <v>45559</v>
      </c>
      <c r="F1409" t="s">
        <v>198</v>
      </c>
      <c r="G1409" t="s">
        <v>2733</v>
      </c>
      <c r="H1409" s="958">
        <v>38807</v>
      </c>
      <c r="I1409"/>
      <c r="J1409" t="s">
        <v>1096</v>
      </c>
      <c r="K1409">
        <v>5</v>
      </c>
      <c r="L1409" t="s">
        <v>25</v>
      </c>
      <c r="M1409">
        <v>41600</v>
      </c>
      <c r="N1409" t="s">
        <v>109</v>
      </c>
      <c r="O1409">
        <v>142820</v>
      </c>
      <c r="P1409">
        <v>101220</v>
      </c>
      <c r="Q1409">
        <v>17000</v>
      </c>
      <c r="R1409">
        <v>22240</v>
      </c>
      <c r="S1409"/>
      <c r="T1409"/>
      <c r="U1409"/>
      <c r="V1409" t="s">
        <v>1348</v>
      </c>
      <c r="W1409">
        <v>3</v>
      </c>
    </row>
    <row r="1410" spans="1:23" s="917" customFormat="1" ht="12.75" customHeight="1">
      <c r="A1410">
        <v>3274</v>
      </c>
      <c r="B1410">
        <v>2840</v>
      </c>
      <c r="C1410" t="s">
        <v>87</v>
      </c>
      <c r="D1410" t="s">
        <v>1270</v>
      </c>
      <c r="E1410">
        <v>45563</v>
      </c>
      <c r="F1410" t="s">
        <v>198</v>
      </c>
      <c r="G1410" t="s">
        <v>2735</v>
      </c>
      <c r="H1410" s="958">
        <v>38810</v>
      </c>
      <c r="I1410"/>
      <c r="J1410" t="s">
        <v>1096</v>
      </c>
      <c r="K1410">
        <v>2</v>
      </c>
      <c r="L1410" t="s">
        <v>1466</v>
      </c>
      <c r="M1410">
        <v>41600</v>
      </c>
      <c r="N1410" t="s">
        <v>84</v>
      </c>
      <c r="O1410">
        <v>90910</v>
      </c>
      <c r="P1410">
        <v>49310</v>
      </c>
      <c r="Q1410">
        <v>11990</v>
      </c>
      <c r="R1410">
        <v>12320</v>
      </c>
      <c r="S1410"/>
      <c r="T1410"/>
      <c r="U1410"/>
      <c r="V1410" t="s">
        <v>1348</v>
      </c>
      <c r="W1410">
        <v>51</v>
      </c>
    </row>
    <row r="1411" spans="1:23" s="917" customFormat="1" ht="12.75" customHeight="1">
      <c r="A1411">
        <v>3274</v>
      </c>
      <c r="B1411">
        <v>2840</v>
      </c>
      <c r="C1411" t="s">
        <v>87</v>
      </c>
      <c r="D1411" t="s">
        <v>1270</v>
      </c>
      <c r="E1411">
        <v>45565</v>
      </c>
      <c r="F1411" t="s">
        <v>198</v>
      </c>
      <c r="G1411" t="s">
        <v>2736</v>
      </c>
      <c r="H1411" s="958">
        <v>38810</v>
      </c>
      <c r="I1411"/>
      <c r="J1411" t="s">
        <v>1096</v>
      </c>
      <c r="K1411">
        <v>3</v>
      </c>
      <c r="L1411" t="s">
        <v>1466</v>
      </c>
      <c r="M1411">
        <v>41600</v>
      </c>
      <c r="N1411" t="s">
        <v>84</v>
      </c>
      <c r="O1411">
        <v>90910</v>
      </c>
      <c r="P1411">
        <v>49310</v>
      </c>
      <c r="Q1411">
        <v>11990</v>
      </c>
      <c r="R1411">
        <v>12320</v>
      </c>
      <c r="S1411"/>
      <c r="T1411"/>
      <c r="U1411"/>
      <c r="V1411" t="s">
        <v>1348</v>
      </c>
      <c r="W1411">
        <v>105</v>
      </c>
    </row>
    <row r="1412" spans="1:23" s="917" customFormat="1" ht="12.75" customHeight="1">
      <c r="A1412">
        <v>1380</v>
      </c>
      <c r="B1412">
        <v>2803</v>
      </c>
      <c r="C1412" t="s">
        <v>98</v>
      </c>
      <c r="D1412" t="s">
        <v>1292</v>
      </c>
      <c r="E1412">
        <v>45566</v>
      </c>
      <c r="F1412" t="s">
        <v>198</v>
      </c>
      <c r="G1412" t="s">
        <v>2737</v>
      </c>
      <c r="H1412" s="958">
        <v>38814</v>
      </c>
      <c r="I1412"/>
      <c r="J1412" t="s">
        <v>1096</v>
      </c>
      <c r="K1412">
        <v>1</v>
      </c>
      <c r="L1412" t="s">
        <v>25</v>
      </c>
      <c r="M1412">
        <v>41600</v>
      </c>
      <c r="N1412" t="s">
        <v>97</v>
      </c>
      <c r="O1412">
        <v>117140</v>
      </c>
      <c r="P1412">
        <v>75540</v>
      </c>
      <c r="Q1412">
        <v>17000</v>
      </c>
      <c r="R1412">
        <v>16710</v>
      </c>
      <c r="S1412"/>
      <c r="T1412"/>
      <c r="U1412"/>
      <c r="V1412" t="s">
        <v>1348</v>
      </c>
      <c r="W1412">
        <v>25</v>
      </c>
    </row>
    <row r="1413" spans="1:23" s="917" customFormat="1" ht="12.75" customHeight="1">
      <c r="A1413">
        <v>6666</v>
      </c>
      <c r="B1413">
        <v>2840</v>
      </c>
      <c r="C1413" t="s">
        <v>87</v>
      </c>
      <c r="D1413" t="s">
        <v>1806</v>
      </c>
      <c r="E1413">
        <v>45567</v>
      </c>
      <c r="F1413" t="s">
        <v>198</v>
      </c>
      <c r="G1413" t="s">
        <v>2739</v>
      </c>
      <c r="H1413" s="958">
        <v>42013</v>
      </c>
      <c r="I1413"/>
      <c r="J1413" t="s">
        <v>1096</v>
      </c>
      <c r="K1413">
        <v>40</v>
      </c>
      <c r="L1413" t="s">
        <v>2665</v>
      </c>
      <c r="M1413">
        <v>0</v>
      </c>
      <c r="N1413" t="s">
        <v>84</v>
      </c>
      <c r="O1413">
        <v>90910</v>
      </c>
      <c r="P1413">
        <v>90910</v>
      </c>
      <c r="Q1413">
        <v>8860</v>
      </c>
      <c r="R1413">
        <v>8220</v>
      </c>
      <c r="S1413"/>
      <c r="T1413"/>
      <c r="U1413"/>
      <c r="V1413" t="s">
        <v>1348</v>
      </c>
      <c r="W1413">
        <v>223</v>
      </c>
    </row>
    <row r="1414" spans="1:23" s="917" customFormat="1" ht="12.75" customHeight="1">
      <c r="A1414">
        <v>6666</v>
      </c>
      <c r="B1414">
        <v>2809</v>
      </c>
      <c r="C1414" t="s">
        <v>89</v>
      </c>
      <c r="D1414" t="s">
        <v>1806</v>
      </c>
      <c r="E1414">
        <v>45569</v>
      </c>
      <c r="F1414" t="s">
        <v>198</v>
      </c>
      <c r="G1414" t="s">
        <v>2740</v>
      </c>
      <c r="H1414" s="958">
        <v>42013</v>
      </c>
      <c r="I1414"/>
      <c r="J1414" t="s">
        <v>1096</v>
      </c>
      <c r="K1414">
        <v>40</v>
      </c>
      <c r="L1414" t="s">
        <v>2665</v>
      </c>
      <c r="M1414">
        <v>0</v>
      </c>
      <c r="N1414" t="s">
        <v>84</v>
      </c>
      <c r="O1414">
        <v>90910</v>
      </c>
      <c r="P1414">
        <v>90910</v>
      </c>
      <c r="Q1414">
        <v>8860</v>
      </c>
      <c r="R1414">
        <v>8220</v>
      </c>
      <c r="S1414"/>
      <c r="T1414"/>
      <c r="U1414"/>
      <c r="V1414" t="s">
        <v>1348</v>
      </c>
      <c r="W1414">
        <v>223</v>
      </c>
    </row>
    <row r="1415" spans="1:23" s="917" customFormat="1" ht="12.75" customHeight="1">
      <c r="A1415">
        <v>6666</v>
      </c>
      <c r="B1415">
        <v>2809</v>
      </c>
      <c r="C1415" t="s">
        <v>89</v>
      </c>
      <c r="D1415" t="s">
        <v>1806</v>
      </c>
      <c r="E1415">
        <v>45571</v>
      </c>
      <c r="F1415" t="s">
        <v>198</v>
      </c>
      <c r="G1415" t="s">
        <v>1807</v>
      </c>
      <c r="H1415" s="958">
        <v>42013</v>
      </c>
      <c r="I1415"/>
      <c r="J1415" t="s">
        <v>1096</v>
      </c>
      <c r="K1415">
        <v>10</v>
      </c>
      <c r="L1415" t="s">
        <v>2665</v>
      </c>
      <c r="M1415">
        <v>0</v>
      </c>
      <c r="N1415" t="s">
        <v>84</v>
      </c>
      <c r="O1415">
        <v>90910</v>
      </c>
      <c r="P1415">
        <v>90910</v>
      </c>
      <c r="Q1415">
        <v>8860</v>
      </c>
      <c r="R1415">
        <v>8220</v>
      </c>
      <c r="S1415"/>
      <c r="T1415"/>
      <c r="U1415"/>
      <c r="V1415" t="s">
        <v>1348</v>
      </c>
      <c r="W1415">
        <v>221</v>
      </c>
    </row>
    <row r="1416" spans="1:23" s="917" customFormat="1" ht="12.75" customHeight="1">
      <c r="A1416">
        <v>6666</v>
      </c>
      <c r="B1416">
        <v>2809</v>
      </c>
      <c r="C1416" t="s">
        <v>89</v>
      </c>
      <c r="D1416" t="s">
        <v>1806</v>
      </c>
      <c r="E1416">
        <v>45572</v>
      </c>
      <c r="F1416" t="s">
        <v>198</v>
      </c>
      <c r="G1416" t="s">
        <v>2729</v>
      </c>
      <c r="H1416" s="958">
        <v>38838</v>
      </c>
      <c r="I1416"/>
      <c r="J1416" t="s">
        <v>1096</v>
      </c>
      <c r="K1416">
        <v>40</v>
      </c>
      <c r="L1416" t="s">
        <v>25</v>
      </c>
      <c r="M1416">
        <v>41600</v>
      </c>
      <c r="N1416" t="s">
        <v>84</v>
      </c>
      <c r="O1416">
        <v>90910</v>
      </c>
      <c r="P1416">
        <v>49310</v>
      </c>
      <c r="Q1416">
        <v>8860</v>
      </c>
      <c r="R1416">
        <v>8220</v>
      </c>
      <c r="S1416"/>
      <c r="T1416"/>
      <c r="U1416"/>
      <c r="V1416" t="s">
        <v>1348</v>
      </c>
      <c r="W1416">
        <v>327</v>
      </c>
    </row>
    <row r="1417" spans="1:23" s="917" customFormat="1" ht="12.75" customHeight="1">
      <c r="A1417">
        <v>6666</v>
      </c>
      <c r="B1417">
        <v>2809</v>
      </c>
      <c r="C1417" t="s">
        <v>89</v>
      </c>
      <c r="D1417" t="s">
        <v>1806</v>
      </c>
      <c r="E1417">
        <v>45573</v>
      </c>
      <c r="F1417" t="s">
        <v>198</v>
      </c>
      <c r="G1417" t="s">
        <v>2739</v>
      </c>
      <c r="H1417" s="958">
        <v>38838</v>
      </c>
      <c r="I1417"/>
      <c r="J1417" t="s">
        <v>1096</v>
      </c>
      <c r="K1417">
        <v>40</v>
      </c>
      <c r="L1417" t="s">
        <v>25</v>
      </c>
      <c r="M1417">
        <v>41600</v>
      </c>
      <c r="N1417" t="s">
        <v>84</v>
      </c>
      <c r="O1417">
        <v>90910</v>
      </c>
      <c r="P1417">
        <v>49310</v>
      </c>
      <c r="Q1417">
        <v>8860</v>
      </c>
      <c r="R1417">
        <v>8220</v>
      </c>
      <c r="S1417"/>
      <c r="T1417"/>
      <c r="U1417"/>
      <c r="V1417" t="s">
        <v>1348</v>
      </c>
      <c r="W1417">
        <v>327</v>
      </c>
    </row>
    <row r="1418" spans="1:23" s="917" customFormat="1" ht="12.75" customHeight="1">
      <c r="A1418">
        <v>6666</v>
      </c>
      <c r="B1418">
        <v>2809</v>
      </c>
      <c r="C1418" t="s">
        <v>89</v>
      </c>
      <c r="D1418" t="s">
        <v>1806</v>
      </c>
      <c r="E1418">
        <v>45574</v>
      </c>
      <c r="F1418" t="s">
        <v>198</v>
      </c>
      <c r="G1418" t="s">
        <v>2740</v>
      </c>
      <c r="H1418" s="958">
        <v>38838</v>
      </c>
      <c r="I1418"/>
      <c r="J1418" t="s">
        <v>1096</v>
      </c>
      <c r="K1418">
        <v>40</v>
      </c>
      <c r="L1418" t="s">
        <v>25</v>
      </c>
      <c r="M1418">
        <v>41600</v>
      </c>
      <c r="N1418" t="s">
        <v>84</v>
      </c>
      <c r="O1418">
        <v>90910</v>
      </c>
      <c r="P1418">
        <v>49310</v>
      </c>
      <c r="Q1418">
        <v>8860</v>
      </c>
      <c r="R1418">
        <v>8220</v>
      </c>
      <c r="S1418"/>
      <c r="T1418"/>
      <c r="U1418"/>
      <c r="V1418" t="s">
        <v>1348</v>
      </c>
      <c r="W1418">
        <v>327</v>
      </c>
    </row>
    <row r="1419" spans="1:23" s="917" customFormat="1" ht="12.75" customHeight="1">
      <c r="A1419">
        <v>1605</v>
      </c>
      <c r="B1419">
        <v>2813</v>
      </c>
      <c r="C1419" t="s">
        <v>90</v>
      </c>
      <c r="D1419" t="s">
        <v>1126</v>
      </c>
      <c r="E1419">
        <v>45575</v>
      </c>
      <c r="F1419" t="s">
        <v>198</v>
      </c>
      <c r="G1419" t="s">
        <v>2741</v>
      </c>
      <c r="H1419" s="958">
        <v>40534</v>
      </c>
      <c r="I1419"/>
      <c r="J1419" t="s">
        <v>1096</v>
      </c>
      <c r="K1419">
        <v>5</v>
      </c>
      <c r="L1419" t="s">
        <v>25</v>
      </c>
      <c r="M1419">
        <v>41600</v>
      </c>
      <c r="N1419" t="s">
        <v>88</v>
      </c>
      <c r="O1419">
        <v>97200</v>
      </c>
      <c r="P1419">
        <v>55600</v>
      </c>
      <c r="Q1419">
        <v>17000</v>
      </c>
      <c r="R1419">
        <v>16710</v>
      </c>
      <c r="S1419"/>
      <c r="T1419"/>
      <c r="U1419"/>
      <c r="V1419" t="s">
        <v>1348</v>
      </c>
      <c r="W1419">
        <v>3</v>
      </c>
    </row>
    <row r="1420" spans="1:23" s="917" customFormat="1" ht="12.75" customHeight="1">
      <c r="A1420">
        <v>1220</v>
      </c>
      <c r="B1420">
        <v>2807</v>
      </c>
      <c r="C1420" t="s">
        <v>1102</v>
      </c>
      <c r="D1420" t="s">
        <v>1103</v>
      </c>
      <c r="E1420">
        <v>45577</v>
      </c>
      <c r="F1420" t="s">
        <v>198</v>
      </c>
      <c r="G1420" t="s">
        <v>2742</v>
      </c>
      <c r="H1420" s="958">
        <v>38838</v>
      </c>
      <c r="I1420"/>
      <c r="J1420" t="s">
        <v>1096</v>
      </c>
      <c r="K1420">
        <v>5</v>
      </c>
      <c r="L1420" t="s">
        <v>25</v>
      </c>
      <c r="M1420">
        <v>41600</v>
      </c>
      <c r="N1420" t="s">
        <v>97</v>
      </c>
      <c r="O1420">
        <v>117140</v>
      </c>
      <c r="P1420">
        <v>75540</v>
      </c>
      <c r="Q1420">
        <v>17000</v>
      </c>
      <c r="R1420">
        <v>22240</v>
      </c>
      <c r="S1420"/>
      <c r="T1420"/>
      <c r="U1420"/>
      <c r="V1420" t="s">
        <v>1348</v>
      </c>
      <c r="W1420">
        <v>2</v>
      </c>
    </row>
    <row r="1421" spans="1:23" s="917" customFormat="1" ht="12.75" customHeight="1">
      <c r="A1421">
        <v>1380</v>
      </c>
      <c r="B1421">
        <v>2839</v>
      </c>
      <c r="C1421" t="s">
        <v>86</v>
      </c>
      <c r="D1421" t="s">
        <v>1292</v>
      </c>
      <c r="E1421">
        <v>45578</v>
      </c>
      <c r="F1421" t="s">
        <v>198</v>
      </c>
      <c r="G1421" t="s">
        <v>2743</v>
      </c>
      <c r="H1421" s="958">
        <v>38796</v>
      </c>
      <c r="I1421"/>
      <c r="J1421" t="s">
        <v>1096</v>
      </c>
      <c r="K1421">
        <v>3</v>
      </c>
      <c r="L1421" t="s">
        <v>25</v>
      </c>
      <c r="M1421">
        <v>41600</v>
      </c>
      <c r="N1421" t="s">
        <v>84</v>
      </c>
      <c r="O1421">
        <v>90910</v>
      </c>
      <c r="P1421">
        <v>49310</v>
      </c>
      <c r="Q1421">
        <v>17000</v>
      </c>
      <c r="R1421">
        <v>16710</v>
      </c>
      <c r="S1421"/>
      <c r="T1421"/>
      <c r="U1421"/>
      <c r="V1421" t="s">
        <v>1348</v>
      </c>
      <c r="W1421">
        <v>4</v>
      </c>
    </row>
    <row r="1422" spans="1:23" s="917" customFormat="1" ht="12.75" customHeight="1">
      <c r="A1422">
        <v>1912</v>
      </c>
      <c r="B1422">
        <v>2839</v>
      </c>
      <c r="C1422" t="s">
        <v>86</v>
      </c>
      <c r="D1422" t="s">
        <v>1270</v>
      </c>
      <c r="E1422">
        <v>45582</v>
      </c>
      <c r="F1422" t="s">
        <v>198</v>
      </c>
      <c r="G1422" t="s">
        <v>2745</v>
      </c>
      <c r="H1422" s="958">
        <v>38842</v>
      </c>
      <c r="I1422"/>
      <c r="J1422" t="s">
        <v>1096</v>
      </c>
      <c r="K1422">
        <v>2</v>
      </c>
      <c r="L1422" t="s">
        <v>25</v>
      </c>
      <c r="M1422">
        <v>41600</v>
      </c>
      <c r="N1422" t="s">
        <v>84</v>
      </c>
      <c r="O1422">
        <v>90910</v>
      </c>
      <c r="P1422">
        <v>49310</v>
      </c>
      <c r="Q1422">
        <v>8860</v>
      </c>
      <c r="R1422">
        <v>8220</v>
      </c>
      <c r="S1422"/>
      <c r="T1422"/>
      <c r="U1422"/>
      <c r="V1422" t="s">
        <v>1348</v>
      </c>
      <c r="W1422">
        <v>4</v>
      </c>
    </row>
    <row r="1423" spans="1:23" s="917" customFormat="1" ht="12.75" customHeight="1">
      <c r="A1423">
        <v>1912</v>
      </c>
      <c r="B1423">
        <v>2839</v>
      </c>
      <c r="C1423" t="s">
        <v>86</v>
      </c>
      <c r="D1423" t="s">
        <v>1270</v>
      </c>
      <c r="E1423">
        <v>45583</v>
      </c>
      <c r="F1423" t="s">
        <v>198</v>
      </c>
      <c r="G1423" t="s">
        <v>2747</v>
      </c>
      <c r="H1423" s="958">
        <v>38842</v>
      </c>
      <c r="I1423"/>
      <c r="J1423" t="s">
        <v>1096</v>
      </c>
      <c r="K1423">
        <v>1</v>
      </c>
      <c r="L1423" t="s">
        <v>25</v>
      </c>
      <c r="M1423">
        <v>41600</v>
      </c>
      <c r="N1423" t="s">
        <v>84</v>
      </c>
      <c r="O1423">
        <v>90910</v>
      </c>
      <c r="P1423">
        <v>49310</v>
      </c>
      <c r="Q1423">
        <v>8860</v>
      </c>
      <c r="R1423">
        <v>8220</v>
      </c>
      <c r="S1423"/>
      <c r="T1423"/>
      <c r="U1423"/>
      <c r="V1423" t="s">
        <v>1348</v>
      </c>
      <c r="W1423">
        <v>2</v>
      </c>
    </row>
    <row r="1424" spans="1:23" s="917" customFormat="1" ht="12.75" customHeight="1">
      <c r="A1424">
        <v>1912</v>
      </c>
      <c r="B1424">
        <v>2839</v>
      </c>
      <c r="C1424" t="s">
        <v>86</v>
      </c>
      <c r="D1424" t="s">
        <v>1270</v>
      </c>
      <c r="E1424">
        <v>45584</v>
      </c>
      <c r="F1424" t="s">
        <v>198</v>
      </c>
      <c r="G1424" t="s">
        <v>2748</v>
      </c>
      <c r="H1424" s="958">
        <v>38912</v>
      </c>
      <c r="I1424"/>
      <c r="J1424" t="s">
        <v>1096</v>
      </c>
      <c r="K1424">
        <v>2</v>
      </c>
      <c r="L1424" t="s">
        <v>25</v>
      </c>
      <c r="M1424">
        <v>41600</v>
      </c>
      <c r="N1424" t="s">
        <v>84</v>
      </c>
      <c r="O1424">
        <v>90910</v>
      </c>
      <c r="P1424">
        <v>49310</v>
      </c>
      <c r="Q1424">
        <v>8860</v>
      </c>
      <c r="R1424">
        <v>8220</v>
      </c>
      <c r="S1424"/>
      <c r="T1424"/>
      <c r="U1424"/>
      <c r="V1424" t="s">
        <v>1348</v>
      </c>
      <c r="W1424">
        <v>2</v>
      </c>
    </row>
    <row r="1425" spans="1:23" s="917" customFormat="1" ht="12.75" customHeight="1">
      <c r="A1425">
        <v>1912</v>
      </c>
      <c r="B1425">
        <v>2839</v>
      </c>
      <c r="C1425" t="s">
        <v>86</v>
      </c>
      <c r="D1425" t="s">
        <v>1270</v>
      </c>
      <c r="E1425">
        <v>45585</v>
      </c>
      <c r="F1425" t="s">
        <v>198</v>
      </c>
      <c r="G1425" t="s">
        <v>2750</v>
      </c>
      <c r="H1425" s="958">
        <v>38842</v>
      </c>
      <c r="I1425"/>
      <c r="J1425" t="s">
        <v>1096</v>
      </c>
      <c r="K1425">
        <v>1</v>
      </c>
      <c r="L1425" t="s">
        <v>25</v>
      </c>
      <c r="M1425">
        <v>41600</v>
      </c>
      <c r="N1425" t="s">
        <v>84</v>
      </c>
      <c r="O1425">
        <v>90910</v>
      </c>
      <c r="P1425">
        <v>49310</v>
      </c>
      <c r="Q1425">
        <v>8860</v>
      </c>
      <c r="R1425">
        <v>8220</v>
      </c>
      <c r="S1425"/>
      <c r="T1425"/>
      <c r="U1425"/>
      <c r="V1425" t="s">
        <v>1348</v>
      </c>
      <c r="W1425">
        <v>2</v>
      </c>
    </row>
    <row r="1426" spans="1:23" s="917" customFormat="1" ht="12.75" customHeight="1">
      <c r="A1426">
        <v>1912</v>
      </c>
      <c r="B1426">
        <v>2839</v>
      </c>
      <c r="C1426" t="s">
        <v>86</v>
      </c>
      <c r="D1426" t="s">
        <v>1270</v>
      </c>
      <c r="E1426">
        <v>45586</v>
      </c>
      <c r="F1426" t="s">
        <v>198</v>
      </c>
      <c r="G1426" t="s">
        <v>2751</v>
      </c>
      <c r="H1426" s="958">
        <v>38842</v>
      </c>
      <c r="I1426"/>
      <c r="J1426" t="s">
        <v>1096</v>
      </c>
      <c r="K1426">
        <v>2</v>
      </c>
      <c r="L1426" t="s">
        <v>25</v>
      </c>
      <c r="M1426">
        <v>41600</v>
      </c>
      <c r="N1426" t="s">
        <v>84</v>
      </c>
      <c r="O1426">
        <v>90910</v>
      </c>
      <c r="P1426">
        <v>49310</v>
      </c>
      <c r="Q1426">
        <v>8860</v>
      </c>
      <c r="R1426">
        <v>8220</v>
      </c>
      <c r="S1426"/>
      <c r="T1426"/>
      <c r="U1426"/>
      <c r="V1426" t="s">
        <v>1348</v>
      </c>
      <c r="W1426">
        <v>4</v>
      </c>
    </row>
    <row r="1427" spans="1:23" s="917" customFormat="1" ht="12.75" customHeight="1">
      <c r="A1427">
        <v>1912</v>
      </c>
      <c r="B1427">
        <v>2839</v>
      </c>
      <c r="C1427" t="s">
        <v>86</v>
      </c>
      <c r="D1427" t="s">
        <v>1270</v>
      </c>
      <c r="E1427">
        <v>45587</v>
      </c>
      <c r="F1427" t="s">
        <v>198</v>
      </c>
      <c r="G1427" t="s">
        <v>2752</v>
      </c>
      <c r="H1427" s="958">
        <v>38842</v>
      </c>
      <c r="I1427"/>
      <c r="J1427" t="s">
        <v>1096</v>
      </c>
      <c r="K1427">
        <v>1</v>
      </c>
      <c r="L1427" t="s">
        <v>25</v>
      </c>
      <c r="M1427">
        <v>41600</v>
      </c>
      <c r="N1427" t="s">
        <v>84</v>
      </c>
      <c r="O1427">
        <v>90910</v>
      </c>
      <c r="P1427">
        <v>49310</v>
      </c>
      <c r="Q1427">
        <v>8860</v>
      </c>
      <c r="R1427">
        <v>8220</v>
      </c>
      <c r="S1427"/>
      <c r="T1427"/>
      <c r="U1427"/>
      <c r="V1427" t="s">
        <v>1348</v>
      </c>
      <c r="W1427">
        <v>3</v>
      </c>
    </row>
    <row r="1428" spans="1:23" s="917" customFormat="1" ht="12.75" customHeight="1">
      <c r="A1428">
        <v>1890</v>
      </c>
      <c r="B1428">
        <v>2840</v>
      </c>
      <c r="C1428" t="s">
        <v>87</v>
      </c>
      <c r="D1428" t="s">
        <v>1292</v>
      </c>
      <c r="E1428">
        <v>45588</v>
      </c>
      <c r="F1428" t="s">
        <v>198</v>
      </c>
      <c r="G1428" t="s">
        <v>2753</v>
      </c>
      <c r="H1428" s="958">
        <v>38831</v>
      </c>
      <c r="I1428"/>
      <c r="J1428" t="s">
        <v>1096</v>
      </c>
      <c r="K1428">
        <v>1</v>
      </c>
      <c r="L1428" t="s">
        <v>25</v>
      </c>
      <c r="M1428">
        <v>41600</v>
      </c>
      <c r="N1428" t="s">
        <v>84</v>
      </c>
      <c r="O1428">
        <v>90910</v>
      </c>
      <c r="P1428">
        <v>49310</v>
      </c>
      <c r="Q1428">
        <v>11990</v>
      </c>
      <c r="R1428">
        <v>12320</v>
      </c>
      <c r="S1428"/>
      <c r="T1428"/>
      <c r="U1428"/>
      <c r="V1428" t="s">
        <v>1348</v>
      </c>
      <c r="W1428">
        <v>12</v>
      </c>
    </row>
    <row r="1429" spans="1:23" s="917" customFormat="1" ht="12.75" customHeight="1">
      <c r="A1429">
        <v>1625</v>
      </c>
      <c r="B1429">
        <v>2808</v>
      </c>
      <c r="C1429" t="s">
        <v>99</v>
      </c>
      <c r="D1429" t="s">
        <v>1126</v>
      </c>
      <c r="E1429">
        <v>45589</v>
      </c>
      <c r="F1429" t="s">
        <v>198</v>
      </c>
      <c r="G1429" t="s">
        <v>2755</v>
      </c>
      <c r="H1429" s="958">
        <v>38883</v>
      </c>
      <c r="I1429"/>
      <c r="J1429" t="s">
        <v>1096</v>
      </c>
      <c r="K1429">
        <v>2</v>
      </c>
      <c r="L1429" t="s">
        <v>25</v>
      </c>
      <c r="M1429">
        <v>41600</v>
      </c>
      <c r="N1429" t="s">
        <v>97</v>
      </c>
      <c r="O1429">
        <v>117140</v>
      </c>
      <c r="P1429">
        <v>75540</v>
      </c>
      <c r="Q1429">
        <v>17000</v>
      </c>
      <c r="R1429">
        <v>22240</v>
      </c>
      <c r="S1429"/>
      <c r="T1429"/>
      <c r="U1429"/>
      <c r="V1429" t="s">
        <v>1348</v>
      </c>
      <c r="W1429">
        <v>2</v>
      </c>
    </row>
    <row r="1430" spans="1:23" s="917" customFormat="1" ht="12.75" customHeight="1">
      <c r="A1430">
        <v>1625</v>
      </c>
      <c r="B1430">
        <v>2808</v>
      </c>
      <c r="C1430" t="s">
        <v>99</v>
      </c>
      <c r="D1430" t="s">
        <v>1126</v>
      </c>
      <c r="E1430">
        <v>45590</v>
      </c>
      <c r="F1430" t="s">
        <v>198</v>
      </c>
      <c r="G1430" t="s">
        <v>2757</v>
      </c>
      <c r="H1430" s="958">
        <v>38883</v>
      </c>
      <c r="I1430"/>
      <c r="J1430" t="s">
        <v>1096</v>
      </c>
      <c r="K1430">
        <v>2</v>
      </c>
      <c r="L1430" t="s">
        <v>25</v>
      </c>
      <c r="M1430">
        <v>41600</v>
      </c>
      <c r="N1430" t="s">
        <v>97</v>
      </c>
      <c r="O1430">
        <v>117140</v>
      </c>
      <c r="P1430">
        <v>75540</v>
      </c>
      <c r="Q1430">
        <v>17000</v>
      </c>
      <c r="R1430">
        <v>22240</v>
      </c>
      <c r="S1430"/>
      <c r="T1430"/>
      <c r="U1430"/>
      <c r="V1430" t="s">
        <v>1348</v>
      </c>
      <c r="W1430">
        <v>2</v>
      </c>
    </row>
    <row r="1431" spans="1:23" s="917" customFormat="1" ht="12.75" customHeight="1">
      <c r="A1431">
        <v>1625</v>
      </c>
      <c r="B1431">
        <v>2808</v>
      </c>
      <c r="C1431" t="s">
        <v>99</v>
      </c>
      <c r="D1431" t="s">
        <v>1126</v>
      </c>
      <c r="E1431">
        <v>45591</v>
      </c>
      <c r="F1431" t="s">
        <v>198</v>
      </c>
      <c r="G1431" t="s">
        <v>2758</v>
      </c>
      <c r="H1431" s="958">
        <v>38883</v>
      </c>
      <c r="I1431"/>
      <c r="J1431" t="s">
        <v>1096</v>
      </c>
      <c r="K1431">
        <v>2</v>
      </c>
      <c r="L1431" t="s">
        <v>25</v>
      </c>
      <c r="M1431">
        <v>41600</v>
      </c>
      <c r="N1431" t="s">
        <v>97</v>
      </c>
      <c r="O1431">
        <v>117140</v>
      </c>
      <c r="P1431">
        <v>75540</v>
      </c>
      <c r="Q1431">
        <v>17000</v>
      </c>
      <c r="R1431">
        <v>22240</v>
      </c>
      <c r="S1431"/>
      <c r="T1431"/>
      <c r="U1431"/>
      <c r="V1431" t="s">
        <v>1348</v>
      </c>
      <c r="W1431">
        <v>2</v>
      </c>
    </row>
    <row r="1432" spans="1:23" s="917" customFormat="1" ht="12.75" customHeight="1">
      <c r="A1432">
        <v>2004</v>
      </c>
      <c r="B1432">
        <v>2840</v>
      </c>
      <c r="C1432" t="s">
        <v>87</v>
      </c>
      <c r="D1432" t="s">
        <v>1266</v>
      </c>
      <c r="E1432">
        <v>45602</v>
      </c>
      <c r="F1432" t="s">
        <v>198</v>
      </c>
      <c r="G1432" t="s">
        <v>1717</v>
      </c>
      <c r="H1432" s="958">
        <v>41970</v>
      </c>
      <c r="I1432" s="958">
        <v>45657</v>
      </c>
      <c r="J1432" t="s">
        <v>1096</v>
      </c>
      <c r="K1432">
        <v>3</v>
      </c>
      <c r="L1432" t="s">
        <v>1415</v>
      </c>
      <c r="M1432">
        <v>0</v>
      </c>
      <c r="N1432" t="s">
        <v>84</v>
      </c>
      <c r="O1432">
        <v>90910</v>
      </c>
      <c r="P1432">
        <v>90910</v>
      </c>
      <c r="Q1432">
        <v>17000</v>
      </c>
      <c r="R1432">
        <v>22240</v>
      </c>
      <c r="S1432"/>
      <c r="T1432"/>
      <c r="U1432"/>
      <c r="V1432" t="s">
        <v>1348</v>
      </c>
      <c r="W1432">
        <v>4</v>
      </c>
    </row>
    <row r="1433" spans="1:23" s="917" customFormat="1" ht="12.75" customHeight="1">
      <c r="A1433">
        <v>1720</v>
      </c>
      <c r="B1433">
        <v>2841</v>
      </c>
      <c r="C1433" t="s">
        <v>83</v>
      </c>
      <c r="D1433" t="s">
        <v>1093</v>
      </c>
      <c r="E1433">
        <v>45609</v>
      </c>
      <c r="F1433" t="s">
        <v>198</v>
      </c>
      <c r="G1433" t="s">
        <v>2760</v>
      </c>
      <c r="H1433" s="958">
        <v>38876</v>
      </c>
      <c r="I1433"/>
      <c r="J1433" t="s">
        <v>1096</v>
      </c>
      <c r="K1433">
        <v>3</v>
      </c>
      <c r="L1433" t="s">
        <v>25</v>
      </c>
      <c r="M1433">
        <v>41600</v>
      </c>
      <c r="N1433" t="s">
        <v>84</v>
      </c>
      <c r="O1433">
        <v>90910</v>
      </c>
      <c r="P1433">
        <v>49310</v>
      </c>
      <c r="Q1433">
        <v>17000</v>
      </c>
      <c r="R1433">
        <v>28750</v>
      </c>
      <c r="S1433"/>
      <c r="T1433"/>
      <c r="U1433"/>
      <c r="V1433" t="s">
        <v>1348</v>
      </c>
      <c r="W1433">
        <v>2</v>
      </c>
    </row>
    <row r="1434" spans="1:23" s="917" customFormat="1" ht="12.75" customHeight="1">
      <c r="A1434">
        <v>1720</v>
      </c>
      <c r="B1434">
        <v>2841</v>
      </c>
      <c r="C1434" t="s">
        <v>83</v>
      </c>
      <c r="D1434" t="s">
        <v>1093</v>
      </c>
      <c r="E1434">
        <v>45615</v>
      </c>
      <c r="F1434" t="s">
        <v>198</v>
      </c>
      <c r="G1434" t="s">
        <v>2762</v>
      </c>
      <c r="H1434" s="958">
        <v>38876</v>
      </c>
      <c r="I1434"/>
      <c r="J1434" t="s">
        <v>1096</v>
      </c>
      <c r="K1434">
        <v>2</v>
      </c>
      <c r="L1434" t="s">
        <v>25</v>
      </c>
      <c r="M1434">
        <v>41600</v>
      </c>
      <c r="N1434" t="s">
        <v>84</v>
      </c>
      <c r="O1434">
        <v>90910</v>
      </c>
      <c r="P1434">
        <v>49310</v>
      </c>
      <c r="Q1434">
        <v>17000</v>
      </c>
      <c r="R1434">
        <v>28750</v>
      </c>
      <c r="S1434"/>
      <c r="T1434"/>
      <c r="U1434"/>
      <c r="V1434" t="s">
        <v>1348</v>
      </c>
      <c r="W1434">
        <v>2</v>
      </c>
    </row>
    <row r="1435" spans="1:23" s="917" customFormat="1" ht="12.75" customHeight="1">
      <c r="A1435">
        <v>1145</v>
      </c>
      <c r="B1435">
        <v>2840</v>
      </c>
      <c r="C1435" t="s">
        <v>87</v>
      </c>
      <c r="D1435" t="s">
        <v>1133</v>
      </c>
      <c r="E1435">
        <v>45622</v>
      </c>
      <c r="F1435" t="s">
        <v>198</v>
      </c>
      <c r="G1435" t="s">
        <v>2763</v>
      </c>
      <c r="H1435" s="958">
        <v>38899</v>
      </c>
      <c r="I1435"/>
      <c r="J1435" t="s">
        <v>1096</v>
      </c>
      <c r="K1435">
        <v>4</v>
      </c>
      <c r="L1435" t="s">
        <v>327</v>
      </c>
      <c r="M1435">
        <v>41600</v>
      </c>
      <c r="N1435" t="s">
        <v>84</v>
      </c>
      <c r="O1435">
        <v>90910</v>
      </c>
      <c r="P1435">
        <v>49310</v>
      </c>
      <c r="Q1435">
        <v>17000</v>
      </c>
      <c r="R1435">
        <v>22240</v>
      </c>
      <c r="S1435"/>
      <c r="T1435"/>
      <c r="U1435"/>
      <c r="V1435" t="s">
        <v>1348</v>
      </c>
      <c r="W1435">
        <v>29</v>
      </c>
    </row>
    <row r="1436" spans="1:23" s="917" customFormat="1" ht="12.75" customHeight="1">
      <c r="A1436">
        <v>1190</v>
      </c>
      <c r="B1436">
        <v>2823</v>
      </c>
      <c r="C1436" t="s">
        <v>551</v>
      </c>
      <c r="D1436" t="s">
        <v>1103</v>
      </c>
      <c r="E1436">
        <v>45632</v>
      </c>
      <c r="F1436" t="s">
        <v>198</v>
      </c>
      <c r="G1436" t="s">
        <v>2765</v>
      </c>
      <c r="H1436" s="958">
        <v>38838</v>
      </c>
      <c r="I1436"/>
      <c r="J1436" t="s">
        <v>1096</v>
      </c>
      <c r="K1436">
        <v>5</v>
      </c>
      <c r="L1436" t="s">
        <v>25</v>
      </c>
      <c r="M1436">
        <v>41600</v>
      </c>
      <c r="N1436" t="s">
        <v>93</v>
      </c>
      <c r="O1436">
        <v>104910</v>
      </c>
      <c r="P1436">
        <v>63310</v>
      </c>
      <c r="Q1436">
        <v>17000</v>
      </c>
      <c r="R1436">
        <v>22240</v>
      </c>
      <c r="S1436"/>
      <c r="T1436"/>
      <c r="U1436"/>
      <c r="V1436" t="s">
        <v>1348</v>
      </c>
      <c r="W1436">
        <v>2</v>
      </c>
    </row>
    <row r="1437" spans="1:23" s="917" customFormat="1" ht="12.75" customHeight="1">
      <c r="A1437">
        <v>1110</v>
      </c>
      <c r="B1437">
        <v>2836</v>
      </c>
      <c r="C1437" t="s">
        <v>320</v>
      </c>
      <c r="D1437" t="s">
        <v>1372</v>
      </c>
      <c r="E1437">
        <v>45635</v>
      </c>
      <c r="F1437" t="s">
        <v>198</v>
      </c>
      <c r="G1437" t="s">
        <v>2766</v>
      </c>
      <c r="H1437" s="958">
        <v>38869</v>
      </c>
      <c r="I1437"/>
      <c r="J1437" t="s">
        <v>1096</v>
      </c>
      <c r="K1437">
        <v>10</v>
      </c>
      <c r="L1437" t="s">
        <v>25</v>
      </c>
      <c r="M1437">
        <v>41600</v>
      </c>
      <c r="N1437" t="s">
        <v>126</v>
      </c>
      <c r="O1437">
        <v>201100</v>
      </c>
      <c r="P1437">
        <v>159500</v>
      </c>
      <c r="Q1437">
        <v>17000</v>
      </c>
      <c r="R1437">
        <v>22240</v>
      </c>
      <c r="S1437"/>
      <c r="T1437"/>
      <c r="U1437"/>
      <c r="V1437" t="s">
        <v>1348</v>
      </c>
      <c r="W1437">
        <v>2</v>
      </c>
    </row>
    <row r="1438" spans="1:23" s="917" customFormat="1" ht="12.75" customHeight="1">
      <c r="A1438">
        <v>1380</v>
      </c>
      <c r="B1438">
        <v>2800</v>
      </c>
      <c r="C1438" t="s">
        <v>94</v>
      </c>
      <c r="D1438" t="s">
        <v>1292</v>
      </c>
      <c r="E1438">
        <v>45642</v>
      </c>
      <c r="F1438" t="s">
        <v>198</v>
      </c>
      <c r="G1438" t="s">
        <v>2768</v>
      </c>
      <c r="H1438" s="958">
        <v>38866</v>
      </c>
      <c r="I1438"/>
      <c r="J1438" t="s">
        <v>1096</v>
      </c>
      <c r="K1438">
        <v>5</v>
      </c>
      <c r="L1438" t="s">
        <v>25</v>
      </c>
      <c r="M1438">
        <v>41600</v>
      </c>
      <c r="N1438" t="s">
        <v>93</v>
      </c>
      <c r="O1438">
        <v>104910</v>
      </c>
      <c r="P1438">
        <v>63310</v>
      </c>
      <c r="Q1438">
        <v>17000</v>
      </c>
      <c r="R1438">
        <v>16710</v>
      </c>
      <c r="S1438"/>
      <c r="T1438"/>
      <c r="U1438"/>
      <c r="V1438" t="s">
        <v>1348</v>
      </c>
      <c r="W1438">
        <v>3</v>
      </c>
    </row>
    <row r="1439" spans="1:23" s="917" customFormat="1" ht="12.75" customHeight="1">
      <c r="A1439">
        <v>1125</v>
      </c>
      <c r="B1439">
        <v>2822</v>
      </c>
      <c r="C1439" t="s">
        <v>1653</v>
      </c>
      <c r="D1439" t="s">
        <v>1445</v>
      </c>
      <c r="E1439">
        <v>45643</v>
      </c>
      <c r="F1439" t="s">
        <v>198</v>
      </c>
      <c r="G1439" t="s">
        <v>2770</v>
      </c>
      <c r="H1439" s="958">
        <v>39140</v>
      </c>
      <c r="I1439"/>
      <c r="J1439" t="s">
        <v>1096</v>
      </c>
      <c r="K1439">
        <v>15</v>
      </c>
      <c r="L1439" t="s">
        <v>25</v>
      </c>
      <c r="M1439">
        <v>41600</v>
      </c>
      <c r="N1439" t="s">
        <v>325</v>
      </c>
      <c r="O1439">
        <v>271680</v>
      </c>
      <c r="P1439">
        <v>230080</v>
      </c>
      <c r="Q1439">
        <v>17000</v>
      </c>
      <c r="R1439">
        <v>22240</v>
      </c>
      <c r="S1439"/>
      <c r="T1439"/>
      <c r="U1439"/>
      <c r="V1439" t="s">
        <v>1348</v>
      </c>
      <c r="W1439">
        <v>2</v>
      </c>
    </row>
    <row r="1440" spans="1:23" s="917" customFormat="1" ht="12.75" customHeight="1">
      <c r="A1440">
        <v>1560</v>
      </c>
      <c r="B1440">
        <v>2839</v>
      </c>
      <c r="C1440" t="s">
        <v>86</v>
      </c>
      <c r="D1440" t="s">
        <v>1445</v>
      </c>
      <c r="E1440">
        <v>45644</v>
      </c>
      <c r="F1440" t="s">
        <v>198</v>
      </c>
      <c r="G1440" t="s">
        <v>2772</v>
      </c>
      <c r="H1440" s="958">
        <v>38869</v>
      </c>
      <c r="I1440"/>
      <c r="J1440" t="s">
        <v>1096</v>
      </c>
      <c r="K1440">
        <v>2</v>
      </c>
      <c r="L1440" t="s">
        <v>25</v>
      </c>
      <c r="M1440">
        <v>41600</v>
      </c>
      <c r="N1440" t="s">
        <v>84</v>
      </c>
      <c r="O1440">
        <v>90910</v>
      </c>
      <c r="P1440">
        <v>49310</v>
      </c>
      <c r="Q1440">
        <v>17000</v>
      </c>
      <c r="R1440">
        <v>22240</v>
      </c>
      <c r="S1440"/>
      <c r="T1440"/>
      <c r="U1440"/>
      <c r="V1440" t="s">
        <v>1348</v>
      </c>
      <c r="W1440">
        <v>10</v>
      </c>
    </row>
    <row r="1441" spans="1:23" s="917" customFormat="1" ht="12.75" customHeight="1">
      <c r="A1441">
        <v>1565</v>
      </c>
      <c r="B1441">
        <v>2839</v>
      </c>
      <c r="C1441" t="s">
        <v>86</v>
      </c>
      <c r="D1441" t="s">
        <v>1445</v>
      </c>
      <c r="E1441">
        <v>45646</v>
      </c>
      <c r="F1441" t="s">
        <v>198</v>
      </c>
      <c r="G1441" t="s">
        <v>2773</v>
      </c>
      <c r="H1441" s="958">
        <v>39022</v>
      </c>
      <c r="I1441"/>
      <c r="J1441" t="s">
        <v>1096</v>
      </c>
      <c r="K1441">
        <v>2</v>
      </c>
      <c r="L1441" t="s">
        <v>25</v>
      </c>
      <c r="M1441">
        <v>41600</v>
      </c>
      <c r="N1441" t="s">
        <v>84</v>
      </c>
      <c r="O1441">
        <v>90910</v>
      </c>
      <c r="P1441">
        <v>49310</v>
      </c>
      <c r="Q1441">
        <v>17000</v>
      </c>
      <c r="R1441">
        <v>22240</v>
      </c>
      <c r="S1441"/>
      <c r="T1441"/>
      <c r="U1441"/>
      <c r="V1441" t="s">
        <v>1348</v>
      </c>
      <c r="W1441">
        <v>4</v>
      </c>
    </row>
    <row r="1442" spans="1:23" s="917" customFormat="1" ht="12.75" customHeight="1">
      <c r="A1442">
        <v>1565</v>
      </c>
      <c r="B1442">
        <v>2839</v>
      </c>
      <c r="C1442" t="s">
        <v>86</v>
      </c>
      <c r="D1442" t="s">
        <v>1445</v>
      </c>
      <c r="E1442">
        <v>45647</v>
      </c>
      <c r="F1442" t="s">
        <v>198</v>
      </c>
      <c r="G1442" t="s">
        <v>2775</v>
      </c>
      <c r="H1442" s="958">
        <v>39022</v>
      </c>
      <c r="I1442"/>
      <c r="J1442" t="s">
        <v>1096</v>
      </c>
      <c r="K1442">
        <v>2</v>
      </c>
      <c r="L1442" t="s">
        <v>25</v>
      </c>
      <c r="M1442">
        <v>41600</v>
      </c>
      <c r="N1442" t="s">
        <v>84</v>
      </c>
      <c r="O1442">
        <v>90910</v>
      </c>
      <c r="P1442">
        <v>49310</v>
      </c>
      <c r="Q1442">
        <v>17000</v>
      </c>
      <c r="R1442">
        <v>22240</v>
      </c>
      <c r="S1442"/>
      <c r="T1442"/>
      <c r="U1442"/>
      <c r="V1442" t="s">
        <v>1348</v>
      </c>
      <c r="W1442">
        <v>4</v>
      </c>
    </row>
    <row r="1443" spans="1:23" s="917" customFormat="1" ht="12.75" customHeight="1">
      <c r="A1443">
        <v>1625</v>
      </c>
      <c r="B1443">
        <v>2824</v>
      </c>
      <c r="C1443" t="s">
        <v>122</v>
      </c>
      <c r="D1443" t="s">
        <v>1126</v>
      </c>
      <c r="E1443">
        <v>45650</v>
      </c>
      <c r="F1443" t="s">
        <v>198</v>
      </c>
      <c r="G1443" t="s">
        <v>2776</v>
      </c>
      <c r="H1443" s="958">
        <v>38961</v>
      </c>
      <c r="I1443"/>
      <c r="J1443" t="s">
        <v>1096</v>
      </c>
      <c r="K1443">
        <v>2</v>
      </c>
      <c r="L1443" t="s">
        <v>25</v>
      </c>
      <c r="M1443">
        <v>41600</v>
      </c>
      <c r="N1443" t="s">
        <v>114</v>
      </c>
      <c r="O1443">
        <v>157000</v>
      </c>
      <c r="P1443">
        <v>115400</v>
      </c>
      <c r="Q1443">
        <v>17000</v>
      </c>
      <c r="R1443">
        <v>22240</v>
      </c>
      <c r="S1443"/>
      <c r="T1443"/>
      <c r="U1443"/>
      <c r="V1443" t="s">
        <v>1348</v>
      </c>
      <c r="W1443">
        <v>3</v>
      </c>
    </row>
    <row r="1444" spans="1:23" s="917" customFormat="1" ht="12.75" customHeight="1">
      <c r="A1444">
        <v>1380</v>
      </c>
      <c r="B1444">
        <v>2839</v>
      </c>
      <c r="C1444" t="s">
        <v>86</v>
      </c>
      <c r="D1444" t="s">
        <v>1292</v>
      </c>
      <c r="E1444">
        <v>45651</v>
      </c>
      <c r="F1444" t="s">
        <v>198</v>
      </c>
      <c r="G1444" t="s">
        <v>2778</v>
      </c>
      <c r="H1444" s="958">
        <v>38894</v>
      </c>
      <c r="I1444"/>
      <c r="J1444" t="s">
        <v>1096</v>
      </c>
      <c r="K1444">
        <v>1</v>
      </c>
      <c r="L1444" t="s">
        <v>25</v>
      </c>
      <c r="M1444">
        <v>41600</v>
      </c>
      <c r="N1444" t="s">
        <v>84</v>
      </c>
      <c r="O1444">
        <v>90910</v>
      </c>
      <c r="P1444">
        <v>49310</v>
      </c>
      <c r="Q1444">
        <v>17000</v>
      </c>
      <c r="R1444">
        <v>16710</v>
      </c>
      <c r="S1444"/>
      <c r="T1444"/>
      <c r="U1444"/>
      <c r="V1444" t="s">
        <v>1348</v>
      </c>
      <c r="W1444">
        <v>16</v>
      </c>
    </row>
    <row r="1445" spans="1:23" s="917" customFormat="1" ht="12.75" customHeight="1">
      <c r="A1445">
        <v>1510</v>
      </c>
      <c r="B1445">
        <v>2842</v>
      </c>
      <c r="C1445" t="s">
        <v>105</v>
      </c>
      <c r="D1445" t="s">
        <v>1270</v>
      </c>
      <c r="E1445">
        <v>45659</v>
      </c>
      <c r="F1445" t="s">
        <v>198</v>
      </c>
      <c r="G1445" t="s">
        <v>2780</v>
      </c>
      <c r="H1445" s="958">
        <v>39009</v>
      </c>
      <c r="I1445"/>
      <c r="J1445" t="s">
        <v>1096</v>
      </c>
      <c r="K1445">
        <v>2</v>
      </c>
      <c r="L1445" t="s">
        <v>25</v>
      </c>
      <c r="M1445">
        <v>41600</v>
      </c>
      <c r="N1445" t="s">
        <v>97</v>
      </c>
      <c r="O1445">
        <v>117140</v>
      </c>
      <c r="P1445">
        <v>75540</v>
      </c>
      <c r="Q1445">
        <v>17000</v>
      </c>
      <c r="R1445">
        <v>28750</v>
      </c>
      <c r="S1445"/>
      <c r="T1445"/>
      <c r="U1445"/>
      <c r="V1445" t="s">
        <v>1348</v>
      </c>
      <c r="W1445">
        <v>3</v>
      </c>
    </row>
    <row r="1446" spans="1:23" s="917" customFormat="1" ht="12.75" customHeight="1">
      <c r="A1446">
        <v>1510</v>
      </c>
      <c r="B1446">
        <v>2842</v>
      </c>
      <c r="C1446" t="s">
        <v>105</v>
      </c>
      <c r="D1446" t="s">
        <v>1270</v>
      </c>
      <c r="E1446">
        <v>45661</v>
      </c>
      <c r="F1446" t="s">
        <v>198</v>
      </c>
      <c r="G1446" t="s">
        <v>2782</v>
      </c>
      <c r="H1446" s="958">
        <v>39009</v>
      </c>
      <c r="I1446"/>
      <c r="J1446" t="s">
        <v>1096</v>
      </c>
      <c r="K1446">
        <v>2</v>
      </c>
      <c r="L1446" t="s">
        <v>25</v>
      </c>
      <c r="M1446">
        <v>41600</v>
      </c>
      <c r="N1446" t="s">
        <v>97</v>
      </c>
      <c r="O1446">
        <v>117140</v>
      </c>
      <c r="P1446">
        <v>75540</v>
      </c>
      <c r="Q1446">
        <v>17000</v>
      </c>
      <c r="R1446">
        <v>28750</v>
      </c>
      <c r="S1446"/>
      <c r="T1446"/>
      <c r="U1446"/>
      <c r="V1446" t="s">
        <v>1348</v>
      </c>
      <c r="W1446">
        <v>3</v>
      </c>
    </row>
    <row r="1447" spans="1:23" s="917" customFormat="1" ht="12.75" customHeight="1">
      <c r="A1447">
        <v>1510</v>
      </c>
      <c r="B1447">
        <v>2842</v>
      </c>
      <c r="C1447" t="s">
        <v>105</v>
      </c>
      <c r="D1447" t="s">
        <v>1270</v>
      </c>
      <c r="E1447">
        <v>45662</v>
      </c>
      <c r="F1447" t="s">
        <v>198</v>
      </c>
      <c r="G1447" t="s">
        <v>2783</v>
      </c>
      <c r="H1447" s="958">
        <v>39009</v>
      </c>
      <c r="I1447"/>
      <c r="J1447" t="s">
        <v>1096</v>
      </c>
      <c r="K1447">
        <v>1</v>
      </c>
      <c r="L1447" t="s">
        <v>25</v>
      </c>
      <c r="M1447">
        <v>41600</v>
      </c>
      <c r="N1447" t="s">
        <v>97</v>
      </c>
      <c r="O1447">
        <v>117140</v>
      </c>
      <c r="P1447">
        <v>75540</v>
      </c>
      <c r="Q1447">
        <v>17000</v>
      </c>
      <c r="R1447">
        <v>28750</v>
      </c>
      <c r="S1447"/>
      <c r="T1447"/>
      <c r="U1447"/>
      <c r="V1447" t="s">
        <v>1348</v>
      </c>
      <c r="W1447">
        <v>3</v>
      </c>
    </row>
    <row r="1448" spans="1:23" s="917" customFormat="1" ht="12.75" customHeight="1">
      <c r="A1448">
        <v>2004</v>
      </c>
      <c r="B1448">
        <v>2840</v>
      </c>
      <c r="C1448" t="s">
        <v>87</v>
      </c>
      <c r="D1448" t="s">
        <v>1266</v>
      </c>
      <c r="E1448">
        <v>45668</v>
      </c>
      <c r="F1448" t="s">
        <v>198</v>
      </c>
      <c r="G1448" t="s">
        <v>2784</v>
      </c>
      <c r="H1448" s="958">
        <v>41970</v>
      </c>
      <c r="I1448"/>
      <c r="J1448" t="s">
        <v>1096</v>
      </c>
      <c r="K1448">
        <v>4</v>
      </c>
      <c r="L1448" t="s">
        <v>1415</v>
      </c>
      <c r="M1448">
        <v>0</v>
      </c>
      <c r="N1448" t="s">
        <v>84</v>
      </c>
      <c r="O1448">
        <v>90910</v>
      </c>
      <c r="P1448">
        <v>90910</v>
      </c>
      <c r="Q1448">
        <v>17000</v>
      </c>
      <c r="R1448">
        <v>22240</v>
      </c>
      <c r="S1448"/>
      <c r="T1448"/>
      <c r="U1448"/>
      <c r="V1448" t="s">
        <v>1348</v>
      </c>
      <c r="W1448">
        <v>5</v>
      </c>
    </row>
    <row r="1449" spans="1:23" s="917" customFormat="1" ht="12.75" customHeight="1">
      <c r="A1449">
        <v>2004</v>
      </c>
      <c r="B1449">
        <v>2840</v>
      </c>
      <c r="C1449" t="s">
        <v>87</v>
      </c>
      <c r="D1449" t="s">
        <v>1266</v>
      </c>
      <c r="E1449">
        <v>45673</v>
      </c>
      <c r="F1449" t="s">
        <v>198</v>
      </c>
      <c r="G1449" t="s">
        <v>2785</v>
      </c>
      <c r="H1449" s="958">
        <v>42475</v>
      </c>
      <c r="I1449"/>
      <c r="J1449" t="s">
        <v>1096</v>
      </c>
      <c r="K1449">
        <v>5</v>
      </c>
      <c r="L1449" t="s">
        <v>1415</v>
      </c>
      <c r="M1449">
        <v>0</v>
      </c>
      <c r="N1449" t="s">
        <v>84</v>
      </c>
      <c r="O1449">
        <v>90910</v>
      </c>
      <c r="P1449">
        <v>90910</v>
      </c>
      <c r="Q1449">
        <v>17000</v>
      </c>
      <c r="R1449">
        <v>22240</v>
      </c>
      <c r="S1449"/>
      <c r="T1449"/>
      <c r="U1449"/>
      <c r="V1449" t="s">
        <v>1348</v>
      </c>
      <c r="W1449">
        <v>2</v>
      </c>
    </row>
    <row r="1450" spans="1:23" s="917" customFormat="1" ht="12.75" customHeight="1">
      <c r="A1450">
        <v>1670</v>
      </c>
      <c r="B1450">
        <v>2841</v>
      </c>
      <c r="C1450" t="s">
        <v>83</v>
      </c>
      <c r="D1450" t="s">
        <v>1093</v>
      </c>
      <c r="E1450">
        <v>45680</v>
      </c>
      <c r="F1450" t="s">
        <v>198</v>
      </c>
      <c r="G1450" t="s">
        <v>2787</v>
      </c>
      <c r="H1450" s="958">
        <v>38895</v>
      </c>
      <c r="I1450"/>
      <c r="J1450" t="s">
        <v>1096</v>
      </c>
      <c r="K1450">
        <v>3</v>
      </c>
      <c r="L1450" t="s">
        <v>25</v>
      </c>
      <c r="M1450">
        <v>41600</v>
      </c>
      <c r="N1450" t="s">
        <v>84</v>
      </c>
      <c r="O1450">
        <v>90910</v>
      </c>
      <c r="P1450">
        <v>49310</v>
      </c>
      <c r="Q1450">
        <v>17000</v>
      </c>
      <c r="R1450">
        <v>41220</v>
      </c>
      <c r="S1450"/>
      <c r="T1450"/>
      <c r="U1450"/>
      <c r="V1450" t="s">
        <v>1348</v>
      </c>
      <c r="W1450">
        <v>3</v>
      </c>
    </row>
    <row r="1451" spans="1:23" s="917" customFormat="1" ht="12.75" customHeight="1">
      <c r="A1451">
        <v>1230</v>
      </c>
      <c r="B1451">
        <v>2823</v>
      </c>
      <c r="C1451" t="s">
        <v>551</v>
      </c>
      <c r="D1451" t="s">
        <v>1103</v>
      </c>
      <c r="E1451">
        <v>45691</v>
      </c>
      <c r="F1451" t="s">
        <v>198</v>
      </c>
      <c r="G1451" t="s">
        <v>2789</v>
      </c>
      <c r="H1451" s="958">
        <v>38930</v>
      </c>
      <c r="I1451"/>
      <c r="J1451" t="s">
        <v>1096</v>
      </c>
      <c r="K1451">
        <v>3</v>
      </c>
      <c r="L1451" t="s">
        <v>25</v>
      </c>
      <c r="M1451">
        <v>41600</v>
      </c>
      <c r="N1451" t="s">
        <v>93</v>
      </c>
      <c r="O1451">
        <v>104910</v>
      </c>
      <c r="P1451">
        <v>63310</v>
      </c>
      <c r="Q1451">
        <v>17000</v>
      </c>
      <c r="R1451">
        <v>22240</v>
      </c>
      <c r="S1451"/>
      <c r="T1451"/>
      <c r="U1451"/>
      <c r="V1451" t="s">
        <v>1348</v>
      </c>
      <c r="W1451">
        <v>3</v>
      </c>
    </row>
    <row r="1452" spans="1:23" s="917" customFormat="1" ht="12.75" customHeight="1">
      <c r="A1452">
        <v>1230</v>
      </c>
      <c r="B1452">
        <v>2805</v>
      </c>
      <c r="C1452" t="s">
        <v>110</v>
      </c>
      <c r="D1452" t="s">
        <v>1103</v>
      </c>
      <c r="E1452">
        <v>45696</v>
      </c>
      <c r="F1452" t="s">
        <v>198</v>
      </c>
      <c r="G1452" t="s">
        <v>2791</v>
      </c>
      <c r="H1452" s="958">
        <v>38930</v>
      </c>
      <c r="I1452"/>
      <c r="J1452" t="s">
        <v>1096</v>
      </c>
      <c r="K1452">
        <v>3</v>
      </c>
      <c r="L1452" t="s">
        <v>25</v>
      </c>
      <c r="M1452">
        <v>41600</v>
      </c>
      <c r="N1452" t="s">
        <v>109</v>
      </c>
      <c r="O1452">
        <v>142820</v>
      </c>
      <c r="P1452">
        <v>101220</v>
      </c>
      <c r="Q1452">
        <v>17000</v>
      </c>
      <c r="R1452">
        <v>22240</v>
      </c>
      <c r="S1452"/>
      <c r="T1452"/>
      <c r="U1452"/>
      <c r="V1452" t="s">
        <v>1348</v>
      </c>
      <c r="W1452">
        <v>3</v>
      </c>
    </row>
    <row r="1453" spans="1:23" s="917" customFormat="1" ht="12.75" customHeight="1">
      <c r="A1453">
        <v>3274</v>
      </c>
      <c r="B1453">
        <v>2840</v>
      </c>
      <c r="C1453" t="s">
        <v>87</v>
      </c>
      <c r="D1453" t="s">
        <v>1103</v>
      </c>
      <c r="E1453">
        <v>45702</v>
      </c>
      <c r="F1453" t="s">
        <v>198</v>
      </c>
      <c r="G1453" t="s">
        <v>2792</v>
      </c>
      <c r="H1453" s="958">
        <v>38975</v>
      </c>
      <c r="I1453"/>
      <c r="J1453" t="s">
        <v>1096</v>
      </c>
      <c r="K1453">
        <v>2</v>
      </c>
      <c r="L1453" t="s">
        <v>1466</v>
      </c>
      <c r="M1453">
        <v>41600</v>
      </c>
      <c r="N1453" t="s">
        <v>84</v>
      </c>
      <c r="O1453">
        <v>90910</v>
      </c>
      <c r="P1453">
        <v>49310</v>
      </c>
      <c r="Q1453">
        <v>11990</v>
      </c>
      <c r="R1453">
        <v>12320</v>
      </c>
      <c r="S1453"/>
      <c r="T1453"/>
      <c r="U1453"/>
      <c r="V1453" t="s">
        <v>1348</v>
      </c>
      <c r="W1453">
        <v>9</v>
      </c>
    </row>
    <row r="1454" spans="1:23" s="917" customFormat="1" ht="12.75" customHeight="1">
      <c r="A1454">
        <v>3274</v>
      </c>
      <c r="B1454">
        <v>2840</v>
      </c>
      <c r="C1454" t="s">
        <v>87</v>
      </c>
      <c r="D1454" t="s">
        <v>1103</v>
      </c>
      <c r="E1454">
        <v>45703</v>
      </c>
      <c r="F1454" t="s">
        <v>198</v>
      </c>
      <c r="G1454" t="s">
        <v>2794</v>
      </c>
      <c r="H1454" s="958">
        <v>38975</v>
      </c>
      <c r="I1454"/>
      <c r="J1454" t="s">
        <v>1096</v>
      </c>
      <c r="K1454">
        <v>1</v>
      </c>
      <c r="L1454" t="s">
        <v>1466</v>
      </c>
      <c r="M1454">
        <v>41600</v>
      </c>
      <c r="N1454" t="s">
        <v>84</v>
      </c>
      <c r="O1454">
        <v>90910</v>
      </c>
      <c r="P1454">
        <v>49310</v>
      </c>
      <c r="Q1454">
        <v>11990</v>
      </c>
      <c r="R1454">
        <v>12320</v>
      </c>
      <c r="S1454"/>
      <c r="T1454"/>
      <c r="U1454"/>
      <c r="V1454" t="s">
        <v>1348</v>
      </c>
      <c r="W1454">
        <v>10</v>
      </c>
    </row>
    <row r="1455" spans="1:23" s="917" customFormat="1" ht="12.75" customHeight="1">
      <c r="A1455">
        <v>3274</v>
      </c>
      <c r="B1455">
        <v>2840</v>
      </c>
      <c r="C1455" t="s">
        <v>87</v>
      </c>
      <c r="D1455" t="s">
        <v>1103</v>
      </c>
      <c r="E1455">
        <v>45704</v>
      </c>
      <c r="F1455" t="s">
        <v>198</v>
      </c>
      <c r="G1455" t="s">
        <v>2795</v>
      </c>
      <c r="H1455" s="958">
        <v>38975</v>
      </c>
      <c r="I1455"/>
      <c r="J1455" t="s">
        <v>1096</v>
      </c>
      <c r="K1455">
        <v>4</v>
      </c>
      <c r="L1455" t="s">
        <v>1466</v>
      </c>
      <c r="M1455">
        <v>41600</v>
      </c>
      <c r="N1455" t="s">
        <v>84</v>
      </c>
      <c r="O1455">
        <v>90910</v>
      </c>
      <c r="P1455">
        <v>49310</v>
      </c>
      <c r="Q1455">
        <v>11990</v>
      </c>
      <c r="R1455">
        <v>12320</v>
      </c>
      <c r="S1455"/>
      <c r="T1455"/>
      <c r="U1455"/>
      <c r="V1455" t="s">
        <v>1348</v>
      </c>
      <c r="W1455">
        <v>11</v>
      </c>
    </row>
    <row r="1456" spans="1:23" s="917" customFormat="1" ht="12.75" customHeight="1">
      <c r="A1456">
        <v>1120</v>
      </c>
      <c r="B1456">
        <v>2824</v>
      </c>
      <c r="C1456" t="s">
        <v>122</v>
      </c>
      <c r="D1456" t="s">
        <v>1103</v>
      </c>
      <c r="E1456">
        <v>45711</v>
      </c>
      <c r="F1456" t="s">
        <v>198</v>
      </c>
      <c r="G1456" t="s">
        <v>2796</v>
      </c>
      <c r="H1456" s="958">
        <v>38980</v>
      </c>
      <c r="I1456"/>
      <c r="J1456" t="s">
        <v>1096</v>
      </c>
      <c r="K1456">
        <v>5</v>
      </c>
      <c r="L1456" t="s">
        <v>25</v>
      </c>
      <c r="M1456">
        <v>41600</v>
      </c>
      <c r="N1456" t="s">
        <v>114</v>
      </c>
      <c r="O1456">
        <v>157000</v>
      </c>
      <c r="P1456">
        <v>115400</v>
      </c>
      <c r="Q1456">
        <v>17000</v>
      </c>
      <c r="R1456">
        <v>22240</v>
      </c>
      <c r="S1456"/>
      <c r="T1456"/>
      <c r="U1456"/>
      <c r="V1456" t="s">
        <v>1348</v>
      </c>
      <c r="W1456">
        <v>2</v>
      </c>
    </row>
    <row r="1457" spans="1:23" s="917" customFormat="1" ht="12.75" customHeight="1">
      <c r="A1457">
        <v>1120</v>
      </c>
      <c r="B1457">
        <v>2824</v>
      </c>
      <c r="C1457" t="s">
        <v>122</v>
      </c>
      <c r="D1457" t="s">
        <v>1103</v>
      </c>
      <c r="E1457">
        <v>45712</v>
      </c>
      <c r="F1457" t="s">
        <v>198</v>
      </c>
      <c r="G1457" t="s">
        <v>2798</v>
      </c>
      <c r="H1457" s="958">
        <v>38980</v>
      </c>
      <c r="I1457"/>
      <c r="J1457" t="s">
        <v>1096</v>
      </c>
      <c r="K1457">
        <v>5</v>
      </c>
      <c r="L1457" t="s">
        <v>25</v>
      </c>
      <c r="M1457">
        <v>41600</v>
      </c>
      <c r="N1457" t="s">
        <v>114</v>
      </c>
      <c r="O1457">
        <v>157000</v>
      </c>
      <c r="P1457">
        <v>115400</v>
      </c>
      <c r="Q1457">
        <v>17000</v>
      </c>
      <c r="R1457">
        <v>22240</v>
      </c>
      <c r="S1457"/>
      <c r="T1457"/>
      <c r="U1457"/>
      <c r="V1457" t="s">
        <v>1348</v>
      </c>
      <c r="W1457">
        <v>2</v>
      </c>
    </row>
    <row r="1458" spans="1:23" s="917" customFormat="1" ht="12.75" customHeight="1">
      <c r="A1458">
        <v>1120</v>
      </c>
      <c r="B1458">
        <v>2824</v>
      </c>
      <c r="C1458" t="s">
        <v>122</v>
      </c>
      <c r="D1458" t="s">
        <v>1103</v>
      </c>
      <c r="E1458">
        <v>45716</v>
      </c>
      <c r="F1458" t="s">
        <v>198</v>
      </c>
      <c r="G1458" t="s">
        <v>2799</v>
      </c>
      <c r="H1458" s="958">
        <v>38980</v>
      </c>
      <c r="I1458"/>
      <c r="J1458" t="s">
        <v>1096</v>
      </c>
      <c r="K1458">
        <v>5</v>
      </c>
      <c r="L1458" t="s">
        <v>25</v>
      </c>
      <c r="M1458">
        <v>41600</v>
      </c>
      <c r="N1458" t="s">
        <v>114</v>
      </c>
      <c r="O1458">
        <v>157000</v>
      </c>
      <c r="P1458">
        <v>115400</v>
      </c>
      <c r="Q1458">
        <v>17000</v>
      </c>
      <c r="R1458">
        <v>22240</v>
      </c>
      <c r="S1458"/>
      <c r="T1458"/>
      <c r="U1458"/>
      <c r="V1458" t="s">
        <v>1348</v>
      </c>
      <c r="W1458">
        <v>2</v>
      </c>
    </row>
    <row r="1459" spans="1:23" s="917" customFormat="1" ht="12.75" customHeight="1">
      <c r="A1459">
        <v>1110</v>
      </c>
      <c r="B1459">
        <v>2823</v>
      </c>
      <c r="C1459" t="s">
        <v>551</v>
      </c>
      <c r="D1459" t="s">
        <v>1103</v>
      </c>
      <c r="E1459">
        <v>45721</v>
      </c>
      <c r="F1459" t="s">
        <v>198</v>
      </c>
      <c r="G1459" t="s">
        <v>2800</v>
      </c>
      <c r="H1459" s="958">
        <v>38980</v>
      </c>
      <c r="I1459"/>
      <c r="J1459" t="s">
        <v>1096</v>
      </c>
      <c r="K1459">
        <v>5</v>
      </c>
      <c r="L1459" t="s">
        <v>25</v>
      </c>
      <c r="M1459">
        <v>41600</v>
      </c>
      <c r="N1459" t="s">
        <v>93</v>
      </c>
      <c r="O1459">
        <v>104910</v>
      </c>
      <c r="P1459">
        <v>63310</v>
      </c>
      <c r="Q1459">
        <v>17000</v>
      </c>
      <c r="R1459">
        <v>22240</v>
      </c>
      <c r="S1459"/>
      <c r="T1459"/>
      <c r="U1459"/>
      <c r="V1459" t="s">
        <v>1348</v>
      </c>
      <c r="W1459">
        <v>2</v>
      </c>
    </row>
    <row r="1460" spans="1:23" s="917" customFormat="1" ht="12.75" customHeight="1">
      <c r="A1460">
        <v>1190</v>
      </c>
      <c r="B1460">
        <v>2840</v>
      </c>
      <c r="C1460" t="s">
        <v>87</v>
      </c>
      <c r="D1460" t="s">
        <v>1103</v>
      </c>
      <c r="E1460">
        <v>45722</v>
      </c>
      <c r="F1460" t="s">
        <v>198</v>
      </c>
      <c r="G1460" t="s">
        <v>5759</v>
      </c>
      <c r="H1460" s="958">
        <v>38980</v>
      </c>
      <c r="I1460"/>
      <c r="J1460" t="s">
        <v>1096</v>
      </c>
      <c r="K1460">
        <v>5</v>
      </c>
      <c r="L1460" t="s">
        <v>25</v>
      </c>
      <c r="M1460">
        <v>41600</v>
      </c>
      <c r="N1460" t="s">
        <v>84</v>
      </c>
      <c r="O1460">
        <v>90910</v>
      </c>
      <c r="P1460">
        <v>49310</v>
      </c>
      <c r="Q1460">
        <v>17000</v>
      </c>
      <c r="R1460">
        <v>22240</v>
      </c>
      <c r="S1460"/>
      <c r="T1460"/>
      <c r="U1460"/>
      <c r="V1460" t="s">
        <v>1348</v>
      </c>
      <c r="W1460">
        <v>2</v>
      </c>
    </row>
    <row r="1461" spans="1:23" s="917" customFormat="1" ht="12.75" customHeight="1">
      <c r="A1461">
        <v>1720</v>
      </c>
      <c r="B1461">
        <v>2840</v>
      </c>
      <c r="C1461" t="s">
        <v>87</v>
      </c>
      <c r="D1461" t="s">
        <v>1093</v>
      </c>
      <c r="E1461">
        <v>45723</v>
      </c>
      <c r="F1461" t="s">
        <v>198</v>
      </c>
      <c r="G1461" t="s">
        <v>2801</v>
      </c>
      <c r="H1461" s="958">
        <v>44336</v>
      </c>
      <c r="I1461"/>
      <c r="J1461" t="s">
        <v>1096</v>
      </c>
      <c r="K1461">
        <v>3</v>
      </c>
      <c r="L1461" t="s">
        <v>25</v>
      </c>
      <c r="M1461">
        <v>41600</v>
      </c>
      <c r="N1461" t="s">
        <v>84</v>
      </c>
      <c r="O1461">
        <v>90910</v>
      </c>
      <c r="P1461">
        <v>49310</v>
      </c>
      <c r="Q1461">
        <v>17000</v>
      </c>
      <c r="R1461">
        <v>28750</v>
      </c>
      <c r="S1461"/>
      <c r="T1461"/>
      <c r="U1461"/>
      <c r="V1461" t="s">
        <v>1348</v>
      </c>
      <c r="W1461">
        <v>1</v>
      </c>
    </row>
    <row r="1462" spans="1:23" s="917" customFormat="1" ht="12.75" customHeight="1">
      <c r="A1462">
        <v>1380</v>
      </c>
      <c r="B1462">
        <v>2800</v>
      </c>
      <c r="C1462" t="s">
        <v>94</v>
      </c>
      <c r="D1462" t="s">
        <v>1292</v>
      </c>
      <c r="E1462">
        <v>45727</v>
      </c>
      <c r="F1462" t="s">
        <v>198</v>
      </c>
      <c r="G1462" t="s">
        <v>2802</v>
      </c>
      <c r="H1462" s="958">
        <v>38930</v>
      </c>
      <c r="I1462"/>
      <c r="J1462" t="s">
        <v>1096</v>
      </c>
      <c r="K1462">
        <v>5</v>
      </c>
      <c r="L1462" t="s">
        <v>25</v>
      </c>
      <c r="M1462">
        <v>41600</v>
      </c>
      <c r="N1462" t="s">
        <v>93</v>
      </c>
      <c r="O1462">
        <v>104910</v>
      </c>
      <c r="P1462">
        <v>63310</v>
      </c>
      <c r="Q1462">
        <v>17000</v>
      </c>
      <c r="R1462">
        <v>16710</v>
      </c>
      <c r="S1462"/>
      <c r="T1462"/>
      <c r="U1462"/>
      <c r="V1462" t="s">
        <v>1348</v>
      </c>
      <c r="W1462">
        <v>3</v>
      </c>
    </row>
    <row r="1463" spans="1:23" s="917" customFormat="1" ht="12.75" customHeight="1">
      <c r="A1463">
        <v>1590</v>
      </c>
      <c r="B1463">
        <v>2840</v>
      </c>
      <c r="C1463" t="s">
        <v>87</v>
      </c>
      <c r="D1463" t="s">
        <v>1126</v>
      </c>
      <c r="E1463">
        <v>45728</v>
      </c>
      <c r="F1463" t="s">
        <v>198</v>
      </c>
      <c r="G1463" t="s">
        <v>2803</v>
      </c>
      <c r="H1463" s="958">
        <v>38930</v>
      </c>
      <c r="I1463"/>
      <c r="J1463" t="s">
        <v>1096</v>
      </c>
      <c r="K1463">
        <v>15</v>
      </c>
      <c r="L1463" t="s">
        <v>25</v>
      </c>
      <c r="M1463">
        <v>41600</v>
      </c>
      <c r="N1463" t="s">
        <v>84</v>
      </c>
      <c r="O1463">
        <v>90910</v>
      </c>
      <c r="P1463">
        <v>49310</v>
      </c>
      <c r="Q1463">
        <v>24190</v>
      </c>
      <c r="R1463">
        <v>31730</v>
      </c>
      <c r="S1463"/>
      <c r="T1463"/>
      <c r="U1463"/>
      <c r="V1463" t="s">
        <v>1348</v>
      </c>
      <c r="W1463">
        <v>7</v>
      </c>
    </row>
    <row r="1464" spans="1:23" s="917" customFormat="1" ht="12.75" customHeight="1">
      <c r="A1464">
        <v>1235</v>
      </c>
      <c r="B1464">
        <v>2824</v>
      </c>
      <c r="C1464" t="s">
        <v>122</v>
      </c>
      <c r="D1464" t="s">
        <v>1292</v>
      </c>
      <c r="E1464">
        <v>45734</v>
      </c>
      <c r="F1464" t="s">
        <v>198</v>
      </c>
      <c r="G1464" t="s">
        <v>2804</v>
      </c>
      <c r="H1464" s="958">
        <v>38985</v>
      </c>
      <c r="I1464"/>
      <c r="J1464" t="s">
        <v>1096</v>
      </c>
      <c r="K1464">
        <v>1</v>
      </c>
      <c r="L1464" t="s">
        <v>25</v>
      </c>
      <c r="M1464">
        <v>41600</v>
      </c>
      <c r="N1464" t="s">
        <v>114</v>
      </c>
      <c r="O1464">
        <v>157000</v>
      </c>
      <c r="P1464">
        <v>115400</v>
      </c>
      <c r="Q1464">
        <v>20750</v>
      </c>
      <c r="R1464">
        <v>36400</v>
      </c>
      <c r="S1464"/>
      <c r="T1464"/>
      <c r="U1464"/>
      <c r="V1464" t="s">
        <v>1348</v>
      </c>
      <c r="W1464">
        <v>6</v>
      </c>
    </row>
    <row r="1465" spans="1:23" s="917" customFormat="1" ht="12.75" customHeight="1">
      <c r="A1465">
        <v>1630</v>
      </c>
      <c r="B1465">
        <v>2835</v>
      </c>
      <c r="C1465" t="s">
        <v>124</v>
      </c>
      <c r="D1465" t="s">
        <v>1126</v>
      </c>
      <c r="E1465">
        <v>45735</v>
      </c>
      <c r="F1465" t="s">
        <v>198</v>
      </c>
      <c r="G1465" t="s">
        <v>2806</v>
      </c>
      <c r="H1465" s="958">
        <v>38985</v>
      </c>
      <c r="I1465"/>
      <c r="J1465" t="s">
        <v>1096</v>
      </c>
      <c r="K1465">
        <v>5</v>
      </c>
      <c r="L1465" t="s">
        <v>25</v>
      </c>
      <c r="M1465">
        <v>41600</v>
      </c>
      <c r="N1465" t="s">
        <v>120</v>
      </c>
      <c r="O1465">
        <v>168500</v>
      </c>
      <c r="P1465">
        <v>126900</v>
      </c>
      <c r="Q1465">
        <v>24190</v>
      </c>
      <c r="R1465">
        <v>31730</v>
      </c>
      <c r="S1465"/>
      <c r="T1465"/>
      <c r="U1465"/>
      <c r="V1465" t="s">
        <v>1348</v>
      </c>
      <c r="W1465">
        <v>2</v>
      </c>
    </row>
    <row r="1466" spans="1:23" s="917" customFormat="1" ht="12.75" customHeight="1">
      <c r="A1466">
        <v>1380</v>
      </c>
      <c r="B1466">
        <v>2840</v>
      </c>
      <c r="C1466" t="s">
        <v>87</v>
      </c>
      <c r="D1466" t="s">
        <v>1292</v>
      </c>
      <c r="E1466">
        <v>45736</v>
      </c>
      <c r="F1466" t="s">
        <v>198</v>
      </c>
      <c r="G1466" t="s">
        <v>2807</v>
      </c>
      <c r="H1466" s="958">
        <v>38985</v>
      </c>
      <c r="I1466"/>
      <c r="J1466" t="s">
        <v>1096</v>
      </c>
      <c r="K1466">
        <v>3</v>
      </c>
      <c r="L1466" t="s">
        <v>25</v>
      </c>
      <c r="M1466">
        <v>41600</v>
      </c>
      <c r="N1466" t="s">
        <v>84</v>
      </c>
      <c r="O1466">
        <v>90910</v>
      </c>
      <c r="P1466">
        <v>49310</v>
      </c>
      <c r="Q1466">
        <v>17000</v>
      </c>
      <c r="R1466">
        <v>16710</v>
      </c>
      <c r="S1466"/>
      <c r="T1466"/>
      <c r="U1466"/>
      <c r="V1466" t="s">
        <v>1348</v>
      </c>
      <c r="W1466">
        <v>3</v>
      </c>
    </row>
    <row r="1467" spans="1:23" s="917" customFormat="1" ht="12.75" customHeight="1">
      <c r="A1467">
        <v>3484</v>
      </c>
      <c r="B1467">
        <v>2839</v>
      </c>
      <c r="C1467" t="s">
        <v>86</v>
      </c>
      <c r="D1467" t="s">
        <v>1266</v>
      </c>
      <c r="E1467">
        <v>45746</v>
      </c>
      <c r="F1467" t="s">
        <v>198</v>
      </c>
      <c r="G1467" t="s">
        <v>2808</v>
      </c>
      <c r="H1467" s="958">
        <v>39066</v>
      </c>
      <c r="I1467"/>
      <c r="J1467" t="s">
        <v>1096</v>
      </c>
      <c r="K1467">
        <v>2</v>
      </c>
      <c r="L1467" t="s">
        <v>1415</v>
      </c>
      <c r="M1467">
        <v>0</v>
      </c>
      <c r="N1467" t="s">
        <v>84</v>
      </c>
      <c r="O1467">
        <v>90910</v>
      </c>
      <c r="P1467">
        <v>90910</v>
      </c>
      <c r="Q1467">
        <v>11990</v>
      </c>
      <c r="R1467">
        <v>12320</v>
      </c>
      <c r="S1467"/>
      <c r="T1467"/>
      <c r="U1467"/>
      <c r="V1467" t="s">
        <v>1348</v>
      </c>
      <c r="W1467">
        <v>2</v>
      </c>
    </row>
    <row r="1468" spans="1:23" s="917" customFormat="1" ht="12.75" customHeight="1">
      <c r="A1468">
        <v>3484</v>
      </c>
      <c r="B1468">
        <v>2839</v>
      </c>
      <c r="C1468" t="s">
        <v>86</v>
      </c>
      <c r="D1468" t="s">
        <v>1266</v>
      </c>
      <c r="E1468">
        <v>45747</v>
      </c>
      <c r="F1468" t="s">
        <v>198</v>
      </c>
      <c r="G1468" t="s">
        <v>2810</v>
      </c>
      <c r="H1468" s="958">
        <v>38999</v>
      </c>
      <c r="I1468"/>
      <c r="J1468" t="s">
        <v>1096</v>
      </c>
      <c r="K1468">
        <v>10</v>
      </c>
      <c r="L1468" t="s">
        <v>1415</v>
      </c>
      <c r="M1468">
        <v>0</v>
      </c>
      <c r="N1468" t="s">
        <v>84</v>
      </c>
      <c r="O1468">
        <v>90910</v>
      </c>
      <c r="P1468">
        <v>90910</v>
      </c>
      <c r="Q1468">
        <v>11990</v>
      </c>
      <c r="R1468">
        <v>12320</v>
      </c>
      <c r="S1468"/>
      <c r="T1468"/>
      <c r="U1468"/>
      <c r="V1468" t="s">
        <v>1348</v>
      </c>
      <c r="W1468">
        <v>2</v>
      </c>
    </row>
    <row r="1469" spans="1:23" s="917" customFormat="1" ht="12.75" customHeight="1">
      <c r="A1469">
        <v>1380</v>
      </c>
      <c r="B1469">
        <v>2800</v>
      </c>
      <c r="C1469" t="s">
        <v>94</v>
      </c>
      <c r="D1469" t="s">
        <v>1292</v>
      </c>
      <c r="E1469">
        <v>45775</v>
      </c>
      <c r="F1469" t="s">
        <v>198</v>
      </c>
      <c r="G1469" t="s">
        <v>2812</v>
      </c>
      <c r="H1469" s="958">
        <v>39006</v>
      </c>
      <c r="I1469"/>
      <c r="J1469" t="s">
        <v>1096</v>
      </c>
      <c r="K1469">
        <v>5</v>
      </c>
      <c r="L1469" t="s">
        <v>25</v>
      </c>
      <c r="M1469">
        <v>41600</v>
      </c>
      <c r="N1469" t="s">
        <v>93</v>
      </c>
      <c r="O1469">
        <v>104910</v>
      </c>
      <c r="P1469">
        <v>63310</v>
      </c>
      <c r="Q1469">
        <v>17000</v>
      </c>
      <c r="R1469">
        <v>16710</v>
      </c>
      <c r="S1469"/>
      <c r="T1469"/>
      <c r="U1469"/>
      <c r="V1469" t="s">
        <v>1348</v>
      </c>
      <c r="W1469">
        <v>5</v>
      </c>
    </row>
    <row r="1470" spans="1:23" s="917" customFormat="1" ht="12.75" customHeight="1">
      <c r="A1470">
        <v>1125</v>
      </c>
      <c r="B1470">
        <v>2822</v>
      </c>
      <c r="C1470" t="s">
        <v>1653</v>
      </c>
      <c r="D1470" t="s">
        <v>1445</v>
      </c>
      <c r="E1470">
        <v>45778</v>
      </c>
      <c r="F1470" t="s">
        <v>198</v>
      </c>
      <c r="G1470" t="s">
        <v>2814</v>
      </c>
      <c r="H1470" s="958">
        <v>38991</v>
      </c>
      <c r="I1470"/>
      <c r="J1470" t="s">
        <v>1096</v>
      </c>
      <c r="K1470">
        <v>3</v>
      </c>
      <c r="L1470" t="s">
        <v>25</v>
      </c>
      <c r="M1470">
        <v>41600</v>
      </c>
      <c r="N1470" t="s">
        <v>325</v>
      </c>
      <c r="O1470">
        <v>271680</v>
      </c>
      <c r="P1470">
        <v>230080</v>
      </c>
      <c r="Q1470">
        <v>17000</v>
      </c>
      <c r="R1470">
        <v>22240</v>
      </c>
      <c r="S1470"/>
      <c r="T1470"/>
      <c r="U1470"/>
      <c r="V1470" t="s">
        <v>1348</v>
      </c>
      <c r="W1470">
        <v>2</v>
      </c>
    </row>
    <row r="1471" spans="1:23" s="917" customFormat="1" ht="12.75" customHeight="1">
      <c r="A1471">
        <v>1430</v>
      </c>
      <c r="B1471">
        <v>2840</v>
      </c>
      <c r="C1471" t="s">
        <v>87</v>
      </c>
      <c r="D1471" t="s">
        <v>1833</v>
      </c>
      <c r="E1471">
        <v>45779</v>
      </c>
      <c r="F1471" t="s">
        <v>198</v>
      </c>
      <c r="G1471" t="s">
        <v>2816</v>
      </c>
      <c r="H1471" s="958">
        <v>39037</v>
      </c>
      <c r="I1471"/>
      <c r="J1471" t="s">
        <v>1096</v>
      </c>
      <c r="K1471">
        <v>3</v>
      </c>
      <c r="L1471" t="s">
        <v>25</v>
      </c>
      <c r="M1471">
        <v>41600</v>
      </c>
      <c r="N1471" t="s">
        <v>84</v>
      </c>
      <c r="O1471">
        <v>90910</v>
      </c>
      <c r="P1471">
        <v>49310</v>
      </c>
      <c r="Q1471">
        <v>17000</v>
      </c>
      <c r="R1471">
        <v>22240</v>
      </c>
      <c r="S1471"/>
      <c r="T1471"/>
      <c r="U1471"/>
      <c r="V1471" t="s">
        <v>1348</v>
      </c>
      <c r="W1471">
        <v>27</v>
      </c>
    </row>
    <row r="1472" spans="1:23" s="917" customFormat="1" ht="12.75" customHeight="1">
      <c r="A1472">
        <v>1912</v>
      </c>
      <c r="B1472">
        <v>2840</v>
      </c>
      <c r="C1472" t="s">
        <v>87</v>
      </c>
      <c r="D1472" t="s">
        <v>1270</v>
      </c>
      <c r="E1472">
        <v>45782</v>
      </c>
      <c r="F1472" t="s">
        <v>198</v>
      </c>
      <c r="G1472" t="s">
        <v>2818</v>
      </c>
      <c r="H1472" s="958">
        <v>40800</v>
      </c>
      <c r="I1472"/>
      <c r="J1472" t="s">
        <v>1096</v>
      </c>
      <c r="K1472">
        <v>2</v>
      </c>
      <c r="L1472" t="s">
        <v>25</v>
      </c>
      <c r="M1472">
        <v>41600</v>
      </c>
      <c r="N1472" t="s">
        <v>84</v>
      </c>
      <c r="O1472">
        <v>90910</v>
      </c>
      <c r="P1472">
        <v>49310</v>
      </c>
      <c r="Q1472">
        <v>8860</v>
      </c>
      <c r="R1472">
        <v>8220</v>
      </c>
      <c r="S1472"/>
      <c r="T1472"/>
      <c r="U1472"/>
      <c r="V1472" t="s">
        <v>1348</v>
      </c>
      <c r="W1472">
        <v>2</v>
      </c>
    </row>
    <row r="1473" spans="1:23" s="917" customFormat="1" ht="12.75" customHeight="1">
      <c r="A1473">
        <v>3484</v>
      </c>
      <c r="B1473">
        <v>2839</v>
      </c>
      <c r="C1473" t="s">
        <v>86</v>
      </c>
      <c r="D1473" t="s">
        <v>1266</v>
      </c>
      <c r="E1473">
        <v>45783</v>
      </c>
      <c r="F1473" t="s">
        <v>198</v>
      </c>
      <c r="G1473" t="s">
        <v>2820</v>
      </c>
      <c r="H1473" s="958">
        <v>39022</v>
      </c>
      <c r="I1473"/>
      <c r="J1473" t="s">
        <v>1096</v>
      </c>
      <c r="K1473">
        <v>1</v>
      </c>
      <c r="L1473" t="s">
        <v>1415</v>
      </c>
      <c r="M1473">
        <v>0</v>
      </c>
      <c r="N1473" t="s">
        <v>84</v>
      </c>
      <c r="O1473">
        <v>90910</v>
      </c>
      <c r="P1473">
        <v>90910</v>
      </c>
      <c r="Q1473">
        <v>11990</v>
      </c>
      <c r="R1473">
        <v>12320</v>
      </c>
      <c r="S1473"/>
      <c r="T1473"/>
      <c r="U1473"/>
      <c r="V1473" t="s">
        <v>1348</v>
      </c>
      <c r="W1473">
        <v>6</v>
      </c>
    </row>
    <row r="1474" spans="1:23" s="917" customFormat="1" ht="12.75" customHeight="1">
      <c r="A1474">
        <v>1380</v>
      </c>
      <c r="B1474">
        <v>2840</v>
      </c>
      <c r="C1474" t="s">
        <v>87</v>
      </c>
      <c r="D1474" t="s">
        <v>1292</v>
      </c>
      <c r="E1474">
        <v>45786</v>
      </c>
      <c r="F1474" t="s">
        <v>198</v>
      </c>
      <c r="G1474" t="s">
        <v>2821</v>
      </c>
      <c r="H1474" s="958">
        <v>39027</v>
      </c>
      <c r="I1474"/>
      <c r="J1474" t="s">
        <v>1096</v>
      </c>
      <c r="K1474">
        <v>5</v>
      </c>
      <c r="L1474" t="s">
        <v>25</v>
      </c>
      <c r="M1474">
        <v>41600</v>
      </c>
      <c r="N1474" t="s">
        <v>84</v>
      </c>
      <c r="O1474">
        <v>90910</v>
      </c>
      <c r="P1474">
        <v>49310</v>
      </c>
      <c r="Q1474">
        <v>17000</v>
      </c>
      <c r="R1474">
        <v>16710</v>
      </c>
      <c r="S1474"/>
      <c r="T1474"/>
      <c r="U1474"/>
      <c r="V1474" t="s">
        <v>1348</v>
      </c>
      <c r="W1474">
        <v>1</v>
      </c>
    </row>
    <row r="1475" spans="1:23" s="917" customFormat="1" ht="12.75" customHeight="1">
      <c r="A1475">
        <v>1380</v>
      </c>
      <c r="B1475">
        <v>2800</v>
      </c>
      <c r="C1475" t="s">
        <v>94</v>
      </c>
      <c r="D1475" t="s">
        <v>1292</v>
      </c>
      <c r="E1475">
        <v>45816</v>
      </c>
      <c r="F1475" t="s">
        <v>198</v>
      </c>
      <c r="G1475" t="s">
        <v>2823</v>
      </c>
      <c r="H1475" s="958">
        <v>39055</v>
      </c>
      <c r="I1475"/>
      <c r="J1475" t="s">
        <v>1096</v>
      </c>
      <c r="K1475">
        <v>3</v>
      </c>
      <c r="L1475" t="s">
        <v>25</v>
      </c>
      <c r="M1475">
        <v>41600</v>
      </c>
      <c r="N1475" t="s">
        <v>93</v>
      </c>
      <c r="O1475">
        <v>104910</v>
      </c>
      <c r="P1475">
        <v>63310</v>
      </c>
      <c r="Q1475">
        <v>17000</v>
      </c>
      <c r="R1475">
        <v>16710</v>
      </c>
      <c r="S1475"/>
      <c r="T1475"/>
      <c r="U1475"/>
      <c r="V1475" t="s">
        <v>1348</v>
      </c>
      <c r="W1475">
        <v>3</v>
      </c>
    </row>
    <row r="1476" spans="1:23" s="917" customFormat="1" ht="12.75" customHeight="1">
      <c r="A1476">
        <v>1715</v>
      </c>
      <c r="B1476">
        <v>2840</v>
      </c>
      <c r="C1476" t="s">
        <v>87</v>
      </c>
      <c r="D1476" t="s">
        <v>1093</v>
      </c>
      <c r="E1476">
        <v>45818</v>
      </c>
      <c r="F1476" t="s">
        <v>198</v>
      </c>
      <c r="G1476" t="s">
        <v>1473</v>
      </c>
      <c r="H1476" s="958">
        <v>41968</v>
      </c>
      <c r="I1476" s="958">
        <v>45382</v>
      </c>
      <c r="J1476" t="s">
        <v>1096</v>
      </c>
      <c r="K1476">
        <v>3</v>
      </c>
      <c r="L1476" t="s">
        <v>25</v>
      </c>
      <c r="M1476">
        <v>41600</v>
      </c>
      <c r="N1476" t="s">
        <v>84</v>
      </c>
      <c r="O1476">
        <v>90910</v>
      </c>
      <c r="P1476">
        <v>49310</v>
      </c>
      <c r="Q1476">
        <v>17000</v>
      </c>
      <c r="R1476">
        <v>28750</v>
      </c>
      <c r="S1476"/>
      <c r="T1476"/>
      <c r="U1476"/>
      <c r="V1476" t="s">
        <v>1348</v>
      </c>
      <c r="W1476">
        <v>20</v>
      </c>
    </row>
    <row r="1477" spans="1:23" s="917" customFormat="1" ht="12.75" customHeight="1">
      <c r="A1477">
        <v>1425</v>
      </c>
      <c r="B1477">
        <v>2833</v>
      </c>
      <c r="C1477" t="s">
        <v>119</v>
      </c>
      <c r="D1477" t="s">
        <v>1292</v>
      </c>
      <c r="E1477">
        <v>45845</v>
      </c>
      <c r="F1477" t="s">
        <v>198</v>
      </c>
      <c r="G1477" t="s">
        <v>2825</v>
      </c>
      <c r="H1477" s="958">
        <v>39086</v>
      </c>
      <c r="I1477"/>
      <c r="J1477" t="s">
        <v>1096</v>
      </c>
      <c r="K1477">
        <v>4</v>
      </c>
      <c r="L1477" t="s">
        <v>25</v>
      </c>
      <c r="M1477">
        <v>41600</v>
      </c>
      <c r="N1477" t="s">
        <v>109</v>
      </c>
      <c r="O1477">
        <v>142820</v>
      </c>
      <c r="P1477">
        <v>101220</v>
      </c>
      <c r="Q1477">
        <v>17000</v>
      </c>
      <c r="R1477">
        <v>22240</v>
      </c>
      <c r="S1477"/>
      <c r="T1477"/>
      <c r="U1477"/>
      <c r="V1477" t="s">
        <v>1348</v>
      </c>
      <c r="W1477">
        <v>10</v>
      </c>
    </row>
    <row r="1478" spans="1:23" s="917" customFormat="1" ht="12.75" customHeight="1">
      <c r="A1478">
        <v>3274</v>
      </c>
      <c r="B1478">
        <v>2840</v>
      </c>
      <c r="C1478" t="s">
        <v>87</v>
      </c>
      <c r="D1478" t="s">
        <v>1270</v>
      </c>
      <c r="E1478">
        <v>45859</v>
      </c>
      <c r="F1478" t="s">
        <v>198</v>
      </c>
      <c r="G1478" t="s">
        <v>2827</v>
      </c>
      <c r="H1478" s="958">
        <v>39118</v>
      </c>
      <c r="I1478" s="958">
        <v>45473</v>
      </c>
      <c r="J1478" t="s">
        <v>1096</v>
      </c>
      <c r="K1478">
        <v>2</v>
      </c>
      <c r="L1478" t="s">
        <v>1466</v>
      </c>
      <c r="M1478">
        <v>41600</v>
      </c>
      <c r="N1478" t="s">
        <v>84</v>
      </c>
      <c r="O1478">
        <v>90910</v>
      </c>
      <c r="P1478">
        <v>49310</v>
      </c>
      <c r="Q1478">
        <v>11990</v>
      </c>
      <c r="R1478">
        <v>12320</v>
      </c>
      <c r="S1478"/>
      <c r="T1478"/>
      <c r="U1478"/>
      <c r="V1478" t="s">
        <v>1348</v>
      </c>
      <c r="W1478">
        <v>18</v>
      </c>
    </row>
    <row r="1479" spans="1:23" s="917" customFormat="1" ht="12.75" customHeight="1">
      <c r="A1479">
        <v>1560</v>
      </c>
      <c r="B1479">
        <v>2814</v>
      </c>
      <c r="C1479" t="s">
        <v>121</v>
      </c>
      <c r="D1479" t="s">
        <v>1445</v>
      </c>
      <c r="E1479">
        <v>45867</v>
      </c>
      <c r="F1479" t="s">
        <v>198</v>
      </c>
      <c r="G1479" t="s">
        <v>2829</v>
      </c>
      <c r="H1479" s="958">
        <v>39149</v>
      </c>
      <c r="I1479"/>
      <c r="J1479" t="s">
        <v>1096</v>
      </c>
      <c r="K1479">
        <v>3</v>
      </c>
      <c r="L1479" t="s">
        <v>25</v>
      </c>
      <c r="M1479">
        <v>41600</v>
      </c>
      <c r="N1479" t="s">
        <v>120</v>
      </c>
      <c r="O1479">
        <v>168500</v>
      </c>
      <c r="P1479">
        <v>126900</v>
      </c>
      <c r="Q1479">
        <v>17000</v>
      </c>
      <c r="R1479">
        <v>22240</v>
      </c>
      <c r="S1479"/>
      <c r="T1479"/>
      <c r="U1479"/>
      <c r="V1479" t="s">
        <v>1348</v>
      </c>
      <c r="W1479">
        <v>2</v>
      </c>
    </row>
    <row r="1480" spans="1:23" s="917" customFormat="1" ht="12.75" customHeight="1">
      <c r="A1480">
        <v>1560</v>
      </c>
      <c r="B1480">
        <v>2814</v>
      </c>
      <c r="C1480" t="s">
        <v>121</v>
      </c>
      <c r="D1480" t="s">
        <v>1445</v>
      </c>
      <c r="E1480">
        <v>45868</v>
      </c>
      <c r="F1480" t="s">
        <v>198</v>
      </c>
      <c r="G1480" t="s">
        <v>2831</v>
      </c>
      <c r="H1480" s="958">
        <v>39149</v>
      </c>
      <c r="I1480"/>
      <c r="J1480" t="s">
        <v>1096</v>
      </c>
      <c r="K1480">
        <v>2</v>
      </c>
      <c r="L1480" t="s">
        <v>25</v>
      </c>
      <c r="M1480">
        <v>41600</v>
      </c>
      <c r="N1480" t="s">
        <v>120</v>
      </c>
      <c r="O1480">
        <v>168500</v>
      </c>
      <c r="P1480">
        <v>126900</v>
      </c>
      <c r="Q1480">
        <v>17000</v>
      </c>
      <c r="R1480">
        <v>22240</v>
      </c>
      <c r="S1480"/>
      <c r="T1480"/>
      <c r="U1480"/>
      <c r="V1480" t="s">
        <v>1348</v>
      </c>
      <c r="W1480">
        <v>2</v>
      </c>
    </row>
    <row r="1481" spans="1:23" s="917" customFormat="1" ht="12.75" customHeight="1">
      <c r="A1481">
        <v>1550</v>
      </c>
      <c r="B1481">
        <v>2840</v>
      </c>
      <c r="C1481" t="s">
        <v>87</v>
      </c>
      <c r="D1481" t="s">
        <v>1445</v>
      </c>
      <c r="E1481">
        <v>45870</v>
      </c>
      <c r="F1481" t="s">
        <v>198</v>
      </c>
      <c r="G1481" t="s">
        <v>2832</v>
      </c>
      <c r="H1481" s="958">
        <v>40506</v>
      </c>
      <c r="I1481"/>
      <c r="J1481" t="s">
        <v>1096</v>
      </c>
      <c r="K1481">
        <v>1</v>
      </c>
      <c r="L1481" t="s">
        <v>327</v>
      </c>
      <c r="M1481">
        <v>41600</v>
      </c>
      <c r="N1481" t="s">
        <v>84</v>
      </c>
      <c r="O1481">
        <v>90910</v>
      </c>
      <c r="P1481">
        <v>49310</v>
      </c>
      <c r="Q1481">
        <v>17000</v>
      </c>
      <c r="R1481">
        <v>22240</v>
      </c>
      <c r="S1481"/>
      <c r="T1481"/>
      <c r="U1481"/>
      <c r="V1481" t="s">
        <v>1348</v>
      </c>
      <c r="W1481">
        <v>5</v>
      </c>
    </row>
    <row r="1482" spans="1:23" s="917" customFormat="1" ht="12.75" customHeight="1">
      <c r="A1482">
        <v>1912</v>
      </c>
      <c r="B1482">
        <v>2840</v>
      </c>
      <c r="C1482" t="s">
        <v>87</v>
      </c>
      <c r="D1482" t="s">
        <v>1270</v>
      </c>
      <c r="E1482">
        <v>45872</v>
      </c>
      <c r="F1482" t="s">
        <v>198</v>
      </c>
      <c r="G1482" t="s">
        <v>2834</v>
      </c>
      <c r="H1482" s="958">
        <v>40583</v>
      </c>
      <c r="I1482"/>
      <c r="J1482" t="s">
        <v>1096</v>
      </c>
      <c r="K1482">
        <v>2</v>
      </c>
      <c r="L1482" t="s">
        <v>25</v>
      </c>
      <c r="M1482">
        <v>41600</v>
      </c>
      <c r="N1482" t="s">
        <v>84</v>
      </c>
      <c r="O1482">
        <v>90910</v>
      </c>
      <c r="P1482">
        <v>49310</v>
      </c>
      <c r="Q1482">
        <v>8860</v>
      </c>
      <c r="R1482">
        <v>8220</v>
      </c>
      <c r="S1482"/>
      <c r="T1482"/>
      <c r="U1482"/>
      <c r="V1482" t="s">
        <v>1348</v>
      </c>
      <c r="W1482">
        <v>2</v>
      </c>
    </row>
    <row r="1483" spans="1:23" s="917" customFormat="1" ht="12.75" customHeight="1">
      <c r="A1483">
        <v>1680</v>
      </c>
      <c r="B1483">
        <v>2841</v>
      </c>
      <c r="C1483" t="s">
        <v>83</v>
      </c>
      <c r="D1483" t="s">
        <v>1093</v>
      </c>
      <c r="E1483">
        <v>45874</v>
      </c>
      <c r="F1483" t="s">
        <v>198</v>
      </c>
      <c r="G1483" t="s">
        <v>2835</v>
      </c>
      <c r="H1483" s="958">
        <v>40484</v>
      </c>
      <c r="I1483" s="958">
        <v>45382</v>
      </c>
      <c r="J1483" t="s">
        <v>1096</v>
      </c>
      <c r="K1483">
        <v>2</v>
      </c>
      <c r="L1483" t="s">
        <v>25</v>
      </c>
      <c r="M1483">
        <v>41600</v>
      </c>
      <c r="N1483" t="s">
        <v>84</v>
      </c>
      <c r="O1483">
        <v>90910</v>
      </c>
      <c r="P1483">
        <v>49310</v>
      </c>
      <c r="Q1483">
        <v>17000</v>
      </c>
      <c r="R1483">
        <v>28750</v>
      </c>
      <c r="S1483"/>
      <c r="T1483"/>
      <c r="U1483"/>
      <c r="V1483" t="s">
        <v>1348</v>
      </c>
      <c r="W1483">
        <v>3</v>
      </c>
    </row>
    <row r="1484" spans="1:23" s="917" customFormat="1" ht="12.75" customHeight="1">
      <c r="A1484">
        <v>1110</v>
      </c>
      <c r="B1484">
        <v>2836</v>
      </c>
      <c r="C1484" t="s">
        <v>320</v>
      </c>
      <c r="D1484" t="s">
        <v>1372</v>
      </c>
      <c r="E1484">
        <v>45875</v>
      </c>
      <c r="F1484" t="s">
        <v>198</v>
      </c>
      <c r="G1484" t="s">
        <v>2837</v>
      </c>
      <c r="H1484" s="958">
        <v>40479</v>
      </c>
      <c r="I1484"/>
      <c r="J1484" t="s">
        <v>1096</v>
      </c>
      <c r="K1484">
        <v>5</v>
      </c>
      <c r="L1484" t="s">
        <v>25</v>
      </c>
      <c r="M1484">
        <v>41600</v>
      </c>
      <c r="N1484" t="s">
        <v>126</v>
      </c>
      <c r="O1484">
        <v>201100</v>
      </c>
      <c r="P1484">
        <v>159500</v>
      </c>
      <c r="Q1484">
        <v>17000</v>
      </c>
      <c r="R1484">
        <v>22240</v>
      </c>
      <c r="S1484"/>
      <c r="T1484"/>
      <c r="U1484"/>
      <c r="V1484" t="s">
        <v>1348</v>
      </c>
      <c r="W1484">
        <v>2</v>
      </c>
    </row>
    <row r="1485" spans="1:23" s="917" customFormat="1" ht="12.75" customHeight="1">
      <c r="A1485">
        <v>1450</v>
      </c>
      <c r="B1485">
        <v>2828</v>
      </c>
      <c r="C1485" t="s">
        <v>112</v>
      </c>
      <c r="D1485" t="s">
        <v>1292</v>
      </c>
      <c r="E1485">
        <v>45880</v>
      </c>
      <c r="F1485" t="s">
        <v>198</v>
      </c>
      <c r="G1485" t="s">
        <v>2839</v>
      </c>
      <c r="H1485" s="958">
        <v>39108</v>
      </c>
      <c r="I1485"/>
      <c r="J1485" t="s">
        <v>1096</v>
      </c>
      <c r="K1485">
        <v>10</v>
      </c>
      <c r="L1485" t="s">
        <v>25</v>
      </c>
      <c r="M1485">
        <v>41600</v>
      </c>
      <c r="N1485" t="s">
        <v>109</v>
      </c>
      <c r="O1485">
        <v>142820</v>
      </c>
      <c r="P1485">
        <v>101220</v>
      </c>
      <c r="Q1485">
        <v>17000</v>
      </c>
      <c r="R1485">
        <v>22240</v>
      </c>
      <c r="S1485"/>
      <c r="T1485"/>
      <c r="U1485"/>
      <c r="V1485" t="s">
        <v>1348</v>
      </c>
      <c r="W1485">
        <v>2</v>
      </c>
    </row>
    <row r="1486" spans="1:23" s="917" customFormat="1" ht="12.75" customHeight="1">
      <c r="A1486">
        <v>1625</v>
      </c>
      <c r="B1486">
        <v>2808</v>
      </c>
      <c r="C1486" t="s">
        <v>99</v>
      </c>
      <c r="D1486" t="s">
        <v>1126</v>
      </c>
      <c r="E1486">
        <v>45883</v>
      </c>
      <c r="F1486" t="s">
        <v>198</v>
      </c>
      <c r="G1486" t="s">
        <v>2841</v>
      </c>
      <c r="H1486" s="958">
        <v>39107</v>
      </c>
      <c r="I1486"/>
      <c r="J1486" t="s">
        <v>1096</v>
      </c>
      <c r="K1486">
        <v>2</v>
      </c>
      <c r="L1486" t="s">
        <v>25</v>
      </c>
      <c r="M1486">
        <v>41600</v>
      </c>
      <c r="N1486" t="s">
        <v>97</v>
      </c>
      <c r="O1486">
        <v>117140</v>
      </c>
      <c r="P1486">
        <v>75540</v>
      </c>
      <c r="Q1486">
        <v>17000</v>
      </c>
      <c r="R1486">
        <v>22240</v>
      </c>
      <c r="S1486"/>
      <c r="T1486"/>
      <c r="U1486"/>
      <c r="V1486" t="s">
        <v>1348</v>
      </c>
      <c r="W1486">
        <v>2</v>
      </c>
    </row>
    <row r="1487" spans="1:23" s="917" customFormat="1" ht="12.75" customHeight="1">
      <c r="A1487">
        <v>1280</v>
      </c>
      <c r="B1487">
        <v>2826</v>
      </c>
      <c r="C1487" t="s">
        <v>103</v>
      </c>
      <c r="D1487" t="s">
        <v>1103</v>
      </c>
      <c r="E1487">
        <v>45884</v>
      </c>
      <c r="F1487" t="s">
        <v>198</v>
      </c>
      <c r="G1487" t="s">
        <v>2843</v>
      </c>
      <c r="H1487" s="958">
        <v>40506</v>
      </c>
      <c r="I1487"/>
      <c r="J1487" t="s">
        <v>1096</v>
      </c>
      <c r="K1487">
        <v>5</v>
      </c>
      <c r="L1487" t="s">
        <v>25</v>
      </c>
      <c r="M1487">
        <v>41600</v>
      </c>
      <c r="N1487" t="s">
        <v>93</v>
      </c>
      <c r="O1487">
        <v>104910</v>
      </c>
      <c r="P1487">
        <v>63310</v>
      </c>
      <c r="Q1487">
        <v>17000</v>
      </c>
      <c r="R1487">
        <v>22240</v>
      </c>
      <c r="S1487"/>
      <c r="T1487"/>
      <c r="U1487"/>
      <c r="V1487" t="s">
        <v>1348</v>
      </c>
      <c r="W1487">
        <v>1</v>
      </c>
    </row>
    <row r="1488" spans="1:23" s="917" customFormat="1" ht="12.75" customHeight="1">
      <c r="A1488">
        <v>1350</v>
      </c>
      <c r="B1488">
        <v>2803</v>
      </c>
      <c r="C1488" t="s">
        <v>98</v>
      </c>
      <c r="D1488" t="s">
        <v>1292</v>
      </c>
      <c r="E1488">
        <v>45888</v>
      </c>
      <c r="F1488" t="s">
        <v>198</v>
      </c>
      <c r="G1488" t="s">
        <v>2844</v>
      </c>
      <c r="H1488" s="958">
        <v>40490</v>
      </c>
      <c r="I1488"/>
      <c r="J1488" t="s">
        <v>1096</v>
      </c>
      <c r="K1488">
        <v>1</v>
      </c>
      <c r="L1488" t="s">
        <v>25</v>
      </c>
      <c r="M1488">
        <v>41600</v>
      </c>
      <c r="N1488" t="s">
        <v>97</v>
      </c>
      <c r="O1488">
        <v>117140</v>
      </c>
      <c r="P1488">
        <v>75540</v>
      </c>
      <c r="Q1488">
        <v>17000</v>
      </c>
      <c r="R1488">
        <v>16710</v>
      </c>
      <c r="S1488"/>
      <c r="T1488"/>
      <c r="U1488"/>
      <c r="V1488" t="s">
        <v>1348</v>
      </c>
      <c r="W1488">
        <v>10</v>
      </c>
    </row>
    <row r="1489" spans="1:23" s="917" customFormat="1" ht="12.75" customHeight="1">
      <c r="A1489">
        <v>1350</v>
      </c>
      <c r="B1489">
        <v>2803</v>
      </c>
      <c r="C1489" t="s">
        <v>98</v>
      </c>
      <c r="D1489" t="s">
        <v>1292</v>
      </c>
      <c r="E1489">
        <v>45893</v>
      </c>
      <c r="F1489" t="s">
        <v>198</v>
      </c>
      <c r="G1489" t="s">
        <v>2846</v>
      </c>
      <c r="H1489" s="958">
        <v>40514</v>
      </c>
      <c r="I1489"/>
      <c r="J1489" t="s">
        <v>1096</v>
      </c>
      <c r="K1489">
        <v>4</v>
      </c>
      <c r="L1489" t="s">
        <v>25</v>
      </c>
      <c r="M1489">
        <v>41600</v>
      </c>
      <c r="N1489" t="s">
        <v>97</v>
      </c>
      <c r="O1489">
        <v>117140</v>
      </c>
      <c r="P1489">
        <v>75540</v>
      </c>
      <c r="Q1489">
        <v>17000</v>
      </c>
      <c r="R1489">
        <v>16710</v>
      </c>
      <c r="S1489"/>
      <c r="T1489"/>
      <c r="U1489"/>
      <c r="V1489" t="s">
        <v>1348</v>
      </c>
      <c r="W1489">
        <v>4</v>
      </c>
    </row>
    <row r="1490" spans="1:23" s="917" customFormat="1" ht="12.75" customHeight="1">
      <c r="A1490">
        <v>1420</v>
      </c>
      <c r="B1490">
        <v>2803</v>
      </c>
      <c r="C1490" t="s">
        <v>98</v>
      </c>
      <c r="D1490" t="s">
        <v>1833</v>
      </c>
      <c r="E1490">
        <v>45897</v>
      </c>
      <c r="F1490" t="s">
        <v>198</v>
      </c>
      <c r="G1490" t="s">
        <v>2848</v>
      </c>
      <c r="H1490" s="958">
        <v>40534</v>
      </c>
      <c r="I1490"/>
      <c r="J1490" t="s">
        <v>1096</v>
      </c>
      <c r="K1490">
        <v>4</v>
      </c>
      <c r="L1490" t="s">
        <v>25</v>
      </c>
      <c r="M1490">
        <v>41600</v>
      </c>
      <c r="N1490" t="s">
        <v>97</v>
      </c>
      <c r="O1490">
        <v>117140</v>
      </c>
      <c r="P1490">
        <v>75540</v>
      </c>
      <c r="Q1490">
        <v>17000</v>
      </c>
      <c r="R1490">
        <v>22240</v>
      </c>
      <c r="S1490"/>
      <c r="T1490"/>
      <c r="U1490"/>
      <c r="V1490" t="s">
        <v>1348</v>
      </c>
      <c r="W1490">
        <v>2</v>
      </c>
    </row>
    <row r="1491" spans="1:23" s="917" customFormat="1" ht="12.75" customHeight="1">
      <c r="A1491">
        <v>1235</v>
      </c>
      <c r="B1491">
        <v>2824</v>
      </c>
      <c r="C1491" t="s">
        <v>122</v>
      </c>
      <c r="D1491" t="s">
        <v>1292</v>
      </c>
      <c r="E1491">
        <v>45901</v>
      </c>
      <c r="F1491" t="s">
        <v>198</v>
      </c>
      <c r="G1491" t="s">
        <v>2849</v>
      </c>
      <c r="H1491" s="958">
        <v>40561</v>
      </c>
      <c r="I1491"/>
      <c r="J1491" t="s">
        <v>1096</v>
      </c>
      <c r="K1491">
        <v>5</v>
      </c>
      <c r="L1491" t="s">
        <v>25</v>
      </c>
      <c r="M1491">
        <v>41600</v>
      </c>
      <c r="N1491" t="s">
        <v>114</v>
      </c>
      <c r="O1491">
        <v>157000</v>
      </c>
      <c r="P1491">
        <v>115400</v>
      </c>
      <c r="Q1491">
        <v>20750</v>
      </c>
      <c r="R1491">
        <v>36400</v>
      </c>
      <c r="S1491"/>
      <c r="T1491"/>
      <c r="U1491"/>
      <c r="V1491" t="s">
        <v>1348</v>
      </c>
      <c r="W1491">
        <v>1</v>
      </c>
    </row>
    <row r="1492" spans="1:23" s="917" customFormat="1" ht="12.75" customHeight="1">
      <c r="A1492">
        <v>1715</v>
      </c>
      <c r="B1492">
        <v>2840</v>
      </c>
      <c r="C1492" t="s">
        <v>87</v>
      </c>
      <c r="D1492" t="s">
        <v>1093</v>
      </c>
      <c r="E1492">
        <v>45902</v>
      </c>
      <c r="F1492" t="s">
        <v>198</v>
      </c>
      <c r="G1492" t="s">
        <v>2851</v>
      </c>
      <c r="H1492" s="958">
        <v>41968</v>
      </c>
      <c r="I1492"/>
      <c r="J1492" t="s">
        <v>1096</v>
      </c>
      <c r="K1492">
        <v>5</v>
      </c>
      <c r="L1492" t="s">
        <v>25</v>
      </c>
      <c r="M1492">
        <v>41600</v>
      </c>
      <c r="N1492" t="s">
        <v>84</v>
      </c>
      <c r="O1492">
        <v>90910</v>
      </c>
      <c r="P1492">
        <v>49310</v>
      </c>
      <c r="Q1492">
        <v>17000</v>
      </c>
      <c r="R1492">
        <v>28750</v>
      </c>
      <c r="S1492"/>
      <c r="T1492"/>
      <c r="U1492"/>
      <c r="V1492" t="s">
        <v>1348</v>
      </c>
      <c r="W1492">
        <v>13</v>
      </c>
    </row>
    <row r="1493" spans="1:23" s="917" customFormat="1" ht="12.75" customHeight="1">
      <c r="A1493">
        <v>1440</v>
      </c>
      <c r="B1493">
        <v>2840</v>
      </c>
      <c r="C1493" t="s">
        <v>87</v>
      </c>
      <c r="D1493" t="s">
        <v>1833</v>
      </c>
      <c r="E1493">
        <v>45903</v>
      </c>
      <c r="F1493" t="s">
        <v>198</v>
      </c>
      <c r="G1493" t="s">
        <v>2852</v>
      </c>
      <c r="H1493" s="958">
        <v>40534</v>
      </c>
      <c r="I1493"/>
      <c r="J1493" t="s">
        <v>1096</v>
      </c>
      <c r="K1493">
        <v>3</v>
      </c>
      <c r="L1493" t="s">
        <v>25</v>
      </c>
      <c r="M1493">
        <v>41600</v>
      </c>
      <c r="N1493" t="s">
        <v>84</v>
      </c>
      <c r="O1493">
        <v>90910</v>
      </c>
      <c r="P1493">
        <v>49310</v>
      </c>
      <c r="Q1493">
        <v>24190</v>
      </c>
      <c r="R1493">
        <v>31730</v>
      </c>
      <c r="S1493"/>
      <c r="T1493"/>
      <c r="U1493"/>
      <c r="V1493" t="s">
        <v>1348</v>
      </c>
      <c r="W1493">
        <v>2</v>
      </c>
    </row>
    <row r="1494" spans="1:23" s="917" customFormat="1" ht="12.75" customHeight="1">
      <c r="A1494">
        <v>1110</v>
      </c>
      <c r="B1494">
        <v>2836</v>
      </c>
      <c r="C1494" t="s">
        <v>320</v>
      </c>
      <c r="D1494" t="s">
        <v>1372</v>
      </c>
      <c r="E1494">
        <v>45904</v>
      </c>
      <c r="F1494" t="s">
        <v>198</v>
      </c>
      <c r="G1494" t="s">
        <v>2853</v>
      </c>
      <c r="H1494" s="958">
        <v>40674</v>
      </c>
      <c r="I1494"/>
      <c r="J1494" t="s">
        <v>1096</v>
      </c>
      <c r="K1494">
        <v>10</v>
      </c>
      <c r="L1494" t="s">
        <v>25</v>
      </c>
      <c r="M1494">
        <v>41600</v>
      </c>
      <c r="N1494" t="s">
        <v>126</v>
      </c>
      <c r="O1494">
        <v>201100</v>
      </c>
      <c r="P1494">
        <v>159500</v>
      </c>
      <c r="Q1494">
        <v>17000</v>
      </c>
      <c r="R1494">
        <v>22240</v>
      </c>
      <c r="S1494"/>
      <c r="T1494"/>
      <c r="U1494"/>
      <c r="V1494" t="s">
        <v>1348</v>
      </c>
      <c r="W1494">
        <v>2</v>
      </c>
    </row>
    <row r="1495" spans="1:23" s="917" customFormat="1" ht="12.75" customHeight="1">
      <c r="A1495">
        <v>1110</v>
      </c>
      <c r="B1495">
        <v>2836</v>
      </c>
      <c r="C1495" t="s">
        <v>320</v>
      </c>
      <c r="D1495" t="s">
        <v>1372</v>
      </c>
      <c r="E1495">
        <v>45905</v>
      </c>
      <c r="F1495" t="s">
        <v>198</v>
      </c>
      <c r="G1495" t="s">
        <v>2855</v>
      </c>
      <c r="H1495" s="958">
        <v>40674</v>
      </c>
      <c r="I1495"/>
      <c r="J1495" t="s">
        <v>1096</v>
      </c>
      <c r="K1495">
        <v>10</v>
      </c>
      <c r="L1495" t="s">
        <v>25</v>
      </c>
      <c r="M1495">
        <v>41600</v>
      </c>
      <c r="N1495" t="s">
        <v>126</v>
      </c>
      <c r="O1495">
        <v>201100</v>
      </c>
      <c r="P1495">
        <v>159500</v>
      </c>
      <c r="Q1495">
        <v>17000</v>
      </c>
      <c r="R1495">
        <v>22240</v>
      </c>
      <c r="S1495"/>
      <c r="T1495"/>
      <c r="U1495"/>
      <c r="V1495" t="s">
        <v>1348</v>
      </c>
      <c r="W1495">
        <v>2</v>
      </c>
    </row>
    <row r="1496" spans="1:23" s="917" customFormat="1" ht="12.75" customHeight="1">
      <c r="A1496">
        <v>1110</v>
      </c>
      <c r="B1496">
        <v>2819</v>
      </c>
      <c r="C1496" t="s">
        <v>101</v>
      </c>
      <c r="D1496" t="s">
        <v>1103</v>
      </c>
      <c r="E1496">
        <v>45908</v>
      </c>
      <c r="F1496" t="s">
        <v>198</v>
      </c>
      <c r="G1496" t="s">
        <v>2856</v>
      </c>
      <c r="H1496" s="958">
        <v>39231</v>
      </c>
      <c r="I1496"/>
      <c r="J1496" t="s">
        <v>1096</v>
      </c>
      <c r="K1496">
        <v>15</v>
      </c>
      <c r="L1496" t="s">
        <v>25</v>
      </c>
      <c r="M1496">
        <v>41600</v>
      </c>
      <c r="N1496" t="s">
        <v>97</v>
      </c>
      <c r="O1496">
        <v>117140</v>
      </c>
      <c r="P1496">
        <v>75540</v>
      </c>
      <c r="Q1496">
        <v>17000</v>
      </c>
      <c r="R1496">
        <v>22240</v>
      </c>
      <c r="S1496"/>
      <c r="T1496"/>
      <c r="U1496"/>
      <c r="V1496" t="s">
        <v>1348</v>
      </c>
      <c r="W1496">
        <v>5</v>
      </c>
    </row>
    <row r="1497" spans="1:23" s="917" customFormat="1" ht="12.75" customHeight="1">
      <c r="A1497">
        <v>3274</v>
      </c>
      <c r="B1497">
        <v>2840</v>
      </c>
      <c r="C1497" t="s">
        <v>87</v>
      </c>
      <c r="D1497" t="s">
        <v>1270</v>
      </c>
      <c r="E1497">
        <v>45910</v>
      </c>
      <c r="F1497" t="s">
        <v>198</v>
      </c>
      <c r="G1497" t="s">
        <v>2858</v>
      </c>
      <c r="H1497" s="958">
        <v>39118</v>
      </c>
      <c r="I1497"/>
      <c r="J1497" t="s">
        <v>1096</v>
      </c>
      <c r="K1497">
        <v>2</v>
      </c>
      <c r="L1497" t="s">
        <v>1466</v>
      </c>
      <c r="M1497">
        <v>41600</v>
      </c>
      <c r="N1497" t="s">
        <v>84</v>
      </c>
      <c r="O1497">
        <v>90910</v>
      </c>
      <c r="P1497">
        <v>49310</v>
      </c>
      <c r="Q1497">
        <v>11990</v>
      </c>
      <c r="R1497">
        <v>12320</v>
      </c>
      <c r="S1497"/>
      <c r="T1497"/>
      <c r="U1497"/>
      <c r="V1497" t="s">
        <v>1348</v>
      </c>
      <c r="W1497">
        <v>16</v>
      </c>
    </row>
    <row r="1498" spans="1:23" s="917" customFormat="1" ht="12.75" customHeight="1">
      <c r="A1498">
        <v>1420</v>
      </c>
      <c r="B1498">
        <v>2819</v>
      </c>
      <c r="C1498" t="s">
        <v>101</v>
      </c>
      <c r="D1498" t="s">
        <v>1103</v>
      </c>
      <c r="E1498">
        <v>45911</v>
      </c>
      <c r="F1498" t="s">
        <v>198</v>
      </c>
      <c r="G1498" t="s">
        <v>2859</v>
      </c>
      <c r="H1498" s="958">
        <v>39231</v>
      </c>
      <c r="I1498"/>
      <c r="J1498" t="s">
        <v>1096</v>
      </c>
      <c r="K1498">
        <v>10</v>
      </c>
      <c r="L1498" t="s">
        <v>25</v>
      </c>
      <c r="M1498">
        <v>41600</v>
      </c>
      <c r="N1498" t="s">
        <v>97</v>
      </c>
      <c r="O1498">
        <v>117140</v>
      </c>
      <c r="P1498">
        <v>75540</v>
      </c>
      <c r="Q1498">
        <v>17000</v>
      </c>
      <c r="R1498">
        <v>22240</v>
      </c>
      <c r="S1498"/>
      <c r="T1498"/>
      <c r="U1498"/>
      <c r="V1498" t="s">
        <v>1348</v>
      </c>
      <c r="W1498">
        <v>5</v>
      </c>
    </row>
    <row r="1499" spans="1:23" s="917" customFormat="1" ht="12.75" customHeight="1">
      <c r="A1499">
        <v>1952</v>
      </c>
      <c r="B1499">
        <v>2840</v>
      </c>
      <c r="C1499" t="s">
        <v>87</v>
      </c>
      <c r="D1499" t="s">
        <v>1270</v>
      </c>
      <c r="E1499">
        <v>45925</v>
      </c>
      <c r="F1499" t="s">
        <v>198</v>
      </c>
      <c r="G1499" t="s">
        <v>2860</v>
      </c>
      <c r="H1499" s="958">
        <v>39365</v>
      </c>
      <c r="I1499"/>
      <c r="J1499" t="s">
        <v>1096</v>
      </c>
      <c r="K1499">
        <v>1</v>
      </c>
      <c r="L1499" t="s">
        <v>25</v>
      </c>
      <c r="M1499">
        <v>41600</v>
      </c>
      <c r="N1499" t="s">
        <v>84</v>
      </c>
      <c r="O1499">
        <v>90910</v>
      </c>
      <c r="P1499">
        <v>49310</v>
      </c>
      <c r="Q1499">
        <v>8860</v>
      </c>
      <c r="R1499">
        <v>8220</v>
      </c>
      <c r="S1499"/>
      <c r="T1499"/>
      <c r="U1499"/>
      <c r="V1499" t="s">
        <v>1348</v>
      </c>
      <c r="W1499">
        <v>3</v>
      </c>
    </row>
    <row r="1500" spans="1:23" s="917" customFormat="1" ht="12.75" customHeight="1">
      <c r="A1500">
        <v>1625</v>
      </c>
      <c r="B1500">
        <v>2824</v>
      </c>
      <c r="C1500" t="s">
        <v>122</v>
      </c>
      <c r="D1500" t="s">
        <v>1126</v>
      </c>
      <c r="E1500">
        <v>45927</v>
      </c>
      <c r="F1500" t="s">
        <v>198</v>
      </c>
      <c r="G1500" t="s">
        <v>2861</v>
      </c>
      <c r="H1500" s="958">
        <v>39129</v>
      </c>
      <c r="I1500"/>
      <c r="J1500" t="s">
        <v>1096</v>
      </c>
      <c r="K1500">
        <v>1</v>
      </c>
      <c r="L1500" t="s">
        <v>25</v>
      </c>
      <c r="M1500">
        <v>41600</v>
      </c>
      <c r="N1500" t="s">
        <v>114</v>
      </c>
      <c r="O1500">
        <v>157000</v>
      </c>
      <c r="P1500">
        <v>115400</v>
      </c>
      <c r="Q1500">
        <v>17000</v>
      </c>
      <c r="R1500">
        <v>22240</v>
      </c>
      <c r="S1500"/>
      <c r="T1500"/>
      <c r="U1500"/>
      <c r="V1500" t="s">
        <v>1348</v>
      </c>
      <c r="W1500">
        <v>4</v>
      </c>
    </row>
    <row r="1501" spans="1:23" s="917" customFormat="1" ht="12.75" customHeight="1">
      <c r="A1501">
        <v>1630</v>
      </c>
      <c r="B1501">
        <v>2823</v>
      </c>
      <c r="C1501" t="s">
        <v>551</v>
      </c>
      <c r="D1501" t="s">
        <v>1126</v>
      </c>
      <c r="E1501">
        <v>45930</v>
      </c>
      <c r="F1501" t="s">
        <v>198</v>
      </c>
      <c r="G1501" t="s">
        <v>2863</v>
      </c>
      <c r="H1501" s="958">
        <v>39136</v>
      </c>
      <c r="I1501"/>
      <c r="J1501" t="s">
        <v>1096</v>
      </c>
      <c r="K1501">
        <v>3</v>
      </c>
      <c r="L1501" t="s">
        <v>25</v>
      </c>
      <c r="M1501">
        <v>41600</v>
      </c>
      <c r="N1501" t="s">
        <v>93</v>
      </c>
      <c r="O1501">
        <v>104910</v>
      </c>
      <c r="P1501">
        <v>63310</v>
      </c>
      <c r="Q1501">
        <v>24190</v>
      </c>
      <c r="R1501">
        <v>31730</v>
      </c>
      <c r="S1501"/>
      <c r="T1501"/>
      <c r="U1501"/>
      <c r="V1501" t="s">
        <v>1348</v>
      </c>
      <c r="W1501">
        <v>2</v>
      </c>
    </row>
    <row r="1502" spans="1:23" s="917" customFormat="1" ht="12.75" customHeight="1">
      <c r="A1502">
        <v>1335</v>
      </c>
      <c r="B1502">
        <v>2832</v>
      </c>
      <c r="C1502" t="s">
        <v>92</v>
      </c>
      <c r="D1502" t="s">
        <v>1133</v>
      </c>
      <c r="E1502">
        <v>45936</v>
      </c>
      <c r="F1502" t="s">
        <v>198</v>
      </c>
      <c r="G1502" t="s">
        <v>2865</v>
      </c>
      <c r="H1502" s="958">
        <v>39255</v>
      </c>
      <c r="I1502"/>
      <c r="J1502" t="s">
        <v>1096</v>
      </c>
      <c r="K1502">
        <v>5</v>
      </c>
      <c r="L1502" t="s">
        <v>25</v>
      </c>
      <c r="M1502">
        <v>41600</v>
      </c>
      <c r="N1502" t="s">
        <v>88</v>
      </c>
      <c r="O1502">
        <v>97200</v>
      </c>
      <c r="P1502">
        <v>55600</v>
      </c>
      <c r="Q1502">
        <v>17000</v>
      </c>
      <c r="R1502">
        <v>22240</v>
      </c>
      <c r="S1502"/>
      <c r="T1502"/>
      <c r="U1502"/>
      <c r="V1502" t="s">
        <v>1348</v>
      </c>
      <c r="W1502">
        <v>2</v>
      </c>
    </row>
    <row r="1503" spans="1:23" s="917" customFormat="1" ht="12.75" customHeight="1">
      <c r="A1503">
        <v>1335</v>
      </c>
      <c r="B1503">
        <v>2832</v>
      </c>
      <c r="C1503" t="s">
        <v>92</v>
      </c>
      <c r="D1503" t="s">
        <v>1133</v>
      </c>
      <c r="E1503">
        <v>45939</v>
      </c>
      <c r="F1503" t="s">
        <v>198</v>
      </c>
      <c r="G1503" t="s">
        <v>2867</v>
      </c>
      <c r="H1503" s="958">
        <v>39255</v>
      </c>
      <c r="I1503"/>
      <c r="J1503" t="s">
        <v>1096</v>
      </c>
      <c r="K1503">
        <v>5</v>
      </c>
      <c r="L1503" t="s">
        <v>25</v>
      </c>
      <c r="M1503">
        <v>41600</v>
      </c>
      <c r="N1503" t="s">
        <v>88</v>
      </c>
      <c r="O1503">
        <v>97200</v>
      </c>
      <c r="P1503">
        <v>55600</v>
      </c>
      <c r="Q1503">
        <v>17000</v>
      </c>
      <c r="R1503">
        <v>22240</v>
      </c>
      <c r="S1503"/>
      <c r="T1503"/>
      <c r="U1503"/>
      <c r="V1503" t="s">
        <v>1348</v>
      </c>
      <c r="W1503">
        <v>2</v>
      </c>
    </row>
    <row r="1504" spans="1:23" s="917" customFormat="1" ht="12.75" customHeight="1">
      <c r="A1504">
        <v>1335</v>
      </c>
      <c r="B1504">
        <v>2832</v>
      </c>
      <c r="C1504" t="s">
        <v>92</v>
      </c>
      <c r="D1504" t="s">
        <v>1133</v>
      </c>
      <c r="E1504">
        <v>45940</v>
      </c>
      <c r="F1504" t="s">
        <v>198</v>
      </c>
      <c r="G1504" t="s">
        <v>2868</v>
      </c>
      <c r="H1504" s="958">
        <v>39255</v>
      </c>
      <c r="I1504"/>
      <c r="J1504" t="s">
        <v>1096</v>
      </c>
      <c r="K1504">
        <v>5</v>
      </c>
      <c r="L1504" t="s">
        <v>25</v>
      </c>
      <c r="M1504">
        <v>41600</v>
      </c>
      <c r="N1504" t="s">
        <v>88</v>
      </c>
      <c r="O1504">
        <v>97200</v>
      </c>
      <c r="P1504">
        <v>55600</v>
      </c>
      <c r="Q1504">
        <v>17000</v>
      </c>
      <c r="R1504">
        <v>22240</v>
      </c>
      <c r="S1504"/>
      <c r="T1504"/>
      <c r="U1504"/>
      <c r="V1504" t="s">
        <v>1348</v>
      </c>
      <c r="W1504">
        <v>2</v>
      </c>
    </row>
    <row r="1505" spans="1:23" s="917" customFormat="1" ht="12.75" customHeight="1">
      <c r="A1505">
        <v>1680</v>
      </c>
      <c r="B1505">
        <v>2840</v>
      </c>
      <c r="C1505" t="s">
        <v>87</v>
      </c>
      <c r="D1505" t="s">
        <v>1093</v>
      </c>
      <c r="E1505">
        <v>45943</v>
      </c>
      <c r="F1505" t="s">
        <v>198</v>
      </c>
      <c r="G1505" t="s">
        <v>2869</v>
      </c>
      <c r="H1505" s="958">
        <v>42009</v>
      </c>
      <c r="I1505"/>
      <c r="J1505" t="s">
        <v>1096</v>
      </c>
      <c r="K1505">
        <v>2</v>
      </c>
      <c r="L1505" t="s">
        <v>25</v>
      </c>
      <c r="M1505">
        <v>41600</v>
      </c>
      <c r="N1505" t="s">
        <v>84</v>
      </c>
      <c r="O1505">
        <v>90910</v>
      </c>
      <c r="P1505">
        <v>49310</v>
      </c>
      <c r="Q1505">
        <v>17000</v>
      </c>
      <c r="R1505">
        <v>28750</v>
      </c>
      <c r="S1505"/>
      <c r="T1505"/>
      <c r="U1505"/>
      <c r="V1505" t="s">
        <v>1348</v>
      </c>
      <c r="W1505">
        <v>2</v>
      </c>
    </row>
    <row r="1506" spans="1:23" s="917" customFormat="1" ht="12.75" customHeight="1">
      <c r="A1506">
        <v>1952</v>
      </c>
      <c r="B1506">
        <v>2840</v>
      </c>
      <c r="C1506" t="s">
        <v>87</v>
      </c>
      <c r="D1506" t="s">
        <v>1270</v>
      </c>
      <c r="E1506">
        <v>45951</v>
      </c>
      <c r="F1506" t="s">
        <v>198</v>
      </c>
      <c r="G1506" t="s">
        <v>2871</v>
      </c>
      <c r="H1506" s="958">
        <v>39161</v>
      </c>
      <c r="I1506"/>
      <c r="J1506" t="s">
        <v>1096</v>
      </c>
      <c r="K1506">
        <v>2</v>
      </c>
      <c r="L1506" t="s">
        <v>25</v>
      </c>
      <c r="M1506">
        <v>41600</v>
      </c>
      <c r="N1506" t="s">
        <v>84</v>
      </c>
      <c r="O1506">
        <v>90910</v>
      </c>
      <c r="P1506">
        <v>49310</v>
      </c>
      <c r="Q1506">
        <v>8860</v>
      </c>
      <c r="R1506">
        <v>8220</v>
      </c>
      <c r="S1506"/>
      <c r="T1506"/>
      <c r="U1506"/>
      <c r="V1506" t="s">
        <v>1348</v>
      </c>
      <c r="W1506">
        <v>6</v>
      </c>
    </row>
    <row r="1507" spans="1:23" s="917" customFormat="1" ht="12.75" customHeight="1">
      <c r="A1507">
        <v>1952</v>
      </c>
      <c r="B1507">
        <v>2840</v>
      </c>
      <c r="C1507" t="s">
        <v>87</v>
      </c>
      <c r="D1507" t="s">
        <v>1270</v>
      </c>
      <c r="E1507">
        <v>45952</v>
      </c>
      <c r="F1507" t="s">
        <v>198</v>
      </c>
      <c r="G1507" t="s">
        <v>2873</v>
      </c>
      <c r="H1507" s="958">
        <v>39161</v>
      </c>
      <c r="I1507"/>
      <c r="J1507" t="s">
        <v>1096</v>
      </c>
      <c r="K1507">
        <v>2</v>
      </c>
      <c r="L1507" t="s">
        <v>25</v>
      </c>
      <c r="M1507">
        <v>41600</v>
      </c>
      <c r="N1507" t="s">
        <v>84</v>
      </c>
      <c r="O1507">
        <v>90910</v>
      </c>
      <c r="P1507">
        <v>49310</v>
      </c>
      <c r="Q1507">
        <v>8860</v>
      </c>
      <c r="R1507">
        <v>8220</v>
      </c>
      <c r="S1507"/>
      <c r="T1507"/>
      <c r="U1507"/>
      <c r="V1507" t="s">
        <v>1348</v>
      </c>
      <c r="W1507">
        <v>12</v>
      </c>
    </row>
    <row r="1508" spans="1:23" s="917" customFormat="1" ht="12.75" customHeight="1">
      <c r="A1508">
        <v>1952</v>
      </c>
      <c r="B1508">
        <v>2840</v>
      </c>
      <c r="C1508" t="s">
        <v>87</v>
      </c>
      <c r="D1508" t="s">
        <v>1270</v>
      </c>
      <c r="E1508">
        <v>45953</v>
      </c>
      <c r="F1508" t="s">
        <v>198</v>
      </c>
      <c r="G1508" t="s">
        <v>2874</v>
      </c>
      <c r="H1508" s="958">
        <v>39161</v>
      </c>
      <c r="I1508"/>
      <c r="J1508" t="s">
        <v>1096</v>
      </c>
      <c r="K1508">
        <v>2</v>
      </c>
      <c r="L1508" t="s">
        <v>25</v>
      </c>
      <c r="M1508">
        <v>41600</v>
      </c>
      <c r="N1508" t="s">
        <v>84</v>
      </c>
      <c r="O1508">
        <v>90910</v>
      </c>
      <c r="P1508">
        <v>49310</v>
      </c>
      <c r="Q1508">
        <v>8860</v>
      </c>
      <c r="R1508">
        <v>8220</v>
      </c>
      <c r="S1508"/>
      <c r="T1508"/>
      <c r="U1508"/>
      <c r="V1508" t="s">
        <v>1348</v>
      </c>
      <c r="W1508">
        <v>12</v>
      </c>
    </row>
    <row r="1509" spans="1:23" s="917" customFormat="1" ht="12.75" customHeight="1">
      <c r="A1509">
        <v>1932</v>
      </c>
      <c r="B1509">
        <v>2840</v>
      </c>
      <c r="C1509" t="s">
        <v>87</v>
      </c>
      <c r="D1509" t="s">
        <v>1270</v>
      </c>
      <c r="E1509">
        <v>45955</v>
      </c>
      <c r="F1509" t="s">
        <v>198</v>
      </c>
      <c r="G1509" t="s">
        <v>2875</v>
      </c>
      <c r="H1509" s="958">
        <v>39161</v>
      </c>
      <c r="I1509"/>
      <c r="J1509" t="s">
        <v>1096</v>
      </c>
      <c r="K1509">
        <v>2</v>
      </c>
      <c r="L1509" t="s">
        <v>25</v>
      </c>
      <c r="M1509">
        <v>41600</v>
      </c>
      <c r="N1509" t="s">
        <v>84</v>
      </c>
      <c r="O1509">
        <v>90910</v>
      </c>
      <c r="P1509">
        <v>49310</v>
      </c>
      <c r="Q1509">
        <v>8860</v>
      </c>
      <c r="R1509">
        <v>8220</v>
      </c>
      <c r="S1509"/>
      <c r="T1509"/>
      <c r="U1509"/>
      <c r="V1509" t="s">
        <v>1348</v>
      </c>
      <c r="W1509">
        <v>12</v>
      </c>
    </row>
    <row r="1510" spans="1:23" s="917" customFormat="1" ht="12.75" customHeight="1">
      <c r="A1510">
        <v>1912</v>
      </c>
      <c r="B1510">
        <v>2840</v>
      </c>
      <c r="C1510" t="s">
        <v>87</v>
      </c>
      <c r="D1510" t="s">
        <v>1270</v>
      </c>
      <c r="E1510">
        <v>45959</v>
      </c>
      <c r="F1510" t="s">
        <v>198</v>
      </c>
      <c r="G1510" t="s">
        <v>2876</v>
      </c>
      <c r="H1510" s="958">
        <v>39195</v>
      </c>
      <c r="I1510"/>
      <c r="J1510" t="s">
        <v>1096</v>
      </c>
      <c r="K1510">
        <v>1</v>
      </c>
      <c r="L1510" t="s">
        <v>25</v>
      </c>
      <c r="M1510">
        <v>41600</v>
      </c>
      <c r="N1510" t="s">
        <v>84</v>
      </c>
      <c r="O1510">
        <v>90910</v>
      </c>
      <c r="P1510">
        <v>49310</v>
      </c>
      <c r="Q1510">
        <v>8860</v>
      </c>
      <c r="R1510">
        <v>8220</v>
      </c>
      <c r="S1510"/>
      <c r="T1510"/>
      <c r="U1510"/>
      <c r="V1510" t="s">
        <v>1348</v>
      </c>
      <c r="W1510">
        <v>12</v>
      </c>
    </row>
    <row r="1511" spans="1:23" s="917" customFormat="1" ht="12.75" customHeight="1">
      <c r="A1511">
        <v>1912</v>
      </c>
      <c r="B1511">
        <v>2840</v>
      </c>
      <c r="C1511" t="s">
        <v>87</v>
      </c>
      <c r="D1511" t="s">
        <v>1270</v>
      </c>
      <c r="E1511">
        <v>45960</v>
      </c>
      <c r="F1511" t="s">
        <v>198</v>
      </c>
      <c r="G1511" t="s">
        <v>2878</v>
      </c>
      <c r="H1511" s="958">
        <v>39191</v>
      </c>
      <c r="I1511"/>
      <c r="J1511" t="s">
        <v>1096</v>
      </c>
      <c r="K1511">
        <v>2</v>
      </c>
      <c r="L1511" t="s">
        <v>25</v>
      </c>
      <c r="M1511">
        <v>41600</v>
      </c>
      <c r="N1511" t="s">
        <v>84</v>
      </c>
      <c r="O1511">
        <v>90910</v>
      </c>
      <c r="P1511">
        <v>49310</v>
      </c>
      <c r="Q1511">
        <v>8860</v>
      </c>
      <c r="R1511">
        <v>8220</v>
      </c>
      <c r="S1511"/>
      <c r="T1511"/>
      <c r="U1511"/>
      <c r="V1511" t="s">
        <v>1348</v>
      </c>
      <c r="W1511">
        <v>16</v>
      </c>
    </row>
    <row r="1512" spans="1:23" s="917" customFormat="1" ht="12.75" customHeight="1">
      <c r="A1512">
        <v>1912</v>
      </c>
      <c r="B1512">
        <v>2840</v>
      </c>
      <c r="C1512" t="s">
        <v>87</v>
      </c>
      <c r="D1512" t="s">
        <v>1270</v>
      </c>
      <c r="E1512">
        <v>45961</v>
      </c>
      <c r="F1512" t="s">
        <v>198</v>
      </c>
      <c r="G1512" t="s">
        <v>2880</v>
      </c>
      <c r="H1512" s="958">
        <v>39195</v>
      </c>
      <c r="I1512"/>
      <c r="J1512" t="s">
        <v>1096</v>
      </c>
      <c r="K1512">
        <v>1</v>
      </c>
      <c r="L1512" t="s">
        <v>25</v>
      </c>
      <c r="M1512">
        <v>41600</v>
      </c>
      <c r="N1512" t="s">
        <v>84</v>
      </c>
      <c r="O1512">
        <v>90910</v>
      </c>
      <c r="P1512">
        <v>49310</v>
      </c>
      <c r="Q1512">
        <v>8860</v>
      </c>
      <c r="R1512">
        <v>8220</v>
      </c>
      <c r="S1512"/>
      <c r="T1512"/>
      <c r="U1512"/>
      <c r="V1512" t="s">
        <v>1348</v>
      </c>
      <c r="W1512">
        <v>12</v>
      </c>
    </row>
    <row r="1513" spans="1:23" s="917" customFormat="1" ht="12.75" customHeight="1">
      <c r="A1513">
        <v>1912</v>
      </c>
      <c r="B1513">
        <v>2840</v>
      </c>
      <c r="C1513" t="s">
        <v>87</v>
      </c>
      <c r="D1513" t="s">
        <v>1270</v>
      </c>
      <c r="E1513">
        <v>45962</v>
      </c>
      <c r="F1513" t="s">
        <v>198</v>
      </c>
      <c r="G1513" t="s">
        <v>2881</v>
      </c>
      <c r="H1513" s="958">
        <v>39191</v>
      </c>
      <c r="I1513"/>
      <c r="J1513" t="s">
        <v>1096</v>
      </c>
      <c r="K1513">
        <v>2</v>
      </c>
      <c r="L1513" t="s">
        <v>25</v>
      </c>
      <c r="M1513">
        <v>41600</v>
      </c>
      <c r="N1513" t="s">
        <v>84</v>
      </c>
      <c r="O1513">
        <v>90910</v>
      </c>
      <c r="P1513">
        <v>49310</v>
      </c>
      <c r="Q1513">
        <v>8860</v>
      </c>
      <c r="R1513">
        <v>8220</v>
      </c>
      <c r="S1513"/>
      <c r="T1513"/>
      <c r="U1513"/>
      <c r="V1513" t="s">
        <v>1348</v>
      </c>
      <c r="W1513">
        <v>16</v>
      </c>
    </row>
    <row r="1514" spans="1:23" s="917" customFormat="1" ht="12.75" customHeight="1">
      <c r="A1514">
        <v>1912</v>
      </c>
      <c r="B1514">
        <v>2840</v>
      </c>
      <c r="C1514" t="s">
        <v>87</v>
      </c>
      <c r="D1514" t="s">
        <v>1270</v>
      </c>
      <c r="E1514">
        <v>45963</v>
      </c>
      <c r="F1514" t="s">
        <v>198</v>
      </c>
      <c r="G1514" t="s">
        <v>2882</v>
      </c>
      <c r="H1514" s="958">
        <v>39191</v>
      </c>
      <c r="I1514"/>
      <c r="J1514" t="s">
        <v>1096</v>
      </c>
      <c r="K1514">
        <v>1</v>
      </c>
      <c r="L1514" t="s">
        <v>25</v>
      </c>
      <c r="M1514">
        <v>41600</v>
      </c>
      <c r="N1514" t="s">
        <v>84</v>
      </c>
      <c r="O1514">
        <v>90910</v>
      </c>
      <c r="P1514">
        <v>49310</v>
      </c>
      <c r="Q1514">
        <v>8860</v>
      </c>
      <c r="R1514">
        <v>8220</v>
      </c>
      <c r="S1514"/>
      <c r="T1514"/>
      <c r="U1514"/>
      <c r="V1514" t="s">
        <v>1348</v>
      </c>
      <c r="W1514">
        <v>16</v>
      </c>
    </row>
    <row r="1515" spans="1:23" s="917" customFormat="1" ht="12.75" customHeight="1">
      <c r="A1515">
        <v>1912</v>
      </c>
      <c r="B1515">
        <v>2840</v>
      </c>
      <c r="C1515" t="s">
        <v>87</v>
      </c>
      <c r="D1515" t="s">
        <v>1270</v>
      </c>
      <c r="E1515">
        <v>45964</v>
      </c>
      <c r="F1515" t="s">
        <v>198</v>
      </c>
      <c r="G1515" t="s">
        <v>2883</v>
      </c>
      <c r="H1515" s="958">
        <v>39195</v>
      </c>
      <c r="I1515"/>
      <c r="J1515" t="s">
        <v>1096</v>
      </c>
      <c r="K1515">
        <v>2</v>
      </c>
      <c r="L1515" t="s">
        <v>25</v>
      </c>
      <c r="M1515">
        <v>41600</v>
      </c>
      <c r="N1515" t="s">
        <v>84</v>
      </c>
      <c r="O1515">
        <v>90910</v>
      </c>
      <c r="P1515">
        <v>49310</v>
      </c>
      <c r="Q1515">
        <v>8860</v>
      </c>
      <c r="R1515">
        <v>8220</v>
      </c>
      <c r="S1515"/>
      <c r="T1515"/>
      <c r="U1515"/>
      <c r="V1515" t="s">
        <v>1348</v>
      </c>
      <c r="W1515">
        <v>12</v>
      </c>
    </row>
    <row r="1516" spans="1:23" s="917" customFormat="1" ht="12.75" customHeight="1">
      <c r="A1516">
        <v>1912</v>
      </c>
      <c r="B1516">
        <v>2840</v>
      </c>
      <c r="C1516" t="s">
        <v>87</v>
      </c>
      <c r="D1516" t="s">
        <v>1270</v>
      </c>
      <c r="E1516">
        <v>45965</v>
      </c>
      <c r="F1516" t="s">
        <v>198</v>
      </c>
      <c r="G1516" t="s">
        <v>2884</v>
      </c>
      <c r="H1516" s="958">
        <v>39191</v>
      </c>
      <c r="I1516"/>
      <c r="J1516" t="s">
        <v>1096</v>
      </c>
      <c r="K1516">
        <v>2</v>
      </c>
      <c r="L1516" t="s">
        <v>25</v>
      </c>
      <c r="M1516">
        <v>41600</v>
      </c>
      <c r="N1516" t="s">
        <v>84</v>
      </c>
      <c r="O1516">
        <v>90910</v>
      </c>
      <c r="P1516">
        <v>49310</v>
      </c>
      <c r="Q1516">
        <v>8860</v>
      </c>
      <c r="R1516">
        <v>8220</v>
      </c>
      <c r="S1516"/>
      <c r="T1516"/>
      <c r="U1516"/>
      <c r="V1516" t="s">
        <v>1348</v>
      </c>
      <c r="W1516">
        <v>16</v>
      </c>
    </row>
    <row r="1517" spans="1:23" s="917" customFormat="1" ht="12.75" customHeight="1">
      <c r="A1517">
        <v>1912</v>
      </c>
      <c r="B1517">
        <v>2840</v>
      </c>
      <c r="C1517" t="s">
        <v>87</v>
      </c>
      <c r="D1517" t="s">
        <v>1270</v>
      </c>
      <c r="E1517">
        <v>45967</v>
      </c>
      <c r="F1517" t="s">
        <v>198</v>
      </c>
      <c r="G1517" t="s">
        <v>2885</v>
      </c>
      <c r="H1517" s="958">
        <v>39191</v>
      </c>
      <c r="I1517"/>
      <c r="J1517" t="s">
        <v>1096</v>
      </c>
      <c r="K1517">
        <v>2</v>
      </c>
      <c r="L1517" t="s">
        <v>25</v>
      </c>
      <c r="M1517">
        <v>41600</v>
      </c>
      <c r="N1517" t="s">
        <v>84</v>
      </c>
      <c r="O1517">
        <v>90910</v>
      </c>
      <c r="P1517">
        <v>49310</v>
      </c>
      <c r="Q1517">
        <v>8860</v>
      </c>
      <c r="R1517">
        <v>8220</v>
      </c>
      <c r="S1517"/>
      <c r="T1517"/>
      <c r="U1517"/>
      <c r="V1517" t="s">
        <v>1348</v>
      </c>
      <c r="W1517">
        <v>16</v>
      </c>
    </row>
    <row r="1518" spans="1:23" s="917" customFormat="1" ht="12.75" customHeight="1">
      <c r="A1518">
        <v>1912</v>
      </c>
      <c r="B1518">
        <v>2840</v>
      </c>
      <c r="C1518" t="s">
        <v>87</v>
      </c>
      <c r="D1518" t="s">
        <v>1270</v>
      </c>
      <c r="E1518">
        <v>45969</v>
      </c>
      <c r="F1518" t="s">
        <v>198</v>
      </c>
      <c r="G1518" t="s">
        <v>2886</v>
      </c>
      <c r="H1518" s="958">
        <v>39191</v>
      </c>
      <c r="I1518"/>
      <c r="J1518" t="s">
        <v>1096</v>
      </c>
      <c r="K1518">
        <v>2</v>
      </c>
      <c r="L1518" t="s">
        <v>25</v>
      </c>
      <c r="M1518">
        <v>41600</v>
      </c>
      <c r="N1518" t="s">
        <v>84</v>
      </c>
      <c r="O1518">
        <v>90910</v>
      </c>
      <c r="P1518">
        <v>49310</v>
      </c>
      <c r="Q1518">
        <v>8860</v>
      </c>
      <c r="R1518">
        <v>8220</v>
      </c>
      <c r="S1518"/>
      <c r="T1518"/>
      <c r="U1518"/>
      <c r="V1518" t="s">
        <v>1348</v>
      </c>
      <c r="W1518">
        <v>18</v>
      </c>
    </row>
    <row r="1519" spans="1:23" s="917" customFormat="1" ht="12.75" customHeight="1">
      <c r="A1519">
        <v>1912</v>
      </c>
      <c r="B1519">
        <v>2840</v>
      </c>
      <c r="C1519" t="s">
        <v>87</v>
      </c>
      <c r="D1519" t="s">
        <v>1270</v>
      </c>
      <c r="E1519">
        <v>45970</v>
      </c>
      <c r="F1519" t="s">
        <v>198</v>
      </c>
      <c r="G1519" t="s">
        <v>2887</v>
      </c>
      <c r="H1519" s="958">
        <v>39195</v>
      </c>
      <c r="I1519"/>
      <c r="J1519" t="s">
        <v>1096</v>
      </c>
      <c r="K1519">
        <v>3</v>
      </c>
      <c r="L1519" t="s">
        <v>25</v>
      </c>
      <c r="M1519">
        <v>41600</v>
      </c>
      <c r="N1519" t="s">
        <v>84</v>
      </c>
      <c r="O1519">
        <v>90910</v>
      </c>
      <c r="P1519">
        <v>49310</v>
      </c>
      <c r="Q1519">
        <v>8860</v>
      </c>
      <c r="R1519">
        <v>8220</v>
      </c>
      <c r="S1519"/>
      <c r="T1519"/>
      <c r="U1519"/>
      <c r="V1519" t="s">
        <v>1348</v>
      </c>
      <c r="W1519">
        <v>6</v>
      </c>
    </row>
    <row r="1520" spans="1:23" s="917" customFormat="1" ht="12.75" customHeight="1">
      <c r="A1520">
        <v>1912</v>
      </c>
      <c r="B1520">
        <v>2840</v>
      </c>
      <c r="C1520" t="s">
        <v>87</v>
      </c>
      <c r="D1520" t="s">
        <v>1270</v>
      </c>
      <c r="E1520">
        <v>45972</v>
      </c>
      <c r="F1520" t="s">
        <v>198</v>
      </c>
      <c r="G1520" t="s">
        <v>2888</v>
      </c>
      <c r="H1520" s="958">
        <v>39195</v>
      </c>
      <c r="I1520"/>
      <c r="J1520" t="s">
        <v>1096</v>
      </c>
      <c r="K1520">
        <v>2</v>
      </c>
      <c r="L1520" t="s">
        <v>25</v>
      </c>
      <c r="M1520">
        <v>41600</v>
      </c>
      <c r="N1520" t="s">
        <v>84</v>
      </c>
      <c r="O1520">
        <v>90910</v>
      </c>
      <c r="P1520">
        <v>49310</v>
      </c>
      <c r="Q1520">
        <v>8860</v>
      </c>
      <c r="R1520">
        <v>8220</v>
      </c>
      <c r="S1520"/>
      <c r="T1520"/>
      <c r="U1520"/>
      <c r="V1520" t="s">
        <v>1348</v>
      </c>
      <c r="W1520">
        <v>7</v>
      </c>
    </row>
    <row r="1521" spans="1:23" s="917" customFormat="1" ht="12.75" customHeight="1">
      <c r="A1521">
        <v>1912</v>
      </c>
      <c r="B1521">
        <v>2840</v>
      </c>
      <c r="C1521" t="s">
        <v>87</v>
      </c>
      <c r="D1521" t="s">
        <v>1270</v>
      </c>
      <c r="E1521">
        <v>45973</v>
      </c>
      <c r="F1521" t="s">
        <v>198</v>
      </c>
      <c r="G1521" t="s">
        <v>2889</v>
      </c>
      <c r="H1521" s="958">
        <v>39195</v>
      </c>
      <c r="I1521"/>
      <c r="J1521" t="s">
        <v>1096</v>
      </c>
      <c r="K1521">
        <v>2</v>
      </c>
      <c r="L1521" t="s">
        <v>25</v>
      </c>
      <c r="M1521">
        <v>41600</v>
      </c>
      <c r="N1521" t="s">
        <v>84</v>
      </c>
      <c r="O1521">
        <v>90910</v>
      </c>
      <c r="P1521">
        <v>49310</v>
      </c>
      <c r="Q1521">
        <v>8860</v>
      </c>
      <c r="R1521">
        <v>8220</v>
      </c>
      <c r="S1521"/>
      <c r="T1521"/>
      <c r="U1521"/>
      <c r="V1521" t="s">
        <v>1348</v>
      </c>
      <c r="W1521">
        <v>7</v>
      </c>
    </row>
    <row r="1522" spans="1:23" s="917" customFormat="1" ht="12.75" customHeight="1">
      <c r="A1522">
        <v>1630</v>
      </c>
      <c r="B1522">
        <v>2823</v>
      </c>
      <c r="C1522" t="s">
        <v>551</v>
      </c>
      <c r="D1522" t="s">
        <v>1126</v>
      </c>
      <c r="E1522">
        <v>45978</v>
      </c>
      <c r="F1522" t="s">
        <v>198</v>
      </c>
      <c r="G1522" t="s">
        <v>2890</v>
      </c>
      <c r="H1522" s="958">
        <v>39164</v>
      </c>
      <c r="I1522"/>
      <c r="J1522" t="s">
        <v>1096</v>
      </c>
      <c r="K1522">
        <v>10</v>
      </c>
      <c r="L1522" t="s">
        <v>25</v>
      </c>
      <c r="M1522">
        <v>41600</v>
      </c>
      <c r="N1522" t="s">
        <v>93</v>
      </c>
      <c r="O1522">
        <v>104910</v>
      </c>
      <c r="P1522">
        <v>63310</v>
      </c>
      <c r="Q1522">
        <v>24190</v>
      </c>
      <c r="R1522">
        <v>31730</v>
      </c>
      <c r="S1522"/>
      <c r="T1522"/>
      <c r="U1522"/>
      <c r="V1522" t="s">
        <v>1348</v>
      </c>
      <c r="W1522">
        <v>2</v>
      </c>
    </row>
    <row r="1523" spans="1:23" s="917" customFormat="1" ht="12.75" customHeight="1">
      <c r="A1523">
        <v>1912</v>
      </c>
      <c r="B1523">
        <v>2840</v>
      </c>
      <c r="C1523" t="s">
        <v>87</v>
      </c>
      <c r="D1523" t="s">
        <v>1270</v>
      </c>
      <c r="E1523">
        <v>45983</v>
      </c>
      <c r="F1523" t="s">
        <v>198</v>
      </c>
      <c r="G1523" t="s">
        <v>2892</v>
      </c>
      <c r="H1523" s="958">
        <v>39588</v>
      </c>
      <c r="I1523"/>
      <c r="J1523" t="s">
        <v>1096</v>
      </c>
      <c r="K1523">
        <v>2</v>
      </c>
      <c r="L1523" t="s">
        <v>327</v>
      </c>
      <c r="M1523">
        <v>41600</v>
      </c>
      <c r="N1523" t="s">
        <v>84</v>
      </c>
      <c r="O1523">
        <v>90910</v>
      </c>
      <c r="P1523">
        <v>49310</v>
      </c>
      <c r="Q1523">
        <v>8860</v>
      </c>
      <c r="R1523">
        <v>8220</v>
      </c>
      <c r="S1523"/>
      <c r="T1523"/>
      <c r="U1523"/>
      <c r="V1523" t="s">
        <v>1348</v>
      </c>
      <c r="W1523">
        <v>24</v>
      </c>
    </row>
    <row r="1524" spans="1:23" s="917" customFormat="1" ht="12.75" customHeight="1">
      <c r="A1524">
        <v>1912</v>
      </c>
      <c r="B1524">
        <v>2840</v>
      </c>
      <c r="C1524" t="s">
        <v>87</v>
      </c>
      <c r="D1524" t="s">
        <v>1270</v>
      </c>
      <c r="E1524">
        <v>45984</v>
      </c>
      <c r="F1524" t="s">
        <v>198</v>
      </c>
      <c r="G1524" t="s">
        <v>2893</v>
      </c>
      <c r="H1524" s="958">
        <v>39632</v>
      </c>
      <c r="I1524"/>
      <c r="J1524" t="s">
        <v>1096</v>
      </c>
      <c r="K1524">
        <v>1</v>
      </c>
      <c r="L1524" t="s">
        <v>327</v>
      </c>
      <c r="M1524">
        <v>41600</v>
      </c>
      <c r="N1524" t="s">
        <v>84</v>
      </c>
      <c r="O1524">
        <v>90910</v>
      </c>
      <c r="P1524">
        <v>49310</v>
      </c>
      <c r="Q1524">
        <v>8860</v>
      </c>
      <c r="R1524">
        <v>8220</v>
      </c>
      <c r="S1524"/>
      <c r="T1524"/>
      <c r="U1524"/>
      <c r="V1524" t="s">
        <v>1348</v>
      </c>
      <c r="W1524">
        <v>6</v>
      </c>
    </row>
    <row r="1525" spans="1:23" s="917" customFormat="1" ht="12.75" customHeight="1">
      <c r="A1525">
        <v>1912</v>
      </c>
      <c r="B1525">
        <v>2840</v>
      </c>
      <c r="C1525" t="s">
        <v>87</v>
      </c>
      <c r="D1525" t="s">
        <v>1270</v>
      </c>
      <c r="E1525">
        <v>45985</v>
      </c>
      <c r="F1525" t="s">
        <v>198</v>
      </c>
      <c r="G1525" t="s">
        <v>2894</v>
      </c>
      <c r="H1525" s="958">
        <v>39632</v>
      </c>
      <c r="I1525"/>
      <c r="J1525" t="s">
        <v>1096</v>
      </c>
      <c r="K1525">
        <v>2</v>
      </c>
      <c r="L1525" t="s">
        <v>327</v>
      </c>
      <c r="M1525">
        <v>41600</v>
      </c>
      <c r="N1525" t="s">
        <v>84</v>
      </c>
      <c r="O1525">
        <v>90910</v>
      </c>
      <c r="P1525">
        <v>49310</v>
      </c>
      <c r="Q1525">
        <v>8860</v>
      </c>
      <c r="R1525">
        <v>8220</v>
      </c>
      <c r="S1525"/>
      <c r="T1525"/>
      <c r="U1525"/>
      <c r="V1525" t="s">
        <v>1348</v>
      </c>
      <c r="W1525">
        <v>4</v>
      </c>
    </row>
    <row r="1526" spans="1:23" s="917" customFormat="1" ht="12.75" customHeight="1">
      <c r="A1526">
        <v>1912</v>
      </c>
      <c r="B1526">
        <v>2840</v>
      </c>
      <c r="C1526" t="s">
        <v>87</v>
      </c>
      <c r="D1526" t="s">
        <v>1270</v>
      </c>
      <c r="E1526">
        <v>45986</v>
      </c>
      <c r="F1526" t="s">
        <v>198</v>
      </c>
      <c r="G1526" t="s">
        <v>2895</v>
      </c>
      <c r="H1526" s="958">
        <v>39447</v>
      </c>
      <c r="I1526"/>
      <c r="J1526" t="s">
        <v>1096</v>
      </c>
      <c r="K1526">
        <v>2</v>
      </c>
      <c r="L1526" t="s">
        <v>25</v>
      </c>
      <c r="M1526">
        <v>41600</v>
      </c>
      <c r="N1526" t="s">
        <v>84</v>
      </c>
      <c r="O1526">
        <v>90910</v>
      </c>
      <c r="P1526">
        <v>49310</v>
      </c>
      <c r="Q1526">
        <v>8860</v>
      </c>
      <c r="R1526">
        <v>8220</v>
      </c>
      <c r="S1526"/>
      <c r="T1526"/>
      <c r="U1526"/>
      <c r="V1526" t="s">
        <v>1348</v>
      </c>
      <c r="W1526">
        <v>6</v>
      </c>
    </row>
    <row r="1527" spans="1:23" s="917" customFormat="1" ht="12.75" customHeight="1">
      <c r="A1527">
        <v>1912</v>
      </c>
      <c r="B1527">
        <v>2840</v>
      </c>
      <c r="C1527" t="s">
        <v>87</v>
      </c>
      <c r="D1527" t="s">
        <v>1270</v>
      </c>
      <c r="E1527">
        <v>45987</v>
      </c>
      <c r="F1527" t="s">
        <v>198</v>
      </c>
      <c r="G1527" t="s">
        <v>2896</v>
      </c>
      <c r="H1527" s="958">
        <v>39588</v>
      </c>
      <c r="I1527"/>
      <c r="J1527" t="s">
        <v>1096</v>
      </c>
      <c r="K1527">
        <v>2</v>
      </c>
      <c r="L1527" t="s">
        <v>327</v>
      </c>
      <c r="M1527">
        <v>41600</v>
      </c>
      <c r="N1527" t="s">
        <v>84</v>
      </c>
      <c r="O1527">
        <v>90910</v>
      </c>
      <c r="P1527">
        <v>49310</v>
      </c>
      <c r="Q1527">
        <v>8860</v>
      </c>
      <c r="R1527">
        <v>8220</v>
      </c>
      <c r="S1527"/>
      <c r="T1527"/>
      <c r="U1527"/>
      <c r="V1527" t="s">
        <v>1348</v>
      </c>
      <c r="W1527">
        <v>11</v>
      </c>
    </row>
    <row r="1528" spans="1:23" s="917" customFormat="1" ht="12.75" customHeight="1">
      <c r="A1528">
        <v>1912</v>
      </c>
      <c r="B1528">
        <v>2840</v>
      </c>
      <c r="C1528" t="s">
        <v>87</v>
      </c>
      <c r="D1528" t="s">
        <v>1270</v>
      </c>
      <c r="E1528">
        <v>45988</v>
      </c>
      <c r="F1528" t="s">
        <v>198</v>
      </c>
      <c r="G1528" t="s">
        <v>2897</v>
      </c>
      <c r="H1528" s="958">
        <v>39632</v>
      </c>
      <c r="I1528"/>
      <c r="J1528" t="s">
        <v>1096</v>
      </c>
      <c r="K1528">
        <v>2</v>
      </c>
      <c r="L1528" t="s">
        <v>327</v>
      </c>
      <c r="M1528">
        <v>41600</v>
      </c>
      <c r="N1528" t="s">
        <v>84</v>
      </c>
      <c r="O1528">
        <v>90910</v>
      </c>
      <c r="P1528">
        <v>49310</v>
      </c>
      <c r="Q1528">
        <v>8860</v>
      </c>
      <c r="R1528">
        <v>8220</v>
      </c>
      <c r="S1528"/>
      <c r="T1528"/>
      <c r="U1528"/>
      <c r="V1528" t="s">
        <v>1348</v>
      </c>
      <c r="W1528">
        <v>11</v>
      </c>
    </row>
    <row r="1529" spans="1:23" s="917" customFormat="1" ht="12.75" customHeight="1">
      <c r="A1529">
        <v>1912</v>
      </c>
      <c r="B1529">
        <v>2840</v>
      </c>
      <c r="C1529" t="s">
        <v>87</v>
      </c>
      <c r="D1529" t="s">
        <v>1270</v>
      </c>
      <c r="E1529">
        <v>45989</v>
      </c>
      <c r="F1529" t="s">
        <v>198</v>
      </c>
      <c r="G1529" t="s">
        <v>2898</v>
      </c>
      <c r="H1529" s="958">
        <v>39588</v>
      </c>
      <c r="I1529"/>
      <c r="J1529" t="s">
        <v>1096</v>
      </c>
      <c r="K1529">
        <v>2</v>
      </c>
      <c r="L1529" t="s">
        <v>327</v>
      </c>
      <c r="M1529">
        <v>41600</v>
      </c>
      <c r="N1529" t="s">
        <v>84</v>
      </c>
      <c r="O1529">
        <v>90910</v>
      </c>
      <c r="P1529">
        <v>49310</v>
      </c>
      <c r="Q1529">
        <v>8860</v>
      </c>
      <c r="R1529">
        <v>8220</v>
      </c>
      <c r="S1529"/>
      <c r="T1529"/>
      <c r="U1529"/>
      <c r="V1529" t="s">
        <v>1348</v>
      </c>
      <c r="W1529">
        <v>9</v>
      </c>
    </row>
    <row r="1530" spans="1:23" s="917" customFormat="1" ht="12.75" customHeight="1">
      <c r="A1530">
        <v>1912</v>
      </c>
      <c r="B1530">
        <v>2840</v>
      </c>
      <c r="C1530" t="s">
        <v>87</v>
      </c>
      <c r="D1530" t="s">
        <v>1270</v>
      </c>
      <c r="E1530">
        <v>45992</v>
      </c>
      <c r="F1530" t="s">
        <v>198</v>
      </c>
      <c r="G1530" t="s">
        <v>2899</v>
      </c>
      <c r="H1530" s="958">
        <v>39336</v>
      </c>
      <c r="I1530"/>
      <c r="J1530" t="s">
        <v>1096</v>
      </c>
      <c r="K1530">
        <v>1</v>
      </c>
      <c r="L1530" t="s">
        <v>25</v>
      </c>
      <c r="M1530">
        <v>41600</v>
      </c>
      <c r="N1530" t="s">
        <v>84</v>
      </c>
      <c r="O1530">
        <v>90910</v>
      </c>
      <c r="P1530">
        <v>49310</v>
      </c>
      <c r="Q1530">
        <v>8860</v>
      </c>
      <c r="R1530">
        <v>8220</v>
      </c>
      <c r="S1530"/>
      <c r="T1530"/>
      <c r="U1530"/>
      <c r="V1530" t="s">
        <v>1348</v>
      </c>
      <c r="W1530">
        <v>3</v>
      </c>
    </row>
    <row r="1531" spans="1:23" s="917" customFormat="1" ht="12.75" customHeight="1">
      <c r="A1531">
        <v>1912</v>
      </c>
      <c r="B1531">
        <v>2840</v>
      </c>
      <c r="C1531" t="s">
        <v>87</v>
      </c>
      <c r="D1531" t="s">
        <v>1270</v>
      </c>
      <c r="E1531">
        <v>45993</v>
      </c>
      <c r="F1531" t="s">
        <v>198</v>
      </c>
      <c r="G1531" t="s">
        <v>2901</v>
      </c>
      <c r="H1531" s="958">
        <v>39336</v>
      </c>
      <c r="I1531"/>
      <c r="J1531" t="s">
        <v>1096</v>
      </c>
      <c r="K1531">
        <v>1</v>
      </c>
      <c r="L1531" t="s">
        <v>25</v>
      </c>
      <c r="M1531">
        <v>41600</v>
      </c>
      <c r="N1531" t="s">
        <v>84</v>
      </c>
      <c r="O1531">
        <v>90910</v>
      </c>
      <c r="P1531">
        <v>49310</v>
      </c>
      <c r="Q1531">
        <v>8860</v>
      </c>
      <c r="R1531">
        <v>8220</v>
      </c>
      <c r="S1531"/>
      <c r="T1531"/>
      <c r="U1531"/>
      <c r="V1531" t="s">
        <v>1348</v>
      </c>
      <c r="W1531">
        <v>3</v>
      </c>
    </row>
    <row r="1532" spans="1:23" s="917" customFormat="1" ht="12.75" customHeight="1">
      <c r="A1532">
        <v>1380</v>
      </c>
      <c r="B1532">
        <v>2803</v>
      </c>
      <c r="C1532" t="s">
        <v>98</v>
      </c>
      <c r="D1532" t="s">
        <v>1292</v>
      </c>
      <c r="E1532">
        <v>45999</v>
      </c>
      <c r="F1532" t="s">
        <v>198</v>
      </c>
      <c r="G1532" t="s">
        <v>2902</v>
      </c>
      <c r="H1532" s="958">
        <v>39154</v>
      </c>
      <c r="I1532"/>
      <c r="J1532" t="s">
        <v>1096</v>
      </c>
      <c r="K1532">
        <v>1</v>
      </c>
      <c r="L1532" t="s">
        <v>25</v>
      </c>
      <c r="M1532">
        <v>41600</v>
      </c>
      <c r="N1532" t="s">
        <v>97</v>
      </c>
      <c r="O1532">
        <v>117140</v>
      </c>
      <c r="P1532">
        <v>75540</v>
      </c>
      <c r="Q1532">
        <v>17000</v>
      </c>
      <c r="R1532">
        <v>16710</v>
      </c>
      <c r="S1532"/>
      <c r="T1532"/>
      <c r="U1532"/>
      <c r="V1532" t="s">
        <v>1348</v>
      </c>
      <c r="W1532">
        <v>14</v>
      </c>
    </row>
    <row r="1533" spans="1:23" s="917" customFormat="1" ht="12.75" customHeight="1">
      <c r="A1533">
        <v>1952</v>
      </c>
      <c r="B1533">
        <v>2840</v>
      </c>
      <c r="C1533" t="s">
        <v>87</v>
      </c>
      <c r="D1533" t="s">
        <v>1270</v>
      </c>
      <c r="E1533">
        <v>46124</v>
      </c>
      <c r="F1533" t="s">
        <v>198</v>
      </c>
      <c r="G1533" t="s">
        <v>2904</v>
      </c>
      <c r="H1533" s="958">
        <v>40877</v>
      </c>
      <c r="I1533"/>
      <c r="J1533" t="s">
        <v>1096</v>
      </c>
      <c r="K1533">
        <v>3</v>
      </c>
      <c r="L1533" t="s">
        <v>25</v>
      </c>
      <c r="M1533">
        <v>41600</v>
      </c>
      <c r="N1533" t="s">
        <v>84</v>
      </c>
      <c r="O1533">
        <v>90910</v>
      </c>
      <c r="P1533">
        <v>49310</v>
      </c>
      <c r="Q1533">
        <v>8860</v>
      </c>
      <c r="R1533">
        <v>8220</v>
      </c>
      <c r="S1533"/>
      <c r="T1533"/>
      <c r="U1533"/>
      <c r="V1533" t="s">
        <v>1348</v>
      </c>
      <c r="W1533">
        <v>4</v>
      </c>
    </row>
    <row r="1534" spans="1:23" s="917" customFormat="1" ht="12.75" customHeight="1">
      <c r="A1534">
        <v>1952</v>
      </c>
      <c r="B1534">
        <v>2839</v>
      </c>
      <c r="C1534" t="s">
        <v>86</v>
      </c>
      <c r="D1534" t="s">
        <v>1270</v>
      </c>
      <c r="E1534">
        <v>46128</v>
      </c>
      <c r="F1534" t="s">
        <v>198</v>
      </c>
      <c r="G1534" t="s">
        <v>2906</v>
      </c>
      <c r="H1534" s="958">
        <v>40848</v>
      </c>
      <c r="I1534"/>
      <c r="J1534" t="s">
        <v>1096</v>
      </c>
      <c r="K1534">
        <v>2</v>
      </c>
      <c r="L1534" t="s">
        <v>25</v>
      </c>
      <c r="M1534">
        <v>41600</v>
      </c>
      <c r="N1534" t="s">
        <v>84</v>
      </c>
      <c r="O1534">
        <v>90910</v>
      </c>
      <c r="P1534">
        <v>49310</v>
      </c>
      <c r="Q1534">
        <v>8860</v>
      </c>
      <c r="R1534">
        <v>8220</v>
      </c>
      <c r="S1534"/>
      <c r="T1534"/>
      <c r="U1534"/>
      <c r="V1534" t="s">
        <v>1348</v>
      </c>
      <c r="W1534">
        <v>2</v>
      </c>
    </row>
    <row r="1535" spans="1:23" s="917" customFormat="1" ht="12.75" customHeight="1">
      <c r="A1535">
        <v>1952</v>
      </c>
      <c r="B1535">
        <v>2839</v>
      </c>
      <c r="C1535" t="s">
        <v>86</v>
      </c>
      <c r="D1535" t="s">
        <v>1270</v>
      </c>
      <c r="E1535">
        <v>46472</v>
      </c>
      <c r="F1535" t="s">
        <v>198</v>
      </c>
      <c r="G1535" t="s">
        <v>2907</v>
      </c>
      <c r="H1535" s="958">
        <v>40848</v>
      </c>
      <c r="I1535"/>
      <c r="J1535" t="s">
        <v>1096</v>
      </c>
      <c r="K1535">
        <v>3</v>
      </c>
      <c r="L1535" t="s">
        <v>25</v>
      </c>
      <c r="M1535">
        <v>41600</v>
      </c>
      <c r="N1535" t="s">
        <v>84</v>
      </c>
      <c r="O1535">
        <v>90910</v>
      </c>
      <c r="P1535">
        <v>49310</v>
      </c>
      <c r="Q1535">
        <v>8860</v>
      </c>
      <c r="R1535">
        <v>8220</v>
      </c>
      <c r="S1535"/>
      <c r="T1535"/>
      <c r="U1535"/>
      <c r="V1535" t="s">
        <v>1348</v>
      </c>
      <c r="W1535">
        <v>7</v>
      </c>
    </row>
    <row r="1536" spans="1:23" s="917" customFormat="1" ht="12.75" customHeight="1">
      <c r="A1536">
        <v>1952</v>
      </c>
      <c r="B1536">
        <v>2839</v>
      </c>
      <c r="C1536" t="s">
        <v>86</v>
      </c>
      <c r="D1536" t="s">
        <v>1270</v>
      </c>
      <c r="E1536">
        <v>46473</v>
      </c>
      <c r="F1536" t="s">
        <v>198</v>
      </c>
      <c r="G1536" t="s">
        <v>2908</v>
      </c>
      <c r="H1536" s="958">
        <v>40848</v>
      </c>
      <c r="I1536"/>
      <c r="J1536" t="s">
        <v>1096</v>
      </c>
      <c r="K1536">
        <v>2</v>
      </c>
      <c r="L1536" t="s">
        <v>25</v>
      </c>
      <c r="M1536">
        <v>41600</v>
      </c>
      <c r="N1536" t="s">
        <v>84</v>
      </c>
      <c r="O1536">
        <v>90910</v>
      </c>
      <c r="P1536">
        <v>49310</v>
      </c>
      <c r="Q1536">
        <v>8860</v>
      </c>
      <c r="R1536">
        <v>8220</v>
      </c>
      <c r="S1536"/>
      <c r="T1536"/>
      <c r="U1536"/>
      <c r="V1536" t="s">
        <v>1348</v>
      </c>
      <c r="W1536">
        <v>2</v>
      </c>
    </row>
    <row r="1537" spans="1:23" s="917" customFormat="1" ht="12.75" customHeight="1">
      <c r="A1537">
        <v>1952</v>
      </c>
      <c r="B1537">
        <v>2840</v>
      </c>
      <c r="C1537" t="s">
        <v>87</v>
      </c>
      <c r="D1537" t="s">
        <v>1270</v>
      </c>
      <c r="E1537">
        <v>46475</v>
      </c>
      <c r="F1537" t="s">
        <v>198</v>
      </c>
      <c r="G1537" t="s">
        <v>2909</v>
      </c>
      <c r="H1537" s="958">
        <v>40848</v>
      </c>
      <c r="I1537"/>
      <c r="J1537" t="s">
        <v>1096</v>
      </c>
      <c r="K1537">
        <v>3</v>
      </c>
      <c r="L1537" t="s">
        <v>25</v>
      </c>
      <c r="M1537">
        <v>41600</v>
      </c>
      <c r="N1537" t="s">
        <v>84</v>
      </c>
      <c r="O1537">
        <v>90910</v>
      </c>
      <c r="P1537">
        <v>49310</v>
      </c>
      <c r="Q1537">
        <v>8860</v>
      </c>
      <c r="R1537">
        <v>8220</v>
      </c>
      <c r="S1537"/>
      <c r="T1537"/>
      <c r="U1537"/>
      <c r="V1537" t="s">
        <v>1348</v>
      </c>
      <c r="W1537">
        <v>2</v>
      </c>
    </row>
    <row r="1538" spans="1:23" s="917" customFormat="1" ht="12.75" customHeight="1">
      <c r="A1538">
        <v>1952</v>
      </c>
      <c r="B1538">
        <v>2840</v>
      </c>
      <c r="C1538" t="s">
        <v>87</v>
      </c>
      <c r="D1538" t="s">
        <v>1270</v>
      </c>
      <c r="E1538">
        <v>46476</v>
      </c>
      <c r="F1538" t="s">
        <v>198</v>
      </c>
      <c r="G1538" t="s">
        <v>2910</v>
      </c>
      <c r="H1538" s="958">
        <v>40848</v>
      </c>
      <c r="I1538"/>
      <c r="J1538" t="s">
        <v>1096</v>
      </c>
      <c r="K1538">
        <v>3</v>
      </c>
      <c r="L1538" t="s">
        <v>25</v>
      </c>
      <c r="M1538">
        <v>41600</v>
      </c>
      <c r="N1538" t="s">
        <v>84</v>
      </c>
      <c r="O1538">
        <v>90910</v>
      </c>
      <c r="P1538">
        <v>49310</v>
      </c>
      <c r="Q1538">
        <v>8860</v>
      </c>
      <c r="R1538">
        <v>8220</v>
      </c>
      <c r="S1538"/>
      <c r="T1538"/>
      <c r="U1538"/>
      <c r="V1538" t="s">
        <v>1348</v>
      </c>
      <c r="W1538">
        <v>2</v>
      </c>
    </row>
    <row r="1539" spans="1:23" s="917" customFormat="1" ht="12.75" customHeight="1">
      <c r="A1539">
        <v>1280</v>
      </c>
      <c r="B1539">
        <v>2826</v>
      </c>
      <c r="C1539" t="s">
        <v>103</v>
      </c>
      <c r="D1539" t="s">
        <v>1103</v>
      </c>
      <c r="E1539">
        <v>46482</v>
      </c>
      <c r="F1539" t="s">
        <v>198</v>
      </c>
      <c r="G1539" t="s">
        <v>2911</v>
      </c>
      <c r="H1539" s="958">
        <v>42723</v>
      </c>
      <c r="I1539"/>
      <c r="J1539" t="s">
        <v>1096</v>
      </c>
      <c r="K1539">
        <v>5</v>
      </c>
      <c r="L1539" t="s">
        <v>25</v>
      </c>
      <c r="M1539">
        <v>41600</v>
      </c>
      <c r="N1539" t="s">
        <v>93</v>
      </c>
      <c r="O1539">
        <v>104910</v>
      </c>
      <c r="P1539">
        <v>63310</v>
      </c>
      <c r="Q1539">
        <v>17000</v>
      </c>
      <c r="R1539">
        <v>22240</v>
      </c>
      <c r="S1539"/>
      <c r="T1539"/>
      <c r="U1539"/>
      <c r="V1539" t="s">
        <v>1348</v>
      </c>
      <c r="W1539">
        <v>1</v>
      </c>
    </row>
    <row r="1540" spans="1:23" s="917" customFormat="1" ht="12.75" customHeight="1">
      <c r="A1540">
        <v>1110</v>
      </c>
      <c r="B1540">
        <v>2836</v>
      </c>
      <c r="C1540" t="s">
        <v>320</v>
      </c>
      <c r="D1540" t="s">
        <v>1372</v>
      </c>
      <c r="E1540">
        <v>46483</v>
      </c>
      <c r="F1540" t="s">
        <v>198</v>
      </c>
      <c r="G1540" t="s">
        <v>2913</v>
      </c>
      <c r="H1540" s="958">
        <v>40840</v>
      </c>
      <c r="I1540"/>
      <c r="J1540" t="s">
        <v>1096</v>
      </c>
      <c r="K1540">
        <v>3</v>
      </c>
      <c r="L1540" t="s">
        <v>25</v>
      </c>
      <c r="M1540">
        <v>41600</v>
      </c>
      <c r="N1540" t="s">
        <v>126</v>
      </c>
      <c r="O1540">
        <v>201100</v>
      </c>
      <c r="P1540">
        <v>159500</v>
      </c>
      <c r="Q1540">
        <v>17000</v>
      </c>
      <c r="R1540">
        <v>22240</v>
      </c>
      <c r="S1540"/>
      <c r="T1540"/>
      <c r="U1540"/>
      <c r="V1540" t="s">
        <v>1348</v>
      </c>
      <c r="W1540">
        <v>2</v>
      </c>
    </row>
    <row r="1541" spans="1:23" s="917" customFormat="1" ht="12.75" customHeight="1">
      <c r="A1541">
        <v>1912</v>
      </c>
      <c r="B1541">
        <v>2840</v>
      </c>
      <c r="C1541" t="s">
        <v>87</v>
      </c>
      <c r="D1541" t="s">
        <v>1270</v>
      </c>
      <c r="E1541">
        <v>46486</v>
      </c>
      <c r="F1541" t="s">
        <v>198</v>
      </c>
      <c r="G1541" t="s">
        <v>2915</v>
      </c>
      <c r="H1541" s="958">
        <v>40800</v>
      </c>
      <c r="I1541"/>
      <c r="J1541" t="s">
        <v>1096</v>
      </c>
      <c r="K1541">
        <v>2</v>
      </c>
      <c r="L1541" t="s">
        <v>25</v>
      </c>
      <c r="M1541">
        <v>41600</v>
      </c>
      <c r="N1541" t="s">
        <v>84</v>
      </c>
      <c r="O1541">
        <v>90910</v>
      </c>
      <c r="P1541">
        <v>49310</v>
      </c>
      <c r="Q1541">
        <v>8860</v>
      </c>
      <c r="R1541">
        <v>8220</v>
      </c>
      <c r="S1541"/>
      <c r="T1541"/>
      <c r="U1541"/>
      <c r="V1541" t="s">
        <v>1348</v>
      </c>
      <c r="W1541">
        <v>2</v>
      </c>
    </row>
    <row r="1542" spans="1:23" s="917" customFormat="1" ht="12.75" customHeight="1">
      <c r="A1542">
        <v>1912</v>
      </c>
      <c r="B1542">
        <v>2840</v>
      </c>
      <c r="C1542" t="s">
        <v>87</v>
      </c>
      <c r="D1542" t="s">
        <v>1270</v>
      </c>
      <c r="E1542">
        <v>46490</v>
      </c>
      <c r="F1542" t="s">
        <v>198</v>
      </c>
      <c r="G1542" t="s">
        <v>2916</v>
      </c>
      <c r="H1542" s="958">
        <v>40800</v>
      </c>
      <c r="I1542"/>
      <c r="J1542" t="s">
        <v>1096</v>
      </c>
      <c r="K1542">
        <v>1</v>
      </c>
      <c r="L1542" t="s">
        <v>25</v>
      </c>
      <c r="M1542">
        <v>41600</v>
      </c>
      <c r="N1542" t="s">
        <v>84</v>
      </c>
      <c r="O1542">
        <v>90910</v>
      </c>
      <c r="P1542">
        <v>49310</v>
      </c>
      <c r="Q1542">
        <v>8860</v>
      </c>
      <c r="R1542">
        <v>8220</v>
      </c>
      <c r="S1542"/>
      <c r="T1542"/>
      <c r="U1542"/>
      <c r="V1542" t="s">
        <v>1348</v>
      </c>
      <c r="W1542">
        <v>2</v>
      </c>
    </row>
    <row r="1543" spans="1:23" s="917" customFormat="1" ht="12.75" customHeight="1">
      <c r="A1543">
        <v>1550</v>
      </c>
      <c r="B1543">
        <v>2839</v>
      </c>
      <c r="C1543" t="s">
        <v>86</v>
      </c>
      <c r="D1543" t="s">
        <v>1445</v>
      </c>
      <c r="E1543">
        <v>46493</v>
      </c>
      <c r="F1543" t="s">
        <v>198</v>
      </c>
      <c r="G1543" t="s">
        <v>2917</v>
      </c>
      <c r="H1543" s="958">
        <v>40413</v>
      </c>
      <c r="I1543"/>
      <c r="J1543" t="s">
        <v>1096</v>
      </c>
      <c r="K1543">
        <v>3</v>
      </c>
      <c r="L1543" t="s">
        <v>25</v>
      </c>
      <c r="M1543">
        <v>41600</v>
      </c>
      <c r="N1543" t="s">
        <v>84</v>
      </c>
      <c r="O1543">
        <v>90910</v>
      </c>
      <c r="P1543">
        <v>49310</v>
      </c>
      <c r="Q1543">
        <v>17000</v>
      </c>
      <c r="R1543">
        <v>22240</v>
      </c>
      <c r="S1543"/>
      <c r="T1543"/>
      <c r="U1543"/>
      <c r="V1543" t="s">
        <v>1348</v>
      </c>
      <c r="W1543">
        <v>42</v>
      </c>
    </row>
    <row r="1544" spans="1:23" s="917" customFormat="1" ht="12.75" customHeight="1">
      <c r="A1544">
        <v>1550</v>
      </c>
      <c r="B1544">
        <v>2840</v>
      </c>
      <c r="C1544" t="s">
        <v>87</v>
      </c>
      <c r="D1544" t="s">
        <v>1445</v>
      </c>
      <c r="E1544">
        <v>46494</v>
      </c>
      <c r="F1544" t="s">
        <v>198</v>
      </c>
      <c r="G1544" t="s">
        <v>2919</v>
      </c>
      <c r="H1544" s="958">
        <v>40466</v>
      </c>
      <c r="I1544"/>
      <c r="J1544" t="s">
        <v>1096</v>
      </c>
      <c r="K1544">
        <v>5</v>
      </c>
      <c r="L1544" t="s">
        <v>25</v>
      </c>
      <c r="M1544">
        <v>41600</v>
      </c>
      <c r="N1544" t="s">
        <v>84</v>
      </c>
      <c r="O1544">
        <v>90910</v>
      </c>
      <c r="P1544">
        <v>49310</v>
      </c>
      <c r="Q1544">
        <v>17000</v>
      </c>
      <c r="R1544">
        <v>22240</v>
      </c>
      <c r="S1544"/>
      <c r="T1544"/>
      <c r="U1544"/>
      <c r="V1544" t="s">
        <v>1348</v>
      </c>
      <c r="W1544">
        <v>4</v>
      </c>
    </row>
    <row r="1545" spans="1:23" s="917" customFormat="1" ht="12.75" customHeight="1">
      <c r="A1545">
        <v>3087</v>
      </c>
      <c r="B1545">
        <v>2840</v>
      </c>
      <c r="C1545" t="s">
        <v>87</v>
      </c>
      <c r="D1545" t="s">
        <v>1270</v>
      </c>
      <c r="E1545">
        <v>46495</v>
      </c>
      <c r="F1545" t="s">
        <v>198</v>
      </c>
      <c r="G1545" t="s">
        <v>2921</v>
      </c>
      <c r="H1545" s="958">
        <v>40807</v>
      </c>
      <c r="I1545"/>
      <c r="J1545" t="s">
        <v>1096</v>
      </c>
      <c r="K1545">
        <v>3</v>
      </c>
      <c r="L1545" t="s">
        <v>25</v>
      </c>
      <c r="M1545">
        <v>41600</v>
      </c>
      <c r="N1545" t="s">
        <v>84</v>
      </c>
      <c r="O1545">
        <v>90910</v>
      </c>
      <c r="P1545">
        <v>49310</v>
      </c>
      <c r="Q1545">
        <v>8450</v>
      </c>
      <c r="R1545">
        <v>6800</v>
      </c>
      <c r="S1545"/>
      <c r="T1545"/>
      <c r="U1545"/>
      <c r="V1545" t="s">
        <v>1348</v>
      </c>
      <c r="W1545">
        <v>1</v>
      </c>
    </row>
    <row r="1546" spans="1:23" s="917" customFormat="1" ht="12.75" customHeight="1">
      <c r="A1546">
        <v>3087</v>
      </c>
      <c r="B1546">
        <v>2840</v>
      </c>
      <c r="C1546" t="s">
        <v>87</v>
      </c>
      <c r="D1546" t="s">
        <v>1270</v>
      </c>
      <c r="E1546">
        <v>46496</v>
      </c>
      <c r="F1546" t="s">
        <v>198</v>
      </c>
      <c r="G1546" t="s">
        <v>2923</v>
      </c>
      <c r="H1546" s="958">
        <v>40807</v>
      </c>
      <c r="I1546"/>
      <c r="J1546" t="s">
        <v>1096</v>
      </c>
      <c r="K1546">
        <v>2</v>
      </c>
      <c r="L1546" t="s">
        <v>25</v>
      </c>
      <c r="M1546">
        <v>41600</v>
      </c>
      <c r="N1546" t="s">
        <v>84</v>
      </c>
      <c r="O1546">
        <v>90910</v>
      </c>
      <c r="P1546">
        <v>49310</v>
      </c>
      <c r="Q1546">
        <v>8450</v>
      </c>
      <c r="R1546">
        <v>6800</v>
      </c>
      <c r="S1546"/>
      <c r="T1546"/>
      <c r="U1546"/>
      <c r="V1546" t="s">
        <v>1348</v>
      </c>
      <c r="W1546">
        <v>1</v>
      </c>
    </row>
    <row r="1547" spans="1:23" s="917" customFormat="1" ht="12.75" customHeight="1">
      <c r="A1547">
        <v>3087</v>
      </c>
      <c r="B1547">
        <v>2840</v>
      </c>
      <c r="C1547" t="s">
        <v>87</v>
      </c>
      <c r="D1547" t="s">
        <v>1270</v>
      </c>
      <c r="E1547">
        <v>46497</v>
      </c>
      <c r="F1547" t="s">
        <v>198</v>
      </c>
      <c r="G1547" t="s">
        <v>2924</v>
      </c>
      <c r="H1547" s="958">
        <v>40807</v>
      </c>
      <c r="I1547"/>
      <c r="J1547" t="s">
        <v>1096</v>
      </c>
      <c r="K1547">
        <v>2</v>
      </c>
      <c r="L1547" t="s">
        <v>25</v>
      </c>
      <c r="M1547">
        <v>41600</v>
      </c>
      <c r="N1547" t="s">
        <v>84</v>
      </c>
      <c r="O1547">
        <v>90910</v>
      </c>
      <c r="P1547">
        <v>49310</v>
      </c>
      <c r="Q1547">
        <v>8450</v>
      </c>
      <c r="R1547">
        <v>6800</v>
      </c>
      <c r="S1547"/>
      <c r="T1547"/>
      <c r="U1547"/>
      <c r="V1547" t="s">
        <v>1348</v>
      </c>
      <c r="W1547">
        <v>1</v>
      </c>
    </row>
    <row r="1548" spans="1:23" s="917" customFormat="1" ht="12.75" customHeight="1">
      <c r="A1548">
        <v>3087</v>
      </c>
      <c r="B1548">
        <v>2840</v>
      </c>
      <c r="C1548" t="s">
        <v>87</v>
      </c>
      <c r="D1548" t="s">
        <v>1270</v>
      </c>
      <c r="E1548">
        <v>46500</v>
      </c>
      <c r="F1548" t="s">
        <v>198</v>
      </c>
      <c r="G1548" t="s">
        <v>2925</v>
      </c>
      <c r="H1548" s="958">
        <v>40807</v>
      </c>
      <c r="I1548"/>
      <c r="J1548" t="s">
        <v>1096</v>
      </c>
      <c r="K1548">
        <v>2</v>
      </c>
      <c r="L1548" t="s">
        <v>25</v>
      </c>
      <c r="M1548">
        <v>41600</v>
      </c>
      <c r="N1548" t="s">
        <v>84</v>
      </c>
      <c r="O1548">
        <v>90910</v>
      </c>
      <c r="P1548">
        <v>49310</v>
      </c>
      <c r="Q1548">
        <v>8450</v>
      </c>
      <c r="R1548">
        <v>6800</v>
      </c>
      <c r="S1548"/>
      <c r="T1548"/>
      <c r="U1548"/>
      <c r="V1548" t="s">
        <v>1348</v>
      </c>
      <c r="W1548">
        <v>1</v>
      </c>
    </row>
    <row r="1549" spans="1:23" s="917" customFormat="1" ht="12.75" customHeight="1">
      <c r="A1549">
        <v>1912</v>
      </c>
      <c r="B1549">
        <v>2840</v>
      </c>
      <c r="C1549" t="s">
        <v>87</v>
      </c>
      <c r="D1549" t="s">
        <v>1270</v>
      </c>
      <c r="E1549">
        <v>46506</v>
      </c>
      <c r="F1549" t="s">
        <v>198</v>
      </c>
      <c r="G1549" t="s">
        <v>2926</v>
      </c>
      <c r="H1549" s="958">
        <v>40898</v>
      </c>
      <c r="I1549"/>
      <c r="J1549" t="s">
        <v>1096</v>
      </c>
      <c r="K1549">
        <v>3</v>
      </c>
      <c r="L1549" t="s">
        <v>25</v>
      </c>
      <c r="M1549">
        <v>41600</v>
      </c>
      <c r="N1549" t="s">
        <v>84</v>
      </c>
      <c r="O1549">
        <v>90910</v>
      </c>
      <c r="P1549">
        <v>49310</v>
      </c>
      <c r="Q1549">
        <v>8860</v>
      </c>
      <c r="R1549">
        <v>8220</v>
      </c>
      <c r="S1549"/>
      <c r="T1549"/>
      <c r="U1549"/>
      <c r="V1549" t="s">
        <v>1348</v>
      </c>
      <c r="W1549">
        <v>2</v>
      </c>
    </row>
    <row r="1550" spans="1:23" s="917" customFormat="1" ht="12.75" customHeight="1">
      <c r="A1550">
        <v>1110</v>
      </c>
      <c r="B1550">
        <v>2836</v>
      </c>
      <c r="C1550" t="s">
        <v>320</v>
      </c>
      <c r="D1550" t="s">
        <v>1372</v>
      </c>
      <c r="E1550">
        <v>46511</v>
      </c>
      <c r="F1550" t="s">
        <v>198</v>
      </c>
      <c r="G1550" t="s">
        <v>2927</v>
      </c>
      <c r="H1550" s="958">
        <v>40674</v>
      </c>
      <c r="I1550"/>
      <c r="J1550" t="s">
        <v>1096</v>
      </c>
      <c r="K1550">
        <v>10</v>
      </c>
      <c r="L1550" t="s">
        <v>25</v>
      </c>
      <c r="M1550">
        <v>41600</v>
      </c>
      <c r="N1550" t="s">
        <v>126</v>
      </c>
      <c r="O1550">
        <v>201100</v>
      </c>
      <c r="P1550">
        <v>159500</v>
      </c>
      <c r="Q1550">
        <v>17000</v>
      </c>
      <c r="R1550">
        <v>22240</v>
      </c>
      <c r="S1550"/>
      <c r="T1550"/>
      <c r="U1550"/>
      <c r="V1550" t="s">
        <v>1348</v>
      </c>
      <c r="W1550">
        <v>2</v>
      </c>
    </row>
    <row r="1551" spans="1:23" s="917" customFormat="1" ht="12.75" customHeight="1">
      <c r="A1551">
        <v>1110</v>
      </c>
      <c r="B1551">
        <v>2836</v>
      </c>
      <c r="C1551" t="s">
        <v>320</v>
      </c>
      <c r="D1551" t="s">
        <v>1372</v>
      </c>
      <c r="E1551">
        <v>46512</v>
      </c>
      <c r="F1551" t="s">
        <v>198</v>
      </c>
      <c r="G1551" t="s">
        <v>2928</v>
      </c>
      <c r="H1551" s="958">
        <v>40674</v>
      </c>
      <c r="I1551"/>
      <c r="J1551" t="s">
        <v>1096</v>
      </c>
      <c r="K1551">
        <v>10</v>
      </c>
      <c r="L1551" t="s">
        <v>25</v>
      </c>
      <c r="M1551">
        <v>41600</v>
      </c>
      <c r="N1551" t="s">
        <v>126</v>
      </c>
      <c r="O1551">
        <v>201100</v>
      </c>
      <c r="P1551">
        <v>159500</v>
      </c>
      <c r="Q1551">
        <v>17000</v>
      </c>
      <c r="R1551">
        <v>22240</v>
      </c>
      <c r="S1551"/>
      <c r="T1551"/>
      <c r="U1551"/>
      <c r="V1551" t="s">
        <v>1348</v>
      </c>
      <c r="W1551">
        <v>2</v>
      </c>
    </row>
    <row r="1552" spans="1:23" s="917" customFormat="1" ht="12.75" customHeight="1">
      <c r="A1552">
        <v>1110</v>
      </c>
      <c r="B1552">
        <v>2836</v>
      </c>
      <c r="C1552" t="s">
        <v>320</v>
      </c>
      <c r="D1552" t="s">
        <v>1372</v>
      </c>
      <c r="E1552">
        <v>46513</v>
      </c>
      <c r="F1552" t="s">
        <v>198</v>
      </c>
      <c r="G1552" t="s">
        <v>2929</v>
      </c>
      <c r="H1552" s="958">
        <v>40674</v>
      </c>
      <c r="I1552"/>
      <c r="J1552" t="s">
        <v>1096</v>
      </c>
      <c r="K1552">
        <v>10</v>
      </c>
      <c r="L1552" t="s">
        <v>25</v>
      </c>
      <c r="M1552">
        <v>41600</v>
      </c>
      <c r="N1552" t="s">
        <v>126</v>
      </c>
      <c r="O1552">
        <v>201100</v>
      </c>
      <c r="P1552">
        <v>159500</v>
      </c>
      <c r="Q1552">
        <v>17000</v>
      </c>
      <c r="R1552">
        <v>22240</v>
      </c>
      <c r="S1552"/>
      <c r="T1552"/>
      <c r="U1552"/>
      <c r="V1552" t="s">
        <v>1348</v>
      </c>
      <c r="W1552">
        <v>2</v>
      </c>
    </row>
    <row r="1553" spans="1:23" s="917" customFormat="1" ht="12.75" customHeight="1">
      <c r="A1553">
        <v>1110</v>
      </c>
      <c r="B1553">
        <v>2836</v>
      </c>
      <c r="C1553" t="s">
        <v>320</v>
      </c>
      <c r="D1553" t="s">
        <v>1372</v>
      </c>
      <c r="E1553">
        <v>46514</v>
      </c>
      <c r="F1553" t="s">
        <v>198</v>
      </c>
      <c r="G1553" t="s">
        <v>2930</v>
      </c>
      <c r="H1553" s="958">
        <v>40674</v>
      </c>
      <c r="I1553"/>
      <c r="J1553" t="s">
        <v>1096</v>
      </c>
      <c r="K1553">
        <v>10</v>
      </c>
      <c r="L1553" t="s">
        <v>25</v>
      </c>
      <c r="M1553">
        <v>41600</v>
      </c>
      <c r="N1553" t="s">
        <v>126</v>
      </c>
      <c r="O1553">
        <v>201100</v>
      </c>
      <c r="P1553">
        <v>159500</v>
      </c>
      <c r="Q1553">
        <v>17000</v>
      </c>
      <c r="R1553">
        <v>22240</v>
      </c>
      <c r="S1553"/>
      <c r="T1553"/>
      <c r="U1553"/>
      <c r="V1553" t="s">
        <v>1348</v>
      </c>
      <c r="W1553">
        <v>2</v>
      </c>
    </row>
    <row r="1554" spans="1:23" s="917" customFormat="1" ht="12.75" customHeight="1">
      <c r="A1554">
        <v>1110</v>
      </c>
      <c r="B1554">
        <v>2836</v>
      </c>
      <c r="C1554" t="s">
        <v>320</v>
      </c>
      <c r="D1554" t="s">
        <v>1372</v>
      </c>
      <c r="E1554">
        <v>46515</v>
      </c>
      <c r="F1554" t="s">
        <v>198</v>
      </c>
      <c r="G1554" t="s">
        <v>2931</v>
      </c>
      <c r="H1554" s="958">
        <v>40674</v>
      </c>
      <c r="I1554"/>
      <c r="J1554" t="s">
        <v>1096</v>
      </c>
      <c r="K1554">
        <v>10</v>
      </c>
      <c r="L1554" t="s">
        <v>25</v>
      </c>
      <c r="M1554">
        <v>41600</v>
      </c>
      <c r="N1554" t="s">
        <v>126</v>
      </c>
      <c r="O1554">
        <v>201100</v>
      </c>
      <c r="P1554">
        <v>159500</v>
      </c>
      <c r="Q1554">
        <v>17000</v>
      </c>
      <c r="R1554">
        <v>22240</v>
      </c>
      <c r="S1554"/>
      <c r="T1554"/>
      <c r="U1554"/>
      <c r="V1554" t="s">
        <v>1348</v>
      </c>
      <c r="W1554">
        <v>2</v>
      </c>
    </row>
    <row r="1555" spans="1:23" s="917" customFormat="1" ht="12.75" customHeight="1">
      <c r="A1555">
        <v>1110</v>
      </c>
      <c r="B1555">
        <v>2836</v>
      </c>
      <c r="C1555" t="s">
        <v>320</v>
      </c>
      <c r="D1555" t="s">
        <v>1372</v>
      </c>
      <c r="E1555">
        <v>46516</v>
      </c>
      <c r="F1555" t="s">
        <v>198</v>
      </c>
      <c r="G1555" t="s">
        <v>2932</v>
      </c>
      <c r="H1555" s="958">
        <v>40674</v>
      </c>
      <c r="I1555"/>
      <c r="J1555" t="s">
        <v>1096</v>
      </c>
      <c r="K1555">
        <v>10</v>
      </c>
      <c r="L1555" t="s">
        <v>25</v>
      </c>
      <c r="M1555">
        <v>41600</v>
      </c>
      <c r="N1555" t="s">
        <v>126</v>
      </c>
      <c r="O1555">
        <v>201100</v>
      </c>
      <c r="P1555">
        <v>159500</v>
      </c>
      <c r="Q1555">
        <v>17000</v>
      </c>
      <c r="R1555">
        <v>22240</v>
      </c>
      <c r="S1555"/>
      <c r="T1555"/>
      <c r="U1555"/>
      <c r="V1555" t="s">
        <v>1348</v>
      </c>
      <c r="W1555">
        <v>2</v>
      </c>
    </row>
    <row r="1556" spans="1:23" s="917" customFormat="1" ht="12.75" customHeight="1">
      <c r="A1556">
        <v>1110</v>
      </c>
      <c r="B1556">
        <v>2823</v>
      </c>
      <c r="C1556" t="s">
        <v>551</v>
      </c>
      <c r="D1556" t="s">
        <v>1133</v>
      </c>
      <c r="E1556">
        <v>46527</v>
      </c>
      <c r="F1556" t="s">
        <v>198</v>
      </c>
      <c r="G1556" t="s">
        <v>2933</v>
      </c>
      <c r="H1556" s="958">
        <v>40869</v>
      </c>
      <c r="I1556"/>
      <c r="J1556" t="s">
        <v>1096</v>
      </c>
      <c r="K1556">
        <v>5</v>
      </c>
      <c r="L1556" t="s">
        <v>25</v>
      </c>
      <c r="M1556">
        <v>41600</v>
      </c>
      <c r="N1556" t="s">
        <v>93</v>
      </c>
      <c r="O1556">
        <v>104910</v>
      </c>
      <c r="P1556">
        <v>63310</v>
      </c>
      <c r="Q1556">
        <v>17000</v>
      </c>
      <c r="R1556">
        <v>22240</v>
      </c>
      <c r="S1556"/>
      <c r="T1556"/>
      <c r="U1556"/>
      <c r="V1556" t="s">
        <v>1348</v>
      </c>
      <c r="W1556">
        <v>2</v>
      </c>
    </row>
    <row r="1557" spans="1:23" s="917" customFormat="1" ht="12.75" customHeight="1">
      <c r="A1557">
        <v>1710</v>
      </c>
      <c r="B1557">
        <v>2840</v>
      </c>
      <c r="C1557" t="s">
        <v>87</v>
      </c>
      <c r="D1557" t="s">
        <v>1093</v>
      </c>
      <c r="E1557">
        <v>46538</v>
      </c>
      <c r="F1557" t="s">
        <v>198</v>
      </c>
      <c r="G1557" t="s">
        <v>2935</v>
      </c>
      <c r="H1557" s="958">
        <v>40533</v>
      </c>
      <c r="I1557"/>
      <c r="J1557" t="s">
        <v>1096</v>
      </c>
      <c r="K1557">
        <v>1</v>
      </c>
      <c r="L1557" t="s">
        <v>25</v>
      </c>
      <c r="M1557">
        <v>41600</v>
      </c>
      <c r="N1557" t="s">
        <v>84</v>
      </c>
      <c r="O1557">
        <v>90910</v>
      </c>
      <c r="P1557">
        <v>49310</v>
      </c>
      <c r="Q1557">
        <v>17000</v>
      </c>
      <c r="R1557">
        <v>22240</v>
      </c>
      <c r="S1557"/>
      <c r="T1557"/>
      <c r="U1557"/>
      <c r="V1557" t="s">
        <v>1348</v>
      </c>
      <c r="W1557">
        <v>2</v>
      </c>
    </row>
    <row r="1558" spans="1:23" s="917" customFormat="1" ht="12.75" customHeight="1">
      <c r="A1558">
        <v>1705</v>
      </c>
      <c r="B1558">
        <v>2840</v>
      </c>
      <c r="C1558" t="s">
        <v>87</v>
      </c>
      <c r="D1558" t="s">
        <v>1093</v>
      </c>
      <c r="E1558">
        <v>46539</v>
      </c>
      <c r="F1558" t="s">
        <v>198</v>
      </c>
      <c r="G1558" t="s">
        <v>2936</v>
      </c>
      <c r="H1558" s="958">
        <v>40533</v>
      </c>
      <c r="I1558"/>
      <c r="J1558" t="s">
        <v>1096</v>
      </c>
      <c r="K1558">
        <v>1</v>
      </c>
      <c r="L1558" t="s">
        <v>25</v>
      </c>
      <c r="M1558">
        <v>41600</v>
      </c>
      <c r="N1558" t="s">
        <v>84</v>
      </c>
      <c r="O1558">
        <v>90910</v>
      </c>
      <c r="P1558">
        <v>49310</v>
      </c>
      <c r="Q1558">
        <v>17000</v>
      </c>
      <c r="R1558">
        <v>22240</v>
      </c>
      <c r="S1558"/>
      <c r="T1558"/>
      <c r="U1558"/>
      <c r="V1558" t="s">
        <v>1348</v>
      </c>
      <c r="W1558">
        <v>2</v>
      </c>
    </row>
    <row r="1559" spans="1:23" s="917" customFormat="1" ht="12.75" customHeight="1">
      <c r="A1559">
        <v>1615</v>
      </c>
      <c r="B1559">
        <v>2808</v>
      </c>
      <c r="C1559" t="s">
        <v>99</v>
      </c>
      <c r="D1559" t="s">
        <v>1126</v>
      </c>
      <c r="E1559">
        <v>46552</v>
      </c>
      <c r="F1559" t="s">
        <v>198</v>
      </c>
      <c r="G1559" t="s">
        <v>2937</v>
      </c>
      <c r="H1559" s="958">
        <v>40688</v>
      </c>
      <c r="I1559"/>
      <c r="J1559" t="s">
        <v>1096</v>
      </c>
      <c r="K1559">
        <v>2</v>
      </c>
      <c r="L1559" t="s">
        <v>25</v>
      </c>
      <c r="M1559">
        <v>41600</v>
      </c>
      <c r="N1559" t="s">
        <v>97</v>
      </c>
      <c r="O1559">
        <v>117140</v>
      </c>
      <c r="P1559">
        <v>75540</v>
      </c>
      <c r="Q1559">
        <v>17000</v>
      </c>
      <c r="R1559">
        <v>22240</v>
      </c>
      <c r="S1559"/>
      <c r="T1559"/>
      <c r="U1559"/>
      <c r="V1559" t="s">
        <v>1348</v>
      </c>
      <c r="W1559">
        <v>2</v>
      </c>
    </row>
    <row r="1560" spans="1:23" s="917" customFormat="1" ht="12.75" customHeight="1">
      <c r="A1560">
        <v>1615</v>
      </c>
      <c r="B1560">
        <v>2808</v>
      </c>
      <c r="C1560" t="s">
        <v>99</v>
      </c>
      <c r="D1560" t="s">
        <v>1126</v>
      </c>
      <c r="E1560">
        <v>46553</v>
      </c>
      <c r="F1560" t="s">
        <v>198</v>
      </c>
      <c r="G1560" t="s">
        <v>2939</v>
      </c>
      <c r="H1560" s="958">
        <v>40688</v>
      </c>
      <c r="I1560"/>
      <c r="J1560" t="s">
        <v>1096</v>
      </c>
      <c r="K1560">
        <v>3</v>
      </c>
      <c r="L1560" t="s">
        <v>25</v>
      </c>
      <c r="M1560">
        <v>41600</v>
      </c>
      <c r="N1560" t="s">
        <v>97</v>
      </c>
      <c r="O1560">
        <v>117140</v>
      </c>
      <c r="P1560">
        <v>75540</v>
      </c>
      <c r="Q1560">
        <v>17000</v>
      </c>
      <c r="R1560">
        <v>22240</v>
      </c>
      <c r="S1560"/>
      <c r="T1560"/>
      <c r="U1560"/>
      <c r="V1560" t="s">
        <v>1348</v>
      </c>
      <c r="W1560">
        <v>2</v>
      </c>
    </row>
    <row r="1561" spans="1:23" s="917" customFormat="1" ht="12.75" customHeight="1">
      <c r="A1561">
        <v>1615</v>
      </c>
      <c r="B1561">
        <v>2808</v>
      </c>
      <c r="C1561" t="s">
        <v>99</v>
      </c>
      <c r="D1561" t="s">
        <v>1126</v>
      </c>
      <c r="E1561">
        <v>46554</v>
      </c>
      <c r="F1561" t="s">
        <v>198</v>
      </c>
      <c r="G1561" t="s">
        <v>2940</v>
      </c>
      <c r="H1561" s="958">
        <v>40688</v>
      </c>
      <c r="I1561"/>
      <c r="J1561" t="s">
        <v>1096</v>
      </c>
      <c r="K1561">
        <v>1</v>
      </c>
      <c r="L1561" t="s">
        <v>25</v>
      </c>
      <c r="M1561">
        <v>41600</v>
      </c>
      <c r="N1561" t="s">
        <v>97</v>
      </c>
      <c r="O1561">
        <v>117140</v>
      </c>
      <c r="P1561">
        <v>75540</v>
      </c>
      <c r="Q1561">
        <v>17000</v>
      </c>
      <c r="R1561">
        <v>22240</v>
      </c>
      <c r="S1561"/>
      <c r="T1561"/>
      <c r="U1561"/>
      <c r="V1561" t="s">
        <v>1348</v>
      </c>
      <c r="W1561">
        <v>2</v>
      </c>
    </row>
    <row r="1562" spans="1:23" s="917" customFormat="1" ht="12.75" customHeight="1">
      <c r="A1562">
        <v>1615</v>
      </c>
      <c r="B1562">
        <v>2808</v>
      </c>
      <c r="C1562" t="s">
        <v>99</v>
      </c>
      <c r="D1562" t="s">
        <v>1126</v>
      </c>
      <c r="E1562">
        <v>46555</v>
      </c>
      <c r="F1562" t="s">
        <v>198</v>
      </c>
      <c r="G1562" t="s">
        <v>1197</v>
      </c>
      <c r="H1562" s="958">
        <v>40688</v>
      </c>
      <c r="I1562"/>
      <c r="J1562" t="s">
        <v>1096</v>
      </c>
      <c r="K1562">
        <v>3</v>
      </c>
      <c r="L1562" t="s">
        <v>25</v>
      </c>
      <c r="M1562">
        <v>41600</v>
      </c>
      <c r="N1562" t="s">
        <v>97</v>
      </c>
      <c r="O1562">
        <v>117140</v>
      </c>
      <c r="P1562">
        <v>75540</v>
      </c>
      <c r="Q1562">
        <v>17000</v>
      </c>
      <c r="R1562">
        <v>22240</v>
      </c>
      <c r="S1562"/>
      <c r="T1562"/>
      <c r="U1562"/>
      <c r="V1562" t="s">
        <v>1348</v>
      </c>
      <c r="W1562">
        <v>2</v>
      </c>
    </row>
    <row r="1563" spans="1:23" s="917" customFormat="1" ht="12.75" customHeight="1">
      <c r="A1563">
        <v>6666</v>
      </c>
      <c r="B1563">
        <v>2840</v>
      </c>
      <c r="C1563" t="s">
        <v>87</v>
      </c>
      <c r="D1563" t="s">
        <v>1126</v>
      </c>
      <c r="E1563">
        <v>46556</v>
      </c>
      <c r="F1563" t="s">
        <v>198</v>
      </c>
      <c r="G1563" t="s">
        <v>2941</v>
      </c>
      <c r="H1563" s="958">
        <v>40688</v>
      </c>
      <c r="I1563"/>
      <c r="J1563" t="s">
        <v>1096</v>
      </c>
      <c r="K1563">
        <v>1</v>
      </c>
      <c r="L1563" t="s">
        <v>25</v>
      </c>
      <c r="M1563">
        <v>41600</v>
      </c>
      <c r="N1563" t="s">
        <v>84</v>
      </c>
      <c r="O1563">
        <v>90910</v>
      </c>
      <c r="P1563">
        <v>49310</v>
      </c>
      <c r="Q1563">
        <v>8860</v>
      </c>
      <c r="R1563">
        <v>8220</v>
      </c>
      <c r="S1563"/>
      <c r="T1563"/>
      <c r="U1563"/>
      <c r="V1563" t="s">
        <v>1348</v>
      </c>
      <c r="W1563">
        <v>2</v>
      </c>
    </row>
    <row r="1564" spans="1:23" s="917" customFormat="1" ht="12.75" customHeight="1">
      <c r="A1564">
        <v>1615</v>
      </c>
      <c r="B1564">
        <v>2808</v>
      </c>
      <c r="C1564" t="s">
        <v>99</v>
      </c>
      <c r="D1564" t="s">
        <v>1126</v>
      </c>
      <c r="E1564">
        <v>46557</v>
      </c>
      <c r="F1564" t="s">
        <v>198</v>
      </c>
      <c r="G1564" t="s">
        <v>2942</v>
      </c>
      <c r="H1564" s="958">
        <v>40688</v>
      </c>
      <c r="I1564"/>
      <c r="J1564" t="s">
        <v>1096</v>
      </c>
      <c r="K1564">
        <v>4</v>
      </c>
      <c r="L1564" t="s">
        <v>25</v>
      </c>
      <c r="M1564">
        <v>41600</v>
      </c>
      <c r="N1564" t="s">
        <v>97</v>
      </c>
      <c r="O1564">
        <v>117140</v>
      </c>
      <c r="P1564">
        <v>75540</v>
      </c>
      <c r="Q1564">
        <v>17000</v>
      </c>
      <c r="R1564">
        <v>22240</v>
      </c>
      <c r="S1564"/>
      <c r="T1564"/>
      <c r="U1564"/>
      <c r="V1564" t="s">
        <v>1348</v>
      </c>
      <c r="W1564">
        <v>2</v>
      </c>
    </row>
    <row r="1565" spans="1:23" s="917" customFormat="1" ht="12.75" customHeight="1">
      <c r="A1565">
        <v>1615</v>
      </c>
      <c r="B1565">
        <v>2808</v>
      </c>
      <c r="C1565" t="s">
        <v>99</v>
      </c>
      <c r="D1565" t="s">
        <v>1126</v>
      </c>
      <c r="E1565">
        <v>46558</v>
      </c>
      <c r="F1565" t="s">
        <v>198</v>
      </c>
      <c r="G1565" t="s">
        <v>2943</v>
      </c>
      <c r="H1565" s="958">
        <v>40689</v>
      </c>
      <c r="I1565"/>
      <c r="J1565" t="s">
        <v>1096</v>
      </c>
      <c r="K1565">
        <v>2</v>
      </c>
      <c r="L1565" t="s">
        <v>25</v>
      </c>
      <c r="M1565">
        <v>41600</v>
      </c>
      <c r="N1565" t="s">
        <v>97</v>
      </c>
      <c r="O1565">
        <v>117140</v>
      </c>
      <c r="P1565">
        <v>75540</v>
      </c>
      <c r="Q1565">
        <v>17000</v>
      </c>
      <c r="R1565">
        <v>22240</v>
      </c>
      <c r="S1565"/>
      <c r="T1565"/>
      <c r="U1565"/>
      <c r="V1565" t="s">
        <v>1348</v>
      </c>
      <c r="W1565">
        <v>2</v>
      </c>
    </row>
    <row r="1566" spans="1:23" s="917" customFormat="1" ht="12.75" customHeight="1">
      <c r="A1566">
        <v>1615</v>
      </c>
      <c r="B1566">
        <v>2808</v>
      </c>
      <c r="C1566" t="s">
        <v>99</v>
      </c>
      <c r="D1566" t="s">
        <v>1126</v>
      </c>
      <c r="E1566">
        <v>46560</v>
      </c>
      <c r="F1566" t="s">
        <v>198</v>
      </c>
      <c r="G1566" t="s">
        <v>2945</v>
      </c>
      <c r="H1566" s="958">
        <v>40689</v>
      </c>
      <c r="I1566"/>
      <c r="J1566" t="s">
        <v>1096</v>
      </c>
      <c r="K1566">
        <v>2</v>
      </c>
      <c r="L1566" t="s">
        <v>25</v>
      </c>
      <c r="M1566">
        <v>41600</v>
      </c>
      <c r="N1566" t="s">
        <v>97</v>
      </c>
      <c r="O1566">
        <v>117140</v>
      </c>
      <c r="P1566">
        <v>75540</v>
      </c>
      <c r="Q1566">
        <v>17000</v>
      </c>
      <c r="R1566">
        <v>22240</v>
      </c>
      <c r="S1566"/>
      <c r="T1566"/>
      <c r="U1566"/>
      <c r="V1566" t="s">
        <v>1348</v>
      </c>
      <c r="W1566">
        <v>2</v>
      </c>
    </row>
    <row r="1567" spans="1:23" s="917" customFormat="1" ht="12.75" customHeight="1">
      <c r="A1567">
        <v>6666</v>
      </c>
      <c r="B1567">
        <v>2840</v>
      </c>
      <c r="C1567" t="s">
        <v>87</v>
      </c>
      <c r="D1567" t="s">
        <v>1126</v>
      </c>
      <c r="E1567">
        <v>46561</v>
      </c>
      <c r="F1567" t="s">
        <v>198</v>
      </c>
      <c r="G1567" t="s">
        <v>2946</v>
      </c>
      <c r="H1567" s="958">
        <v>40689</v>
      </c>
      <c r="I1567"/>
      <c r="J1567" t="s">
        <v>1096</v>
      </c>
      <c r="K1567">
        <v>2</v>
      </c>
      <c r="L1567" t="s">
        <v>25</v>
      </c>
      <c r="M1567">
        <v>41600</v>
      </c>
      <c r="N1567" t="s">
        <v>84</v>
      </c>
      <c r="O1567">
        <v>90910</v>
      </c>
      <c r="P1567">
        <v>49310</v>
      </c>
      <c r="Q1567">
        <v>8860</v>
      </c>
      <c r="R1567">
        <v>8220</v>
      </c>
      <c r="S1567"/>
      <c r="T1567"/>
      <c r="U1567"/>
      <c r="V1567" t="s">
        <v>1348</v>
      </c>
      <c r="W1567">
        <v>2</v>
      </c>
    </row>
    <row r="1568" spans="1:23" s="917" customFormat="1" ht="12.75" customHeight="1">
      <c r="A1568">
        <v>6666</v>
      </c>
      <c r="B1568">
        <v>2840</v>
      </c>
      <c r="C1568" t="s">
        <v>87</v>
      </c>
      <c r="D1568" t="s">
        <v>1126</v>
      </c>
      <c r="E1568">
        <v>46562</v>
      </c>
      <c r="F1568" t="s">
        <v>198</v>
      </c>
      <c r="G1568" t="s">
        <v>2947</v>
      </c>
      <c r="H1568" s="958">
        <v>40689</v>
      </c>
      <c r="I1568"/>
      <c r="J1568" t="s">
        <v>1096</v>
      </c>
      <c r="K1568">
        <v>1</v>
      </c>
      <c r="L1568" t="s">
        <v>25</v>
      </c>
      <c r="M1568">
        <v>41600</v>
      </c>
      <c r="N1568" t="s">
        <v>84</v>
      </c>
      <c r="O1568">
        <v>90910</v>
      </c>
      <c r="P1568">
        <v>49310</v>
      </c>
      <c r="Q1568">
        <v>8860</v>
      </c>
      <c r="R1568">
        <v>8220</v>
      </c>
      <c r="S1568"/>
      <c r="T1568"/>
      <c r="U1568"/>
      <c r="V1568" t="s">
        <v>1348</v>
      </c>
      <c r="W1568">
        <v>2</v>
      </c>
    </row>
    <row r="1569" spans="1:23" s="917" customFormat="1" ht="12.75" customHeight="1">
      <c r="A1569">
        <v>1615</v>
      </c>
      <c r="B1569">
        <v>2808</v>
      </c>
      <c r="C1569" t="s">
        <v>99</v>
      </c>
      <c r="D1569" t="s">
        <v>1126</v>
      </c>
      <c r="E1569">
        <v>46563</v>
      </c>
      <c r="F1569" t="s">
        <v>198</v>
      </c>
      <c r="G1569" t="s">
        <v>2948</v>
      </c>
      <c r="H1569" s="958">
        <v>40689</v>
      </c>
      <c r="I1569"/>
      <c r="J1569" t="s">
        <v>1096</v>
      </c>
      <c r="K1569">
        <v>2</v>
      </c>
      <c r="L1569" t="s">
        <v>25</v>
      </c>
      <c r="M1569">
        <v>41600</v>
      </c>
      <c r="N1569" t="s">
        <v>97</v>
      </c>
      <c r="O1569">
        <v>117140</v>
      </c>
      <c r="P1569">
        <v>75540</v>
      </c>
      <c r="Q1569">
        <v>17000</v>
      </c>
      <c r="R1569">
        <v>22240</v>
      </c>
      <c r="S1569"/>
      <c r="T1569"/>
      <c r="U1569"/>
      <c r="V1569" t="s">
        <v>1348</v>
      </c>
      <c r="W1569">
        <v>2</v>
      </c>
    </row>
    <row r="1570" spans="1:23" s="917" customFormat="1" ht="12.75" customHeight="1">
      <c r="A1570">
        <v>1615</v>
      </c>
      <c r="B1570">
        <v>2808</v>
      </c>
      <c r="C1570" t="s">
        <v>99</v>
      </c>
      <c r="D1570" t="s">
        <v>1126</v>
      </c>
      <c r="E1570">
        <v>46564</v>
      </c>
      <c r="F1570" t="s">
        <v>198</v>
      </c>
      <c r="G1570" t="s">
        <v>2949</v>
      </c>
      <c r="H1570" s="958">
        <v>40689</v>
      </c>
      <c r="I1570"/>
      <c r="J1570" t="s">
        <v>1096</v>
      </c>
      <c r="K1570">
        <v>1</v>
      </c>
      <c r="L1570" t="s">
        <v>25</v>
      </c>
      <c r="M1570">
        <v>41600</v>
      </c>
      <c r="N1570" t="s">
        <v>97</v>
      </c>
      <c r="O1570">
        <v>117140</v>
      </c>
      <c r="P1570">
        <v>75540</v>
      </c>
      <c r="Q1570">
        <v>17000</v>
      </c>
      <c r="R1570">
        <v>22240</v>
      </c>
      <c r="S1570"/>
      <c r="T1570"/>
      <c r="U1570"/>
      <c r="V1570" t="s">
        <v>1348</v>
      </c>
      <c r="W1570">
        <v>2</v>
      </c>
    </row>
    <row r="1571" spans="1:23" s="917" customFormat="1" ht="12.75" customHeight="1">
      <c r="A1571">
        <v>1615</v>
      </c>
      <c r="B1571">
        <v>2808</v>
      </c>
      <c r="C1571" t="s">
        <v>99</v>
      </c>
      <c r="D1571" t="s">
        <v>1126</v>
      </c>
      <c r="E1571">
        <v>46565</v>
      </c>
      <c r="F1571" t="s">
        <v>198</v>
      </c>
      <c r="G1571" t="s">
        <v>2950</v>
      </c>
      <c r="H1571" s="958">
        <v>40689</v>
      </c>
      <c r="I1571"/>
      <c r="J1571" t="s">
        <v>1096</v>
      </c>
      <c r="K1571">
        <v>5</v>
      </c>
      <c r="L1571" t="s">
        <v>25</v>
      </c>
      <c r="M1571">
        <v>41600</v>
      </c>
      <c r="N1571" t="s">
        <v>97</v>
      </c>
      <c r="O1571">
        <v>117140</v>
      </c>
      <c r="P1571">
        <v>75540</v>
      </c>
      <c r="Q1571">
        <v>17000</v>
      </c>
      <c r="R1571">
        <v>22240</v>
      </c>
      <c r="S1571"/>
      <c r="T1571"/>
      <c r="U1571"/>
      <c r="V1571" t="s">
        <v>1348</v>
      </c>
      <c r="W1571">
        <v>2</v>
      </c>
    </row>
    <row r="1572" spans="1:23" s="917" customFormat="1" ht="12.75" customHeight="1">
      <c r="A1572">
        <v>1220</v>
      </c>
      <c r="B1572">
        <v>2807</v>
      </c>
      <c r="C1572" t="s">
        <v>1102</v>
      </c>
      <c r="D1572" t="s">
        <v>1103</v>
      </c>
      <c r="E1572">
        <v>46566</v>
      </c>
      <c r="F1572" t="s">
        <v>198</v>
      </c>
      <c r="G1572" t="s">
        <v>2951</v>
      </c>
      <c r="H1572" s="958">
        <v>40605</v>
      </c>
      <c r="I1572"/>
      <c r="J1572" t="s">
        <v>1096</v>
      </c>
      <c r="K1572">
        <v>2</v>
      </c>
      <c r="L1572" t="s">
        <v>25</v>
      </c>
      <c r="M1572">
        <v>41600</v>
      </c>
      <c r="N1572" t="s">
        <v>97</v>
      </c>
      <c r="O1572">
        <v>117140</v>
      </c>
      <c r="P1572">
        <v>75540</v>
      </c>
      <c r="Q1572">
        <v>17000</v>
      </c>
      <c r="R1572">
        <v>22240</v>
      </c>
      <c r="S1572"/>
      <c r="T1572"/>
      <c r="U1572"/>
      <c r="V1572" t="s">
        <v>1348</v>
      </c>
      <c r="W1572">
        <v>2</v>
      </c>
    </row>
    <row r="1573" spans="1:23" s="917" customFormat="1" ht="12.75" customHeight="1">
      <c r="A1573">
        <v>1210</v>
      </c>
      <c r="B1573">
        <v>2805</v>
      </c>
      <c r="C1573" t="s">
        <v>110</v>
      </c>
      <c r="D1573" t="s">
        <v>1103</v>
      </c>
      <c r="E1573">
        <v>46571</v>
      </c>
      <c r="F1573" t="s">
        <v>198</v>
      </c>
      <c r="G1573" t="s">
        <v>2953</v>
      </c>
      <c r="H1573" s="958">
        <v>40665</v>
      </c>
      <c r="I1573"/>
      <c r="J1573" t="s">
        <v>1096</v>
      </c>
      <c r="K1573">
        <v>5</v>
      </c>
      <c r="L1573" t="s">
        <v>25</v>
      </c>
      <c r="M1573">
        <v>41600</v>
      </c>
      <c r="N1573" t="s">
        <v>109</v>
      </c>
      <c r="O1573">
        <v>142820</v>
      </c>
      <c r="P1573">
        <v>101220</v>
      </c>
      <c r="Q1573">
        <v>17000</v>
      </c>
      <c r="R1573">
        <v>22240</v>
      </c>
      <c r="S1573"/>
      <c r="T1573"/>
      <c r="U1573"/>
      <c r="V1573" t="s">
        <v>1348</v>
      </c>
      <c r="W1573">
        <v>2</v>
      </c>
    </row>
    <row r="1574" spans="1:23" s="917" customFormat="1" ht="12.75" customHeight="1">
      <c r="A1574">
        <v>1155</v>
      </c>
      <c r="B1574">
        <v>2828</v>
      </c>
      <c r="C1574" t="s">
        <v>112</v>
      </c>
      <c r="D1574" t="s">
        <v>1133</v>
      </c>
      <c r="E1574">
        <v>46578</v>
      </c>
      <c r="F1574" t="s">
        <v>198</v>
      </c>
      <c r="G1574" t="s">
        <v>2955</v>
      </c>
      <c r="H1574" s="958">
        <v>40724</v>
      </c>
      <c r="I1574"/>
      <c r="J1574" t="s">
        <v>1096</v>
      </c>
      <c r="K1574">
        <v>5</v>
      </c>
      <c r="L1574" t="s">
        <v>25</v>
      </c>
      <c r="M1574">
        <v>41600</v>
      </c>
      <c r="N1574" t="s">
        <v>109</v>
      </c>
      <c r="O1574">
        <v>142820</v>
      </c>
      <c r="P1574">
        <v>101220</v>
      </c>
      <c r="Q1574">
        <v>17000</v>
      </c>
      <c r="R1574">
        <v>22240</v>
      </c>
      <c r="S1574"/>
      <c r="T1574"/>
      <c r="U1574"/>
      <c r="V1574" t="s">
        <v>1348</v>
      </c>
      <c r="W1574">
        <v>1</v>
      </c>
    </row>
    <row r="1575" spans="1:23" s="917" customFormat="1" ht="12.75" customHeight="1">
      <c r="A1575">
        <v>3274</v>
      </c>
      <c r="B1575">
        <v>2840</v>
      </c>
      <c r="C1575" t="s">
        <v>87</v>
      </c>
      <c r="D1575" t="s">
        <v>1103</v>
      </c>
      <c r="E1575">
        <v>46580</v>
      </c>
      <c r="F1575" t="s">
        <v>198</v>
      </c>
      <c r="G1575" t="s">
        <v>2957</v>
      </c>
      <c r="H1575" s="958">
        <v>40640</v>
      </c>
      <c r="I1575"/>
      <c r="J1575" t="s">
        <v>1096</v>
      </c>
      <c r="K1575">
        <v>3</v>
      </c>
      <c r="L1575" t="s">
        <v>1466</v>
      </c>
      <c r="M1575">
        <v>41600</v>
      </c>
      <c r="N1575" t="s">
        <v>84</v>
      </c>
      <c r="O1575">
        <v>90910</v>
      </c>
      <c r="P1575">
        <v>49310</v>
      </c>
      <c r="Q1575">
        <v>11990</v>
      </c>
      <c r="R1575">
        <v>12320</v>
      </c>
      <c r="S1575"/>
      <c r="T1575"/>
      <c r="U1575"/>
      <c r="V1575" t="s">
        <v>1348</v>
      </c>
      <c r="W1575">
        <v>1</v>
      </c>
    </row>
    <row r="1576" spans="1:23" s="917" customFormat="1" ht="12.75" customHeight="1">
      <c r="A1576">
        <v>3274</v>
      </c>
      <c r="B1576">
        <v>2840</v>
      </c>
      <c r="C1576" t="s">
        <v>87</v>
      </c>
      <c r="D1576" t="s">
        <v>1103</v>
      </c>
      <c r="E1576">
        <v>46581</v>
      </c>
      <c r="F1576" t="s">
        <v>198</v>
      </c>
      <c r="G1576" t="s">
        <v>2959</v>
      </c>
      <c r="H1576" s="958">
        <v>40640</v>
      </c>
      <c r="I1576"/>
      <c r="J1576" t="s">
        <v>1096</v>
      </c>
      <c r="K1576">
        <v>3</v>
      </c>
      <c r="L1576" t="s">
        <v>1466</v>
      </c>
      <c r="M1576">
        <v>41600</v>
      </c>
      <c r="N1576" t="s">
        <v>84</v>
      </c>
      <c r="O1576">
        <v>90910</v>
      </c>
      <c r="P1576">
        <v>49310</v>
      </c>
      <c r="Q1576">
        <v>11990</v>
      </c>
      <c r="R1576">
        <v>12320</v>
      </c>
      <c r="S1576"/>
      <c r="T1576"/>
      <c r="U1576"/>
      <c r="V1576" t="s">
        <v>1348</v>
      </c>
      <c r="W1576">
        <v>1</v>
      </c>
    </row>
    <row r="1577" spans="1:23" s="917" customFormat="1" ht="12.75" customHeight="1">
      <c r="A1577">
        <v>3274</v>
      </c>
      <c r="B1577">
        <v>2840</v>
      </c>
      <c r="C1577" t="s">
        <v>87</v>
      </c>
      <c r="D1577" t="s">
        <v>1103</v>
      </c>
      <c r="E1577">
        <v>46582</v>
      </c>
      <c r="F1577" t="s">
        <v>198</v>
      </c>
      <c r="G1577" t="s">
        <v>2960</v>
      </c>
      <c r="H1577" s="958">
        <v>40640</v>
      </c>
      <c r="I1577"/>
      <c r="J1577" t="s">
        <v>1096</v>
      </c>
      <c r="K1577">
        <v>5</v>
      </c>
      <c r="L1577" t="s">
        <v>1466</v>
      </c>
      <c r="M1577">
        <v>41600</v>
      </c>
      <c r="N1577" t="s">
        <v>84</v>
      </c>
      <c r="O1577">
        <v>90910</v>
      </c>
      <c r="P1577">
        <v>49310</v>
      </c>
      <c r="Q1577">
        <v>11990</v>
      </c>
      <c r="R1577">
        <v>12320</v>
      </c>
      <c r="S1577"/>
      <c r="T1577"/>
      <c r="U1577"/>
      <c r="V1577" t="s">
        <v>1348</v>
      </c>
      <c r="W1577">
        <v>1</v>
      </c>
    </row>
    <row r="1578" spans="1:23" s="917" customFormat="1" ht="12.75" customHeight="1">
      <c r="A1578">
        <v>3274</v>
      </c>
      <c r="B1578">
        <v>2840</v>
      </c>
      <c r="C1578" t="s">
        <v>87</v>
      </c>
      <c r="D1578" t="s">
        <v>1103</v>
      </c>
      <c r="E1578">
        <v>46583</v>
      </c>
      <c r="F1578" t="s">
        <v>198</v>
      </c>
      <c r="G1578" t="s">
        <v>2961</v>
      </c>
      <c r="H1578" s="958">
        <v>40640</v>
      </c>
      <c r="I1578"/>
      <c r="J1578" t="s">
        <v>1096</v>
      </c>
      <c r="K1578">
        <v>3</v>
      </c>
      <c r="L1578" t="s">
        <v>1466</v>
      </c>
      <c r="M1578">
        <v>41600</v>
      </c>
      <c r="N1578" t="s">
        <v>84</v>
      </c>
      <c r="O1578">
        <v>90910</v>
      </c>
      <c r="P1578">
        <v>49310</v>
      </c>
      <c r="Q1578">
        <v>11990</v>
      </c>
      <c r="R1578">
        <v>12320</v>
      </c>
      <c r="S1578"/>
      <c r="T1578"/>
      <c r="U1578"/>
      <c r="V1578" t="s">
        <v>1348</v>
      </c>
      <c r="W1578">
        <v>1</v>
      </c>
    </row>
    <row r="1579" spans="1:23" s="917" customFormat="1" ht="12.75" customHeight="1">
      <c r="A1579">
        <v>3274</v>
      </c>
      <c r="B1579">
        <v>2840</v>
      </c>
      <c r="C1579" t="s">
        <v>87</v>
      </c>
      <c r="D1579" t="s">
        <v>1103</v>
      </c>
      <c r="E1579">
        <v>46584</v>
      </c>
      <c r="F1579" t="s">
        <v>198</v>
      </c>
      <c r="G1579" t="s">
        <v>2962</v>
      </c>
      <c r="H1579" s="958">
        <v>40640</v>
      </c>
      <c r="I1579"/>
      <c r="J1579" t="s">
        <v>1096</v>
      </c>
      <c r="K1579">
        <v>3</v>
      </c>
      <c r="L1579" t="s">
        <v>1466</v>
      </c>
      <c r="M1579">
        <v>41600</v>
      </c>
      <c r="N1579" t="s">
        <v>84</v>
      </c>
      <c r="O1579">
        <v>90910</v>
      </c>
      <c r="P1579">
        <v>49310</v>
      </c>
      <c r="Q1579">
        <v>11990</v>
      </c>
      <c r="R1579">
        <v>12320</v>
      </c>
      <c r="S1579"/>
      <c r="T1579"/>
      <c r="U1579"/>
      <c r="V1579" t="s">
        <v>1348</v>
      </c>
      <c r="W1579">
        <v>1</v>
      </c>
    </row>
    <row r="1580" spans="1:23" s="917" customFormat="1" ht="12.75" customHeight="1">
      <c r="A1580">
        <v>3274</v>
      </c>
      <c r="B1580">
        <v>2840</v>
      </c>
      <c r="C1580" t="s">
        <v>87</v>
      </c>
      <c r="D1580" t="s">
        <v>1103</v>
      </c>
      <c r="E1580">
        <v>46585</v>
      </c>
      <c r="F1580" t="s">
        <v>198</v>
      </c>
      <c r="G1580" t="s">
        <v>2963</v>
      </c>
      <c r="H1580" s="958">
        <v>40640</v>
      </c>
      <c r="I1580"/>
      <c r="J1580" t="s">
        <v>1096</v>
      </c>
      <c r="K1580">
        <v>3</v>
      </c>
      <c r="L1580" t="s">
        <v>1466</v>
      </c>
      <c r="M1580">
        <v>41600</v>
      </c>
      <c r="N1580" t="s">
        <v>84</v>
      </c>
      <c r="O1580">
        <v>90910</v>
      </c>
      <c r="P1580">
        <v>49310</v>
      </c>
      <c r="Q1580">
        <v>11990</v>
      </c>
      <c r="R1580">
        <v>12320</v>
      </c>
      <c r="S1580"/>
      <c r="T1580"/>
      <c r="U1580"/>
      <c r="V1580" t="s">
        <v>1348</v>
      </c>
      <c r="W1580">
        <v>1</v>
      </c>
    </row>
    <row r="1581" spans="1:23" s="917" customFormat="1" ht="12.75" customHeight="1">
      <c r="A1581">
        <v>1034</v>
      </c>
      <c r="B1581">
        <v>2801</v>
      </c>
      <c r="C1581" t="s">
        <v>115</v>
      </c>
      <c r="D1581" t="s">
        <v>1292</v>
      </c>
      <c r="E1581">
        <v>46588</v>
      </c>
      <c r="F1581" t="s">
        <v>198</v>
      </c>
      <c r="G1581" t="s">
        <v>2964</v>
      </c>
      <c r="H1581" s="958">
        <v>40648</v>
      </c>
      <c r="I1581"/>
      <c r="J1581" t="s">
        <v>1096</v>
      </c>
      <c r="K1581">
        <v>2</v>
      </c>
      <c r="L1581" t="s">
        <v>25</v>
      </c>
      <c r="M1581">
        <v>41600</v>
      </c>
      <c r="N1581" t="s">
        <v>114</v>
      </c>
      <c r="O1581">
        <v>157000</v>
      </c>
      <c r="P1581">
        <v>115400</v>
      </c>
      <c r="Q1581">
        <v>17000</v>
      </c>
      <c r="R1581">
        <v>22240</v>
      </c>
      <c r="S1581"/>
      <c r="T1581"/>
      <c r="U1581"/>
      <c r="V1581" t="s">
        <v>1348</v>
      </c>
      <c r="W1581">
        <v>1</v>
      </c>
    </row>
    <row r="1582" spans="1:23" s="917" customFormat="1" ht="12.75" customHeight="1">
      <c r="A1582">
        <v>1300</v>
      </c>
      <c r="B1582">
        <v>2827</v>
      </c>
      <c r="C1582" t="s">
        <v>96</v>
      </c>
      <c r="D1582" t="s">
        <v>1103</v>
      </c>
      <c r="E1582">
        <v>46589</v>
      </c>
      <c r="F1582" t="s">
        <v>198</v>
      </c>
      <c r="G1582" t="s">
        <v>2966</v>
      </c>
      <c r="H1582" s="958">
        <v>40591</v>
      </c>
      <c r="I1582"/>
      <c r="J1582" t="s">
        <v>1096</v>
      </c>
      <c r="K1582">
        <v>3</v>
      </c>
      <c r="L1582" t="s">
        <v>25</v>
      </c>
      <c r="M1582">
        <v>41600</v>
      </c>
      <c r="N1582" t="s">
        <v>93</v>
      </c>
      <c r="O1582">
        <v>104910</v>
      </c>
      <c r="P1582">
        <v>63310</v>
      </c>
      <c r="Q1582">
        <v>17000</v>
      </c>
      <c r="R1582">
        <v>22240</v>
      </c>
      <c r="S1582"/>
      <c r="T1582"/>
      <c r="U1582"/>
      <c r="V1582" t="s">
        <v>1348</v>
      </c>
      <c r="W1582">
        <v>2</v>
      </c>
    </row>
    <row r="1583" spans="1:23" s="917" customFormat="1" ht="12.75" customHeight="1">
      <c r="A1583">
        <v>1180</v>
      </c>
      <c r="B1583">
        <v>2819</v>
      </c>
      <c r="C1583" t="s">
        <v>101</v>
      </c>
      <c r="D1583" t="s">
        <v>1103</v>
      </c>
      <c r="E1583">
        <v>46592</v>
      </c>
      <c r="F1583" t="s">
        <v>198</v>
      </c>
      <c r="G1583" t="s">
        <v>2968</v>
      </c>
      <c r="H1583" s="958">
        <v>40617</v>
      </c>
      <c r="I1583"/>
      <c r="J1583" t="s">
        <v>1096</v>
      </c>
      <c r="K1583">
        <v>2</v>
      </c>
      <c r="L1583" t="s">
        <v>25</v>
      </c>
      <c r="M1583">
        <v>41600</v>
      </c>
      <c r="N1583" t="s">
        <v>97</v>
      </c>
      <c r="O1583">
        <v>117140</v>
      </c>
      <c r="P1583">
        <v>75540</v>
      </c>
      <c r="Q1583">
        <v>17000</v>
      </c>
      <c r="R1583">
        <v>22240</v>
      </c>
      <c r="S1583"/>
      <c r="T1583"/>
      <c r="U1583"/>
      <c r="V1583" t="s">
        <v>1348</v>
      </c>
      <c r="W1583">
        <v>3</v>
      </c>
    </row>
    <row r="1584" spans="1:23" s="917" customFormat="1" ht="12.75" customHeight="1">
      <c r="A1584">
        <v>1180</v>
      </c>
      <c r="B1584">
        <v>2819</v>
      </c>
      <c r="C1584" t="s">
        <v>101</v>
      </c>
      <c r="D1584" t="s">
        <v>1103</v>
      </c>
      <c r="E1584">
        <v>46593</v>
      </c>
      <c r="F1584" t="s">
        <v>198</v>
      </c>
      <c r="G1584" t="s">
        <v>2970</v>
      </c>
      <c r="H1584" s="958">
        <v>40617</v>
      </c>
      <c r="I1584"/>
      <c r="J1584" t="s">
        <v>1096</v>
      </c>
      <c r="K1584">
        <v>3</v>
      </c>
      <c r="L1584" t="s">
        <v>25</v>
      </c>
      <c r="M1584">
        <v>41600</v>
      </c>
      <c r="N1584" t="s">
        <v>97</v>
      </c>
      <c r="O1584">
        <v>117140</v>
      </c>
      <c r="P1584">
        <v>75540</v>
      </c>
      <c r="Q1584">
        <v>17000</v>
      </c>
      <c r="R1584">
        <v>22240</v>
      </c>
      <c r="S1584"/>
      <c r="T1584"/>
      <c r="U1584"/>
      <c r="V1584" t="s">
        <v>1348</v>
      </c>
      <c r="W1584">
        <v>3</v>
      </c>
    </row>
    <row r="1585" spans="1:23" s="917" customFormat="1" ht="12.75" customHeight="1">
      <c r="A1585">
        <v>1180</v>
      </c>
      <c r="B1585">
        <v>2819</v>
      </c>
      <c r="C1585" t="s">
        <v>101</v>
      </c>
      <c r="D1585" t="s">
        <v>1103</v>
      </c>
      <c r="E1585">
        <v>46594</v>
      </c>
      <c r="F1585" t="s">
        <v>198</v>
      </c>
      <c r="G1585" t="s">
        <v>2971</v>
      </c>
      <c r="H1585" s="958">
        <v>40617</v>
      </c>
      <c r="I1585"/>
      <c r="J1585" t="s">
        <v>1096</v>
      </c>
      <c r="K1585">
        <v>3</v>
      </c>
      <c r="L1585" t="s">
        <v>25</v>
      </c>
      <c r="M1585">
        <v>41600</v>
      </c>
      <c r="N1585" t="s">
        <v>97</v>
      </c>
      <c r="O1585">
        <v>117140</v>
      </c>
      <c r="P1585">
        <v>75540</v>
      </c>
      <c r="Q1585">
        <v>17000</v>
      </c>
      <c r="R1585">
        <v>22240</v>
      </c>
      <c r="S1585"/>
      <c r="T1585"/>
      <c r="U1585"/>
      <c r="V1585" t="s">
        <v>1348</v>
      </c>
      <c r="W1585">
        <v>1</v>
      </c>
    </row>
    <row r="1586" spans="1:23" s="917" customFormat="1" ht="12.75" customHeight="1">
      <c r="A1586">
        <v>1180</v>
      </c>
      <c r="B1586">
        <v>2819</v>
      </c>
      <c r="C1586" t="s">
        <v>101</v>
      </c>
      <c r="D1586" t="s">
        <v>1103</v>
      </c>
      <c r="E1586">
        <v>46595</v>
      </c>
      <c r="F1586" t="s">
        <v>198</v>
      </c>
      <c r="G1586" t="s">
        <v>2972</v>
      </c>
      <c r="H1586" s="958">
        <v>40617</v>
      </c>
      <c r="I1586"/>
      <c r="J1586" t="s">
        <v>1096</v>
      </c>
      <c r="K1586">
        <v>2</v>
      </c>
      <c r="L1586" t="s">
        <v>25</v>
      </c>
      <c r="M1586">
        <v>41600</v>
      </c>
      <c r="N1586" t="s">
        <v>97</v>
      </c>
      <c r="O1586">
        <v>117140</v>
      </c>
      <c r="P1586">
        <v>75540</v>
      </c>
      <c r="Q1586">
        <v>17000</v>
      </c>
      <c r="R1586">
        <v>22240</v>
      </c>
      <c r="S1586"/>
      <c r="T1586"/>
      <c r="U1586"/>
      <c r="V1586" t="s">
        <v>1348</v>
      </c>
      <c r="W1586">
        <v>1</v>
      </c>
    </row>
    <row r="1587" spans="1:23" s="917" customFormat="1" ht="12.75" customHeight="1">
      <c r="A1587">
        <v>1034</v>
      </c>
      <c r="B1587">
        <v>2803</v>
      </c>
      <c r="C1587" t="s">
        <v>98</v>
      </c>
      <c r="D1587" t="s">
        <v>1292</v>
      </c>
      <c r="E1587">
        <v>46596</v>
      </c>
      <c r="F1587" t="s">
        <v>198</v>
      </c>
      <c r="G1587" t="s">
        <v>2973</v>
      </c>
      <c r="H1587" s="958">
        <v>40613</v>
      </c>
      <c r="I1587"/>
      <c r="J1587" t="s">
        <v>1096</v>
      </c>
      <c r="K1587">
        <v>1</v>
      </c>
      <c r="L1587" t="s">
        <v>25</v>
      </c>
      <c r="M1587">
        <v>41600</v>
      </c>
      <c r="N1587" t="s">
        <v>97</v>
      </c>
      <c r="O1587">
        <v>117140</v>
      </c>
      <c r="P1587">
        <v>75540</v>
      </c>
      <c r="Q1587">
        <v>17000</v>
      </c>
      <c r="R1587">
        <v>22240</v>
      </c>
      <c r="S1587"/>
      <c r="T1587"/>
      <c r="U1587"/>
      <c r="V1587" t="s">
        <v>1348</v>
      </c>
      <c r="W1587">
        <v>12</v>
      </c>
    </row>
    <row r="1588" spans="1:23" s="917" customFormat="1" ht="12.75" customHeight="1">
      <c r="A1588">
        <v>1615</v>
      </c>
      <c r="B1588">
        <v>2808</v>
      </c>
      <c r="C1588" t="s">
        <v>99</v>
      </c>
      <c r="D1588" t="s">
        <v>1126</v>
      </c>
      <c r="E1588">
        <v>46599</v>
      </c>
      <c r="F1588" t="s">
        <v>198</v>
      </c>
      <c r="G1588" t="s">
        <v>2975</v>
      </c>
      <c r="H1588" s="958">
        <v>40611</v>
      </c>
      <c r="I1588"/>
      <c r="J1588" t="s">
        <v>1096</v>
      </c>
      <c r="K1588">
        <v>2</v>
      </c>
      <c r="L1588" t="s">
        <v>25</v>
      </c>
      <c r="M1588">
        <v>41600</v>
      </c>
      <c r="N1588" t="s">
        <v>97</v>
      </c>
      <c r="O1588">
        <v>117140</v>
      </c>
      <c r="P1588">
        <v>75540</v>
      </c>
      <c r="Q1588">
        <v>17000</v>
      </c>
      <c r="R1588">
        <v>22240</v>
      </c>
      <c r="S1588"/>
      <c r="T1588"/>
      <c r="U1588"/>
      <c r="V1588" t="s">
        <v>1348</v>
      </c>
      <c r="W1588">
        <v>2</v>
      </c>
    </row>
    <row r="1589" spans="1:23" s="917" customFormat="1" ht="12.75" customHeight="1">
      <c r="A1589">
        <v>1615</v>
      </c>
      <c r="B1589">
        <v>2808</v>
      </c>
      <c r="C1589" t="s">
        <v>99</v>
      </c>
      <c r="D1589" t="s">
        <v>1126</v>
      </c>
      <c r="E1589">
        <v>46655</v>
      </c>
      <c r="F1589" t="s">
        <v>198</v>
      </c>
      <c r="G1589" t="s">
        <v>2977</v>
      </c>
      <c r="H1589" s="958">
        <v>40611</v>
      </c>
      <c r="I1589"/>
      <c r="J1589" t="s">
        <v>1096</v>
      </c>
      <c r="K1589">
        <v>2</v>
      </c>
      <c r="L1589" t="s">
        <v>25</v>
      </c>
      <c r="M1589">
        <v>41600</v>
      </c>
      <c r="N1589" t="s">
        <v>97</v>
      </c>
      <c r="O1589">
        <v>117140</v>
      </c>
      <c r="P1589">
        <v>75540</v>
      </c>
      <c r="Q1589">
        <v>17000</v>
      </c>
      <c r="R1589">
        <v>22240</v>
      </c>
      <c r="S1589"/>
      <c r="T1589"/>
      <c r="U1589"/>
      <c r="V1589" t="s">
        <v>1348</v>
      </c>
      <c r="W1589">
        <v>2</v>
      </c>
    </row>
    <row r="1590" spans="1:23" s="917" customFormat="1" ht="12.75" customHeight="1">
      <c r="A1590">
        <v>1605</v>
      </c>
      <c r="B1590">
        <v>2813</v>
      </c>
      <c r="C1590" t="s">
        <v>90</v>
      </c>
      <c r="D1590" t="s">
        <v>1126</v>
      </c>
      <c r="E1590">
        <v>46659</v>
      </c>
      <c r="F1590" t="s">
        <v>198</v>
      </c>
      <c r="G1590" t="s">
        <v>2978</v>
      </c>
      <c r="H1590" s="958">
        <v>40611</v>
      </c>
      <c r="I1590"/>
      <c r="J1590" t="s">
        <v>1096</v>
      </c>
      <c r="K1590">
        <v>5</v>
      </c>
      <c r="L1590" t="s">
        <v>25</v>
      </c>
      <c r="M1590">
        <v>41600</v>
      </c>
      <c r="N1590" t="s">
        <v>88</v>
      </c>
      <c r="O1590">
        <v>97200</v>
      </c>
      <c r="P1590">
        <v>55600</v>
      </c>
      <c r="Q1590">
        <v>17000</v>
      </c>
      <c r="R1590">
        <v>16710</v>
      </c>
      <c r="S1590"/>
      <c r="T1590"/>
      <c r="U1590"/>
      <c r="V1590" t="s">
        <v>1348</v>
      </c>
      <c r="W1590">
        <v>3</v>
      </c>
    </row>
    <row r="1591" spans="1:23" s="917" customFormat="1" ht="12.75" customHeight="1">
      <c r="A1591">
        <v>1605</v>
      </c>
      <c r="B1591">
        <v>2813</v>
      </c>
      <c r="C1591" t="s">
        <v>90</v>
      </c>
      <c r="D1591" t="s">
        <v>1126</v>
      </c>
      <c r="E1591">
        <v>46661</v>
      </c>
      <c r="F1591" t="s">
        <v>198</v>
      </c>
      <c r="G1591" t="s">
        <v>2979</v>
      </c>
      <c r="H1591" s="958">
        <v>40724</v>
      </c>
      <c r="I1591"/>
      <c r="J1591" t="s">
        <v>1096</v>
      </c>
      <c r="K1591">
        <v>5</v>
      </c>
      <c r="L1591" t="s">
        <v>25</v>
      </c>
      <c r="M1591">
        <v>41600</v>
      </c>
      <c r="N1591" t="s">
        <v>88</v>
      </c>
      <c r="O1591">
        <v>97200</v>
      </c>
      <c r="P1591">
        <v>55600</v>
      </c>
      <c r="Q1591">
        <v>17000</v>
      </c>
      <c r="R1591">
        <v>16710</v>
      </c>
      <c r="S1591"/>
      <c r="T1591"/>
      <c r="U1591"/>
      <c r="V1591" t="s">
        <v>1348</v>
      </c>
      <c r="W1591">
        <v>4</v>
      </c>
    </row>
    <row r="1592" spans="1:23" s="917" customFormat="1" ht="12.75" customHeight="1">
      <c r="A1592">
        <v>1270</v>
      </c>
      <c r="B1592">
        <v>2810</v>
      </c>
      <c r="C1592" t="s">
        <v>100</v>
      </c>
      <c r="D1592" t="s">
        <v>1103</v>
      </c>
      <c r="E1592">
        <v>46668</v>
      </c>
      <c r="F1592" t="s">
        <v>198</v>
      </c>
      <c r="G1592" t="s">
        <v>2980</v>
      </c>
      <c r="H1592" s="958">
        <v>40674</v>
      </c>
      <c r="I1592"/>
      <c r="J1592" t="s">
        <v>1096</v>
      </c>
      <c r="K1592">
        <v>1</v>
      </c>
      <c r="L1592" t="s">
        <v>25</v>
      </c>
      <c r="M1592">
        <v>41600</v>
      </c>
      <c r="N1592" t="s">
        <v>97</v>
      </c>
      <c r="O1592">
        <v>117140</v>
      </c>
      <c r="P1592">
        <v>75540</v>
      </c>
      <c r="Q1592">
        <v>31700</v>
      </c>
      <c r="R1592">
        <v>36690</v>
      </c>
      <c r="S1592"/>
      <c r="T1592"/>
      <c r="U1592"/>
      <c r="V1592" t="s">
        <v>1348</v>
      </c>
      <c r="W1592">
        <v>1</v>
      </c>
    </row>
    <row r="1593" spans="1:23" s="917" customFormat="1" ht="12.75" customHeight="1">
      <c r="A1593">
        <v>1350</v>
      </c>
      <c r="B1593">
        <v>2803</v>
      </c>
      <c r="C1593" t="s">
        <v>98</v>
      </c>
      <c r="D1593" t="s">
        <v>1292</v>
      </c>
      <c r="E1593">
        <v>46676</v>
      </c>
      <c r="F1593" t="s">
        <v>198</v>
      </c>
      <c r="G1593" t="s">
        <v>2981</v>
      </c>
      <c r="H1593" s="958">
        <v>40624</v>
      </c>
      <c r="I1593"/>
      <c r="J1593" t="s">
        <v>1096</v>
      </c>
      <c r="K1593">
        <v>2</v>
      </c>
      <c r="L1593" t="s">
        <v>25</v>
      </c>
      <c r="M1593">
        <v>41600</v>
      </c>
      <c r="N1593" t="s">
        <v>97</v>
      </c>
      <c r="O1593">
        <v>117140</v>
      </c>
      <c r="P1593">
        <v>75540</v>
      </c>
      <c r="Q1593">
        <v>17000</v>
      </c>
      <c r="R1593">
        <v>16710</v>
      </c>
      <c r="S1593"/>
      <c r="T1593"/>
      <c r="U1593"/>
      <c r="V1593" t="s">
        <v>1348</v>
      </c>
      <c r="W1593">
        <v>2</v>
      </c>
    </row>
    <row r="1594" spans="1:23" s="917" customFormat="1" ht="12.75" customHeight="1">
      <c r="A1594">
        <v>1235</v>
      </c>
      <c r="B1594">
        <v>2824</v>
      </c>
      <c r="C1594" t="s">
        <v>122</v>
      </c>
      <c r="D1594" t="s">
        <v>1103</v>
      </c>
      <c r="E1594">
        <v>46678</v>
      </c>
      <c r="F1594" t="s">
        <v>198</v>
      </c>
      <c r="G1594" t="s">
        <v>2983</v>
      </c>
      <c r="H1594" s="958">
        <v>42851</v>
      </c>
      <c r="I1594"/>
      <c r="J1594" t="s">
        <v>1096</v>
      </c>
      <c r="K1594">
        <v>1</v>
      </c>
      <c r="L1594" t="s">
        <v>25</v>
      </c>
      <c r="M1594">
        <v>41600</v>
      </c>
      <c r="N1594" t="s">
        <v>114</v>
      </c>
      <c r="O1594">
        <v>157000</v>
      </c>
      <c r="P1594">
        <v>115400</v>
      </c>
      <c r="Q1594">
        <v>20750</v>
      </c>
      <c r="R1594">
        <v>36400</v>
      </c>
      <c r="S1594"/>
      <c r="T1594"/>
      <c r="U1594"/>
      <c r="V1594" t="s">
        <v>1348</v>
      </c>
      <c r="W1594">
        <v>2</v>
      </c>
    </row>
    <row r="1595" spans="1:23" s="917" customFormat="1" ht="12.75" customHeight="1">
      <c r="A1595">
        <v>1615</v>
      </c>
      <c r="B1595">
        <v>2808</v>
      </c>
      <c r="C1595" t="s">
        <v>99</v>
      </c>
      <c r="D1595" t="s">
        <v>1126</v>
      </c>
      <c r="E1595">
        <v>46682</v>
      </c>
      <c r="F1595" t="s">
        <v>198</v>
      </c>
      <c r="G1595" t="s">
        <v>2985</v>
      </c>
      <c r="H1595" s="958">
        <v>40618</v>
      </c>
      <c r="I1595"/>
      <c r="J1595" t="s">
        <v>1096</v>
      </c>
      <c r="K1595">
        <v>1</v>
      </c>
      <c r="L1595" t="s">
        <v>25</v>
      </c>
      <c r="M1595">
        <v>41600</v>
      </c>
      <c r="N1595" t="s">
        <v>97</v>
      </c>
      <c r="O1595">
        <v>117140</v>
      </c>
      <c r="P1595">
        <v>75540</v>
      </c>
      <c r="Q1595">
        <v>17000</v>
      </c>
      <c r="R1595">
        <v>22240</v>
      </c>
      <c r="S1595"/>
      <c r="T1595"/>
      <c r="U1595"/>
      <c r="V1595" t="s">
        <v>1348</v>
      </c>
      <c r="W1595">
        <v>3</v>
      </c>
    </row>
    <row r="1596" spans="1:23" s="917" customFormat="1" ht="12.75" customHeight="1">
      <c r="A1596">
        <v>16</v>
      </c>
      <c r="B1596">
        <v>2824</v>
      </c>
      <c r="C1596" t="s">
        <v>122</v>
      </c>
      <c r="D1596" t="s">
        <v>1126</v>
      </c>
      <c r="E1596">
        <v>46686</v>
      </c>
      <c r="F1596" t="s">
        <v>198</v>
      </c>
      <c r="G1596" t="s">
        <v>2987</v>
      </c>
      <c r="H1596" s="958">
        <v>40771</v>
      </c>
      <c r="I1596"/>
      <c r="J1596" t="s">
        <v>1096</v>
      </c>
      <c r="K1596">
        <v>1</v>
      </c>
      <c r="L1596" t="s">
        <v>25</v>
      </c>
      <c r="M1596">
        <v>41600</v>
      </c>
      <c r="N1596" t="s">
        <v>114</v>
      </c>
      <c r="O1596">
        <v>157000</v>
      </c>
      <c r="P1596">
        <v>115400</v>
      </c>
      <c r="Q1596">
        <v>17000</v>
      </c>
      <c r="R1596">
        <v>22240</v>
      </c>
      <c r="S1596"/>
      <c r="T1596"/>
      <c r="U1596"/>
      <c r="V1596" t="s">
        <v>1348</v>
      </c>
      <c r="W1596">
        <v>2</v>
      </c>
    </row>
    <row r="1597" spans="1:23" s="917" customFormat="1" ht="12.75" customHeight="1">
      <c r="A1597">
        <v>1525</v>
      </c>
      <c r="B1597">
        <v>2844</v>
      </c>
      <c r="C1597" t="s">
        <v>91</v>
      </c>
      <c r="D1597" t="s">
        <v>1270</v>
      </c>
      <c r="E1597">
        <v>46716</v>
      </c>
      <c r="F1597" t="s">
        <v>198</v>
      </c>
      <c r="G1597" t="s">
        <v>2989</v>
      </c>
      <c r="H1597" s="958">
        <v>41222</v>
      </c>
      <c r="I1597"/>
      <c r="J1597" t="s">
        <v>1096</v>
      </c>
      <c r="K1597">
        <v>1</v>
      </c>
      <c r="L1597" t="s">
        <v>25</v>
      </c>
      <c r="M1597">
        <v>41600</v>
      </c>
      <c r="N1597" t="s">
        <v>88</v>
      </c>
      <c r="O1597">
        <v>97200</v>
      </c>
      <c r="P1597">
        <v>55600</v>
      </c>
      <c r="Q1597">
        <v>17000</v>
      </c>
      <c r="R1597">
        <v>28750</v>
      </c>
      <c r="S1597"/>
      <c r="T1597"/>
      <c r="U1597"/>
      <c r="V1597" t="s">
        <v>1348</v>
      </c>
      <c r="W1597">
        <v>2</v>
      </c>
    </row>
    <row r="1598" spans="1:23" s="917" customFormat="1" ht="12.75" customHeight="1">
      <c r="A1598">
        <v>1525</v>
      </c>
      <c r="B1598">
        <v>2844</v>
      </c>
      <c r="C1598" t="s">
        <v>91</v>
      </c>
      <c r="D1598" t="s">
        <v>1270</v>
      </c>
      <c r="E1598">
        <v>46717</v>
      </c>
      <c r="F1598" t="s">
        <v>198</v>
      </c>
      <c r="G1598" t="s">
        <v>2991</v>
      </c>
      <c r="H1598" s="958">
        <v>41222</v>
      </c>
      <c r="I1598"/>
      <c r="J1598" t="s">
        <v>1096</v>
      </c>
      <c r="K1598">
        <v>3</v>
      </c>
      <c r="L1598" t="s">
        <v>25</v>
      </c>
      <c r="M1598">
        <v>41600</v>
      </c>
      <c r="N1598" t="s">
        <v>88</v>
      </c>
      <c r="O1598">
        <v>97200</v>
      </c>
      <c r="P1598">
        <v>55600</v>
      </c>
      <c r="Q1598">
        <v>17000</v>
      </c>
      <c r="R1598">
        <v>28750</v>
      </c>
      <c r="S1598"/>
      <c r="T1598"/>
      <c r="U1598"/>
      <c r="V1598" t="s">
        <v>1348</v>
      </c>
      <c r="W1598">
        <v>2</v>
      </c>
    </row>
    <row r="1599" spans="1:23" s="917" customFormat="1" ht="12.75" customHeight="1">
      <c r="A1599">
        <v>1525</v>
      </c>
      <c r="B1599">
        <v>2844</v>
      </c>
      <c r="C1599" t="s">
        <v>91</v>
      </c>
      <c r="D1599" t="s">
        <v>1270</v>
      </c>
      <c r="E1599">
        <v>46718</v>
      </c>
      <c r="F1599" t="s">
        <v>198</v>
      </c>
      <c r="G1599" t="s">
        <v>2992</v>
      </c>
      <c r="H1599" s="958">
        <v>41222</v>
      </c>
      <c r="I1599"/>
      <c r="J1599" t="s">
        <v>1096</v>
      </c>
      <c r="K1599">
        <v>3</v>
      </c>
      <c r="L1599" t="s">
        <v>25</v>
      </c>
      <c r="M1599">
        <v>41600</v>
      </c>
      <c r="N1599" t="s">
        <v>88</v>
      </c>
      <c r="O1599">
        <v>97200</v>
      </c>
      <c r="P1599">
        <v>55600</v>
      </c>
      <c r="Q1599">
        <v>17000</v>
      </c>
      <c r="R1599">
        <v>28750</v>
      </c>
      <c r="S1599"/>
      <c r="T1599"/>
      <c r="U1599"/>
      <c r="V1599" t="s">
        <v>1348</v>
      </c>
      <c r="W1599">
        <v>2</v>
      </c>
    </row>
    <row r="1600" spans="1:23" s="917" customFormat="1" ht="12.75" customHeight="1">
      <c r="A1600">
        <v>1525</v>
      </c>
      <c r="B1600">
        <v>2844</v>
      </c>
      <c r="C1600" t="s">
        <v>91</v>
      </c>
      <c r="D1600" t="s">
        <v>1270</v>
      </c>
      <c r="E1600">
        <v>46729</v>
      </c>
      <c r="F1600" t="s">
        <v>198</v>
      </c>
      <c r="G1600" t="s">
        <v>2993</v>
      </c>
      <c r="H1600" s="958">
        <v>41222</v>
      </c>
      <c r="I1600"/>
      <c r="J1600" t="s">
        <v>1096</v>
      </c>
      <c r="K1600">
        <v>2</v>
      </c>
      <c r="L1600" t="s">
        <v>25</v>
      </c>
      <c r="M1600">
        <v>41600</v>
      </c>
      <c r="N1600" t="s">
        <v>88</v>
      </c>
      <c r="O1600">
        <v>97200</v>
      </c>
      <c r="P1600">
        <v>55600</v>
      </c>
      <c r="Q1600">
        <v>17000</v>
      </c>
      <c r="R1600">
        <v>28750</v>
      </c>
      <c r="S1600"/>
      <c r="T1600"/>
      <c r="U1600"/>
      <c r="V1600" t="s">
        <v>1348</v>
      </c>
      <c r="W1600">
        <v>2</v>
      </c>
    </row>
    <row r="1601" spans="1:23" s="917" customFormat="1" ht="12.75" customHeight="1">
      <c r="A1601">
        <v>1525</v>
      </c>
      <c r="B1601">
        <v>2844</v>
      </c>
      <c r="C1601" t="s">
        <v>91</v>
      </c>
      <c r="D1601" t="s">
        <v>1270</v>
      </c>
      <c r="E1601">
        <v>46730</v>
      </c>
      <c r="F1601" t="s">
        <v>198</v>
      </c>
      <c r="G1601" t="s">
        <v>2994</v>
      </c>
      <c r="H1601" s="958">
        <v>41222</v>
      </c>
      <c r="I1601"/>
      <c r="J1601" t="s">
        <v>1096</v>
      </c>
      <c r="K1601">
        <v>3</v>
      </c>
      <c r="L1601" t="s">
        <v>25</v>
      </c>
      <c r="M1601">
        <v>41600</v>
      </c>
      <c r="N1601" t="s">
        <v>88</v>
      </c>
      <c r="O1601">
        <v>97200</v>
      </c>
      <c r="P1601">
        <v>55600</v>
      </c>
      <c r="Q1601">
        <v>17000</v>
      </c>
      <c r="R1601">
        <v>28750</v>
      </c>
      <c r="S1601"/>
      <c r="T1601"/>
      <c r="U1601"/>
      <c r="V1601" t="s">
        <v>1348</v>
      </c>
      <c r="W1601">
        <v>2</v>
      </c>
    </row>
    <row r="1602" spans="1:23" s="917" customFormat="1" ht="12.75" customHeight="1">
      <c r="A1602">
        <v>1525</v>
      </c>
      <c r="B1602">
        <v>2844</v>
      </c>
      <c r="C1602" t="s">
        <v>91</v>
      </c>
      <c r="D1602" t="s">
        <v>1270</v>
      </c>
      <c r="E1602">
        <v>46732</v>
      </c>
      <c r="F1602" t="s">
        <v>198</v>
      </c>
      <c r="G1602" t="s">
        <v>2995</v>
      </c>
      <c r="H1602" s="958">
        <v>41222</v>
      </c>
      <c r="I1602"/>
      <c r="J1602" t="s">
        <v>1096</v>
      </c>
      <c r="K1602">
        <v>1</v>
      </c>
      <c r="L1602" t="s">
        <v>25</v>
      </c>
      <c r="M1602">
        <v>41600</v>
      </c>
      <c r="N1602" t="s">
        <v>88</v>
      </c>
      <c r="O1602">
        <v>97200</v>
      </c>
      <c r="P1602">
        <v>55600</v>
      </c>
      <c r="Q1602">
        <v>17000</v>
      </c>
      <c r="R1602">
        <v>28750</v>
      </c>
      <c r="S1602"/>
      <c r="T1602"/>
      <c r="U1602"/>
      <c r="V1602" t="s">
        <v>1348</v>
      </c>
      <c r="W1602">
        <v>2</v>
      </c>
    </row>
    <row r="1603" spans="1:23" s="917" customFormat="1" ht="12.75" customHeight="1">
      <c r="A1603">
        <v>1525</v>
      </c>
      <c r="B1603">
        <v>2844</v>
      </c>
      <c r="C1603" t="s">
        <v>91</v>
      </c>
      <c r="D1603" t="s">
        <v>1270</v>
      </c>
      <c r="E1603">
        <v>46736</v>
      </c>
      <c r="F1603" t="s">
        <v>198</v>
      </c>
      <c r="G1603" t="s">
        <v>2996</v>
      </c>
      <c r="H1603" s="958">
        <v>41222</v>
      </c>
      <c r="I1603"/>
      <c r="J1603" t="s">
        <v>1096</v>
      </c>
      <c r="K1603">
        <v>3</v>
      </c>
      <c r="L1603" t="s">
        <v>25</v>
      </c>
      <c r="M1603">
        <v>41600</v>
      </c>
      <c r="N1603" t="s">
        <v>88</v>
      </c>
      <c r="O1603">
        <v>97200</v>
      </c>
      <c r="P1603">
        <v>55600</v>
      </c>
      <c r="Q1603">
        <v>17000</v>
      </c>
      <c r="R1603">
        <v>28750</v>
      </c>
      <c r="S1603"/>
      <c r="T1603"/>
      <c r="U1603"/>
      <c r="V1603" t="s">
        <v>1348</v>
      </c>
      <c r="W1603">
        <v>2</v>
      </c>
    </row>
    <row r="1604" spans="1:23" s="917" customFormat="1" ht="12.75" customHeight="1">
      <c r="A1604">
        <v>1525</v>
      </c>
      <c r="B1604">
        <v>2844</v>
      </c>
      <c r="C1604" t="s">
        <v>91</v>
      </c>
      <c r="D1604" t="s">
        <v>1270</v>
      </c>
      <c r="E1604">
        <v>46743</v>
      </c>
      <c r="F1604" t="s">
        <v>198</v>
      </c>
      <c r="G1604" t="s">
        <v>2997</v>
      </c>
      <c r="H1604" s="958">
        <v>41222</v>
      </c>
      <c r="I1604"/>
      <c r="J1604" t="s">
        <v>1096</v>
      </c>
      <c r="K1604">
        <v>3</v>
      </c>
      <c r="L1604" t="s">
        <v>25</v>
      </c>
      <c r="M1604">
        <v>41600</v>
      </c>
      <c r="N1604" t="s">
        <v>88</v>
      </c>
      <c r="O1604">
        <v>97200</v>
      </c>
      <c r="P1604">
        <v>55600</v>
      </c>
      <c r="Q1604">
        <v>17000</v>
      </c>
      <c r="R1604">
        <v>28750</v>
      </c>
      <c r="S1604"/>
      <c r="T1604"/>
      <c r="U1604"/>
      <c r="V1604" t="s">
        <v>1348</v>
      </c>
      <c r="W1604">
        <v>2</v>
      </c>
    </row>
    <row r="1605" spans="1:23" s="917" customFormat="1" ht="12.75" customHeight="1">
      <c r="A1605">
        <v>1525</v>
      </c>
      <c r="B1605">
        <v>2844</v>
      </c>
      <c r="C1605" t="s">
        <v>91</v>
      </c>
      <c r="D1605" t="s">
        <v>1270</v>
      </c>
      <c r="E1605">
        <v>46746</v>
      </c>
      <c r="F1605" t="s">
        <v>198</v>
      </c>
      <c r="G1605" t="s">
        <v>2998</v>
      </c>
      <c r="H1605" s="958">
        <v>41222</v>
      </c>
      <c r="I1605"/>
      <c r="J1605" t="s">
        <v>1096</v>
      </c>
      <c r="K1605">
        <v>2</v>
      </c>
      <c r="L1605" t="s">
        <v>25</v>
      </c>
      <c r="M1605">
        <v>41600</v>
      </c>
      <c r="N1605" t="s">
        <v>88</v>
      </c>
      <c r="O1605">
        <v>97200</v>
      </c>
      <c r="P1605">
        <v>55600</v>
      </c>
      <c r="Q1605">
        <v>17000</v>
      </c>
      <c r="R1605">
        <v>28750</v>
      </c>
      <c r="S1605"/>
      <c r="T1605"/>
      <c r="U1605"/>
      <c r="V1605" t="s">
        <v>1348</v>
      </c>
      <c r="W1605">
        <v>2</v>
      </c>
    </row>
    <row r="1606" spans="1:23" s="917" customFormat="1" ht="12.75" customHeight="1">
      <c r="A1606">
        <v>1335</v>
      </c>
      <c r="B1606">
        <v>2832</v>
      </c>
      <c r="C1606" t="s">
        <v>92</v>
      </c>
      <c r="D1606" t="s">
        <v>1133</v>
      </c>
      <c r="E1606">
        <v>46748</v>
      </c>
      <c r="F1606" t="s">
        <v>198</v>
      </c>
      <c r="G1606" t="s">
        <v>2999</v>
      </c>
      <c r="H1606" s="958">
        <v>40752</v>
      </c>
      <c r="I1606"/>
      <c r="J1606" t="s">
        <v>1096</v>
      </c>
      <c r="K1606">
        <v>2</v>
      </c>
      <c r="L1606" t="s">
        <v>25</v>
      </c>
      <c r="M1606">
        <v>41600</v>
      </c>
      <c r="N1606" t="s">
        <v>88</v>
      </c>
      <c r="O1606">
        <v>97200</v>
      </c>
      <c r="P1606">
        <v>55600</v>
      </c>
      <c r="Q1606">
        <v>17000</v>
      </c>
      <c r="R1606">
        <v>22240</v>
      </c>
      <c r="S1606"/>
      <c r="T1606"/>
      <c r="U1606"/>
      <c r="V1606" t="s">
        <v>1348</v>
      </c>
      <c r="W1606">
        <v>1</v>
      </c>
    </row>
    <row r="1607" spans="1:23" s="917" customFormat="1" ht="12.75" customHeight="1">
      <c r="A1607">
        <v>1235</v>
      </c>
      <c r="B1607">
        <v>2824</v>
      </c>
      <c r="C1607" t="s">
        <v>122</v>
      </c>
      <c r="D1607" t="s">
        <v>1292</v>
      </c>
      <c r="E1607">
        <v>46750</v>
      </c>
      <c r="F1607" t="s">
        <v>198</v>
      </c>
      <c r="G1607" t="s">
        <v>3001</v>
      </c>
      <c r="H1607" s="958">
        <v>40613</v>
      </c>
      <c r="I1607"/>
      <c r="J1607" t="s">
        <v>1096</v>
      </c>
      <c r="K1607">
        <v>5</v>
      </c>
      <c r="L1607" t="s">
        <v>25</v>
      </c>
      <c r="M1607">
        <v>41600</v>
      </c>
      <c r="N1607" t="s">
        <v>114</v>
      </c>
      <c r="O1607">
        <v>157000</v>
      </c>
      <c r="P1607">
        <v>115400</v>
      </c>
      <c r="Q1607">
        <v>20750</v>
      </c>
      <c r="R1607">
        <v>36400</v>
      </c>
      <c r="S1607"/>
      <c r="T1607"/>
      <c r="U1607"/>
      <c r="V1607" t="s">
        <v>1348</v>
      </c>
      <c r="W1607">
        <v>1</v>
      </c>
    </row>
    <row r="1608" spans="1:23" s="917" customFormat="1" ht="12.75" customHeight="1">
      <c r="A1608">
        <v>1525</v>
      </c>
      <c r="B1608">
        <v>2844</v>
      </c>
      <c r="C1608" t="s">
        <v>91</v>
      </c>
      <c r="D1608" t="s">
        <v>1270</v>
      </c>
      <c r="E1608">
        <v>46754</v>
      </c>
      <c r="F1608" t="s">
        <v>198</v>
      </c>
      <c r="G1608" t="s">
        <v>3002</v>
      </c>
      <c r="H1608" s="958">
        <v>41222</v>
      </c>
      <c r="I1608"/>
      <c r="J1608" t="s">
        <v>1096</v>
      </c>
      <c r="K1608">
        <v>2</v>
      </c>
      <c r="L1608" t="s">
        <v>25</v>
      </c>
      <c r="M1608">
        <v>41600</v>
      </c>
      <c r="N1608" t="s">
        <v>88</v>
      </c>
      <c r="O1608">
        <v>97200</v>
      </c>
      <c r="P1608">
        <v>55600</v>
      </c>
      <c r="Q1608">
        <v>17000</v>
      </c>
      <c r="R1608">
        <v>28750</v>
      </c>
      <c r="S1608"/>
      <c r="T1608"/>
      <c r="U1608"/>
      <c r="V1608" t="s">
        <v>1348</v>
      </c>
      <c r="W1608">
        <v>2</v>
      </c>
    </row>
    <row r="1609" spans="1:23" s="917" customFormat="1" ht="12.75" customHeight="1">
      <c r="A1609">
        <v>1034</v>
      </c>
      <c r="B1609">
        <v>2840</v>
      </c>
      <c r="C1609" t="s">
        <v>87</v>
      </c>
      <c r="D1609" t="s">
        <v>1292</v>
      </c>
      <c r="E1609">
        <v>46756</v>
      </c>
      <c r="F1609" t="s">
        <v>198</v>
      </c>
      <c r="G1609" t="s">
        <v>3003</v>
      </c>
      <c r="H1609" s="958">
        <v>40772</v>
      </c>
      <c r="I1609"/>
      <c r="J1609" t="s">
        <v>1096</v>
      </c>
      <c r="K1609">
        <v>1</v>
      </c>
      <c r="L1609" t="s">
        <v>25</v>
      </c>
      <c r="M1609">
        <v>41600</v>
      </c>
      <c r="N1609" t="s">
        <v>84</v>
      </c>
      <c r="O1609">
        <v>90910</v>
      </c>
      <c r="P1609">
        <v>49310</v>
      </c>
      <c r="Q1609">
        <v>17000</v>
      </c>
      <c r="R1609">
        <v>22240</v>
      </c>
      <c r="S1609"/>
      <c r="T1609"/>
      <c r="U1609"/>
      <c r="V1609" t="s">
        <v>1348</v>
      </c>
      <c r="W1609">
        <v>3</v>
      </c>
    </row>
    <row r="1610" spans="1:23" s="917" customFormat="1" ht="12.75" customHeight="1">
      <c r="A1610">
        <v>1525</v>
      </c>
      <c r="B1610">
        <v>2842</v>
      </c>
      <c r="C1610" t="s">
        <v>105</v>
      </c>
      <c r="D1610" t="s">
        <v>1270</v>
      </c>
      <c r="E1610">
        <v>46758</v>
      </c>
      <c r="F1610" t="s">
        <v>198</v>
      </c>
      <c r="G1610" t="s">
        <v>3005</v>
      </c>
      <c r="H1610" s="958">
        <v>41367</v>
      </c>
      <c r="I1610"/>
      <c r="J1610" t="s">
        <v>1096</v>
      </c>
      <c r="K1610">
        <v>2</v>
      </c>
      <c r="L1610" t="s">
        <v>25</v>
      </c>
      <c r="M1610">
        <v>41600</v>
      </c>
      <c r="N1610" t="s">
        <v>97</v>
      </c>
      <c r="O1610">
        <v>117140</v>
      </c>
      <c r="P1610">
        <v>75540</v>
      </c>
      <c r="Q1610">
        <v>17000</v>
      </c>
      <c r="R1610">
        <v>28750</v>
      </c>
      <c r="S1610"/>
      <c r="T1610"/>
      <c r="U1610"/>
      <c r="V1610" t="s">
        <v>1348</v>
      </c>
      <c r="W1610">
        <v>3</v>
      </c>
    </row>
    <row r="1611" spans="1:23" s="917" customFormat="1" ht="12.75" customHeight="1">
      <c r="A1611">
        <v>1525</v>
      </c>
      <c r="B1611">
        <v>2842</v>
      </c>
      <c r="C1611" t="s">
        <v>105</v>
      </c>
      <c r="D1611" t="s">
        <v>1270</v>
      </c>
      <c r="E1611">
        <v>46760</v>
      </c>
      <c r="F1611" t="s">
        <v>198</v>
      </c>
      <c r="G1611" t="s">
        <v>3007</v>
      </c>
      <c r="H1611" s="958">
        <v>41367</v>
      </c>
      <c r="I1611"/>
      <c r="J1611" t="s">
        <v>1096</v>
      </c>
      <c r="K1611">
        <v>2</v>
      </c>
      <c r="L1611" t="s">
        <v>25</v>
      </c>
      <c r="M1611">
        <v>41600</v>
      </c>
      <c r="N1611" t="s">
        <v>97</v>
      </c>
      <c r="O1611">
        <v>117140</v>
      </c>
      <c r="P1611">
        <v>75540</v>
      </c>
      <c r="Q1611">
        <v>17000</v>
      </c>
      <c r="R1611">
        <v>28750</v>
      </c>
      <c r="S1611"/>
      <c r="T1611"/>
      <c r="U1611"/>
      <c r="V1611" t="s">
        <v>1348</v>
      </c>
      <c r="W1611">
        <v>3</v>
      </c>
    </row>
    <row r="1612" spans="1:23" s="917" customFormat="1" ht="12.75" customHeight="1">
      <c r="A1612">
        <v>1525</v>
      </c>
      <c r="B1612">
        <v>2842</v>
      </c>
      <c r="C1612" t="s">
        <v>105</v>
      </c>
      <c r="D1612" t="s">
        <v>1270</v>
      </c>
      <c r="E1612">
        <v>46761</v>
      </c>
      <c r="F1612" t="s">
        <v>198</v>
      </c>
      <c r="G1612" t="s">
        <v>3008</v>
      </c>
      <c r="H1612" s="958">
        <v>41367</v>
      </c>
      <c r="I1612"/>
      <c r="J1612" t="s">
        <v>1096</v>
      </c>
      <c r="K1612">
        <v>2</v>
      </c>
      <c r="L1612" t="s">
        <v>25</v>
      </c>
      <c r="M1612">
        <v>41600</v>
      </c>
      <c r="N1612" t="s">
        <v>97</v>
      </c>
      <c r="O1612">
        <v>117140</v>
      </c>
      <c r="P1612">
        <v>75540</v>
      </c>
      <c r="Q1612">
        <v>17000</v>
      </c>
      <c r="R1612">
        <v>28750</v>
      </c>
      <c r="S1612"/>
      <c r="T1612"/>
      <c r="U1612"/>
      <c r="V1612" t="s">
        <v>1348</v>
      </c>
      <c r="W1612">
        <v>3</v>
      </c>
    </row>
    <row r="1613" spans="1:23" s="917" customFormat="1" ht="12.75" customHeight="1">
      <c r="A1613">
        <v>1525</v>
      </c>
      <c r="B1613">
        <v>2842</v>
      </c>
      <c r="C1613" t="s">
        <v>105</v>
      </c>
      <c r="D1613" t="s">
        <v>1270</v>
      </c>
      <c r="E1613">
        <v>46764</v>
      </c>
      <c r="F1613" t="s">
        <v>198</v>
      </c>
      <c r="G1613" t="s">
        <v>3009</v>
      </c>
      <c r="H1613" s="958">
        <v>41367</v>
      </c>
      <c r="I1613"/>
      <c r="J1613" t="s">
        <v>1096</v>
      </c>
      <c r="K1613">
        <v>1</v>
      </c>
      <c r="L1613" t="s">
        <v>25</v>
      </c>
      <c r="M1613">
        <v>41600</v>
      </c>
      <c r="N1613" t="s">
        <v>97</v>
      </c>
      <c r="O1613">
        <v>117140</v>
      </c>
      <c r="P1613">
        <v>75540</v>
      </c>
      <c r="Q1613">
        <v>17000</v>
      </c>
      <c r="R1613">
        <v>28750</v>
      </c>
      <c r="S1613"/>
      <c r="T1613"/>
      <c r="U1613"/>
      <c r="V1613" t="s">
        <v>1348</v>
      </c>
      <c r="W1613">
        <v>3</v>
      </c>
    </row>
    <row r="1614" spans="1:23" s="917" customFormat="1" ht="12.75" customHeight="1">
      <c r="A1614">
        <v>1525</v>
      </c>
      <c r="B1614">
        <v>2842</v>
      </c>
      <c r="C1614" t="s">
        <v>105</v>
      </c>
      <c r="D1614" t="s">
        <v>1270</v>
      </c>
      <c r="E1614">
        <v>46765</v>
      </c>
      <c r="F1614" t="s">
        <v>198</v>
      </c>
      <c r="G1614" t="s">
        <v>3010</v>
      </c>
      <c r="H1614" s="958">
        <v>41367</v>
      </c>
      <c r="I1614"/>
      <c r="J1614" t="s">
        <v>1096</v>
      </c>
      <c r="K1614">
        <v>2</v>
      </c>
      <c r="L1614" t="s">
        <v>25</v>
      </c>
      <c r="M1614">
        <v>41600</v>
      </c>
      <c r="N1614" t="s">
        <v>97</v>
      </c>
      <c r="O1614">
        <v>117140</v>
      </c>
      <c r="P1614">
        <v>75540</v>
      </c>
      <c r="Q1614">
        <v>17000</v>
      </c>
      <c r="R1614">
        <v>28750</v>
      </c>
      <c r="S1614"/>
      <c r="T1614"/>
      <c r="U1614"/>
      <c r="V1614" t="s">
        <v>1348</v>
      </c>
      <c r="W1614">
        <v>3</v>
      </c>
    </row>
    <row r="1615" spans="1:23" s="917" customFormat="1" ht="12.75" customHeight="1">
      <c r="A1615">
        <v>1525</v>
      </c>
      <c r="B1615">
        <v>2842</v>
      </c>
      <c r="C1615" t="s">
        <v>105</v>
      </c>
      <c r="D1615" t="s">
        <v>1270</v>
      </c>
      <c r="E1615">
        <v>46769</v>
      </c>
      <c r="F1615" t="s">
        <v>198</v>
      </c>
      <c r="G1615" t="s">
        <v>3011</v>
      </c>
      <c r="H1615" s="958">
        <v>41367</v>
      </c>
      <c r="I1615"/>
      <c r="J1615" t="s">
        <v>1096</v>
      </c>
      <c r="K1615">
        <v>2</v>
      </c>
      <c r="L1615" t="s">
        <v>25</v>
      </c>
      <c r="M1615">
        <v>41600</v>
      </c>
      <c r="N1615" t="s">
        <v>97</v>
      </c>
      <c r="O1615">
        <v>117140</v>
      </c>
      <c r="P1615">
        <v>75540</v>
      </c>
      <c r="Q1615">
        <v>17000</v>
      </c>
      <c r="R1615">
        <v>28750</v>
      </c>
      <c r="S1615"/>
      <c r="T1615"/>
      <c r="U1615"/>
      <c r="V1615" t="s">
        <v>1348</v>
      </c>
      <c r="W1615">
        <v>3</v>
      </c>
    </row>
    <row r="1616" spans="1:23" s="917" customFormat="1" ht="12.75" customHeight="1">
      <c r="A1616">
        <v>1525</v>
      </c>
      <c r="B1616">
        <v>2842</v>
      </c>
      <c r="C1616" t="s">
        <v>105</v>
      </c>
      <c r="D1616" t="s">
        <v>1270</v>
      </c>
      <c r="E1616">
        <v>46770</v>
      </c>
      <c r="F1616" t="s">
        <v>198</v>
      </c>
      <c r="G1616" t="s">
        <v>3012</v>
      </c>
      <c r="H1616" s="958">
        <v>41367</v>
      </c>
      <c r="I1616"/>
      <c r="J1616" t="s">
        <v>1096</v>
      </c>
      <c r="K1616">
        <v>1</v>
      </c>
      <c r="L1616" t="s">
        <v>25</v>
      </c>
      <c r="M1616">
        <v>41600</v>
      </c>
      <c r="N1616" t="s">
        <v>97</v>
      </c>
      <c r="O1616">
        <v>117140</v>
      </c>
      <c r="P1616">
        <v>75540</v>
      </c>
      <c r="Q1616">
        <v>17000</v>
      </c>
      <c r="R1616">
        <v>28750</v>
      </c>
      <c r="S1616"/>
      <c r="T1616"/>
      <c r="U1616"/>
      <c r="V1616" t="s">
        <v>1348</v>
      </c>
      <c r="W1616">
        <v>3</v>
      </c>
    </row>
    <row r="1617" spans="1:23" s="917" customFormat="1" ht="12.75" customHeight="1">
      <c r="A1617">
        <v>1525</v>
      </c>
      <c r="B1617">
        <v>2842</v>
      </c>
      <c r="C1617" t="s">
        <v>105</v>
      </c>
      <c r="D1617" t="s">
        <v>1270</v>
      </c>
      <c r="E1617">
        <v>46772</v>
      </c>
      <c r="F1617" t="s">
        <v>198</v>
      </c>
      <c r="G1617" t="s">
        <v>3013</v>
      </c>
      <c r="H1617" s="958">
        <v>41367</v>
      </c>
      <c r="I1617"/>
      <c r="J1617" t="s">
        <v>1096</v>
      </c>
      <c r="K1617">
        <v>2</v>
      </c>
      <c r="L1617" t="s">
        <v>25</v>
      </c>
      <c r="M1617">
        <v>41600</v>
      </c>
      <c r="N1617" t="s">
        <v>97</v>
      </c>
      <c r="O1617">
        <v>117140</v>
      </c>
      <c r="P1617">
        <v>75540</v>
      </c>
      <c r="Q1617">
        <v>17000</v>
      </c>
      <c r="R1617">
        <v>28750</v>
      </c>
      <c r="S1617"/>
      <c r="T1617"/>
      <c r="U1617"/>
      <c r="V1617" t="s">
        <v>1348</v>
      </c>
      <c r="W1617">
        <v>3</v>
      </c>
    </row>
    <row r="1618" spans="1:23" s="917" customFormat="1" ht="12.75" customHeight="1">
      <c r="A1618">
        <v>1525</v>
      </c>
      <c r="B1618">
        <v>2844</v>
      </c>
      <c r="C1618" t="s">
        <v>91</v>
      </c>
      <c r="D1618" t="s">
        <v>1270</v>
      </c>
      <c r="E1618">
        <v>46776</v>
      </c>
      <c r="F1618" t="s">
        <v>198</v>
      </c>
      <c r="G1618" t="s">
        <v>3014</v>
      </c>
      <c r="H1618" s="958">
        <v>41367</v>
      </c>
      <c r="I1618"/>
      <c r="J1618" t="s">
        <v>1096</v>
      </c>
      <c r="K1618">
        <v>2</v>
      </c>
      <c r="L1618" t="s">
        <v>25</v>
      </c>
      <c r="M1618">
        <v>41600</v>
      </c>
      <c r="N1618" t="s">
        <v>88</v>
      </c>
      <c r="O1618">
        <v>97200</v>
      </c>
      <c r="P1618">
        <v>55600</v>
      </c>
      <c r="Q1618">
        <v>17000</v>
      </c>
      <c r="R1618">
        <v>28750</v>
      </c>
      <c r="S1618"/>
      <c r="T1618"/>
      <c r="U1618"/>
      <c r="V1618" t="s">
        <v>1348</v>
      </c>
      <c r="W1618">
        <v>3</v>
      </c>
    </row>
    <row r="1619" spans="1:23" s="917" customFormat="1" ht="12.75" customHeight="1">
      <c r="A1619">
        <v>1525</v>
      </c>
      <c r="B1619">
        <v>2844</v>
      </c>
      <c r="C1619" t="s">
        <v>91</v>
      </c>
      <c r="D1619" t="s">
        <v>1270</v>
      </c>
      <c r="E1619">
        <v>46777</v>
      </c>
      <c r="F1619" t="s">
        <v>198</v>
      </c>
      <c r="G1619" t="s">
        <v>3015</v>
      </c>
      <c r="H1619" s="958">
        <v>41367</v>
      </c>
      <c r="I1619"/>
      <c r="J1619" t="s">
        <v>1096</v>
      </c>
      <c r="K1619">
        <v>2</v>
      </c>
      <c r="L1619" t="s">
        <v>25</v>
      </c>
      <c r="M1619">
        <v>41600</v>
      </c>
      <c r="N1619" t="s">
        <v>88</v>
      </c>
      <c r="O1619">
        <v>97200</v>
      </c>
      <c r="P1619">
        <v>55600</v>
      </c>
      <c r="Q1619">
        <v>17000</v>
      </c>
      <c r="R1619">
        <v>28750</v>
      </c>
      <c r="S1619"/>
      <c r="T1619"/>
      <c r="U1619"/>
      <c r="V1619" t="s">
        <v>1348</v>
      </c>
      <c r="W1619">
        <v>3</v>
      </c>
    </row>
    <row r="1620" spans="1:23" s="917" customFormat="1" ht="12.75" customHeight="1">
      <c r="A1620">
        <v>1525</v>
      </c>
      <c r="B1620">
        <v>2844</v>
      </c>
      <c r="C1620" t="s">
        <v>91</v>
      </c>
      <c r="D1620" t="s">
        <v>1270</v>
      </c>
      <c r="E1620">
        <v>46779</v>
      </c>
      <c r="F1620" t="s">
        <v>198</v>
      </c>
      <c r="G1620" t="s">
        <v>3016</v>
      </c>
      <c r="H1620" s="958">
        <v>41367</v>
      </c>
      <c r="I1620"/>
      <c r="J1620" t="s">
        <v>1096</v>
      </c>
      <c r="K1620">
        <v>1</v>
      </c>
      <c r="L1620" t="s">
        <v>25</v>
      </c>
      <c r="M1620">
        <v>41600</v>
      </c>
      <c r="N1620" t="s">
        <v>88</v>
      </c>
      <c r="O1620">
        <v>97200</v>
      </c>
      <c r="P1620">
        <v>55600</v>
      </c>
      <c r="Q1620">
        <v>17000</v>
      </c>
      <c r="R1620">
        <v>28750</v>
      </c>
      <c r="S1620"/>
      <c r="T1620"/>
      <c r="U1620"/>
      <c r="V1620" t="s">
        <v>1348</v>
      </c>
      <c r="W1620">
        <v>3</v>
      </c>
    </row>
    <row r="1621" spans="1:23" s="917" customFormat="1" ht="12.75" customHeight="1">
      <c r="A1621">
        <v>1525</v>
      </c>
      <c r="B1621">
        <v>2844</v>
      </c>
      <c r="C1621" t="s">
        <v>91</v>
      </c>
      <c r="D1621" t="s">
        <v>1270</v>
      </c>
      <c r="E1621">
        <v>46784</v>
      </c>
      <c r="F1621" t="s">
        <v>198</v>
      </c>
      <c r="G1621" t="s">
        <v>3017</v>
      </c>
      <c r="H1621" s="958">
        <v>41367</v>
      </c>
      <c r="I1621"/>
      <c r="J1621" t="s">
        <v>1096</v>
      </c>
      <c r="K1621">
        <v>2</v>
      </c>
      <c r="L1621" t="s">
        <v>25</v>
      </c>
      <c r="M1621">
        <v>41600</v>
      </c>
      <c r="N1621" t="s">
        <v>88</v>
      </c>
      <c r="O1621">
        <v>97200</v>
      </c>
      <c r="P1621">
        <v>55600</v>
      </c>
      <c r="Q1621">
        <v>17000</v>
      </c>
      <c r="R1621">
        <v>28750</v>
      </c>
      <c r="S1621"/>
      <c r="T1621"/>
      <c r="U1621"/>
      <c r="V1621" t="s">
        <v>1348</v>
      </c>
      <c r="W1621">
        <v>3</v>
      </c>
    </row>
    <row r="1622" spans="1:23" s="917" customFormat="1" ht="12.75" customHeight="1">
      <c r="A1622">
        <v>1340</v>
      </c>
      <c r="B1622">
        <v>2803</v>
      </c>
      <c r="C1622" t="s">
        <v>98</v>
      </c>
      <c r="D1622" t="s">
        <v>1292</v>
      </c>
      <c r="E1622">
        <v>46796</v>
      </c>
      <c r="F1622" t="s">
        <v>198</v>
      </c>
      <c r="G1622" t="s">
        <v>3018</v>
      </c>
      <c r="H1622" s="958">
        <v>40624</v>
      </c>
      <c r="I1622"/>
      <c r="J1622" t="s">
        <v>1096</v>
      </c>
      <c r="K1622">
        <v>3</v>
      </c>
      <c r="L1622" t="s">
        <v>25</v>
      </c>
      <c r="M1622">
        <v>41600</v>
      </c>
      <c r="N1622" t="s">
        <v>97</v>
      </c>
      <c r="O1622">
        <v>117140</v>
      </c>
      <c r="P1622">
        <v>75540</v>
      </c>
      <c r="Q1622">
        <v>24190</v>
      </c>
      <c r="R1622">
        <v>31730</v>
      </c>
      <c r="S1622"/>
      <c r="T1622"/>
      <c r="U1622"/>
      <c r="V1622" t="s">
        <v>1348</v>
      </c>
      <c r="W1622">
        <v>1</v>
      </c>
    </row>
    <row r="1623" spans="1:23" s="917" customFormat="1" ht="12.75" customHeight="1">
      <c r="A1623">
        <v>1912</v>
      </c>
      <c r="B1623">
        <v>2840</v>
      </c>
      <c r="C1623" t="s">
        <v>87</v>
      </c>
      <c r="D1623" t="s">
        <v>1270</v>
      </c>
      <c r="E1623">
        <v>46798</v>
      </c>
      <c r="F1623" t="s">
        <v>198</v>
      </c>
      <c r="G1623" t="s">
        <v>3019</v>
      </c>
      <c r="H1623" s="958">
        <v>41222</v>
      </c>
      <c r="I1623"/>
      <c r="J1623" t="s">
        <v>1096</v>
      </c>
      <c r="K1623">
        <v>2</v>
      </c>
      <c r="L1623" t="s">
        <v>25</v>
      </c>
      <c r="M1623">
        <v>41600</v>
      </c>
      <c r="N1623" t="s">
        <v>84</v>
      </c>
      <c r="O1623">
        <v>90910</v>
      </c>
      <c r="P1623">
        <v>49310</v>
      </c>
      <c r="Q1623">
        <v>8860</v>
      </c>
      <c r="R1623">
        <v>8220</v>
      </c>
      <c r="S1623"/>
      <c r="T1623"/>
      <c r="U1623"/>
      <c r="V1623" t="s">
        <v>1348</v>
      </c>
      <c r="W1623">
        <v>4</v>
      </c>
    </row>
    <row r="1624" spans="1:23" s="917" customFormat="1" ht="12.75" customHeight="1">
      <c r="A1624">
        <v>1640</v>
      </c>
      <c r="B1624">
        <v>2821</v>
      </c>
      <c r="C1624" t="s">
        <v>102</v>
      </c>
      <c r="D1624" t="s">
        <v>1126</v>
      </c>
      <c r="E1624">
        <v>46817</v>
      </c>
      <c r="F1624" t="s">
        <v>198</v>
      </c>
      <c r="G1624" t="s">
        <v>3020</v>
      </c>
      <c r="H1624" s="958">
        <v>41177</v>
      </c>
      <c r="I1624"/>
      <c r="J1624" t="s">
        <v>1096</v>
      </c>
      <c r="K1624">
        <v>2</v>
      </c>
      <c r="L1624" t="s">
        <v>25</v>
      </c>
      <c r="M1624">
        <v>41600</v>
      </c>
      <c r="N1624" t="s">
        <v>97</v>
      </c>
      <c r="O1624">
        <v>117140</v>
      </c>
      <c r="P1624">
        <v>75540</v>
      </c>
      <c r="Q1624">
        <v>17000</v>
      </c>
      <c r="R1624">
        <v>41220</v>
      </c>
      <c r="S1624"/>
      <c r="T1624"/>
      <c r="U1624"/>
      <c r="V1624" t="s">
        <v>1348</v>
      </c>
      <c r="W1624">
        <v>1</v>
      </c>
    </row>
    <row r="1625" spans="1:23" s="917" customFormat="1" ht="12.75" customHeight="1">
      <c r="A1625">
        <v>1255</v>
      </c>
      <c r="B1625">
        <v>2817</v>
      </c>
      <c r="C1625" t="s">
        <v>107</v>
      </c>
      <c r="D1625" t="s">
        <v>1445</v>
      </c>
      <c r="E1625">
        <v>46823</v>
      </c>
      <c r="F1625" t="s">
        <v>198</v>
      </c>
      <c r="G1625" t="s">
        <v>3022</v>
      </c>
      <c r="H1625" s="958">
        <v>40898</v>
      </c>
      <c r="I1625"/>
      <c r="J1625" t="s">
        <v>1096</v>
      </c>
      <c r="K1625">
        <v>2</v>
      </c>
      <c r="L1625" t="s">
        <v>25</v>
      </c>
      <c r="M1625">
        <v>41600</v>
      </c>
      <c r="N1625" t="s">
        <v>106</v>
      </c>
      <c r="O1625">
        <v>129850</v>
      </c>
      <c r="P1625">
        <v>88250</v>
      </c>
      <c r="Q1625">
        <v>17000</v>
      </c>
      <c r="R1625">
        <v>22240</v>
      </c>
      <c r="S1625"/>
      <c r="T1625"/>
      <c r="U1625"/>
      <c r="V1625" t="s">
        <v>1348</v>
      </c>
      <c r="W1625">
        <v>1</v>
      </c>
    </row>
    <row r="1626" spans="1:23" s="917" customFormat="1" ht="12.75" customHeight="1">
      <c r="A1626">
        <v>1034</v>
      </c>
      <c r="B1626">
        <v>2824</v>
      </c>
      <c r="C1626" t="s">
        <v>122</v>
      </c>
      <c r="D1626" t="s">
        <v>1292</v>
      </c>
      <c r="E1626">
        <v>46833</v>
      </c>
      <c r="F1626" t="s">
        <v>198</v>
      </c>
      <c r="G1626" t="s">
        <v>3023</v>
      </c>
      <c r="H1626" s="958">
        <v>40680</v>
      </c>
      <c r="I1626"/>
      <c r="J1626" t="s">
        <v>1096</v>
      </c>
      <c r="K1626">
        <v>4</v>
      </c>
      <c r="L1626" t="s">
        <v>25</v>
      </c>
      <c r="M1626">
        <v>41600</v>
      </c>
      <c r="N1626" t="s">
        <v>114</v>
      </c>
      <c r="O1626">
        <v>157000</v>
      </c>
      <c r="P1626">
        <v>115400</v>
      </c>
      <c r="Q1626">
        <v>17000</v>
      </c>
      <c r="R1626">
        <v>22240</v>
      </c>
      <c r="S1626"/>
      <c r="T1626"/>
      <c r="U1626"/>
      <c r="V1626" t="s">
        <v>1348</v>
      </c>
      <c r="W1626">
        <v>2</v>
      </c>
    </row>
    <row r="1627" spans="1:23" s="917" customFormat="1" ht="12.75" customHeight="1">
      <c r="A1627">
        <v>2004</v>
      </c>
      <c r="B1627">
        <v>2840</v>
      </c>
      <c r="C1627" t="s">
        <v>87</v>
      </c>
      <c r="D1627" t="s">
        <v>1266</v>
      </c>
      <c r="E1627">
        <v>46834</v>
      </c>
      <c r="F1627" t="s">
        <v>198</v>
      </c>
      <c r="G1627" t="s">
        <v>3025</v>
      </c>
      <c r="H1627" s="958">
        <v>41038</v>
      </c>
      <c r="I1627"/>
      <c r="J1627" t="s">
        <v>1096</v>
      </c>
      <c r="K1627">
        <v>5</v>
      </c>
      <c r="L1627" t="s">
        <v>1415</v>
      </c>
      <c r="M1627">
        <v>0</v>
      </c>
      <c r="N1627" t="s">
        <v>84</v>
      </c>
      <c r="O1627">
        <v>90910</v>
      </c>
      <c r="P1627">
        <v>90910</v>
      </c>
      <c r="Q1627">
        <v>17000</v>
      </c>
      <c r="R1627">
        <v>22240</v>
      </c>
      <c r="S1627"/>
      <c r="T1627"/>
      <c r="U1627"/>
      <c r="V1627" t="s">
        <v>1348</v>
      </c>
      <c r="W1627">
        <v>2</v>
      </c>
    </row>
    <row r="1628" spans="1:23" s="917" customFormat="1" ht="12.75" customHeight="1">
      <c r="A1628">
        <v>2004</v>
      </c>
      <c r="B1628">
        <v>2840</v>
      </c>
      <c r="C1628" t="s">
        <v>87</v>
      </c>
      <c r="D1628" t="s">
        <v>1266</v>
      </c>
      <c r="E1628">
        <v>46836</v>
      </c>
      <c r="F1628" t="s">
        <v>198</v>
      </c>
      <c r="G1628" t="s">
        <v>3027</v>
      </c>
      <c r="H1628" s="958">
        <v>40710</v>
      </c>
      <c r="I1628"/>
      <c r="J1628" t="s">
        <v>1096</v>
      </c>
      <c r="K1628">
        <v>5</v>
      </c>
      <c r="L1628" t="s">
        <v>1415</v>
      </c>
      <c r="M1628">
        <v>0</v>
      </c>
      <c r="N1628" t="s">
        <v>84</v>
      </c>
      <c r="O1628">
        <v>90910</v>
      </c>
      <c r="P1628">
        <v>90910</v>
      </c>
      <c r="Q1628">
        <v>17000</v>
      </c>
      <c r="R1628">
        <v>22240</v>
      </c>
      <c r="S1628"/>
      <c r="T1628"/>
      <c r="U1628"/>
      <c r="V1628" t="s">
        <v>1348</v>
      </c>
      <c r="W1628">
        <v>1</v>
      </c>
    </row>
    <row r="1629" spans="1:23" s="917" customFormat="1" ht="12.75" customHeight="1">
      <c r="A1629">
        <v>1605</v>
      </c>
      <c r="B1629">
        <v>2813</v>
      </c>
      <c r="C1629" t="s">
        <v>90</v>
      </c>
      <c r="D1629" t="s">
        <v>1126</v>
      </c>
      <c r="E1629">
        <v>46846</v>
      </c>
      <c r="F1629" t="s">
        <v>198</v>
      </c>
      <c r="G1629" t="s">
        <v>3029</v>
      </c>
      <c r="H1629" s="958">
        <v>40724</v>
      </c>
      <c r="I1629"/>
      <c r="J1629" t="s">
        <v>1096</v>
      </c>
      <c r="K1629">
        <v>5</v>
      </c>
      <c r="L1629" t="s">
        <v>25</v>
      </c>
      <c r="M1629">
        <v>41600</v>
      </c>
      <c r="N1629" t="s">
        <v>88</v>
      </c>
      <c r="O1629">
        <v>97200</v>
      </c>
      <c r="P1629">
        <v>55600</v>
      </c>
      <c r="Q1629">
        <v>17000</v>
      </c>
      <c r="R1629">
        <v>16710</v>
      </c>
      <c r="S1629"/>
      <c r="T1629"/>
      <c r="U1629"/>
      <c r="V1629" t="s">
        <v>1348</v>
      </c>
      <c r="W1629">
        <v>2</v>
      </c>
    </row>
    <row r="1630" spans="1:23" s="917" customFormat="1" ht="12.75" customHeight="1">
      <c r="A1630">
        <v>1605</v>
      </c>
      <c r="B1630">
        <v>2813</v>
      </c>
      <c r="C1630" t="s">
        <v>90</v>
      </c>
      <c r="D1630" t="s">
        <v>1126</v>
      </c>
      <c r="E1630">
        <v>46847</v>
      </c>
      <c r="F1630" t="s">
        <v>198</v>
      </c>
      <c r="G1630" t="s">
        <v>3030</v>
      </c>
      <c r="H1630" s="958">
        <v>40724</v>
      </c>
      <c r="I1630"/>
      <c r="J1630" t="s">
        <v>1096</v>
      </c>
      <c r="K1630">
        <v>5</v>
      </c>
      <c r="L1630" t="s">
        <v>25</v>
      </c>
      <c r="M1630">
        <v>41600</v>
      </c>
      <c r="N1630" t="s">
        <v>88</v>
      </c>
      <c r="O1630">
        <v>97200</v>
      </c>
      <c r="P1630">
        <v>55600</v>
      </c>
      <c r="Q1630">
        <v>17000</v>
      </c>
      <c r="R1630">
        <v>16710</v>
      </c>
      <c r="S1630"/>
      <c r="T1630"/>
      <c r="U1630"/>
      <c r="V1630" t="s">
        <v>1348</v>
      </c>
      <c r="W1630">
        <v>2</v>
      </c>
    </row>
    <row r="1631" spans="1:23" s="917" customFormat="1" ht="12.75" customHeight="1">
      <c r="A1631">
        <v>1605</v>
      </c>
      <c r="B1631">
        <v>2813</v>
      </c>
      <c r="C1631" t="s">
        <v>90</v>
      </c>
      <c r="D1631" t="s">
        <v>1126</v>
      </c>
      <c r="E1631">
        <v>46848</v>
      </c>
      <c r="F1631" t="s">
        <v>198</v>
      </c>
      <c r="G1631" t="s">
        <v>3031</v>
      </c>
      <c r="H1631" s="958">
        <v>40724</v>
      </c>
      <c r="I1631"/>
      <c r="J1631" t="s">
        <v>1096</v>
      </c>
      <c r="K1631">
        <v>5</v>
      </c>
      <c r="L1631" t="s">
        <v>25</v>
      </c>
      <c r="M1631">
        <v>41600</v>
      </c>
      <c r="N1631" t="s">
        <v>88</v>
      </c>
      <c r="O1631">
        <v>97200</v>
      </c>
      <c r="P1631">
        <v>55600</v>
      </c>
      <c r="Q1631">
        <v>17000</v>
      </c>
      <c r="R1631">
        <v>16710</v>
      </c>
      <c r="S1631"/>
      <c r="T1631"/>
      <c r="U1631"/>
      <c r="V1631" t="s">
        <v>1348</v>
      </c>
      <c r="W1631">
        <v>2</v>
      </c>
    </row>
    <row r="1632" spans="1:23" s="917" customFormat="1" ht="12.75" customHeight="1">
      <c r="A1632">
        <v>1380</v>
      </c>
      <c r="B1632">
        <v>2804</v>
      </c>
      <c r="C1632" t="s">
        <v>323</v>
      </c>
      <c r="D1632" t="s">
        <v>1292</v>
      </c>
      <c r="E1632">
        <v>46855</v>
      </c>
      <c r="F1632" t="s">
        <v>198</v>
      </c>
      <c r="G1632" t="s">
        <v>3032</v>
      </c>
      <c r="H1632" s="958">
        <v>40709</v>
      </c>
      <c r="I1632"/>
      <c r="J1632" t="s">
        <v>1096</v>
      </c>
      <c r="K1632">
        <v>15</v>
      </c>
      <c r="L1632" t="s">
        <v>25</v>
      </c>
      <c r="M1632">
        <v>41600</v>
      </c>
      <c r="N1632" t="s">
        <v>325</v>
      </c>
      <c r="O1632">
        <v>271680</v>
      </c>
      <c r="P1632">
        <v>230080</v>
      </c>
      <c r="Q1632">
        <v>17000</v>
      </c>
      <c r="R1632">
        <v>16710</v>
      </c>
      <c r="S1632"/>
      <c r="T1632"/>
      <c r="U1632"/>
      <c r="V1632" t="s">
        <v>1348</v>
      </c>
      <c r="W1632">
        <v>2</v>
      </c>
    </row>
    <row r="1633" spans="1:23" s="917" customFormat="1" ht="12.75" customHeight="1">
      <c r="A1633">
        <v>1380</v>
      </c>
      <c r="B1633">
        <v>2804</v>
      </c>
      <c r="C1633" t="s">
        <v>323</v>
      </c>
      <c r="D1633" t="s">
        <v>1292</v>
      </c>
      <c r="E1633">
        <v>46856</v>
      </c>
      <c r="F1633" t="s">
        <v>198</v>
      </c>
      <c r="G1633" t="s">
        <v>3034</v>
      </c>
      <c r="H1633" s="958">
        <v>40709</v>
      </c>
      <c r="I1633"/>
      <c r="J1633" t="s">
        <v>1096</v>
      </c>
      <c r="K1633">
        <v>5</v>
      </c>
      <c r="L1633" t="s">
        <v>25</v>
      </c>
      <c r="M1633">
        <v>41600</v>
      </c>
      <c r="N1633" t="s">
        <v>325</v>
      </c>
      <c r="O1633">
        <v>271680</v>
      </c>
      <c r="P1633">
        <v>230080</v>
      </c>
      <c r="Q1633">
        <v>17000</v>
      </c>
      <c r="R1633">
        <v>16710</v>
      </c>
      <c r="S1633"/>
      <c r="T1633"/>
      <c r="U1633"/>
      <c r="V1633" t="s">
        <v>1348</v>
      </c>
      <c r="W1633">
        <v>2</v>
      </c>
    </row>
    <row r="1634" spans="1:23" s="917" customFormat="1" ht="12.75" customHeight="1">
      <c r="A1634">
        <v>1380</v>
      </c>
      <c r="B1634">
        <v>2804</v>
      </c>
      <c r="C1634" t="s">
        <v>323</v>
      </c>
      <c r="D1634" t="s">
        <v>1292</v>
      </c>
      <c r="E1634">
        <v>46857</v>
      </c>
      <c r="F1634" t="s">
        <v>198</v>
      </c>
      <c r="G1634" t="s">
        <v>3035</v>
      </c>
      <c r="H1634" s="958">
        <v>40772</v>
      </c>
      <c r="I1634"/>
      <c r="J1634" t="s">
        <v>1096</v>
      </c>
      <c r="K1634">
        <v>1</v>
      </c>
      <c r="L1634" t="s">
        <v>25</v>
      </c>
      <c r="M1634">
        <v>41600</v>
      </c>
      <c r="N1634" t="s">
        <v>325</v>
      </c>
      <c r="O1634">
        <v>271680</v>
      </c>
      <c r="P1634">
        <v>230080</v>
      </c>
      <c r="Q1634">
        <v>17000</v>
      </c>
      <c r="R1634">
        <v>16710</v>
      </c>
      <c r="S1634"/>
      <c r="T1634"/>
      <c r="U1634"/>
      <c r="V1634" t="s">
        <v>1348</v>
      </c>
      <c r="W1634">
        <v>2</v>
      </c>
    </row>
    <row r="1635" spans="1:23" s="917" customFormat="1" ht="12.75" customHeight="1">
      <c r="A1635">
        <v>1705</v>
      </c>
      <c r="B1635">
        <v>2840</v>
      </c>
      <c r="C1635" t="s">
        <v>87</v>
      </c>
      <c r="D1635" t="s">
        <v>1093</v>
      </c>
      <c r="E1635">
        <v>46862</v>
      </c>
      <c r="F1635" t="s">
        <v>198</v>
      </c>
      <c r="G1635" t="s">
        <v>3036</v>
      </c>
      <c r="H1635" s="958">
        <v>40715</v>
      </c>
      <c r="I1635"/>
      <c r="J1635" t="s">
        <v>1096</v>
      </c>
      <c r="K1635">
        <v>2</v>
      </c>
      <c r="L1635" t="s">
        <v>25</v>
      </c>
      <c r="M1635">
        <v>41600</v>
      </c>
      <c r="N1635" t="s">
        <v>84</v>
      </c>
      <c r="O1635">
        <v>90910</v>
      </c>
      <c r="P1635">
        <v>49310</v>
      </c>
      <c r="Q1635">
        <v>17000</v>
      </c>
      <c r="R1635">
        <v>22240</v>
      </c>
      <c r="S1635"/>
      <c r="T1635"/>
      <c r="U1635"/>
      <c r="V1635" t="s">
        <v>1348</v>
      </c>
      <c r="W1635">
        <v>2</v>
      </c>
    </row>
    <row r="1636" spans="1:23" s="917" customFormat="1" ht="12.75" customHeight="1">
      <c r="A1636">
        <v>2004</v>
      </c>
      <c r="B1636">
        <v>2840</v>
      </c>
      <c r="C1636" t="s">
        <v>87</v>
      </c>
      <c r="D1636" t="s">
        <v>1266</v>
      </c>
      <c r="E1636">
        <v>46873</v>
      </c>
      <c r="F1636" t="s">
        <v>198</v>
      </c>
      <c r="G1636" t="s">
        <v>3038</v>
      </c>
      <c r="H1636" s="958">
        <v>40778</v>
      </c>
      <c r="I1636"/>
      <c r="J1636" t="s">
        <v>1096</v>
      </c>
      <c r="K1636">
        <v>3</v>
      </c>
      <c r="L1636" t="s">
        <v>1415</v>
      </c>
      <c r="M1636">
        <v>0</v>
      </c>
      <c r="N1636" t="s">
        <v>84</v>
      </c>
      <c r="O1636">
        <v>90910</v>
      </c>
      <c r="P1636">
        <v>90910</v>
      </c>
      <c r="Q1636">
        <v>17000</v>
      </c>
      <c r="R1636">
        <v>22240</v>
      </c>
      <c r="S1636"/>
      <c r="T1636"/>
      <c r="U1636"/>
      <c r="V1636" t="s">
        <v>1348</v>
      </c>
      <c r="W1636">
        <v>2</v>
      </c>
    </row>
    <row r="1637" spans="1:23" s="917" customFormat="1" ht="12.75" customHeight="1">
      <c r="A1637">
        <v>2004</v>
      </c>
      <c r="B1637">
        <v>2840</v>
      </c>
      <c r="C1637" t="s">
        <v>87</v>
      </c>
      <c r="D1637" t="s">
        <v>1266</v>
      </c>
      <c r="E1637">
        <v>46874</v>
      </c>
      <c r="F1637" t="s">
        <v>198</v>
      </c>
      <c r="G1637" t="s">
        <v>3040</v>
      </c>
      <c r="H1637" s="958">
        <v>40778</v>
      </c>
      <c r="I1637"/>
      <c r="J1637" t="s">
        <v>1096</v>
      </c>
      <c r="K1637">
        <v>5</v>
      </c>
      <c r="L1637" t="s">
        <v>1415</v>
      </c>
      <c r="M1637">
        <v>0</v>
      </c>
      <c r="N1637" t="s">
        <v>84</v>
      </c>
      <c r="O1637">
        <v>90910</v>
      </c>
      <c r="P1637">
        <v>90910</v>
      </c>
      <c r="Q1637">
        <v>17000</v>
      </c>
      <c r="R1637">
        <v>22240</v>
      </c>
      <c r="S1637"/>
      <c r="T1637"/>
      <c r="U1637"/>
      <c r="V1637" t="s">
        <v>1348</v>
      </c>
      <c r="W1637">
        <v>2</v>
      </c>
    </row>
    <row r="1638" spans="1:23" s="917" customFormat="1" ht="12.75" customHeight="1">
      <c r="A1638">
        <v>1335</v>
      </c>
      <c r="B1638">
        <v>2832</v>
      </c>
      <c r="C1638" t="s">
        <v>92</v>
      </c>
      <c r="D1638" t="s">
        <v>1133</v>
      </c>
      <c r="E1638">
        <v>46881</v>
      </c>
      <c r="F1638" t="s">
        <v>198</v>
      </c>
      <c r="G1638" t="s">
        <v>3041</v>
      </c>
      <c r="H1638" s="958">
        <v>40752</v>
      </c>
      <c r="I1638"/>
      <c r="J1638" t="s">
        <v>1096</v>
      </c>
      <c r="K1638">
        <v>5</v>
      </c>
      <c r="L1638" t="s">
        <v>25</v>
      </c>
      <c r="M1638">
        <v>41600</v>
      </c>
      <c r="N1638" t="s">
        <v>88</v>
      </c>
      <c r="O1638">
        <v>97200</v>
      </c>
      <c r="P1638">
        <v>55600</v>
      </c>
      <c r="Q1638">
        <v>17000</v>
      </c>
      <c r="R1638">
        <v>22240</v>
      </c>
      <c r="S1638"/>
      <c r="T1638"/>
      <c r="U1638"/>
      <c r="V1638" t="s">
        <v>1348</v>
      </c>
      <c r="W1638">
        <v>1</v>
      </c>
    </row>
    <row r="1639" spans="1:23" s="917" customFormat="1" ht="12.75" customHeight="1">
      <c r="A1639">
        <v>1335</v>
      </c>
      <c r="B1639">
        <v>2812</v>
      </c>
      <c r="C1639" t="s">
        <v>85</v>
      </c>
      <c r="D1639" t="s">
        <v>1133</v>
      </c>
      <c r="E1639">
        <v>46883</v>
      </c>
      <c r="F1639" t="s">
        <v>198</v>
      </c>
      <c r="G1639" t="s">
        <v>3042</v>
      </c>
      <c r="H1639" s="958">
        <v>40779</v>
      </c>
      <c r="I1639"/>
      <c r="J1639" t="s">
        <v>1096</v>
      </c>
      <c r="K1639">
        <v>5</v>
      </c>
      <c r="L1639" t="s">
        <v>25</v>
      </c>
      <c r="M1639">
        <v>41600</v>
      </c>
      <c r="N1639" t="s">
        <v>84</v>
      </c>
      <c r="O1639">
        <v>90910</v>
      </c>
      <c r="P1639">
        <v>49310</v>
      </c>
      <c r="Q1639">
        <v>17000</v>
      </c>
      <c r="R1639">
        <v>22240</v>
      </c>
      <c r="S1639"/>
      <c r="T1639"/>
      <c r="U1639"/>
      <c r="V1639" t="s">
        <v>1348</v>
      </c>
      <c r="W1639">
        <v>2</v>
      </c>
    </row>
    <row r="1640" spans="1:23" s="917" customFormat="1" ht="12.75" customHeight="1">
      <c r="A1640">
        <v>1155</v>
      </c>
      <c r="B1640">
        <v>2828</v>
      </c>
      <c r="C1640" t="s">
        <v>112</v>
      </c>
      <c r="D1640" t="s">
        <v>1133</v>
      </c>
      <c r="E1640">
        <v>46887</v>
      </c>
      <c r="F1640" t="s">
        <v>198</v>
      </c>
      <c r="G1640" t="s">
        <v>3044</v>
      </c>
      <c r="H1640" s="958">
        <v>40819</v>
      </c>
      <c r="I1640"/>
      <c r="J1640" t="s">
        <v>1096</v>
      </c>
      <c r="K1640">
        <v>5</v>
      </c>
      <c r="L1640" t="s">
        <v>25</v>
      </c>
      <c r="M1640">
        <v>41600</v>
      </c>
      <c r="N1640" t="s">
        <v>109</v>
      </c>
      <c r="O1640">
        <v>142820</v>
      </c>
      <c r="P1640">
        <v>101220</v>
      </c>
      <c r="Q1640">
        <v>17000</v>
      </c>
      <c r="R1640">
        <v>22240</v>
      </c>
      <c r="S1640"/>
      <c r="T1640"/>
      <c r="U1640"/>
      <c r="V1640" t="s">
        <v>1348</v>
      </c>
      <c r="W1640">
        <v>1</v>
      </c>
    </row>
    <row r="1641" spans="1:23" s="917" customFormat="1" ht="12.75" customHeight="1">
      <c r="A1641">
        <v>1155</v>
      </c>
      <c r="B1641">
        <v>2828</v>
      </c>
      <c r="C1641" t="s">
        <v>112</v>
      </c>
      <c r="D1641" t="s">
        <v>1133</v>
      </c>
      <c r="E1641">
        <v>46889</v>
      </c>
      <c r="F1641" t="s">
        <v>198</v>
      </c>
      <c r="G1641" t="s">
        <v>3046</v>
      </c>
      <c r="H1641" s="958">
        <v>40819</v>
      </c>
      <c r="I1641"/>
      <c r="J1641" t="s">
        <v>1096</v>
      </c>
      <c r="K1641">
        <v>5</v>
      </c>
      <c r="L1641" t="s">
        <v>25</v>
      </c>
      <c r="M1641">
        <v>41600</v>
      </c>
      <c r="N1641" t="s">
        <v>109</v>
      </c>
      <c r="O1641">
        <v>142820</v>
      </c>
      <c r="P1641">
        <v>101220</v>
      </c>
      <c r="Q1641">
        <v>17000</v>
      </c>
      <c r="R1641">
        <v>22240</v>
      </c>
      <c r="S1641"/>
      <c r="T1641"/>
      <c r="U1641"/>
      <c r="V1641" t="s">
        <v>1348</v>
      </c>
      <c r="W1641">
        <v>1</v>
      </c>
    </row>
    <row r="1642" spans="1:23" s="917" customFormat="1" ht="12.75" customHeight="1">
      <c r="A1642">
        <v>3444</v>
      </c>
      <c r="B1642">
        <v>2817</v>
      </c>
      <c r="C1642" t="s">
        <v>107</v>
      </c>
      <c r="D1642" t="s">
        <v>1445</v>
      </c>
      <c r="E1642">
        <v>46893</v>
      </c>
      <c r="F1642" t="s">
        <v>198</v>
      </c>
      <c r="G1642" t="s">
        <v>3047</v>
      </c>
      <c r="H1642" s="958">
        <v>40854</v>
      </c>
      <c r="I1642"/>
      <c r="J1642" t="s">
        <v>1096</v>
      </c>
      <c r="K1642">
        <v>2</v>
      </c>
      <c r="L1642" t="s">
        <v>25</v>
      </c>
      <c r="M1642">
        <v>41600</v>
      </c>
      <c r="N1642" t="s">
        <v>106</v>
      </c>
      <c r="O1642">
        <v>129850</v>
      </c>
      <c r="P1642">
        <v>88250</v>
      </c>
      <c r="Q1642">
        <v>24190</v>
      </c>
      <c r="R1642">
        <v>31730</v>
      </c>
      <c r="S1642"/>
      <c r="T1642"/>
      <c r="U1642"/>
      <c r="V1642" t="s">
        <v>1348</v>
      </c>
      <c r="W1642">
        <v>3</v>
      </c>
    </row>
    <row r="1643" spans="1:23" s="917" customFormat="1" ht="12.75" customHeight="1">
      <c r="A1643">
        <v>1235</v>
      </c>
      <c r="B1643">
        <v>2823</v>
      </c>
      <c r="C1643" t="s">
        <v>551</v>
      </c>
      <c r="D1643" t="s">
        <v>1103</v>
      </c>
      <c r="E1643">
        <v>46899</v>
      </c>
      <c r="F1643" t="s">
        <v>198</v>
      </c>
      <c r="G1643" t="s">
        <v>3049</v>
      </c>
      <c r="H1643" s="958">
        <v>40822</v>
      </c>
      <c r="I1643"/>
      <c r="J1643" t="s">
        <v>1096</v>
      </c>
      <c r="K1643">
        <v>4</v>
      </c>
      <c r="L1643" t="s">
        <v>25</v>
      </c>
      <c r="M1643">
        <v>41600</v>
      </c>
      <c r="N1643" t="s">
        <v>93</v>
      </c>
      <c r="O1643">
        <v>104910</v>
      </c>
      <c r="P1643">
        <v>63310</v>
      </c>
      <c r="Q1643">
        <v>20750</v>
      </c>
      <c r="R1643">
        <v>36400</v>
      </c>
      <c r="S1643"/>
      <c r="T1643"/>
      <c r="U1643"/>
      <c r="V1643" t="s">
        <v>1348</v>
      </c>
      <c r="W1643">
        <v>2</v>
      </c>
    </row>
    <row r="1644" spans="1:23" s="917" customFormat="1" ht="12.75" customHeight="1">
      <c r="A1644">
        <v>1545</v>
      </c>
      <c r="B1644">
        <v>2814</v>
      </c>
      <c r="C1644" t="s">
        <v>121</v>
      </c>
      <c r="D1644" t="s">
        <v>1445</v>
      </c>
      <c r="E1644">
        <v>46903</v>
      </c>
      <c r="F1644" t="s">
        <v>198</v>
      </c>
      <c r="G1644" t="s">
        <v>3051</v>
      </c>
      <c r="H1644" s="958">
        <v>40798</v>
      </c>
      <c r="I1644"/>
      <c r="J1644" t="s">
        <v>1096</v>
      </c>
      <c r="K1644">
        <v>2</v>
      </c>
      <c r="L1644" t="s">
        <v>25</v>
      </c>
      <c r="M1644">
        <v>41600</v>
      </c>
      <c r="N1644" t="s">
        <v>120</v>
      </c>
      <c r="O1644">
        <v>168500</v>
      </c>
      <c r="P1644">
        <v>126900</v>
      </c>
      <c r="Q1644">
        <v>17000</v>
      </c>
      <c r="R1644">
        <v>22240</v>
      </c>
      <c r="S1644"/>
      <c r="T1644"/>
      <c r="U1644"/>
      <c r="V1644" t="s">
        <v>1348</v>
      </c>
      <c r="W1644">
        <v>1</v>
      </c>
    </row>
    <row r="1645" spans="1:23" s="917" customFormat="1" ht="12.75" customHeight="1">
      <c r="A1645">
        <v>1560</v>
      </c>
      <c r="B1645">
        <v>2814</v>
      </c>
      <c r="C1645" t="s">
        <v>121</v>
      </c>
      <c r="D1645" t="s">
        <v>1445</v>
      </c>
      <c r="E1645">
        <v>46905</v>
      </c>
      <c r="F1645" t="s">
        <v>198</v>
      </c>
      <c r="G1645" t="s">
        <v>3052</v>
      </c>
      <c r="H1645" s="958">
        <v>40815</v>
      </c>
      <c r="I1645"/>
      <c r="J1645" t="s">
        <v>1096</v>
      </c>
      <c r="K1645">
        <v>3</v>
      </c>
      <c r="L1645" t="s">
        <v>25</v>
      </c>
      <c r="M1645">
        <v>41600</v>
      </c>
      <c r="N1645" t="s">
        <v>120</v>
      </c>
      <c r="O1645">
        <v>168500</v>
      </c>
      <c r="P1645">
        <v>126900</v>
      </c>
      <c r="Q1645">
        <v>17000</v>
      </c>
      <c r="R1645">
        <v>22240</v>
      </c>
      <c r="S1645"/>
      <c r="T1645"/>
      <c r="U1645"/>
      <c r="V1645" t="s">
        <v>1348</v>
      </c>
      <c r="W1645">
        <v>2</v>
      </c>
    </row>
    <row r="1646" spans="1:23" s="917" customFormat="1" ht="12.75" customHeight="1">
      <c r="A1646">
        <v>1380</v>
      </c>
      <c r="B1646">
        <v>2804</v>
      </c>
      <c r="C1646" t="s">
        <v>323</v>
      </c>
      <c r="D1646" t="s">
        <v>1292</v>
      </c>
      <c r="E1646">
        <v>46907</v>
      </c>
      <c r="F1646" t="s">
        <v>198</v>
      </c>
      <c r="G1646" t="s">
        <v>3054</v>
      </c>
      <c r="H1646" s="958">
        <v>40813</v>
      </c>
      <c r="I1646"/>
      <c r="J1646" t="s">
        <v>1096</v>
      </c>
      <c r="K1646">
        <v>5</v>
      </c>
      <c r="L1646" t="s">
        <v>25</v>
      </c>
      <c r="M1646">
        <v>41600</v>
      </c>
      <c r="N1646" t="s">
        <v>325</v>
      </c>
      <c r="O1646">
        <v>271680</v>
      </c>
      <c r="P1646">
        <v>230080</v>
      </c>
      <c r="Q1646">
        <v>17000</v>
      </c>
      <c r="R1646">
        <v>16710</v>
      </c>
      <c r="S1646"/>
      <c r="T1646"/>
      <c r="U1646"/>
      <c r="V1646" t="s">
        <v>1348</v>
      </c>
      <c r="W1646">
        <v>2</v>
      </c>
    </row>
    <row r="1647" spans="1:23" s="917" customFormat="1" ht="12.75" customHeight="1">
      <c r="A1647">
        <v>1560</v>
      </c>
      <c r="B1647">
        <v>2814</v>
      </c>
      <c r="C1647" t="s">
        <v>121</v>
      </c>
      <c r="D1647" t="s">
        <v>1445</v>
      </c>
      <c r="E1647">
        <v>46913</v>
      </c>
      <c r="F1647" t="s">
        <v>198</v>
      </c>
      <c r="G1647" t="s">
        <v>3056</v>
      </c>
      <c r="H1647" s="958">
        <v>40815</v>
      </c>
      <c r="I1647"/>
      <c r="J1647" t="s">
        <v>1096</v>
      </c>
      <c r="K1647">
        <v>6</v>
      </c>
      <c r="L1647" t="s">
        <v>25</v>
      </c>
      <c r="M1647">
        <v>41600</v>
      </c>
      <c r="N1647" t="s">
        <v>120</v>
      </c>
      <c r="O1647">
        <v>168500</v>
      </c>
      <c r="P1647">
        <v>126900</v>
      </c>
      <c r="Q1647">
        <v>17000</v>
      </c>
      <c r="R1647">
        <v>22240</v>
      </c>
      <c r="S1647"/>
      <c r="T1647"/>
      <c r="U1647"/>
      <c r="V1647" t="s">
        <v>1348</v>
      </c>
      <c r="W1647">
        <v>2</v>
      </c>
    </row>
    <row r="1648" spans="1:23" s="917" customFormat="1" ht="12.75" customHeight="1">
      <c r="A1648">
        <v>1720</v>
      </c>
      <c r="B1648">
        <v>2841</v>
      </c>
      <c r="C1648" t="s">
        <v>83</v>
      </c>
      <c r="D1648" t="s">
        <v>1093</v>
      </c>
      <c r="E1648">
        <v>46930</v>
      </c>
      <c r="F1648" t="s">
        <v>198</v>
      </c>
      <c r="G1648" t="s">
        <v>3057</v>
      </c>
      <c r="H1648" s="958">
        <v>40836</v>
      </c>
      <c r="I1648"/>
      <c r="J1648" t="s">
        <v>1096</v>
      </c>
      <c r="K1648">
        <v>2</v>
      </c>
      <c r="L1648" t="s">
        <v>25</v>
      </c>
      <c r="M1648">
        <v>41600</v>
      </c>
      <c r="N1648" t="s">
        <v>84</v>
      </c>
      <c r="O1648">
        <v>90910</v>
      </c>
      <c r="P1648">
        <v>49310</v>
      </c>
      <c r="Q1648">
        <v>17000</v>
      </c>
      <c r="R1648">
        <v>28750</v>
      </c>
      <c r="S1648"/>
      <c r="T1648"/>
      <c r="U1648"/>
      <c r="V1648" t="s">
        <v>1348</v>
      </c>
      <c r="W1648">
        <v>2</v>
      </c>
    </row>
    <row r="1649" spans="1:23" s="917" customFormat="1" ht="12.75" customHeight="1">
      <c r="A1649">
        <v>1720</v>
      </c>
      <c r="B1649">
        <v>2841</v>
      </c>
      <c r="C1649" t="s">
        <v>83</v>
      </c>
      <c r="D1649" t="s">
        <v>1093</v>
      </c>
      <c r="E1649">
        <v>46931</v>
      </c>
      <c r="F1649" t="s">
        <v>198</v>
      </c>
      <c r="G1649" t="s">
        <v>3059</v>
      </c>
      <c r="H1649" s="958">
        <v>40836</v>
      </c>
      <c r="I1649"/>
      <c r="J1649" t="s">
        <v>1096</v>
      </c>
      <c r="K1649">
        <v>2</v>
      </c>
      <c r="L1649" t="s">
        <v>25</v>
      </c>
      <c r="M1649">
        <v>41600</v>
      </c>
      <c r="N1649" t="s">
        <v>84</v>
      </c>
      <c r="O1649">
        <v>90910</v>
      </c>
      <c r="P1649">
        <v>49310</v>
      </c>
      <c r="Q1649">
        <v>17000</v>
      </c>
      <c r="R1649">
        <v>28750</v>
      </c>
      <c r="S1649"/>
      <c r="T1649"/>
      <c r="U1649"/>
      <c r="V1649" t="s">
        <v>1348</v>
      </c>
      <c r="W1649">
        <v>2</v>
      </c>
    </row>
    <row r="1650" spans="1:23" s="917" customFormat="1" ht="12.75" customHeight="1">
      <c r="A1650">
        <v>1720</v>
      </c>
      <c r="B1650">
        <v>2841</v>
      </c>
      <c r="C1650" t="s">
        <v>83</v>
      </c>
      <c r="D1650" t="s">
        <v>1093</v>
      </c>
      <c r="E1650">
        <v>46933</v>
      </c>
      <c r="F1650" t="s">
        <v>198</v>
      </c>
      <c r="G1650" t="s">
        <v>3060</v>
      </c>
      <c r="H1650" s="958">
        <v>40835</v>
      </c>
      <c r="I1650"/>
      <c r="J1650" t="s">
        <v>1096</v>
      </c>
      <c r="K1650">
        <v>2</v>
      </c>
      <c r="L1650" t="s">
        <v>25</v>
      </c>
      <c r="M1650">
        <v>41600</v>
      </c>
      <c r="N1650" t="s">
        <v>84</v>
      </c>
      <c r="O1650">
        <v>90910</v>
      </c>
      <c r="P1650">
        <v>49310</v>
      </c>
      <c r="Q1650">
        <v>17000</v>
      </c>
      <c r="R1650">
        <v>28750</v>
      </c>
      <c r="S1650"/>
      <c r="T1650"/>
      <c r="U1650"/>
      <c r="V1650" t="s">
        <v>1348</v>
      </c>
      <c r="W1650">
        <v>2</v>
      </c>
    </row>
    <row r="1651" spans="1:23" s="917" customFormat="1" ht="12.75" customHeight="1">
      <c r="A1651">
        <v>1500</v>
      </c>
      <c r="B1651">
        <v>2823</v>
      </c>
      <c r="C1651" t="s">
        <v>551</v>
      </c>
      <c r="D1651" t="s">
        <v>1103</v>
      </c>
      <c r="E1651">
        <v>46938</v>
      </c>
      <c r="F1651" t="s">
        <v>198</v>
      </c>
      <c r="G1651" t="s">
        <v>3062</v>
      </c>
      <c r="H1651" s="958">
        <v>40822</v>
      </c>
      <c r="I1651"/>
      <c r="J1651" t="s">
        <v>1096</v>
      </c>
      <c r="K1651">
        <v>2</v>
      </c>
      <c r="L1651" t="s">
        <v>25</v>
      </c>
      <c r="M1651">
        <v>41600</v>
      </c>
      <c r="N1651" t="s">
        <v>93</v>
      </c>
      <c r="O1651">
        <v>104910</v>
      </c>
      <c r="P1651">
        <v>63310</v>
      </c>
      <c r="Q1651">
        <v>17000</v>
      </c>
      <c r="R1651">
        <v>22240</v>
      </c>
      <c r="S1651"/>
      <c r="T1651"/>
      <c r="U1651"/>
      <c r="V1651" t="s">
        <v>1348</v>
      </c>
      <c r="W1651">
        <v>2</v>
      </c>
    </row>
    <row r="1652" spans="1:23" s="917" customFormat="1" ht="12.75" customHeight="1">
      <c r="A1652">
        <v>1565</v>
      </c>
      <c r="B1652">
        <v>2840</v>
      </c>
      <c r="C1652" t="s">
        <v>87</v>
      </c>
      <c r="D1652" t="s">
        <v>1445</v>
      </c>
      <c r="E1652">
        <v>46939</v>
      </c>
      <c r="F1652" t="s">
        <v>198</v>
      </c>
      <c r="G1652" t="s">
        <v>3063</v>
      </c>
      <c r="H1652" s="958">
        <v>40854</v>
      </c>
      <c r="I1652"/>
      <c r="J1652" t="s">
        <v>1096</v>
      </c>
      <c r="K1652">
        <v>3</v>
      </c>
      <c r="L1652" t="s">
        <v>25</v>
      </c>
      <c r="M1652">
        <v>41600</v>
      </c>
      <c r="N1652" t="s">
        <v>84</v>
      </c>
      <c r="O1652">
        <v>90910</v>
      </c>
      <c r="P1652">
        <v>49310</v>
      </c>
      <c r="Q1652">
        <v>17000</v>
      </c>
      <c r="R1652">
        <v>22240</v>
      </c>
      <c r="S1652"/>
      <c r="T1652"/>
      <c r="U1652"/>
      <c r="V1652" t="s">
        <v>1348</v>
      </c>
      <c r="W1652">
        <v>3</v>
      </c>
    </row>
    <row r="1653" spans="1:23" s="917" customFormat="1" ht="12.75" customHeight="1">
      <c r="A1653">
        <v>1565</v>
      </c>
      <c r="B1653">
        <v>2840</v>
      </c>
      <c r="C1653" t="s">
        <v>87</v>
      </c>
      <c r="D1653" t="s">
        <v>1445</v>
      </c>
      <c r="E1653">
        <v>46946</v>
      </c>
      <c r="F1653" t="s">
        <v>198</v>
      </c>
      <c r="G1653" t="s">
        <v>3064</v>
      </c>
      <c r="H1653" s="958">
        <v>41015</v>
      </c>
      <c r="I1653"/>
      <c r="J1653" t="s">
        <v>1096</v>
      </c>
      <c r="K1653">
        <v>5</v>
      </c>
      <c r="L1653" t="s">
        <v>25</v>
      </c>
      <c r="M1653">
        <v>41600</v>
      </c>
      <c r="N1653" t="s">
        <v>84</v>
      </c>
      <c r="O1653">
        <v>90910</v>
      </c>
      <c r="P1653">
        <v>49310</v>
      </c>
      <c r="Q1653">
        <v>17000</v>
      </c>
      <c r="R1653">
        <v>22240</v>
      </c>
      <c r="S1653"/>
      <c r="T1653"/>
      <c r="U1653"/>
      <c r="V1653" t="s">
        <v>1348</v>
      </c>
      <c r="W1653">
        <v>3</v>
      </c>
    </row>
    <row r="1654" spans="1:23" s="917" customFormat="1" ht="12.75" customHeight="1">
      <c r="A1654">
        <v>1380</v>
      </c>
      <c r="B1654">
        <v>2803</v>
      </c>
      <c r="C1654" t="s">
        <v>98</v>
      </c>
      <c r="D1654" t="s">
        <v>1292</v>
      </c>
      <c r="E1654">
        <v>46969</v>
      </c>
      <c r="F1654" t="s">
        <v>198</v>
      </c>
      <c r="G1654" t="s">
        <v>3066</v>
      </c>
      <c r="H1654" s="958">
        <v>41206</v>
      </c>
      <c r="I1654"/>
      <c r="J1654" t="s">
        <v>1096</v>
      </c>
      <c r="K1654">
        <v>1</v>
      </c>
      <c r="L1654" t="s">
        <v>25</v>
      </c>
      <c r="M1654">
        <v>41600</v>
      </c>
      <c r="N1654" t="s">
        <v>97</v>
      </c>
      <c r="O1654">
        <v>117140</v>
      </c>
      <c r="P1654">
        <v>75540</v>
      </c>
      <c r="Q1654">
        <v>17000</v>
      </c>
      <c r="R1654">
        <v>16710</v>
      </c>
      <c r="S1654"/>
      <c r="T1654"/>
      <c r="U1654"/>
      <c r="V1654" t="s">
        <v>1348</v>
      </c>
      <c r="W1654">
        <v>2</v>
      </c>
    </row>
    <row r="1655" spans="1:23" s="917" customFormat="1" ht="12.75" customHeight="1">
      <c r="A1655">
        <v>2004</v>
      </c>
      <c r="B1655">
        <v>2840</v>
      </c>
      <c r="C1655" t="s">
        <v>87</v>
      </c>
      <c r="D1655" t="s">
        <v>1266</v>
      </c>
      <c r="E1655">
        <v>46977</v>
      </c>
      <c r="F1655" t="s">
        <v>198</v>
      </c>
      <c r="G1655" t="s">
        <v>3068</v>
      </c>
      <c r="H1655" s="958">
        <v>40837</v>
      </c>
      <c r="I1655"/>
      <c r="J1655" t="s">
        <v>1096</v>
      </c>
      <c r="K1655">
        <v>3</v>
      </c>
      <c r="L1655" t="s">
        <v>1415</v>
      </c>
      <c r="M1655">
        <v>0</v>
      </c>
      <c r="N1655" t="s">
        <v>84</v>
      </c>
      <c r="O1655">
        <v>90910</v>
      </c>
      <c r="P1655">
        <v>90910</v>
      </c>
      <c r="Q1655">
        <v>17000</v>
      </c>
      <c r="R1655">
        <v>22240</v>
      </c>
      <c r="S1655"/>
      <c r="T1655"/>
      <c r="U1655"/>
      <c r="V1655" t="s">
        <v>1348</v>
      </c>
      <c r="W1655">
        <v>5</v>
      </c>
    </row>
    <row r="1656" spans="1:23" s="917" customFormat="1" ht="12.75" customHeight="1">
      <c r="A1656">
        <v>1110</v>
      </c>
      <c r="B1656">
        <v>2836</v>
      </c>
      <c r="C1656" t="s">
        <v>320</v>
      </c>
      <c r="D1656" t="s">
        <v>1372</v>
      </c>
      <c r="E1656">
        <v>46978</v>
      </c>
      <c r="F1656" t="s">
        <v>198</v>
      </c>
      <c r="G1656" t="s">
        <v>3070</v>
      </c>
      <c r="H1656" s="958">
        <v>40898</v>
      </c>
      <c r="I1656"/>
      <c r="J1656" t="s">
        <v>1096</v>
      </c>
      <c r="K1656">
        <v>3</v>
      </c>
      <c r="L1656" t="s">
        <v>25</v>
      </c>
      <c r="M1656">
        <v>41600</v>
      </c>
      <c r="N1656" t="s">
        <v>126</v>
      </c>
      <c r="O1656">
        <v>201100</v>
      </c>
      <c r="P1656">
        <v>159500</v>
      </c>
      <c r="Q1656">
        <v>17000</v>
      </c>
      <c r="R1656">
        <v>22240</v>
      </c>
      <c r="S1656"/>
      <c r="T1656"/>
      <c r="U1656"/>
      <c r="V1656" t="s">
        <v>1348</v>
      </c>
      <c r="W1656">
        <v>2</v>
      </c>
    </row>
    <row r="1657" spans="1:23" s="917" customFormat="1" ht="12.75" customHeight="1">
      <c r="A1657">
        <v>1110</v>
      </c>
      <c r="B1657">
        <v>2836</v>
      </c>
      <c r="C1657" t="s">
        <v>320</v>
      </c>
      <c r="D1657" t="s">
        <v>1372</v>
      </c>
      <c r="E1657">
        <v>46979</v>
      </c>
      <c r="F1657" t="s">
        <v>198</v>
      </c>
      <c r="G1657" t="s">
        <v>3071</v>
      </c>
      <c r="H1657" s="958">
        <v>40898</v>
      </c>
      <c r="I1657"/>
      <c r="J1657" t="s">
        <v>1096</v>
      </c>
      <c r="K1657">
        <v>3</v>
      </c>
      <c r="L1657" t="s">
        <v>25</v>
      </c>
      <c r="M1657">
        <v>41600</v>
      </c>
      <c r="N1657" t="s">
        <v>126</v>
      </c>
      <c r="O1657">
        <v>201100</v>
      </c>
      <c r="P1657">
        <v>159500</v>
      </c>
      <c r="Q1657">
        <v>17000</v>
      </c>
      <c r="R1657">
        <v>22240</v>
      </c>
      <c r="S1657"/>
      <c r="T1657"/>
      <c r="U1657"/>
      <c r="V1657" t="s">
        <v>1348</v>
      </c>
      <c r="W1657">
        <v>2</v>
      </c>
    </row>
    <row r="1658" spans="1:23" s="917" customFormat="1" ht="12.75" customHeight="1">
      <c r="A1658">
        <v>1110</v>
      </c>
      <c r="B1658">
        <v>2836</v>
      </c>
      <c r="C1658" t="s">
        <v>320</v>
      </c>
      <c r="D1658" t="s">
        <v>1372</v>
      </c>
      <c r="E1658">
        <v>46980</v>
      </c>
      <c r="F1658" t="s">
        <v>198</v>
      </c>
      <c r="G1658" t="s">
        <v>3072</v>
      </c>
      <c r="H1658" s="958">
        <v>40898</v>
      </c>
      <c r="I1658"/>
      <c r="J1658" t="s">
        <v>1096</v>
      </c>
      <c r="K1658">
        <v>5</v>
      </c>
      <c r="L1658" t="s">
        <v>25</v>
      </c>
      <c r="M1658">
        <v>41600</v>
      </c>
      <c r="N1658" t="s">
        <v>126</v>
      </c>
      <c r="O1658">
        <v>201100</v>
      </c>
      <c r="P1658">
        <v>159500</v>
      </c>
      <c r="Q1658">
        <v>17000</v>
      </c>
      <c r="R1658">
        <v>22240</v>
      </c>
      <c r="S1658"/>
      <c r="T1658"/>
      <c r="U1658"/>
      <c r="V1658" t="s">
        <v>1348</v>
      </c>
      <c r="W1658">
        <v>2</v>
      </c>
    </row>
    <row r="1659" spans="1:23" s="917" customFormat="1" ht="12.75" customHeight="1">
      <c r="A1659">
        <v>1110</v>
      </c>
      <c r="B1659">
        <v>2836</v>
      </c>
      <c r="C1659" t="s">
        <v>320</v>
      </c>
      <c r="D1659" t="s">
        <v>1372</v>
      </c>
      <c r="E1659">
        <v>46981</v>
      </c>
      <c r="F1659" t="s">
        <v>198</v>
      </c>
      <c r="G1659" t="s">
        <v>3073</v>
      </c>
      <c r="H1659" s="958">
        <v>40898</v>
      </c>
      <c r="I1659"/>
      <c r="J1659" t="s">
        <v>1096</v>
      </c>
      <c r="K1659">
        <v>5</v>
      </c>
      <c r="L1659" t="s">
        <v>25</v>
      </c>
      <c r="M1659">
        <v>41600</v>
      </c>
      <c r="N1659" t="s">
        <v>126</v>
      </c>
      <c r="O1659">
        <v>201100</v>
      </c>
      <c r="P1659">
        <v>159500</v>
      </c>
      <c r="Q1659">
        <v>17000</v>
      </c>
      <c r="R1659">
        <v>22240</v>
      </c>
      <c r="S1659"/>
      <c r="T1659"/>
      <c r="U1659"/>
      <c r="V1659" t="s">
        <v>1348</v>
      </c>
      <c r="W1659">
        <v>2</v>
      </c>
    </row>
    <row r="1660" spans="1:23" s="917" customFormat="1" ht="12.75" customHeight="1">
      <c r="A1660">
        <v>16</v>
      </c>
      <c r="B1660">
        <v>2824</v>
      </c>
      <c r="C1660" t="s">
        <v>122</v>
      </c>
      <c r="D1660" t="s">
        <v>1126</v>
      </c>
      <c r="E1660">
        <v>47054</v>
      </c>
      <c r="F1660" t="s">
        <v>198</v>
      </c>
      <c r="G1660" t="s">
        <v>3074</v>
      </c>
      <c r="H1660" s="958">
        <v>40875</v>
      </c>
      <c r="I1660"/>
      <c r="J1660" t="s">
        <v>1096</v>
      </c>
      <c r="K1660">
        <v>2</v>
      </c>
      <c r="L1660" t="s">
        <v>25</v>
      </c>
      <c r="M1660">
        <v>41600</v>
      </c>
      <c r="N1660" t="s">
        <v>114</v>
      </c>
      <c r="O1660">
        <v>157000</v>
      </c>
      <c r="P1660">
        <v>115400</v>
      </c>
      <c r="Q1660">
        <v>17000</v>
      </c>
      <c r="R1660">
        <v>22240</v>
      </c>
      <c r="S1660"/>
      <c r="T1660"/>
      <c r="U1660"/>
      <c r="V1660" t="s">
        <v>1348</v>
      </c>
      <c r="W1660">
        <v>3</v>
      </c>
    </row>
    <row r="1661" spans="1:23" s="917" customFormat="1" ht="12.75" customHeight="1">
      <c r="A1661">
        <v>1155</v>
      </c>
      <c r="B1661">
        <v>2828</v>
      </c>
      <c r="C1661" t="s">
        <v>112</v>
      </c>
      <c r="D1661" t="s">
        <v>1133</v>
      </c>
      <c r="E1661">
        <v>47055</v>
      </c>
      <c r="F1661" t="s">
        <v>198</v>
      </c>
      <c r="G1661" t="s">
        <v>3076</v>
      </c>
      <c r="H1661" s="958">
        <v>40898</v>
      </c>
      <c r="I1661"/>
      <c r="J1661" t="s">
        <v>1096</v>
      </c>
      <c r="K1661">
        <v>5</v>
      </c>
      <c r="L1661" t="s">
        <v>25</v>
      </c>
      <c r="M1661">
        <v>41600</v>
      </c>
      <c r="N1661" t="s">
        <v>109</v>
      </c>
      <c r="O1661">
        <v>142820</v>
      </c>
      <c r="P1661">
        <v>101220</v>
      </c>
      <c r="Q1661">
        <v>17000</v>
      </c>
      <c r="R1661">
        <v>22240</v>
      </c>
      <c r="S1661"/>
      <c r="T1661"/>
      <c r="U1661"/>
      <c r="V1661" t="s">
        <v>1348</v>
      </c>
      <c r="W1661">
        <v>1</v>
      </c>
    </row>
    <row r="1662" spans="1:23" s="917" customFormat="1" ht="12.75" customHeight="1">
      <c r="A1662">
        <v>1220</v>
      </c>
      <c r="B1662">
        <v>2807</v>
      </c>
      <c r="C1662" t="s">
        <v>1102</v>
      </c>
      <c r="D1662" t="s">
        <v>1103</v>
      </c>
      <c r="E1662">
        <v>47058</v>
      </c>
      <c r="F1662" t="s">
        <v>198</v>
      </c>
      <c r="G1662" t="s">
        <v>3077</v>
      </c>
      <c r="H1662" s="958">
        <v>40975</v>
      </c>
      <c r="I1662"/>
      <c r="J1662" t="s">
        <v>1096</v>
      </c>
      <c r="K1662">
        <v>5</v>
      </c>
      <c r="L1662" t="s">
        <v>25</v>
      </c>
      <c r="M1662">
        <v>41600</v>
      </c>
      <c r="N1662" t="s">
        <v>97</v>
      </c>
      <c r="O1662">
        <v>117140</v>
      </c>
      <c r="P1662">
        <v>75540</v>
      </c>
      <c r="Q1662">
        <v>17000</v>
      </c>
      <c r="R1662">
        <v>22240</v>
      </c>
      <c r="S1662"/>
      <c r="T1662"/>
      <c r="U1662"/>
      <c r="V1662" t="s">
        <v>1348</v>
      </c>
      <c r="W1662">
        <v>2</v>
      </c>
    </row>
    <row r="1663" spans="1:23" s="917" customFormat="1" ht="12.75" customHeight="1">
      <c r="A1663">
        <v>1220</v>
      </c>
      <c r="B1663">
        <v>2807</v>
      </c>
      <c r="C1663" t="s">
        <v>1102</v>
      </c>
      <c r="D1663" t="s">
        <v>1103</v>
      </c>
      <c r="E1663">
        <v>47059</v>
      </c>
      <c r="F1663" t="s">
        <v>198</v>
      </c>
      <c r="G1663" t="s">
        <v>3079</v>
      </c>
      <c r="H1663" s="958">
        <v>40975</v>
      </c>
      <c r="I1663"/>
      <c r="J1663" t="s">
        <v>1096</v>
      </c>
      <c r="K1663">
        <v>2</v>
      </c>
      <c r="L1663" t="s">
        <v>25</v>
      </c>
      <c r="M1663">
        <v>41600</v>
      </c>
      <c r="N1663" t="s">
        <v>97</v>
      </c>
      <c r="O1663">
        <v>117140</v>
      </c>
      <c r="P1663">
        <v>75540</v>
      </c>
      <c r="Q1663">
        <v>17000</v>
      </c>
      <c r="R1663">
        <v>22240</v>
      </c>
      <c r="S1663"/>
      <c r="T1663"/>
      <c r="U1663"/>
      <c r="V1663" t="s">
        <v>1348</v>
      </c>
      <c r="W1663">
        <v>2</v>
      </c>
    </row>
    <row r="1664" spans="1:23" s="917" customFormat="1" ht="12.75" customHeight="1">
      <c r="A1664">
        <v>1220</v>
      </c>
      <c r="B1664">
        <v>2807</v>
      </c>
      <c r="C1664" t="s">
        <v>1102</v>
      </c>
      <c r="D1664" t="s">
        <v>1103</v>
      </c>
      <c r="E1664">
        <v>47060</v>
      </c>
      <c r="F1664" t="s">
        <v>198</v>
      </c>
      <c r="G1664" t="s">
        <v>3080</v>
      </c>
      <c r="H1664" s="958">
        <v>40975</v>
      </c>
      <c r="I1664"/>
      <c r="J1664" t="s">
        <v>1096</v>
      </c>
      <c r="K1664">
        <v>5</v>
      </c>
      <c r="L1664" t="s">
        <v>25</v>
      </c>
      <c r="M1664">
        <v>41600</v>
      </c>
      <c r="N1664" t="s">
        <v>97</v>
      </c>
      <c r="O1664">
        <v>117140</v>
      </c>
      <c r="P1664">
        <v>75540</v>
      </c>
      <c r="Q1664">
        <v>17000</v>
      </c>
      <c r="R1664">
        <v>22240</v>
      </c>
      <c r="S1664"/>
      <c r="T1664"/>
      <c r="U1664"/>
      <c r="V1664" t="s">
        <v>1348</v>
      </c>
      <c r="W1664">
        <v>2</v>
      </c>
    </row>
    <row r="1665" spans="1:23" s="917" customFormat="1" ht="12.75" customHeight="1">
      <c r="A1665">
        <v>1235</v>
      </c>
      <c r="B1665">
        <v>2824</v>
      </c>
      <c r="C1665" t="s">
        <v>122</v>
      </c>
      <c r="D1665" t="s">
        <v>1292</v>
      </c>
      <c r="E1665">
        <v>47068</v>
      </c>
      <c r="F1665" t="s">
        <v>198</v>
      </c>
      <c r="G1665" t="s">
        <v>3081</v>
      </c>
      <c r="H1665" s="958">
        <v>43434</v>
      </c>
      <c r="I1665"/>
      <c r="J1665" t="s">
        <v>1096</v>
      </c>
      <c r="K1665">
        <v>5</v>
      </c>
      <c r="L1665" t="s">
        <v>25</v>
      </c>
      <c r="M1665">
        <v>41600</v>
      </c>
      <c r="N1665" t="s">
        <v>114</v>
      </c>
      <c r="O1665">
        <v>157000</v>
      </c>
      <c r="P1665">
        <v>115400</v>
      </c>
      <c r="Q1665">
        <v>20750</v>
      </c>
      <c r="R1665">
        <v>36400</v>
      </c>
      <c r="S1665"/>
      <c r="T1665"/>
      <c r="U1665"/>
      <c r="V1665" t="s">
        <v>1348</v>
      </c>
      <c r="W1665">
        <v>1</v>
      </c>
    </row>
    <row r="1666" spans="1:23" s="917" customFormat="1" ht="12.75" customHeight="1">
      <c r="A1666">
        <v>1720</v>
      </c>
      <c r="B1666">
        <v>2841</v>
      </c>
      <c r="C1666" t="s">
        <v>83</v>
      </c>
      <c r="D1666" t="s">
        <v>1093</v>
      </c>
      <c r="E1666">
        <v>47070</v>
      </c>
      <c r="F1666" t="s">
        <v>198</v>
      </c>
      <c r="G1666" t="s">
        <v>3083</v>
      </c>
      <c r="H1666" s="958">
        <v>40898</v>
      </c>
      <c r="I1666"/>
      <c r="J1666" t="s">
        <v>1096</v>
      </c>
      <c r="K1666">
        <v>2</v>
      </c>
      <c r="L1666" t="s">
        <v>25</v>
      </c>
      <c r="M1666">
        <v>41600</v>
      </c>
      <c r="N1666" t="s">
        <v>84</v>
      </c>
      <c r="O1666">
        <v>90910</v>
      </c>
      <c r="P1666">
        <v>49310</v>
      </c>
      <c r="Q1666">
        <v>17000</v>
      </c>
      <c r="R1666">
        <v>28750</v>
      </c>
      <c r="S1666"/>
      <c r="T1666"/>
      <c r="U1666"/>
      <c r="V1666" t="s">
        <v>1348</v>
      </c>
      <c r="W1666">
        <v>2</v>
      </c>
    </row>
    <row r="1667" spans="1:23" s="917" customFormat="1" ht="12.75" customHeight="1">
      <c r="A1667">
        <v>1912</v>
      </c>
      <c r="B1667">
        <v>2840</v>
      </c>
      <c r="C1667" t="s">
        <v>87</v>
      </c>
      <c r="D1667" t="s">
        <v>1270</v>
      </c>
      <c r="E1667">
        <v>47071</v>
      </c>
      <c r="F1667" t="s">
        <v>198</v>
      </c>
      <c r="G1667" t="s">
        <v>3084</v>
      </c>
      <c r="H1667" s="958">
        <v>40977</v>
      </c>
      <c r="I1667"/>
      <c r="J1667" t="s">
        <v>1096</v>
      </c>
      <c r="K1667">
        <v>2</v>
      </c>
      <c r="L1667" t="s">
        <v>25</v>
      </c>
      <c r="M1667">
        <v>41600</v>
      </c>
      <c r="N1667" t="s">
        <v>84</v>
      </c>
      <c r="O1667">
        <v>90910</v>
      </c>
      <c r="P1667">
        <v>49310</v>
      </c>
      <c r="Q1667">
        <v>8860</v>
      </c>
      <c r="R1667">
        <v>8220</v>
      </c>
      <c r="S1667"/>
      <c r="T1667"/>
      <c r="U1667"/>
      <c r="V1667" t="s">
        <v>1348</v>
      </c>
      <c r="W1667">
        <v>2</v>
      </c>
    </row>
    <row r="1668" spans="1:23" s="917" customFormat="1" ht="12.75" customHeight="1">
      <c r="A1668">
        <v>1912</v>
      </c>
      <c r="B1668">
        <v>2840</v>
      </c>
      <c r="C1668" t="s">
        <v>87</v>
      </c>
      <c r="D1668" t="s">
        <v>1270</v>
      </c>
      <c r="E1668">
        <v>47073</v>
      </c>
      <c r="F1668" t="s">
        <v>198</v>
      </c>
      <c r="G1668" t="s">
        <v>3086</v>
      </c>
      <c r="H1668" s="958">
        <v>40977</v>
      </c>
      <c r="I1668"/>
      <c r="J1668" t="s">
        <v>1096</v>
      </c>
      <c r="K1668">
        <v>2</v>
      </c>
      <c r="L1668" t="s">
        <v>25</v>
      </c>
      <c r="M1668">
        <v>41600</v>
      </c>
      <c r="N1668" t="s">
        <v>84</v>
      </c>
      <c r="O1668">
        <v>90910</v>
      </c>
      <c r="P1668">
        <v>49310</v>
      </c>
      <c r="Q1668">
        <v>8860</v>
      </c>
      <c r="R1668">
        <v>8220</v>
      </c>
      <c r="S1668"/>
      <c r="T1668"/>
      <c r="U1668"/>
      <c r="V1668" t="s">
        <v>1348</v>
      </c>
      <c r="W1668">
        <v>2</v>
      </c>
    </row>
    <row r="1669" spans="1:23" s="917" customFormat="1" ht="12.75" customHeight="1">
      <c r="A1669">
        <v>1145</v>
      </c>
      <c r="B1669">
        <v>2840</v>
      </c>
      <c r="C1669" t="s">
        <v>87</v>
      </c>
      <c r="D1669" t="s">
        <v>1133</v>
      </c>
      <c r="E1669">
        <v>47085</v>
      </c>
      <c r="F1669" t="s">
        <v>198</v>
      </c>
      <c r="G1669" t="s">
        <v>3087</v>
      </c>
      <c r="H1669" s="958">
        <v>40988</v>
      </c>
      <c r="I1669"/>
      <c r="J1669" t="s">
        <v>1096</v>
      </c>
      <c r="K1669">
        <v>2</v>
      </c>
      <c r="L1669" t="s">
        <v>327</v>
      </c>
      <c r="M1669">
        <v>41600</v>
      </c>
      <c r="N1669" t="s">
        <v>84</v>
      </c>
      <c r="O1669">
        <v>90910</v>
      </c>
      <c r="P1669">
        <v>49310</v>
      </c>
      <c r="Q1669">
        <v>17000</v>
      </c>
      <c r="R1669">
        <v>22240</v>
      </c>
      <c r="S1669"/>
      <c r="T1669"/>
      <c r="U1669"/>
      <c r="V1669" t="s">
        <v>1348</v>
      </c>
      <c r="W1669">
        <v>3</v>
      </c>
    </row>
    <row r="1670" spans="1:23" s="917" customFormat="1" ht="12.75" customHeight="1">
      <c r="A1670">
        <v>1605</v>
      </c>
      <c r="B1670">
        <v>2813</v>
      </c>
      <c r="C1670" t="s">
        <v>90</v>
      </c>
      <c r="D1670" t="s">
        <v>1126</v>
      </c>
      <c r="E1670">
        <v>47093</v>
      </c>
      <c r="F1670" t="s">
        <v>198</v>
      </c>
      <c r="G1670" t="s">
        <v>3089</v>
      </c>
      <c r="H1670" s="958">
        <v>40942</v>
      </c>
      <c r="I1670"/>
      <c r="J1670" t="s">
        <v>1096</v>
      </c>
      <c r="K1670">
        <v>4</v>
      </c>
      <c r="L1670" t="s">
        <v>25</v>
      </c>
      <c r="M1670">
        <v>41600</v>
      </c>
      <c r="N1670" t="s">
        <v>88</v>
      </c>
      <c r="O1670">
        <v>97200</v>
      </c>
      <c r="P1670">
        <v>55600</v>
      </c>
      <c r="Q1670">
        <v>17000</v>
      </c>
      <c r="R1670">
        <v>16710</v>
      </c>
      <c r="S1670"/>
      <c r="T1670"/>
      <c r="U1670"/>
      <c r="V1670" t="s">
        <v>1348</v>
      </c>
      <c r="W1670">
        <v>2</v>
      </c>
    </row>
    <row r="1671" spans="1:23" s="917" customFormat="1" ht="12.75" customHeight="1">
      <c r="A1671">
        <v>1605</v>
      </c>
      <c r="B1671">
        <v>2813</v>
      </c>
      <c r="C1671" t="s">
        <v>90</v>
      </c>
      <c r="D1671" t="s">
        <v>1126</v>
      </c>
      <c r="E1671">
        <v>47098</v>
      </c>
      <c r="F1671" t="s">
        <v>198</v>
      </c>
      <c r="G1671" t="s">
        <v>3091</v>
      </c>
      <c r="H1671" s="958">
        <v>41078</v>
      </c>
      <c r="I1671"/>
      <c r="J1671" t="s">
        <v>1096</v>
      </c>
      <c r="K1671">
        <v>2</v>
      </c>
      <c r="L1671" t="s">
        <v>25</v>
      </c>
      <c r="M1671">
        <v>41600</v>
      </c>
      <c r="N1671" t="s">
        <v>88</v>
      </c>
      <c r="O1671">
        <v>97200</v>
      </c>
      <c r="P1671">
        <v>55600</v>
      </c>
      <c r="Q1671">
        <v>17000</v>
      </c>
      <c r="R1671">
        <v>16710</v>
      </c>
      <c r="S1671"/>
      <c r="T1671"/>
      <c r="U1671"/>
      <c r="V1671" t="s">
        <v>1348</v>
      </c>
      <c r="W1671">
        <v>2</v>
      </c>
    </row>
    <row r="1672" spans="1:23" s="917" customFormat="1" ht="12.75" customHeight="1">
      <c r="A1672">
        <v>1455</v>
      </c>
      <c r="B1672">
        <v>2806</v>
      </c>
      <c r="C1672" t="s">
        <v>111</v>
      </c>
      <c r="D1672" t="s">
        <v>1133</v>
      </c>
      <c r="E1672">
        <v>47104</v>
      </c>
      <c r="F1672" t="s">
        <v>198</v>
      </c>
      <c r="G1672" t="s">
        <v>3093</v>
      </c>
      <c r="H1672" s="958">
        <v>42062</v>
      </c>
      <c r="I1672"/>
      <c r="J1672" t="s">
        <v>1096</v>
      </c>
      <c r="K1672">
        <v>5</v>
      </c>
      <c r="L1672" t="s">
        <v>25</v>
      </c>
      <c r="M1672">
        <v>41600</v>
      </c>
      <c r="N1672" t="s">
        <v>109</v>
      </c>
      <c r="O1672">
        <v>142820</v>
      </c>
      <c r="P1672">
        <v>101220</v>
      </c>
      <c r="Q1672">
        <v>17000</v>
      </c>
      <c r="R1672">
        <v>22240</v>
      </c>
      <c r="S1672"/>
      <c r="T1672"/>
      <c r="U1672"/>
      <c r="V1672" t="s">
        <v>1348</v>
      </c>
      <c r="W1672">
        <v>2</v>
      </c>
    </row>
    <row r="1673" spans="1:23" s="917" customFormat="1" ht="12.75" customHeight="1">
      <c r="A1673">
        <v>1260</v>
      </c>
      <c r="B1673">
        <v>2826</v>
      </c>
      <c r="C1673" t="s">
        <v>103</v>
      </c>
      <c r="D1673" t="s">
        <v>1103</v>
      </c>
      <c r="E1673">
        <v>47106</v>
      </c>
      <c r="F1673" t="s">
        <v>198</v>
      </c>
      <c r="G1673" t="s">
        <v>3095</v>
      </c>
      <c r="H1673" s="958">
        <v>40938</v>
      </c>
      <c r="I1673"/>
      <c r="J1673" t="s">
        <v>1096</v>
      </c>
      <c r="K1673">
        <v>3</v>
      </c>
      <c r="L1673" t="s">
        <v>25</v>
      </c>
      <c r="M1673">
        <v>41600</v>
      </c>
      <c r="N1673" t="s">
        <v>93</v>
      </c>
      <c r="O1673">
        <v>104910</v>
      </c>
      <c r="P1673">
        <v>63310</v>
      </c>
      <c r="Q1673">
        <v>17000</v>
      </c>
      <c r="R1673">
        <v>22240</v>
      </c>
      <c r="S1673"/>
      <c r="T1673"/>
      <c r="U1673"/>
      <c r="V1673" t="s">
        <v>1348</v>
      </c>
      <c r="W1673">
        <v>2</v>
      </c>
    </row>
    <row r="1674" spans="1:23" s="917" customFormat="1" ht="12.75" customHeight="1">
      <c r="A1674">
        <v>1260</v>
      </c>
      <c r="B1674">
        <v>2826</v>
      </c>
      <c r="C1674" t="s">
        <v>103</v>
      </c>
      <c r="D1674" t="s">
        <v>1103</v>
      </c>
      <c r="E1674">
        <v>47107</v>
      </c>
      <c r="F1674" t="s">
        <v>198</v>
      </c>
      <c r="G1674" t="s">
        <v>3097</v>
      </c>
      <c r="H1674" s="958">
        <v>40938</v>
      </c>
      <c r="I1674"/>
      <c r="J1674" t="s">
        <v>1096</v>
      </c>
      <c r="K1674">
        <v>1.5</v>
      </c>
      <c r="L1674" t="s">
        <v>25</v>
      </c>
      <c r="M1674">
        <v>41600</v>
      </c>
      <c r="N1674" t="s">
        <v>93</v>
      </c>
      <c r="O1674">
        <v>104910</v>
      </c>
      <c r="P1674">
        <v>63310</v>
      </c>
      <c r="Q1674">
        <v>17000</v>
      </c>
      <c r="R1674">
        <v>22240</v>
      </c>
      <c r="S1674"/>
      <c r="T1674"/>
      <c r="U1674"/>
      <c r="V1674" t="s">
        <v>1348</v>
      </c>
      <c r="W1674">
        <v>2</v>
      </c>
    </row>
    <row r="1675" spans="1:23" s="917" customFormat="1" ht="12.75" customHeight="1">
      <c r="A1675">
        <v>1260</v>
      </c>
      <c r="B1675">
        <v>2826</v>
      </c>
      <c r="C1675" t="s">
        <v>103</v>
      </c>
      <c r="D1675" t="s">
        <v>1103</v>
      </c>
      <c r="E1675">
        <v>47108</v>
      </c>
      <c r="F1675" t="s">
        <v>198</v>
      </c>
      <c r="G1675" t="s">
        <v>3098</v>
      </c>
      <c r="H1675" s="958">
        <v>40938</v>
      </c>
      <c r="I1675"/>
      <c r="J1675" t="s">
        <v>1096</v>
      </c>
      <c r="K1675">
        <v>2</v>
      </c>
      <c r="L1675" t="s">
        <v>25</v>
      </c>
      <c r="M1675">
        <v>41600</v>
      </c>
      <c r="N1675" t="s">
        <v>93</v>
      </c>
      <c r="O1675">
        <v>104910</v>
      </c>
      <c r="P1675">
        <v>63310</v>
      </c>
      <c r="Q1675">
        <v>17000</v>
      </c>
      <c r="R1675">
        <v>22240</v>
      </c>
      <c r="S1675"/>
      <c r="T1675"/>
      <c r="U1675"/>
      <c r="V1675" t="s">
        <v>1348</v>
      </c>
      <c r="W1675">
        <v>2</v>
      </c>
    </row>
    <row r="1676" spans="1:23" s="917" customFormat="1" ht="12.75" customHeight="1">
      <c r="A1676">
        <v>1260</v>
      </c>
      <c r="B1676">
        <v>2826</v>
      </c>
      <c r="C1676" t="s">
        <v>103</v>
      </c>
      <c r="D1676" t="s">
        <v>1103</v>
      </c>
      <c r="E1676">
        <v>47109</v>
      </c>
      <c r="F1676" t="s">
        <v>198</v>
      </c>
      <c r="G1676" t="s">
        <v>1249</v>
      </c>
      <c r="H1676" s="958">
        <v>40938</v>
      </c>
      <c r="I1676"/>
      <c r="J1676" t="s">
        <v>1096</v>
      </c>
      <c r="K1676">
        <v>1.5</v>
      </c>
      <c r="L1676" t="s">
        <v>25</v>
      </c>
      <c r="M1676">
        <v>41600</v>
      </c>
      <c r="N1676" t="s">
        <v>93</v>
      </c>
      <c r="O1676">
        <v>104910</v>
      </c>
      <c r="P1676">
        <v>63310</v>
      </c>
      <c r="Q1676">
        <v>17000</v>
      </c>
      <c r="R1676">
        <v>22240</v>
      </c>
      <c r="S1676"/>
      <c r="T1676"/>
      <c r="U1676"/>
      <c r="V1676" t="s">
        <v>1348</v>
      </c>
      <c r="W1676">
        <v>2</v>
      </c>
    </row>
    <row r="1677" spans="1:23" s="917" customFormat="1" ht="12.75" customHeight="1">
      <c r="A1677">
        <v>1260</v>
      </c>
      <c r="B1677">
        <v>2826</v>
      </c>
      <c r="C1677" t="s">
        <v>103</v>
      </c>
      <c r="D1677" t="s">
        <v>1103</v>
      </c>
      <c r="E1677">
        <v>47110</v>
      </c>
      <c r="F1677" t="s">
        <v>198</v>
      </c>
      <c r="G1677" t="s">
        <v>3099</v>
      </c>
      <c r="H1677" s="958">
        <v>40938</v>
      </c>
      <c r="I1677"/>
      <c r="J1677" t="s">
        <v>1096</v>
      </c>
      <c r="K1677">
        <v>2</v>
      </c>
      <c r="L1677" t="s">
        <v>25</v>
      </c>
      <c r="M1677">
        <v>41600</v>
      </c>
      <c r="N1677" t="s">
        <v>93</v>
      </c>
      <c r="O1677">
        <v>104910</v>
      </c>
      <c r="P1677">
        <v>63310</v>
      </c>
      <c r="Q1677">
        <v>17000</v>
      </c>
      <c r="R1677">
        <v>22240</v>
      </c>
      <c r="S1677"/>
      <c r="T1677"/>
      <c r="U1677"/>
      <c r="V1677" t="s">
        <v>1348</v>
      </c>
      <c r="W1677">
        <v>2</v>
      </c>
    </row>
    <row r="1678" spans="1:23" s="917" customFormat="1" ht="12.75" customHeight="1">
      <c r="A1678">
        <v>1500</v>
      </c>
      <c r="B1678">
        <v>2823</v>
      </c>
      <c r="C1678" t="s">
        <v>551</v>
      </c>
      <c r="D1678" t="s">
        <v>1103</v>
      </c>
      <c r="E1678">
        <v>47114</v>
      </c>
      <c r="F1678" t="s">
        <v>198</v>
      </c>
      <c r="G1678" t="s">
        <v>3100</v>
      </c>
      <c r="H1678" s="958">
        <v>40956</v>
      </c>
      <c r="I1678"/>
      <c r="J1678" t="s">
        <v>1096</v>
      </c>
      <c r="K1678">
        <v>2</v>
      </c>
      <c r="L1678" t="s">
        <v>25</v>
      </c>
      <c r="M1678">
        <v>41600</v>
      </c>
      <c r="N1678" t="s">
        <v>93</v>
      </c>
      <c r="O1678">
        <v>104910</v>
      </c>
      <c r="P1678">
        <v>63310</v>
      </c>
      <c r="Q1678">
        <v>17000</v>
      </c>
      <c r="R1678">
        <v>22240</v>
      </c>
      <c r="S1678"/>
      <c r="T1678"/>
      <c r="U1678"/>
      <c r="V1678" t="s">
        <v>1348</v>
      </c>
      <c r="W1678">
        <v>2</v>
      </c>
    </row>
    <row r="1679" spans="1:23" s="917" customFormat="1" ht="12.75" customHeight="1">
      <c r="A1679">
        <v>1885</v>
      </c>
      <c r="B1679">
        <v>2807</v>
      </c>
      <c r="C1679" t="s">
        <v>1102</v>
      </c>
      <c r="D1679" t="s">
        <v>1103</v>
      </c>
      <c r="E1679">
        <v>47119</v>
      </c>
      <c r="F1679" t="s">
        <v>198</v>
      </c>
      <c r="G1679" t="s">
        <v>3102</v>
      </c>
      <c r="H1679" s="958">
        <v>41101</v>
      </c>
      <c r="I1679"/>
      <c r="J1679" t="s">
        <v>1096</v>
      </c>
      <c r="K1679">
        <v>3</v>
      </c>
      <c r="L1679" t="s">
        <v>25</v>
      </c>
      <c r="M1679">
        <v>41600</v>
      </c>
      <c r="N1679" t="s">
        <v>97</v>
      </c>
      <c r="O1679">
        <v>117140</v>
      </c>
      <c r="P1679">
        <v>75540</v>
      </c>
      <c r="Q1679">
        <v>17000</v>
      </c>
      <c r="R1679">
        <v>22240</v>
      </c>
      <c r="S1679"/>
      <c r="T1679"/>
      <c r="U1679"/>
      <c r="V1679" t="s">
        <v>1348</v>
      </c>
      <c r="W1679">
        <v>1</v>
      </c>
    </row>
    <row r="1680" spans="1:23" s="917" customFormat="1" ht="12.75" customHeight="1">
      <c r="A1680">
        <v>1350</v>
      </c>
      <c r="B1680">
        <v>2803</v>
      </c>
      <c r="C1680" t="s">
        <v>98</v>
      </c>
      <c r="D1680" t="s">
        <v>1292</v>
      </c>
      <c r="E1680">
        <v>47125</v>
      </c>
      <c r="F1680" t="s">
        <v>198</v>
      </c>
      <c r="G1680" t="s">
        <v>3104</v>
      </c>
      <c r="H1680" s="958">
        <v>40987</v>
      </c>
      <c r="I1680"/>
      <c r="J1680" t="s">
        <v>1096</v>
      </c>
      <c r="K1680">
        <v>2</v>
      </c>
      <c r="L1680" t="s">
        <v>25</v>
      </c>
      <c r="M1680">
        <v>41600</v>
      </c>
      <c r="N1680" t="s">
        <v>97</v>
      </c>
      <c r="O1680">
        <v>117140</v>
      </c>
      <c r="P1680">
        <v>75540</v>
      </c>
      <c r="Q1680">
        <v>17000</v>
      </c>
      <c r="R1680">
        <v>16710</v>
      </c>
      <c r="S1680"/>
      <c r="T1680"/>
      <c r="U1680"/>
      <c r="V1680" t="s">
        <v>1348</v>
      </c>
      <c r="W1680">
        <v>2</v>
      </c>
    </row>
    <row r="1681" spans="1:23" s="917" customFormat="1" ht="12.75" customHeight="1">
      <c r="A1681">
        <v>1350</v>
      </c>
      <c r="B1681">
        <v>2843</v>
      </c>
      <c r="C1681" t="s">
        <v>321</v>
      </c>
      <c r="D1681" t="s">
        <v>1292</v>
      </c>
      <c r="E1681">
        <v>47126</v>
      </c>
      <c r="F1681" t="s">
        <v>198</v>
      </c>
      <c r="G1681" t="s">
        <v>5760</v>
      </c>
      <c r="H1681" s="958">
        <v>40987</v>
      </c>
      <c r="I1681"/>
      <c r="J1681" t="s">
        <v>1096</v>
      </c>
      <c r="K1681">
        <v>5</v>
      </c>
      <c r="L1681" t="s">
        <v>25</v>
      </c>
      <c r="M1681">
        <v>41600</v>
      </c>
      <c r="N1681" t="s">
        <v>126</v>
      </c>
      <c r="O1681">
        <v>201100</v>
      </c>
      <c r="P1681">
        <v>159500</v>
      </c>
      <c r="Q1681">
        <v>17000</v>
      </c>
      <c r="R1681">
        <v>16710</v>
      </c>
      <c r="S1681"/>
      <c r="T1681"/>
      <c r="U1681"/>
      <c r="V1681" t="s">
        <v>1348</v>
      </c>
      <c r="W1681">
        <v>2</v>
      </c>
    </row>
    <row r="1682" spans="1:23" s="917" customFormat="1" ht="12.75" customHeight="1">
      <c r="A1682">
        <v>1350</v>
      </c>
      <c r="B1682">
        <v>2843</v>
      </c>
      <c r="C1682" t="s">
        <v>321</v>
      </c>
      <c r="D1682" t="s">
        <v>1292</v>
      </c>
      <c r="E1682">
        <v>47127</v>
      </c>
      <c r="F1682" t="s">
        <v>198</v>
      </c>
      <c r="G1682" t="s">
        <v>3107</v>
      </c>
      <c r="H1682" s="958">
        <v>40987</v>
      </c>
      <c r="I1682"/>
      <c r="J1682" t="s">
        <v>1096</v>
      </c>
      <c r="K1682">
        <v>2</v>
      </c>
      <c r="L1682" t="s">
        <v>25</v>
      </c>
      <c r="M1682">
        <v>41600</v>
      </c>
      <c r="N1682" t="s">
        <v>126</v>
      </c>
      <c r="O1682">
        <v>201100</v>
      </c>
      <c r="P1682">
        <v>159500</v>
      </c>
      <c r="Q1682">
        <v>17000</v>
      </c>
      <c r="R1682">
        <v>16710</v>
      </c>
      <c r="S1682"/>
      <c r="T1682"/>
      <c r="U1682"/>
      <c r="V1682" t="s">
        <v>1348</v>
      </c>
      <c r="W1682">
        <v>2</v>
      </c>
    </row>
    <row r="1683" spans="1:23" s="917" customFormat="1" ht="12.75" customHeight="1">
      <c r="A1683">
        <v>1350</v>
      </c>
      <c r="B1683">
        <v>2803</v>
      </c>
      <c r="C1683" t="s">
        <v>98</v>
      </c>
      <c r="D1683" t="s">
        <v>1292</v>
      </c>
      <c r="E1683">
        <v>47131</v>
      </c>
      <c r="F1683" t="s">
        <v>198</v>
      </c>
      <c r="G1683" t="s">
        <v>3108</v>
      </c>
      <c r="H1683" s="958">
        <v>40987</v>
      </c>
      <c r="I1683"/>
      <c r="J1683" t="s">
        <v>1096</v>
      </c>
      <c r="K1683">
        <v>1</v>
      </c>
      <c r="L1683" t="s">
        <v>25</v>
      </c>
      <c r="M1683">
        <v>41600</v>
      </c>
      <c r="N1683" t="s">
        <v>97</v>
      </c>
      <c r="O1683">
        <v>117140</v>
      </c>
      <c r="P1683">
        <v>75540</v>
      </c>
      <c r="Q1683">
        <v>17000</v>
      </c>
      <c r="R1683">
        <v>16710</v>
      </c>
      <c r="S1683"/>
      <c r="T1683"/>
      <c r="U1683"/>
      <c r="V1683" t="s">
        <v>1348</v>
      </c>
      <c r="W1683">
        <v>2</v>
      </c>
    </row>
    <row r="1684" spans="1:23" s="917" customFormat="1" ht="12.75" customHeight="1">
      <c r="A1684">
        <v>1350</v>
      </c>
      <c r="B1684">
        <v>2843</v>
      </c>
      <c r="C1684" t="s">
        <v>321</v>
      </c>
      <c r="D1684" t="s">
        <v>1292</v>
      </c>
      <c r="E1684">
        <v>47132</v>
      </c>
      <c r="F1684" t="s">
        <v>198</v>
      </c>
      <c r="G1684" t="s">
        <v>3109</v>
      </c>
      <c r="H1684" s="958">
        <v>40987</v>
      </c>
      <c r="I1684"/>
      <c r="J1684" t="s">
        <v>1096</v>
      </c>
      <c r="K1684">
        <v>2</v>
      </c>
      <c r="L1684" t="s">
        <v>25</v>
      </c>
      <c r="M1684">
        <v>41600</v>
      </c>
      <c r="N1684" t="s">
        <v>126</v>
      </c>
      <c r="O1684">
        <v>201100</v>
      </c>
      <c r="P1684">
        <v>159500</v>
      </c>
      <c r="Q1684">
        <v>17000</v>
      </c>
      <c r="R1684">
        <v>16710</v>
      </c>
      <c r="S1684"/>
      <c r="T1684"/>
      <c r="U1684"/>
      <c r="V1684" t="s">
        <v>1348</v>
      </c>
      <c r="W1684">
        <v>2</v>
      </c>
    </row>
    <row r="1685" spans="1:23" s="917" customFormat="1" ht="12.75" customHeight="1">
      <c r="A1685">
        <v>1350</v>
      </c>
      <c r="B1685">
        <v>2843</v>
      </c>
      <c r="C1685" t="s">
        <v>321</v>
      </c>
      <c r="D1685" t="s">
        <v>1292</v>
      </c>
      <c r="E1685">
        <v>47133</v>
      </c>
      <c r="F1685" t="s">
        <v>198</v>
      </c>
      <c r="G1685" t="s">
        <v>3110</v>
      </c>
      <c r="H1685" s="958">
        <v>40987</v>
      </c>
      <c r="I1685"/>
      <c r="J1685" t="s">
        <v>1096</v>
      </c>
      <c r="K1685">
        <v>5</v>
      </c>
      <c r="L1685" t="s">
        <v>25</v>
      </c>
      <c r="M1685">
        <v>41600</v>
      </c>
      <c r="N1685" t="s">
        <v>126</v>
      </c>
      <c r="O1685">
        <v>201100</v>
      </c>
      <c r="P1685">
        <v>159500</v>
      </c>
      <c r="Q1685">
        <v>17000</v>
      </c>
      <c r="R1685">
        <v>16710</v>
      </c>
      <c r="S1685"/>
      <c r="T1685"/>
      <c r="U1685"/>
      <c r="V1685" t="s">
        <v>1348</v>
      </c>
      <c r="W1685">
        <v>2</v>
      </c>
    </row>
    <row r="1686" spans="1:23" s="917" customFormat="1" ht="12.75" customHeight="1">
      <c r="A1686">
        <v>1350</v>
      </c>
      <c r="B1686">
        <v>2843</v>
      </c>
      <c r="C1686" t="s">
        <v>321</v>
      </c>
      <c r="D1686" t="s">
        <v>1292</v>
      </c>
      <c r="E1686">
        <v>47135</v>
      </c>
      <c r="F1686" t="s">
        <v>198</v>
      </c>
      <c r="G1686" t="s">
        <v>3111</v>
      </c>
      <c r="H1686" s="958">
        <v>40987</v>
      </c>
      <c r="I1686"/>
      <c r="J1686" t="s">
        <v>1096</v>
      </c>
      <c r="K1686">
        <v>2</v>
      </c>
      <c r="L1686" t="s">
        <v>25</v>
      </c>
      <c r="M1686">
        <v>41600</v>
      </c>
      <c r="N1686" t="s">
        <v>126</v>
      </c>
      <c r="O1686">
        <v>201100</v>
      </c>
      <c r="P1686">
        <v>159500</v>
      </c>
      <c r="Q1686">
        <v>17000</v>
      </c>
      <c r="R1686">
        <v>16710</v>
      </c>
      <c r="S1686"/>
      <c r="T1686"/>
      <c r="U1686"/>
      <c r="V1686" t="s">
        <v>1348</v>
      </c>
      <c r="W1686">
        <v>2</v>
      </c>
    </row>
    <row r="1687" spans="1:23" s="917" customFormat="1" ht="12.75" customHeight="1">
      <c r="A1687">
        <v>1380</v>
      </c>
      <c r="B1687">
        <v>2840</v>
      </c>
      <c r="C1687" t="s">
        <v>87</v>
      </c>
      <c r="D1687" t="s">
        <v>1292</v>
      </c>
      <c r="E1687">
        <v>47136</v>
      </c>
      <c r="F1687" t="s">
        <v>198</v>
      </c>
      <c r="G1687" t="s">
        <v>3112</v>
      </c>
      <c r="H1687" s="958">
        <v>41232</v>
      </c>
      <c r="I1687"/>
      <c r="J1687" t="s">
        <v>1096</v>
      </c>
      <c r="K1687">
        <v>2</v>
      </c>
      <c r="L1687" t="s">
        <v>25</v>
      </c>
      <c r="M1687">
        <v>41600</v>
      </c>
      <c r="N1687" t="s">
        <v>84</v>
      </c>
      <c r="O1687">
        <v>90910</v>
      </c>
      <c r="P1687">
        <v>49310</v>
      </c>
      <c r="Q1687">
        <v>17000</v>
      </c>
      <c r="R1687">
        <v>16710</v>
      </c>
      <c r="S1687"/>
      <c r="T1687"/>
      <c r="U1687"/>
      <c r="V1687" t="s">
        <v>1348</v>
      </c>
      <c r="W1687">
        <v>20</v>
      </c>
    </row>
    <row r="1688" spans="1:23" s="917" customFormat="1" ht="12.75" customHeight="1">
      <c r="A1688">
        <v>1110</v>
      </c>
      <c r="B1688">
        <v>2836</v>
      </c>
      <c r="C1688" t="s">
        <v>320</v>
      </c>
      <c r="D1688" t="s">
        <v>1372</v>
      </c>
      <c r="E1688">
        <v>47137</v>
      </c>
      <c r="F1688" t="s">
        <v>198</v>
      </c>
      <c r="G1688" t="s">
        <v>3114</v>
      </c>
      <c r="H1688" s="958">
        <v>41274</v>
      </c>
      <c r="I1688"/>
      <c r="J1688" t="s">
        <v>1096</v>
      </c>
      <c r="K1688">
        <v>5</v>
      </c>
      <c r="L1688" t="s">
        <v>25</v>
      </c>
      <c r="M1688">
        <v>41600</v>
      </c>
      <c r="N1688" t="s">
        <v>126</v>
      </c>
      <c r="O1688">
        <v>201100</v>
      </c>
      <c r="P1688">
        <v>159500</v>
      </c>
      <c r="Q1688">
        <v>17000</v>
      </c>
      <c r="R1688">
        <v>22240</v>
      </c>
      <c r="S1688"/>
      <c r="T1688"/>
      <c r="U1688"/>
      <c r="V1688" t="s">
        <v>1348</v>
      </c>
      <c r="W1688">
        <v>2</v>
      </c>
    </row>
    <row r="1689" spans="1:23" s="917" customFormat="1" ht="12.75" customHeight="1">
      <c r="A1689">
        <v>1350</v>
      </c>
      <c r="B1689">
        <v>2843</v>
      </c>
      <c r="C1689" t="s">
        <v>321</v>
      </c>
      <c r="D1689" t="s">
        <v>1292</v>
      </c>
      <c r="E1689">
        <v>47138</v>
      </c>
      <c r="F1689" t="s">
        <v>198</v>
      </c>
      <c r="G1689" t="s">
        <v>3116</v>
      </c>
      <c r="H1689" s="958">
        <v>40987</v>
      </c>
      <c r="I1689"/>
      <c r="J1689" t="s">
        <v>1096</v>
      </c>
      <c r="K1689">
        <v>2</v>
      </c>
      <c r="L1689" t="s">
        <v>25</v>
      </c>
      <c r="M1689">
        <v>41600</v>
      </c>
      <c r="N1689" t="s">
        <v>126</v>
      </c>
      <c r="O1689">
        <v>201100</v>
      </c>
      <c r="P1689">
        <v>159500</v>
      </c>
      <c r="Q1689">
        <v>17000</v>
      </c>
      <c r="R1689">
        <v>16710</v>
      </c>
      <c r="S1689"/>
      <c r="T1689"/>
      <c r="U1689"/>
      <c r="V1689" t="s">
        <v>1348</v>
      </c>
      <c r="W1689">
        <v>2</v>
      </c>
    </row>
    <row r="1690" spans="1:23" s="917" customFormat="1" ht="12.75" customHeight="1">
      <c r="A1690">
        <v>1420</v>
      </c>
      <c r="B1690">
        <v>2819</v>
      </c>
      <c r="C1690" t="s">
        <v>101</v>
      </c>
      <c r="D1690" t="s">
        <v>1833</v>
      </c>
      <c r="E1690">
        <v>47139</v>
      </c>
      <c r="F1690" t="s">
        <v>198</v>
      </c>
      <c r="G1690" t="s">
        <v>3117</v>
      </c>
      <c r="H1690" s="958">
        <v>40933</v>
      </c>
      <c r="I1690"/>
      <c r="J1690" t="s">
        <v>1096</v>
      </c>
      <c r="K1690">
        <v>5</v>
      </c>
      <c r="L1690" t="s">
        <v>25</v>
      </c>
      <c r="M1690">
        <v>41600</v>
      </c>
      <c r="N1690" t="s">
        <v>97</v>
      </c>
      <c r="O1690">
        <v>117140</v>
      </c>
      <c r="P1690">
        <v>75540</v>
      </c>
      <c r="Q1690">
        <v>17000</v>
      </c>
      <c r="R1690">
        <v>22240</v>
      </c>
      <c r="S1690"/>
      <c r="T1690"/>
      <c r="U1690"/>
      <c r="V1690" t="s">
        <v>1348</v>
      </c>
      <c r="W1690">
        <v>6</v>
      </c>
    </row>
    <row r="1691" spans="1:23" s="917" customFormat="1" ht="12.75" customHeight="1">
      <c r="A1691">
        <v>1420</v>
      </c>
      <c r="B1691">
        <v>2819</v>
      </c>
      <c r="C1691" t="s">
        <v>101</v>
      </c>
      <c r="D1691" t="s">
        <v>1833</v>
      </c>
      <c r="E1691">
        <v>47140</v>
      </c>
      <c r="F1691" t="s">
        <v>198</v>
      </c>
      <c r="G1691" t="s">
        <v>3119</v>
      </c>
      <c r="H1691" s="958">
        <v>40933</v>
      </c>
      <c r="I1691"/>
      <c r="J1691" t="s">
        <v>1096</v>
      </c>
      <c r="K1691">
        <v>2</v>
      </c>
      <c r="L1691" t="s">
        <v>25</v>
      </c>
      <c r="M1691">
        <v>41600</v>
      </c>
      <c r="N1691" t="s">
        <v>97</v>
      </c>
      <c r="O1691">
        <v>117140</v>
      </c>
      <c r="P1691">
        <v>75540</v>
      </c>
      <c r="Q1691">
        <v>17000</v>
      </c>
      <c r="R1691">
        <v>22240</v>
      </c>
      <c r="S1691"/>
      <c r="T1691"/>
      <c r="U1691"/>
      <c r="V1691" t="s">
        <v>1348</v>
      </c>
      <c r="W1691">
        <v>6</v>
      </c>
    </row>
    <row r="1692" spans="1:23" s="917" customFormat="1" ht="12.75" customHeight="1">
      <c r="A1692">
        <v>1380</v>
      </c>
      <c r="B1692">
        <v>2803</v>
      </c>
      <c r="C1692" t="s">
        <v>98</v>
      </c>
      <c r="D1692" t="s">
        <v>1292</v>
      </c>
      <c r="E1692">
        <v>47145</v>
      </c>
      <c r="F1692" t="s">
        <v>198</v>
      </c>
      <c r="G1692" t="s">
        <v>3120</v>
      </c>
      <c r="H1692" s="958">
        <v>41206</v>
      </c>
      <c r="I1692"/>
      <c r="J1692" t="s">
        <v>1096</v>
      </c>
      <c r="K1692">
        <v>4</v>
      </c>
      <c r="L1692" t="s">
        <v>25</v>
      </c>
      <c r="M1692">
        <v>41600</v>
      </c>
      <c r="N1692" t="s">
        <v>97</v>
      </c>
      <c r="O1692">
        <v>117140</v>
      </c>
      <c r="P1692">
        <v>75540</v>
      </c>
      <c r="Q1692">
        <v>17000</v>
      </c>
      <c r="R1692">
        <v>16710</v>
      </c>
      <c r="S1692"/>
      <c r="T1692"/>
      <c r="U1692"/>
      <c r="V1692" t="s">
        <v>1348</v>
      </c>
      <c r="W1692">
        <v>2</v>
      </c>
    </row>
    <row r="1693" spans="1:23" s="917" customFormat="1" ht="12.75" customHeight="1">
      <c r="A1693">
        <v>1380</v>
      </c>
      <c r="B1693">
        <v>2803</v>
      </c>
      <c r="C1693" t="s">
        <v>98</v>
      </c>
      <c r="D1693" t="s">
        <v>1292</v>
      </c>
      <c r="E1693">
        <v>47146</v>
      </c>
      <c r="F1693" t="s">
        <v>198</v>
      </c>
      <c r="G1693" t="s">
        <v>3121</v>
      </c>
      <c r="H1693" s="958">
        <v>41206</v>
      </c>
      <c r="I1693"/>
      <c r="J1693" t="s">
        <v>1096</v>
      </c>
      <c r="K1693">
        <v>7</v>
      </c>
      <c r="L1693" t="s">
        <v>25</v>
      </c>
      <c r="M1693">
        <v>41600</v>
      </c>
      <c r="N1693" t="s">
        <v>97</v>
      </c>
      <c r="O1693">
        <v>117140</v>
      </c>
      <c r="P1693">
        <v>75540</v>
      </c>
      <c r="Q1693">
        <v>17000</v>
      </c>
      <c r="R1693">
        <v>16710</v>
      </c>
      <c r="S1693"/>
      <c r="T1693"/>
      <c r="U1693"/>
      <c r="V1693" t="s">
        <v>1348</v>
      </c>
      <c r="W1693">
        <v>2</v>
      </c>
    </row>
    <row r="1694" spans="1:23" s="917" customFormat="1" ht="12.75" customHeight="1">
      <c r="A1694">
        <v>1630</v>
      </c>
      <c r="B1694">
        <v>2808</v>
      </c>
      <c r="C1694" t="s">
        <v>99</v>
      </c>
      <c r="D1694" t="s">
        <v>1126</v>
      </c>
      <c r="E1694">
        <v>47153</v>
      </c>
      <c r="F1694" t="s">
        <v>198</v>
      </c>
      <c r="G1694" t="s">
        <v>3122</v>
      </c>
      <c r="H1694" s="958">
        <v>40898</v>
      </c>
      <c r="I1694"/>
      <c r="J1694" t="s">
        <v>1096</v>
      </c>
      <c r="K1694">
        <v>2</v>
      </c>
      <c r="L1694" t="s">
        <v>25</v>
      </c>
      <c r="M1694">
        <v>41600</v>
      </c>
      <c r="N1694" t="s">
        <v>97</v>
      </c>
      <c r="O1694">
        <v>117140</v>
      </c>
      <c r="P1694">
        <v>75540</v>
      </c>
      <c r="Q1694">
        <v>24190</v>
      </c>
      <c r="R1694">
        <v>31730</v>
      </c>
      <c r="S1694"/>
      <c r="T1694"/>
      <c r="U1694"/>
      <c r="V1694" t="s">
        <v>1348</v>
      </c>
      <c r="W1694">
        <v>2</v>
      </c>
    </row>
    <row r="1695" spans="1:23" s="917" customFormat="1" ht="12.75" customHeight="1">
      <c r="A1695">
        <v>1890</v>
      </c>
      <c r="B1695">
        <v>2840</v>
      </c>
      <c r="C1695" t="s">
        <v>87</v>
      </c>
      <c r="D1695" t="s">
        <v>1103</v>
      </c>
      <c r="E1695">
        <v>47155</v>
      </c>
      <c r="F1695" t="s">
        <v>198</v>
      </c>
      <c r="G1695" t="s">
        <v>3123</v>
      </c>
      <c r="H1695" s="958">
        <v>40938</v>
      </c>
      <c r="I1695"/>
      <c r="J1695" t="s">
        <v>1096</v>
      </c>
      <c r="K1695">
        <v>2</v>
      </c>
      <c r="L1695" t="s">
        <v>25</v>
      </c>
      <c r="M1695">
        <v>41600</v>
      </c>
      <c r="N1695" t="s">
        <v>84</v>
      </c>
      <c r="O1695">
        <v>90910</v>
      </c>
      <c r="P1695">
        <v>49310</v>
      </c>
      <c r="Q1695">
        <v>11990</v>
      </c>
      <c r="R1695">
        <v>12320</v>
      </c>
      <c r="S1695"/>
      <c r="T1695"/>
      <c r="U1695"/>
      <c r="V1695" t="s">
        <v>1348</v>
      </c>
      <c r="W1695">
        <v>1</v>
      </c>
    </row>
    <row r="1696" spans="1:23" s="917" customFormat="1" ht="12.75" customHeight="1">
      <c r="A1696">
        <v>1890</v>
      </c>
      <c r="B1696">
        <v>2840</v>
      </c>
      <c r="C1696" t="s">
        <v>87</v>
      </c>
      <c r="D1696" t="s">
        <v>1103</v>
      </c>
      <c r="E1696">
        <v>47156</v>
      </c>
      <c r="F1696" t="s">
        <v>198</v>
      </c>
      <c r="G1696" t="s">
        <v>3124</v>
      </c>
      <c r="H1696" s="958">
        <v>40938</v>
      </c>
      <c r="I1696"/>
      <c r="J1696" t="s">
        <v>1096</v>
      </c>
      <c r="K1696">
        <v>2</v>
      </c>
      <c r="L1696" t="s">
        <v>25</v>
      </c>
      <c r="M1696">
        <v>41600</v>
      </c>
      <c r="N1696" t="s">
        <v>84</v>
      </c>
      <c r="O1696">
        <v>90910</v>
      </c>
      <c r="P1696">
        <v>49310</v>
      </c>
      <c r="Q1696">
        <v>11990</v>
      </c>
      <c r="R1696">
        <v>12320</v>
      </c>
      <c r="S1696"/>
      <c r="T1696"/>
      <c r="U1696"/>
      <c r="V1696" t="s">
        <v>1348</v>
      </c>
      <c r="W1696">
        <v>1</v>
      </c>
    </row>
    <row r="1697" spans="1:23" s="917" customFormat="1" ht="12.75" customHeight="1">
      <c r="A1697">
        <v>1890</v>
      </c>
      <c r="B1697">
        <v>2840</v>
      </c>
      <c r="C1697" t="s">
        <v>87</v>
      </c>
      <c r="D1697" t="s">
        <v>1103</v>
      </c>
      <c r="E1697">
        <v>47157</v>
      </c>
      <c r="F1697" t="s">
        <v>198</v>
      </c>
      <c r="G1697" t="s">
        <v>3125</v>
      </c>
      <c r="H1697" s="958">
        <v>40938</v>
      </c>
      <c r="I1697"/>
      <c r="J1697" t="s">
        <v>1096</v>
      </c>
      <c r="K1697">
        <v>2</v>
      </c>
      <c r="L1697" t="s">
        <v>25</v>
      </c>
      <c r="M1697">
        <v>41600</v>
      </c>
      <c r="N1697" t="s">
        <v>84</v>
      </c>
      <c r="O1697">
        <v>90910</v>
      </c>
      <c r="P1697">
        <v>49310</v>
      </c>
      <c r="Q1697">
        <v>11990</v>
      </c>
      <c r="R1697">
        <v>12320</v>
      </c>
      <c r="S1697"/>
      <c r="T1697"/>
      <c r="U1697"/>
      <c r="V1697" t="s">
        <v>1348</v>
      </c>
      <c r="W1697">
        <v>1</v>
      </c>
    </row>
    <row r="1698" spans="1:23" s="917" customFormat="1" ht="12.75" customHeight="1">
      <c r="A1698">
        <v>1205</v>
      </c>
      <c r="B1698">
        <v>2807</v>
      </c>
      <c r="C1698" t="s">
        <v>1102</v>
      </c>
      <c r="D1698" t="s">
        <v>1103</v>
      </c>
      <c r="E1698">
        <v>47160</v>
      </c>
      <c r="F1698" t="s">
        <v>198</v>
      </c>
      <c r="G1698" t="s">
        <v>3126</v>
      </c>
      <c r="H1698" s="958">
        <v>41136</v>
      </c>
      <c r="I1698"/>
      <c r="J1698" t="s">
        <v>1096</v>
      </c>
      <c r="K1698">
        <v>3</v>
      </c>
      <c r="L1698" t="s">
        <v>25</v>
      </c>
      <c r="M1698">
        <v>41600</v>
      </c>
      <c r="N1698" t="s">
        <v>97</v>
      </c>
      <c r="O1698">
        <v>117140</v>
      </c>
      <c r="P1698">
        <v>75540</v>
      </c>
      <c r="Q1698">
        <v>17000</v>
      </c>
      <c r="R1698">
        <v>22240</v>
      </c>
      <c r="S1698"/>
      <c r="T1698"/>
      <c r="U1698"/>
      <c r="V1698" t="s">
        <v>1348</v>
      </c>
      <c r="W1698">
        <v>1</v>
      </c>
    </row>
    <row r="1699" spans="1:23" s="917" customFormat="1" ht="12.75" customHeight="1">
      <c r="A1699">
        <v>1125</v>
      </c>
      <c r="B1699">
        <v>2808</v>
      </c>
      <c r="C1699" t="s">
        <v>99</v>
      </c>
      <c r="D1699" t="s">
        <v>1445</v>
      </c>
      <c r="E1699">
        <v>47170</v>
      </c>
      <c r="F1699" t="s">
        <v>198</v>
      </c>
      <c r="G1699" t="s">
        <v>3128</v>
      </c>
      <c r="H1699" s="958">
        <v>40983</v>
      </c>
      <c r="I1699"/>
      <c r="J1699" t="s">
        <v>1096</v>
      </c>
      <c r="K1699">
        <v>5</v>
      </c>
      <c r="L1699" t="s">
        <v>25</v>
      </c>
      <c r="M1699">
        <v>41600</v>
      </c>
      <c r="N1699" t="s">
        <v>97</v>
      </c>
      <c r="O1699">
        <v>117140</v>
      </c>
      <c r="P1699">
        <v>75540</v>
      </c>
      <c r="Q1699">
        <v>17000</v>
      </c>
      <c r="R1699">
        <v>22240</v>
      </c>
      <c r="S1699"/>
      <c r="T1699"/>
      <c r="U1699"/>
      <c r="V1699" t="s">
        <v>1348</v>
      </c>
      <c r="W1699">
        <v>1</v>
      </c>
    </row>
    <row r="1700" spans="1:23" s="917" customFormat="1" ht="12.75" customHeight="1">
      <c r="A1700">
        <v>1932</v>
      </c>
      <c r="B1700">
        <v>2840</v>
      </c>
      <c r="C1700" t="s">
        <v>87</v>
      </c>
      <c r="D1700" t="s">
        <v>1270</v>
      </c>
      <c r="E1700">
        <v>47184</v>
      </c>
      <c r="F1700" t="s">
        <v>198</v>
      </c>
      <c r="G1700" t="s">
        <v>3130</v>
      </c>
      <c r="H1700" s="958">
        <v>41156</v>
      </c>
      <c r="I1700"/>
      <c r="J1700" t="s">
        <v>1096</v>
      </c>
      <c r="K1700">
        <v>2</v>
      </c>
      <c r="L1700" t="s">
        <v>25</v>
      </c>
      <c r="M1700">
        <v>41600</v>
      </c>
      <c r="N1700" t="s">
        <v>84</v>
      </c>
      <c r="O1700">
        <v>90910</v>
      </c>
      <c r="P1700">
        <v>49310</v>
      </c>
      <c r="Q1700">
        <v>8860</v>
      </c>
      <c r="R1700">
        <v>8220</v>
      </c>
      <c r="S1700"/>
      <c r="T1700"/>
      <c r="U1700"/>
      <c r="V1700" t="s">
        <v>1348</v>
      </c>
      <c r="W1700">
        <v>4</v>
      </c>
    </row>
    <row r="1701" spans="1:23" s="917" customFormat="1" ht="12.75" customHeight="1">
      <c r="A1701">
        <v>1932</v>
      </c>
      <c r="B1701">
        <v>2840</v>
      </c>
      <c r="C1701" t="s">
        <v>87</v>
      </c>
      <c r="D1701" t="s">
        <v>1270</v>
      </c>
      <c r="E1701">
        <v>47189</v>
      </c>
      <c r="F1701" t="s">
        <v>198</v>
      </c>
      <c r="G1701" t="s">
        <v>3132</v>
      </c>
      <c r="H1701" s="958">
        <v>41156</v>
      </c>
      <c r="I1701"/>
      <c r="J1701" t="s">
        <v>1096</v>
      </c>
      <c r="K1701">
        <v>2</v>
      </c>
      <c r="L1701" t="s">
        <v>25</v>
      </c>
      <c r="M1701">
        <v>41600</v>
      </c>
      <c r="N1701" t="s">
        <v>84</v>
      </c>
      <c r="O1701">
        <v>90910</v>
      </c>
      <c r="P1701">
        <v>49310</v>
      </c>
      <c r="Q1701">
        <v>8860</v>
      </c>
      <c r="R1701">
        <v>8220</v>
      </c>
      <c r="S1701"/>
      <c r="T1701"/>
      <c r="U1701"/>
      <c r="V1701" t="s">
        <v>1348</v>
      </c>
      <c r="W1701">
        <v>7</v>
      </c>
    </row>
    <row r="1702" spans="1:23" s="917" customFormat="1" ht="12.75" customHeight="1">
      <c r="A1702">
        <v>1932</v>
      </c>
      <c r="B1702">
        <v>2840</v>
      </c>
      <c r="C1702" t="s">
        <v>87</v>
      </c>
      <c r="D1702" t="s">
        <v>1270</v>
      </c>
      <c r="E1702">
        <v>47190</v>
      </c>
      <c r="F1702" t="s">
        <v>198</v>
      </c>
      <c r="G1702" t="s">
        <v>3133</v>
      </c>
      <c r="H1702" s="958">
        <v>41156</v>
      </c>
      <c r="I1702"/>
      <c r="J1702" t="s">
        <v>1096</v>
      </c>
      <c r="K1702">
        <v>2</v>
      </c>
      <c r="L1702" t="s">
        <v>25</v>
      </c>
      <c r="M1702">
        <v>41600</v>
      </c>
      <c r="N1702" t="s">
        <v>84</v>
      </c>
      <c r="O1702">
        <v>90910</v>
      </c>
      <c r="P1702">
        <v>49310</v>
      </c>
      <c r="Q1702">
        <v>8860</v>
      </c>
      <c r="R1702">
        <v>8220</v>
      </c>
      <c r="S1702"/>
      <c r="T1702"/>
      <c r="U1702"/>
      <c r="V1702" t="s">
        <v>1348</v>
      </c>
      <c r="W1702">
        <v>2</v>
      </c>
    </row>
    <row r="1703" spans="1:23" s="917" customFormat="1" ht="12.75" customHeight="1">
      <c r="A1703">
        <v>1932</v>
      </c>
      <c r="B1703">
        <v>2840</v>
      </c>
      <c r="C1703" t="s">
        <v>87</v>
      </c>
      <c r="D1703" t="s">
        <v>1270</v>
      </c>
      <c r="E1703">
        <v>47196</v>
      </c>
      <c r="F1703" t="s">
        <v>198</v>
      </c>
      <c r="G1703" t="s">
        <v>3134</v>
      </c>
      <c r="H1703" s="958">
        <v>41156</v>
      </c>
      <c r="I1703"/>
      <c r="J1703" t="s">
        <v>1096</v>
      </c>
      <c r="K1703">
        <v>2</v>
      </c>
      <c r="L1703" t="s">
        <v>25</v>
      </c>
      <c r="M1703">
        <v>41600</v>
      </c>
      <c r="N1703" t="s">
        <v>84</v>
      </c>
      <c r="O1703">
        <v>90910</v>
      </c>
      <c r="P1703">
        <v>49310</v>
      </c>
      <c r="Q1703">
        <v>8860</v>
      </c>
      <c r="R1703">
        <v>8220</v>
      </c>
      <c r="S1703"/>
      <c r="T1703"/>
      <c r="U1703"/>
      <c r="V1703" t="s">
        <v>1348</v>
      </c>
      <c r="W1703">
        <v>2</v>
      </c>
    </row>
    <row r="1704" spans="1:23" s="917" customFormat="1" ht="12.75" customHeight="1">
      <c r="A1704">
        <v>1932</v>
      </c>
      <c r="B1704">
        <v>2840</v>
      </c>
      <c r="C1704" t="s">
        <v>87</v>
      </c>
      <c r="D1704" t="s">
        <v>1270</v>
      </c>
      <c r="E1704">
        <v>47197</v>
      </c>
      <c r="F1704" t="s">
        <v>198</v>
      </c>
      <c r="G1704" t="s">
        <v>3135</v>
      </c>
      <c r="H1704" s="958">
        <v>41156</v>
      </c>
      <c r="I1704"/>
      <c r="J1704" t="s">
        <v>1096</v>
      </c>
      <c r="K1704">
        <v>2</v>
      </c>
      <c r="L1704" t="s">
        <v>25</v>
      </c>
      <c r="M1704">
        <v>41600</v>
      </c>
      <c r="N1704" t="s">
        <v>84</v>
      </c>
      <c r="O1704">
        <v>90910</v>
      </c>
      <c r="P1704">
        <v>49310</v>
      </c>
      <c r="Q1704">
        <v>8860</v>
      </c>
      <c r="R1704">
        <v>8220</v>
      </c>
      <c r="S1704"/>
      <c r="T1704"/>
      <c r="U1704"/>
      <c r="V1704" t="s">
        <v>1348</v>
      </c>
      <c r="W1704">
        <v>2</v>
      </c>
    </row>
    <row r="1705" spans="1:23" s="917" customFormat="1" ht="12.75" customHeight="1">
      <c r="A1705">
        <v>1340</v>
      </c>
      <c r="B1705">
        <v>2803</v>
      </c>
      <c r="C1705" t="s">
        <v>98</v>
      </c>
      <c r="D1705" t="s">
        <v>1292</v>
      </c>
      <c r="E1705">
        <v>47200</v>
      </c>
      <c r="F1705" t="s">
        <v>198</v>
      </c>
      <c r="G1705" t="s">
        <v>3136</v>
      </c>
      <c r="H1705" s="958">
        <v>40977</v>
      </c>
      <c r="I1705"/>
      <c r="J1705" t="s">
        <v>1096</v>
      </c>
      <c r="K1705">
        <v>2</v>
      </c>
      <c r="L1705" t="s">
        <v>25</v>
      </c>
      <c r="M1705">
        <v>41600</v>
      </c>
      <c r="N1705" t="s">
        <v>97</v>
      </c>
      <c r="O1705">
        <v>117140</v>
      </c>
      <c r="P1705">
        <v>75540</v>
      </c>
      <c r="Q1705">
        <v>24190</v>
      </c>
      <c r="R1705">
        <v>31730</v>
      </c>
      <c r="S1705"/>
      <c r="T1705"/>
      <c r="U1705"/>
      <c r="V1705" t="s">
        <v>1348</v>
      </c>
      <c r="W1705">
        <v>1</v>
      </c>
    </row>
    <row r="1706" spans="1:23" s="917" customFormat="1" ht="12.75" customHeight="1">
      <c r="A1706">
        <v>1890</v>
      </c>
      <c r="B1706">
        <v>2840</v>
      </c>
      <c r="C1706" t="s">
        <v>87</v>
      </c>
      <c r="D1706" t="s">
        <v>1103</v>
      </c>
      <c r="E1706">
        <v>47203</v>
      </c>
      <c r="F1706" t="s">
        <v>198</v>
      </c>
      <c r="G1706" t="s">
        <v>3137</v>
      </c>
      <c r="H1706" s="958">
        <v>41039</v>
      </c>
      <c r="I1706"/>
      <c r="J1706" t="s">
        <v>1096</v>
      </c>
      <c r="K1706">
        <v>3</v>
      </c>
      <c r="L1706" t="s">
        <v>25</v>
      </c>
      <c r="M1706">
        <v>41600</v>
      </c>
      <c r="N1706" t="s">
        <v>84</v>
      </c>
      <c r="O1706">
        <v>90910</v>
      </c>
      <c r="P1706">
        <v>49310</v>
      </c>
      <c r="Q1706">
        <v>11990</v>
      </c>
      <c r="R1706">
        <v>12320</v>
      </c>
      <c r="S1706"/>
      <c r="T1706"/>
      <c r="U1706"/>
      <c r="V1706" t="s">
        <v>1348</v>
      </c>
      <c r="W1706">
        <v>1</v>
      </c>
    </row>
    <row r="1707" spans="1:23" s="917" customFormat="1" ht="12.75" customHeight="1">
      <c r="A1707">
        <v>1890</v>
      </c>
      <c r="B1707">
        <v>2840</v>
      </c>
      <c r="C1707" t="s">
        <v>87</v>
      </c>
      <c r="D1707" t="s">
        <v>1103</v>
      </c>
      <c r="E1707">
        <v>47204</v>
      </c>
      <c r="F1707" t="s">
        <v>198</v>
      </c>
      <c r="G1707" t="s">
        <v>3139</v>
      </c>
      <c r="H1707" s="958">
        <v>41039</v>
      </c>
      <c r="I1707"/>
      <c r="J1707" t="s">
        <v>1096</v>
      </c>
      <c r="K1707">
        <v>3</v>
      </c>
      <c r="L1707" t="s">
        <v>25</v>
      </c>
      <c r="M1707">
        <v>41600</v>
      </c>
      <c r="N1707" t="s">
        <v>84</v>
      </c>
      <c r="O1707">
        <v>90910</v>
      </c>
      <c r="P1707">
        <v>49310</v>
      </c>
      <c r="Q1707">
        <v>11990</v>
      </c>
      <c r="R1707">
        <v>12320</v>
      </c>
      <c r="S1707"/>
      <c r="T1707"/>
      <c r="U1707"/>
      <c r="V1707" t="s">
        <v>1348</v>
      </c>
      <c r="W1707">
        <v>1</v>
      </c>
    </row>
    <row r="1708" spans="1:23" s="917" customFormat="1" ht="12.75" customHeight="1">
      <c r="A1708">
        <v>1325</v>
      </c>
      <c r="B1708">
        <v>2830</v>
      </c>
      <c r="C1708" t="s">
        <v>113</v>
      </c>
      <c r="D1708" t="s">
        <v>1133</v>
      </c>
      <c r="E1708">
        <v>47209</v>
      </c>
      <c r="F1708" t="s">
        <v>198</v>
      </c>
      <c r="G1708" t="s">
        <v>3140</v>
      </c>
      <c r="H1708" s="958">
        <v>40954</v>
      </c>
      <c r="I1708"/>
      <c r="J1708" t="s">
        <v>1096</v>
      </c>
      <c r="K1708">
        <v>10</v>
      </c>
      <c r="L1708" t="s">
        <v>25</v>
      </c>
      <c r="M1708">
        <v>41600</v>
      </c>
      <c r="N1708" t="s">
        <v>106</v>
      </c>
      <c r="O1708">
        <v>129850</v>
      </c>
      <c r="P1708">
        <v>88250</v>
      </c>
      <c r="Q1708">
        <v>17000</v>
      </c>
      <c r="R1708">
        <v>22240</v>
      </c>
      <c r="S1708"/>
      <c r="T1708"/>
      <c r="U1708"/>
      <c r="V1708" t="s">
        <v>1348</v>
      </c>
      <c r="W1708">
        <v>2</v>
      </c>
    </row>
    <row r="1709" spans="1:23" s="917" customFormat="1" ht="12.75" customHeight="1">
      <c r="A1709">
        <v>3274</v>
      </c>
      <c r="B1709">
        <v>2840</v>
      </c>
      <c r="C1709" t="s">
        <v>87</v>
      </c>
      <c r="D1709" t="s">
        <v>1270</v>
      </c>
      <c r="E1709">
        <v>47212</v>
      </c>
      <c r="F1709" t="s">
        <v>198</v>
      </c>
      <c r="G1709" t="s">
        <v>3142</v>
      </c>
      <c r="H1709" s="958">
        <v>41311</v>
      </c>
      <c r="I1709"/>
      <c r="J1709" t="s">
        <v>1096</v>
      </c>
      <c r="K1709">
        <v>1</v>
      </c>
      <c r="L1709" t="s">
        <v>1466</v>
      </c>
      <c r="M1709">
        <v>41600</v>
      </c>
      <c r="N1709" t="s">
        <v>84</v>
      </c>
      <c r="O1709">
        <v>90910</v>
      </c>
      <c r="P1709">
        <v>49310</v>
      </c>
      <c r="Q1709">
        <v>11990</v>
      </c>
      <c r="R1709">
        <v>12320</v>
      </c>
      <c r="S1709"/>
      <c r="T1709"/>
      <c r="U1709"/>
      <c r="V1709" t="s">
        <v>1348</v>
      </c>
      <c r="W1709">
        <v>4</v>
      </c>
    </row>
    <row r="1710" spans="1:23" s="917" customFormat="1" ht="12.75" customHeight="1">
      <c r="A1710">
        <v>1912</v>
      </c>
      <c r="B1710">
        <v>2840</v>
      </c>
      <c r="C1710" t="s">
        <v>87</v>
      </c>
      <c r="D1710" t="s">
        <v>1270</v>
      </c>
      <c r="E1710">
        <v>47214</v>
      </c>
      <c r="F1710" t="s">
        <v>198</v>
      </c>
      <c r="G1710" t="s">
        <v>3144</v>
      </c>
      <c r="H1710" s="958">
        <v>41180</v>
      </c>
      <c r="I1710"/>
      <c r="J1710" t="s">
        <v>1096</v>
      </c>
      <c r="K1710">
        <v>1</v>
      </c>
      <c r="L1710" t="s">
        <v>1466</v>
      </c>
      <c r="M1710">
        <v>41600</v>
      </c>
      <c r="N1710" t="s">
        <v>84</v>
      </c>
      <c r="O1710">
        <v>90910</v>
      </c>
      <c r="P1710">
        <v>49310</v>
      </c>
      <c r="Q1710">
        <v>8860</v>
      </c>
      <c r="R1710">
        <v>8220</v>
      </c>
      <c r="S1710"/>
      <c r="T1710"/>
      <c r="U1710"/>
      <c r="V1710" t="s">
        <v>1348</v>
      </c>
      <c r="W1710">
        <v>5</v>
      </c>
    </row>
    <row r="1711" spans="1:23" s="917" customFormat="1" ht="12.75" customHeight="1">
      <c r="A1711">
        <v>3274</v>
      </c>
      <c r="B1711">
        <v>2840</v>
      </c>
      <c r="C1711" t="s">
        <v>87</v>
      </c>
      <c r="D1711" t="s">
        <v>1270</v>
      </c>
      <c r="E1711">
        <v>47215</v>
      </c>
      <c r="F1711" t="s">
        <v>198</v>
      </c>
      <c r="G1711" t="s">
        <v>3146</v>
      </c>
      <c r="H1711" s="958">
        <v>41311</v>
      </c>
      <c r="I1711"/>
      <c r="J1711" t="s">
        <v>1096</v>
      </c>
      <c r="K1711">
        <v>2</v>
      </c>
      <c r="L1711" t="s">
        <v>1466</v>
      </c>
      <c r="M1711">
        <v>41600</v>
      </c>
      <c r="N1711" t="s">
        <v>84</v>
      </c>
      <c r="O1711">
        <v>90910</v>
      </c>
      <c r="P1711">
        <v>49310</v>
      </c>
      <c r="Q1711">
        <v>11990</v>
      </c>
      <c r="R1711">
        <v>12320</v>
      </c>
      <c r="S1711"/>
      <c r="T1711"/>
      <c r="U1711"/>
      <c r="V1711" t="s">
        <v>1348</v>
      </c>
      <c r="W1711">
        <v>13</v>
      </c>
    </row>
    <row r="1712" spans="1:23" s="917" customFormat="1" ht="12.75" customHeight="1">
      <c r="A1712">
        <v>3274</v>
      </c>
      <c r="B1712">
        <v>2840</v>
      </c>
      <c r="C1712" t="s">
        <v>87</v>
      </c>
      <c r="D1712" t="s">
        <v>1270</v>
      </c>
      <c r="E1712">
        <v>47216</v>
      </c>
      <c r="F1712" t="s">
        <v>198</v>
      </c>
      <c r="G1712" t="s">
        <v>3147</v>
      </c>
      <c r="H1712" s="958">
        <v>41311</v>
      </c>
      <c r="I1712"/>
      <c r="J1712" t="s">
        <v>1096</v>
      </c>
      <c r="K1712">
        <v>3</v>
      </c>
      <c r="L1712" t="s">
        <v>1466</v>
      </c>
      <c r="M1712">
        <v>41600</v>
      </c>
      <c r="N1712" t="s">
        <v>84</v>
      </c>
      <c r="O1712">
        <v>90910</v>
      </c>
      <c r="P1712">
        <v>49310</v>
      </c>
      <c r="Q1712">
        <v>11990</v>
      </c>
      <c r="R1712">
        <v>12320</v>
      </c>
      <c r="S1712"/>
      <c r="T1712"/>
      <c r="U1712"/>
      <c r="V1712" t="s">
        <v>1348</v>
      </c>
      <c r="W1712">
        <v>2</v>
      </c>
    </row>
    <row r="1713" spans="1:23" s="917" customFormat="1" ht="12.75" customHeight="1">
      <c r="A1713">
        <v>1912</v>
      </c>
      <c r="B1713">
        <v>2840</v>
      </c>
      <c r="C1713" t="s">
        <v>87</v>
      </c>
      <c r="D1713" t="s">
        <v>1270</v>
      </c>
      <c r="E1713">
        <v>47217</v>
      </c>
      <c r="F1713" t="s">
        <v>198</v>
      </c>
      <c r="G1713" t="s">
        <v>3148</v>
      </c>
      <c r="H1713" s="958">
        <v>41180</v>
      </c>
      <c r="I1713"/>
      <c r="J1713" t="s">
        <v>1096</v>
      </c>
      <c r="K1713">
        <v>2</v>
      </c>
      <c r="L1713" t="s">
        <v>1466</v>
      </c>
      <c r="M1713">
        <v>41600</v>
      </c>
      <c r="N1713" t="s">
        <v>84</v>
      </c>
      <c r="O1713">
        <v>90910</v>
      </c>
      <c r="P1713">
        <v>49310</v>
      </c>
      <c r="Q1713">
        <v>8860</v>
      </c>
      <c r="R1713">
        <v>8220</v>
      </c>
      <c r="S1713"/>
      <c r="T1713"/>
      <c r="U1713"/>
      <c r="V1713" t="s">
        <v>1348</v>
      </c>
      <c r="W1713">
        <v>19</v>
      </c>
    </row>
    <row r="1714" spans="1:23" s="917" customFormat="1" ht="12.75" customHeight="1">
      <c r="A1714">
        <v>1210</v>
      </c>
      <c r="B1714">
        <v>2806</v>
      </c>
      <c r="C1714" t="s">
        <v>111</v>
      </c>
      <c r="D1714" t="s">
        <v>1103</v>
      </c>
      <c r="E1714">
        <v>47219</v>
      </c>
      <c r="F1714" t="s">
        <v>198</v>
      </c>
      <c r="G1714" t="s">
        <v>3149</v>
      </c>
      <c r="H1714" s="958">
        <v>40956</v>
      </c>
      <c r="I1714"/>
      <c r="J1714" t="s">
        <v>1096</v>
      </c>
      <c r="K1714">
        <v>5</v>
      </c>
      <c r="L1714" t="s">
        <v>25</v>
      </c>
      <c r="M1714">
        <v>41600</v>
      </c>
      <c r="N1714" t="s">
        <v>109</v>
      </c>
      <c r="O1714">
        <v>142820</v>
      </c>
      <c r="P1714">
        <v>101220</v>
      </c>
      <c r="Q1714">
        <v>17000</v>
      </c>
      <c r="R1714">
        <v>22240</v>
      </c>
      <c r="S1714"/>
      <c r="T1714"/>
      <c r="U1714"/>
      <c r="V1714" t="s">
        <v>1348</v>
      </c>
      <c r="W1714">
        <v>1</v>
      </c>
    </row>
    <row r="1715" spans="1:23" s="917" customFormat="1" ht="12.75" customHeight="1">
      <c r="A1715">
        <v>1210</v>
      </c>
      <c r="B1715">
        <v>2806</v>
      </c>
      <c r="C1715" t="s">
        <v>111</v>
      </c>
      <c r="D1715" t="s">
        <v>1103</v>
      </c>
      <c r="E1715">
        <v>47220</v>
      </c>
      <c r="F1715" t="s">
        <v>198</v>
      </c>
      <c r="G1715" t="s">
        <v>3150</v>
      </c>
      <c r="H1715" s="958">
        <v>40966</v>
      </c>
      <c r="I1715"/>
      <c r="J1715" t="s">
        <v>1096</v>
      </c>
      <c r="K1715">
        <v>5</v>
      </c>
      <c r="L1715" t="s">
        <v>25</v>
      </c>
      <c r="M1715">
        <v>41600</v>
      </c>
      <c r="N1715" t="s">
        <v>109</v>
      </c>
      <c r="O1715">
        <v>142820</v>
      </c>
      <c r="P1715">
        <v>101220</v>
      </c>
      <c r="Q1715">
        <v>17000</v>
      </c>
      <c r="R1715">
        <v>22240</v>
      </c>
      <c r="S1715"/>
      <c r="T1715"/>
      <c r="U1715"/>
      <c r="V1715" t="s">
        <v>1348</v>
      </c>
      <c r="W1715">
        <v>1</v>
      </c>
    </row>
    <row r="1716" spans="1:23" s="917" customFormat="1" ht="12.75" customHeight="1">
      <c r="A1716">
        <v>1340</v>
      </c>
      <c r="B1716">
        <v>2803</v>
      </c>
      <c r="C1716" t="s">
        <v>98</v>
      </c>
      <c r="D1716" t="s">
        <v>1292</v>
      </c>
      <c r="E1716">
        <v>47222</v>
      </c>
      <c r="F1716" t="s">
        <v>198</v>
      </c>
      <c r="G1716" t="s">
        <v>3152</v>
      </c>
      <c r="H1716" s="958">
        <v>40973</v>
      </c>
      <c r="I1716"/>
      <c r="J1716" t="s">
        <v>1096</v>
      </c>
      <c r="K1716">
        <v>2</v>
      </c>
      <c r="L1716" t="s">
        <v>25</v>
      </c>
      <c r="M1716">
        <v>41600</v>
      </c>
      <c r="N1716" t="s">
        <v>97</v>
      </c>
      <c r="O1716">
        <v>117140</v>
      </c>
      <c r="P1716">
        <v>75540</v>
      </c>
      <c r="Q1716">
        <v>24190</v>
      </c>
      <c r="R1716">
        <v>31730</v>
      </c>
      <c r="S1716"/>
      <c r="T1716"/>
      <c r="U1716"/>
      <c r="V1716" t="s">
        <v>1348</v>
      </c>
      <c r="W1716">
        <v>1</v>
      </c>
    </row>
    <row r="1717" spans="1:23" s="917" customFormat="1" ht="12.75" customHeight="1">
      <c r="A1717">
        <v>1605</v>
      </c>
      <c r="B1717">
        <v>2840</v>
      </c>
      <c r="C1717" t="s">
        <v>87</v>
      </c>
      <c r="D1717" t="s">
        <v>1126</v>
      </c>
      <c r="E1717">
        <v>47224</v>
      </c>
      <c r="F1717" t="s">
        <v>198</v>
      </c>
      <c r="G1717" t="s">
        <v>3154</v>
      </c>
      <c r="H1717" s="958">
        <v>41122</v>
      </c>
      <c r="I1717"/>
      <c r="J1717" t="s">
        <v>1096</v>
      </c>
      <c r="K1717">
        <v>5</v>
      </c>
      <c r="L1717" t="s">
        <v>25</v>
      </c>
      <c r="M1717">
        <v>41600</v>
      </c>
      <c r="N1717" t="s">
        <v>84</v>
      </c>
      <c r="O1717">
        <v>90910</v>
      </c>
      <c r="P1717">
        <v>49310</v>
      </c>
      <c r="Q1717">
        <v>17000</v>
      </c>
      <c r="R1717">
        <v>16710</v>
      </c>
      <c r="S1717"/>
      <c r="T1717"/>
      <c r="U1717"/>
      <c r="V1717" t="s">
        <v>1348</v>
      </c>
      <c r="W1717">
        <v>2</v>
      </c>
    </row>
    <row r="1718" spans="1:23" s="917" customFormat="1" ht="12.75" customHeight="1">
      <c r="A1718">
        <v>1190</v>
      </c>
      <c r="B1718">
        <v>2834</v>
      </c>
      <c r="C1718" t="s">
        <v>123</v>
      </c>
      <c r="D1718" t="s">
        <v>1133</v>
      </c>
      <c r="E1718">
        <v>47225</v>
      </c>
      <c r="F1718" t="s">
        <v>198</v>
      </c>
      <c r="G1718" t="s">
        <v>3156</v>
      </c>
      <c r="H1718" s="958">
        <v>40949</v>
      </c>
      <c r="I1718"/>
      <c r="J1718" t="s">
        <v>1096</v>
      </c>
      <c r="K1718">
        <v>3</v>
      </c>
      <c r="L1718" t="s">
        <v>25</v>
      </c>
      <c r="M1718">
        <v>41600</v>
      </c>
      <c r="N1718" t="s">
        <v>120</v>
      </c>
      <c r="O1718">
        <v>168500</v>
      </c>
      <c r="P1718">
        <v>126900</v>
      </c>
      <c r="Q1718">
        <v>17000</v>
      </c>
      <c r="R1718">
        <v>22240</v>
      </c>
      <c r="S1718"/>
      <c r="T1718"/>
      <c r="U1718"/>
      <c r="V1718" t="s">
        <v>1348</v>
      </c>
      <c r="W1718">
        <v>2</v>
      </c>
    </row>
    <row r="1719" spans="1:23" s="917" customFormat="1" ht="12.75" customHeight="1">
      <c r="A1719">
        <v>1190</v>
      </c>
      <c r="B1719">
        <v>2834</v>
      </c>
      <c r="C1719" t="s">
        <v>123</v>
      </c>
      <c r="D1719" t="s">
        <v>1133</v>
      </c>
      <c r="E1719">
        <v>47226</v>
      </c>
      <c r="F1719" t="s">
        <v>198</v>
      </c>
      <c r="G1719" t="s">
        <v>3158</v>
      </c>
      <c r="H1719" s="958">
        <v>40949</v>
      </c>
      <c r="I1719"/>
      <c r="J1719" t="s">
        <v>1096</v>
      </c>
      <c r="K1719">
        <v>3</v>
      </c>
      <c r="L1719" t="s">
        <v>25</v>
      </c>
      <c r="M1719">
        <v>41600</v>
      </c>
      <c r="N1719" t="s">
        <v>120</v>
      </c>
      <c r="O1719">
        <v>168500</v>
      </c>
      <c r="P1719">
        <v>126900</v>
      </c>
      <c r="Q1719">
        <v>17000</v>
      </c>
      <c r="R1719">
        <v>22240</v>
      </c>
      <c r="S1719"/>
      <c r="T1719"/>
      <c r="U1719"/>
      <c r="V1719" t="s">
        <v>1348</v>
      </c>
      <c r="W1719">
        <v>2</v>
      </c>
    </row>
    <row r="1720" spans="1:23" s="917" customFormat="1" ht="12.75" customHeight="1">
      <c r="A1720">
        <v>1190</v>
      </c>
      <c r="B1720">
        <v>2834</v>
      </c>
      <c r="C1720" t="s">
        <v>123</v>
      </c>
      <c r="D1720" t="s">
        <v>1133</v>
      </c>
      <c r="E1720">
        <v>47227</v>
      </c>
      <c r="F1720" t="s">
        <v>198</v>
      </c>
      <c r="G1720" t="s">
        <v>3159</v>
      </c>
      <c r="H1720" s="958">
        <v>40949</v>
      </c>
      <c r="I1720"/>
      <c r="J1720" t="s">
        <v>1096</v>
      </c>
      <c r="K1720">
        <v>2</v>
      </c>
      <c r="L1720" t="s">
        <v>25</v>
      </c>
      <c r="M1720">
        <v>41600</v>
      </c>
      <c r="N1720" t="s">
        <v>120</v>
      </c>
      <c r="O1720">
        <v>168500</v>
      </c>
      <c r="P1720">
        <v>126900</v>
      </c>
      <c r="Q1720">
        <v>17000</v>
      </c>
      <c r="R1720">
        <v>22240</v>
      </c>
      <c r="S1720"/>
      <c r="T1720"/>
      <c r="U1720"/>
      <c r="V1720" t="s">
        <v>1348</v>
      </c>
      <c r="W1720">
        <v>2</v>
      </c>
    </row>
    <row r="1721" spans="1:23" s="917" customFormat="1" ht="12.75" customHeight="1">
      <c r="A1721">
        <v>1190</v>
      </c>
      <c r="B1721">
        <v>2834</v>
      </c>
      <c r="C1721" t="s">
        <v>123</v>
      </c>
      <c r="D1721" t="s">
        <v>1133</v>
      </c>
      <c r="E1721">
        <v>47228</v>
      </c>
      <c r="F1721" t="s">
        <v>198</v>
      </c>
      <c r="G1721" t="s">
        <v>3160</v>
      </c>
      <c r="H1721" s="958">
        <v>40949</v>
      </c>
      <c r="I1721"/>
      <c r="J1721" t="s">
        <v>1096</v>
      </c>
      <c r="K1721">
        <v>2</v>
      </c>
      <c r="L1721" t="s">
        <v>25</v>
      </c>
      <c r="M1721">
        <v>41600</v>
      </c>
      <c r="N1721" t="s">
        <v>120</v>
      </c>
      <c r="O1721">
        <v>168500</v>
      </c>
      <c r="P1721">
        <v>126900</v>
      </c>
      <c r="Q1721">
        <v>17000</v>
      </c>
      <c r="R1721">
        <v>22240</v>
      </c>
      <c r="S1721"/>
      <c r="T1721"/>
      <c r="U1721"/>
      <c r="V1721" t="s">
        <v>1348</v>
      </c>
      <c r="W1721">
        <v>2</v>
      </c>
    </row>
    <row r="1722" spans="1:23" s="917" customFormat="1" ht="12.75" customHeight="1">
      <c r="A1722">
        <v>1455</v>
      </c>
      <c r="B1722">
        <v>2806</v>
      </c>
      <c r="C1722" t="s">
        <v>111</v>
      </c>
      <c r="D1722" t="s">
        <v>1133</v>
      </c>
      <c r="E1722">
        <v>47232</v>
      </c>
      <c r="F1722" t="s">
        <v>198</v>
      </c>
      <c r="G1722" t="s">
        <v>3161</v>
      </c>
      <c r="H1722" s="958">
        <v>42062</v>
      </c>
      <c r="I1722"/>
      <c r="J1722" t="s">
        <v>1096</v>
      </c>
      <c r="K1722">
        <v>5</v>
      </c>
      <c r="L1722" t="s">
        <v>25</v>
      </c>
      <c r="M1722">
        <v>41600</v>
      </c>
      <c r="N1722" t="s">
        <v>109</v>
      </c>
      <c r="O1722">
        <v>142820</v>
      </c>
      <c r="P1722">
        <v>101220</v>
      </c>
      <c r="Q1722">
        <v>17000</v>
      </c>
      <c r="R1722">
        <v>22240</v>
      </c>
      <c r="S1722"/>
      <c r="T1722"/>
      <c r="U1722"/>
      <c r="V1722" t="s">
        <v>1348</v>
      </c>
      <c r="W1722">
        <v>2</v>
      </c>
    </row>
    <row r="1723" spans="1:23" s="917" customFormat="1" ht="12.75" customHeight="1">
      <c r="A1723">
        <v>1912</v>
      </c>
      <c r="B1723">
        <v>2840</v>
      </c>
      <c r="C1723" t="s">
        <v>87</v>
      </c>
      <c r="D1723" t="s">
        <v>1270</v>
      </c>
      <c r="E1723">
        <v>47236</v>
      </c>
      <c r="F1723" t="s">
        <v>198</v>
      </c>
      <c r="G1723" t="s">
        <v>3162</v>
      </c>
      <c r="H1723" s="958">
        <v>41199</v>
      </c>
      <c r="I1723"/>
      <c r="J1723" t="s">
        <v>1096</v>
      </c>
      <c r="K1723">
        <v>2</v>
      </c>
      <c r="L1723" t="s">
        <v>25</v>
      </c>
      <c r="M1723">
        <v>41600</v>
      </c>
      <c r="N1723" t="s">
        <v>84</v>
      </c>
      <c r="O1723">
        <v>90910</v>
      </c>
      <c r="P1723">
        <v>49310</v>
      </c>
      <c r="Q1723">
        <v>8860</v>
      </c>
      <c r="R1723">
        <v>8220</v>
      </c>
      <c r="S1723"/>
      <c r="T1723"/>
      <c r="U1723"/>
      <c r="V1723" t="s">
        <v>1348</v>
      </c>
      <c r="W1723">
        <v>7</v>
      </c>
    </row>
    <row r="1724" spans="1:23" s="917" customFormat="1" ht="12.75" customHeight="1">
      <c r="A1724">
        <v>1605</v>
      </c>
      <c r="B1724">
        <v>2813</v>
      </c>
      <c r="C1724" t="s">
        <v>90</v>
      </c>
      <c r="D1724" t="s">
        <v>1126</v>
      </c>
      <c r="E1724">
        <v>47240</v>
      </c>
      <c r="F1724" t="s">
        <v>198</v>
      </c>
      <c r="G1724" t="s">
        <v>3164</v>
      </c>
      <c r="H1724" s="958">
        <v>41023</v>
      </c>
      <c r="I1724"/>
      <c r="J1724" t="s">
        <v>1096</v>
      </c>
      <c r="K1724">
        <v>2</v>
      </c>
      <c r="L1724" t="s">
        <v>25</v>
      </c>
      <c r="M1724">
        <v>41600</v>
      </c>
      <c r="N1724" t="s">
        <v>88</v>
      </c>
      <c r="O1724">
        <v>97200</v>
      </c>
      <c r="P1724">
        <v>55600</v>
      </c>
      <c r="Q1724">
        <v>17000</v>
      </c>
      <c r="R1724">
        <v>16710</v>
      </c>
      <c r="S1724"/>
      <c r="T1724"/>
      <c r="U1724"/>
      <c r="V1724" t="s">
        <v>1348</v>
      </c>
      <c r="W1724">
        <v>3</v>
      </c>
    </row>
    <row r="1725" spans="1:23" s="917" customFormat="1" ht="12.75" customHeight="1">
      <c r="A1725">
        <v>1912</v>
      </c>
      <c r="B1725">
        <v>2840</v>
      </c>
      <c r="C1725" t="s">
        <v>87</v>
      </c>
      <c r="D1725" t="s">
        <v>1270</v>
      </c>
      <c r="E1725">
        <v>47247</v>
      </c>
      <c r="F1725" t="s">
        <v>198</v>
      </c>
      <c r="G1725" t="s">
        <v>3166</v>
      </c>
      <c r="H1725" s="958">
        <v>41213</v>
      </c>
      <c r="I1725"/>
      <c r="J1725" t="s">
        <v>1096</v>
      </c>
      <c r="K1725">
        <v>1</v>
      </c>
      <c r="L1725" t="s">
        <v>25</v>
      </c>
      <c r="M1725">
        <v>41600</v>
      </c>
      <c r="N1725" t="s">
        <v>84</v>
      </c>
      <c r="O1725">
        <v>90910</v>
      </c>
      <c r="P1725">
        <v>49310</v>
      </c>
      <c r="Q1725">
        <v>8860</v>
      </c>
      <c r="R1725">
        <v>8220</v>
      </c>
      <c r="S1725"/>
      <c r="T1725"/>
      <c r="U1725"/>
      <c r="V1725" t="s">
        <v>1348</v>
      </c>
      <c r="W1725">
        <v>2</v>
      </c>
    </row>
    <row r="1726" spans="1:23" s="917" customFormat="1" ht="12.75" customHeight="1">
      <c r="A1726">
        <v>1912</v>
      </c>
      <c r="B1726">
        <v>2840</v>
      </c>
      <c r="C1726" t="s">
        <v>87</v>
      </c>
      <c r="D1726" t="s">
        <v>1270</v>
      </c>
      <c r="E1726">
        <v>47248</v>
      </c>
      <c r="F1726" t="s">
        <v>198</v>
      </c>
      <c r="G1726" t="s">
        <v>3168</v>
      </c>
      <c r="H1726" s="958">
        <v>41213</v>
      </c>
      <c r="I1726"/>
      <c r="J1726" t="s">
        <v>1096</v>
      </c>
      <c r="K1726">
        <v>2</v>
      </c>
      <c r="L1726" t="s">
        <v>25</v>
      </c>
      <c r="M1726">
        <v>41600</v>
      </c>
      <c r="N1726" t="s">
        <v>84</v>
      </c>
      <c r="O1726">
        <v>90910</v>
      </c>
      <c r="P1726">
        <v>49310</v>
      </c>
      <c r="Q1726">
        <v>8860</v>
      </c>
      <c r="R1726">
        <v>8220</v>
      </c>
      <c r="S1726"/>
      <c r="T1726"/>
      <c r="U1726"/>
      <c r="V1726" t="s">
        <v>1348</v>
      </c>
      <c r="W1726">
        <v>2</v>
      </c>
    </row>
    <row r="1727" spans="1:23" s="917" customFormat="1" ht="12.75" customHeight="1">
      <c r="A1727">
        <v>1912</v>
      </c>
      <c r="B1727">
        <v>2840</v>
      </c>
      <c r="C1727" t="s">
        <v>87</v>
      </c>
      <c r="D1727" t="s">
        <v>1270</v>
      </c>
      <c r="E1727">
        <v>47249</v>
      </c>
      <c r="F1727" t="s">
        <v>198</v>
      </c>
      <c r="G1727" t="s">
        <v>3169</v>
      </c>
      <c r="H1727" s="958">
        <v>41213</v>
      </c>
      <c r="I1727"/>
      <c r="J1727" t="s">
        <v>1096</v>
      </c>
      <c r="K1727">
        <v>2</v>
      </c>
      <c r="L1727" t="s">
        <v>25</v>
      </c>
      <c r="M1727">
        <v>41600</v>
      </c>
      <c r="N1727" t="s">
        <v>84</v>
      </c>
      <c r="O1727">
        <v>90910</v>
      </c>
      <c r="P1727">
        <v>49310</v>
      </c>
      <c r="Q1727">
        <v>8860</v>
      </c>
      <c r="R1727">
        <v>8220</v>
      </c>
      <c r="S1727"/>
      <c r="T1727"/>
      <c r="U1727"/>
      <c r="V1727" t="s">
        <v>1348</v>
      </c>
      <c r="W1727">
        <v>2</v>
      </c>
    </row>
    <row r="1728" spans="1:23" s="917" customFormat="1" ht="12.75" customHeight="1">
      <c r="A1728">
        <v>1912</v>
      </c>
      <c r="B1728">
        <v>2840</v>
      </c>
      <c r="C1728" t="s">
        <v>87</v>
      </c>
      <c r="D1728" t="s">
        <v>1270</v>
      </c>
      <c r="E1728">
        <v>47250</v>
      </c>
      <c r="F1728" t="s">
        <v>198</v>
      </c>
      <c r="G1728" t="s">
        <v>3170</v>
      </c>
      <c r="H1728" s="958">
        <v>41213</v>
      </c>
      <c r="I1728"/>
      <c r="J1728" t="s">
        <v>1096</v>
      </c>
      <c r="K1728">
        <v>2</v>
      </c>
      <c r="L1728" t="s">
        <v>25</v>
      </c>
      <c r="M1728">
        <v>41600</v>
      </c>
      <c r="N1728" t="s">
        <v>84</v>
      </c>
      <c r="O1728">
        <v>90910</v>
      </c>
      <c r="P1728">
        <v>49310</v>
      </c>
      <c r="Q1728">
        <v>8860</v>
      </c>
      <c r="R1728">
        <v>8220</v>
      </c>
      <c r="S1728"/>
      <c r="T1728"/>
      <c r="U1728"/>
      <c r="V1728" t="s">
        <v>1348</v>
      </c>
      <c r="W1728">
        <v>2</v>
      </c>
    </row>
    <row r="1729" spans="1:23" s="917" customFormat="1" ht="12.75" customHeight="1">
      <c r="A1729">
        <v>1912</v>
      </c>
      <c r="B1729">
        <v>2840</v>
      </c>
      <c r="C1729" t="s">
        <v>87</v>
      </c>
      <c r="D1729" t="s">
        <v>1270</v>
      </c>
      <c r="E1729">
        <v>47252</v>
      </c>
      <c r="F1729" t="s">
        <v>198</v>
      </c>
      <c r="G1729" t="s">
        <v>3171</v>
      </c>
      <c r="H1729" s="958">
        <v>41213</v>
      </c>
      <c r="I1729"/>
      <c r="J1729" t="s">
        <v>1096</v>
      </c>
      <c r="K1729">
        <v>2</v>
      </c>
      <c r="L1729" t="s">
        <v>25</v>
      </c>
      <c r="M1729">
        <v>41600</v>
      </c>
      <c r="N1729" t="s">
        <v>84</v>
      </c>
      <c r="O1729">
        <v>90910</v>
      </c>
      <c r="P1729">
        <v>49310</v>
      </c>
      <c r="Q1729">
        <v>8860</v>
      </c>
      <c r="R1729">
        <v>8220</v>
      </c>
      <c r="S1729"/>
      <c r="T1729"/>
      <c r="U1729"/>
      <c r="V1729" t="s">
        <v>1348</v>
      </c>
      <c r="W1729">
        <v>3</v>
      </c>
    </row>
    <row r="1730" spans="1:23" s="917" customFormat="1" ht="12.75" customHeight="1">
      <c r="A1730">
        <v>1912</v>
      </c>
      <c r="B1730">
        <v>2840</v>
      </c>
      <c r="C1730" t="s">
        <v>87</v>
      </c>
      <c r="D1730" t="s">
        <v>1270</v>
      </c>
      <c r="E1730">
        <v>47253</v>
      </c>
      <c r="F1730" t="s">
        <v>198</v>
      </c>
      <c r="G1730" t="s">
        <v>3172</v>
      </c>
      <c r="H1730" s="958">
        <v>41213</v>
      </c>
      <c r="I1730"/>
      <c r="J1730" t="s">
        <v>1096</v>
      </c>
      <c r="K1730">
        <v>1</v>
      </c>
      <c r="L1730" t="s">
        <v>25</v>
      </c>
      <c r="M1730">
        <v>41600</v>
      </c>
      <c r="N1730" t="s">
        <v>84</v>
      </c>
      <c r="O1730">
        <v>90910</v>
      </c>
      <c r="P1730">
        <v>49310</v>
      </c>
      <c r="Q1730">
        <v>8860</v>
      </c>
      <c r="R1730">
        <v>8220</v>
      </c>
      <c r="S1730"/>
      <c r="T1730"/>
      <c r="U1730"/>
      <c r="V1730" t="s">
        <v>1348</v>
      </c>
      <c r="W1730">
        <v>2</v>
      </c>
    </row>
    <row r="1731" spans="1:23" s="917" customFormat="1" ht="12.75" customHeight="1">
      <c r="A1731">
        <v>1570</v>
      </c>
      <c r="B1731">
        <v>2801</v>
      </c>
      <c r="C1731" t="s">
        <v>115</v>
      </c>
      <c r="D1731" t="s">
        <v>1445</v>
      </c>
      <c r="E1731">
        <v>47254</v>
      </c>
      <c r="F1731" t="s">
        <v>198</v>
      </c>
      <c r="G1731" t="s">
        <v>3173</v>
      </c>
      <c r="H1731" s="958">
        <v>41401</v>
      </c>
      <c r="I1731"/>
      <c r="J1731" t="s">
        <v>1096</v>
      </c>
      <c r="K1731">
        <v>5</v>
      </c>
      <c r="L1731" t="s">
        <v>25</v>
      </c>
      <c r="M1731">
        <v>41600</v>
      </c>
      <c r="N1731" t="s">
        <v>114</v>
      </c>
      <c r="O1731">
        <v>157000</v>
      </c>
      <c r="P1731">
        <v>115400</v>
      </c>
      <c r="Q1731">
        <v>17000</v>
      </c>
      <c r="R1731">
        <v>22240</v>
      </c>
      <c r="S1731"/>
      <c r="T1731"/>
      <c r="U1731"/>
      <c r="V1731" t="s">
        <v>1348</v>
      </c>
      <c r="W1731">
        <v>1</v>
      </c>
    </row>
    <row r="1732" spans="1:23" s="917" customFormat="1" ht="12.75" customHeight="1">
      <c r="A1732">
        <v>1680</v>
      </c>
      <c r="B1732">
        <v>2840</v>
      </c>
      <c r="C1732" t="s">
        <v>87</v>
      </c>
      <c r="D1732" t="s">
        <v>1093</v>
      </c>
      <c r="E1732">
        <v>47256</v>
      </c>
      <c r="F1732" t="s">
        <v>198</v>
      </c>
      <c r="G1732" t="s">
        <v>1497</v>
      </c>
      <c r="H1732" s="958">
        <v>40975</v>
      </c>
      <c r="I1732" s="958">
        <v>45382</v>
      </c>
      <c r="J1732" t="s">
        <v>1096</v>
      </c>
      <c r="K1732">
        <v>3</v>
      </c>
      <c r="L1732" t="s">
        <v>25</v>
      </c>
      <c r="M1732">
        <v>41600</v>
      </c>
      <c r="N1732" t="s">
        <v>84</v>
      </c>
      <c r="O1732">
        <v>90910</v>
      </c>
      <c r="P1732">
        <v>49310</v>
      </c>
      <c r="Q1732">
        <v>17000</v>
      </c>
      <c r="R1732">
        <v>28750</v>
      </c>
      <c r="S1732"/>
      <c r="T1732"/>
      <c r="U1732"/>
      <c r="V1732" t="s">
        <v>1348</v>
      </c>
      <c r="W1732">
        <v>8</v>
      </c>
    </row>
    <row r="1733" spans="1:23" s="917" customFormat="1" ht="12.75" customHeight="1">
      <c r="A1733">
        <v>2004</v>
      </c>
      <c r="B1733">
        <v>2840</v>
      </c>
      <c r="C1733" t="s">
        <v>87</v>
      </c>
      <c r="D1733" t="s">
        <v>1266</v>
      </c>
      <c r="E1733">
        <v>47257</v>
      </c>
      <c r="F1733" t="s">
        <v>198</v>
      </c>
      <c r="G1733" t="s">
        <v>3175</v>
      </c>
      <c r="H1733" s="958">
        <v>41023</v>
      </c>
      <c r="I1733"/>
      <c r="J1733" t="s">
        <v>1096</v>
      </c>
      <c r="K1733">
        <v>3</v>
      </c>
      <c r="L1733" t="s">
        <v>1415</v>
      </c>
      <c r="M1733">
        <v>0</v>
      </c>
      <c r="N1733" t="s">
        <v>84</v>
      </c>
      <c r="O1733">
        <v>90910</v>
      </c>
      <c r="P1733">
        <v>90910</v>
      </c>
      <c r="Q1733">
        <v>17000</v>
      </c>
      <c r="R1733">
        <v>22240</v>
      </c>
      <c r="S1733"/>
      <c r="T1733"/>
      <c r="U1733"/>
      <c r="V1733" t="s">
        <v>1348</v>
      </c>
      <c r="W1733">
        <v>5</v>
      </c>
    </row>
    <row r="1734" spans="1:23" s="917" customFormat="1" ht="12.75" customHeight="1">
      <c r="A1734">
        <v>2004</v>
      </c>
      <c r="B1734">
        <v>2840</v>
      </c>
      <c r="C1734" t="s">
        <v>87</v>
      </c>
      <c r="D1734" t="s">
        <v>1266</v>
      </c>
      <c r="E1734">
        <v>47259</v>
      </c>
      <c r="F1734" t="s">
        <v>198</v>
      </c>
      <c r="G1734" t="s">
        <v>3176</v>
      </c>
      <c r="H1734" s="958">
        <v>41024</v>
      </c>
      <c r="I1734"/>
      <c r="J1734" t="s">
        <v>1096</v>
      </c>
      <c r="K1734">
        <v>5</v>
      </c>
      <c r="L1734" t="s">
        <v>1415</v>
      </c>
      <c r="M1734">
        <v>0</v>
      </c>
      <c r="N1734" t="s">
        <v>84</v>
      </c>
      <c r="O1734">
        <v>90910</v>
      </c>
      <c r="P1734">
        <v>90910</v>
      </c>
      <c r="Q1734">
        <v>17000</v>
      </c>
      <c r="R1734">
        <v>22240</v>
      </c>
      <c r="S1734"/>
      <c r="T1734"/>
      <c r="U1734"/>
      <c r="V1734" t="s">
        <v>1348</v>
      </c>
      <c r="W1734">
        <v>4</v>
      </c>
    </row>
    <row r="1735" spans="1:23" s="917" customFormat="1" ht="12.75" customHeight="1">
      <c r="A1735">
        <v>2004</v>
      </c>
      <c r="B1735">
        <v>2840</v>
      </c>
      <c r="C1735" t="s">
        <v>87</v>
      </c>
      <c r="D1735" t="s">
        <v>1266</v>
      </c>
      <c r="E1735">
        <v>47261</v>
      </c>
      <c r="F1735" t="s">
        <v>198</v>
      </c>
      <c r="G1735" t="s">
        <v>3178</v>
      </c>
      <c r="H1735" s="958">
        <v>41023</v>
      </c>
      <c r="I1735"/>
      <c r="J1735" t="s">
        <v>1096</v>
      </c>
      <c r="K1735">
        <v>3</v>
      </c>
      <c r="L1735" t="s">
        <v>1415</v>
      </c>
      <c r="M1735">
        <v>0</v>
      </c>
      <c r="N1735" t="s">
        <v>84</v>
      </c>
      <c r="O1735">
        <v>90910</v>
      </c>
      <c r="P1735">
        <v>90910</v>
      </c>
      <c r="Q1735">
        <v>17000</v>
      </c>
      <c r="R1735">
        <v>22240</v>
      </c>
      <c r="S1735"/>
      <c r="T1735"/>
      <c r="U1735"/>
      <c r="V1735" t="s">
        <v>1348</v>
      </c>
      <c r="W1735">
        <v>3</v>
      </c>
    </row>
    <row r="1736" spans="1:23" s="917" customFormat="1" ht="12.75" customHeight="1">
      <c r="A1736">
        <v>2004</v>
      </c>
      <c r="B1736">
        <v>2840</v>
      </c>
      <c r="C1736" t="s">
        <v>87</v>
      </c>
      <c r="D1736" t="s">
        <v>1266</v>
      </c>
      <c r="E1736">
        <v>47262</v>
      </c>
      <c r="F1736" t="s">
        <v>198</v>
      </c>
      <c r="G1736" t="s">
        <v>3179</v>
      </c>
      <c r="H1736" s="958">
        <v>41038</v>
      </c>
      <c r="I1736"/>
      <c r="J1736" t="s">
        <v>1096</v>
      </c>
      <c r="K1736">
        <v>3</v>
      </c>
      <c r="L1736" t="s">
        <v>1415</v>
      </c>
      <c r="M1736">
        <v>0</v>
      </c>
      <c r="N1736" t="s">
        <v>84</v>
      </c>
      <c r="O1736">
        <v>90910</v>
      </c>
      <c r="P1736">
        <v>90910</v>
      </c>
      <c r="Q1736">
        <v>17000</v>
      </c>
      <c r="R1736">
        <v>22240</v>
      </c>
      <c r="S1736"/>
      <c r="T1736"/>
      <c r="U1736"/>
      <c r="V1736" t="s">
        <v>1348</v>
      </c>
      <c r="W1736">
        <v>2</v>
      </c>
    </row>
    <row r="1737" spans="1:23" s="917" customFormat="1" ht="12.75" customHeight="1">
      <c r="A1737">
        <v>2004</v>
      </c>
      <c r="B1737">
        <v>2840</v>
      </c>
      <c r="C1737" t="s">
        <v>87</v>
      </c>
      <c r="D1737" t="s">
        <v>1266</v>
      </c>
      <c r="E1737">
        <v>47263</v>
      </c>
      <c r="F1737" t="s">
        <v>198</v>
      </c>
      <c r="G1737" t="s">
        <v>3180</v>
      </c>
      <c r="H1737" s="958">
        <v>41038</v>
      </c>
      <c r="I1737"/>
      <c r="J1737" t="s">
        <v>1096</v>
      </c>
      <c r="K1737">
        <v>5</v>
      </c>
      <c r="L1737" t="s">
        <v>1415</v>
      </c>
      <c r="M1737">
        <v>0</v>
      </c>
      <c r="N1737" t="s">
        <v>84</v>
      </c>
      <c r="O1737">
        <v>90910</v>
      </c>
      <c r="P1737">
        <v>90910</v>
      </c>
      <c r="Q1737">
        <v>17000</v>
      </c>
      <c r="R1737">
        <v>22240</v>
      </c>
      <c r="S1737"/>
      <c r="T1737"/>
      <c r="U1737"/>
      <c r="V1737" t="s">
        <v>1348</v>
      </c>
      <c r="W1737">
        <v>3</v>
      </c>
    </row>
    <row r="1738" spans="1:23" s="917" customFormat="1" ht="12.75" customHeight="1">
      <c r="A1738">
        <v>2004</v>
      </c>
      <c r="B1738">
        <v>2840</v>
      </c>
      <c r="C1738" t="s">
        <v>87</v>
      </c>
      <c r="D1738" t="s">
        <v>1266</v>
      </c>
      <c r="E1738">
        <v>47266</v>
      </c>
      <c r="F1738" t="s">
        <v>198</v>
      </c>
      <c r="G1738" t="s">
        <v>3181</v>
      </c>
      <c r="H1738" s="958">
        <v>41026</v>
      </c>
      <c r="I1738"/>
      <c r="J1738" t="s">
        <v>1096</v>
      </c>
      <c r="K1738">
        <v>3</v>
      </c>
      <c r="L1738" t="s">
        <v>1415</v>
      </c>
      <c r="M1738">
        <v>0</v>
      </c>
      <c r="N1738" t="s">
        <v>84</v>
      </c>
      <c r="O1738">
        <v>90910</v>
      </c>
      <c r="P1738">
        <v>90910</v>
      </c>
      <c r="Q1738">
        <v>17000</v>
      </c>
      <c r="R1738">
        <v>22240</v>
      </c>
      <c r="S1738"/>
      <c r="T1738"/>
      <c r="U1738"/>
      <c r="V1738" t="s">
        <v>1348</v>
      </c>
      <c r="W1738">
        <v>3</v>
      </c>
    </row>
    <row r="1739" spans="1:23" s="917" customFormat="1" ht="12.75" customHeight="1">
      <c r="A1739">
        <v>1525</v>
      </c>
      <c r="B1739">
        <v>2844</v>
      </c>
      <c r="C1739" t="s">
        <v>91</v>
      </c>
      <c r="D1739" t="s">
        <v>1270</v>
      </c>
      <c r="E1739">
        <v>47268</v>
      </c>
      <c r="F1739" t="s">
        <v>198</v>
      </c>
      <c r="G1739" t="s">
        <v>3183</v>
      </c>
      <c r="H1739" s="958">
        <v>41304</v>
      </c>
      <c r="I1739"/>
      <c r="J1739" t="s">
        <v>1096</v>
      </c>
      <c r="K1739">
        <v>1</v>
      </c>
      <c r="L1739" t="s">
        <v>25</v>
      </c>
      <c r="M1739">
        <v>41600</v>
      </c>
      <c r="N1739" t="s">
        <v>88</v>
      </c>
      <c r="O1739">
        <v>97200</v>
      </c>
      <c r="P1739">
        <v>55600</v>
      </c>
      <c r="Q1739">
        <v>17000</v>
      </c>
      <c r="R1739">
        <v>28750</v>
      </c>
      <c r="S1739"/>
      <c r="T1739"/>
      <c r="U1739"/>
      <c r="V1739" t="s">
        <v>1348</v>
      </c>
      <c r="W1739">
        <v>2</v>
      </c>
    </row>
    <row r="1740" spans="1:23" s="917" customFormat="1" ht="12.75" customHeight="1">
      <c r="A1740">
        <v>1525</v>
      </c>
      <c r="B1740">
        <v>2844</v>
      </c>
      <c r="C1740" t="s">
        <v>91</v>
      </c>
      <c r="D1740" t="s">
        <v>1270</v>
      </c>
      <c r="E1740">
        <v>47269</v>
      </c>
      <c r="F1740" t="s">
        <v>198</v>
      </c>
      <c r="G1740" t="s">
        <v>3185</v>
      </c>
      <c r="H1740" s="958">
        <v>41304</v>
      </c>
      <c r="I1740"/>
      <c r="J1740" t="s">
        <v>1096</v>
      </c>
      <c r="K1740">
        <v>2</v>
      </c>
      <c r="L1740" t="s">
        <v>25</v>
      </c>
      <c r="M1740">
        <v>41600</v>
      </c>
      <c r="N1740" t="s">
        <v>88</v>
      </c>
      <c r="O1740">
        <v>97200</v>
      </c>
      <c r="P1740">
        <v>55600</v>
      </c>
      <c r="Q1740">
        <v>17000</v>
      </c>
      <c r="R1740">
        <v>28750</v>
      </c>
      <c r="S1740"/>
      <c r="T1740"/>
      <c r="U1740"/>
      <c r="V1740" t="s">
        <v>1348</v>
      </c>
      <c r="W1740">
        <v>2</v>
      </c>
    </row>
    <row r="1741" spans="1:23" s="917" customFormat="1" ht="12.75" customHeight="1">
      <c r="A1741">
        <v>1034</v>
      </c>
      <c r="B1741">
        <v>2824</v>
      </c>
      <c r="C1741" t="s">
        <v>122</v>
      </c>
      <c r="D1741" t="s">
        <v>1292</v>
      </c>
      <c r="E1741">
        <v>47271</v>
      </c>
      <c r="F1741" t="s">
        <v>198</v>
      </c>
      <c r="G1741" t="s">
        <v>3186</v>
      </c>
      <c r="H1741" s="958">
        <v>40982</v>
      </c>
      <c r="I1741"/>
      <c r="J1741" t="s">
        <v>1096</v>
      </c>
      <c r="K1741">
        <v>3</v>
      </c>
      <c r="L1741" t="s">
        <v>25</v>
      </c>
      <c r="M1741">
        <v>41600</v>
      </c>
      <c r="N1741" t="s">
        <v>114</v>
      </c>
      <c r="O1741">
        <v>157000</v>
      </c>
      <c r="P1741">
        <v>115400</v>
      </c>
      <c r="Q1741">
        <v>17000</v>
      </c>
      <c r="R1741">
        <v>22240</v>
      </c>
      <c r="S1741"/>
      <c r="T1741"/>
      <c r="U1741"/>
      <c r="V1741" t="s">
        <v>1348</v>
      </c>
      <c r="W1741">
        <v>2</v>
      </c>
    </row>
    <row r="1742" spans="1:23" s="917" customFormat="1" ht="12.75" customHeight="1">
      <c r="A1742">
        <v>1350</v>
      </c>
      <c r="B1742">
        <v>2803</v>
      </c>
      <c r="C1742" t="s">
        <v>98</v>
      </c>
      <c r="D1742" t="s">
        <v>1292</v>
      </c>
      <c r="E1742">
        <v>47276</v>
      </c>
      <c r="F1742" t="s">
        <v>198</v>
      </c>
      <c r="G1742" t="s">
        <v>3188</v>
      </c>
      <c r="H1742" s="958">
        <v>40984</v>
      </c>
      <c r="I1742"/>
      <c r="J1742" t="s">
        <v>1096</v>
      </c>
      <c r="K1742">
        <v>3</v>
      </c>
      <c r="L1742" t="s">
        <v>25</v>
      </c>
      <c r="M1742">
        <v>41600</v>
      </c>
      <c r="N1742" t="s">
        <v>97</v>
      </c>
      <c r="O1742">
        <v>117140</v>
      </c>
      <c r="P1742">
        <v>75540</v>
      </c>
      <c r="Q1742">
        <v>17000</v>
      </c>
      <c r="R1742">
        <v>16710</v>
      </c>
      <c r="S1742"/>
      <c r="T1742"/>
      <c r="U1742"/>
      <c r="V1742" t="s">
        <v>1348</v>
      </c>
      <c r="W1742">
        <v>2</v>
      </c>
    </row>
    <row r="1743" spans="1:23" s="917" customFormat="1" ht="12.75" customHeight="1">
      <c r="A1743">
        <v>1190</v>
      </c>
      <c r="B1743">
        <v>2840</v>
      </c>
      <c r="C1743" t="s">
        <v>87</v>
      </c>
      <c r="D1743" t="s">
        <v>1133</v>
      </c>
      <c r="E1743">
        <v>47280</v>
      </c>
      <c r="F1743" t="s">
        <v>198</v>
      </c>
      <c r="G1743" t="s">
        <v>3190</v>
      </c>
      <c r="H1743" s="958">
        <v>41386</v>
      </c>
      <c r="I1743"/>
      <c r="J1743" t="s">
        <v>1096</v>
      </c>
      <c r="K1743">
        <v>2</v>
      </c>
      <c r="L1743" t="s">
        <v>25</v>
      </c>
      <c r="M1743">
        <v>41600</v>
      </c>
      <c r="N1743" t="s">
        <v>84</v>
      </c>
      <c r="O1743">
        <v>90910</v>
      </c>
      <c r="P1743">
        <v>49310</v>
      </c>
      <c r="Q1743">
        <v>17000</v>
      </c>
      <c r="R1743">
        <v>22240</v>
      </c>
      <c r="S1743"/>
      <c r="T1743"/>
      <c r="U1743"/>
      <c r="V1743" t="s">
        <v>1348</v>
      </c>
      <c r="W1743">
        <v>3</v>
      </c>
    </row>
    <row r="1744" spans="1:23" s="917" customFormat="1" ht="12.75" customHeight="1">
      <c r="A1744">
        <v>1255</v>
      </c>
      <c r="B1744">
        <v>2817</v>
      </c>
      <c r="C1744" t="s">
        <v>107</v>
      </c>
      <c r="D1744" t="s">
        <v>1445</v>
      </c>
      <c r="E1744">
        <v>47282</v>
      </c>
      <c r="F1744" t="s">
        <v>198</v>
      </c>
      <c r="G1744" t="s">
        <v>3192</v>
      </c>
      <c r="H1744" s="958">
        <v>41442</v>
      </c>
      <c r="I1744"/>
      <c r="J1744" t="s">
        <v>1096</v>
      </c>
      <c r="K1744">
        <v>3</v>
      </c>
      <c r="L1744" t="s">
        <v>25</v>
      </c>
      <c r="M1744">
        <v>41600</v>
      </c>
      <c r="N1744" t="s">
        <v>106</v>
      </c>
      <c r="O1744">
        <v>129850</v>
      </c>
      <c r="P1744">
        <v>88250</v>
      </c>
      <c r="Q1744">
        <v>17000</v>
      </c>
      <c r="R1744">
        <v>22240</v>
      </c>
      <c r="S1744"/>
      <c r="T1744"/>
      <c r="U1744"/>
      <c r="V1744" t="s">
        <v>1348</v>
      </c>
      <c r="W1744">
        <v>1</v>
      </c>
    </row>
    <row r="1745" spans="1:23" s="917" customFormat="1" ht="12.75" customHeight="1">
      <c r="A1745">
        <v>1110</v>
      </c>
      <c r="B1745">
        <v>2836</v>
      </c>
      <c r="C1745" t="s">
        <v>320</v>
      </c>
      <c r="D1745" t="s">
        <v>1372</v>
      </c>
      <c r="E1745">
        <v>47286</v>
      </c>
      <c r="F1745" t="s">
        <v>198</v>
      </c>
      <c r="G1745" t="s">
        <v>3194</v>
      </c>
      <c r="H1745" s="958">
        <v>41274</v>
      </c>
      <c r="I1745"/>
      <c r="J1745" t="s">
        <v>1096</v>
      </c>
      <c r="K1745">
        <v>5</v>
      </c>
      <c r="L1745" t="s">
        <v>25</v>
      </c>
      <c r="M1745">
        <v>41600</v>
      </c>
      <c r="N1745" t="s">
        <v>126</v>
      </c>
      <c r="O1745">
        <v>201100</v>
      </c>
      <c r="P1745">
        <v>159500</v>
      </c>
      <c r="Q1745">
        <v>17000</v>
      </c>
      <c r="R1745">
        <v>22240</v>
      </c>
      <c r="S1745"/>
      <c r="T1745"/>
      <c r="U1745"/>
      <c r="V1745" t="s">
        <v>1348</v>
      </c>
      <c r="W1745">
        <v>2</v>
      </c>
    </row>
    <row r="1746" spans="1:23" s="917" customFormat="1" ht="12.75" customHeight="1">
      <c r="A1746">
        <v>1335</v>
      </c>
      <c r="B1746">
        <v>2832</v>
      </c>
      <c r="C1746" t="s">
        <v>92</v>
      </c>
      <c r="D1746" t="s">
        <v>1133</v>
      </c>
      <c r="E1746">
        <v>47290</v>
      </c>
      <c r="F1746" t="s">
        <v>198</v>
      </c>
      <c r="G1746" t="s">
        <v>3195</v>
      </c>
      <c r="H1746" s="958">
        <v>41162</v>
      </c>
      <c r="I1746"/>
      <c r="J1746" t="s">
        <v>1096</v>
      </c>
      <c r="K1746">
        <v>3</v>
      </c>
      <c r="L1746" t="s">
        <v>25</v>
      </c>
      <c r="M1746">
        <v>41600</v>
      </c>
      <c r="N1746" t="s">
        <v>88</v>
      </c>
      <c r="O1746">
        <v>97200</v>
      </c>
      <c r="P1746">
        <v>55600</v>
      </c>
      <c r="Q1746">
        <v>17000</v>
      </c>
      <c r="R1746">
        <v>22240</v>
      </c>
      <c r="S1746"/>
      <c r="T1746"/>
      <c r="U1746"/>
      <c r="V1746" t="s">
        <v>1348</v>
      </c>
      <c r="W1746">
        <v>1</v>
      </c>
    </row>
    <row r="1747" spans="1:23" s="917" customFormat="1" ht="12.75" customHeight="1">
      <c r="A1747">
        <v>1335</v>
      </c>
      <c r="B1747">
        <v>2832</v>
      </c>
      <c r="C1747" t="s">
        <v>92</v>
      </c>
      <c r="D1747" t="s">
        <v>1133</v>
      </c>
      <c r="E1747">
        <v>47291</v>
      </c>
      <c r="F1747" t="s">
        <v>198</v>
      </c>
      <c r="G1747" t="s">
        <v>3197</v>
      </c>
      <c r="H1747" s="958">
        <v>41163</v>
      </c>
      <c r="I1747"/>
      <c r="J1747" t="s">
        <v>1096</v>
      </c>
      <c r="K1747">
        <v>3</v>
      </c>
      <c r="L1747" t="s">
        <v>25</v>
      </c>
      <c r="M1747">
        <v>41600</v>
      </c>
      <c r="N1747" t="s">
        <v>88</v>
      </c>
      <c r="O1747">
        <v>97200</v>
      </c>
      <c r="P1747">
        <v>55600</v>
      </c>
      <c r="Q1747">
        <v>17000</v>
      </c>
      <c r="R1747">
        <v>22240</v>
      </c>
      <c r="S1747"/>
      <c r="T1747"/>
      <c r="U1747"/>
      <c r="V1747" t="s">
        <v>1348</v>
      </c>
      <c r="W1747">
        <v>1</v>
      </c>
    </row>
    <row r="1748" spans="1:23" s="917" customFormat="1" ht="12.75" customHeight="1">
      <c r="A1748">
        <v>1011</v>
      </c>
      <c r="B1748">
        <v>2833</v>
      </c>
      <c r="C1748" t="s">
        <v>119</v>
      </c>
      <c r="D1748" t="s">
        <v>1292</v>
      </c>
      <c r="E1748">
        <v>47292</v>
      </c>
      <c r="F1748" t="s">
        <v>198</v>
      </c>
      <c r="G1748" t="s">
        <v>3199</v>
      </c>
      <c r="H1748" s="958">
        <v>41264</v>
      </c>
      <c r="I1748"/>
      <c r="J1748" t="s">
        <v>1096</v>
      </c>
      <c r="K1748">
        <v>5</v>
      </c>
      <c r="L1748" t="s">
        <v>25</v>
      </c>
      <c r="M1748">
        <v>41600</v>
      </c>
      <c r="N1748" t="s">
        <v>109</v>
      </c>
      <c r="O1748">
        <v>142820</v>
      </c>
      <c r="P1748">
        <v>101220</v>
      </c>
      <c r="Q1748">
        <v>17000</v>
      </c>
      <c r="R1748">
        <v>22240</v>
      </c>
      <c r="S1748"/>
      <c r="T1748"/>
      <c r="U1748"/>
      <c r="V1748" t="s">
        <v>1348</v>
      </c>
      <c r="W1748">
        <v>1</v>
      </c>
    </row>
    <row r="1749" spans="1:23" s="917" customFormat="1" ht="12.75" customHeight="1">
      <c r="A1749">
        <v>3274</v>
      </c>
      <c r="B1749">
        <v>2840</v>
      </c>
      <c r="C1749" t="s">
        <v>87</v>
      </c>
      <c r="D1749" t="s">
        <v>1270</v>
      </c>
      <c r="E1749">
        <v>47293</v>
      </c>
      <c r="F1749" t="s">
        <v>198</v>
      </c>
      <c r="G1749" t="s">
        <v>3201</v>
      </c>
      <c r="H1749" s="958">
        <v>41327</v>
      </c>
      <c r="I1749"/>
      <c r="J1749" t="s">
        <v>1096</v>
      </c>
      <c r="K1749">
        <v>2</v>
      </c>
      <c r="L1749" t="s">
        <v>1466</v>
      </c>
      <c r="M1749">
        <v>41600</v>
      </c>
      <c r="N1749" t="s">
        <v>84</v>
      </c>
      <c r="O1749">
        <v>90910</v>
      </c>
      <c r="P1749">
        <v>49310</v>
      </c>
      <c r="Q1749">
        <v>11990</v>
      </c>
      <c r="R1749">
        <v>12320</v>
      </c>
      <c r="S1749"/>
      <c r="T1749"/>
      <c r="U1749"/>
      <c r="V1749" t="s">
        <v>1348</v>
      </c>
      <c r="W1749">
        <v>6</v>
      </c>
    </row>
    <row r="1750" spans="1:23" s="917" customFormat="1" ht="12.75" customHeight="1">
      <c r="A1750">
        <v>1912</v>
      </c>
      <c r="B1750">
        <v>2840</v>
      </c>
      <c r="C1750" t="s">
        <v>87</v>
      </c>
      <c r="D1750" t="s">
        <v>1270</v>
      </c>
      <c r="E1750">
        <v>47295</v>
      </c>
      <c r="F1750" t="s">
        <v>198</v>
      </c>
      <c r="G1750" t="s">
        <v>3203</v>
      </c>
      <c r="H1750" s="958">
        <v>41327</v>
      </c>
      <c r="I1750"/>
      <c r="J1750" t="s">
        <v>1096</v>
      </c>
      <c r="K1750">
        <v>2</v>
      </c>
      <c r="L1750" t="s">
        <v>25</v>
      </c>
      <c r="M1750">
        <v>41600</v>
      </c>
      <c r="N1750" t="s">
        <v>84</v>
      </c>
      <c r="O1750">
        <v>90910</v>
      </c>
      <c r="P1750">
        <v>49310</v>
      </c>
      <c r="Q1750">
        <v>8860</v>
      </c>
      <c r="R1750">
        <v>8220</v>
      </c>
      <c r="S1750"/>
      <c r="T1750"/>
      <c r="U1750"/>
      <c r="V1750" t="s">
        <v>1348</v>
      </c>
      <c r="W1750">
        <v>5</v>
      </c>
    </row>
    <row r="1751" spans="1:23" s="917" customFormat="1" ht="12.75" customHeight="1">
      <c r="A1751">
        <v>1912</v>
      </c>
      <c r="B1751">
        <v>2840</v>
      </c>
      <c r="C1751" t="s">
        <v>87</v>
      </c>
      <c r="D1751" t="s">
        <v>1270</v>
      </c>
      <c r="E1751">
        <v>47296</v>
      </c>
      <c r="F1751" t="s">
        <v>198</v>
      </c>
      <c r="G1751" t="s">
        <v>3204</v>
      </c>
      <c r="H1751" s="958">
        <v>41351</v>
      </c>
      <c r="I1751"/>
      <c r="J1751" t="s">
        <v>1096</v>
      </c>
      <c r="K1751">
        <v>1</v>
      </c>
      <c r="L1751" t="s">
        <v>25</v>
      </c>
      <c r="M1751">
        <v>41600</v>
      </c>
      <c r="N1751" t="s">
        <v>84</v>
      </c>
      <c r="O1751">
        <v>90910</v>
      </c>
      <c r="P1751">
        <v>49310</v>
      </c>
      <c r="Q1751">
        <v>8860</v>
      </c>
      <c r="R1751">
        <v>8220</v>
      </c>
      <c r="S1751"/>
      <c r="T1751"/>
      <c r="U1751"/>
      <c r="V1751" t="s">
        <v>1348</v>
      </c>
      <c r="W1751">
        <v>2</v>
      </c>
    </row>
    <row r="1752" spans="1:23" s="917" customFormat="1" ht="12.75" customHeight="1">
      <c r="A1752">
        <v>1912</v>
      </c>
      <c r="B1752">
        <v>2840</v>
      </c>
      <c r="C1752" t="s">
        <v>87</v>
      </c>
      <c r="D1752" t="s">
        <v>1270</v>
      </c>
      <c r="E1752">
        <v>47297</v>
      </c>
      <c r="F1752" t="s">
        <v>198</v>
      </c>
      <c r="G1752" t="s">
        <v>3206</v>
      </c>
      <c r="H1752" s="958">
        <v>41327</v>
      </c>
      <c r="I1752"/>
      <c r="J1752" t="s">
        <v>1096</v>
      </c>
      <c r="K1752">
        <v>1</v>
      </c>
      <c r="L1752" t="s">
        <v>25</v>
      </c>
      <c r="M1752">
        <v>41600</v>
      </c>
      <c r="N1752" t="s">
        <v>84</v>
      </c>
      <c r="O1752">
        <v>90910</v>
      </c>
      <c r="P1752">
        <v>49310</v>
      </c>
      <c r="Q1752">
        <v>8860</v>
      </c>
      <c r="R1752">
        <v>8220</v>
      </c>
      <c r="S1752"/>
      <c r="T1752"/>
      <c r="U1752"/>
      <c r="V1752" t="s">
        <v>1348</v>
      </c>
      <c r="W1752">
        <v>4</v>
      </c>
    </row>
    <row r="1753" spans="1:23" s="917" customFormat="1" ht="12.75" customHeight="1">
      <c r="A1753">
        <v>1912</v>
      </c>
      <c r="B1753">
        <v>2840</v>
      </c>
      <c r="C1753" t="s">
        <v>87</v>
      </c>
      <c r="D1753" t="s">
        <v>1270</v>
      </c>
      <c r="E1753">
        <v>47298</v>
      </c>
      <c r="F1753" t="s">
        <v>198</v>
      </c>
      <c r="G1753" t="s">
        <v>3207</v>
      </c>
      <c r="H1753" s="958">
        <v>41326</v>
      </c>
      <c r="I1753"/>
      <c r="J1753" t="s">
        <v>1096</v>
      </c>
      <c r="K1753">
        <v>2</v>
      </c>
      <c r="L1753" t="s">
        <v>25</v>
      </c>
      <c r="M1753">
        <v>41600</v>
      </c>
      <c r="N1753" t="s">
        <v>84</v>
      </c>
      <c r="O1753">
        <v>90910</v>
      </c>
      <c r="P1753">
        <v>49310</v>
      </c>
      <c r="Q1753">
        <v>8860</v>
      </c>
      <c r="R1753">
        <v>8220</v>
      </c>
      <c r="S1753"/>
      <c r="T1753"/>
      <c r="U1753"/>
      <c r="V1753" t="s">
        <v>1348</v>
      </c>
      <c r="W1753">
        <v>10</v>
      </c>
    </row>
    <row r="1754" spans="1:23" s="917" customFormat="1" ht="12.75" customHeight="1">
      <c r="A1754">
        <v>1912</v>
      </c>
      <c r="B1754">
        <v>2840</v>
      </c>
      <c r="C1754" t="s">
        <v>87</v>
      </c>
      <c r="D1754" t="s">
        <v>1270</v>
      </c>
      <c r="E1754">
        <v>47299</v>
      </c>
      <c r="F1754" t="s">
        <v>198</v>
      </c>
      <c r="G1754" t="s">
        <v>3209</v>
      </c>
      <c r="H1754" s="958">
        <v>41326</v>
      </c>
      <c r="I1754"/>
      <c r="J1754" t="s">
        <v>1096</v>
      </c>
      <c r="K1754">
        <v>2</v>
      </c>
      <c r="L1754" t="s">
        <v>25</v>
      </c>
      <c r="M1754">
        <v>41600</v>
      </c>
      <c r="N1754" t="s">
        <v>84</v>
      </c>
      <c r="O1754">
        <v>90910</v>
      </c>
      <c r="P1754">
        <v>49310</v>
      </c>
      <c r="Q1754">
        <v>8860</v>
      </c>
      <c r="R1754">
        <v>8220</v>
      </c>
      <c r="S1754"/>
      <c r="T1754"/>
      <c r="U1754"/>
      <c r="V1754" t="s">
        <v>1348</v>
      </c>
      <c r="W1754">
        <v>8</v>
      </c>
    </row>
    <row r="1755" spans="1:23" s="917" customFormat="1" ht="12.75" customHeight="1">
      <c r="A1755">
        <v>1912</v>
      </c>
      <c r="B1755">
        <v>2840</v>
      </c>
      <c r="C1755" t="s">
        <v>87</v>
      </c>
      <c r="D1755" t="s">
        <v>1270</v>
      </c>
      <c r="E1755">
        <v>47300</v>
      </c>
      <c r="F1755" t="s">
        <v>198</v>
      </c>
      <c r="G1755" t="s">
        <v>3210</v>
      </c>
      <c r="H1755" s="958">
        <v>41326</v>
      </c>
      <c r="I1755"/>
      <c r="J1755" t="s">
        <v>1096</v>
      </c>
      <c r="K1755">
        <v>2</v>
      </c>
      <c r="L1755" t="s">
        <v>25</v>
      </c>
      <c r="M1755">
        <v>41600</v>
      </c>
      <c r="N1755" t="s">
        <v>84</v>
      </c>
      <c r="O1755">
        <v>90910</v>
      </c>
      <c r="P1755">
        <v>49310</v>
      </c>
      <c r="Q1755">
        <v>8860</v>
      </c>
      <c r="R1755">
        <v>8220</v>
      </c>
      <c r="S1755"/>
      <c r="T1755"/>
      <c r="U1755"/>
      <c r="V1755" t="s">
        <v>1348</v>
      </c>
      <c r="W1755">
        <v>8</v>
      </c>
    </row>
    <row r="1756" spans="1:23" s="917" customFormat="1" ht="12.75" customHeight="1">
      <c r="A1756">
        <v>1912</v>
      </c>
      <c r="B1756">
        <v>2840</v>
      </c>
      <c r="C1756" t="s">
        <v>87</v>
      </c>
      <c r="D1756" t="s">
        <v>1270</v>
      </c>
      <c r="E1756">
        <v>47301</v>
      </c>
      <c r="F1756" t="s">
        <v>198</v>
      </c>
      <c r="G1756" t="s">
        <v>3211</v>
      </c>
      <c r="H1756" s="958">
        <v>41326</v>
      </c>
      <c r="I1756"/>
      <c r="J1756" t="s">
        <v>1096</v>
      </c>
      <c r="K1756">
        <v>2</v>
      </c>
      <c r="L1756" t="s">
        <v>25</v>
      </c>
      <c r="M1756">
        <v>41600</v>
      </c>
      <c r="N1756" t="s">
        <v>84</v>
      </c>
      <c r="O1756">
        <v>90910</v>
      </c>
      <c r="P1756">
        <v>49310</v>
      </c>
      <c r="Q1756">
        <v>8860</v>
      </c>
      <c r="R1756">
        <v>8220</v>
      </c>
      <c r="S1756"/>
      <c r="T1756"/>
      <c r="U1756"/>
      <c r="V1756" t="s">
        <v>1348</v>
      </c>
      <c r="W1756">
        <v>12</v>
      </c>
    </row>
    <row r="1757" spans="1:23" s="917" customFormat="1" ht="12.75" customHeight="1">
      <c r="A1757">
        <v>1912</v>
      </c>
      <c r="B1757">
        <v>2840</v>
      </c>
      <c r="C1757" t="s">
        <v>87</v>
      </c>
      <c r="D1757" t="s">
        <v>1270</v>
      </c>
      <c r="E1757">
        <v>47302</v>
      </c>
      <c r="F1757" t="s">
        <v>198</v>
      </c>
      <c r="G1757" t="s">
        <v>3212</v>
      </c>
      <c r="H1757" s="958">
        <v>41326</v>
      </c>
      <c r="I1757"/>
      <c r="J1757" t="s">
        <v>1096</v>
      </c>
      <c r="K1757">
        <v>1</v>
      </c>
      <c r="L1757" t="s">
        <v>25</v>
      </c>
      <c r="M1757">
        <v>41600</v>
      </c>
      <c r="N1757" t="s">
        <v>84</v>
      </c>
      <c r="O1757">
        <v>90910</v>
      </c>
      <c r="P1757">
        <v>49310</v>
      </c>
      <c r="Q1757">
        <v>8860</v>
      </c>
      <c r="R1757">
        <v>8220</v>
      </c>
      <c r="S1757"/>
      <c r="T1757"/>
      <c r="U1757"/>
      <c r="V1757" t="s">
        <v>1348</v>
      </c>
      <c r="W1757">
        <v>8</v>
      </c>
    </row>
    <row r="1758" spans="1:23" s="917" customFormat="1" ht="12.75" customHeight="1">
      <c r="A1758">
        <v>1034</v>
      </c>
      <c r="B1758">
        <v>2803</v>
      </c>
      <c r="C1758" t="s">
        <v>98</v>
      </c>
      <c r="D1758" t="s">
        <v>1292</v>
      </c>
      <c r="E1758">
        <v>47303</v>
      </c>
      <c r="F1758" t="s">
        <v>198</v>
      </c>
      <c r="G1758" t="s">
        <v>3213</v>
      </c>
      <c r="H1758" s="958">
        <v>43817</v>
      </c>
      <c r="I1758"/>
      <c r="J1758" t="s">
        <v>1096</v>
      </c>
      <c r="K1758">
        <v>2</v>
      </c>
      <c r="L1758" t="s">
        <v>25</v>
      </c>
      <c r="M1758">
        <v>41600</v>
      </c>
      <c r="N1758" t="s">
        <v>97</v>
      </c>
      <c r="O1758">
        <v>117140</v>
      </c>
      <c r="P1758">
        <v>75540</v>
      </c>
      <c r="Q1758">
        <v>17000</v>
      </c>
      <c r="R1758">
        <v>22240</v>
      </c>
      <c r="S1758"/>
      <c r="T1758"/>
      <c r="U1758"/>
      <c r="V1758" t="s">
        <v>1348</v>
      </c>
      <c r="W1758">
        <v>2</v>
      </c>
    </row>
    <row r="1759" spans="1:23" s="917" customFormat="1" ht="12.75" customHeight="1">
      <c r="A1759">
        <v>1280</v>
      </c>
      <c r="B1759">
        <v>2840</v>
      </c>
      <c r="C1759" t="s">
        <v>87</v>
      </c>
      <c r="D1759" t="s">
        <v>1103</v>
      </c>
      <c r="E1759">
        <v>47304</v>
      </c>
      <c r="F1759" t="s">
        <v>198</v>
      </c>
      <c r="G1759" t="s">
        <v>3214</v>
      </c>
      <c r="H1759" s="958">
        <v>41199</v>
      </c>
      <c r="I1759"/>
      <c r="J1759" t="s">
        <v>1096</v>
      </c>
      <c r="K1759">
        <v>5</v>
      </c>
      <c r="L1759" t="s">
        <v>25</v>
      </c>
      <c r="M1759">
        <v>41600</v>
      </c>
      <c r="N1759" t="s">
        <v>84</v>
      </c>
      <c r="O1759">
        <v>90910</v>
      </c>
      <c r="P1759">
        <v>49310</v>
      </c>
      <c r="Q1759">
        <v>17000</v>
      </c>
      <c r="R1759">
        <v>22240</v>
      </c>
      <c r="S1759"/>
      <c r="T1759"/>
      <c r="U1759"/>
      <c r="V1759" t="s">
        <v>1348</v>
      </c>
      <c r="W1759">
        <v>1</v>
      </c>
    </row>
    <row r="1760" spans="1:23" s="917" customFormat="1" ht="12.75" customHeight="1">
      <c r="A1760">
        <v>1420</v>
      </c>
      <c r="B1760">
        <v>2819</v>
      </c>
      <c r="C1760" t="s">
        <v>101</v>
      </c>
      <c r="D1760" t="s">
        <v>1833</v>
      </c>
      <c r="E1760">
        <v>47306</v>
      </c>
      <c r="F1760" t="s">
        <v>198</v>
      </c>
      <c r="G1760" t="s">
        <v>3215</v>
      </c>
      <c r="H1760" s="958">
        <v>41025</v>
      </c>
      <c r="I1760"/>
      <c r="J1760" t="s">
        <v>1096</v>
      </c>
      <c r="K1760">
        <v>2</v>
      </c>
      <c r="L1760" t="s">
        <v>25</v>
      </c>
      <c r="M1760">
        <v>41600</v>
      </c>
      <c r="N1760" t="s">
        <v>97</v>
      </c>
      <c r="O1760">
        <v>117140</v>
      </c>
      <c r="P1760">
        <v>75540</v>
      </c>
      <c r="Q1760">
        <v>17000</v>
      </c>
      <c r="R1760">
        <v>22240</v>
      </c>
      <c r="S1760"/>
      <c r="T1760"/>
      <c r="U1760"/>
      <c r="V1760" t="s">
        <v>1348</v>
      </c>
      <c r="W1760">
        <v>5</v>
      </c>
    </row>
    <row r="1761" spans="1:23" s="917" customFormat="1" ht="12.75" customHeight="1">
      <c r="A1761">
        <v>1680</v>
      </c>
      <c r="B1761">
        <v>2841</v>
      </c>
      <c r="C1761" t="s">
        <v>83</v>
      </c>
      <c r="D1761" t="s">
        <v>1093</v>
      </c>
      <c r="E1761">
        <v>47308</v>
      </c>
      <c r="F1761" t="s">
        <v>198</v>
      </c>
      <c r="G1761" t="s">
        <v>3217</v>
      </c>
      <c r="H1761" s="958">
        <v>40996</v>
      </c>
      <c r="I1761" s="958">
        <v>45382</v>
      </c>
      <c r="J1761" t="s">
        <v>1096</v>
      </c>
      <c r="K1761">
        <v>2</v>
      </c>
      <c r="L1761" t="s">
        <v>25</v>
      </c>
      <c r="M1761">
        <v>41600</v>
      </c>
      <c r="N1761" t="s">
        <v>84</v>
      </c>
      <c r="O1761">
        <v>90910</v>
      </c>
      <c r="P1761">
        <v>49310</v>
      </c>
      <c r="Q1761">
        <v>17000</v>
      </c>
      <c r="R1761">
        <v>28750</v>
      </c>
      <c r="S1761"/>
      <c r="T1761"/>
      <c r="U1761"/>
      <c r="V1761" t="s">
        <v>1348</v>
      </c>
      <c r="W1761">
        <v>2</v>
      </c>
    </row>
    <row r="1762" spans="1:23" s="917" customFormat="1" ht="12.75" customHeight="1">
      <c r="A1762">
        <v>1680</v>
      </c>
      <c r="B1762">
        <v>2841</v>
      </c>
      <c r="C1762" t="s">
        <v>83</v>
      </c>
      <c r="D1762" t="s">
        <v>1093</v>
      </c>
      <c r="E1762">
        <v>47309</v>
      </c>
      <c r="F1762" t="s">
        <v>198</v>
      </c>
      <c r="G1762" t="s">
        <v>3219</v>
      </c>
      <c r="H1762" s="958">
        <v>40996</v>
      </c>
      <c r="I1762" s="958">
        <v>45382</v>
      </c>
      <c r="J1762" t="s">
        <v>1096</v>
      </c>
      <c r="K1762">
        <v>2</v>
      </c>
      <c r="L1762" t="s">
        <v>25</v>
      </c>
      <c r="M1762">
        <v>41600</v>
      </c>
      <c r="N1762" t="s">
        <v>84</v>
      </c>
      <c r="O1762">
        <v>90910</v>
      </c>
      <c r="P1762">
        <v>49310</v>
      </c>
      <c r="Q1762">
        <v>17000</v>
      </c>
      <c r="R1762">
        <v>28750</v>
      </c>
      <c r="S1762"/>
      <c r="T1762"/>
      <c r="U1762"/>
      <c r="V1762" t="s">
        <v>1348</v>
      </c>
      <c r="W1762">
        <v>2</v>
      </c>
    </row>
    <row r="1763" spans="1:23" s="917" customFormat="1" ht="12.75" customHeight="1">
      <c r="A1763">
        <v>1680</v>
      </c>
      <c r="B1763">
        <v>2840</v>
      </c>
      <c r="C1763" t="s">
        <v>87</v>
      </c>
      <c r="D1763" t="s">
        <v>1093</v>
      </c>
      <c r="E1763">
        <v>47313</v>
      </c>
      <c r="F1763" t="s">
        <v>198</v>
      </c>
      <c r="G1763" t="s">
        <v>3220</v>
      </c>
      <c r="H1763" s="958">
        <v>40990</v>
      </c>
      <c r="I1763"/>
      <c r="J1763" t="s">
        <v>1096</v>
      </c>
      <c r="K1763">
        <v>1</v>
      </c>
      <c r="L1763" t="s">
        <v>25</v>
      </c>
      <c r="M1763">
        <v>41600</v>
      </c>
      <c r="N1763" t="s">
        <v>84</v>
      </c>
      <c r="O1763">
        <v>90910</v>
      </c>
      <c r="P1763">
        <v>49310</v>
      </c>
      <c r="Q1763">
        <v>17000</v>
      </c>
      <c r="R1763">
        <v>28750</v>
      </c>
      <c r="S1763"/>
      <c r="T1763"/>
      <c r="U1763"/>
      <c r="V1763" t="s">
        <v>1348</v>
      </c>
      <c r="W1763">
        <v>7</v>
      </c>
    </row>
    <row r="1764" spans="1:23" s="917" customFormat="1" ht="12.75" customHeight="1">
      <c r="A1764">
        <v>1890</v>
      </c>
      <c r="B1764">
        <v>2840</v>
      </c>
      <c r="C1764" t="s">
        <v>87</v>
      </c>
      <c r="D1764" t="s">
        <v>1103</v>
      </c>
      <c r="E1764">
        <v>47318</v>
      </c>
      <c r="F1764" t="s">
        <v>198</v>
      </c>
      <c r="G1764" t="s">
        <v>3222</v>
      </c>
      <c r="H1764" s="958">
        <v>41039</v>
      </c>
      <c r="I1764"/>
      <c r="J1764" t="s">
        <v>1096</v>
      </c>
      <c r="K1764">
        <v>3</v>
      </c>
      <c r="L1764" t="s">
        <v>25</v>
      </c>
      <c r="M1764">
        <v>41600</v>
      </c>
      <c r="N1764" t="s">
        <v>84</v>
      </c>
      <c r="O1764">
        <v>90910</v>
      </c>
      <c r="P1764">
        <v>49310</v>
      </c>
      <c r="Q1764">
        <v>11990</v>
      </c>
      <c r="R1764">
        <v>12320</v>
      </c>
      <c r="S1764"/>
      <c r="T1764"/>
      <c r="U1764"/>
      <c r="V1764" t="s">
        <v>1348</v>
      </c>
      <c r="W1764">
        <v>1</v>
      </c>
    </row>
    <row r="1765" spans="1:23" s="917" customFormat="1" ht="12.75" customHeight="1">
      <c r="A1765">
        <v>1605</v>
      </c>
      <c r="B1765">
        <v>2813</v>
      </c>
      <c r="C1765" t="s">
        <v>90</v>
      </c>
      <c r="D1765" t="s">
        <v>1126</v>
      </c>
      <c r="E1765">
        <v>47335</v>
      </c>
      <c r="F1765" t="s">
        <v>198</v>
      </c>
      <c r="G1765" t="s">
        <v>3223</v>
      </c>
      <c r="H1765" s="958">
        <v>41375</v>
      </c>
      <c r="I1765"/>
      <c r="J1765" t="s">
        <v>1096</v>
      </c>
      <c r="K1765">
        <v>3</v>
      </c>
      <c r="L1765" t="s">
        <v>25</v>
      </c>
      <c r="M1765">
        <v>41600</v>
      </c>
      <c r="N1765" t="s">
        <v>88</v>
      </c>
      <c r="O1765">
        <v>97200</v>
      </c>
      <c r="P1765">
        <v>55600</v>
      </c>
      <c r="Q1765">
        <v>17000</v>
      </c>
      <c r="R1765">
        <v>16710</v>
      </c>
      <c r="S1765"/>
      <c r="T1765"/>
      <c r="U1765"/>
      <c r="V1765" t="s">
        <v>1348</v>
      </c>
      <c r="W1765">
        <v>2</v>
      </c>
    </row>
    <row r="1766" spans="1:23" s="917" customFormat="1" ht="12.75" customHeight="1">
      <c r="A1766">
        <v>1605</v>
      </c>
      <c r="B1766">
        <v>2840</v>
      </c>
      <c r="C1766" t="s">
        <v>87</v>
      </c>
      <c r="D1766" t="s">
        <v>1126</v>
      </c>
      <c r="E1766">
        <v>47336</v>
      </c>
      <c r="F1766" t="s">
        <v>198</v>
      </c>
      <c r="G1766" t="s">
        <v>3225</v>
      </c>
      <c r="H1766" s="958">
        <v>41229</v>
      </c>
      <c r="I1766"/>
      <c r="J1766" t="s">
        <v>1096</v>
      </c>
      <c r="K1766">
        <v>3</v>
      </c>
      <c r="L1766" t="s">
        <v>25</v>
      </c>
      <c r="M1766">
        <v>41600</v>
      </c>
      <c r="N1766" t="s">
        <v>84</v>
      </c>
      <c r="O1766">
        <v>90910</v>
      </c>
      <c r="P1766">
        <v>49310</v>
      </c>
      <c r="Q1766">
        <v>17000</v>
      </c>
      <c r="R1766">
        <v>16710</v>
      </c>
      <c r="S1766"/>
      <c r="T1766"/>
      <c r="U1766"/>
      <c r="V1766" t="s">
        <v>1348</v>
      </c>
      <c r="W1766">
        <v>2</v>
      </c>
    </row>
    <row r="1767" spans="1:23" s="917" customFormat="1" ht="12.75" customHeight="1">
      <c r="A1767">
        <v>1034</v>
      </c>
      <c r="B1767">
        <v>2803</v>
      </c>
      <c r="C1767" t="s">
        <v>98</v>
      </c>
      <c r="D1767" t="s">
        <v>1292</v>
      </c>
      <c r="E1767">
        <v>47338</v>
      </c>
      <c r="F1767" t="s">
        <v>198</v>
      </c>
      <c r="G1767" t="s">
        <v>3227</v>
      </c>
      <c r="H1767" s="958">
        <v>41316</v>
      </c>
      <c r="I1767"/>
      <c r="J1767" t="s">
        <v>1096</v>
      </c>
      <c r="K1767">
        <v>1</v>
      </c>
      <c r="L1767" t="s">
        <v>25</v>
      </c>
      <c r="M1767">
        <v>41600</v>
      </c>
      <c r="N1767" t="s">
        <v>97</v>
      </c>
      <c r="O1767">
        <v>117140</v>
      </c>
      <c r="P1767">
        <v>75540</v>
      </c>
      <c r="Q1767">
        <v>17000</v>
      </c>
      <c r="R1767">
        <v>22240</v>
      </c>
      <c r="S1767"/>
      <c r="T1767"/>
      <c r="U1767"/>
      <c r="V1767" t="s">
        <v>1348</v>
      </c>
      <c r="W1767">
        <v>6</v>
      </c>
    </row>
    <row r="1768" spans="1:23" s="917" customFormat="1" ht="12.75" customHeight="1">
      <c r="A1768">
        <v>1952</v>
      </c>
      <c r="B1768">
        <v>2840</v>
      </c>
      <c r="C1768" t="s">
        <v>87</v>
      </c>
      <c r="D1768" t="s">
        <v>1270</v>
      </c>
      <c r="E1768">
        <v>47341</v>
      </c>
      <c r="F1768" t="s">
        <v>198</v>
      </c>
      <c r="G1768" t="s">
        <v>3229</v>
      </c>
      <c r="H1768" s="958">
        <v>41624</v>
      </c>
      <c r="I1768"/>
      <c r="J1768" t="s">
        <v>1096</v>
      </c>
      <c r="K1768">
        <v>1</v>
      </c>
      <c r="L1768" t="s">
        <v>25</v>
      </c>
      <c r="M1768">
        <v>41600</v>
      </c>
      <c r="N1768" t="s">
        <v>84</v>
      </c>
      <c r="O1768">
        <v>90910</v>
      </c>
      <c r="P1768">
        <v>49310</v>
      </c>
      <c r="Q1768">
        <v>8860</v>
      </c>
      <c r="R1768">
        <v>8220</v>
      </c>
      <c r="S1768"/>
      <c r="T1768"/>
      <c r="U1768"/>
      <c r="V1768" t="s">
        <v>1348</v>
      </c>
      <c r="W1768">
        <v>1</v>
      </c>
    </row>
    <row r="1769" spans="1:23" s="917" customFormat="1" ht="12.75" customHeight="1">
      <c r="A1769">
        <v>1250</v>
      </c>
      <c r="B1769">
        <v>2824</v>
      </c>
      <c r="C1769" t="s">
        <v>122</v>
      </c>
      <c r="D1769" t="s">
        <v>1103</v>
      </c>
      <c r="E1769">
        <v>47355</v>
      </c>
      <c r="F1769" t="s">
        <v>198</v>
      </c>
      <c r="G1769" t="s">
        <v>3231</v>
      </c>
      <c r="H1769" s="958">
        <v>41206</v>
      </c>
      <c r="I1769"/>
      <c r="J1769" t="s">
        <v>1096</v>
      </c>
      <c r="K1769">
        <v>2</v>
      </c>
      <c r="L1769" t="s">
        <v>25</v>
      </c>
      <c r="M1769">
        <v>41600</v>
      </c>
      <c r="N1769" t="s">
        <v>114</v>
      </c>
      <c r="O1769">
        <v>157000</v>
      </c>
      <c r="P1769">
        <v>115400</v>
      </c>
      <c r="Q1769">
        <v>17000</v>
      </c>
      <c r="R1769">
        <v>22240</v>
      </c>
      <c r="S1769"/>
      <c r="T1769"/>
      <c r="U1769"/>
      <c r="V1769" t="s">
        <v>1348</v>
      </c>
      <c r="W1769">
        <v>2</v>
      </c>
    </row>
    <row r="1770" spans="1:23" s="917" customFormat="1" ht="12.75" customHeight="1">
      <c r="A1770">
        <v>1535</v>
      </c>
      <c r="B1770">
        <v>2824</v>
      </c>
      <c r="C1770" t="s">
        <v>122</v>
      </c>
      <c r="D1770" t="s">
        <v>1445</v>
      </c>
      <c r="E1770">
        <v>47361</v>
      </c>
      <c r="F1770" t="s">
        <v>198</v>
      </c>
      <c r="G1770" t="s">
        <v>3232</v>
      </c>
      <c r="H1770" s="958">
        <v>43860</v>
      </c>
      <c r="I1770"/>
      <c r="J1770" t="s">
        <v>1096</v>
      </c>
      <c r="K1770">
        <v>50</v>
      </c>
      <c r="L1770" t="s">
        <v>25</v>
      </c>
      <c r="M1770">
        <v>41600</v>
      </c>
      <c r="N1770" t="s">
        <v>114</v>
      </c>
      <c r="O1770">
        <v>157000</v>
      </c>
      <c r="P1770">
        <v>115400</v>
      </c>
      <c r="Q1770">
        <v>17000</v>
      </c>
      <c r="R1770">
        <v>22240</v>
      </c>
      <c r="S1770"/>
      <c r="T1770"/>
      <c r="U1770"/>
      <c r="V1770" t="s">
        <v>1348</v>
      </c>
      <c r="W1770">
        <v>2</v>
      </c>
    </row>
    <row r="1771" spans="1:23" s="917" customFormat="1" ht="12.75" customHeight="1">
      <c r="A1771">
        <v>1640</v>
      </c>
      <c r="B1771">
        <v>2821</v>
      </c>
      <c r="C1771" t="s">
        <v>102</v>
      </c>
      <c r="D1771" t="s">
        <v>1126</v>
      </c>
      <c r="E1771">
        <v>47362</v>
      </c>
      <c r="F1771" t="s">
        <v>198</v>
      </c>
      <c r="G1771" t="s">
        <v>3234</v>
      </c>
      <c r="H1771" s="958">
        <v>41172</v>
      </c>
      <c r="I1771"/>
      <c r="J1771" t="s">
        <v>1096</v>
      </c>
      <c r="K1771">
        <v>2</v>
      </c>
      <c r="L1771" t="s">
        <v>25</v>
      </c>
      <c r="M1771">
        <v>41600</v>
      </c>
      <c r="N1771" t="s">
        <v>97</v>
      </c>
      <c r="O1771">
        <v>117140</v>
      </c>
      <c r="P1771">
        <v>75540</v>
      </c>
      <c r="Q1771">
        <v>17000</v>
      </c>
      <c r="R1771">
        <v>41220</v>
      </c>
      <c r="S1771"/>
      <c r="T1771"/>
      <c r="U1771"/>
      <c r="V1771" t="s">
        <v>1348</v>
      </c>
      <c r="W1771">
        <v>1</v>
      </c>
    </row>
    <row r="1772" spans="1:23" s="917" customFormat="1" ht="12.75" customHeight="1">
      <c r="A1772">
        <v>1235</v>
      </c>
      <c r="B1772">
        <v>2823</v>
      </c>
      <c r="C1772" t="s">
        <v>551</v>
      </c>
      <c r="D1772" t="s">
        <v>1103</v>
      </c>
      <c r="E1772">
        <v>47364</v>
      </c>
      <c r="F1772" t="s">
        <v>198</v>
      </c>
      <c r="G1772" t="s">
        <v>3236</v>
      </c>
      <c r="H1772" s="958">
        <v>41373</v>
      </c>
      <c r="I1772"/>
      <c r="J1772" t="s">
        <v>1096</v>
      </c>
      <c r="K1772">
        <v>2</v>
      </c>
      <c r="L1772" t="s">
        <v>25</v>
      </c>
      <c r="M1772">
        <v>41600</v>
      </c>
      <c r="N1772" t="s">
        <v>93</v>
      </c>
      <c r="O1772">
        <v>104910</v>
      </c>
      <c r="P1772">
        <v>63310</v>
      </c>
      <c r="Q1772">
        <v>20750</v>
      </c>
      <c r="R1772">
        <v>36400</v>
      </c>
      <c r="S1772"/>
      <c r="T1772"/>
      <c r="U1772"/>
      <c r="V1772" t="s">
        <v>1348</v>
      </c>
      <c r="W1772">
        <v>2</v>
      </c>
    </row>
    <row r="1773" spans="1:23" s="917" customFormat="1" ht="12.75" customHeight="1">
      <c r="A1773">
        <v>1280</v>
      </c>
      <c r="B1773">
        <v>2826</v>
      </c>
      <c r="C1773" t="s">
        <v>103</v>
      </c>
      <c r="D1773" t="s">
        <v>1103</v>
      </c>
      <c r="E1773">
        <v>47367</v>
      </c>
      <c r="F1773" t="s">
        <v>198</v>
      </c>
      <c r="G1773" t="s">
        <v>3238</v>
      </c>
      <c r="H1773" s="958">
        <v>41199</v>
      </c>
      <c r="I1773"/>
      <c r="J1773" t="s">
        <v>1096</v>
      </c>
      <c r="K1773">
        <v>5</v>
      </c>
      <c r="L1773" t="s">
        <v>25</v>
      </c>
      <c r="M1773">
        <v>41600</v>
      </c>
      <c r="N1773" t="s">
        <v>93</v>
      </c>
      <c r="O1773">
        <v>104910</v>
      </c>
      <c r="P1773">
        <v>63310</v>
      </c>
      <c r="Q1773">
        <v>17000</v>
      </c>
      <c r="R1773">
        <v>22240</v>
      </c>
      <c r="S1773"/>
      <c r="T1773"/>
      <c r="U1773"/>
      <c r="V1773" t="s">
        <v>1348</v>
      </c>
      <c r="W1773">
        <v>1</v>
      </c>
    </row>
    <row r="1774" spans="1:23" s="917" customFormat="1" ht="12.75" customHeight="1">
      <c r="A1774">
        <v>1280</v>
      </c>
      <c r="B1774">
        <v>2826</v>
      </c>
      <c r="C1774" t="s">
        <v>103</v>
      </c>
      <c r="D1774" t="s">
        <v>1103</v>
      </c>
      <c r="E1774">
        <v>47368</v>
      </c>
      <c r="F1774" t="s">
        <v>198</v>
      </c>
      <c r="G1774" t="s">
        <v>3239</v>
      </c>
      <c r="H1774" s="958">
        <v>41199</v>
      </c>
      <c r="I1774"/>
      <c r="J1774" t="s">
        <v>1096</v>
      </c>
      <c r="K1774">
        <v>3</v>
      </c>
      <c r="L1774" t="s">
        <v>25</v>
      </c>
      <c r="M1774">
        <v>41600</v>
      </c>
      <c r="N1774" t="s">
        <v>93</v>
      </c>
      <c r="O1774">
        <v>104910</v>
      </c>
      <c r="P1774">
        <v>63310</v>
      </c>
      <c r="Q1774">
        <v>17000</v>
      </c>
      <c r="R1774">
        <v>22240</v>
      </c>
      <c r="S1774"/>
      <c r="T1774"/>
      <c r="U1774"/>
      <c r="V1774" t="s">
        <v>1348</v>
      </c>
      <c r="W1774">
        <v>1</v>
      </c>
    </row>
    <row r="1775" spans="1:23" s="917" customFormat="1" ht="12.75" customHeight="1">
      <c r="A1775">
        <v>1235</v>
      </c>
      <c r="B1775">
        <v>2824</v>
      </c>
      <c r="C1775" t="s">
        <v>122</v>
      </c>
      <c r="D1775" t="s">
        <v>1292</v>
      </c>
      <c r="E1775">
        <v>47369</v>
      </c>
      <c r="F1775" t="s">
        <v>198</v>
      </c>
      <c r="G1775" t="s">
        <v>3240</v>
      </c>
      <c r="H1775" s="958">
        <v>41264</v>
      </c>
      <c r="I1775"/>
      <c r="J1775" t="s">
        <v>1096</v>
      </c>
      <c r="K1775">
        <v>5</v>
      </c>
      <c r="L1775" t="s">
        <v>25</v>
      </c>
      <c r="M1775">
        <v>41600</v>
      </c>
      <c r="N1775" t="s">
        <v>114</v>
      </c>
      <c r="O1775">
        <v>157000</v>
      </c>
      <c r="P1775">
        <v>115400</v>
      </c>
      <c r="Q1775">
        <v>20750</v>
      </c>
      <c r="R1775">
        <v>36400</v>
      </c>
      <c r="S1775"/>
      <c r="T1775"/>
      <c r="U1775"/>
      <c r="V1775" t="s">
        <v>1348</v>
      </c>
      <c r="W1775">
        <v>1</v>
      </c>
    </row>
    <row r="1776" spans="1:23" s="917" customFormat="1" ht="12.75" customHeight="1">
      <c r="A1776">
        <v>1235</v>
      </c>
      <c r="B1776">
        <v>2822</v>
      </c>
      <c r="C1776" t="s">
        <v>1653</v>
      </c>
      <c r="D1776" t="s">
        <v>1292</v>
      </c>
      <c r="E1776">
        <v>47370</v>
      </c>
      <c r="F1776" t="s">
        <v>198</v>
      </c>
      <c r="G1776" t="s">
        <v>3241</v>
      </c>
      <c r="H1776" s="958">
        <v>41731</v>
      </c>
      <c r="I1776"/>
      <c r="J1776" t="s">
        <v>1096</v>
      </c>
      <c r="K1776">
        <v>10</v>
      </c>
      <c r="L1776" t="s">
        <v>25</v>
      </c>
      <c r="M1776">
        <v>41600</v>
      </c>
      <c r="N1776" t="s">
        <v>325</v>
      </c>
      <c r="O1776">
        <v>271680</v>
      </c>
      <c r="P1776">
        <v>230080</v>
      </c>
      <c r="Q1776">
        <v>20750</v>
      </c>
      <c r="R1776">
        <v>36400</v>
      </c>
      <c r="S1776"/>
      <c r="T1776"/>
      <c r="U1776"/>
      <c r="V1776" t="s">
        <v>1348</v>
      </c>
      <c r="W1776">
        <v>1</v>
      </c>
    </row>
    <row r="1777" spans="1:23" s="917" customFormat="1" ht="12.75" customHeight="1">
      <c r="A1777">
        <v>1145</v>
      </c>
      <c r="B1777">
        <v>2840</v>
      </c>
      <c r="C1777" t="s">
        <v>87</v>
      </c>
      <c r="D1777" t="s">
        <v>1133</v>
      </c>
      <c r="E1777">
        <v>47372</v>
      </c>
      <c r="F1777" t="s">
        <v>198</v>
      </c>
      <c r="G1777" t="s">
        <v>3242</v>
      </c>
      <c r="H1777" s="958">
        <v>41155</v>
      </c>
      <c r="I1777"/>
      <c r="J1777" t="s">
        <v>1096</v>
      </c>
      <c r="K1777">
        <v>2</v>
      </c>
      <c r="L1777" t="s">
        <v>327</v>
      </c>
      <c r="M1777">
        <v>41600</v>
      </c>
      <c r="N1777" t="s">
        <v>84</v>
      </c>
      <c r="O1777">
        <v>90910</v>
      </c>
      <c r="P1777">
        <v>49310</v>
      </c>
      <c r="Q1777">
        <v>17000</v>
      </c>
      <c r="R1777">
        <v>22240</v>
      </c>
      <c r="S1777"/>
      <c r="T1777"/>
      <c r="U1777"/>
      <c r="V1777" t="s">
        <v>1348</v>
      </c>
      <c r="W1777">
        <v>2</v>
      </c>
    </row>
    <row r="1778" spans="1:23" s="917" customFormat="1" ht="12.75" customHeight="1">
      <c r="A1778">
        <v>1145</v>
      </c>
      <c r="B1778">
        <v>2840</v>
      </c>
      <c r="C1778" t="s">
        <v>87</v>
      </c>
      <c r="D1778" t="s">
        <v>1133</v>
      </c>
      <c r="E1778">
        <v>47373</v>
      </c>
      <c r="F1778" t="s">
        <v>198</v>
      </c>
      <c r="G1778" t="s">
        <v>3244</v>
      </c>
      <c r="H1778" s="958">
        <v>41155</v>
      </c>
      <c r="I1778"/>
      <c r="J1778" t="s">
        <v>1096</v>
      </c>
      <c r="K1778">
        <v>3</v>
      </c>
      <c r="L1778" t="s">
        <v>327</v>
      </c>
      <c r="M1778">
        <v>41600</v>
      </c>
      <c r="N1778" t="s">
        <v>84</v>
      </c>
      <c r="O1778">
        <v>90910</v>
      </c>
      <c r="P1778">
        <v>49310</v>
      </c>
      <c r="Q1778">
        <v>17000</v>
      </c>
      <c r="R1778">
        <v>22240</v>
      </c>
      <c r="S1778"/>
      <c r="T1778"/>
      <c r="U1778"/>
      <c r="V1778" t="s">
        <v>1348</v>
      </c>
      <c r="W1778">
        <v>2</v>
      </c>
    </row>
    <row r="1779" spans="1:23" s="917" customFormat="1" ht="12.75" customHeight="1">
      <c r="A1779">
        <v>1912</v>
      </c>
      <c r="B1779">
        <v>2840</v>
      </c>
      <c r="C1779" t="s">
        <v>87</v>
      </c>
      <c r="D1779" t="s">
        <v>1270</v>
      </c>
      <c r="E1779">
        <v>47379</v>
      </c>
      <c r="F1779" t="s">
        <v>198</v>
      </c>
      <c r="G1779" t="s">
        <v>3245</v>
      </c>
      <c r="H1779" s="958">
        <v>41208</v>
      </c>
      <c r="I1779"/>
      <c r="J1779" t="s">
        <v>1096</v>
      </c>
      <c r="K1779">
        <v>2</v>
      </c>
      <c r="L1779" t="s">
        <v>25</v>
      </c>
      <c r="M1779">
        <v>41600</v>
      </c>
      <c r="N1779" t="s">
        <v>84</v>
      </c>
      <c r="O1779">
        <v>90910</v>
      </c>
      <c r="P1779">
        <v>49310</v>
      </c>
      <c r="Q1779">
        <v>8860</v>
      </c>
      <c r="R1779">
        <v>8220</v>
      </c>
      <c r="S1779"/>
      <c r="T1779"/>
      <c r="U1779"/>
      <c r="V1779" t="s">
        <v>1348</v>
      </c>
      <c r="W1779">
        <v>8</v>
      </c>
    </row>
    <row r="1780" spans="1:23" s="917" customFormat="1" ht="12.75" customHeight="1">
      <c r="A1780">
        <v>1912</v>
      </c>
      <c r="B1780">
        <v>2840</v>
      </c>
      <c r="C1780" t="s">
        <v>87</v>
      </c>
      <c r="D1780" t="s">
        <v>1270</v>
      </c>
      <c r="E1780">
        <v>47380</v>
      </c>
      <c r="F1780" t="s">
        <v>198</v>
      </c>
      <c r="G1780" t="s">
        <v>3247</v>
      </c>
      <c r="H1780" s="958">
        <v>41208</v>
      </c>
      <c r="I1780"/>
      <c r="J1780" t="s">
        <v>1096</v>
      </c>
      <c r="K1780">
        <v>2</v>
      </c>
      <c r="L1780" t="s">
        <v>25</v>
      </c>
      <c r="M1780">
        <v>41600</v>
      </c>
      <c r="N1780" t="s">
        <v>84</v>
      </c>
      <c r="O1780">
        <v>90910</v>
      </c>
      <c r="P1780">
        <v>49310</v>
      </c>
      <c r="Q1780">
        <v>8860</v>
      </c>
      <c r="R1780">
        <v>8220</v>
      </c>
      <c r="S1780"/>
      <c r="T1780"/>
      <c r="U1780"/>
      <c r="V1780" t="s">
        <v>1348</v>
      </c>
      <c r="W1780">
        <v>8</v>
      </c>
    </row>
    <row r="1781" spans="1:23" s="917" customFormat="1" ht="12.75" customHeight="1">
      <c r="A1781">
        <v>1912</v>
      </c>
      <c r="B1781">
        <v>2840</v>
      </c>
      <c r="C1781" t="s">
        <v>87</v>
      </c>
      <c r="D1781" t="s">
        <v>1270</v>
      </c>
      <c r="E1781">
        <v>47381</v>
      </c>
      <c r="F1781" t="s">
        <v>198</v>
      </c>
      <c r="G1781" t="s">
        <v>3248</v>
      </c>
      <c r="H1781" s="958">
        <v>41208</v>
      </c>
      <c r="I1781"/>
      <c r="J1781" t="s">
        <v>1096</v>
      </c>
      <c r="K1781">
        <v>2</v>
      </c>
      <c r="L1781" t="s">
        <v>25</v>
      </c>
      <c r="M1781">
        <v>41600</v>
      </c>
      <c r="N1781" t="s">
        <v>84</v>
      </c>
      <c r="O1781">
        <v>90910</v>
      </c>
      <c r="P1781">
        <v>49310</v>
      </c>
      <c r="Q1781">
        <v>8860</v>
      </c>
      <c r="R1781">
        <v>8220</v>
      </c>
      <c r="S1781"/>
      <c r="T1781"/>
      <c r="U1781"/>
      <c r="V1781" t="s">
        <v>1348</v>
      </c>
      <c r="W1781">
        <v>11</v>
      </c>
    </row>
    <row r="1782" spans="1:23" s="917" customFormat="1" ht="12.75" customHeight="1">
      <c r="A1782">
        <v>1912</v>
      </c>
      <c r="B1782">
        <v>2840</v>
      </c>
      <c r="C1782" t="s">
        <v>87</v>
      </c>
      <c r="D1782" t="s">
        <v>1270</v>
      </c>
      <c r="E1782">
        <v>47382</v>
      </c>
      <c r="F1782" t="s">
        <v>198</v>
      </c>
      <c r="G1782" t="s">
        <v>3249</v>
      </c>
      <c r="H1782" s="958">
        <v>41208</v>
      </c>
      <c r="I1782"/>
      <c r="J1782" t="s">
        <v>1096</v>
      </c>
      <c r="K1782">
        <v>2</v>
      </c>
      <c r="L1782" t="s">
        <v>25</v>
      </c>
      <c r="M1782">
        <v>41600</v>
      </c>
      <c r="N1782" t="s">
        <v>84</v>
      </c>
      <c r="O1782">
        <v>90910</v>
      </c>
      <c r="P1782">
        <v>49310</v>
      </c>
      <c r="Q1782">
        <v>8860</v>
      </c>
      <c r="R1782">
        <v>8220</v>
      </c>
      <c r="S1782"/>
      <c r="T1782"/>
      <c r="U1782"/>
      <c r="V1782" t="s">
        <v>1348</v>
      </c>
      <c r="W1782">
        <v>10</v>
      </c>
    </row>
    <row r="1783" spans="1:23" s="917" customFormat="1" ht="12.75" customHeight="1">
      <c r="A1783">
        <v>1170</v>
      </c>
      <c r="B1783">
        <v>2826</v>
      </c>
      <c r="C1783" t="s">
        <v>103</v>
      </c>
      <c r="D1783" t="s">
        <v>1103</v>
      </c>
      <c r="E1783">
        <v>47386</v>
      </c>
      <c r="F1783" t="s">
        <v>198</v>
      </c>
      <c r="G1783" t="s">
        <v>3250</v>
      </c>
      <c r="H1783" s="958">
        <v>41099</v>
      </c>
      <c r="I1783"/>
      <c r="J1783" t="s">
        <v>1096</v>
      </c>
      <c r="K1783">
        <v>1</v>
      </c>
      <c r="L1783" t="s">
        <v>25</v>
      </c>
      <c r="M1783">
        <v>41600</v>
      </c>
      <c r="N1783" t="s">
        <v>93</v>
      </c>
      <c r="O1783">
        <v>104910</v>
      </c>
      <c r="P1783">
        <v>63310</v>
      </c>
      <c r="Q1783">
        <v>17000</v>
      </c>
      <c r="R1783">
        <v>22240</v>
      </c>
      <c r="S1783"/>
      <c r="T1783"/>
      <c r="U1783"/>
      <c r="V1783" t="s">
        <v>1348</v>
      </c>
      <c r="W1783">
        <v>1</v>
      </c>
    </row>
    <row r="1784" spans="1:23" s="917" customFormat="1" ht="12.75" customHeight="1">
      <c r="A1784">
        <v>1145</v>
      </c>
      <c r="B1784">
        <v>2840</v>
      </c>
      <c r="C1784" t="s">
        <v>87</v>
      </c>
      <c r="D1784" t="s">
        <v>1133</v>
      </c>
      <c r="E1784">
        <v>47392</v>
      </c>
      <c r="F1784" t="s">
        <v>198</v>
      </c>
      <c r="G1784" t="s">
        <v>3252</v>
      </c>
      <c r="H1784" s="958">
        <v>41515</v>
      </c>
      <c r="I1784"/>
      <c r="J1784" t="s">
        <v>1096</v>
      </c>
      <c r="K1784">
        <v>2</v>
      </c>
      <c r="L1784" t="s">
        <v>25</v>
      </c>
      <c r="M1784">
        <v>41600</v>
      </c>
      <c r="N1784" t="s">
        <v>84</v>
      </c>
      <c r="O1784">
        <v>90910</v>
      </c>
      <c r="P1784">
        <v>49310</v>
      </c>
      <c r="Q1784">
        <v>17000</v>
      </c>
      <c r="R1784">
        <v>22240</v>
      </c>
      <c r="S1784"/>
      <c r="T1784"/>
      <c r="U1784"/>
      <c r="V1784" t="s">
        <v>1348</v>
      </c>
      <c r="W1784">
        <v>2</v>
      </c>
    </row>
    <row r="1785" spans="1:23" s="917" customFormat="1" ht="12.75" customHeight="1">
      <c r="A1785">
        <v>1330</v>
      </c>
      <c r="B1785">
        <v>2821</v>
      </c>
      <c r="C1785" t="s">
        <v>102</v>
      </c>
      <c r="D1785" t="s">
        <v>1266</v>
      </c>
      <c r="E1785">
        <v>47395</v>
      </c>
      <c r="F1785" t="s">
        <v>198</v>
      </c>
      <c r="G1785" t="s">
        <v>3254</v>
      </c>
      <c r="H1785" s="958">
        <v>41558</v>
      </c>
      <c r="I1785"/>
      <c r="J1785" t="s">
        <v>1096</v>
      </c>
      <c r="K1785">
        <v>2</v>
      </c>
      <c r="L1785" t="s">
        <v>25</v>
      </c>
      <c r="M1785">
        <v>41600</v>
      </c>
      <c r="N1785" t="s">
        <v>97</v>
      </c>
      <c r="O1785">
        <v>117140</v>
      </c>
      <c r="P1785">
        <v>75540</v>
      </c>
      <c r="Q1785">
        <v>17000</v>
      </c>
      <c r="R1785">
        <v>28750</v>
      </c>
      <c r="S1785"/>
      <c r="T1785"/>
      <c r="U1785"/>
      <c r="V1785" t="s">
        <v>1348</v>
      </c>
      <c r="W1785">
        <v>1</v>
      </c>
    </row>
    <row r="1786" spans="1:23" s="917" customFormat="1" ht="12.75" customHeight="1">
      <c r="A1786">
        <v>1330</v>
      </c>
      <c r="B1786">
        <v>2840</v>
      </c>
      <c r="C1786" t="s">
        <v>87</v>
      </c>
      <c r="D1786" t="s">
        <v>1266</v>
      </c>
      <c r="E1786">
        <v>47396</v>
      </c>
      <c r="F1786" t="s">
        <v>198</v>
      </c>
      <c r="G1786" t="s">
        <v>3256</v>
      </c>
      <c r="H1786" s="958">
        <v>41558</v>
      </c>
      <c r="I1786"/>
      <c r="J1786" t="s">
        <v>1096</v>
      </c>
      <c r="K1786">
        <v>1</v>
      </c>
      <c r="L1786" t="s">
        <v>25</v>
      </c>
      <c r="M1786">
        <v>41600</v>
      </c>
      <c r="N1786" t="s">
        <v>84</v>
      </c>
      <c r="O1786">
        <v>90910</v>
      </c>
      <c r="P1786">
        <v>49310</v>
      </c>
      <c r="Q1786">
        <v>17000</v>
      </c>
      <c r="R1786">
        <v>28750</v>
      </c>
      <c r="S1786"/>
      <c r="T1786"/>
      <c r="U1786"/>
      <c r="V1786" t="s">
        <v>1348</v>
      </c>
      <c r="W1786">
        <v>1</v>
      </c>
    </row>
    <row r="1787" spans="1:23" s="917" customFormat="1" ht="12.75" customHeight="1">
      <c r="A1787">
        <v>1670</v>
      </c>
      <c r="B1787">
        <v>2840</v>
      </c>
      <c r="C1787" t="s">
        <v>87</v>
      </c>
      <c r="D1787" t="s">
        <v>1093</v>
      </c>
      <c r="E1787">
        <v>47398</v>
      </c>
      <c r="F1787" t="s">
        <v>198</v>
      </c>
      <c r="G1787" t="s">
        <v>3257</v>
      </c>
      <c r="H1787" s="958">
        <v>41236</v>
      </c>
      <c r="I1787"/>
      <c r="J1787" t="s">
        <v>1096</v>
      </c>
      <c r="K1787">
        <v>2</v>
      </c>
      <c r="L1787" t="s">
        <v>25</v>
      </c>
      <c r="M1787">
        <v>41600</v>
      </c>
      <c r="N1787" t="s">
        <v>84</v>
      </c>
      <c r="O1787">
        <v>90910</v>
      </c>
      <c r="P1787">
        <v>49310</v>
      </c>
      <c r="Q1787">
        <v>17000</v>
      </c>
      <c r="R1787">
        <v>41220</v>
      </c>
      <c r="S1787"/>
      <c r="T1787"/>
      <c r="U1787"/>
      <c r="V1787" t="s">
        <v>1348</v>
      </c>
      <c r="W1787">
        <v>2</v>
      </c>
    </row>
    <row r="1788" spans="1:23" s="917" customFormat="1" ht="12.75" customHeight="1">
      <c r="A1788">
        <v>1720</v>
      </c>
      <c r="B1788">
        <v>2840</v>
      </c>
      <c r="C1788" t="s">
        <v>87</v>
      </c>
      <c r="D1788" t="s">
        <v>1093</v>
      </c>
      <c r="E1788">
        <v>47401</v>
      </c>
      <c r="F1788" t="s">
        <v>198</v>
      </c>
      <c r="G1788" t="s">
        <v>3259</v>
      </c>
      <c r="H1788" s="958">
        <v>41168</v>
      </c>
      <c r="I1788"/>
      <c r="J1788" t="s">
        <v>1096</v>
      </c>
      <c r="K1788">
        <v>2</v>
      </c>
      <c r="L1788" t="s">
        <v>25</v>
      </c>
      <c r="M1788">
        <v>41600</v>
      </c>
      <c r="N1788" t="s">
        <v>84</v>
      </c>
      <c r="O1788">
        <v>90910</v>
      </c>
      <c r="P1788">
        <v>49310</v>
      </c>
      <c r="Q1788">
        <v>17000</v>
      </c>
      <c r="R1788">
        <v>28750</v>
      </c>
      <c r="S1788"/>
      <c r="T1788"/>
      <c r="U1788"/>
      <c r="V1788" t="s">
        <v>1348</v>
      </c>
      <c r="W1788">
        <v>2</v>
      </c>
    </row>
    <row r="1789" spans="1:23" s="917" customFormat="1" ht="12.75" customHeight="1">
      <c r="A1789">
        <v>1720</v>
      </c>
      <c r="B1789">
        <v>2840</v>
      </c>
      <c r="C1789" t="s">
        <v>87</v>
      </c>
      <c r="D1789" t="s">
        <v>1093</v>
      </c>
      <c r="E1789">
        <v>47404</v>
      </c>
      <c r="F1789" t="s">
        <v>198</v>
      </c>
      <c r="G1789" t="s">
        <v>3261</v>
      </c>
      <c r="H1789" s="958">
        <v>41285</v>
      </c>
      <c r="I1789"/>
      <c r="J1789" t="s">
        <v>1096</v>
      </c>
      <c r="K1789">
        <v>2</v>
      </c>
      <c r="L1789" t="s">
        <v>25</v>
      </c>
      <c r="M1789">
        <v>41600</v>
      </c>
      <c r="N1789" t="s">
        <v>84</v>
      </c>
      <c r="O1789">
        <v>90910</v>
      </c>
      <c r="P1789">
        <v>49310</v>
      </c>
      <c r="Q1789">
        <v>17000</v>
      </c>
      <c r="R1789">
        <v>28750</v>
      </c>
      <c r="S1789"/>
      <c r="T1789"/>
      <c r="U1789"/>
      <c r="V1789" t="s">
        <v>1348</v>
      </c>
      <c r="W1789">
        <v>2</v>
      </c>
    </row>
    <row r="1790" spans="1:23" s="917" customFormat="1" ht="12.75" customHeight="1">
      <c r="A1790">
        <v>1190</v>
      </c>
      <c r="B1790">
        <v>2823</v>
      </c>
      <c r="C1790" t="s">
        <v>551</v>
      </c>
      <c r="D1790" t="s">
        <v>1103</v>
      </c>
      <c r="E1790">
        <v>47415</v>
      </c>
      <c r="F1790" t="s">
        <v>198</v>
      </c>
      <c r="G1790" t="s">
        <v>3263</v>
      </c>
      <c r="H1790" s="958">
        <v>41367</v>
      </c>
      <c r="I1790"/>
      <c r="J1790" t="s">
        <v>1096</v>
      </c>
      <c r="K1790">
        <v>5</v>
      </c>
      <c r="L1790" t="s">
        <v>25</v>
      </c>
      <c r="M1790">
        <v>41600</v>
      </c>
      <c r="N1790" t="s">
        <v>93</v>
      </c>
      <c r="O1790">
        <v>104910</v>
      </c>
      <c r="P1790">
        <v>63310</v>
      </c>
      <c r="Q1790">
        <v>17000</v>
      </c>
      <c r="R1790">
        <v>22240</v>
      </c>
      <c r="S1790"/>
      <c r="T1790"/>
      <c r="U1790"/>
      <c r="V1790" t="s">
        <v>1348</v>
      </c>
      <c r="W1790">
        <v>3</v>
      </c>
    </row>
    <row r="1791" spans="1:23" s="917" customFormat="1" ht="12.75" customHeight="1">
      <c r="A1791">
        <v>1190</v>
      </c>
      <c r="B1791">
        <v>2823</v>
      </c>
      <c r="C1791" t="s">
        <v>551</v>
      </c>
      <c r="D1791" t="s">
        <v>1103</v>
      </c>
      <c r="E1791">
        <v>47416</v>
      </c>
      <c r="F1791" t="s">
        <v>198</v>
      </c>
      <c r="G1791" t="s">
        <v>3264</v>
      </c>
      <c r="H1791" s="958">
        <v>41367</v>
      </c>
      <c r="I1791"/>
      <c r="J1791" t="s">
        <v>1096</v>
      </c>
      <c r="K1791">
        <v>5</v>
      </c>
      <c r="L1791" t="s">
        <v>25</v>
      </c>
      <c r="M1791">
        <v>41600</v>
      </c>
      <c r="N1791" t="s">
        <v>93</v>
      </c>
      <c r="O1791">
        <v>104910</v>
      </c>
      <c r="P1791">
        <v>63310</v>
      </c>
      <c r="Q1791">
        <v>17000</v>
      </c>
      <c r="R1791">
        <v>22240</v>
      </c>
      <c r="S1791"/>
      <c r="T1791"/>
      <c r="U1791"/>
      <c r="V1791" t="s">
        <v>1348</v>
      </c>
      <c r="W1791">
        <v>3</v>
      </c>
    </row>
    <row r="1792" spans="1:23" s="917" customFormat="1" ht="12.75" customHeight="1">
      <c r="A1792">
        <v>1190</v>
      </c>
      <c r="B1792">
        <v>2823</v>
      </c>
      <c r="C1792" t="s">
        <v>551</v>
      </c>
      <c r="D1792" t="s">
        <v>1103</v>
      </c>
      <c r="E1792">
        <v>47417</v>
      </c>
      <c r="F1792" t="s">
        <v>198</v>
      </c>
      <c r="G1792" t="s">
        <v>3265</v>
      </c>
      <c r="H1792" s="958">
        <v>41367</v>
      </c>
      <c r="I1792"/>
      <c r="J1792" t="s">
        <v>1096</v>
      </c>
      <c r="K1792">
        <v>5</v>
      </c>
      <c r="L1792" t="s">
        <v>25</v>
      </c>
      <c r="M1792">
        <v>41600</v>
      </c>
      <c r="N1792" t="s">
        <v>93</v>
      </c>
      <c r="O1792">
        <v>104910</v>
      </c>
      <c r="P1792">
        <v>63310</v>
      </c>
      <c r="Q1792">
        <v>17000</v>
      </c>
      <c r="R1792">
        <v>22240</v>
      </c>
      <c r="S1792"/>
      <c r="T1792"/>
      <c r="U1792"/>
      <c r="V1792" t="s">
        <v>1348</v>
      </c>
      <c r="W1792">
        <v>3</v>
      </c>
    </row>
    <row r="1793" spans="1:23" s="917" customFormat="1" ht="12.75" customHeight="1">
      <c r="A1793">
        <v>1190</v>
      </c>
      <c r="B1793">
        <v>2823</v>
      </c>
      <c r="C1793" t="s">
        <v>551</v>
      </c>
      <c r="D1793" t="s">
        <v>1103</v>
      </c>
      <c r="E1793">
        <v>47418</v>
      </c>
      <c r="F1793" t="s">
        <v>198</v>
      </c>
      <c r="G1793" t="s">
        <v>3266</v>
      </c>
      <c r="H1793" s="958">
        <v>41367</v>
      </c>
      <c r="I1793"/>
      <c r="J1793" t="s">
        <v>1096</v>
      </c>
      <c r="K1793">
        <v>10</v>
      </c>
      <c r="L1793" t="s">
        <v>25</v>
      </c>
      <c r="M1793">
        <v>41600</v>
      </c>
      <c r="N1793" t="s">
        <v>93</v>
      </c>
      <c r="O1793">
        <v>104910</v>
      </c>
      <c r="P1793">
        <v>63310</v>
      </c>
      <c r="Q1793">
        <v>17000</v>
      </c>
      <c r="R1793">
        <v>22240</v>
      </c>
      <c r="S1793"/>
      <c r="T1793"/>
      <c r="U1793"/>
      <c r="V1793" t="s">
        <v>1348</v>
      </c>
      <c r="W1793">
        <v>3</v>
      </c>
    </row>
    <row r="1794" spans="1:23" s="917" customFormat="1" ht="12.75" customHeight="1">
      <c r="A1794">
        <v>1190</v>
      </c>
      <c r="B1794">
        <v>2840</v>
      </c>
      <c r="C1794" t="s">
        <v>87</v>
      </c>
      <c r="D1794" t="s">
        <v>1103</v>
      </c>
      <c r="E1794">
        <v>47426</v>
      </c>
      <c r="F1794" t="s">
        <v>198</v>
      </c>
      <c r="G1794" t="s">
        <v>3267</v>
      </c>
      <c r="H1794" s="958">
        <v>41310</v>
      </c>
      <c r="I1794"/>
      <c r="J1794" t="s">
        <v>1096</v>
      </c>
      <c r="K1794">
        <v>3</v>
      </c>
      <c r="L1794" t="s">
        <v>25</v>
      </c>
      <c r="M1794">
        <v>41600</v>
      </c>
      <c r="N1794" t="s">
        <v>84</v>
      </c>
      <c r="O1794">
        <v>90910</v>
      </c>
      <c r="P1794">
        <v>49310</v>
      </c>
      <c r="Q1794">
        <v>17000</v>
      </c>
      <c r="R1794">
        <v>22240</v>
      </c>
      <c r="S1794"/>
      <c r="T1794"/>
      <c r="U1794"/>
      <c r="V1794" t="s">
        <v>1348</v>
      </c>
      <c r="W1794">
        <v>6</v>
      </c>
    </row>
    <row r="1795" spans="1:23" s="917" customFormat="1" ht="12.75" customHeight="1">
      <c r="A1795">
        <v>1190</v>
      </c>
      <c r="B1795">
        <v>2840</v>
      </c>
      <c r="C1795" t="s">
        <v>87</v>
      </c>
      <c r="D1795" t="s">
        <v>1103</v>
      </c>
      <c r="E1795">
        <v>47427</v>
      </c>
      <c r="F1795" t="s">
        <v>198</v>
      </c>
      <c r="G1795" t="s">
        <v>3269</v>
      </c>
      <c r="H1795" s="958">
        <v>41310</v>
      </c>
      <c r="I1795"/>
      <c r="J1795" t="s">
        <v>1096</v>
      </c>
      <c r="K1795">
        <v>2</v>
      </c>
      <c r="L1795" t="s">
        <v>25</v>
      </c>
      <c r="M1795">
        <v>41600</v>
      </c>
      <c r="N1795" t="s">
        <v>84</v>
      </c>
      <c r="O1795">
        <v>90910</v>
      </c>
      <c r="P1795">
        <v>49310</v>
      </c>
      <c r="Q1795">
        <v>17000</v>
      </c>
      <c r="R1795">
        <v>22240</v>
      </c>
      <c r="S1795"/>
      <c r="T1795"/>
      <c r="U1795"/>
      <c r="V1795" t="s">
        <v>1348</v>
      </c>
      <c r="W1795">
        <v>4</v>
      </c>
    </row>
    <row r="1796" spans="1:23" s="917" customFormat="1" ht="12.75" customHeight="1">
      <c r="A1796">
        <v>1190</v>
      </c>
      <c r="B1796">
        <v>2823</v>
      </c>
      <c r="C1796" t="s">
        <v>551</v>
      </c>
      <c r="D1796" t="s">
        <v>1103</v>
      </c>
      <c r="E1796">
        <v>47428</v>
      </c>
      <c r="F1796" t="s">
        <v>198</v>
      </c>
      <c r="G1796" t="s">
        <v>3270</v>
      </c>
      <c r="H1796" s="958">
        <v>41310</v>
      </c>
      <c r="I1796"/>
      <c r="J1796" t="s">
        <v>1096</v>
      </c>
      <c r="K1796">
        <v>3</v>
      </c>
      <c r="L1796" t="s">
        <v>25</v>
      </c>
      <c r="M1796">
        <v>41600</v>
      </c>
      <c r="N1796" t="s">
        <v>93</v>
      </c>
      <c r="O1796">
        <v>104910</v>
      </c>
      <c r="P1796">
        <v>63310</v>
      </c>
      <c r="Q1796">
        <v>17000</v>
      </c>
      <c r="R1796">
        <v>22240</v>
      </c>
      <c r="S1796"/>
      <c r="T1796"/>
      <c r="U1796"/>
      <c r="V1796" t="s">
        <v>1348</v>
      </c>
      <c r="W1796">
        <v>4</v>
      </c>
    </row>
    <row r="1797" spans="1:23" s="917" customFormat="1" ht="12.75" customHeight="1">
      <c r="A1797">
        <v>1190</v>
      </c>
      <c r="B1797">
        <v>2823</v>
      </c>
      <c r="C1797" t="s">
        <v>551</v>
      </c>
      <c r="D1797" t="s">
        <v>1103</v>
      </c>
      <c r="E1797">
        <v>47429</v>
      </c>
      <c r="F1797" t="s">
        <v>198</v>
      </c>
      <c r="G1797" t="s">
        <v>3271</v>
      </c>
      <c r="H1797" s="958">
        <v>41310</v>
      </c>
      <c r="I1797"/>
      <c r="J1797" t="s">
        <v>1096</v>
      </c>
      <c r="K1797">
        <v>5</v>
      </c>
      <c r="L1797" t="s">
        <v>25</v>
      </c>
      <c r="M1797">
        <v>41600</v>
      </c>
      <c r="N1797" t="s">
        <v>93</v>
      </c>
      <c r="O1797">
        <v>104910</v>
      </c>
      <c r="P1797">
        <v>63310</v>
      </c>
      <c r="Q1797">
        <v>17000</v>
      </c>
      <c r="R1797">
        <v>22240</v>
      </c>
      <c r="S1797"/>
      <c r="T1797"/>
      <c r="U1797"/>
      <c r="V1797" t="s">
        <v>1348</v>
      </c>
      <c r="W1797">
        <v>5</v>
      </c>
    </row>
    <row r="1798" spans="1:23" s="917" customFormat="1" ht="12.75" customHeight="1">
      <c r="A1798">
        <v>1190</v>
      </c>
      <c r="B1798">
        <v>2823</v>
      </c>
      <c r="C1798" t="s">
        <v>551</v>
      </c>
      <c r="D1798" t="s">
        <v>1103</v>
      </c>
      <c r="E1798">
        <v>47430</v>
      </c>
      <c r="F1798" t="s">
        <v>198</v>
      </c>
      <c r="G1798" t="s">
        <v>3272</v>
      </c>
      <c r="H1798" s="958">
        <v>41310</v>
      </c>
      <c r="I1798"/>
      <c r="J1798" t="s">
        <v>1096</v>
      </c>
      <c r="K1798">
        <v>5</v>
      </c>
      <c r="L1798" t="s">
        <v>25</v>
      </c>
      <c r="M1798">
        <v>41600</v>
      </c>
      <c r="N1798" t="s">
        <v>93</v>
      </c>
      <c r="O1798">
        <v>104910</v>
      </c>
      <c r="P1798">
        <v>63310</v>
      </c>
      <c r="Q1798">
        <v>17000</v>
      </c>
      <c r="R1798">
        <v>22240</v>
      </c>
      <c r="S1798"/>
      <c r="T1798"/>
      <c r="U1798"/>
      <c r="V1798" t="s">
        <v>1348</v>
      </c>
      <c r="W1798">
        <v>3</v>
      </c>
    </row>
    <row r="1799" spans="1:23" s="917" customFormat="1" ht="12.75" customHeight="1">
      <c r="A1799">
        <v>1190</v>
      </c>
      <c r="B1799">
        <v>2827</v>
      </c>
      <c r="C1799" t="s">
        <v>96</v>
      </c>
      <c r="D1799" t="s">
        <v>1103</v>
      </c>
      <c r="E1799">
        <v>47433</v>
      </c>
      <c r="F1799" t="s">
        <v>198</v>
      </c>
      <c r="G1799" t="s">
        <v>3273</v>
      </c>
      <c r="H1799" s="958">
        <v>41367</v>
      </c>
      <c r="I1799"/>
      <c r="J1799" t="s">
        <v>1096</v>
      </c>
      <c r="K1799">
        <v>2</v>
      </c>
      <c r="L1799" t="s">
        <v>25</v>
      </c>
      <c r="M1799">
        <v>41600</v>
      </c>
      <c r="N1799" t="s">
        <v>93</v>
      </c>
      <c r="O1799">
        <v>104910</v>
      </c>
      <c r="P1799">
        <v>63310</v>
      </c>
      <c r="Q1799">
        <v>17000</v>
      </c>
      <c r="R1799">
        <v>22240</v>
      </c>
      <c r="S1799"/>
      <c r="T1799"/>
      <c r="U1799"/>
      <c r="V1799" t="s">
        <v>1348</v>
      </c>
      <c r="W1799">
        <v>4</v>
      </c>
    </row>
    <row r="1800" spans="1:23" s="917" customFormat="1" ht="12.75" customHeight="1">
      <c r="A1800">
        <v>1190</v>
      </c>
      <c r="B1800">
        <v>2823</v>
      </c>
      <c r="C1800" t="s">
        <v>551</v>
      </c>
      <c r="D1800" t="s">
        <v>1133</v>
      </c>
      <c r="E1800">
        <v>47436</v>
      </c>
      <c r="F1800" t="s">
        <v>198</v>
      </c>
      <c r="G1800" t="s">
        <v>3274</v>
      </c>
      <c r="H1800" s="958">
        <v>41262</v>
      </c>
      <c r="I1800"/>
      <c r="J1800" t="s">
        <v>1096</v>
      </c>
      <c r="K1800">
        <v>2</v>
      </c>
      <c r="L1800" t="s">
        <v>25</v>
      </c>
      <c r="M1800">
        <v>41600</v>
      </c>
      <c r="N1800" t="s">
        <v>93</v>
      </c>
      <c r="O1800">
        <v>104910</v>
      </c>
      <c r="P1800">
        <v>63310</v>
      </c>
      <c r="Q1800">
        <v>17000</v>
      </c>
      <c r="R1800">
        <v>22240</v>
      </c>
      <c r="S1800"/>
      <c r="T1800"/>
      <c r="U1800"/>
      <c r="V1800" t="s">
        <v>1348</v>
      </c>
      <c r="W1800">
        <v>3</v>
      </c>
    </row>
    <row r="1801" spans="1:23" s="917" customFormat="1" ht="12.75" customHeight="1">
      <c r="A1801">
        <v>1190</v>
      </c>
      <c r="B1801">
        <v>2823</v>
      </c>
      <c r="C1801" t="s">
        <v>551</v>
      </c>
      <c r="D1801" t="s">
        <v>1133</v>
      </c>
      <c r="E1801">
        <v>47440</v>
      </c>
      <c r="F1801" t="s">
        <v>198</v>
      </c>
      <c r="G1801" t="s">
        <v>3275</v>
      </c>
      <c r="H1801" s="958">
        <v>41264</v>
      </c>
      <c r="I1801"/>
      <c r="J1801" t="s">
        <v>1096</v>
      </c>
      <c r="K1801">
        <v>5</v>
      </c>
      <c r="L1801" t="s">
        <v>25</v>
      </c>
      <c r="M1801">
        <v>41600</v>
      </c>
      <c r="N1801" t="s">
        <v>93</v>
      </c>
      <c r="O1801">
        <v>104910</v>
      </c>
      <c r="P1801">
        <v>63310</v>
      </c>
      <c r="Q1801">
        <v>17000</v>
      </c>
      <c r="R1801">
        <v>22240</v>
      </c>
      <c r="S1801"/>
      <c r="T1801"/>
      <c r="U1801"/>
      <c r="V1801" t="s">
        <v>1348</v>
      </c>
      <c r="W1801">
        <v>3</v>
      </c>
    </row>
    <row r="1802" spans="1:23" s="917" customFormat="1" ht="12.75" customHeight="1">
      <c r="A1802">
        <v>1190</v>
      </c>
      <c r="B1802">
        <v>2823</v>
      </c>
      <c r="C1802" t="s">
        <v>551</v>
      </c>
      <c r="D1802" t="s">
        <v>1103</v>
      </c>
      <c r="E1802">
        <v>47441</v>
      </c>
      <c r="F1802" t="s">
        <v>198</v>
      </c>
      <c r="G1802" t="s">
        <v>3276</v>
      </c>
      <c r="H1802" s="958">
        <v>41368</v>
      </c>
      <c r="I1802"/>
      <c r="J1802" t="s">
        <v>1096</v>
      </c>
      <c r="K1802">
        <v>5</v>
      </c>
      <c r="L1802" t="s">
        <v>25</v>
      </c>
      <c r="M1802">
        <v>41600</v>
      </c>
      <c r="N1802" t="s">
        <v>93</v>
      </c>
      <c r="O1802">
        <v>104910</v>
      </c>
      <c r="P1802">
        <v>63310</v>
      </c>
      <c r="Q1802">
        <v>17000</v>
      </c>
      <c r="R1802">
        <v>22240</v>
      </c>
      <c r="S1802"/>
      <c r="T1802"/>
      <c r="U1802"/>
      <c r="V1802" t="s">
        <v>1348</v>
      </c>
      <c r="W1802">
        <v>3</v>
      </c>
    </row>
    <row r="1803" spans="1:23" s="917" customFormat="1" ht="12.75" customHeight="1">
      <c r="A1803">
        <v>1555</v>
      </c>
      <c r="B1803">
        <v>2802</v>
      </c>
      <c r="C1803" t="s">
        <v>116</v>
      </c>
      <c r="D1803" t="s">
        <v>1445</v>
      </c>
      <c r="E1803">
        <v>47442</v>
      </c>
      <c r="F1803" t="s">
        <v>198</v>
      </c>
      <c r="G1803" t="s">
        <v>3278</v>
      </c>
      <c r="H1803" s="958">
        <v>41813</v>
      </c>
      <c r="I1803"/>
      <c r="J1803" t="s">
        <v>1096</v>
      </c>
      <c r="K1803">
        <v>2</v>
      </c>
      <c r="L1803" t="s">
        <v>25</v>
      </c>
      <c r="M1803">
        <v>41600</v>
      </c>
      <c r="N1803" t="s">
        <v>114</v>
      </c>
      <c r="O1803">
        <v>157000</v>
      </c>
      <c r="P1803">
        <v>115400</v>
      </c>
      <c r="Q1803">
        <v>17000</v>
      </c>
      <c r="R1803">
        <v>22240</v>
      </c>
      <c r="S1803"/>
      <c r="T1803"/>
      <c r="U1803"/>
      <c r="V1803" t="s">
        <v>1348</v>
      </c>
      <c r="W1803">
        <v>1</v>
      </c>
    </row>
    <row r="1804" spans="1:23" s="917" customFormat="1" ht="12.75" customHeight="1">
      <c r="A1804">
        <v>1190</v>
      </c>
      <c r="B1804">
        <v>2823</v>
      </c>
      <c r="C1804" t="s">
        <v>551</v>
      </c>
      <c r="D1804" t="s">
        <v>1133</v>
      </c>
      <c r="E1804">
        <v>47443</v>
      </c>
      <c r="F1804" t="s">
        <v>198</v>
      </c>
      <c r="G1804" t="s">
        <v>3280</v>
      </c>
      <c r="H1804" s="958">
        <v>41264</v>
      </c>
      <c r="I1804"/>
      <c r="J1804" t="s">
        <v>1096</v>
      </c>
      <c r="K1804">
        <v>5</v>
      </c>
      <c r="L1804" t="s">
        <v>25</v>
      </c>
      <c r="M1804">
        <v>41600</v>
      </c>
      <c r="N1804" t="s">
        <v>93</v>
      </c>
      <c r="O1804">
        <v>104910</v>
      </c>
      <c r="P1804">
        <v>63310</v>
      </c>
      <c r="Q1804">
        <v>17000</v>
      </c>
      <c r="R1804">
        <v>22240</v>
      </c>
      <c r="S1804"/>
      <c r="T1804"/>
      <c r="U1804"/>
      <c r="V1804" t="s">
        <v>1348</v>
      </c>
      <c r="W1804">
        <v>3</v>
      </c>
    </row>
    <row r="1805" spans="1:23" s="917" customFormat="1" ht="12.75" customHeight="1">
      <c r="A1805">
        <v>1190</v>
      </c>
      <c r="B1805">
        <v>2823</v>
      </c>
      <c r="C1805" t="s">
        <v>551</v>
      </c>
      <c r="D1805" t="s">
        <v>1103</v>
      </c>
      <c r="E1805">
        <v>47444</v>
      </c>
      <c r="F1805" t="s">
        <v>198</v>
      </c>
      <c r="G1805" t="s">
        <v>3281</v>
      </c>
      <c r="H1805" s="958">
        <v>41368</v>
      </c>
      <c r="I1805"/>
      <c r="J1805" t="s">
        <v>1096</v>
      </c>
      <c r="K1805">
        <v>5</v>
      </c>
      <c r="L1805" t="s">
        <v>25</v>
      </c>
      <c r="M1805">
        <v>41600</v>
      </c>
      <c r="N1805" t="s">
        <v>93</v>
      </c>
      <c r="O1805">
        <v>104910</v>
      </c>
      <c r="P1805">
        <v>63310</v>
      </c>
      <c r="Q1805">
        <v>17000</v>
      </c>
      <c r="R1805">
        <v>22240</v>
      </c>
      <c r="S1805"/>
      <c r="T1805"/>
      <c r="U1805"/>
      <c r="V1805" t="s">
        <v>1348</v>
      </c>
      <c r="W1805">
        <v>3</v>
      </c>
    </row>
    <row r="1806" spans="1:23" s="917" customFormat="1" ht="12.75" customHeight="1">
      <c r="A1806">
        <v>1190</v>
      </c>
      <c r="B1806">
        <v>2823</v>
      </c>
      <c r="C1806" t="s">
        <v>551</v>
      </c>
      <c r="D1806" t="s">
        <v>1103</v>
      </c>
      <c r="E1806">
        <v>47445</v>
      </c>
      <c r="F1806" t="s">
        <v>198</v>
      </c>
      <c r="G1806" t="s">
        <v>3282</v>
      </c>
      <c r="H1806" s="958">
        <v>41368</v>
      </c>
      <c r="I1806"/>
      <c r="J1806" t="s">
        <v>1096</v>
      </c>
      <c r="K1806">
        <v>5</v>
      </c>
      <c r="L1806" t="s">
        <v>25</v>
      </c>
      <c r="M1806">
        <v>41600</v>
      </c>
      <c r="N1806" t="s">
        <v>93</v>
      </c>
      <c r="O1806">
        <v>104910</v>
      </c>
      <c r="P1806">
        <v>63310</v>
      </c>
      <c r="Q1806">
        <v>17000</v>
      </c>
      <c r="R1806">
        <v>22240</v>
      </c>
      <c r="S1806"/>
      <c r="T1806"/>
      <c r="U1806"/>
      <c r="V1806" t="s">
        <v>1348</v>
      </c>
      <c r="W1806">
        <v>3</v>
      </c>
    </row>
    <row r="1807" spans="1:23" s="917" customFormat="1" ht="12.75" customHeight="1">
      <c r="A1807">
        <v>1190</v>
      </c>
      <c r="B1807">
        <v>2823</v>
      </c>
      <c r="C1807" t="s">
        <v>551</v>
      </c>
      <c r="D1807" t="s">
        <v>1103</v>
      </c>
      <c r="E1807">
        <v>47446</v>
      </c>
      <c r="F1807" t="s">
        <v>198</v>
      </c>
      <c r="G1807" t="s">
        <v>3283</v>
      </c>
      <c r="H1807" s="958">
        <v>41368</v>
      </c>
      <c r="I1807"/>
      <c r="J1807" t="s">
        <v>1096</v>
      </c>
      <c r="K1807">
        <v>5</v>
      </c>
      <c r="L1807" t="s">
        <v>25</v>
      </c>
      <c r="M1807">
        <v>41600</v>
      </c>
      <c r="N1807" t="s">
        <v>93</v>
      </c>
      <c r="O1807">
        <v>104910</v>
      </c>
      <c r="P1807">
        <v>63310</v>
      </c>
      <c r="Q1807">
        <v>17000</v>
      </c>
      <c r="R1807">
        <v>22240</v>
      </c>
      <c r="S1807"/>
      <c r="T1807"/>
      <c r="U1807"/>
      <c r="V1807" t="s">
        <v>1348</v>
      </c>
      <c r="W1807">
        <v>1</v>
      </c>
    </row>
    <row r="1808" spans="1:23" s="917" customFormat="1" ht="12.75" customHeight="1">
      <c r="A1808">
        <v>1190</v>
      </c>
      <c r="B1808">
        <v>2823</v>
      </c>
      <c r="C1808" t="s">
        <v>551</v>
      </c>
      <c r="D1808" t="s">
        <v>1103</v>
      </c>
      <c r="E1808">
        <v>47447</v>
      </c>
      <c r="F1808" t="s">
        <v>198</v>
      </c>
      <c r="G1808" t="s">
        <v>3284</v>
      </c>
      <c r="H1808" s="958">
        <v>41368</v>
      </c>
      <c r="I1808"/>
      <c r="J1808" t="s">
        <v>1096</v>
      </c>
      <c r="K1808">
        <v>5</v>
      </c>
      <c r="L1808" t="s">
        <v>25</v>
      </c>
      <c r="M1808">
        <v>41600</v>
      </c>
      <c r="N1808" t="s">
        <v>93</v>
      </c>
      <c r="O1808">
        <v>104910</v>
      </c>
      <c r="P1808">
        <v>63310</v>
      </c>
      <c r="Q1808">
        <v>17000</v>
      </c>
      <c r="R1808">
        <v>22240</v>
      </c>
      <c r="S1808"/>
      <c r="T1808"/>
      <c r="U1808"/>
      <c r="V1808" t="s">
        <v>1348</v>
      </c>
      <c r="W1808">
        <v>1</v>
      </c>
    </row>
    <row r="1809" spans="1:23" s="917" customFormat="1" ht="12.75" customHeight="1">
      <c r="A1809">
        <v>1190</v>
      </c>
      <c r="B1809">
        <v>2823</v>
      </c>
      <c r="C1809" t="s">
        <v>551</v>
      </c>
      <c r="D1809" t="s">
        <v>1103</v>
      </c>
      <c r="E1809">
        <v>47452</v>
      </c>
      <c r="F1809" t="s">
        <v>198</v>
      </c>
      <c r="G1809" t="s">
        <v>3285</v>
      </c>
      <c r="H1809" s="958">
        <v>41367</v>
      </c>
      <c r="I1809"/>
      <c r="J1809" t="s">
        <v>1096</v>
      </c>
      <c r="K1809">
        <v>5</v>
      </c>
      <c r="L1809" t="s">
        <v>25</v>
      </c>
      <c r="M1809">
        <v>41600</v>
      </c>
      <c r="N1809" t="s">
        <v>93</v>
      </c>
      <c r="O1809">
        <v>104910</v>
      </c>
      <c r="P1809">
        <v>63310</v>
      </c>
      <c r="Q1809">
        <v>17000</v>
      </c>
      <c r="R1809">
        <v>22240</v>
      </c>
      <c r="S1809"/>
      <c r="T1809"/>
      <c r="U1809"/>
      <c r="V1809" t="s">
        <v>1348</v>
      </c>
      <c r="W1809">
        <v>3</v>
      </c>
    </row>
    <row r="1810" spans="1:23" s="917" customFormat="1" ht="12.75" customHeight="1">
      <c r="A1810">
        <v>1190</v>
      </c>
      <c r="B1810">
        <v>2823</v>
      </c>
      <c r="C1810" t="s">
        <v>551</v>
      </c>
      <c r="D1810" t="s">
        <v>1103</v>
      </c>
      <c r="E1810">
        <v>47453</v>
      </c>
      <c r="F1810" t="s">
        <v>198</v>
      </c>
      <c r="G1810" t="s">
        <v>3286</v>
      </c>
      <c r="H1810" s="958">
        <v>41367</v>
      </c>
      <c r="I1810"/>
      <c r="J1810" t="s">
        <v>1096</v>
      </c>
      <c r="K1810">
        <v>5</v>
      </c>
      <c r="L1810" t="s">
        <v>25</v>
      </c>
      <c r="M1810">
        <v>41600</v>
      </c>
      <c r="N1810" t="s">
        <v>93</v>
      </c>
      <c r="O1810">
        <v>104910</v>
      </c>
      <c r="P1810">
        <v>63310</v>
      </c>
      <c r="Q1810">
        <v>17000</v>
      </c>
      <c r="R1810">
        <v>22240</v>
      </c>
      <c r="S1810"/>
      <c r="T1810"/>
      <c r="U1810"/>
      <c r="V1810" t="s">
        <v>1348</v>
      </c>
      <c r="W1810">
        <v>3</v>
      </c>
    </row>
    <row r="1811" spans="1:23" s="917" customFormat="1" ht="12.75" customHeight="1">
      <c r="A1811">
        <v>1190</v>
      </c>
      <c r="B1811">
        <v>2823</v>
      </c>
      <c r="C1811" t="s">
        <v>551</v>
      </c>
      <c r="D1811" t="s">
        <v>1103</v>
      </c>
      <c r="E1811">
        <v>47454</v>
      </c>
      <c r="F1811" t="s">
        <v>198</v>
      </c>
      <c r="G1811" t="s">
        <v>3287</v>
      </c>
      <c r="H1811" s="958">
        <v>41367</v>
      </c>
      <c r="I1811"/>
      <c r="J1811" t="s">
        <v>1096</v>
      </c>
      <c r="K1811">
        <v>5</v>
      </c>
      <c r="L1811" t="s">
        <v>25</v>
      </c>
      <c r="M1811">
        <v>41600</v>
      </c>
      <c r="N1811" t="s">
        <v>93</v>
      </c>
      <c r="O1811">
        <v>104910</v>
      </c>
      <c r="P1811">
        <v>63310</v>
      </c>
      <c r="Q1811">
        <v>17000</v>
      </c>
      <c r="R1811">
        <v>22240</v>
      </c>
      <c r="S1811"/>
      <c r="T1811"/>
      <c r="U1811"/>
      <c r="V1811" t="s">
        <v>1348</v>
      </c>
      <c r="W1811">
        <v>3</v>
      </c>
    </row>
    <row r="1812" spans="1:23" s="917" customFormat="1" ht="12.75" customHeight="1">
      <c r="A1812">
        <v>1190</v>
      </c>
      <c r="B1812">
        <v>2823</v>
      </c>
      <c r="C1812" t="s">
        <v>551</v>
      </c>
      <c r="D1812" t="s">
        <v>1103</v>
      </c>
      <c r="E1812">
        <v>47455</v>
      </c>
      <c r="F1812" t="s">
        <v>198</v>
      </c>
      <c r="G1812" t="s">
        <v>3288</v>
      </c>
      <c r="H1812" s="958">
        <v>41368</v>
      </c>
      <c r="I1812"/>
      <c r="J1812" t="s">
        <v>1096</v>
      </c>
      <c r="K1812">
        <v>5</v>
      </c>
      <c r="L1812" t="s">
        <v>25</v>
      </c>
      <c r="M1812">
        <v>41600</v>
      </c>
      <c r="N1812" t="s">
        <v>93</v>
      </c>
      <c r="O1812">
        <v>104910</v>
      </c>
      <c r="P1812">
        <v>63310</v>
      </c>
      <c r="Q1812">
        <v>17000</v>
      </c>
      <c r="R1812">
        <v>22240</v>
      </c>
      <c r="S1812"/>
      <c r="T1812"/>
      <c r="U1812"/>
      <c r="V1812" t="s">
        <v>1348</v>
      </c>
      <c r="W1812">
        <v>3</v>
      </c>
    </row>
    <row r="1813" spans="1:23" s="917" customFormat="1" ht="12.75" customHeight="1">
      <c r="A1813">
        <v>1445</v>
      </c>
      <c r="B1813">
        <v>2840</v>
      </c>
      <c r="C1813" t="s">
        <v>87</v>
      </c>
      <c r="D1813" t="s">
        <v>1270</v>
      </c>
      <c r="E1813">
        <v>47456</v>
      </c>
      <c r="F1813" t="s">
        <v>198</v>
      </c>
      <c r="G1813" t="s">
        <v>3289</v>
      </c>
      <c r="H1813" s="958">
        <v>43837</v>
      </c>
      <c r="I1813"/>
      <c r="J1813" t="s">
        <v>1096</v>
      </c>
      <c r="K1813">
        <v>3</v>
      </c>
      <c r="L1813" t="s">
        <v>25</v>
      </c>
      <c r="M1813">
        <v>41600</v>
      </c>
      <c r="N1813" t="s">
        <v>84</v>
      </c>
      <c r="O1813">
        <v>90910</v>
      </c>
      <c r="P1813">
        <v>49310</v>
      </c>
      <c r="Q1813">
        <v>17000</v>
      </c>
      <c r="R1813">
        <v>22240</v>
      </c>
      <c r="S1813"/>
      <c r="T1813"/>
      <c r="U1813"/>
      <c r="V1813" t="s">
        <v>1348</v>
      </c>
      <c r="W1813">
        <v>1</v>
      </c>
    </row>
    <row r="1814" spans="1:23" s="917" customFormat="1" ht="12.75" customHeight="1">
      <c r="A1814">
        <v>1110</v>
      </c>
      <c r="B1814">
        <v>2836</v>
      </c>
      <c r="C1814" t="s">
        <v>320</v>
      </c>
      <c r="D1814" t="s">
        <v>1372</v>
      </c>
      <c r="E1814">
        <v>47457</v>
      </c>
      <c r="F1814" t="s">
        <v>198</v>
      </c>
      <c r="G1814" t="s">
        <v>3291</v>
      </c>
      <c r="H1814" s="958">
        <v>41274</v>
      </c>
      <c r="I1814"/>
      <c r="J1814" t="s">
        <v>1096</v>
      </c>
      <c r="K1814">
        <v>10</v>
      </c>
      <c r="L1814" t="s">
        <v>25</v>
      </c>
      <c r="M1814">
        <v>41600</v>
      </c>
      <c r="N1814" t="s">
        <v>126</v>
      </c>
      <c r="O1814">
        <v>201100</v>
      </c>
      <c r="P1814">
        <v>159500</v>
      </c>
      <c r="Q1814">
        <v>17000</v>
      </c>
      <c r="R1814">
        <v>22240</v>
      </c>
      <c r="S1814"/>
      <c r="T1814"/>
      <c r="U1814"/>
      <c r="V1814" t="s">
        <v>1348</v>
      </c>
      <c r="W1814">
        <v>2</v>
      </c>
    </row>
    <row r="1815" spans="1:23" s="917" customFormat="1" ht="12.75" customHeight="1">
      <c r="A1815">
        <v>1110</v>
      </c>
      <c r="B1815">
        <v>2836</v>
      </c>
      <c r="C1815" t="s">
        <v>320</v>
      </c>
      <c r="D1815" t="s">
        <v>1372</v>
      </c>
      <c r="E1815">
        <v>47458</v>
      </c>
      <c r="F1815" t="s">
        <v>198</v>
      </c>
      <c r="G1815" t="s">
        <v>3292</v>
      </c>
      <c r="H1815" s="958">
        <v>41274</v>
      </c>
      <c r="I1815"/>
      <c r="J1815" t="s">
        <v>1096</v>
      </c>
      <c r="K1815">
        <v>10</v>
      </c>
      <c r="L1815" t="s">
        <v>25</v>
      </c>
      <c r="M1815">
        <v>41600</v>
      </c>
      <c r="N1815" t="s">
        <v>126</v>
      </c>
      <c r="O1815">
        <v>201100</v>
      </c>
      <c r="P1815">
        <v>159500</v>
      </c>
      <c r="Q1815">
        <v>17000</v>
      </c>
      <c r="R1815">
        <v>22240</v>
      </c>
      <c r="S1815"/>
      <c r="T1815"/>
      <c r="U1815"/>
      <c r="V1815" t="s">
        <v>1348</v>
      </c>
      <c r="W1815">
        <v>2</v>
      </c>
    </row>
    <row r="1816" spans="1:23" s="917" customFormat="1" ht="12.75" customHeight="1">
      <c r="A1816">
        <v>1110</v>
      </c>
      <c r="B1816">
        <v>2836</v>
      </c>
      <c r="C1816" t="s">
        <v>320</v>
      </c>
      <c r="D1816" t="s">
        <v>1372</v>
      </c>
      <c r="E1816">
        <v>47459</v>
      </c>
      <c r="F1816" t="s">
        <v>198</v>
      </c>
      <c r="G1816" t="s">
        <v>3293</v>
      </c>
      <c r="H1816" s="958">
        <v>41274</v>
      </c>
      <c r="I1816"/>
      <c r="J1816" t="s">
        <v>1096</v>
      </c>
      <c r="K1816">
        <v>5</v>
      </c>
      <c r="L1816" t="s">
        <v>25</v>
      </c>
      <c r="M1816">
        <v>41600</v>
      </c>
      <c r="N1816" t="s">
        <v>126</v>
      </c>
      <c r="O1816">
        <v>201100</v>
      </c>
      <c r="P1816">
        <v>159500</v>
      </c>
      <c r="Q1816">
        <v>17000</v>
      </c>
      <c r="R1816">
        <v>22240</v>
      </c>
      <c r="S1816"/>
      <c r="T1816"/>
      <c r="U1816"/>
      <c r="V1816" t="s">
        <v>1348</v>
      </c>
      <c r="W1816">
        <v>2</v>
      </c>
    </row>
    <row r="1817" spans="1:23" s="917" customFormat="1" ht="12.75" customHeight="1">
      <c r="A1817">
        <v>1110</v>
      </c>
      <c r="B1817">
        <v>2836</v>
      </c>
      <c r="C1817" t="s">
        <v>320</v>
      </c>
      <c r="D1817" t="s">
        <v>1372</v>
      </c>
      <c r="E1817">
        <v>47460</v>
      </c>
      <c r="F1817" t="s">
        <v>198</v>
      </c>
      <c r="G1817" t="s">
        <v>3294</v>
      </c>
      <c r="H1817" s="958">
        <v>41334</v>
      </c>
      <c r="I1817"/>
      <c r="J1817" t="s">
        <v>1096</v>
      </c>
      <c r="K1817">
        <v>5</v>
      </c>
      <c r="L1817" t="s">
        <v>25</v>
      </c>
      <c r="M1817">
        <v>41600</v>
      </c>
      <c r="N1817" t="s">
        <v>126</v>
      </c>
      <c r="O1817">
        <v>201100</v>
      </c>
      <c r="P1817">
        <v>159500</v>
      </c>
      <c r="Q1817">
        <v>17000</v>
      </c>
      <c r="R1817">
        <v>22240</v>
      </c>
      <c r="S1817"/>
      <c r="T1817"/>
      <c r="U1817"/>
      <c r="V1817" t="s">
        <v>1348</v>
      </c>
      <c r="W1817">
        <v>2</v>
      </c>
    </row>
    <row r="1818" spans="1:23" s="917" customFormat="1" ht="12.75" customHeight="1">
      <c r="A1818">
        <v>1110</v>
      </c>
      <c r="B1818">
        <v>2836</v>
      </c>
      <c r="C1818" t="s">
        <v>320</v>
      </c>
      <c r="D1818" t="s">
        <v>1372</v>
      </c>
      <c r="E1818">
        <v>47461</v>
      </c>
      <c r="F1818" t="s">
        <v>198</v>
      </c>
      <c r="G1818" t="s">
        <v>3296</v>
      </c>
      <c r="H1818" s="958">
        <v>41334</v>
      </c>
      <c r="I1818"/>
      <c r="J1818" t="s">
        <v>1096</v>
      </c>
      <c r="K1818">
        <v>5</v>
      </c>
      <c r="L1818" t="s">
        <v>25</v>
      </c>
      <c r="M1818">
        <v>41600</v>
      </c>
      <c r="N1818" t="s">
        <v>126</v>
      </c>
      <c r="O1818">
        <v>201100</v>
      </c>
      <c r="P1818">
        <v>159500</v>
      </c>
      <c r="Q1818">
        <v>17000</v>
      </c>
      <c r="R1818">
        <v>22240</v>
      </c>
      <c r="S1818"/>
      <c r="T1818"/>
      <c r="U1818"/>
      <c r="V1818" t="s">
        <v>1348</v>
      </c>
      <c r="W1818">
        <v>2</v>
      </c>
    </row>
    <row r="1819" spans="1:23" s="917" customFormat="1" ht="12.75" customHeight="1">
      <c r="A1819">
        <v>1510</v>
      </c>
      <c r="B1819">
        <v>2842</v>
      </c>
      <c r="C1819" t="s">
        <v>105</v>
      </c>
      <c r="D1819" t="s">
        <v>1270</v>
      </c>
      <c r="E1819">
        <v>47462</v>
      </c>
      <c r="F1819" t="s">
        <v>198</v>
      </c>
      <c r="G1819" t="s">
        <v>3297</v>
      </c>
      <c r="H1819" s="958">
        <v>43454</v>
      </c>
      <c r="I1819"/>
      <c r="J1819" t="s">
        <v>1096</v>
      </c>
      <c r="K1819">
        <v>2</v>
      </c>
      <c r="L1819" t="s">
        <v>25</v>
      </c>
      <c r="M1819">
        <v>41600</v>
      </c>
      <c r="N1819" t="s">
        <v>97</v>
      </c>
      <c r="O1819">
        <v>117140</v>
      </c>
      <c r="P1819">
        <v>75540</v>
      </c>
      <c r="Q1819">
        <v>17000</v>
      </c>
      <c r="R1819">
        <v>28750</v>
      </c>
      <c r="S1819"/>
      <c r="T1819"/>
      <c r="U1819"/>
      <c r="V1819" t="s">
        <v>1348</v>
      </c>
      <c r="W1819">
        <v>1</v>
      </c>
    </row>
    <row r="1820" spans="1:23" s="917" customFormat="1" ht="12.75" customHeight="1">
      <c r="A1820">
        <v>1110</v>
      </c>
      <c r="B1820">
        <v>2836</v>
      </c>
      <c r="C1820" t="s">
        <v>320</v>
      </c>
      <c r="D1820" t="s">
        <v>1372</v>
      </c>
      <c r="E1820">
        <v>47463</v>
      </c>
      <c r="F1820" t="s">
        <v>198</v>
      </c>
      <c r="G1820" t="s">
        <v>3299</v>
      </c>
      <c r="H1820" s="958">
        <v>41334</v>
      </c>
      <c r="I1820"/>
      <c r="J1820" t="s">
        <v>1096</v>
      </c>
      <c r="K1820">
        <v>5</v>
      </c>
      <c r="L1820" t="s">
        <v>25</v>
      </c>
      <c r="M1820">
        <v>41600</v>
      </c>
      <c r="N1820" t="s">
        <v>126</v>
      </c>
      <c r="O1820">
        <v>201100</v>
      </c>
      <c r="P1820">
        <v>159500</v>
      </c>
      <c r="Q1820">
        <v>17000</v>
      </c>
      <c r="R1820">
        <v>22240</v>
      </c>
      <c r="S1820"/>
      <c r="T1820"/>
      <c r="U1820"/>
      <c r="V1820" t="s">
        <v>1348</v>
      </c>
      <c r="W1820">
        <v>2</v>
      </c>
    </row>
    <row r="1821" spans="1:23" s="917" customFormat="1" ht="12.75" customHeight="1">
      <c r="A1821">
        <v>1034</v>
      </c>
      <c r="B1821">
        <v>2803</v>
      </c>
      <c r="C1821" t="s">
        <v>98</v>
      </c>
      <c r="D1821" t="s">
        <v>1292</v>
      </c>
      <c r="E1821">
        <v>47464</v>
      </c>
      <c r="F1821" t="s">
        <v>198</v>
      </c>
      <c r="G1821" t="s">
        <v>3300</v>
      </c>
      <c r="H1821" s="958">
        <v>41264</v>
      </c>
      <c r="I1821"/>
      <c r="J1821" t="s">
        <v>1096</v>
      </c>
      <c r="K1821">
        <v>3</v>
      </c>
      <c r="L1821" t="s">
        <v>25</v>
      </c>
      <c r="M1821">
        <v>41600</v>
      </c>
      <c r="N1821" t="s">
        <v>97</v>
      </c>
      <c r="O1821">
        <v>117140</v>
      </c>
      <c r="P1821">
        <v>75540</v>
      </c>
      <c r="Q1821">
        <v>17000</v>
      </c>
      <c r="R1821">
        <v>22240</v>
      </c>
      <c r="S1821"/>
      <c r="T1821"/>
      <c r="U1821"/>
      <c r="V1821" t="s">
        <v>1348</v>
      </c>
      <c r="W1821">
        <v>25</v>
      </c>
    </row>
    <row r="1822" spans="1:23" s="917" customFormat="1" ht="12.75" customHeight="1">
      <c r="A1822">
        <v>1110</v>
      </c>
      <c r="B1822">
        <v>2836</v>
      </c>
      <c r="C1822" t="s">
        <v>320</v>
      </c>
      <c r="D1822" t="s">
        <v>1372</v>
      </c>
      <c r="E1822">
        <v>47465</v>
      </c>
      <c r="F1822" t="s">
        <v>198</v>
      </c>
      <c r="G1822" t="s">
        <v>3301</v>
      </c>
      <c r="H1822" s="958">
        <v>41334</v>
      </c>
      <c r="I1822"/>
      <c r="J1822" t="s">
        <v>1096</v>
      </c>
      <c r="K1822">
        <v>5</v>
      </c>
      <c r="L1822" t="s">
        <v>25</v>
      </c>
      <c r="M1822">
        <v>41600</v>
      </c>
      <c r="N1822" t="s">
        <v>126</v>
      </c>
      <c r="O1822">
        <v>201100</v>
      </c>
      <c r="P1822">
        <v>159500</v>
      </c>
      <c r="Q1822">
        <v>17000</v>
      </c>
      <c r="R1822">
        <v>22240</v>
      </c>
      <c r="S1822"/>
      <c r="T1822"/>
      <c r="U1822"/>
      <c r="V1822" t="s">
        <v>1348</v>
      </c>
      <c r="W1822">
        <v>2</v>
      </c>
    </row>
    <row r="1823" spans="1:23" s="917" customFormat="1" ht="12.75" customHeight="1">
      <c r="A1823">
        <v>1550</v>
      </c>
      <c r="B1823">
        <v>2846</v>
      </c>
      <c r="C1823" t="s">
        <v>324</v>
      </c>
      <c r="D1823" t="s">
        <v>1445</v>
      </c>
      <c r="E1823">
        <v>47467</v>
      </c>
      <c r="F1823" t="s">
        <v>198</v>
      </c>
      <c r="G1823" t="s">
        <v>3302</v>
      </c>
      <c r="H1823" s="958">
        <v>41211</v>
      </c>
      <c r="I1823"/>
      <c r="J1823" t="s">
        <v>1096</v>
      </c>
      <c r="K1823">
        <v>5</v>
      </c>
      <c r="L1823" t="s">
        <v>25</v>
      </c>
      <c r="M1823">
        <v>41600</v>
      </c>
      <c r="N1823" t="s">
        <v>126</v>
      </c>
      <c r="O1823">
        <v>201100</v>
      </c>
      <c r="P1823">
        <v>159500</v>
      </c>
      <c r="Q1823">
        <v>17000</v>
      </c>
      <c r="R1823">
        <v>22240</v>
      </c>
      <c r="S1823"/>
      <c r="T1823"/>
      <c r="U1823"/>
      <c r="V1823" t="s">
        <v>1348</v>
      </c>
      <c r="W1823">
        <v>2</v>
      </c>
    </row>
    <row r="1824" spans="1:23" s="917" customFormat="1" ht="12.75" customHeight="1">
      <c r="A1824">
        <v>2004</v>
      </c>
      <c r="B1824">
        <v>2840</v>
      </c>
      <c r="C1824" t="s">
        <v>87</v>
      </c>
      <c r="D1824" t="s">
        <v>1266</v>
      </c>
      <c r="E1824">
        <v>47468</v>
      </c>
      <c r="F1824" t="s">
        <v>198</v>
      </c>
      <c r="G1824" t="s">
        <v>3304</v>
      </c>
      <c r="H1824" s="958">
        <v>41208</v>
      </c>
      <c r="I1824"/>
      <c r="J1824" t="s">
        <v>1096</v>
      </c>
      <c r="K1824">
        <v>2</v>
      </c>
      <c r="L1824" t="s">
        <v>1415</v>
      </c>
      <c r="M1824">
        <v>0</v>
      </c>
      <c r="N1824" t="s">
        <v>84</v>
      </c>
      <c r="O1824">
        <v>90910</v>
      </c>
      <c r="P1824">
        <v>90910</v>
      </c>
      <c r="Q1824">
        <v>17000</v>
      </c>
      <c r="R1824">
        <v>22240</v>
      </c>
      <c r="S1824"/>
      <c r="T1824"/>
      <c r="U1824"/>
      <c r="V1824" t="s">
        <v>1348</v>
      </c>
      <c r="W1824">
        <v>2</v>
      </c>
    </row>
    <row r="1825" spans="1:23" s="917" customFormat="1" ht="12.75" customHeight="1">
      <c r="A1825">
        <v>1912</v>
      </c>
      <c r="B1825">
        <v>2840</v>
      </c>
      <c r="C1825" t="s">
        <v>87</v>
      </c>
      <c r="D1825" t="s">
        <v>1270</v>
      </c>
      <c r="E1825">
        <v>47471</v>
      </c>
      <c r="F1825" t="s">
        <v>198</v>
      </c>
      <c r="G1825" t="s">
        <v>3305</v>
      </c>
      <c r="H1825" s="958">
        <v>41208</v>
      </c>
      <c r="I1825"/>
      <c r="J1825" t="s">
        <v>1096</v>
      </c>
      <c r="K1825">
        <v>2</v>
      </c>
      <c r="L1825" t="s">
        <v>327</v>
      </c>
      <c r="M1825">
        <v>41600</v>
      </c>
      <c r="N1825" t="s">
        <v>84</v>
      </c>
      <c r="O1825">
        <v>90910</v>
      </c>
      <c r="P1825">
        <v>49310</v>
      </c>
      <c r="Q1825">
        <v>8860</v>
      </c>
      <c r="R1825">
        <v>8220</v>
      </c>
      <c r="S1825"/>
      <c r="T1825"/>
      <c r="U1825"/>
      <c r="V1825" t="s">
        <v>1348</v>
      </c>
      <c r="W1825">
        <v>1</v>
      </c>
    </row>
    <row r="1826" spans="1:23" s="917" customFormat="1" ht="12.75" customHeight="1">
      <c r="A1826">
        <v>1912</v>
      </c>
      <c r="B1826">
        <v>2840</v>
      </c>
      <c r="C1826" t="s">
        <v>87</v>
      </c>
      <c r="D1826" t="s">
        <v>1270</v>
      </c>
      <c r="E1826">
        <v>47472</v>
      </c>
      <c r="F1826" t="s">
        <v>198</v>
      </c>
      <c r="G1826" t="s">
        <v>3306</v>
      </c>
      <c r="H1826" s="958">
        <v>41208</v>
      </c>
      <c r="I1826"/>
      <c r="J1826" t="s">
        <v>1096</v>
      </c>
      <c r="K1826">
        <v>2</v>
      </c>
      <c r="L1826" t="s">
        <v>327</v>
      </c>
      <c r="M1826">
        <v>41600</v>
      </c>
      <c r="N1826" t="s">
        <v>84</v>
      </c>
      <c r="O1826">
        <v>90910</v>
      </c>
      <c r="P1826">
        <v>49310</v>
      </c>
      <c r="Q1826">
        <v>8860</v>
      </c>
      <c r="R1826">
        <v>8220</v>
      </c>
      <c r="S1826"/>
      <c r="T1826"/>
      <c r="U1826"/>
      <c r="V1826" t="s">
        <v>1348</v>
      </c>
      <c r="W1826">
        <v>1</v>
      </c>
    </row>
    <row r="1827" spans="1:23" s="917" customFormat="1" ht="12.75" customHeight="1">
      <c r="A1827">
        <v>1680</v>
      </c>
      <c r="B1827">
        <v>2840</v>
      </c>
      <c r="C1827" t="s">
        <v>87</v>
      </c>
      <c r="D1827" t="s">
        <v>1093</v>
      </c>
      <c r="E1827">
        <v>47480</v>
      </c>
      <c r="F1827" t="s">
        <v>198</v>
      </c>
      <c r="G1827" t="s">
        <v>3307</v>
      </c>
      <c r="H1827" s="958">
        <v>41214</v>
      </c>
      <c r="I1827" s="958">
        <v>45382</v>
      </c>
      <c r="J1827" t="s">
        <v>1096</v>
      </c>
      <c r="K1827">
        <v>4</v>
      </c>
      <c r="L1827" t="s">
        <v>25</v>
      </c>
      <c r="M1827">
        <v>41600</v>
      </c>
      <c r="N1827" t="s">
        <v>84</v>
      </c>
      <c r="O1827">
        <v>90910</v>
      </c>
      <c r="P1827">
        <v>49310</v>
      </c>
      <c r="Q1827">
        <v>17000</v>
      </c>
      <c r="R1827">
        <v>28750</v>
      </c>
      <c r="S1827"/>
      <c r="T1827"/>
      <c r="U1827"/>
      <c r="V1827" t="s">
        <v>1348</v>
      </c>
      <c r="W1827">
        <v>8</v>
      </c>
    </row>
    <row r="1828" spans="1:23" s="917" customFormat="1" ht="12.75" customHeight="1">
      <c r="A1828">
        <v>1715</v>
      </c>
      <c r="B1828">
        <v>2840</v>
      </c>
      <c r="C1828" t="s">
        <v>87</v>
      </c>
      <c r="D1828" t="s">
        <v>1093</v>
      </c>
      <c r="E1828">
        <v>47481</v>
      </c>
      <c r="F1828" t="s">
        <v>198</v>
      </c>
      <c r="G1828" t="s">
        <v>3309</v>
      </c>
      <c r="H1828" s="958">
        <v>41201</v>
      </c>
      <c r="I1828" s="958">
        <v>45382</v>
      </c>
      <c r="J1828" t="s">
        <v>1096</v>
      </c>
      <c r="K1828">
        <v>4</v>
      </c>
      <c r="L1828" t="s">
        <v>25</v>
      </c>
      <c r="M1828">
        <v>41600</v>
      </c>
      <c r="N1828" t="s">
        <v>84</v>
      </c>
      <c r="O1828">
        <v>90910</v>
      </c>
      <c r="P1828">
        <v>49310</v>
      </c>
      <c r="Q1828">
        <v>17000</v>
      </c>
      <c r="R1828">
        <v>28750</v>
      </c>
      <c r="S1828"/>
      <c r="T1828"/>
      <c r="U1828"/>
      <c r="V1828" t="s">
        <v>1348</v>
      </c>
      <c r="W1828">
        <v>9</v>
      </c>
    </row>
    <row r="1829" spans="1:23" s="917" customFormat="1" ht="12.75" customHeight="1">
      <c r="A1829">
        <v>1715</v>
      </c>
      <c r="B1829">
        <v>2841</v>
      </c>
      <c r="C1829" t="s">
        <v>83</v>
      </c>
      <c r="D1829" t="s">
        <v>1093</v>
      </c>
      <c r="E1829">
        <v>47482</v>
      </c>
      <c r="F1829" t="s">
        <v>198</v>
      </c>
      <c r="G1829" t="s">
        <v>3311</v>
      </c>
      <c r="H1829" s="958">
        <v>41201</v>
      </c>
      <c r="I1829"/>
      <c r="J1829" t="s">
        <v>1096</v>
      </c>
      <c r="K1829">
        <v>3</v>
      </c>
      <c r="L1829" t="s">
        <v>25</v>
      </c>
      <c r="M1829">
        <v>41600</v>
      </c>
      <c r="N1829" t="s">
        <v>84</v>
      </c>
      <c r="O1829">
        <v>90910</v>
      </c>
      <c r="P1829">
        <v>49310</v>
      </c>
      <c r="Q1829">
        <v>17000</v>
      </c>
      <c r="R1829">
        <v>28750</v>
      </c>
      <c r="S1829"/>
      <c r="T1829"/>
      <c r="U1829"/>
      <c r="V1829" t="s">
        <v>1348</v>
      </c>
      <c r="W1829">
        <v>4</v>
      </c>
    </row>
    <row r="1830" spans="1:23" s="917" customFormat="1" ht="12.75" customHeight="1">
      <c r="A1830">
        <v>1715</v>
      </c>
      <c r="B1830">
        <v>2841</v>
      </c>
      <c r="C1830" t="s">
        <v>83</v>
      </c>
      <c r="D1830" t="s">
        <v>1093</v>
      </c>
      <c r="E1830">
        <v>47483</v>
      </c>
      <c r="F1830" t="s">
        <v>198</v>
      </c>
      <c r="G1830" t="s">
        <v>3312</v>
      </c>
      <c r="H1830" s="958">
        <v>41201</v>
      </c>
      <c r="I1830" s="958">
        <v>45473</v>
      </c>
      <c r="J1830" t="s">
        <v>1096</v>
      </c>
      <c r="K1830">
        <v>2</v>
      </c>
      <c r="L1830" t="s">
        <v>25</v>
      </c>
      <c r="M1830">
        <v>41600</v>
      </c>
      <c r="N1830" t="s">
        <v>84</v>
      </c>
      <c r="O1830">
        <v>90910</v>
      </c>
      <c r="P1830">
        <v>49310</v>
      </c>
      <c r="Q1830">
        <v>17000</v>
      </c>
      <c r="R1830">
        <v>28750</v>
      </c>
      <c r="S1830"/>
      <c r="T1830"/>
      <c r="U1830"/>
      <c r="V1830" t="s">
        <v>1348</v>
      </c>
      <c r="W1830">
        <v>2</v>
      </c>
    </row>
    <row r="1831" spans="1:23" s="917" customFormat="1" ht="12.75" customHeight="1">
      <c r="A1831">
        <v>1715</v>
      </c>
      <c r="B1831">
        <v>2841</v>
      </c>
      <c r="C1831" t="s">
        <v>83</v>
      </c>
      <c r="D1831" t="s">
        <v>1093</v>
      </c>
      <c r="E1831">
        <v>47484</v>
      </c>
      <c r="F1831" t="s">
        <v>198</v>
      </c>
      <c r="G1831" t="s">
        <v>3313</v>
      </c>
      <c r="H1831" s="958">
        <v>41201</v>
      </c>
      <c r="I1831" s="958">
        <v>45382</v>
      </c>
      <c r="J1831" t="s">
        <v>1096</v>
      </c>
      <c r="K1831">
        <v>1</v>
      </c>
      <c r="L1831" t="s">
        <v>25</v>
      </c>
      <c r="M1831">
        <v>41600</v>
      </c>
      <c r="N1831" t="s">
        <v>84</v>
      </c>
      <c r="O1831">
        <v>90910</v>
      </c>
      <c r="P1831">
        <v>49310</v>
      </c>
      <c r="Q1831">
        <v>17000</v>
      </c>
      <c r="R1831">
        <v>28750</v>
      </c>
      <c r="S1831"/>
      <c r="T1831"/>
      <c r="U1831"/>
      <c r="V1831" t="s">
        <v>1348</v>
      </c>
      <c r="W1831">
        <v>2</v>
      </c>
    </row>
    <row r="1832" spans="1:23" s="917" customFormat="1" ht="12.75" customHeight="1">
      <c r="A1832">
        <v>2004</v>
      </c>
      <c r="B1832">
        <v>2840</v>
      </c>
      <c r="C1832" t="s">
        <v>87</v>
      </c>
      <c r="D1832" t="s">
        <v>1266</v>
      </c>
      <c r="E1832">
        <v>47485</v>
      </c>
      <c r="F1832" t="s">
        <v>198</v>
      </c>
      <c r="G1832" t="s">
        <v>3314</v>
      </c>
      <c r="H1832" s="958">
        <v>42892</v>
      </c>
      <c r="I1832"/>
      <c r="J1832" t="s">
        <v>1096</v>
      </c>
      <c r="K1832">
        <v>30</v>
      </c>
      <c r="L1832" t="s">
        <v>1415</v>
      </c>
      <c r="M1832">
        <v>0</v>
      </c>
      <c r="N1832" t="s">
        <v>84</v>
      </c>
      <c r="O1832">
        <v>90910</v>
      </c>
      <c r="P1832">
        <v>90910</v>
      </c>
      <c r="Q1832">
        <v>17000</v>
      </c>
      <c r="R1832">
        <v>22240</v>
      </c>
      <c r="S1832"/>
      <c r="T1832"/>
      <c r="U1832"/>
      <c r="V1832" t="s">
        <v>1348</v>
      </c>
      <c r="W1832">
        <v>2</v>
      </c>
    </row>
    <row r="1833" spans="1:23" s="917" customFormat="1" ht="12.75" customHeight="1">
      <c r="A1833">
        <v>1335</v>
      </c>
      <c r="B1833">
        <v>2825</v>
      </c>
      <c r="C1833" t="s">
        <v>118</v>
      </c>
      <c r="D1833" t="s">
        <v>1133</v>
      </c>
      <c r="E1833">
        <v>47486</v>
      </c>
      <c r="F1833" t="s">
        <v>198</v>
      </c>
      <c r="G1833" t="s">
        <v>3316</v>
      </c>
      <c r="H1833" s="958">
        <v>41246</v>
      </c>
      <c r="I1833"/>
      <c r="J1833" t="s">
        <v>1096</v>
      </c>
      <c r="K1833">
        <v>2</v>
      </c>
      <c r="L1833" t="s">
        <v>25</v>
      </c>
      <c r="M1833">
        <v>41600</v>
      </c>
      <c r="N1833" t="s">
        <v>109</v>
      </c>
      <c r="O1833">
        <v>142820</v>
      </c>
      <c r="P1833">
        <v>101220</v>
      </c>
      <c r="Q1833">
        <v>17000</v>
      </c>
      <c r="R1833">
        <v>22240</v>
      </c>
      <c r="S1833"/>
      <c r="T1833"/>
      <c r="U1833"/>
      <c r="V1833" t="s">
        <v>1348</v>
      </c>
      <c r="W1833">
        <v>1</v>
      </c>
    </row>
    <row r="1834" spans="1:23" s="917" customFormat="1" ht="12.75" customHeight="1">
      <c r="A1834">
        <v>1640</v>
      </c>
      <c r="B1834">
        <v>2821</v>
      </c>
      <c r="C1834" t="s">
        <v>102</v>
      </c>
      <c r="D1834" t="s">
        <v>1126</v>
      </c>
      <c r="E1834">
        <v>47488</v>
      </c>
      <c r="F1834" t="s">
        <v>198</v>
      </c>
      <c r="G1834" t="s">
        <v>3318</v>
      </c>
      <c r="H1834" s="958">
        <v>41627</v>
      </c>
      <c r="I1834"/>
      <c r="J1834" t="s">
        <v>1096</v>
      </c>
      <c r="K1834">
        <v>2</v>
      </c>
      <c r="L1834" t="s">
        <v>25</v>
      </c>
      <c r="M1834">
        <v>41600</v>
      </c>
      <c r="N1834" t="s">
        <v>97</v>
      </c>
      <c r="O1834">
        <v>117140</v>
      </c>
      <c r="P1834">
        <v>75540</v>
      </c>
      <c r="Q1834">
        <v>17000</v>
      </c>
      <c r="R1834">
        <v>41220</v>
      </c>
      <c r="S1834"/>
      <c r="T1834"/>
      <c r="U1834"/>
      <c r="V1834" t="s">
        <v>1348</v>
      </c>
      <c r="W1834">
        <v>1</v>
      </c>
    </row>
    <row r="1835" spans="1:23" s="917" customFormat="1" ht="12.75" customHeight="1">
      <c r="A1835">
        <v>1700</v>
      </c>
      <c r="B1835">
        <v>2841</v>
      </c>
      <c r="C1835" t="s">
        <v>83</v>
      </c>
      <c r="D1835" t="s">
        <v>1106</v>
      </c>
      <c r="E1835">
        <v>47493</v>
      </c>
      <c r="F1835" t="s">
        <v>198</v>
      </c>
      <c r="G1835" t="s">
        <v>3320</v>
      </c>
      <c r="H1835" s="958">
        <v>41240</v>
      </c>
      <c r="I1835"/>
      <c r="J1835" t="s">
        <v>1096</v>
      </c>
      <c r="K1835">
        <v>1</v>
      </c>
      <c r="L1835" t="s">
        <v>25</v>
      </c>
      <c r="M1835">
        <v>41600</v>
      </c>
      <c r="N1835" t="s">
        <v>84</v>
      </c>
      <c r="O1835">
        <v>90910</v>
      </c>
      <c r="P1835">
        <v>49310</v>
      </c>
      <c r="Q1835">
        <v>17000</v>
      </c>
      <c r="R1835">
        <v>22240</v>
      </c>
      <c r="S1835"/>
      <c r="T1835"/>
      <c r="U1835"/>
      <c r="V1835" t="s">
        <v>1348</v>
      </c>
      <c r="W1835">
        <v>1</v>
      </c>
    </row>
    <row r="1836" spans="1:23" s="917" customFormat="1" ht="12.75" customHeight="1">
      <c r="A1836">
        <v>1190</v>
      </c>
      <c r="B1836">
        <v>2823</v>
      </c>
      <c r="C1836" t="s">
        <v>551</v>
      </c>
      <c r="D1836" t="s">
        <v>1103</v>
      </c>
      <c r="E1836">
        <v>47503</v>
      </c>
      <c r="F1836" t="s">
        <v>198</v>
      </c>
      <c r="G1836" t="s">
        <v>3322</v>
      </c>
      <c r="H1836" s="958">
        <v>42724</v>
      </c>
      <c r="I1836"/>
      <c r="J1836" t="s">
        <v>1096</v>
      </c>
      <c r="K1836">
        <v>5</v>
      </c>
      <c r="L1836" t="s">
        <v>25</v>
      </c>
      <c r="M1836">
        <v>41600</v>
      </c>
      <c r="N1836" t="s">
        <v>93</v>
      </c>
      <c r="O1836">
        <v>104910</v>
      </c>
      <c r="P1836">
        <v>63310</v>
      </c>
      <c r="Q1836">
        <v>17000</v>
      </c>
      <c r="R1836">
        <v>22240</v>
      </c>
      <c r="S1836"/>
      <c r="T1836"/>
      <c r="U1836"/>
      <c r="V1836" t="s">
        <v>1348</v>
      </c>
      <c r="W1836">
        <v>1</v>
      </c>
    </row>
    <row r="1837" spans="1:23" s="917" customFormat="1" ht="12.75" customHeight="1">
      <c r="A1837">
        <v>1034</v>
      </c>
      <c r="B1837">
        <v>2803</v>
      </c>
      <c r="C1837" t="s">
        <v>98</v>
      </c>
      <c r="D1837" t="s">
        <v>1292</v>
      </c>
      <c r="E1837">
        <v>47515</v>
      </c>
      <c r="F1837" t="s">
        <v>198</v>
      </c>
      <c r="G1837" t="s">
        <v>3324</v>
      </c>
      <c r="H1837" s="958">
        <v>41331</v>
      </c>
      <c r="I1837"/>
      <c r="J1837" t="s">
        <v>1096</v>
      </c>
      <c r="K1837">
        <v>5</v>
      </c>
      <c r="L1837" t="s">
        <v>25</v>
      </c>
      <c r="M1837">
        <v>41600</v>
      </c>
      <c r="N1837" t="s">
        <v>97</v>
      </c>
      <c r="O1837">
        <v>117140</v>
      </c>
      <c r="P1837">
        <v>75540</v>
      </c>
      <c r="Q1837">
        <v>17000</v>
      </c>
      <c r="R1837">
        <v>22240</v>
      </c>
      <c r="S1837"/>
      <c r="T1837"/>
      <c r="U1837"/>
      <c r="V1837" t="s">
        <v>1348</v>
      </c>
      <c r="W1837">
        <v>4</v>
      </c>
    </row>
    <row r="1838" spans="1:23" s="917" customFormat="1" ht="12.75" customHeight="1">
      <c r="A1838">
        <v>1440</v>
      </c>
      <c r="B1838">
        <v>2819</v>
      </c>
      <c r="C1838" t="s">
        <v>101</v>
      </c>
      <c r="D1838" t="s">
        <v>1833</v>
      </c>
      <c r="E1838">
        <v>47517</v>
      </c>
      <c r="F1838" t="s">
        <v>198</v>
      </c>
      <c r="G1838" t="s">
        <v>3326</v>
      </c>
      <c r="H1838" s="958">
        <v>41352</v>
      </c>
      <c r="I1838"/>
      <c r="J1838" t="s">
        <v>1096</v>
      </c>
      <c r="K1838">
        <v>3</v>
      </c>
      <c r="L1838" t="s">
        <v>25</v>
      </c>
      <c r="M1838">
        <v>41600</v>
      </c>
      <c r="N1838" t="s">
        <v>97</v>
      </c>
      <c r="O1838">
        <v>117140</v>
      </c>
      <c r="P1838">
        <v>75540</v>
      </c>
      <c r="Q1838">
        <v>24190</v>
      </c>
      <c r="R1838">
        <v>31730</v>
      </c>
      <c r="S1838"/>
      <c r="T1838"/>
      <c r="U1838"/>
      <c r="V1838" t="s">
        <v>1348</v>
      </c>
      <c r="W1838">
        <v>1</v>
      </c>
    </row>
    <row r="1839" spans="1:23" s="917" customFormat="1" ht="12.75" customHeight="1">
      <c r="A1839">
        <v>1715</v>
      </c>
      <c r="B1839">
        <v>2841</v>
      </c>
      <c r="C1839" t="s">
        <v>83</v>
      </c>
      <c r="D1839" t="s">
        <v>1093</v>
      </c>
      <c r="E1839">
        <v>47519</v>
      </c>
      <c r="F1839" t="s">
        <v>198</v>
      </c>
      <c r="G1839" t="s">
        <v>3328</v>
      </c>
      <c r="H1839" s="958">
        <v>41236</v>
      </c>
      <c r="I1839" s="958">
        <v>45473</v>
      </c>
      <c r="J1839" t="s">
        <v>1096</v>
      </c>
      <c r="K1839">
        <v>2</v>
      </c>
      <c r="L1839" t="s">
        <v>25</v>
      </c>
      <c r="M1839">
        <v>41600</v>
      </c>
      <c r="N1839" t="s">
        <v>84</v>
      </c>
      <c r="O1839">
        <v>90910</v>
      </c>
      <c r="P1839">
        <v>49310</v>
      </c>
      <c r="Q1839">
        <v>17000</v>
      </c>
      <c r="R1839">
        <v>28750</v>
      </c>
      <c r="S1839"/>
      <c r="T1839"/>
      <c r="U1839"/>
      <c r="V1839" t="s">
        <v>1348</v>
      </c>
      <c r="W1839">
        <v>2</v>
      </c>
    </row>
    <row r="1840" spans="1:23" s="917" customFormat="1" ht="12.75" customHeight="1">
      <c r="A1840">
        <v>1335</v>
      </c>
      <c r="B1840">
        <v>2832</v>
      </c>
      <c r="C1840" t="s">
        <v>92</v>
      </c>
      <c r="D1840" t="s">
        <v>1133</v>
      </c>
      <c r="E1840">
        <v>47543</v>
      </c>
      <c r="F1840" t="s">
        <v>198</v>
      </c>
      <c r="G1840" t="s">
        <v>3329</v>
      </c>
      <c r="H1840" s="958">
        <v>41901</v>
      </c>
      <c r="I1840" s="958">
        <v>45382</v>
      </c>
      <c r="J1840" t="s">
        <v>1096</v>
      </c>
      <c r="K1840">
        <v>2</v>
      </c>
      <c r="L1840" t="s">
        <v>25</v>
      </c>
      <c r="M1840">
        <v>41600</v>
      </c>
      <c r="N1840" t="s">
        <v>88</v>
      </c>
      <c r="O1840">
        <v>97200</v>
      </c>
      <c r="P1840">
        <v>55600</v>
      </c>
      <c r="Q1840">
        <v>17000</v>
      </c>
      <c r="R1840">
        <v>22240</v>
      </c>
      <c r="S1840"/>
      <c r="T1840"/>
      <c r="U1840"/>
      <c r="V1840" t="s">
        <v>1348</v>
      </c>
      <c r="W1840">
        <v>1</v>
      </c>
    </row>
    <row r="1841" spans="1:23" s="917" customFormat="1" ht="12.75" customHeight="1">
      <c r="A1841">
        <v>1420</v>
      </c>
      <c r="B1841">
        <v>2819</v>
      </c>
      <c r="C1841" t="s">
        <v>101</v>
      </c>
      <c r="D1841" t="s">
        <v>1833</v>
      </c>
      <c r="E1841">
        <v>47546</v>
      </c>
      <c r="F1841" t="s">
        <v>198</v>
      </c>
      <c r="G1841" t="s">
        <v>3330</v>
      </c>
      <c r="H1841" s="958">
        <v>41263</v>
      </c>
      <c r="I1841"/>
      <c r="J1841" t="s">
        <v>1096</v>
      </c>
      <c r="K1841">
        <v>3</v>
      </c>
      <c r="L1841" t="s">
        <v>25</v>
      </c>
      <c r="M1841">
        <v>41600</v>
      </c>
      <c r="N1841" t="s">
        <v>97</v>
      </c>
      <c r="O1841">
        <v>117140</v>
      </c>
      <c r="P1841">
        <v>75540</v>
      </c>
      <c r="Q1841">
        <v>17000</v>
      </c>
      <c r="R1841">
        <v>22240</v>
      </c>
      <c r="S1841"/>
      <c r="T1841"/>
      <c r="U1841"/>
      <c r="V1841" t="s">
        <v>1348</v>
      </c>
      <c r="W1841">
        <v>2</v>
      </c>
    </row>
    <row r="1842" spans="1:23" s="917" customFormat="1" ht="12.75" customHeight="1">
      <c r="A1842">
        <v>1420</v>
      </c>
      <c r="B1842">
        <v>2819</v>
      </c>
      <c r="C1842" t="s">
        <v>101</v>
      </c>
      <c r="D1842" t="s">
        <v>1833</v>
      </c>
      <c r="E1842">
        <v>47547</v>
      </c>
      <c r="F1842" t="s">
        <v>198</v>
      </c>
      <c r="G1842" t="s">
        <v>3332</v>
      </c>
      <c r="H1842" s="958">
        <v>41263</v>
      </c>
      <c r="I1842"/>
      <c r="J1842" t="s">
        <v>1096</v>
      </c>
      <c r="K1842">
        <v>3</v>
      </c>
      <c r="L1842" t="s">
        <v>25</v>
      </c>
      <c r="M1842">
        <v>41600</v>
      </c>
      <c r="N1842" t="s">
        <v>97</v>
      </c>
      <c r="O1842">
        <v>117140</v>
      </c>
      <c r="P1842">
        <v>75540</v>
      </c>
      <c r="Q1842">
        <v>17000</v>
      </c>
      <c r="R1842">
        <v>22240</v>
      </c>
      <c r="S1842"/>
      <c r="T1842"/>
      <c r="U1842"/>
      <c r="V1842" t="s">
        <v>1348</v>
      </c>
      <c r="W1842">
        <v>2</v>
      </c>
    </row>
    <row r="1843" spans="1:23" s="917" customFormat="1" ht="12.75" customHeight="1">
      <c r="A1843">
        <v>1912</v>
      </c>
      <c r="B1843">
        <v>2840</v>
      </c>
      <c r="C1843" t="s">
        <v>87</v>
      </c>
      <c r="D1843" t="s">
        <v>1270</v>
      </c>
      <c r="E1843">
        <v>47560</v>
      </c>
      <c r="F1843" t="s">
        <v>198</v>
      </c>
      <c r="G1843" t="s">
        <v>3333</v>
      </c>
      <c r="H1843" s="958">
        <v>41388</v>
      </c>
      <c r="I1843"/>
      <c r="J1843" t="s">
        <v>1096</v>
      </c>
      <c r="K1843">
        <v>2</v>
      </c>
      <c r="L1843" t="s">
        <v>25</v>
      </c>
      <c r="M1843">
        <v>41600</v>
      </c>
      <c r="N1843" t="s">
        <v>84</v>
      </c>
      <c r="O1843">
        <v>90910</v>
      </c>
      <c r="P1843">
        <v>49310</v>
      </c>
      <c r="Q1843">
        <v>8860</v>
      </c>
      <c r="R1843">
        <v>8220</v>
      </c>
      <c r="S1843"/>
      <c r="T1843"/>
      <c r="U1843"/>
      <c r="V1843" t="s">
        <v>1348</v>
      </c>
      <c r="W1843">
        <v>2</v>
      </c>
    </row>
    <row r="1844" spans="1:23" s="917" customFormat="1" ht="12.75" customHeight="1">
      <c r="A1844">
        <v>1912</v>
      </c>
      <c r="B1844">
        <v>2840</v>
      </c>
      <c r="C1844" t="s">
        <v>87</v>
      </c>
      <c r="D1844" t="s">
        <v>1270</v>
      </c>
      <c r="E1844">
        <v>47562</v>
      </c>
      <c r="F1844" t="s">
        <v>198</v>
      </c>
      <c r="G1844" t="s">
        <v>3335</v>
      </c>
      <c r="H1844" s="958">
        <v>41388</v>
      </c>
      <c r="I1844"/>
      <c r="J1844" t="s">
        <v>1096</v>
      </c>
      <c r="K1844">
        <v>2</v>
      </c>
      <c r="L1844" t="s">
        <v>25</v>
      </c>
      <c r="M1844">
        <v>41600</v>
      </c>
      <c r="N1844" t="s">
        <v>84</v>
      </c>
      <c r="O1844">
        <v>90910</v>
      </c>
      <c r="P1844">
        <v>49310</v>
      </c>
      <c r="Q1844">
        <v>8860</v>
      </c>
      <c r="R1844">
        <v>8220</v>
      </c>
      <c r="S1844"/>
      <c r="T1844"/>
      <c r="U1844"/>
      <c r="V1844" t="s">
        <v>1348</v>
      </c>
      <c r="W1844">
        <v>3</v>
      </c>
    </row>
    <row r="1845" spans="1:23" s="917" customFormat="1" ht="12.75" customHeight="1">
      <c r="A1845">
        <v>1380</v>
      </c>
      <c r="B1845">
        <v>2803</v>
      </c>
      <c r="C1845" t="s">
        <v>98</v>
      </c>
      <c r="D1845" t="s">
        <v>1292</v>
      </c>
      <c r="E1845">
        <v>47566</v>
      </c>
      <c r="F1845" t="s">
        <v>198</v>
      </c>
      <c r="G1845" t="s">
        <v>3336</v>
      </c>
      <c r="H1845" s="958">
        <v>41264</v>
      </c>
      <c r="I1845"/>
      <c r="J1845" t="s">
        <v>1096</v>
      </c>
      <c r="K1845">
        <v>3</v>
      </c>
      <c r="L1845" t="s">
        <v>25</v>
      </c>
      <c r="M1845">
        <v>41600</v>
      </c>
      <c r="N1845" t="s">
        <v>97</v>
      </c>
      <c r="O1845">
        <v>117140</v>
      </c>
      <c r="P1845">
        <v>75540</v>
      </c>
      <c r="Q1845">
        <v>17000</v>
      </c>
      <c r="R1845">
        <v>16710</v>
      </c>
      <c r="S1845"/>
      <c r="T1845"/>
      <c r="U1845"/>
      <c r="V1845" t="s">
        <v>1348</v>
      </c>
      <c r="W1845">
        <v>2</v>
      </c>
    </row>
    <row r="1846" spans="1:23" s="917" customFormat="1" ht="12.75" customHeight="1">
      <c r="A1846">
        <v>1715</v>
      </c>
      <c r="B1846">
        <v>2840</v>
      </c>
      <c r="C1846" t="s">
        <v>87</v>
      </c>
      <c r="D1846" t="s">
        <v>1093</v>
      </c>
      <c r="E1846">
        <v>47567</v>
      </c>
      <c r="F1846" t="s">
        <v>198</v>
      </c>
      <c r="G1846" t="s">
        <v>3337</v>
      </c>
      <c r="H1846" s="958">
        <v>41263</v>
      </c>
      <c r="I1846"/>
      <c r="J1846" t="s">
        <v>1096</v>
      </c>
      <c r="K1846">
        <v>2</v>
      </c>
      <c r="L1846" t="s">
        <v>25</v>
      </c>
      <c r="M1846">
        <v>41600</v>
      </c>
      <c r="N1846" t="s">
        <v>84</v>
      </c>
      <c r="O1846">
        <v>90910</v>
      </c>
      <c r="P1846">
        <v>49310</v>
      </c>
      <c r="Q1846">
        <v>17000</v>
      </c>
      <c r="R1846">
        <v>28750</v>
      </c>
      <c r="S1846"/>
      <c r="T1846"/>
      <c r="U1846"/>
      <c r="V1846" t="s">
        <v>1348</v>
      </c>
      <c r="W1846">
        <v>2</v>
      </c>
    </row>
    <row r="1847" spans="1:23" s="917" customFormat="1" ht="12.75" customHeight="1">
      <c r="A1847">
        <v>1235</v>
      </c>
      <c r="B1847">
        <v>2824</v>
      </c>
      <c r="C1847" t="s">
        <v>122</v>
      </c>
      <c r="D1847" t="s">
        <v>1292</v>
      </c>
      <c r="E1847">
        <v>47572</v>
      </c>
      <c r="F1847" t="s">
        <v>198</v>
      </c>
      <c r="G1847" t="s">
        <v>3338</v>
      </c>
      <c r="H1847" s="958">
        <v>41316</v>
      </c>
      <c r="I1847"/>
      <c r="J1847" t="s">
        <v>1096</v>
      </c>
      <c r="K1847">
        <v>5</v>
      </c>
      <c r="L1847" t="s">
        <v>25</v>
      </c>
      <c r="M1847">
        <v>41600</v>
      </c>
      <c r="N1847" t="s">
        <v>114</v>
      </c>
      <c r="O1847">
        <v>157000</v>
      </c>
      <c r="P1847">
        <v>115400</v>
      </c>
      <c r="Q1847">
        <v>20750</v>
      </c>
      <c r="R1847">
        <v>36400</v>
      </c>
      <c r="S1847"/>
      <c r="T1847"/>
      <c r="U1847"/>
      <c r="V1847" t="s">
        <v>1348</v>
      </c>
      <c r="W1847">
        <v>3</v>
      </c>
    </row>
    <row r="1848" spans="1:23" s="917" customFormat="1" ht="12.75" customHeight="1">
      <c r="A1848">
        <v>1605</v>
      </c>
      <c r="B1848">
        <v>2813</v>
      </c>
      <c r="C1848" t="s">
        <v>90</v>
      </c>
      <c r="D1848" t="s">
        <v>1126</v>
      </c>
      <c r="E1848">
        <v>47575</v>
      </c>
      <c r="F1848" t="s">
        <v>198</v>
      </c>
      <c r="G1848" t="s">
        <v>3339</v>
      </c>
      <c r="H1848" s="958">
        <v>42039</v>
      </c>
      <c r="I1848"/>
      <c r="J1848" t="s">
        <v>1096</v>
      </c>
      <c r="K1848">
        <v>5</v>
      </c>
      <c r="L1848" t="s">
        <v>25</v>
      </c>
      <c r="M1848">
        <v>41600</v>
      </c>
      <c r="N1848" t="s">
        <v>88</v>
      </c>
      <c r="O1848">
        <v>97200</v>
      </c>
      <c r="P1848">
        <v>55600</v>
      </c>
      <c r="Q1848">
        <v>17000</v>
      </c>
      <c r="R1848">
        <v>16710</v>
      </c>
      <c r="S1848"/>
      <c r="T1848"/>
      <c r="U1848"/>
      <c r="V1848" t="s">
        <v>1348</v>
      </c>
      <c r="W1848">
        <v>2</v>
      </c>
    </row>
    <row r="1849" spans="1:23" s="917" customFormat="1" ht="12.75" customHeight="1">
      <c r="A1849">
        <v>1110</v>
      </c>
      <c r="B1849">
        <v>2823</v>
      </c>
      <c r="C1849" t="s">
        <v>551</v>
      </c>
      <c r="D1849" t="s">
        <v>1103</v>
      </c>
      <c r="E1849">
        <v>47578</v>
      </c>
      <c r="F1849" t="s">
        <v>198</v>
      </c>
      <c r="G1849" t="s">
        <v>3341</v>
      </c>
      <c r="H1849" s="958">
        <v>41506</v>
      </c>
      <c r="I1849"/>
      <c r="J1849" t="s">
        <v>1096</v>
      </c>
      <c r="K1849">
        <v>4</v>
      </c>
      <c r="L1849" t="s">
        <v>25</v>
      </c>
      <c r="M1849">
        <v>41600</v>
      </c>
      <c r="N1849" t="s">
        <v>93</v>
      </c>
      <c r="O1849">
        <v>104910</v>
      </c>
      <c r="P1849">
        <v>63310</v>
      </c>
      <c r="Q1849">
        <v>17000</v>
      </c>
      <c r="R1849">
        <v>22240</v>
      </c>
      <c r="S1849"/>
      <c r="T1849"/>
      <c r="U1849"/>
      <c r="V1849" t="s">
        <v>1348</v>
      </c>
      <c r="W1849">
        <v>1</v>
      </c>
    </row>
    <row r="1850" spans="1:23" s="917" customFormat="1" ht="12.75" customHeight="1">
      <c r="A1850">
        <v>1110</v>
      </c>
      <c r="B1850">
        <v>2823</v>
      </c>
      <c r="C1850" t="s">
        <v>551</v>
      </c>
      <c r="D1850" t="s">
        <v>1103</v>
      </c>
      <c r="E1850">
        <v>47580</v>
      </c>
      <c r="F1850" t="s">
        <v>198</v>
      </c>
      <c r="G1850" t="s">
        <v>3343</v>
      </c>
      <c r="H1850" s="958">
        <v>41506</v>
      </c>
      <c r="I1850"/>
      <c r="J1850" t="s">
        <v>1096</v>
      </c>
      <c r="K1850">
        <v>5</v>
      </c>
      <c r="L1850" t="s">
        <v>25</v>
      </c>
      <c r="M1850">
        <v>41600</v>
      </c>
      <c r="N1850" t="s">
        <v>93</v>
      </c>
      <c r="O1850">
        <v>104910</v>
      </c>
      <c r="P1850">
        <v>63310</v>
      </c>
      <c r="Q1850">
        <v>17000</v>
      </c>
      <c r="R1850">
        <v>22240</v>
      </c>
      <c r="S1850"/>
      <c r="T1850"/>
      <c r="U1850"/>
      <c r="V1850" t="s">
        <v>1348</v>
      </c>
      <c r="W1850">
        <v>1</v>
      </c>
    </row>
    <row r="1851" spans="1:23" s="917" customFormat="1" ht="12.75" customHeight="1">
      <c r="A1851">
        <v>1110</v>
      </c>
      <c r="B1851">
        <v>2823</v>
      </c>
      <c r="C1851" t="s">
        <v>551</v>
      </c>
      <c r="D1851" t="s">
        <v>1103</v>
      </c>
      <c r="E1851">
        <v>47581</v>
      </c>
      <c r="F1851" t="s">
        <v>198</v>
      </c>
      <c r="G1851" t="s">
        <v>3344</v>
      </c>
      <c r="H1851" s="958">
        <v>41506</v>
      </c>
      <c r="I1851"/>
      <c r="J1851" t="s">
        <v>1096</v>
      </c>
      <c r="K1851">
        <v>5</v>
      </c>
      <c r="L1851" t="s">
        <v>25</v>
      </c>
      <c r="M1851">
        <v>41600</v>
      </c>
      <c r="N1851" t="s">
        <v>93</v>
      </c>
      <c r="O1851">
        <v>104910</v>
      </c>
      <c r="P1851">
        <v>63310</v>
      </c>
      <c r="Q1851">
        <v>17000</v>
      </c>
      <c r="R1851">
        <v>22240</v>
      </c>
      <c r="S1851"/>
      <c r="T1851"/>
      <c r="U1851"/>
      <c r="V1851" t="s">
        <v>1348</v>
      </c>
      <c r="W1851">
        <v>1</v>
      </c>
    </row>
    <row r="1852" spans="1:23" s="917" customFormat="1" ht="12.75" customHeight="1">
      <c r="A1852">
        <v>1190</v>
      </c>
      <c r="B1852">
        <v>2823</v>
      </c>
      <c r="C1852" t="s">
        <v>551</v>
      </c>
      <c r="D1852" t="s">
        <v>1103</v>
      </c>
      <c r="E1852">
        <v>47585</v>
      </c>
      <c r="F1852" t="s">
        <v>198</v>
      </c>
      <c r="G1852" t="s">
        <v>3345</v>
      </c>
      <c r="H1852" s="958">
        <v>42724</v>
      </c>
      <c r="I1852"/>
      <c r="J1852" t="s">
        <v>1096</v>
      </c>
      <c r="K1852">
        <v>5</v>
      </c>
      <c r="L1852" t="s">
        <v>25</v>
      </c>
      <c r="M1852">
        <v>41600</v>
      </c>
      <c r="N1852" t="s">
        <v>93</v>
      </c>
      <c r="O1852">
        <v>104910</v>
      </c>
      <c r="P1852">
        <v>63310</v>
      </c>
      <c r="Q1852">
        <v>17000</v>
      </c>
      <c r="R1852">
        <v>22240</v>
      </c>
      <c r="S1852"/>
      <c r="T1852"/>
      <c r="U1852"/>
      <c r="V1852" t="s">
        <v>1348</v>
      </c>
      <c r="W1852">
        <v>1</v>
      </c>
    </row>
    <row r="1853" spans="1:23" s="917" customFormat="1" ht="12.75" customHeight="1">
      <c r="A1853">
        <v>1580</v>
      </c>
      <c r="B1853">
        <v>2808</v>
      </c>
      <c r="C1853" t="s">
        <v>99</v>
      </c>
      <c r="D1853" t="s">
        <v>1126</v>
      </c>
      <c r="E1853">
        <v>47586</v>
      </c>
      <c r="F1853" t="s">
        <v>198</v>
      </c>
      <c r="G1853" t="s">
        <v>3346</v>
      </c>
      <c r="H1853" s="958">
        <v>42648</v>
      </c>
      <c r="I1853"/>
      <c r="J1853" t="s">
        <v>1096</v>
      </c>
      <c r="K1853">
        <v>1</v>
      </c>
      <c r="L1853" t="s">
        <v>25</v>
      </c>
      <c r="M1853">
        <v>41600</v>
      </c>
      <c r="N1853" t="s">
        <v>97</v>
      </c>
      <c r="O1853">
        <v>117140</v>
      </c>
      <c r="P1853">
        <v>75540</v>
      </c>
      <c r="Q1853">
        <v>17000</v>
      </c>
      <c r="R1853">
        <v>16710</v>
      </c>
      <c r="S1853"/>
      <c r="T1853"/>
      <c r="U1853"/>
      <c r="V1853" t="s">
        <v>1348</v>
      </c>
      <c r="W1853">
        <v>1</v>
      </c>
    </row>
    <row r="1854" spans="1:23" s="917" customFormat="1" ht="12.75" customHeight="1">
      <c r="A1854">
        <v>1425</v>
      </c>
      <c r="B1854">
        <v>2803</v>
      </c>
      <c r="C1854" t="s">
        <v>98</v>
      </c>
      <c r="D1854" t="s">
        <v>1292</v>
      </c>
      <c r="E1854">
        <v>47587</v>
      </c>
      <c r="F1854" t="s">
        <v>198</v>
      </c>
      <c r="G1854" t="s">
        <v>3348</v>
      </c>
      <c r="H1854" s="958">
        <v>41316</v>
      </c>
      <c r="I1854"/>
      <c r="J1854" t="s">
        <v>1096</v>
      </c>
      <c r="K1854">
        <v>5</v>
      </c>
      <c r="L1854" t="s">
        <v>25</v>
      </c>
      <c r="M1854">
        <v>41600</v>
      </c>
      <c r="N1854" t="s">
        <v>97</v>
      </c>
      <c r="O1854">
        <v>117140</v>
      </c>
      <c r="P1854">
        <v>75540</v>
      </c>
      <c r="Q1854">
        <v>17000</v>
      </c>
      <c r="R1854">
        <v>22240</v>
      </c>
      <c r="S1854"/>
      <c r="T1854"/>
      <c r="U1854"/>
      <c r="V1854" t="s">
        <v>1348</v>
      </c>
      <c r="W1854">
        <v>1</v>
      </c>
    </row>
    <row r="1855" spans="1:23" s="917" customFormat="1" ht="12.75" customHeight="1">
      <c r="A1855">
        <v>1380</v>
      </c>
      <c r="B1855">
        <v>2803</v>
      </c>
      <c r="C1855" t="s">
        <v>98</v>
      </c>
      <c r="D1855" t="s">
        <v>1292</v>
      </c>
      <c r="E1855">
        <v>47588</v>
      </c>
      <c r="F1855" t="s">
        <v>198</v>
      </c>
      <c r="G1855" t="s">
        <v>3349</v>
      </c>
      <c r="H1855" s="958">
        <v>41395</v>
      </c>
      <c r="I1855"/>
      <c r="J1855" t="s">
        <v>1096</v>
      </c>
      <c r="K1855">
        <v>1</v>
      </c>
      <c r="L1855" t="s">
        <v>25</v>
      </c>
      <c r="M1855">
        <v>41600</v>
      </c>
      <c r="N1855" t="s">
        <v>97</v>
      </c>
      <c r="O1855">
        <v>117140</v>
      </c>
      <c r="P1855">
        <v>75540</v>
      </c>
      <c r="Q1855">
        <v>17000</v>
      </c>
      <c r="R1855">
        <v>16710</v>
      </c>
      <c r="S1855"/>
      <c r="T1855"/>
      <c r="U1855"/>
      <c r="V1855" t="s">
        <v>1348</v>
      </c>
      <c r="W1855">
        <v>2</v>
      </c>
    </row>
    <row r="1856" spans="1:23" s="917" customFormat="1" ht="12.75" customHeight="1">
      <c r="A1856">
        <v>3444</v>
      </c>
      <c r="B1856">
        <v>2817</v>
      </c>
      <c r="C1856" t="s">
        <v>107</v>
      </c>
      <c r="D1856" t="s">
        <v>1445</v>
      </c>
      <c r="E1856">
        <v>47592</v>
      </c>
      <c r="F1856" t="s">
        <v>198</v>
      </c>
      <c r="G1856" t="s">
        <v>3351</v>
      </c>
      <c r="H1856" s="958">
        <v>41388</v>
      </c>
      <c r="I1856"/>
      <c r="J1856" t="s">
        <v>1096</v>
      </c>
      <c r="K1856">
        <v>7</v>
      </c>
      <c r="L1856" t="s">
        <v>25</v>
      </c>
      <c r="M1856">
        <v>41600</v>
      </c>
      <c r="N1856" t="s">
        <v>106</v>
      </c>
      <c r="O1856">
        <v>129850</v>
      </c>
      <c r="P1856">
        <v>88250</v>
      </c>
      <c r="Q1856">
        <v>24190</v>
      </c>
      <c r="R1856">
        <v>31730</v>
      </c>
      <c r="S1856"/>
      <c r="T1856"/>
      <c r="U1856"/>
      <c r="V1856" t="s">
        <v>1348</v>
      </c>
      <c r="W1856">
        <v>6</v>
      </c>
    </row>
    <row r="1857" spans="1:23" s="917" customFormat="1" ht="12.75" customHeight="1">
      <c r="A1857">
        <v>3444</v>
      </c>
      <c r="B1857">
        <v>2817</v>
      </c>
      <c r="C1857" t="s">
        <v>107</v>
      </c>
      <c r="D1857" t="s">
        <v>1445</v>
      </c>
      <c r="E1857">
        <v>47593</v>
      </c>
      <c r="F1857" t="s">
        <v>198</v>
      </c>
      <c r="G1857" t="s">
        <v>3352</v>
      </c>
      <c r="H1857" s="958">
        <v>41388</v>
      </c>
      <c r="I1857"/>
      <c r="J1857" t="s">
        <v>1096</v>
      </c>
      <c r="K1857">
        <v>5</v>
      </c>
      <c r="L1857" t="s">
        <v>25</v>
      </c>
      <c r="M1857">
        <v>41600</v>
      </c>
      <c r="N1857" t="s">
        <v>106</v>
      </c>
      <c r="O1857">
        <v>129850</v>
      </c>
      <c r="P1857">
        <v>88250</v>
      </c>
      <c r="Q1857">
        <v>24190</v>
      </c>
      <c r="R1857">
        <v>31730</v>
      </c>
      <c r="S1857"/>
      <c r="T1857"/>
      <c r="U1857"/>
      <c r="V1857" t="s">
        <v>1348</v>
      </c>
      <c r="W1857">
        <v>3</v>
      </c>
    </row>
    <row r="1858" spans="1:23" s="917" customFormat="1" ht="12.75" customHeight="1">
      <c r="A1858">
        <v>1500</v>
      </c>
      <c r="B1858">
        <v>2826</v>
      </c>
      <c r="C1858" t="s">
        <v>103</v>
      </c>
      <c r="D1858" t="s">
        <v>1103</v>
      </c>
      <c r="E1858">
        <v>47594</v>
      </c>
      <c r="F1858" t="s">
        <v>198</v>
      </c>
      <c r="G1858" t="s">
        <v>3353</v>
      </c>
      <c r="H1858" s="958">
        <v>41388</v>
      </c>
      <c r="I1858"/>
      <c r="J1858" t="s">
        <v>1096</v>
      </c>
      <c r="K1858">
        <v>3</v>
      </c>
      <c r="L1858" t="s">
        <v>25</v>
      </c>
      <c r="M1858">
        <v>41600</v>
      </c>
      <c r="N1858" t="s">
        <v>93</v>
      </c>
      <c r="O1858">
        <v>104910</v>
      </c>
      <c r="P1858">
        <v>63310</v>
      </c>
      <c r="Q1858">
        <v>17000</v>
      </c>
      <c r="R1858">
        <v>22240</v>
      </c>
      <c r="S1858"/>
      <c r="T1858"/>
      <c r="U1858"/>
      <c r="V1858" t="s">
        <v>1348</v>
      </c>
      <c r="W1858">
        <v>2</v>
      </c>
    </row>
    <row r="1859" spans="1:23" s="917" customFormat="1" ht="12.75" customHeight="1">
      <c r="A1859">
        <v>1500</v>
      </c>
      <c r="B1859">
        <v>2826</v>
      </c>
      <c r="C1859" t="s">
        <v>103</v>
      </c>
      <c r="D1859" t="s">
        <v>1103</v>
      </c>
      <c r="E1859">
        <v>47595</v>
      </c>
      <c r="F1859" t="s">
        <v>198</v>
      </c>
      <c r="G1859" t="s">
        <v>3354</v>
      </c>
      <c r="H1859" s="958">
        <v>41388</v>
      </c>
      <c r="I1859"/>
      <c r="J1859" t="s">
        <v>1096</v>
      </c>
      <c r="K1859">
        <v>2</v>
      </c>
      <c r="L1859" t="s">
        <v>25</v>
      </c>
      <c r="M1859">
        <v>41600</v>
      </c>
      <c r="N1859" t="s">
        <v>93</v>
      </c>
      <c r="O1859">
        <v>104910</v>
      </c>
      <c r="P1859">
        <v>63310</v>
      </c>
      <c r="Q1859">
        <v>17000</v>
      </c>
      <c r="R1859">
        <v>22240</v>
      </c>
      <c r="S1859"/>
      <c r="T1859"/>
      <c r="U1859"/>
      <c r="V1859" t="s">
        <v>1348</v>
      </c>
      <c r="W1859">
        <v>2</v>
      </c>
    </row>
    <row r="1860" spans="1:23" s="917" customFormat="1" ht="12.75" customHeight="1">
      <c r="A1860">
        <v>1500</v>
      </c>
      <c r="B1860">
        <v>2826</v>
      </c>
      <c r="C1860" t="s">
        <v>103</v>
      </c>
      <c r="D1860" t="s">
        <v>1103</v>
      </c>
      <c r="E1860">
        <v>47596</v>
      </c>
      <c r="F1860" t="s">
        <v>198</v>
      </c>
      <c r="G1860" t="s">
        <v>3355</v>
      </c>
      <c r="H1860" s="958">
        <v>41388</v>
      </c>
      <c r="I1860"/>
      <c r="J1860" t="s">
        <v>1096</v>
      </c>
      <c r="K1860">
        <v>2</v>
      </c>
      <c r="L1860" t="s">
        <v>25</v>
      </c>
      <c r="M1860">
        <v>41600</v>
      </c>
      <c r="N1860" t="s">
        <v>93</v>
      </c>
      <c r="O1860">
        <v>104910</v>
      </c>
      <c r="P1860">
        <v>63310</v>
      </c>
      <c r="Q1860">
        <v>17000</v>
      </c>
      <c r="R1860">
        <v>22240</v>
      </c>
      <c r="S1860"/>
      <c r="T1860"/>
      <c r="U1860"/>
      <c r="V1860" t="s">
        <v>1348</v>
      </c>
      <c r="W1860">
        <v>2</v>
      </c>
    </row>
    <row r="1861" spans="1:23" s="917" customFormat="1" ht="12.75" customHeight="1">
      <c r="A1861">
        <v>1190</v>
      </c>
      <c r="B1861">
        <v>2823</v>
      </c>
      <c r="C1861" t="s">
        <v>551</v>
      </c>
      <c r="D1861" t="s">
        <v>1103</v>
      </c>
      <c r="E1861">
        <v>47597</v>
      </c>
      <c r="F1861" t="s">
        <v>198</v>
      </c>
      <c r="G1861" t="s">
        <v>3356</v>
      </c>
      <c r="H1861" s="958">
        <v>42724</v>
      </c>
      <c r="I1861"/>
      <c r="J1861" t="s">
        <v>1096</v>
      </c>
      <c r="K1861">
        <v>5</v>
      </c>
      <c r="L1861" t="s">
        <v>25</v>
      </c>
      <c r="M1861">
        <v>41600</v>
      </c>
      <c r="N1861" t="s">
        <v>93</v>
      </c>
      <c r="O1861">
        <v>104910</v>
      </c>
      <c r="P1861">
        <v>63310</v>
      </c>
      <c r="Q1861">
        <v>17000</v>
      </c>
      <c r="R1861">
        <v>22240</v>
      </c>
      <c r="S1861"/>
      <c r="T1861"/>
      <c r="U1861"/>
      <c r="V1861" t="s">
        <v>1348</v>
      </c>
      <c r="W1861">
        <v>1</v>
      </c>
    </row>
    <row r="1862" spans="1:23" s="917" customFormat="1" ht="12.75" customHeight="1">
      <c r="A1862">
        <v>1952</v>
      </c>
      <c r="B1862">
        <v>2840</v>
      </c>
      <c r="C1862" t="s">
        <v>87</v>
      </c>
      <c r="D1862" t="s">
        <v>1270</v>
      </c>
      <c r="E1862">
        <v>47598</v>
      </c>
      <c r="F1862" t="s">
        <v>198</v>
      </c>
      <c r="G1862" t="s">
        <v>3357</v>
      </c>
      <c r="H1862" s="958">
        <v>41312</v>
      </c>
      <c r="I1862"/>
      <c r="J1862" t="s">
        <v>1096</v>
      </c>
      <c r="K1862">
        <v>1</v>
      </c>
      <c r="L1862" t="s">
        <v>25</v>
      </c>
      <c r="M1862">
        <v>41600</v>
      </c>
      <c r="N1862" t="s">
        <v>84</v>
      </c>
      <c r="O1862">
        <v>90910</v>
      </c>
      <c r="P1862">
        <v>49310</v>
      </c>
      <c r="Q1862">
        <v>8860</v>
      </c>
      <c r="R1862">
        <v>8220</v>
      </c>
      <c r="S1862"/>
      <c r="T1862"/>
      <c r="U1862"/>
      <c r="V1862" t="s">
        <v>1348</v>
      </c>
      <c r="W1862">
        <v>2</v>
      </c>
    </row>
    <row r="1863" spans="1:23" s="917" customFormat="1" ht="12.75" customHeight="1">
      <c r="A1863">
        <v>1500</v>
      </c>
      <c r="B1863">
        <v>2826</v>
      </c>
      <c r="C1863" t="s">
        <v>103</v>
      </c>
      <c r="D1863" t="s">
        <v>1103</v>
      </c>
      <c r="E1863">
        <v>47599</v>
      </c>
      <c r="F1863" t="s">
        <v>198</v>
      </c>
      <c r="G1863" t="s">
        <v>3359</v>
      </c>
      <c r="H1863" s="958">
        <v>41429</v>
      </c>
      <c r="I1863"/>
      <c r="J1863" t="s">
        <v>1096</v>
      </c>
      <c r="K1863">
        <v>2</v>
      </c>
      <c r="L1863" t="s">
        <v>25</v>
      </c>
      <c r="M1863">
        <v>41600</v>
      </c>
      <c r="N1863" t="s">
        <v>93</v>
      </c>
      <c r="O1863">
        <v>104910</v>
      </c>
      <c r="P1863">
        <v>63310</v>
      </c>
      <c r="Q1863">
        <v>17000</v>
      </c>
      <c r="R1863">
        <v>22240</v>
      </c>
      <c r="S1863"/>
      <c r="T1863"/>
      <c r="U1863"/>
      <c r="V1863" t="s">
        <v>1348</v>
      </c>
      <c r="W1863">
        <v>2</v>
      </c>
    </row>
    <row r="1864" spans="1:23" s="917" customFormat="1" ht="12.75" customHeight="1">
      <c r="A1864">
        <v>1770</v>
      </c>
      <c r="B1864">
        <v>2840</v>
      </c>
      <c r="C1864" t="s">
        <v>87</v>
      </c>
      <c r="D1864" t="s">
        <v>1270</v>
      </c>
      <c r="E1864">
        <v>47600</v>
      </c>
      <c r="F1864" t="s">
        <v>198</v>
      </c>
      <c r="G1864" t="s">
        <v>3361</v>
      </c>
      <c r="H1864" s="958">
        <v>42167</v>
      </c>
      <c r="I1864"/>
      <c r="J1864" t="s">
        <v>1096</v>
      </c>
      <c r="K1864">
        <v>2</v>
      </c>
      <c r="L1864" t="s">
        <v>25</v>
      </c>
      <c r="M1864">
        <v>41600</v>
      </c>
      <c r="N1864" t="s">
        <v>84</v>
      </c>
      <c r="O1864">
        <v>90910</v>
      </c>
      <c r="P1864">
        <v>49310</v>
      </c>
      <c r="Q1864">
        <v>17000</v>
      </c>
      <c r="R1864">
        <v>28750</v>
      </c>
      <c r="S1864"/>
      <c r="T1864"/>
      <c r="U1864"/>
      <c r="V1864" t="s">
        <v>1348</v>
      </c>
      <c r="W1864">
        <v>2</v>
      </c>
    </row>
    <row r="1865" spans="1:23" s="917" customFormat="1" ht="12.75" customHeight="1">
      <c r="A1865">
        <v>1500</v>
      </c>
      <c r="B1865">
        <v>2826</v>
      </c>
      <c r="C1865" t="s">
        <v>103</v>
      </c>
      <c r="D1865" t="s">
        <v>1103</v>
      </c>
      <c r="E1865">
        <v>47601</v>
      </c>
      <c r="F1865" t="s">
        <v>198</v>
      </c>
      <c r="G1865" t="s">
        <v>3363</v>
      </c>
      <c r="H1865" s="958">
        <v>41388</v>
      </c>
      <c r="I1865"/>
      <c r="J1865" t="s">
        <v>1096</v>
      </c>
      <c r="K1865">
        <v>2</v>
      </c>
      <c r="L1865" t="s">
        <v>25</v>
      </c>
      <c r="M1865">
        <v>41600</v>
      </c>
      <c r="N1865" t="s">
        <v>93</v>
      </c>
      <c r="O1865">
        <v>104910</v>
      </c>
      <c r="P1865">
        <v>63310</v>
      </c>
      <c r="Q1865">
        <v>17000</v>
      </c>
      <c r="R1865">
        <v>22240</v>
      </c>
      <c r="S1865"/>
      <c r="T1865"/>
      <c r="U1865"/>
      <c r="V1865" t="s">
        <v>1348</v>
      </c>
      <c r="W1865">
        <v>2</v>
      </c>
    </row>
    <row r="1866" spans="1:23" s="917" customFormat="1" ht="12.75" customHeight="1">
      <c r="A1866">
        <v>1125</v>
      </c>
      <c r="B1866">
        <v>2805</v>
      </c>
      <c r="C1866" t="s">
        <v>110</v>
      </c>
      <c r="D1866" t="s">
        <v>1445</v>
      </c>
      <c r="E1866">
        <v>47603</v>
      </c>
      <c r="F1866" t="s">
        <v>198</v>
      </c>
      <c r="G1866" t="s">
        <v>3364</v>
      </c>
      <c r="H1866" s="958">
        <v>41323</v>
      </c>
      <c r="I1866"/>
      <c r="J1866" t="s">
        <v>1096</v>
      </c>
      <c r="K1866">
        <v>5</v>
      </c>
      <c r="L1866" t="s">
        <v>25</v>
      </c>
      <c r="M1866">
        <v>41600</v>
      </c>
      <c r="N1866" t="s">
        <v>109</v>
      </c>
      <c r="O1866">
        <v>142820</v>
      </c>
      <c r="P1866">
        <v>101220</v>
      </c>
      <c r="Q1866">
        <v>17000</v>
      </c>
      <c r="R1866">
        <v>22240</v>
      </c>
      <c r="S1866"/>
      <c r="T1866"/>
      <c r="U1866"/>
      <c r="V1866" t="s">
        <v>1348</v>
      </c>
      <c r="W1866">
        <v>1</v>
      </c>
    </row>
    <row r="1867" spans="1:23" s="917" customFormat="1" ht="12.75" customHeight="1">
      <c r="A1867">
        <v>1250</v>
      </c>
      <c r="B1867">
        <v>2823</v>
      </c>
      <c r="C1867" t="s">
        <v>551</v>
      </c>
      <c r="D1867" t="s">
        <v>1103</v>
      </c>
      <c r="E1867">
        <v>47605</v>
      </c>
      <c r="F1867" t="s">
        <v>198</v>
      </c>
      <c r="G1867" t="s">
        <v>3366</v>
      </c>
      <c r="H1867" s="958">
        <v>41341</v>
      </c>
      <c r="I1867"/>
      <c r="J1867" t="s">
        <v>1096</v>
      </c>
      <c r="K1867">
        <v>1</v>
      </c>
      <c r="L1867" t="s">
        <v>25</v>
      </c>
      <c r="M1867">
        <v>41600</v>
      </c>
      <c r="N1867" t="s">
        <v>93</v>
      </c>
      <c r="O1867">
        <v>104910</v>
      </c>
      <c r="P1867">
        <v>63310</v>
      </c>
      <c r="Q1867">
        <v>17000</v>
      </c>
      <c r="R1867">
        <v>22240</v>
      </c>
      <c r="S1867"/>
      <c r="T1867"/>
      <c r="U1867"/>
      <c r="V1867" t="s">
        <v>1348</v>
      </c>
      <c r="W1867">
        <v>2</v>
      </c>
    </row>
    <row r="1868" spans="1:23" s="917" customFormat="1" ht="12.75" customHeight="1">
      <c r="A1868">
        <v>1912</v>
      </c>
      <c r="B1868">
        <v>2840</v>
      </c>
      <c r="C1868" t="s">
        <v>87</v>
      </c>
      <c r="D1868" t="s">
        <v>1270</v>
      </c>
      <c r="E1868">
        <v>47606</v>
      </c>
      <c r="F1868" t="s">
        <v>198</v>
      </c>
      <c r="G1868" t="s">
        <v>3368</v>
      </c>
      <c r="H1868" s="958">
        <v>41351</v>
      </c>
      <c r="I1868"/>
      <c r="J1868" t="s">
        <v>1096</v>
      </c>
      <c r="K1868">
        <v>2</v>
      </c>
      <c r="L1868" t="s">
        <v>25</v>
      </c>
      <c r="M1868">
        <v>41600</v>
      </c>
      <c r="N1868" t="s">
        <v>84</v>
      </c>
      <c r="O1868">
        <v>90910</v>
      </c>
      <c r="P1868">
        <v>49310</v>
      </c>
      <c r="Q1868">
        <v>8860</v>
      </c>
      <c r="R1868">
        <v>8220</v>
      </c>
      <c r="S1868"/>
      <c r="T1868"/>
      <c r="U1868"/>
      <c r="V1868" t="s">
        <v>1348</v>
      </c>
      <c r="W1868">
        <v>2</v>
      </c>
    </row>
    <row r="1869" spans="1:23" s="917" customFormat="1" ht="12.75" customHeight="1">
      <c r="A1869">
        <v>1952</v>
      </c>
      <c r="B1869">
        <v>2840</v>
      </c>
      <c r="C1869" t="s">
        <v>87</v>
      </c>
      <c r="D1869" t="s">
        <v>1270</v>
      </c>
      <c r="E1869">
        <v>47609</v>
      </c>
      <c r="F1869" t="s">
        <v>198</v>
      </c>
      <c r="G1869" t="s">
        <v>3369</v>
      </c>
      <c r="H1869" s="958">
        <v>41900</v>
      </c>
      <c r="I1869"/>
      <c r="J1869" t="s">
        <v>1096</v>
      </c>
      <c r="K1869">
        <v>2</v>
      </c>
      <c r="L1869" t="s">
        <v>25</v>
      </c>
      <c r="M1869">
        <v>41600</v>
      </c>
      <c r="N1869" t="s">
        <v>84</v>
      </c>
      <c r="O1869">
        <v>90910</v>
      </c>
      <c r="P1869">
        <v>49310</v>
      </c>
      <c r="Q1869">
        <v>8860</v>
      </c>
      <c r="R1869">
        <v>8220</v>
      </c>
      <c r="S1869"/>
      <c r="T1869"/>
      <c r="U1869"/>
      <c r="V1869" t="s">
        <v>1348</v>
      </c>
      <c r="W1869">
        <v>1</v>
      </c>
    </row>
    <row r="1870" spans="1:23" s="917" customFormat="1" ht="12.75" customHeight="1">
      <c r="A1870">
        <v>1570</v>
      </c>
      <c r="B1870">
        <v>2801</v>
      </c>
      <c r="C1870" t="s">
        <v>115</v>
      </c>
      <c r="D1870" t="s">
        <v>1445</v>
      </c>
      <c r="E1870">
        <v>47610</v>
      </c>
      <c r="F1870" t="s">
        <v>198</v>
      </c>
      <c r="G1870" t="s">
        <v>3371</v>
      </c>
      <c r="H1870" s="958">
        <v>41401</v>
      </c>
      <c r="I1870"/>
      <c r="J1870" t="s">
        <v>1096</v>
      </c>
      <c r="K1870">
        <v>20</v>
      </c>
      <c r="L1870" t="s">
        <v>25</v>
      </c>
      <c r="M1870">
        <v>41600</v>
      </c>
      <c r="N1870" t="s">
        <v>114</v>
      </c>
      <c r="O1870">
        <v>157000</v>
      </c>
      <c r="P1870">
        <v>115400</v>
      </c>
      <c r="Q1870">
        <v>17000</v>
      </c>
      <c r="R1870">
        <v>22240</v>
      </c>
      <c r="S1870"/>
      <c r="T1870"/>
      <c r="U1870"/>
      <c r="V1870" t="s">
        <v>1348</v>
      </c>
      <c r="W1870">
        <v>1</v>
      </c>
    </row>
    <row r="1871" spans="1:23" s="917" customFormat="1" ht="12.75" customHeight="1">
      <c r="A1871">
        <v>1190</v>
      </c>
      <c r="B1871">
        <v>2823</v>
      </c>
      <c r="C1871" t="s">
        <v>551</v>
      </c>
      <c r="D1871" t="s">
        <v>1103</v>
      </c>
      <c r="E1871">
        <v>47611</v>
      </c>
      <c r="F1871" t="s">
        <v>198</v>
      </c>
      <c r="G1871" t="s">
        <v>3372</v>
      </c>
      <c r="H1871" s="958">
        <v>42724</v>
      </c>
      <c r="I1871"/>
      <c r="J1871" t="s">
        <v>1096</v>
      </c>
      <c r="K1871">
        <v>5</v>
      </c>
      <c r="L1871" t="s">
        <v>25</v>
      </c>
      <c r="M1871">
        <v>41600</v>
      </c>
      <c r="N1871" t="s">
        <v>93</v>
      </c>
      <c r="O1871">
        <v>104910</v>
      </c>
      <c r="P1871">
        <v>63310</v>
      </c>
      <c r="Q1871">
        <v>17000</v>
      </c>
      <c r="R1871">
        <v>22240</v>
      </c>
      <c r="S1871"/>
      <c r="T1871"/>
      <c r="U1871"/>
      <c r="V1871" t="s">
        <v>1348</v>
      </c>
      <c r="W1871">
        <v>1</v>
      </c>
    </row>
    <row r="1872" spans="1:23" s="917" customFormat="1" ht="12.75" customHeight="1">
      <c r="A1872">
        <v>1952</v>
      </c>
      <c r="B1872">
        <v>2840</v>
      </c>
      <c r="C1872" t="s">
        <v>87</v>
      </c>
      <c r="D1872" t="s">
        <v>1270</v>
      </c>
      <c r="E1872">
        <v>47613</v>
      </c>
      <c r="F1872" t="s">
        <v>198</v>
      </c>
      <c r="G1872" t="s">
        <v>3373</v>
      </c>
      <c r="H1872" s="958">
        <v>41738</v>
      </c>
      <c r="I1872"/>
      <c r="J1872" t="s">
        <v>1096</v>
      </c>
      <c r="K1872">
        <v>2</v>
      </c>
      <c r="L1872" t="s">
        <v>25</v>
      </c>
      <c r="M1872">
        <v>41600</v>
      </c>
      <c r="N1872" t="s">
        <v>84</v>
      </c>
      <c r="O1872">
        <v>90910</v>
      </c>
      <c r="P1872">
        <v>49310</v>
      </c>
      <c r="Q1872">
        <v>8860</v>
      </c>
      <c r="R1872">
        <v>8220</v>
      </c>
      <c r="S1872"/>
      <c r="T1872"/>
      <c r="U1872"/>
      <c r="V1872" t="s">
        <v>1348</v>
      </c>
      <c r="W1872">
        <v>1</v>
      </c>
    </row>
    <row r="1873" spans="1:23" s="917" customFormat="1" ht="12.75" customHeight="1">
      <c r="A1873">
        <v>1190</v>
      </c>
      <c r="B1873">
        <v>2823</v>
      </c>
      <c r="C1873" t="s">
        <v>551</v>
      </c>
      <c r="D1873" t="s">
        <v>1103</v>
      </c>
      <c r="E1873">
        <v>47615</v>
      </c>
      <c r="F1873" t="s">
        <v>198</v>
      </c>
      <c r="G1873" t="s">
        <v>3375</v>
      </c>
      <c r="H1873" s="958">
        <v>42724</v>
      </c>
      <c r="I1873"/>
      <c r="J1873" t="s">
        <v>1096</v>
      </c>
      <c r="K1873">
        <v>5</v>
      </c>
      <c r="L1873" t="s">
        <v>25</v>
      </c>
      <c r="M1873">
        <v>41600</v>
      </c>
      <c r="N1873" t="s">
        <v>93</v>
      </c>
      <c r="O1873">
        <v>104910</v>
      </c>
      <c r="P1873">
        <v>63310</v>
      </c>
      <c r="Q1873">
        <v>17000</v>
      </c>
      <c r="R1873">
        <v>22240</v>
      </c>
      <c r="S1873"/>
      <c r="T1873"/>
      <c r="U1873"/>
      <c r="V1873" t="s">
        <v>1348</v>
      </c>
      <c r="W1873">
        <v>1</v>
      </c>
    </row>
    <row r="1874" spans="1:23" s="917" customFormat="1" ht="12.75" customHeight="1">
      <c r="A1874">
        <v>1565</v>
      </c>
      <c r="B1874">
        <v>2840</v>
      </c>
      <c r="C1874" t="s">
        <v>87</v>
      </c>
      <c r="D1874" t="s">
        <v>1445</v>
      </c>
      <c r="E1874">
        <v>47618</v>
      </c>
      <c r="F1874" t="s">
        <v>198</v>
      </c>
      <c r="G1874" t="s">
        <v>3376</v>
      </c>
      <c r="H1874" s="958">
        <v>41640</v>
      </c>
      <c r="I1874"/>
      <c r="J1874" t="s">
        <v>1096</v>
      </c>
      <c r="K1874">
        <v>2</v>
      </c>
      <c r="L1874" t="s">
        <v>25</v>
      </c>
      <c r="M1874">
        <v>41600</v>
      </c>
      <c r="N1874" t="s">
        <v>84</v>
      </c>
      <c r="O1874">
        <v>90910</v>
      </c>
      <c r="P1874">
        <v>49310</v>
      </c>
      <c r="Q1874">
        <v>17000</v>
      </c>
      <c r="R1874">
        <v>22240</v>
      </c>
      <c r="S1874"/>
      <c r="T1874"/>
      <c r="U1874"/>
      <c r="V1874" t="s">
        <v>1348</v>
      </c>
      <c r="W1874">
        <v>1</v>
      </c>
    </row>
    <row r="1875" spans="1:23" s="917" customFormat="1" ht="12.75" customHeight="1">
      <c r="A1875">
        <v>1190</v>
      </c>
      <c r="B1875">
        <v>2823</v>
      </c>
      <c r="C1875" t="s">
        <v>551</v>
      </c>
      <c r="D1875" t="s">
        <v>1103</v>
      </c>
      <c r="E1875">
        <v>47619</v>
      </c>
      <c r="F1875" t="s">
        <v>198</v>
      </c>
      <c r="G1875" t="s">
        <v>3377</v>
      </c>
      <c r="H1875" s="958">
        <v>42724</v>
      </c>
      <c r="I1875"/>
      <c r="J1875" t="s">
        <v>1096</v>
      </c>
      <c r="K1875">
        <v>5</v>
      </c>
      <c r="L1875" t="s">
        <v>25</v>
      </c>
      <c r="M1875">
        <v>41600</v>
      </c>
      <c r="N1875" t="s">
        <v>93</v>
      </c>
      <c r="O1875">
        <v>104910</v>
      </c>
      <c r="P1875">
        <v>63310</v>
      </c>
      <c r="Q1875">
        <v>17000</v>
      </c>
      <c r="R1875">
        <v>22240</v>
      </c>
      <c r="S1875"/>
      <c r="T1875"/>
      <c r="U1875"/>
      <c r="V1875" t="s">
        <v>1348</v>
      </c>
      <c r="W1875">
        <v>1</v>
      </c>
    </row>
    <row r="1876" spans="1:23" s="917" customFormat="1" ht="12.75" customHeight="1">
      <c r="A1876">
        <v>1720</v>
      </c>
      <c r="B1876">
        <v>2840</v>
      </c>
      <c r="C1876" t="s">
        <v>87</v>
      </c>
      <c r="D1876" t="s">
        <v>1093</v>
      </c>
      <c r="E1876">
        <v>47620</v>
      </c>
      <c r="F1876" t="s">
        <v>198</v>
      </c>
      <c r="G1876" t="s">
        <v>3378</v>
      </c>
      <c r="H1876" s="958">
        <v>41308</v>
      </c>
      <c r="I1876"/>
      <c r="J1876" t="s">
        <v>1096</v>
      </c>
      <c r="K1876">
        <v>2</v>
      </c>
      <c r="L1876" t="s">
        <v>25</v>
      </c>
      <c r="M1876">
        <v>41600</v>
      </c>
      <c r="N1876" t="s">
        <v>84</v>
      </c>
      <c r="O1876">
        <v>90910</v>
      </c>
      <c r="P1876">
        <v>49310</v>
      </c>
      <c r="Q1876">
        <v>17000</v>
      </c>
      <c r="R1876">
        <v>28750</v>
      </c>
      <c r="S1876"/>
      <c r="T1876"/>
      <c r="U1876"/>
      <c r="V1876" t="s">
        <v>1348</v>
      </c>
      <c r="W1876">
        <v>2</v>
      </c>
    </row>
    <row r="1877" spans="1:23" s="917" customFormat="1" ht="12.75" customHeight="1">
      <c r="A1877">
        <v>1720</v>
      </c>
      <c r="B1877">
        <v>2840</v>
      </c>
      <c r="C1877" t="s">
        <v>87</v>
      </c>
      <c r="D1877" t="s">
        <v>1093</v>
      </c>
      <c r="E1877">
        <v>47621</v>
      </c>
      <c r="F1877" t="s">
        <v>198</v>
      </c>
      <c r="G1877" t="s">
        <v>3380</v>
      </c>
      <c r="H1877" s="958">
        <v>41308</v>
      </c>
      <c r="I1877"/>
      <c r="J1877" t="s">
        <v>1096</v>
      </c>
      <c r="K1877">
        <v>2</v>
      </c>
      <c r="L1877" t="s">
        <v>25</v>
      </c>
      <c r="M1877">
        <v>41600</v>
      </c>
      <c r="N1877" t="s">
        <v>84</v>
      </c>
      <c r="O1877">
        <v>90910</v>
      </c>
      <c r="P1877">
        <v>49310</v>
      </c>
      <c r="Q1877">
        <v>17000</v>
      </c>
      <c r="R1877">
        <v>28750</v>
      </c>
      <c r="S1877"/>
      <c r="T1877"/>
      <c r="U1877"/>
      <c r="V1877" t="s">
        <v>1348</v>
      </c>
      <c r="W1877">
        <v>2</v>
      </c>
    </row>
    <row r="1878" spans="1:23" s="917" customFormat="1" ht="12.75" customHeight="1">
      <c r="A1878">
        <v>1190</v>
      </c>
      <c r="B1878">
        <v>2823</v>
      </c>
      <c r="C1878" t="s">
        <v>551</v>
      </c>
      <c r="D1878" t="s">
        <v>1103</v>
      </c>
      <c r="E1878">
        <v>47624</v>
      </c>
      <c r="F1878" t="s">
        <v>198</v>
      </c>
      <c r="G1878" t="s">
        <v>3381</v>
      </c>
      <c r="H1878" s="958">
        <v>42724</v>
      </c>
      <c r="I1878"/>
      <c r="J1878" t="s">
        <v>1096</v>
      </c>
      <c r="K1878">
        <v>4</v>
      </c>
      <c r="L1878" t="s">
        <v>25</v>
      </c>
      <c r="M1878">
        <v>41600</v>
      </c>
      <c r="N1878" t="s">
        <v>93</v>
      </c>
      <c r="O1878">
        <v>104910</v>
      </c>
      <c r="P1878">
        <v>63310</v>
      </c>
      <c r="Q1878">
        <v>17000</v>
      </c>
      <c r="R1878">
        <v>22240</v>
      </c>
      <c r="S1878"/>
      <c r="T1878"/>
      <c r="U1878"/>
      <c r="V1878" t="s">
        <v>1348</v>
      </c>
      <c r="W1878">
        <v>1</v>
      </c>
    </row>
    <row r="1879" spans="1:23" s="917" customFormat="1" ht="12.75" customHeight="1">
      <c r="A1879">
        <v>1280</v>
      </c>
      <c r="B1879">
        <v>2826</v>
      </c>
      <c r="C1879" t="s">
        <v>103</v>
      </c>
      <c r="D1879" t="s">
        <v>1103</v>
      </c>
      <c r="E1879">
        <v>47625</v>
      </c>
      <c r="F1879" t="s">
        <v>198</v>
      </c>
      <c r="G1879" t="s">
        <v>3382</v>
      </c>
      <c r="H1879" s="958">
        <v>41376</v>
      </c>
      <c r="I1879"/>
      <c r="J1879" t="s">
        <v>1096</v>
      </c>
      <c r="K1879">
        <v>3</v>
      </c>
      <c r="L1879" t="s">
        <v>25</v>
      </c>
      <c r="M1879">
        <v>41600</v>
      </c>
      <c r="N1879" t="s">
        <v>93</v>
      </c>
      <c r="O1879">
        <v>104910</v>
      </c>
      <c r="P1879">
        <v>63310</v>
      </c>
      <c r="Q1879">
        <v>17000</v>
      </c>
      <c r="R1879">
        <v>22240</v>
      </c>
      <c r="S1879"/>
      <c r="T1879"/>
      <c r="U1879"/>
      <c r="V1879" t="s">
        <v>1348</v>
      </c>
      <c r="W1879">
        <v>1</v>
      </c>
    </row>
    <row r="1880" spans="1:23" s="917" customFormat="1" ht="12.75" customHeight="1">
      <c r="A1880">
        <v>1912</v>
      </c>
      <c r="B1880">
        <v>2840</v>
      </c>
      <c r="C1880" t="s">
        <v>87</v>
      </c>
      <c r="D1880" t="s">
        <v>1270</v>
      </c>
      <c r="E1880">
        <v>47629</v>
      </c>
      <c r="F1880" t="s">
        <v>198</v>
      </c>
      <c r="G1880" t="s">
        <v>3384</v>
      </c>
      <c r="H1880" s="958">
        <v>41388</v>
      </c>
      <c r="I1880"/>
      <c r="J1880" t="s">
        <v>1096</v>
      </c>
      <c r="K1880">
        <v>3</v>
      </c>
      <c r="L1880" t="s">
        <v>25</v>
      </c>
      <c r="M1880">
        <v>41600</v>
      </c>
      <c r="N1880" t="s">
        <v>84</v>
      </c>
      <c r="O1880">
        <v>90910</v>
      </c>
      <c r="P1880">
        <v>49310</v>
      </c>
      <c r="Q1880">
        <v>8860</v>
      </c>
      <c r="R1880">
        <v>8220</v>
      </c>
      <c r="S1880"/>
      <c r="T1880"/>
      <c r="U1880"/>
      <c r="V1880" t="s">
        <v>1348</v>
      </c>
      <c r="W1880">
        <v>4</v>
      </c>
    </row>
    <row r="1881" spans="1:23" s="917" customFormat="1" ht="12.75" customHeight="1">
      <c r="A1881">
        <v>1110</v>
      </c>
      <c r="B1881">
        <v>2819</v>
      </c>
      <c r="C1881" t="s">
        <v>101</v>
      </c>
      <c r="D1881" t="s">
        <v>1103</v>
      </c>
      <c r="E1881">
        <v>47630</v>
      </c>
      <c r="F1881" t="s">
        <v>198</v>
      </c>
      <c r="G1881" t="s">
        <v>3385</v>
      </c>
      <c r="H1881" s="958">
        <v>41572</v>
      </c>
      <c r="I1881"/>
      <c r="J1881" t="s">
        <v>1096</v>
      </c>
      <c r="K1881">
        <v>2</v>
      </c>
      <c r="L1881" t="s">
        <v>25</v>
      </c>
      <c r="M1881">
        <v>41600</v>
      </c>
      <c r="N1881" t="s">
        <v>97</v>
      </c>
      <c r="O1881">
        <v>117140</v>
      </c>
      <c r="P1881">
        <v>75540</v>
      </c>
      <c r="Q1881">
        <v>17000</v>
      </c>
      <c r="R1881">
        <v>22240</v>
      </c>
      <c r="S1881"/>
      <c r="T1881"/>
      <c r="U1881"/>
      <c r="V1881" t="s">
        <v>1348</v>
      </c>
      <c r="W1881">
        <v>1</v>
      </c>
    </row>
    <row r="1882" spans="1:23" s="917" customFormat="1" ht="12.75" customHeight="1">
      <c r="A1882">
        <v>6666</v>
      </c>
      <c r="B1882">
        <v>2839</v>
      </c>
      <c r="C1882" t="s">
        <v>86</v>
      </c>
      <c r="D1882" t="s">
        <v>1133</v>
      </c>
      <c r="E1882">
        <v>47632</v>
      </c>
      <c r="F1882" t="s">
        <v>198</v>
      </c>
      <c r="G1882" t="s">
        <v>3387</v>
      </c>
      <c r="H1882" s="958">
        <v>41323</v>
      </c>
      <c r="I1882"/>
      <c r="J1882" t="s">
        <v>1096</v>
      </c>
      <c r="K1882">
        <v>2</v>
      </c>
      <c r="L1882" t="s">
        <v>327</v>
      </c>
      <c r="M1882">
        <v>41600</v>
      </c>
      <c r="N1882" t="s">
        <v>84</v>
      </c>
      <c r="O1882">
        <v>90910</v>
      </c>
      <c r="P1882">
        <v>49310</v>
      </c>
      <c r="Q1882">
        <v>8860</v>
      </c>
      <c r="R1882">
        <v>8220</v>
      </c>
      <c r="S1882"/>
      <c r="T1882"/>
      <c r="U1882"/>
      <c r="V1882" t="s">
        <v>1348</v>
      </c>
      <c r="W1882">
        <v>323</v>
      </c>
    </row>
    <row r="1883" spans="1:23" s="917" customFormat="1" ht="12.75" customHeight="1">
      <c r="A1883">
        <v>1952</v>
      </c>
      <c r="B1883">
        <v>2840</v>
      </c>
      <c r="C1883" t="s">
        <v>87</v>
      </c>
      <c r="D1883" t="s">
        <v>1270</v>
      </c>
      <c r="E1883">
        <v>47635</v>
      </c>
      <c r="F1883" t="s">
        <v>198</v>
      </c>
      <c r="G1883" t="s">
        <v>3388</v>
      </c>
      <c r="H1883" s="958">
        <v>41446</v>
      </c>
      <c r="I1883"/>
      <c r="J1883" t="s">
        <v>1096</v>
      </c>
      <c r="K1883">
        <v>15</v>
      </c>
      <c r="L1883" t="s">
        <v>25</v>
      </c>
      <c r="M1883">
        <v>41600</v>
      </c>
      <c r="N1883" t="s">
        <v>84</v>
      </c>
      <c r="O1883">
        <v>90910</v>
      </c>
      <c r="P1883">
        <v>49310</v>
      </c>
      <c r="Q1883">
        <v>8860</v>
      </c>
      <c r="R1883">
        <v>8220</v>
      </c>
      <c r="S1883"/>
      <c r="T1883"/>
      <c r="U1883"/>
      <c r="V1883" t="s">
        <v>1348</v>
      </c>
      <c r="W1883">
        <v>1</v>
      </c>
    </row>
    <row r="1884" spans="1:23" s="917" customFormat="1" ht="12.75" customHeight="1">
      <c r="A1884">
        <v>1912</v>
      </c>
      <c r="B1884">
        <v>2840</v>
      </c>
      <c r="C1884" t="s">
        <v>87</v>
      </c>
      <c r="D1884" t="s">
        <v>1270</v>
      </c>
      <c r="E1884">
        <v>47636</v>
      </c>
      <c r="F1884" t="s">
        <v>198</v>
      </c>
      <c r="G1884" t="s">
        <v>3390</v>
      </c>
      <c r="H1884" s="958">
        <v>41428</v>
      </c>
      <c r="I1884"/>
      <c r="J1884" t="s">
        <v>1096</v>
      </c>
      <c r="K1884">
        <v>1</v>
      </c>
      <c r="L1884" t="s">
        <v>25</v>
      </c>
      <c r="M1884">
        <v>41600</v>
      </c>
      <c r="N1884" t="s">
        <v>84</v>
      </c>
      <c r="O1884">
        <v>90910</v>
      </c>
      <c r="P1884">
        <v>49310</v>
      </c>
      <c r="Q1884">
        <v>8860</v>
      </c>
      <c r="R1884">
        <v>8220</v>
      </c>
      <c r="S1884"/>
      <c r="T1884"/>
      <c r="U1884"/>
      <c r="V1884" t="s">
        <v>1348</v>
      </c>
      <c r="W1884">
        <v>1</v>
      </c>
    </row>
    <row r="1885" spans="1:23" s="917" customFormat="1" ht="12.75" customHeight="1">
      <c r="A1885">
        <v>1952</v>
      </c>
      <c r="B1885">
        <v>2840</v>
      </c>
      <c r="C1885" t="s">
        <v>87</v>
      </c>
      <c r="D1885" t="s">
        <v>1270</v>
      </c>
      <c r="E1885">
        <v>47637</v>
      </c>
      <c r="F1885" t="s">
        <v>198</v>
      </c>
      <c r="G1885" t="s">
        <v>3392</v>
      </c>
      <c r="H1885" s="958">
        <v>41446</v>
      </c>
      <c r="I1885"/>
      <c r="J1885" t="s">
        <v>1096</v>
      </c>
      <c r="K1885">
        <v>15</v>
      </c>
      <c r="L1885" t="s">
        <v>25</v>
      </c>
      <c r="M1885">
        <v>41600</v>
      </c>
      <c r="N1885" t="s">
        <v>84</v>
      </c>
      <c r="O1885">
        <v>90910</v>
      </c>
      <c r="P1885">
        <v>49310</v>
      </c>
      <c r="Q1885">
        <v>8860</v>
      </c>
      <c r="R1885">
        <v>8220</v>
      </c>
      <c r="S1885"/>
      <c r="T1885"/>
      <c r="U1885"/>
      <c r="V1885" t="s">
        <v>1348</v>
      </c>
      <c r="W1885">
        <v>1</v>
      </c>
    </row>
    <row r="1886" spans="1:23" s="917" customFormat="1" ht="12.75" customHeight="1">
      <c r="A1886">
        <v>3444</v>
      </c>
      <c r="B1886">
        <v>2817</v>
      </c>
      <c r="C1886" t="s">
        <v>107</v>
      </c>
      <c r="D1886" t="s">
        <v>1445</v>
      </c>
      <c r="E1886">
        <v>47641</v>
      </c>
      <c r="F1886" t="s">
        <v>198</v>
      </c>
      <c r="G1886" t="s">
        <v>3393</v>
      </c>
      <c r="H1886" s="958">
        <v>41388</v>
      </c>
      <c r="I1886"/>
      <c r="J1886" t="s">
        <v>1096</v>
      </c>
      <c r="K1886">
        <v>5</v>
      </c>
      <c r="L1886" t="s">
        <v>25</v>
      </c>
      <c r="M1886">
        <v>41600</v>
      </c>
      <c r="N1886" t="s">
        <v>106</v>
      </c>
      <c r="O1886">
        <v>129850</v>
      </c>
      <c r="P1886">
        <v>88250</v>
      </c>
      <c r="Q1886">
        <v>24190</v>
      </c>
      <c r="R1886">
        <v>31730</v>
      </c>
      <c r="S1886"/>
      <c r="T1886"/>
      <c r="U1886"/>
      <c r="V1886" t="s">
        <v>1348</v>
      </c>
      <c r="W1886">
        <v>3</v>
      </c>
    </row>
    <row r="1887" spans="1:23" s="917" customFormat="1" ht="12.75" customHeight="1">
      <c r="A1887">
        <v>1280</v>
      </c>
      <c r="B1887">
        <v>2826</v>
      </c>
      <c r="C1887" t="s">
        <v>103</v>
      </c>
      <c r="D1887" t="s">
        <v>1103</v>
      </c>
      <c r="E1887">
        <v>47642</v>
      </c>
      <c r="F1887" t="s">
        <v>198</v>
      </c>
      <c r="G1887" t="s">
        <v>3394</v>
      </c>
      <c r="H1887" s="958">
        <v>41376</v>
      </c>
      <c r="I1887"/>
      <c r="J1887" t="s">
        <v>1096</v>
      </c>
      <c r="K1887">
        <v>5</v>
      </c>
      <c r="L1887" t="s">
        <v>25</v>
      </c>
      <c r="M1887">
        <v>41600</v>
      </c>
      <c r="N1887" t="s">
        <v>93</v>
      </c>
      <c r="O1887">
        <v>104910</v>
      </c>
      <c r="P1887">
        <v>63310</v>
      </c>
      <c r="Q1887">
        <v>17000</v>
      </c>
      <c r="R1887">
        <v>22240</v>
      </c>
      <c r="S1887"/>
      <c r="T1887"/>
      <c r="U1887"/>
      <c r="V1887" t="s">
        <v>1348</v>
      </c>
      <c r="W1887">
        <v>1</v>
      </c>
    </row>
    <row r="1888" spans="1:23" s="917" customFormat="1" ht="12.75" customHeight="1">
      <c r="A1888">
        <v>1280</v>
      </c>
      <c r="B1888">
        <v>2826</v>
      </c>
      <c r="C1888" t="s">
        <v>103</v>
      </c>
      <c r="D1888" t="s">
        <v>1103</v>
      </c>
      <c r="E1888">
        <v>47643</v>
      </c>
      <c r="F1888" t="s">
        <v>198</v>
      </c>
      <c r="G1888" t="s">
        <v>3395</v>
      </c>
      <c r="H1888" s="958">
        <v>41376</v>
      </c>
      <c r="I1888"/>
      <c r="J1888" t="s">
        <v>1096</v>
      </c>
      <c r="K1888">
        <v>5</v>
      </c>
      <c r="L1888" t="s">
        <v>25</v>
      </c>
      <c r="M1888">
        <v>41600</v>
      </c>
      <c r="N1888" t="s">
        <v>93</v>
      </c>
      <c r="O1888">
        <v>104910</v>
      </c>
      <c r="P1888">
        <v>63310</v>
      </c>
      <c r="Q1888">
        <v>17000</v>
      </c>
      <c r="R1888">
        <v>22240</v>
      </c>
      <c r="S1888"/>
      <c r="T1888"/>
      <c r="U1888"/>
      <c r="V1888" t="s">
        <v>1348</v>
      </c>
      <c r="W1888">
        <v>1</v>
      </c>
    </row>
    <row r="1889" spans="1:23" s="917" customFormat="1" ht="12.75" customHeight="1">
      <c r="A1889">
        <v>1912</v>
      </c>
      <c r="B1889">
        <v>2840</v>
      </c>
      <c r="C1889" t="s">
        <v>87</v>
      </c>
      <c r="D1889" t="s">
        <v>1270</v>
      </c>
      <c r="E1889">
        <v>47647</v>
      </c>
      <c r="F1889" t="s">
        <v>198</v>
      </c>
      <c r="G1889" t="s">
        <v>3396</v>
      </c>
      <c r="H1889" s="958">
        <v>41372</v>
      </c>
      <c r="I1889"/>
      <c r="J1889" t="s">
        <v>1096</v>
      </c>
      <c r="K1889">
        <v>1</v>
      </c>
      <c r="L1889" t="s">
        <v>25</v>
      </c>
      <c r="M1889">
        <v>41600</v>
      </c>
      <c r="N1889" t="s">
        <v>84</v>
      </c>
      <c r="O1889">
        <v>90910</v>
      </c>
      <c r="P1889">
        <v>49310</v>
      </c>
      <c r="Q1889">
        <v>8860</v>
      </c>
      <c r="R1889">
        <v>8220</v>
      </c>
      <c r="S1889"/>
      <c r="T1889"/>
      <c r="U1889"/>
      <c r="V1889" t="s">
        <v>1348</v>
      </c>
      <c r="W1889">
        <v>2</v>
      </c>
    </row>
    <row r="1890" spans="1:23" s="917" customFormat="1" ht="12.75" customHeight="1">
      <c r="A1890">
        <v>1550</v>
      </c>
      <c r="B1890">
        <v>2820</v>
      </c>
      <c r="C1890" t="s">
        <v>1622</v>
      </c>
      <c r="D1890" t="s">
        <v>1445</v>
      </c>
      <c r="E1890">
        <v>47649</v>
      </c>
      <c r="F1890" t="s">
        <v>198</v>
      </c>
      <c r="G1890" t="s">
        <v>3397</v>
      </c>
      <c r="H1890" s="958">
        <v>41411</v>
      </c>
      <c r="I1890"/>
      <c r="J1890" t="s">
        <v>1096</v>
      </c>
      <c r="K1890">
        <v>1</v>
      </c>
      <c r="L1890" t="s">
        <v>25</v>
      </c>
      <c r="M1890">
        <v>41600</v>
      </c>
      <c r="N1890" t="s">
        <v>126</v>
      </c>
      <c r="O1890">
        <v>201100</v>
      </c>
      <c r="P1890">
        <v>159500</v>
      </c>
      <c r="Q1890">
        <v>17000</v>
      </c>
      <c r="R1890">
        <v>22240</v>
      </c>
      <c r="S1890"/>
      <c r="T1890"/>
      <c r="U1890"/>
      <c r="V1890" t="s">
        <v>1348</v>
      </c>
      <c r="W1890">
        <v>2</v>
      </c>
    </row>
    <row r="1891" spans="1:23" s="917" customFormat="1" ht="12.75" customHeight="1">
      <c r="A1891">
        <v>1545</v>
      </c>
      <c r="B1891">
        <v>2820</v>
      </c>
      <c r="C1891" t="s">
        <v>1622</v>
      </c>
      <c r="D1891" t="s">
        <v>1445</v>
      </c>
      <c r="E1891">
        <v>47651</v>
      </c>
      <c r="F1891" t="s">
        <v>198</v>
      </c>
      <c r="G1891" t="s">
        <v>3399</v>
      </c>
      <c r="H1891" s="958">
        <v>41411</v>
      </c>
      <c r="I1891"/>
      <c r="J1891" t="s">
        <v>1096</v>
      </c>
      <c r="K1891">
        <v>1</v>
      </c>
      <c r="L1891" t="s">
        <v>25</v>
      </c>
      <c r="M1891">
        <v>41600</v>
      </c>
      <c r="N1891" t="s">
        <v>126</v>
      </c>
      <c r="O1891">
        <v>201100</v>
      </c>
      <c r="P1891">
        <v>159500</v>
      </c>
      <c r="Q1891">
        <v>17000</v>
      </c>
      <c r="R1891">
        <v>22240</v>
      </c>
      <c r="S1891"/>
      <c r="T1891"/>
      <c r="U1891"/>
      <c r="V1891" t="s">
        <v>1348</v>
      </c>
      <c r="W1891">
        <v>2</v>
      </c>
    </row>
    <row r="1892" spans="1:23" s="917" customFormat="1" ht="12.75" customHeight="1">
      <c r="A1892">
        <v>1605</v>
      </c>
      <c r="B1892">
        <v>2813</v>
      </c>
      <c r="C1892" t="s">
        <v>90</v>
      </c>
      <c r="D1892" t="s">
        <v>1126</v>
      </c>
      <c r="E1892">
        <v>47652</v>
      </c>
      <c r="F1892" t="s">
        <v>198</v>
      </c>
      <c r="G1892" t="s">
        <v>3400</v>
      </c>
      <c r="H1892" s="958">
        <v>41375</v>
      </c>
      <c r="I1892"/>
      <c r="J1892" t="s">
        <v>1096</v>
      </c>
      <c r="K1892">
        <v>5</v>
      </c>
      <c r="L1892" t="s">
        <v>25</v>
      </c>
      <c r="M1892">
        <v>41600</v>
      </c>
      <c r="N1892" t="s">
        <v>88</v>
      </c>
      <c r="O1892">
        <v>97200</v>
      </c>
      <c r="P1892">
        <v>55600</v>
      </c>
      <c r="Q1892">
        <v>17000</v>
      </c>
      <c r="R1892">
        <v>16710</v>
      </c>
      <c r="S1892"/>
      <c r="T1892"/>
      <c r="U1892"/>
      <c r="V1892" t="s">
        <v>1348</v>
      </c>
      <c r="W1892">
        <v>2</v>
      </c>
    </row>
    <row r="1893" spans="1:23" s="917" customFormat="1" ht="12.75" customHeight="1">
      <c r="A1893">
        <v>1280</v>
      </c>
      <c r="B1893">
        <v>2826</v>
      </c>
      <c r="C1893" t="s">
        <v>103</v>
      </c>
      <c r="D1893" t="s">
        <v>1103</v>
      </c>
      <c r="E1893">
        <v>47654</v>
      </c>
      <c r="F1893" t="s">
        <v>198</v>
      </c>
      <c r="G1893" t="s">
        <v>3401</v>
      </c>
      <c r="H1893" s="958">
        <v>41516</v>
      </c>
      <c r="I1893"/>
      <c r="J1893" t="s">
        <v>1096</v>
      </c>
      <c r="K1893">
        <v>10</v>
      </c>
      <c r="L1893" t="s">
        <v>25</v>
      </c>
      <c r="M1893">
        <v>41600</v>
      </c>
      <c r="N1893" t="s">
        <v>93</v>
      </c>
      <c r="O1893">
        <v>104910</v>
      </c>
      <c r="P1893">
        <v>63310</v>
      </c>
      <c r="Q1893">
        <v>17000</v>
      </c>
      <c r="R1893">
        <v>22240</v>
      </c>
      <c r="S1893"/>
      <c r="T1893"/>
      <c r="U1893"/>
      <c r="V1893" t="s">
        <v>1348</v>
      </c>
      <c r="W1893">
        <v>1</v>
      </c>
    </row>
    <row r="1894" spans="1:23" s="917" customFormat="1" ht="12.75" customHeight="1">
      <c r="A1894">
        <v>1545</v>
      </c>
      <c r="B1894">
        <v>2846</v>
      </c>
      <c r="C1894" t="s">
        <v>324</v>
      </c>
      <c r="D1894" t="s">
        <v>1445</v>
      </c>
      <c r="E1894">
        <v>47656</v>
      </c>
      <c r="F1894" t="s">
        <v>198</v>
      </c>
      <c r="G1894" t="s">
        <v>3403</v>
      </c>
      <c r="H1894" s="958">
        <v>42863</v>
      </c>
      <c r="I1894"/>
      <c r="J1894" t="s">
        <v>1096</v>
      </c>
      <c r="K1894">
        <v>2</v>
      </c>
      <c r="L1894" t="s">
        <v>25</v>
      </c>
      <c r="M1894">
        <v>41600</v>
      </c>
      <c r="N1894" t="s">
        <v>126</v>
      </c>
      <c r="O1894">
        <v>201100</v>
      </c>
      <c r="P1894">
        <v>159500</v>
      </c>
      <c r="Q1894">
        <v>17000</v>
      </c>
      <c r="R1894">
        <v>22240</v>
      </c>
      <c r="S1894"/>
      <c r="T1894"/>
      <c r="U1894"/>
      <c r="V1894" t="s">
        <v>1348</v>
      </c>
      <c r="W1894">
        <v>1</v>
      </c>
    </row>
    <row r="1895" spans="1:23" s="917" customFormat="1" ht="12.75" customHeight="1">
      <c r="A1895">
        <v>1034</v>
      </c>
      <c r="B1895">
        <v>2803</v>
      </c>
      <c r="C1895" t="s">
        <v>98</v>
      </c>
      <c r="D1895" t="s">
        <v>1292</v>
      </c>
      <c r="E1895">
        <v>47664</v>
      </c>
      <c r="F1895" t="s">
        <v>198</v>
      </c>
      <c r="G1895" t="s">
        <v>3405</v>
      </c>
      <c r="H1895" s="958">
        <v>42971</v>
      </c>
      <c r="I1895"/>
      <c r="J1895" t="s">
        <v>1096</v>
      </c>
      <c r="K1895">
        <v>4</v>
      </c>
      <c r="L1895" t="s">
        <v>25</v>
      </c>
      <c r="M1895">
        <v>41600</v>
      </c>
      <c r="N1895" t="s">
        <v>97</v>
      </c>
      <c r="O1895">
        <v>117140</v>
      </c>
      <c r="P1895">
        <v>75540</v>
      </c>
      <c r="Q1895">
        <v>17000</v>
      </c>
      <c r="R1895">
        <v>22240</v>
      </c>
      <c r="S1895"/>
      <c r="T1895"/>
      <c r="U1895"/>
      <c r="V1895" t="s">
        <v>1348</v>
      </c>
      <c r="W1895">
        <v>1</v>
      </c>
    </row>
    <row r="1896" spans="1:23" s="917" customFormat="1" ht="12.75" customHeight="1">
      <c r="A1896">
        <v>1680</v>
      </c>
      <c r="B1896">
        <v>2840</v>
      </c>
      <c r="C1896" t="s">
        <v>87</v>
      </c>
      <c r="D1896" t="s">
        <v>1093</v>
      </c>
      <c r="E1896">
        <v>47666</v>
      </c>
      <c r="F1896" t="s">
        <v>198</v>
      </c>
      <c r="G1896" t="s">
        <v>3407</v>
      </c>
      <c r="H1896" s="958">
        <v>41402</v>
      </c>
      <c r="I1896" s="958">
        <v>45382</v>
      </c>
      <c r="J1896" t="s">
        <v>1096</v>
      </c>
      <c r="K1896">
        <v>2</v>
      </c>
      <c r="L1896" t="s">
        <v>25</v>
      </c>
      <c r="M1896">
        <v>41600</v>
      </c>
      <c r="N1896" t="s">
        <v>84</v>
      </c>
      <c r="O1896">
        <v>90910</v>
      </c>
      <c r="P1896">
        <v>49310</v>
      </c>
      <c r="Q1896">
        <v>17000</v>
      </c>
      <c r="R1896">
        <v>28750</v>
      </c>
      <c r="S1896"/>
      <c r="T1896"/>
      <c r="U1896"/>
      <c r="V1896" t="s">
        <v>1348</v>
      </c>
      <c r="W1896">
        <v>2</v>
      </c>
    </row>
    <row r="1897" spans="1:23" s="917" customFormat="1" ht="12.75" customHeight="1">
      <c r="A1897">
        <v>1680</v>
      </c>
      <c r="B1897">
        <v>2840</v>
      </c>
      <c r="C1897" t="s">
        <v>87</v>
      </c>
      <c r="D1897" t="s">
        <v>1093</v>
      </c>
      <c r="E1897">
        <v>47667</v>
      </c>
      <c r="F1897" t="s">
        <v>198</v>
      </c>
      <c r="G1897" t="s">
        <v>3409</v>
      </c>
      <c r="H1897" s="958">
        <v>41402</v>
      </c>
      <c r="I1897" s="958">
        <v>45382</v>
      </c>
      <c r="J1897" t="s">
        <v>1096</v>
      </c>
      <c r="K1897">
        <v>2</v>
      </c>
      <c r="L1897" t="s">
        <v>25</v>
      </c>
      <c r="M1897">
        <v>41600</v>
      </c>
      <c r="N1897" t="s">
        <v>84</v>
      </c>
      <c r="O1897">
        <v>90910</v>
      </c>
      <c r="P1897">
        <v>49310</v>
      </c>
      <c r="Q1897">
        <v>17000</v>
      </c>
      <c r="R1897">
        <v>28750</v>
      </c>
      <c r="S1897"/>
      <c r="T1897"/>
      <c r="U1897"/>
      <c r="V1897" t="s">
        <v>1348</v>
      </c>
      <c r="W1897">
        <v>3</v>
      </c>
    </row>
    <row r="1898" spans="1:23" s="917" customFormat="1" ht="12.75" customHeight="1">
      <c r="A1898">
        <v>6666</v>
      </c>
      <c r="B1898">
        <v>2840</v>
      </c>
      <c r="C1898" t="s">
        <v>87</v>
      </c>
      <c r="D1898" t="s">
        <v>1806</v>
      </c>
      <c r="E1898">
        <v>47668</v>
      </c>
      <c r="F1898" t="s">
        <v>198</v>
      </c>
      <c r="G1898" t="s">
        <v>2663</v>
      </c>
      <c r="H1898" s="958">
        <v>41424</v>
      </c>
      <c r="I1898"/>
      <c r="J1898" t="s">
        <v>1096</v>
      </c>
      <c r="K1898">
        <v>2</v>
      </c>
      <c r="L1898" t="s">
        <v>25</v>
      </c>
      <c r="M1898">
        <v>41600</v>
      </c>
      <c r="N1898" t="s">
        <v>84</v>
      </c>
      <c r="O1898">
        <v>90910</v>
      </c>
      <c r="P1898">
        <v>49310</v>
      </c>
      <c r="Q1898">
        <v>8860</v>
      </c>
      <c r="R1898">
        <v>8220</v>
      </c>
      <c r="S1898"/>
      <c r="T1898"/>
      <c r="U1898"/>
      <c r="V1898" t="s">
        <v>1348</v>
      </c>
      <c r="W1898">
        <v>231</v>
      </c>
    </row>
    <row r="1899" spans="1:23" s="917" customFormat="1" ht="12.75" customHeight="1">
      <c r="A1899">
        <v>6666</v>
      </c>
      <c r="B1899">
        <v>2840</v>
      </c>
      <c r="C1899" t="s">
        <v>87</v>
      </c>
      <c r="D1899" t="s">
        <v>1806</v>
      </c>
      <c r="E1899">
        <v>47669</v>
      </c>
      <c r="F1899" t="s">
        <v>198</v>
      </c>
      <c r="G1899" t="s">
        <v>2695</v>
      </c>
      <c r="H1899" s="958">
        <v>41424</v>
      </c>
      <c r="I1899"/>
      <c r="J1899" t="s">
        <v>1096</v>
      </c>
      <c r="K1899">
        <v>3</v>
      </c>
      <c r="L1899" t="s">
        <v>25</v>
      </c>
      <c r="M1899">
        <v>41600</v>
      </c>
      <c r="N1899" t="s">
        <v>84</v>
      </c>
      <c r="O1899">
        <v>90910</v>
      </c>
      <c r="P1899">
        <v>49310</v>
      </c>
      <c r="Q1899">
        <v>8860</v>
      </c>
      <c r="R1899">
        <v>8220</v>
      </c>
      <c r="S1899"/>
      <c r="T1899"/>
      <c r="U1899"/>
      <c r="V1899" t="s">
        <v>1348</v>
      </c>
      <c r="W1899">
        <v>231</v>
      </c>
    </row>
    <row r="1900" spans="1:23" s="917" customFormat="1" ht="12.75" customHeight="1">
      <c r="A1900">
        <v>6666</v>
      </c>
      <c r="B1900">
        <v>2840</v>
      </c>
      <c r="C1900" t="s">
        <v>87</v>
      </c>
      <c r="D1900" t="s">
        <v>1806</v>
      </c>
      <c r="E1900">
        <v>47670</v>
      </c>
      <c r="F1900" t="s">
        <v>198</v>
      </c>
      <c r="G1900" t="s">
        <v>2720</v>
      </c>
      <c r="H1900" s="958">
        <v>41424</v>
      </c>
      <c r="I1900"/>
      <c r="J1900" t="s">
        <v>1096</v>
      </c>
      <c r="K1900">
        <v>2</v>
      </c>
      <c r="L1900" t="s">
        <v>25</v>
      </c>
      <c r="M1900">
        <v>41600</v>
      </c>
      <c r="N1900" t="s">
        <v>84</v>
      </c>
      <c r="O1900">
        <v>90910</v>
      </c>
      <c r="P1900">
        <v>49310</v>
      </c>
      <c r="Q1900">
        <v>8860</v>
      </c>
      <c r="R1900">
        <v>8220</v>
      </c>
      <c r="S1900"/>
      <c r="T1900"/>
      <c r="U1900"/>
      <c r="V1900" t="s">
        <v>1348</v>
      </c>
      <c r="W1900">
        <v>231</v>
      </c>
    </row>
    <row r="1901" spans="1:23" s="917" customFormat="1" ht="12.75" customHeight="1">
      <c r="A1901">
        <v>6666</v>
      </c>
      <c r="B1901">
        <v>2840</v>
      </c>
      <c r="C1901" t="s">
        <v>87</v>
      </c>
      <c r="D1901" t="s">
        <v>1806</v>
      </c>
      <c r="E1901">
        <v>47671</v>
      </c>
      <c r="F1901" t="s">
        <v>198</v>
      </c>
      <c r="G1901" t="s">
        <v>2726</v>
      </c>
      <c r="H1901" s="958">
        <v>41424</v>
      </c>
      <c r="I1901"/>
      <c r="J1901" t="s">
        <v>1096</v>
      </c>
      <c r="K1901">
        <v>3</v>
      </c>
      <c r="L1901" t="s">
        <v>25</v>
      </c>
      <c r="M1901">
        <v>41600</v>
      </c>
      <c r="N1901" t="s">
        <v>84</v>
      </c>
      <c r="O1901">
        <v>90910</v>
      </c>
      <c r="P1901">
        <v>49310</v>
      </c>
      <c r="Q1901">
        <v>8860</v>
      </c>
      <c r="R1901">
        <v>8220</v>
      </c>
      <c r="S1901"/>
      <c r="T1901"/>
      <c r="U1901"/>
      <c r="V1901" t="s">
        <v>1348</v>
      </c>
      <c r="W1901">
        <v>231</v>
      </c>
    </row>
    <row r="1902" spans="1:23" s="917" customFormat="1" ht="12.75" customHeight="1">
      <c r="A1902">
        <v>1680</v>
      </c>
      <c r="B1902">
        <v>2840</v>
      </c>
      <c r="C1902" t="s">
        <v>87</v>
      </c>
      <c r="D1902" t="s">
        <v>1093</v>
      </c>
      <c r="E1902">
        <v>47672</v>
      </c>
      <c r="F1902" t="s">
        <v>198</v>
      </c>
      <c r="G1902" t="s">
        <v>3411</v>
      </c>
      <c r="H1902" s="958">
        <v>41450</v>
      </c>
      <c r="I1902" s="958">
        <v>45382</v>
      </c>
      <c r="J1902" t="s">
        <v>1096</v>
      </c>
      <c r="K1902">
        <v>3</v>
      </c>
      <c r="L1902" t="s">
        <v>25</v>
      </c>
      <c r="M1902">
        <v>41600</v>
      </c>
      <c r="N1902" t="s">
        <v>84</v>
      </c>
      <c r="O1902">
        <v>90910</v>
      </c>
      <c r="P1902">
        <v>49310</v>
      </c>
      <c r="Q1902">
        <v>17000</v>
      </c>
      <c r="R1902">
        <v>28750</v>
      </c>
      <c r="S1902"/>
      <c r="T1902"/>
      <c r="U1902"/>
      <c r="V1902" t="s">
        <v>1348</v>
      </c>
      <c r="W1902">
        <v>2</v>
      </c>
    </row>
    <row r="1903" spans="1:23" s="917" customFormat="1" ht="12.75" customHeight="1">
      <c r="A1903">
        <v>1710</v>
      </c>
      <c r="B1903">
        <v>2840</v>
      </c>
      <c r="C1903" t="s">
        <v>87</v>
      </c>
      <c r="D1903" t="s">
        <v>1093</v>
      </c>
      <c r="E1903">
        <v>47675</v>
      </c>
      <c r="F1903" t="s">
        <v>198</v>
      </c>
      <c r="G1903" t="s">
        <v>3413</v>
      </c>
      <c r="H1903" s="958">
        <v>41459</v>
      </c>
      <c r="I1903"/>
      <c r="J1903" t="s">
        <v>1096</v>
      </c>
      <c r="K1903">
        <v>2</v>
      </c>
      <c r="L1903" t="s">
        <v>25</v>
      </c>
      <c r="M1903">
        <v>41600</v>
      </c>
      <c r="N1903" t="s">
        <v>84</v>
      </c>
      <c r="O1903">
        <v>90910</v>
      </c>
      <c r="P1903">
        <v>49310</v>
      </c>
      <c r="Q1903">
        <v>17000</v>
      </c>
      <c r="R1903">
        <v>22240</v>
      </c>
      <c r="S1903"/>
      <c r="T1903"/>
      <c r="U1903"/>
      <c r="V1903" t="s">
        <v>1348</v>
      </c>
      <c r="W1903">
        <v>2</v>
      </c>
    </row>
    <row r="1904" spans="1:23" s="917" customFormat="1" ht="12.75" customHeight="1">
      <c r="A1904">
        <v>2004</v>
      </c>
      <c r="B1904">
        <v>2840</v>
      </c>
      <c r="C1904" t="s">
        <v>87</v>
      </c>
      <c r="D1904" t="s">
        <v>1266</v>
      </c>
      <c r="E1904">
        <v>47683</v>
      </c>
      <c r="F1904" t="s">
        <v>198</v>
      </c>
      <c r="G1904" t="s">
        <v>3415</v>
      </c>
      <c r="H1904" s="958">
        <v>42471</v>
      </c>
      <c r="I1904"/>
      <c r="J1904" t="s">
        <v>1096</v>
      </c>
      <c r="K1904">
        <v>2</v>
      </c>
      <c r="L1904" t="s">
        <v>1415</v>
      </c>
      <c r="M1904">
        <v>0</v>
      </c>
      <c r="N1904" t="s">
        <v>84</v>
      </c>
      <c r="O1904">
        <v>90910</v>
      </c>
      <c r="P1904">
        <v>90910</v>
      </c>
      <c r="Q1904">
        <v>17000</v>
      </c>
      <c r="R1904">
        <v>22240</v>
      </c>
      <c r="S1904"/>
      <c r="T1904"/>
      <c r="U1904"/>
      <c r="V1904" t="s">
        <v>1348</v>
      </c>
      <c r="W1904">
        <v>4</v>
      </c>
    </row>
    <row r="1905" spans="1:23" s="917" customFormat="1" ht="12.75" customHeight="1">
      <c r="A1905">
        <v>1330</v>
      </c>
      <c r="B1905">
        <v>2821</v>
      </c>
      <c r="C1905" t="s">
        <v>102</v>
      </c>
      <c r="D1905" t="s">
        <v>1266</v>
      </c>
      <c r="E1905">
        <v>47684</v>
      </c>
      <c r="F1905" t="s">
        <v>198</v>
      </c>
      <c r="G1905" t="s">
        <v>3417</v>
      </c>
      <c r="H1905" s="958">
        <v>41558</v>
      </c>
      <c r="I1905"/>
      <c r="J1905" t="s">
        <v>1096</v>
      </c>
      <c r="K1905">
        <v>3</v>
      </c>
      <c r="L1905" t="s">
        <v>25</v>
      </c>
      <c r="M1905">
        <v>41600</v>
      </c>
      <c r="N1905" t="s">
        <v>97</v>
      </c>
      <c r="O1905">
        <v>117140</v>
      </c>
      <c r="P1905">
        <v>75540</v>
      </c>
      <c r="Q1905">
        <v>17000</v>
      </c>
      <c r="R1905">
        <v>28750</v>
      </c>
      <c r="S1905"/>
      <c r="T1905"/>
      <c r="U1905"/>
      <c r="V1905" t="s">
        <v>1348</v>
      </c>
      <c r="W1905">
        <v>1</v>
      </c>
    </row>
    <row r="1906" spans="1:23" s="917" customFormat="1" ht="12.75" customHeight="1">
      <c r="A1906">
        <v>1180</v>
      </c>
      <c r="B1906">
        <v>2819</v>
      </c>
      <c r="C1906" t="s">
        <v>101</v>
      </c>
      <c r="D1906" t="s">
        <v>1103</v>
      </c>
      <c r="E1906">
        <v>47685</v>
      </c>
      <c r="F1906" t="s">
        <v>198</v>
      </c>
      <c r="G1906" t="s">
        <v>3418</v>
      </c>
      <c r="H1906" s="958">
        <v>41435</v>
      </c>
      <c r="I1906"/>
      <c r="J1906" t="s">
        <v>1096</v>
      </c>
      <c r="K1906">
        <v>3</v>
      </c>
      <c r="L1906" t="s">
        <v>25</v>
      </c>
      <c r="M1906">
        <v>41600</v>
      </c>
      <c r="N1906" t="s">
        <v>97</v>
      </c>
      <c r="O1906">
        <v>117140</v>
      </c>
      <c r="P1906">
        <v>75540</v>
      </c>
      <c r="Q1906">
        <v>17000</v>
      </c>
      <c r="R1906">
        <v>22240</v>
      </c>
      <c r="S1906"/>
      <c r="T1906"/>
      <c r="U1906"/>
      <c r="V1906" t="s">
        <v>1348</v>
      </c>
      <c r="W1906">
        <v>1</v>
      </c>
    </row>
    <row r="1907" spans="1:23" s="917" customFormat="1" ht="12.75" customHeight="1">
      <c r="A1907">
        <v>1330</v>
      </c>
      <c r="B1907">
        <v>2821</v>
      </c>
      <c r="C1907" t="s">
        <v>102</v>
      </c>
      <c r="D1907" t="s">
        <v>1266</v>
      </c>
      <c r="E1907">
        <v>47686</v>
      </c>
      <c r="F1907" t="s">
        <v>198</v>
      </c>
      <c r="G1907" t="s">
        <v>3420</v>
      </c>
      <c r="H1907" s="958">
        <v>41558</v>
      </c>
      <c r="I1907"/>
      <c r="J1907" t="s">
        <v>1096</v>
      </c>
      <c r="K1907">
        <v>2</v>
      </c>
      <c r="L1907" t="s">
        <v>25</v>
      </c>
      <c r="M1907">
        <v>41600</v>
      </c>
      <c r="N1907" t="s">
        <v>97</v>
      </c>
      <c r="O1907">
        <v>117140</v>
      </c>
      <c r="P1907">
        <v>75540</v>
      </c>
      <c r="Q1907">
        <v>17000</v>
      </c>
      <c r="R1907">
        <v>28750</v>
      </c>
      <c r="S1907"/>
      <c r="T1907"/>
      <c r="U1907"/>
      <c r="V1907" t="s">
        <v>1348</v>
      </c>
      <c r="W1907">
        <v>1</v>
      </c>
    </row>
    <row r="1908" spans="1:23" s="917" customFormat="1" ht="12.75" customHeight="1">
      <c r="A1908">
        <v>1330</v>
      </c>
      <c r="B1908">
        <v>2821</v>
      </c>
      <c r="C1908" t="s">
        <v>102</v>
      </c>
      <c r="D1908" t="s">
        <v>1266</v>
      </c>
      <c r="E1908">
        <v>47687</v>
      </c>
      <c r="F1908" t="s">
        <v>198</v>
      </c>
      <c r="G1908" t="s">
        <v>3421</v>
      </c>
      <c r="H1908" s="958">
        <v>41558</v>
      </c>
      <c r="I1908"/>
      <c r="J1908" t="s">
        <v>1096</v>
      </c>
      <c r="K1908">
        <v>1</v>
      </c>
      <c r="L1908" t="s">
        <v>25</v>
      </c>
      <c r="M1908">
        <v>41600</v>
      </c>
      <c r="N1908" t="s">
        <v>97</v>
      </c>
      <c r="O1908">
        <v>117140</v>
      </c>
      <c r="P1908">
        <v>75540</v>
      </c>
      <c r="Q1908">
        <v>17000</v>
      </c>
      <c r="R1908">
        <v>28750</v>
      </c>
      <c r="S1908"/>
      <c r="T1908"/>
      <c r="U1908"/>
      <c r="V1908" t="s">
        <v>1348</v>
      </c>
      <c r="W1908">
        <v>1</v>
      </c>
    </row>
    <row r="1909" spans="1:23" s="917" customFormat="1" ht="12.75" customHeight="1">
      <c r="A1909">
        <v>1605</v>
      </c>
      <c r="B1909">
        <v>2813</v>
      </c>
      <c r="C1909" t="s">
        <v>90</v>
      </c>
      <c r="D1909" t="s">
        <v>1126</v>
      </c>
      <c r="E1909">
        <v>47690</v>
      </c>
      <c r="F1909" t="s">
        <v>198</v>
      </c>
      <c r="G1909" t="s">
        <v>3422</v>
      </c>
      <c r="H1909" s="958">
        <v>41570</v>
      </c>
      <c r="I1909"/>
      <c r="J1909" t="s">
        <v>1096</v>
      </c>
      <c r="K1909">
        <v>20</v>
      </c>
      <c r="L1909" t="s">
        <v>25</v>
      </c>
      <c r="M1909">
        <v>41600</v>
      </c>
      <c r="N1909" t="s">
        <v>88</v>
      </c>
      <c r="O1909">
        <v>97200</v>
      </c>
      <c r="P1909">
        <v>55600</v>
      </c>
      <c r="Q1909">
        <v>17000</v>
      </c>
      <c r="R1909">
        <v>16710</v>
      </c>
      <c r="S1909"/>
      <c r="T1909"/>
      <c r="U1909"/>
      <c r="V1909" t="s">
        <v>1348</v>
      </c>
      <c r="W1909">
        <v>2</v>
      </c>
    </row>
    <row r="1910" spans="1:23" s="917" customFormat="1" ht="12.75" customHeight="1">
      <c r="A1910">
        <v>1710</v>
      </c>
      <c r="B1910">
        <v>2840</v>
      </c>
      <c r="C1910" t="s">
        <v>87</v>
      </c>
      <c r="D1910" t="s">
        <v>1093</v>
      </c>
      <c r="E1910">
        <v>47692</v>
      </c>
      <c r="F1910" t="s">
        <v>198</v>
      </c>
      <c r="G1910" t="s">
        <v>3424</v>
      </c>
      <c r="H1910" s="958">
        <v>41459</v>
      </c>
      <c r="I1910"/>
      <c r="J1910" t="s">
        <v>1096</v>
      </c>
      <c r="K1910">
        <v>1</v>
      </c>
      <c r="L1910" t="s">
        <v>25</v>
      </c>
      <c r="M1910">
        <v>41600</v>
      </c>
      <c r="N1910" t="s">
        <v>84</v>
      </c>
      <c r="O1910">
        <v>90910</v>
      </c>
      <c r="P1910">
        <v>49310</v>
      </c>
      <c r="Q1910">
        <v>17000</v>
      </c>
      <c r="R1910">
        <v>22240</v>
      </c>
      <c r="S1910"/>
      <c r="T1910"/>
      <c r="U1910"/>
      <c r="V1910" t="s">
        <v>1348</v>
      </c>
      <c r="W1910">
        <v>3</v>
      </c>
    </row>
    <row r="1911" spans="1:23" s="917" customFormat="1" ht="12.75" customHeight="1">
      <c r="A1911">
        <v>1705</v>
      </c>
      <c r="B1911">
        <v>2840</v>
      </c>
      <c r="C1911" t="s">
        <v>87</v>
      </c>
      <c r="D1911" t="s">
        <v>1093</v>
      </c>
      <c r="E1911">
        <v>47693</v>
      </c>
      <c r="F1911" t="s">
        <v>198</v>
      </c>
      <c r="G1911" t="s">
        <v>3425</v>
      </c>
      <c r="H1911" s="958">
        <v>41458</v>
      </c>
      <c r="I1911"/>
      <c r="J1911" t="s">
        <v>1096</v>
      </c>
      <c r="K1911">
        <v>2</v>
      </c>
      <c r="L1911" t="s">
        <v>25</v>
      </c>
      <c r="M1911">
        <v>41600</v>
      </c>
      <c r="N1911" t="s">
        <v>84</v>
      </c>
      <c r="O1911">
        <v>90910</v>
      </c>
      <c r="P1911">
        <v>49310</v>
      </c>
      <c r="Q1911">
        <v>17000</v>
      </c>
      <c r="R1911">
        <v>22240</v>
      </c>
      <c r="S1911"/>
      <c r="T1911"/>
      <c r="U1911"/>
      <c r="V1911" t="s">
        <v>1348</v>
      </c>
      <c r="W1911">
        <v>3</v>
      </c>
    </row>
    <row r="1912" spans="1:23" s="917" customFormat="1" ht="12.75" customHeight="1">
      <c r="A1912">
        <v>1560</v>
      </c>
      <c r="B1912">
        <v>2814</v>
      </c>
      <c r="C1912" t="s">
        <v>121</v>
      </c>
      <c r="D1912" t="s">
        <v>1445</v>
      </c>
      <c r="E1912">
        <v>47694</v>
      </c>
      <c r="F1912" t="s">
        <v>198</v>
      </c>
      <c r="G1912" t="s">
        <v>3427</v>
      </c>
      <c r="H1912" s="958">
        <v>41452</v>
      </c>
      <c r="I1912"/>
      <c r="J1912" t="s">
        <v>1096</v>
      </c>
      <c r="K1912">
        <v>3.6</v>
      </c>
      <c r="L1912" t="s">
        <v>25</v>
      </c>
      <c r="M1912">
        <v>41600</v>
      </c>
      <c r="N1912" t="s">
        <v>120</v>
      </c>
      <c r="O1912">
        <v>168500</v>
      </c>
      <c r="P1912">
        <v>126900</v>
      </c>
      <c r="Q1912">
        <v>17000</v>
      </c>
      <c r="R1912">
        <v>22240</v>
      </c>
      <c r="S1912"/>
      <c r="T1912"/>
      <c r="U1912"/>
      <c r="V1912" t="s">
        <v>1348</v>
      </c>
      <c r="W1912">
        <v>2</v>
      </c>
    </row>
    <row r="1913" spans="1:23" s="917" customFormat="1" ht="12.75" customHeight="1">
      <c r="A1913">
        <v>1560</v>
      </c>
      <c r="B1913">
        <v>2814</v>
      </c>
      <c r="C1913" t="s">
        <v>121</v>
      </c>
      <c r="D1913" t="s">
        <v>1445</v>
      </c>
      <c r="E1913">
        <v>47695</v>
      </c>
      <c r="F1913" t="s">
        <v>198</v>
      </c>
      <c r="G1913" t="s">
        <v>3429</v>
      </c>
      <c r="H1913" s="958">
        <v>41452</v>
      </c>
      <c r="I1913"/>
      <c r="J1913" t="s">
        <v>1096</v>
      </c>
      <c r="K1913">
        <v>4.2</v>
      </c>
      <c r="L1913" t="s">
        <v>25</v>
      </c>
      <c r="M1913">
        <v>41600</v>
      </c>
      <c r="N1913" t="s">
        <v>120</v>
      </c>
      <c r="O1913">
        <v>168500</v>
      </c>
      <c r="P1913">
        <v>126900</v>
      </c>
      <c r="Q1913">
        <v>17000</v>
      </c>
      <c r="R1913">
        <v>22240</v>
      </c>
      <c r="S1913"/>
      <c r="T1913"/>
      <c r="U1913"/>
      <c r="V1913" t="s">
        <v>1348</v>
      </c>
      <c r="W1913">
        <v>2</v>
      </c>
    </row>
    <row r="1914" spans="1:23" s="917" customFormat="1" ht="12.75" customHeight="1">
      <c r="A1914">
        <v>1560</v>
      </c>
      <c r="B1914">
        <v>2814</v>
      </c>
      <c r="C1914" t="s">
        <v>121</v>
      </c>
      <c r="D1914" t="s">
        <v>1445</v>
      </c>
      <c r="E1914">
        <v>47696</v>
      </c>
      <c r="F1914" t="s">
        <v>198</v>
      </c>
      <c r="G1914" t="s">
        <v>3430</v>
      </c>
      <c r="H1914" s="958">
        <v>41452</v>
      </c>
      <c r="I1914"/>
      <c r="J1914" t="s">
        <v>1096</v>
      </c>
      <c r="K1914">
        <v>5.4</v>
      </c>
      <c r="L1914" t="s">
        <v>25</v>
      </c>
      <c r="M1914">
        <v>41600</v>
      </c>
      <c r="N1914" t="s">
        <v>120</v>
      </c>
      <c r="O1914">
        <v>168500</v>
      </c>
      <c r="P1914">
        <v>126900</v>
      </c>
      <c r="Q1914">
        <v>17000</v>
      </c>
      <c r="R1914">
        <v>22240</v>
      </c>
      <c r="S1914"/>
      <c r="T1914"/>
      <c r="U1914"/>
      <c r="V1914" t="s">
        <v>1348</v>
      </c>
      <c r="W1914">
        <v>2</v>
      </c>
    </row>
    <row r="1915" spans="1:23" s="917" customFormat="1" ht="12.75" customHeight="1">
      <c r="A1915">
        <v>1605</v>
      </c>
      <c r="B1915">
        <v>2813</v>
      </c>
      <c r="C1915" t="s">
        <v>90</v>
      </c>
      <c r="D1915" t="s">
        <v>1126</v>
      </c>
      <c r="E1915">
        <v>47697</v>
      </c>
      <c r="F1915" t="s">
        <v>198</v>
      </c>
      <c r="G1915" t="s">
        <v>3431</v>
      </c>
      <c r="H1915" s="958">
        <v>41570</v>
      </c>
      <c r="I1915"/>
      <c r="J1915" t="s">
        <v>1096</v>
      </c>
      <c r="K1915">
        <v>2</v>
      </c>
      <c r="L1915" t="s">
        <v>25</v>
      </c>
      <c r="M1915">
        <v>41600</v>
      </c>
      <c r="N1915" t="s">
        <v>88</v>
      </c>
      <c r="O1915">
        <v>97200</v>
      </c>
      <c r="P1915">
        <v>55600</v>
      </c>
      <c r="Q1915">
        <v>17000</v>
      </c>
      <c r="R1915">
        <v>16710</v>
      </c>
      <c r="S1915"/>
      <c r="T1915"/>
      <c r="U1915"/>
      <c r="V1915" t="s">
        <v>1348</v>
      </c>
      <c r="W1915">
        <v>2</v>
      </c>
    </row>
    <row r="1916" spans="1:23" s="917" customFormat="1" ht="12.75" customHeight="1">
      <c r="A1916">
        <v>1560</v>
      </c>
      <c r="B1916">
        <v>2814</v>
      </c>
      <c r="C1916" t="s">
        <v>121</v>
      </c>
      <c r="D1916" t="s">
        <v>1445</v>
      </c>
      <c r="E1916">
        <v>47700</v>
      </c>
      <c r="F1916" t="s">
        <v>198</v>
      </c>
      <c r="G1916" t="s">
        <v>3432</v>
      </c>
      <c r="H1916" s="958">
        <v>41452</v>
      </c>
      <c r="I1916"/>
      <c r="J1916" t="s">
        <v>1096</v>
      </c>
      <c r="K1916">
        <v>3.6</v>
      </c>
      <c r="L1916" t="s">
        <v>25</v>
      </c>
      <c r="M1916">
        <v>41600</v>
      </c>
      <c r="N1916" t="s">
        <v>120</v>
      </c>
      <c r="O1916">
        <v>168500</v>
      </c>
      <c r="P1916">
        <v>126900</v>
      </c>
      <c r="Q1916">
        <v>17000</v>
      </c>
      <c r="R1916">
        <v>22240</v>
      </c>
      <c r="S1916"/>
      <c r="T1916"/>
      <c r="U1916"/>
      <c r="V1916" t="s">
        <v>1348</v>
      </c>
      <c r="W1916">
        <v>2</v>
      </c>
    </row>
    <row r="1917" spans="1:23" s="917" customFormat="1" ht="12.75" customHeight="1">
      <c r="A1917">
        <v>1560</v>
      </c>
      <c r="B1917">
        <v>2814</v>
      </c>
      <c r="C1917" t="s">
        <v>121</v>
      </c>
      <c r="D1917" t="s">
        <v>1445</v>
      </c>
      <c r="E1917">
        <v>47701</v>
      </c>
      <c r="F1917" t="s">
        <v>198</v>
      </c>
      <c r="G1917" t="s">
        <v>3433</v>
      </c>
      <c r="H1917" s="958">
        <v>41452</v>
      </c>
      <c r="I1917"/>
      <c r="J1917" t="s">
        <v>1096</v>
      </c>
      <c r="K1917">
        <v>4.7</v>
      </c>
      <c r="L1917" t="s">
        <v>25</v>
      </c>
      <c r="M1917">
        <v>41600</v>
      </c>
      <c r="N1917" t="s">
        <v>120</v>
      </c>
      <c r="O1917">
        <v>168500</v>
      </c>
      <c r="P1917">
        <v>126900</v>
      </c>
      <c r="Q1917">
        <v>17000</v>
      </c>
      <c r="R1917">
        <v>22240</v>
      </c>
      <c r="S1917"/>
      <c r="T1917"/>
      <c r="U1917"/>
      <c r="V1917" t="s">
        <v>1348</v>
      </c>
      <c r="W1917">
        <v>2</v>
      </c>
    </row>
    <row r="1918" spans="1:23" s="917" customFormat="1" ht="12.75" customHeight="1">
      <c r="A1918">
        <v>1560</v>
      </c>
      <c r="B1918">
        <v>2814</v>
      </c>
      <c r="C1918" t="s">
        <v>121</v>
      </c>
      <c r="D1918" t="s">
        <v>1445</v>
      </c>
      <c r="E1918">
        <v>47702</v>
      </c>
      <c r="F1918" t="s">
        <v>198</v>
      </c>
      <c r="G1918" t="s">
        <v>3434</v>
      </c>
      <c r="H1918" s="958">
        <v>41452</v>
      </c>
      <c r="I1918"/>
      <c r="J1918" t="s">
        <v>1096</v>
      </c>
      <c r="K1918">
        <v>5.4</v>
      </c>
      <c r="L1918" t="s">
        <v>25</v>
      </c>
      <c r="M1918">
        <v>41600</v>
      </c>
      <c r="N1918" t="s">
        <v>120</v>
      </c>
      <c r="O1918">
        <v>168500</v>
      </c>
      <c r="P1918">
        <v>126900</v>
      </c>
      <c r="Q1918">
        <v>17000</v>
      </c>
      <c r="R1918">
        <v>22240</v>
      </c>
      <c r="S1918"/>
      <c r="T1918"/>
      <c r="U1918"/>
      <c r="V1918" t="s">
        <v>1348</v>
      </c>
      <c r="W1918">
        <v>2</v>
      </c>
    </row>
    <row r="1919" spans="1:23" s="917" customFormat="1" ht="12.75" customHeight="1">
      <c r="A1919">
        <v>1560</v>
      </c>
      <c r="B1919">
        <v>2814</v>
      </c>
      <c r="C1919" t="s">
        <v>121</v>
      </c>
      <c r="D1919" t="s">
        <v>1445</v>
      </c>
      <c r="E1919">
        <v>47703</v>
      </c>
      <c r="F1919" t="s">
        <v>198</v>
      </c>
      <c r="G1919" t="s">
        <v>3435</v>
      </c>
      <c r="H1919" s="958">
        <v>41452</v>
      </c>
      <c r="I1919"/>
      <c r="J1919" t="s">
        <v>1096</v>
      </c>
      <c r="K1919">
        <v>1.3</v>
      </c>
      <c r="L1919" t="s">
        <v>25</v>
      </c>
      <c r="M1919">
        <v>41600</v>
      </c>
      <c r="N1919" t="s">
        <v>120</v>
      </c>
      <c r="O1919">
        <v>168500</v>
      </c>
      <c r="P1919">
        <v>126900</v>
      </c>
      <c r="Q1919">
        <v>17000</v>
      </c>
      <c r="R1919">
        <v>22240</v>
      </c>
      <c r="S1919"/>
      <c r="T1919"/>
      <c r="U1919"/>
      <c r="V1919" t="s">
        <v>1348</v>
      </c>
      <c r="W1919">
        <v>2</v>
      </c>
    </row>
    <row r="1920" spans="1:23" s="917" customFormat="1" ht="12.75" customHeight="1">
      <c r="A1920">
        <v>1560</v>
      </c>
      <c r="B1920">
        <v>2814</v>
      </c>
      <c r="C1920" t="s">
        <v>121</v>
      </c>
      <c r="D1920" t="s">
        <v>1445</v>
      </c>
      <c r="E1920">
        <v>47704</v>
      </c>
      <c r="F1920" t="s">
        <v>198</v>
      </c>
      <c r="G1920" t="s">
        <v>3436</v>
      </c>
      <c r="H1920" s="958">
        <v>41452</v>
      </c>
      <c r="I1920"/>
      <c r="J1920" t="s">
        <v>1096</v>
      </c>
      <c r="K1920">
        <v>1.3</v>
      </c>
      <c r="L1920" t="s">
        <v>25</v>
      </c>
      <c r="M1920">
        <v>41600</v>
      </c>
      <c r="N1920" t="s">
        <v>120</v>
      </c>
      <c r="O1920">
        <v>168500</v>
      </c>
      <c r="P1920">
        <v>126900</v>
      </c>
      <c r="Q1920">
        <v>17000</v>
      </c>
      <c r="R1920">
        <v>22240</v>
      </c>
      <c r="S1920"/>
      <c r="T1920"/>
      <c r="U1920"/>
      <c r="V1920" t="s">
        <v>1348</v>
      </c>
      <c r="W1920">
        <v>2</v>
      </c>
    </row>
    <row r="1921" spans="1:23" s="917" customFormat="1" ht="12.75" customHeight="1">
      <c r="A1921">
        <v>1560</v>
      </c>
      <c r="B1921">
        <v>2814</v>
      </c>
      <c r="C1921" t="s">
        <v>121</v>
      </c>
      <c r="D1921" t="s">
        <v>1445</v>
      </c>
      <c r="E1921">
        <v>47705</v>
      </c>
      <c r="F1921" t="s">
        <v>198</v>
      </c>
      <c r="G1921" t="s">
        <v>3437</v>
      </c>
      <c r="H1921" s="958">
        <v>41452</v>
      </c>
      <c r="I1921"/>
      <c r="J1921" t="s">
        <v>1096</v>
      </c>
      <c r="K1921">
        <v>1.9</v>
      </c>
      <c r="L1921" t="s">
        <v>25</v>
      </c>
      <c r="M1921">
        <v>41600</v>
      </c>
      <c r="N1921" t="s">
        <v>120</v>
      </c>
      <c r="O1921">
        <v>168500</v>
      </c>
      <c r="P1921">
        <v>126900</v>
      </c>
      <c r="Q1921">
        <v>17000</v>
      </c>
      <c r="R1921">
        <v>22240</v>
      </c>
      <c r="S1921"/>
      <c r="T1921"/>
      <c r="U1921"/>
      <c r="V1921" t="s">
        <v>1348</v>
      </c>
      <c r="W1921">
        <v>2</v>
      </c>
    </row>
    <row r="1922" spans="1:23" s="917" customFormat="1" ht="12.75" customHeight="1">
      <c r="A1922">
        <v>1560</v>
      </c>
      <c r="B1922">
        <v>2814</v>
      </c>
      <c r="C1922" t="s">
        <v>121</v>
      </c>
      <c r="D1922" t="s">
        <v>1445</v>
      </c>
      <c r="E1922">
        <v>47706</v>
      </c>
      <c r="F1922" t="s">
        <v>198</v>
      </c>
      <c r="G1922" t="s">
        <v>3438</v>
      </c>
      <c r="H1922" s="958">
        <v>41452</v>
      </c>
      <c r="I1922"/>
      <c r="J1922" t="s">
        <v>1096</v>
      </c>
      <c r="K1922">
        <v>1.7</v>
      </c>
      <c r="L1922" t="s">
        <v>25</v>
      </c>
      <c r="M1922">
        <v>41600</v>
      </c>
      <c r="N1922" t="s">
        <v>120</v>
      </c>
      <c r="O1922">
        <v>168500</v>
      </c>
      <c r="P1922">
        <v>126900</v>
      </c>
      <c r="Q1922">
        <v>17000</v>
      </c>
      <c r="R1922">
        <v>22240</v>
      </c>
      <c r="S1922"/>
      <c r="T1922"/>
      <c r="U1922"/>
      <c r="V1922" t="s">
        <v>1348</v>
      </c>
      <c r="W1922">
        <v>2</v>
      </c>
    </row>
    <row r="1923" spans="1:23" s="917" customFormat="1" ht="12.75" customHeight="1">
      <c r="A1923">
        <v>1560</v>
      </c>
      <c r="B1923">
        <v>2814</v>
      </c>
      <c r="C1923" t="s">
        <v>121</v>
      </c>
      <c r="D1923" t="s">
        <v>1445</v>
      </c>
      <c r="E1923">
        <v>47707</v>
      </c>
      <c r="F1923" t="s">
        <v>198</v>
      </c>
      <c r="G1923" t="s">
        <v>3439</v>
      </c>
      <c r="H1923" s="958">
        <v>41452</v>
      </c>
      <c r="I1923"/>
      <c r="J1923" t="s">
        <v>1096</v>
      </c>
      <c r="K1923">
        <v>2.2999999999999998</v>
      </c>
      <c r="L1923" t="s">
        <v>25</v>
      </c>
      <c r="M1923">
        <v>41600</v>
      </c>
      <c r="N1923" t="s">
        <v>120</v>
      </c>
      <c r="O1923">
        <v>168500</v>
      </c>
      <c r="P1923">
        <v>126900</v>
      </c>
      <c r="Q1923">
        <v>17000</v>
      </c>
      <c r="R1923">
        <v>22240</v>
      </c>
      <c r="S1923"/>
      <c r="T1923"/>
      <c r="U1923"/>
      <c r="V1923" t="s">
        <v>1348</v>
      </c>
      <c r="W1923">
        <v>2</v>
      </c>
    </row>
    <row r="1924" spans="1:23" s="917" customFormat="1" ht="12.75" customHeight="1">
      <c r="A1924">
        <v>1560</v>
      </c>
      <c r="B1924">
        <v>2814</v>
      </c>
      <c r="C1924" t="s">
        <v>121</v>
      </c>
      <c r="D1924" t="s">
        <v>1445</v>
      </c>
      <c r="E1924">
        <v>47708</v>
      </c>
      <c r="F1924" t="s">
        <v>198</v>
      </c>
      <c r="G1924" t="s">
        <v>3440</v>
      </c>
      <c r="H1924" s="958">
        <v>41452</v>
      </c>
      <c r="I1924"/>
      <c r="J1924" t="s">
        <v>1096</v>
      </c>
      <c r="K1924">
        <v>2.9</v>
      </c>
      <c r="L1924" t="s">
        <v>25</v>
      </c>
      <c r="M1924">
        <v>41600</v>
      </c>
      <c r="N1924" t="s">
        <v>120</v>
      </c>
      <c r="O1924">
        <v>168500</v>
      </c>
      <c r="P1924">
        <v>126900</v>
      </c>
      <c r="Q1924">
        <v>17000</v>
      </c>
      <c r="R1924">
        <v>22240</v>
      </c>
      <c r="S1924"/>
      <c r="T1924"/>
      <c r="U1924"/>
      <c r="V1924" t="s">
        <v>1348</v>
      </c>
      <c r="W1924">
        <v>2</v>
      </c>
    </row>
    <row r="1925" spans="1:23" s="917" customFormat="1" ht="12.75" customHeight="1">
      <c r="A1925">
        <v>1560</v>
      </c>
      <c r="B1925">
        <v>2814</v>
      </c>
      <c r="C1925" t="s">
        <v>121</v>
      </c>
      <c r="D1925" t="s">
        <v>1445</v>
      </c>
      <c r="E1925">
        <v>47709</v>
      </c>
      <c r="F1925" t="s">
        <v>198</v>
      </c>
      <c r="G1925" t="s">
        <v>3441</v>
      </c>
      <c r="H1925" s="958">
        <v>41452</v>
      </c>
      <c r="I1925"/>
      <c r="J1925" t="s">
        <v>1096</v>
      </c>
      <c r="K1925">
        <v>2.2999999999999998</v>
      </c>
      <c r="L1925" t="s">
        <v>25</v>
      </c>
      <c r="M1925">
        <v>41600</v>
      </c>
      <c r="N1925" t="s">
        <v>120</v>
      </c>
      <c r="O1925">
        <v>168500</v>
      </c>
      <c r="P1925">
        <v>126900</v>
      </c>
      <c r="Q1925">
        <v>17000</v>
      </c>
      <c r="R1925">
        <v>22240</v>
      </c>
      <c r="S1925"/>
      <c r="T1925"/>
      <c r="U1925"/>
      <c r="V1925" t="s">
        <v>1348</v>
      </c>
      <c r="W1925">
        <v>2</v>
      </c>
    </row>
    <row r="1926" spans="1:23" s="917" customFormat="1" ht="12.75" customHeight="1">
      <c r="A1926">
        <v>1590</v>
      </c>
      <c r="B1926">
        <v>2813</v>
      </c>
      <c r="C1926" t="s">
        <v>90</v>
      </c>
      <c r="D1926" t="s">
        <v>1126</v>
      </c>
      <c r="E1926">
        <v>47712</v>
      </c>
      <c r="F1926" t="s">
        <v>198</v>
      </c>
      <c r="G1926" t="s">
        <v>3442</v>
      </c>
      <c r="H1926" s="958">
        <v>41506</v>
      </c>
      <c r="I1926"/>
      <c r="J1926" t="s">
        <v>1096</v>
      </c>
      <c r="K1926">
        <v>3</v>
      </c>
      <c r="L1926" t="s">
        <v>25</v>
      </c>
      <c r="M1926">
        <v>41600</v>
      </c>
      <c r="N1926" t="s">
        <v>88</v>
      </c>
      <c r="O1926">
        <v>97200</v>
      </c>
      <c r="P1926">
        <v>55600</v>
      </c>
      <c r="Q1926">
        <v>24190</v>
      </c>
      <c r="R1926">
        <v>31730</v>
      </c>
      <c r="S1926"/>
      <c r="T1926"/>
      <c r="U1926"/>
      <c r="V1926" t="s">
        <v>1348</v>
      </c>
      <c r="W1926">
        <v>1</v>
      </c>
    </row>
    <row r="1927" spans="1:23" s="917" customFormat="1" ht="12.75" customHeight="1">
      <c r="A1927">
        <v>1560</v>
      </c>
      <c r="B1927">
        <v>2814</v>
      </c>
      <c r="C1927" t="s">
        <v>121</v>
      </c>
      <c r="D1927" t="s">
        <v>1445</v>
      </c>
      <c r="E1927">
        <v>47714</v>
      </c>
      <c r="F1927" t="s">
        <v>198</v>
      </c>
      <c r="G1927" t="s">
        <v>3443</v>
      </c>
      <c r="H1927" s="958">
        <v>41452</v>
      </c>
      <c r="I1927"/>
      <c r="J1927" t="s">
        <v>1096</v>
      </c>
      <c r="K1927">
        <v>2.7</v>
      </c>
      <c r="L1927" t="s">
        <v>25</v>
      </c>
      <c r="M1927">
        <v>41600</v>
      </c>
      <c r="N1927" t="s">
        <v>120</v>
      </c>
      <c r="O1927">
        <v>168500</v>
      </c>
      <c r="P1927">
        <v>126900</v>
      </c>
      <c r="Q1927">
        <v>17000</v>
      </c>
      <c r="R1927">
        <v>22240</v>
      </c>
      <c r="S1927"/>
      <c r="T1927"/>
      <c r="U1927"/>
      <c r="V1927" t="s">
        <v>1348</v>
      </c>
      <c r="W1927">
        <v>2</v>
      </c>
    </row>
    <row r="1928" spans="1:23" s="917" customFormat="1" ht="12.75" customHeight="1">
      <c r="A1928">
        <v>1560</v>
      </c>
      <c r="B1928">
        <v>2814</v>
      </c>
      <c r="C1928" t="s">
        <v>121</v>
      </c>
      <c r="D1928" t="s">
        <v>1445</v>
      </c>
      <c r="E1928">
        <v>47716</v>
      </c>
      <c r="F1928" t="s">
        <v>198</v>
      </c>
      <c r="G1928" t="s">
        <v>3444</v>
      </c>
      <c r="H1928" s="958">
        <v>41452</v>
      </c>
      <c r="I1928"/>
      <c r="J1928" t="s">
        <v>1096</v>
      </c>
      <c r="K1928">
        <v>3.3</v>
      </c>
      <c r="L1928" t="s">
        <v>25</v>
      </c>
      <c r="M1928">
        <v>41600</v>
      </c>
      <c r="N1928" t="s">
        <v>120</v>
      </c>
      <c r="O1928">
        <v>168500</v>
      </c>
      <c r="P1928">
        <v>126900</v>
      </c>
      <c r="Q1928">
        <v>17000</v>
      </c>
      <c r="R1928">
        <v>22240</v>
      </c>
      <c r="S1928"/>
      <c r="T1928"/>
      <c r="U1928"/>
      <c r="V1928" t="s">
        <v>1348</v>
      </c>
      <c r="W1928">
        <v>2</v>
      </c>
    </row>
    <row r="1929" spans="1:23" s="917" customFormat="1" ht="12.75" customHeight="1">
      <c r="A1929">
        <v>1565</v>
      </c>
      <c r="B1929">
        <v>2840</v>
      </c>
      <c r="C1929" t="s">
        <v>87</v>
      </c>
      <c r="D1929" t="s">
        <v>1445</v>
      </c>
      <c r="E1929">
        <v>47721</v>
      </c>
      <c r="F1929" t="s">
        <v>198</v>
      </c>
      <c r="G1929" t="s">
        <v>3445</v>
      </c>
      <c r="H1929" s="958">
        <v>41640</v>
      </c>
      <c r="I1929"/>
      <c r="J1929" t="s">
        <v>1096</v>
      </c>
      <c r="K1929">
        <v>5</v>
      </c>
      <c r="L1929" t="s">
        <v>25</v>
      </c>
      <c r="M1929">
        <v>41600</v>
      </c>
      <c r="N1929" t="s">
        <v>84</v>
      </c>
      <c r="O1929">
        <v>90910</v>
      </c>
      <c r="P1929">
        <v>49310</v>
      </c>
      <c r="Q1929">
        <v>17000</v>
      </c>
      <c r="R1929">
        <v>22240</v>
      </c>
      <c r="S1929"/>
      <c r="T1929"/>
      <c r="U1929"/>
      <c r="V1929" t="s">
        <v>1348</v>
      </c>
      <c r="W1929">
        <v>1</v>
      </c>
    </row>
    <row r="1930" spans="1:23" s="917" customFormat="1" ht="12.75" customHeight="1">
      <c r="A1930">
        <v>1565</v>
      </c>
      <c r="B1930">
        <v>2840</v>
      </c>
      <c r="C1930" t="s">
        <v>87</v>
      </c>
      <c r="D1930" t="s">
        <v>1445</v>
      </c>
      <c r="E1930">
        <v>47722</v>
      </c>
      <c r="F1930" t="s">
        <v>198</v>
      </c>
      <c r="G1930" t="s">
        <v>3446</v>
      </c>
      <c r="H1930" s="958">
        <v>41640</v>
      </c>
      <c r="I1930"/>
      <c r="J1930" t="s">
        <v>1096</v>
      </c>
      <c r="K1930">
        <v>3</v>
      </c>
      <c r="L1930" t="s">
        <v>25</v>
      </c>
      <c r="M1930">
        <v>41600</v>
      </c>
      <c r="N1930" t="s">
        <v>84</v>
      </c>
      <c r="O1930">
        <v>90910</v>
      </c>
      <c r="P1930">
        <v>49310</v>
      </c>
      <c r="Q1930">
        <v>17000</v>
      </c>
      <c r="R1930">
        <v>22240</v>
      </c>
      <c r="S1930"/>
      <c r="T1930"/>
      <c r="U1930"/>
      <c r="V1930" t="s">
        <v>1348</v>
      </c>
      <c r="W1930">
        <v>1</v>
      </c>
    </row>
    <row r="1931" spans="1:23" s="917" customFormat="1" ht="12.75" customHeight="1">
      <c r="A1931">
        <v>1565</v>
      </c>
      <c r="B1931">
        <v>2840</v>
      </c>
      <c r="C1931" t="s">
        <v>87</v>
      </c>
      <c r="D1931" t="s">
        <v>1445</v>
      </c>
      <c r="E1931">
        <v>47723</v>
      </c>
      <c r="F1931" t="s">
        <v>198</v>
      </c>
      <c r="G1931" t="s">
        <v>3447</v>
      </c>
      <c r="H1931" s="958">
        <v>41640</v>
      </c>
      <c r="I1931"/>
      <c r="J1931" t="s">
        <v>1096</v>
      </c>
      <c r="K1931">
        <v>5</v>
      </c>
      <c r="L1931" t="s">
        <v>25</v>
      </c>
      <c r="M1931">
        <v>41600</v>
      </c>
      <c r="N1931" t="s">
        <v>84</v>
      </c>
      <c r="O1931">
        <v>90910</v>
      </c>
      <c r="P1931">
        <v>49310</v>
      </c>
      <c r="Q1931">
        <v>17000</v>
      </c>
      <c r="R1931">
        <v>22240</v>
      </c>
      <c r="S1931"/>
      <c r="T1931"/>
      <c r="U1931"/>
      <c r="V1931" t="s">
        <v>1348</v>
      </c>
      <c r="W1931">
        <v>1</v>
      </c>
    </row>
    <row r="1932" spans="1:23" s="917" customFormat="1" ht="12.75" customHeight="1">
      <c r="A1932">
        <v>1560</v>
      </c>
      <c r="B1932">
        <v>2820</v>
      </c>
      <c r="C1932" t="s">
        <v>1622</v>
      </c>
      <c r="D1932" t="s">
        <v>1445</v>
      </c>
      <c r="E1932">
        <v>47724</v>
      </c>
      <c r="F1932" t="s">
        <v>198</v>
      </c>
      <c r="G1932" t="s">
        <v>3448</v>
      </c>
      <c r="H1932" s="958">
        <v>41640</v>
      </c>
      <c r="I1932"/>
      <c r="J1932" t="s">
        <v>1096</v>
      </c>
      <c r="K1932">
        <v>3</v>
      </c>
      <c r="L1932" t="s">
        <v>25</v>
      </c>
      <c r="M1932">
        <v>41600</v>
      </c>
      <c r="N1932" t="s">
        <v>126</v>
      </c>
      <c r="O1932">
        <v>201100</v>
      </c>
      <c r="P1932">
        <v>159500</v>
      </c>
      <c r="Q1932">
        <v>17000</v>
      </c>
      <c r="R1932">
        <v>22240</v>
      </c>
      <c r="S1932"/>
      <c r="T1932">
        <v>830</v>
      </c>
      <c r="U1932">
        <v>250</v>
      </c>
      <c r="V1932" t="s">
        <v>1348</v>
      </c>
      <c r="W1932">
        <v>1</v>
      </c>
    </row>
    <row r="1933" spans="1:23" s="917" customFormat="1" ht="12.75" customHeight="1">
      <c r="A1933">
        <v>1210</v>
      </c>
      <c r="B1933">
        <v>2806</v>
      </c>
      <c r="C1933" t="s">
        <v>111</v>
      </c>
      <c r="D1933" t="s">
        <v>1103</v>
      </c>
      <c r="E1933">
        <v>47726</v>
      </c>
      <c r="F1933" t="s">
        <v>198</v>
      </c>
      <c r="G1933" t="s">
        <v>3449</v>
      </c>
      <c r="H1933" s="958">
        <v>41453</v>
      </c>
      <c r="I1933"/>
      <c r="J1933" t="s">
        <v>1096</v>
      </c>
      <c r="K1933">
        <v>3</v>
      </c>
      <c r="L1933" t="s">
        <v>25</v>
      </c>
      <c r="M1933">
        <v>41600</v>
      </c>
      <c r="N1933" t="s">
        <v>109</v>
      </c>
      <c r="O1933">
        <v>142820</v>
      </c>
      <c r="P1933">
        <v>101220</v>
      </c>
      <c r="Q1933">
        <v>17000</v>
      </c>
      <c r="R1933">
        <v>22240</v>
      </c>
      <c r="S1933"/>
      <c r="T1933"/>
      <c r="U1933"/>
      <c r="V1933" t="s">
        <v>1348</v>
      </c>
      <c r="W1933">
        <v>2</v>
      </c>
    </row>
    <row r="1934" spans="1:23" s="917" customFormat="1" ht="12.75" customHeight="1">
      <c r="A1934">
        <v>1210</v>
      </c>
      <c r="B1934">
        <v>2806</v>
      </c>
      <c r="C1934" t="s">
        <v>111</v>
      </c>
      <c r="D1934" t="s">
        <v>1103</v>
      </c>
      <c r="E1934">
        <v>47727</v>
      </c>
      <c r="F1934" t="s">
        <v>198</v>
      </c>
      <c r="G1934" t="s">
        <v>3451</v>
      </c>
      <c r="H1934" s="958">
        <v>41453</v>
      </c>
      <c r="I1934"/>
      <c r="J1934" t="s">
        <v>1096</v>
      </c>
      <c r="K1934">
        <v>2</v>
      </c>
      <c r="L1934" t="s">
        <v>25</v>
      </c>
      <c r="M1934">
        <v>41600</v>
      </c>
      <c r="N1934" t="s">
        <v>109</v>
      </c>
      <c r="O1934">
        <v>142820</v>
      </c>
      <c r="P1934">
        <v>101220</v>
      </c>
      <c r="Q1934">
        <v>17000</v>
      </c>
      <c r="R1934">
        <v>22240</v>
      </c>
      <c r="S1934"/>
      <c r="T1934"/>
      <c r="U1934"/>
      <c r="V1934" t="s">
        <v>1348</v>
      </c>
      <c r="W1934">
        <v>2</v>
      </c>
    </row>
    <row r="1935" spans="1:23" s="917" customFormat="1" ht="12.75" customHeight="1">
      <c r="A1935">
        <v>2004</v>
      </c>
      <c r="B1935">
        <v>2840</v>
      </c>
      <c r="C1935" t="s">
        <v>87</v>
      </c>
      <c r="D1935" t="s">
        <v>1266</v>
      </c>
      <c r="E1935">
        <v>47732</v>
      </c>
      <c r="F1935" t="s">
        <v>198</v>
      </c>
      <c r="G1935" t="s">
        <v>3452</v>
      </c>
      <c r="H1935" s="958">
        <v>41498</v>
      </c>
      <c r="I1935"/>
      <c r="J1935" t="s">
        <v>1096</v>
      </c>
      <c r="K1935">
        <v>5</v>
      </c>
      <c r="L1935" t="s">
        <v>1415</v>
      </c>
      <c r="M1935">
        <v>0</v>
      </c>
      <c r="N1935" t="s">
        <v>84</v>
      </c>
      <c r="O1935">
        <v>90910</v>
      </c>
      <c r="P1935">
        <v>90910</v>
      </c>
      <c r="Q1935">
        <v>17000</v>
      </c>
      <c r="R1935">
        <v>22240</v>
      </c>
      <c r="S1935"/>
      <c r="T1935"/>
      <c r="U1935"/>
      <c r="V1935" t="s">
        <v>1348</v>
      </c>
      <c r="W1935">
        <v>2</v>
      </c>
    </row>
    <row r="1936" spans="1:23" s="917" customFormat="1" ht="12.75" customHeight="1">
      <c r="A1936">
        <v>2004</v>
      </c>
      <c r="B1936">
        <v>2840</v>
      </c>
      <c r="C1936" t="s">
        <v>87</v>
      </c>
      <c r="D1936" t="s">
        <v>1266</v>
      </c>
      <c r="E1936">
        <v>47733</v>
      </c>
      <c r="F1936" t="s">
        <v>198</v>
      </c>
      <c r="G1936" t="s">
        <v>3454</v>
      </c>
      <c r="H1936" s="958">
        <v>41453</v>
      </c>
      <c r="I1936"/>
      <c r="J1936" t="s">
        <v>1096</v>
      </c>
      <c r="K1936">
        <v>20</v>
      </c>
      <c r="L1936" t="s">
        <v>1415</v>
      </c>
      <c r="M1936">
        <v>0</v>
      </c>
      <c r="N1936" t="s">
        <v>84</v>
      </c>
      <c r="O1936">
        <v>90910</v>
      </c>
      <c r="P1936">
        <v>90910</v>
      </c>
      <c r="Q1936">
        <v>17000</v>
      </c>
      <c r="R1936">
        <v>22240</v>
      </c>
      <c r="S1936"/>
      <c r="T1936"/>
      <c r="U1936"/>
      <c r="V1936" t="s">
        <v>1348</v>
      </c>
      <c r="W1936">
        <v>4</v>
      </c>
    </row>
    <row r="1937" spans="1:23" s="917" customFormat="1" ht="12.75" customHeight="1">
      <c r="A1937">
        <v>1605</v>
      </c>
      <c r="B1937">
        <v>2813</v>
      </c>
      <c r="C1937" t="s">
        <v>90</v>
      </c>
      <c r="D1937" t="s">
        <v>1126</v>
      </c>
      <c r="E1937">
        <v>47736</v>
      </c>
      <c r="F1937" t="s">
        <v>198</v>
      </c>
      <c r="G1937" t="s">
        <v>3455</v>
      </c>
      <c r="H1937" s="958">
        <v>41570</v>
      </c>
      <c r="I1937"/>
      <c r="J1937" t="s">
        <v>1096</v>
      </c>
      <c r="K1937">
        <v>5</v>
      </c>
      <c r="L1937" t="s">
        <v>25</v>
      </c>
      <c r="M1937">
        <v>41600</v>
      </c>
      <c r="N1937" t="s">
        <v>88</v>
      </c>
      <c r="O1937">
        <v>97200</v>
      </c>
      <c r="P1937">
        <v>55600</v>
      </c>
      <c r="Q1937">
        <v>17000</v>
      </c>
      <c r="R1937">
        <v>16710</v>
      </c>
      <c r="S1937"/>
      <c r="T1937"/>
      <c r="U1937"/>
      <c r="V1937" t="s">
        <v>1348</v>
      </c>
      <c r="W1937">
        <v>3</v>
      </c>
    </row>
    <row r="1938" spans="1:23" s="917" customFormat="1" ht="12.75" customHeight="1">
      <c r="A1938">
        <v>1605</v>
      </c>
      <c r="B1938">
        <v>2813</v>
      </c>
      <c r="C1938" t="s">
        <v>90</v>
      </c>
      <c r="D1938" t="s">
        <v>1126</v>
      </c>
      <c r="E1938">
        <v>47738</v>
      </c>
      <c r="F1938" t="s">
        <v>198</v>
      </c>
      <c r="G1938" t="s">
        <v>3456</v>
      </c>
      <c r="H1938" s="958">
        <v>41716</v>
      </c>
      <c r="I1938"/>
      <c r="J1938" t="s">
        <v>1096</v>
      </c>
      <c r="K1938">
        <v>1</v>
      </c>
      <c r="L1938" t="s">
        <v>25</v>
      </c>
      <c r="M1938">
        <v>41600</v>
      </c>
      <c r="N1938" t="s">
        <v>88</v>
      </c>
      <c r="O1938">
        <v>97200</v>
      </c>
      <c r="P1938">
        <v>55600</v>
      </c>
      <c r="Q1938">
        <v>17000</v>
      </c>
      <c r="R1938">
        <v>16710</v>
      </c>
      <c r="S1938"/>
      <c r="T1938"/>
      <c r="U1938"/>
      <c r="V1938" t="s">
        <v>1348</v>
      </c>
      <c r="W1938">
        <v>2</v>
      </c>
    </row>
    <row r="1939" spans="1:23" s="917" customFormat="1" ht="12.75" customHeight="1">
      <c r="A1939">
        <v>1570</v>
      </c>
      <c r="B1939">
        <v>2801</v>
      </c>
      <c r="C1939" t="s">
        <v>115</v>
      </c>
      <c r="D1939" t="s">
        <v>1445</v>
      </c>
      <c r="E1939">
        <v>47742</v>
      </c>
      <c r="F1939" t="s">
        <v>198</v>
      </c>
      <c r="G1939" t="s">
        <v>3458</v>
      </c>
      <c r="H1939" s="958">
        <v>41570</v>
      </c>
      <c r="I1939"/>
      <c r="J1939" t="s">
        <v>1096</v>
      </c>
      <c r="K1939">
        <v>5</v>
      </c>
      <c r="L1939" t="s">
        <v>25</v>
      </c>
      <c r="M1939">
        <v>41600</v>
      </c>
      <c r="N1939" t="s">
        <v>114</v>
      </c>
      <c r="O1939">
        <v>157000</v>
      </c>
      <c r="P1939">
        <v>115400</v>
      </c>
      <c r="Q1939">
        <v>17000</v>
      </c>
      <c r="R1939">
        <v>22240</v>
      </c>
      <c r="S1939"/>
      <c r="T1939"/>
      <c r="U1939"/>
      <c r="V1939" t="s">
        <v>1348</v>
      </c>
      <c r="W1939">
        <v>1</v>
      </c>
    </row>
    <row r="1940" spans="1:23" s="917" customFormat="1" ht="12.75" customHeight="1">
      <c r="A1940">
        <v>1380</v>
      </c>
      <c r="B1940">
        <v>2803</v>
      </c>
      <c r="C1940" t="s">
        <v>98</v>
      </c>
      <c r="D1940" t="s">
        <v>1292</v>
      </c>
      <c r="E1940">
        <v>47744</v>
      </c>
      <c r="F1940" t="s">
        <v>198</v>
      </c>
      <c r="G1940" t="s">
        <v>3459</v>
      </c>
      <c r="H1940" s="958">
        <v>41506</v>
      </c>
      <c r="I1940"/>
      <c r="J1940" t="s">
        <v>1096</v>
      </c>
      <c r="K1940">
        <v>1</v>
      </c>
      <c r="L1940" t="s">
        <v>25</v>
      </c>
      <c r="M1940">
        <v>41600</v>
      </c>
      <c r="N1940" t="s">
        <v>97</v>
      </c>
      <c r="O1940">
        <v>117140</v>
      </c>
      <c r="P1940">
        <v>75540</v>
      </c>
      <c r="Q1940">
        <v>17000</v>
      </c>
      <c r="R1940">
        <v>16710</v>
      </c>
      <c r="S1940"/>
      <c r="T1940"/>
      <c r="U1940"/>
      <c r="V1940" t="s">
        <v>1348</v>
      </c>
      <c r="W1940">
        <v>2</v>
      </c>
    </row>
    <row r="1941" spans="1:23" s="917" customFormat="1" ht="12.75" customHeight="1">
      <c r="A1941">
        <v>2004</v>
      </c>
      <c r="B1941">
        <v>2840</v>
      </c>
      <c r="C1941" t="s">
        <v>87</v>
      </c>
      <c r="D1941" t="s">
        <v>1266</v>
      </c>
      <c r="E1941">
        <v>47748</v>
      </c>
      <c r="F1941" t="s">
        <v>198</v>
      </c>
      <c r="G1941" t="s">
        <v>3460</v>
      </c>
      <c r="H1941" s="958">
        <v>41548</v>
      </c>
      <c r="I1941"/>
      <c r="J1941" t="s">
        <v>1096</v>
      </c>
      <c r="K1941">
        <v>5</v>
      </c>
      <c r="L1941" t="s">
        <v>1415</v>
      </c>
      <c r="M1941">
        <v>0</v>
      </c>
      <c r="N1941" t="s">
        <v>84</v>
      </c>
      <c r="O1941">
        <v>90910</v>
      </c>
      <c r="P1941">
        <v>90910</v>
      </c>
      <c r="Q1941">
        <v>17000</v>
      </c>
      <c r="R1941">
        <v>22240</v>
      </c>
      <c r="S1941"/>
      <c r="T1941"/>
      <c r="U1941"/>
      <c r="V1941" t="s">
        <v>1348</v>
      </c>
      <c r="W1941">
        <v>4</v>
      </c>
    </row>
    <row r="1942" spans="1:23" s="917" customFormat="1" ht="12.75" customHeight="1">
      <c r="A1942">
        <v>2004</v>
      </c>
      <c r="B1942">
        <v>2840</v>
      </c>
      <c r="C1942" t="s">
        <v>87</v>
      </c>
      <c r="D1942" t="s">
        <v>1266</v>
      </c>
      <c r="E1942">
        <v>47749</v>
      </c>
      <c r="F1942" t="s">
        <v>198</v>
      </c>
      <c r="G1942" t="s">
        <v>3462</v>
      </c>
      <c r="H1942" s="958">
        <v>41548</v>
      </c>
      <c r="I1942"/>
      <c r="J1942" t="s">
        <v>1096</v>
      </c>
      <c r="K1942">
        <v>2</v>
      </c>
      <c r="L1942" t="s">
        <v>1415</v>
      </c>
      <c r="M1942">
        <v>0</v>
      </c>
      <c r="N1942" t="s">
        <v>84</v>
      </c>
      <c r="O1942">
        <v>90910</v>
      </c>
      <c r="P1942">
        <v>90910</v>
      </c>
      <c r="Q1942">
        <v>17000</v>
      </c>
      <c r="R1942">
        <v>22240</v>
      </c>
      <c r="S1942"/>
      <c r="T1942"/>
      <c r="U1942"/>
      <c r="V1942" t="s">
        <v>1348</v>
      </c>
      <c r="W1942">
        <v>5</v>
      </c>
    </row>
    <row r="1943" spans="1:23" s="917" customFormat="1" ht="12.75" customHeight="1">
      <c r="A1943">
        <v>1190</v>
      </c>
      <c r="B1943">
        <v>2823</v>
      </c>
      <c r="C1943" t="s">
        <v>551</v>
      </c>
      <c r="D1943" t="s">
        <v>1103</v>
      </c>
      <c r="E1943">
        <v>47760</v>
      </c>
      <c r="F1943" t="s">
        <v>198</v>
      </c>
      <c r="G1943" t="s">
        <v>3463</v>
      </c>
      <c r="H1943" s="958">
        <v>42724</v>
      </c>
      <c r="I1943"/>
      <c r="J1943" t="s">
        <v>1096</v>
      </c>
      <c r="K1943">
        <v>3</v>
      </c>
      <c r="L1943" t="s">
        <v>25</v>
      </c>
      <c r="M1943">
        <v>41600</v>
      </c>
      <c r="N1943" t="s">
        <v>93</v>
      </c>
      <c r="O1943">
        <v>104910</v>
      </c>
      <c r="P1943">
        <v>63310</v>
      </c>
      <c r="Q1943">
        <v>17000</v>
      </c>
      <c r="R1943">
        <v>22240</v>
      </c>
      <c r="S1943"/>
      <c r="T1943"/>
      <c r="U1943"/>
      <c r="V1943" t="s">
        <v>1348</v>
      </c>
      <c r="W1943">
        <v>1</v>
      </c>
    </row>
    <row r="1944" spans="1:23" s="917" customFormat="1" ht="12.75" customHeight="1">
      <c r="A1944">
        <v>1500</v>
      </c>
      <c r="B1944">
        <v>2826</v>
      </c>
      <c r="C1944" t="s">
        <v>103</v>
      </c>
      <c r="D1944" t="s">
        <v>1103</v>
      </c>
      <c r="E1944">
        <v>47761</v>
      </c>
      <c r="F1944" t="s">
        <v>198</v>
      </c>
      <c r="G1944" t="s">
        <v>3464</v>
      </c>
      <c r="H1944" s="958">
        <v>41515</v>
      </c>
      <c r="I1944"/>
      <c r="J1944" t="s">
        <v>1096</v>
      </c>
      <c r="K1944">
        <v>2</v>
      </c>
      <c r="L1944" t="s">
        <v>25</v>
      </c>
      <c r="M1944">
        <v>41600</v>
      </c>
      <c r="N1944" t="s">
        <v>93</v>
      </c>
      <c r="O1944">
        <v>104910</v>
      </c>
      <c r="P1944">
        <v>63310</v>
      </c>
      <c r="Q1944">
        <v>17000</v>
      </c>
      <c r="R1944">
        <v>22240</v>
      </c>
      <c r="S1944"/>
      <c r="T1944"/>
      <c r="U1944"/>
      <c r="V1944" t="s">
        <v>1348</v>
      </c>
      <c r="W1944">
        <v>2</v>
      </c>
    </row>
    <row r="1945" spans="1:23" s="917" customFormat="1" ht="12.75" customHeight="1">
      <c r="A1945">
        <v>1220</v>
      </c>
      <c r="B1945">
        <v>2807</v>
      </c>
      <c r="C1945" t="s">
        <v>1102</v>
      </c>
      <c r="D1945" t="s">
        <v>1103</v>
      </c>
      <c r="E1945">
        <v>47766</v>
      </c>
      <c r="F1945" t="s">
        <v>198</v>
      </c>
      <c r="G1945" t="s">
        <v>3465</v>
      </c>
      <c r="H1945" s="958">
        <v>41570</v>
      </c>
      <c r="I1945"/>
      <c r="J1945" t="s">
        <v>1096</v>
      </c>
      <c r="K1945">
        <v>5</v>
      </c>
      <c r="L1945" t="s">
        <v>25</v>
      </c>
      <c r="M1945">
        <v>41600</v>
      </c>
      <c r="N1945" t="s">
        <v>97</v>
      </c>
      <c r="O1945">
        <v>117140</v>
      </c>
      <c r="P1945">
        <v>75540</v>
      </c>
      <c r="Q1945">
        <v>17000</v>
      </c>
      <c r="R1945">
        <v>22240</v>
      </c>
      <c r="S1945"/>
      <c r="T1945"/>
      <c r="U1945"/>
      <c r="V1945" t="s">
        <v>1348</v>
      </c>
      <c r="W1945">
        <v>2</v>
      </c>
    </row>
    <row r="1946" spans="1:23" s="917" customFormat="1" ht="12.75" customHeight="1">
      <c r="A1946">
        <v>1220</v>
      </c>
      <c r="B1946">
        <v>2807</v>
      </c>
      <c r="C1946" t="s">
        <v>1102</v>
      </c>
      <c r="D1946" t="s">
        <v>1103</v>
      </c>
      <c r="E1946">
        <v>47767</v>
      </c>
      <c r="F1946" t="s">
        <v>198</v>
      </c>
      <c r="G1946" t="s">
        <v>3466</v>
      </c>
      <c r="H1946" s="958">
        <v>41570</v>
      </c>
      <c r="I1946"/>
      <c r="J1946" t="s">
        <v>1096</v>
      </c>
      <c r="K1946">
        <v>5</v>
      </c>
      <c r="L1946" t="s">
        <v>25</v>
      </c>
      <c r="M1946">
        <v>41600</v>
      </c>
      <c r="N1946" t="s">
        <v>97</v>
      </c>
      <c r="O1946">
        <v>117140</v>
      </c>
      <c r="P1946">
        <v>75540</v>
      </c>
      <c r="Q1946">
        <v>17000</v>
      </c>
      <c r="R1946">
        <v>22240</v>
      </c>
      <c r="S1946"/>
      <c r="T1946"/>
      <c r="U1946"/>
      <c r="V1946" t="s">
        <v>1348</v>
      </c>
      <c r="W1946">
        <v>2</v>
      </c>
    </row>
    <row r="1947" spans="1:23" s="917" customFormat="1" ht="12.75" customHeight="1">
      <c r="A1947">
        <v>1220</v>
      </c>
      <c r="B1947">
        <v>2807</v>
      </c>
      <c r="C1947" t="s">
        <v>1102</v>
      </c>
      <c r="D1947" t="s">
        <v>1103</v>
      </c>
      <c r="E1947">
        <v>47768</v>
      </c>
      <c r="F1947" t="s">
        <v>198</v>
      </c>
      <c r="G1947" t="s">
        <v>3467</v>
      </c>
      <c r="H1947" s="958">
        <v>41570</v>
      </c>
      <c r="I1947"/>
      <c r="J1947" t="s">
        <v>1096</v>
      </c>
      <c r="K1947">
        <v>5</v>
      </c>
      <c r="L1947" t="s">
        <v>25</v>
      </c>
      <c r="M1947">
        <v>41600</v>
      </c>
      <c r="N1947" t="s">
        <v>97</v>
      </c>
      <c r="O1947">
        <v>117140</v>
      </c>
      <c r="P1947">
        <v>75540</v>
      </c>
      <c r="Q1947">
        <v>17000</v>
      </c>
      <c r="R1947">
        <v>22240</v>
      </c>
      <c r="S1947"/>
      <c r="T1947"/>
      <c r="U1947"/>
      <c r="V1947" t="s">
        <v>1348</v>
      </c>
      <c r="W1947">
        <v>2</v>
      </c>
    </row>
    <row r="1948" spans="1:23" s="917" customFormat="1" ht="12.75" customHeight="1">
      <c r="A1948">
        <v>1885</v>
      </c>
      <c r="B1948">
        <v>2805</v>
      </c>
      <c r="C1948" t="s">
        <v>110</v>
      </c>
      <c r="D1948" t="s">
        <v>1103</v>
      </c>
      <c r="E1948">
        <v>47782</v>
      </c>
      <c r="F1948" t="s">
        <v>198</v>
      </c>
      <c r="G1948" t="s">
        <v>3468</v>
      </c>
      <c r="H1948" s="958">
        <v>41729</v>
      </c>
      <c r="I1948"/>
      <c r="J1948" t="s">
        <v>1096</v>
      </c>
      <c r="K1948">
        <v>9</v>
      </c>
      <c r="L1948" t="s">
        <v>25</v>
      </c>
      <c r="M1948">
        <v>41600</v>
      </c>
      <c r="N1948" t="s">
        <v>109</v>
      </c>
      <c r="O1948">
        <v>142820</v>
      </c>
      <c r="P1948">
        <v>101220</v>
      </c>
      <c r="Q1948">
        <v>17000</v>
      </c>
      <c r="R1948">
        <v>22240</v>
      </c>
      <c r="S1948"/>
      <c r="T1948"/>
      <c r="U1948"/>
      <c r="V1948" t="s">
        <v>1348</v>
      </c>
      <c r="W1948">
        <v>1</v>
      </c>
    </row>
    <row r="1949" spans="1:23" s="917" customFormat="1" ht="12.75" customHeight="1">
      <c r="A1949">
        <v>1885</v>
      </c>
      <c r="B1949">
        <v>2805</v>
      </c>
      <c r="C1949" t="s">
        <v>110</v>
      </c>
      <c r="D1949" t="s">
        <v>1103</v>
      </c>
      <c r="E1949">
        <v>47783</v>
      </c>
      <c r="F1949" t="s">
        <v>198</v>
      </c>
      <c r="G1949" t="s">
        <v>3470</v>
      </c>
      <c r="H1949" s="958">
        <v>41729</v>
      </c>
      <c r="I1949"/>
      <c r="J1949" t="s">
        <v>1096</v>
      </c>
      <c r="K1949">
        <v>8</v>
      </c>
      <c r="L1949" t="s">
        <v>25</v>
      </c>
      <c r="M1949">
        <v>41600</v>
      </c>
      <c r="N1949" t="s">
        <v>109</v>
      </c>
      <c r="O1949">
        <v>142820</v>
      </c>
      <c r="P1949">
        <v>101220</v>
      </c>
      <c r="Q1949">
        <v>17000</v>
      </c>
      <c r="R1949">
        <v>22240</v>
      </c>
      <c r="S1949"/>
      <c r="T1949"/>
      <c r="U1949"/>
      <c r="V1949" t="s">
        <v>1348</v>
      </c>
      <c r="W1949">
        <v>1</v>
      </c>
    </row>
    <row r="1950" spans="1:23" s="917" customFormat="1" ht="12.75" customHeight="1">
      <c r="A1950">
        <v>1885</v>
      </c>
      <c r="B1950">
        <v>2805</v>
      </c>
      <c r="C1950" t="s">
        <v>110</v>
      </c>
      <c r="D1950" t="s">
        <v>1103</v>
      </c>
      <c r="E1950">
        <v>47784</v>
      </c>
      <c r="F1950" t="s">
        <v>198</v>
      </c>
      <c r="G1950" t="s">
        <v>3471</v>
      </c>
      <c r="H1950" s="958">
        <v>41729</v>
      </c>
      <c r="I1950"/>
      <c r="J1950" t="s">
        <v>1096</v>
      </c>
      <c r="K1950">
        <v>10</v>
      </c>
      <c r="L1950" t="s">
        <v>25</v>
      </c>
      <c r="M1950">
        <v>41600</v>
      </c>
      <c r="N1950" t="s">
        <v>109</v>
      </c>
      <c r="O1950">
        <v>142820</v>
      </c>
      <c r="P1950">
        <v>101220</v>
      </c>
      <c r="Q1950">
        <v>17000</v>
      </c>
      <c r="R1950">
        <v>22240</v>
      </c>
      <c r="S1950"/>
      <c r="T1950"/>
      <c r="U1950"/>
      <c r="V1950" t="s">
        <v>1348</v>
      </c>
      <c r="W1950">
        <v>1</v>
      </c>
    </row>
    <row r="1951" spans="1:23" s="917" customFormat="1" ht="12.75" customHeight="1">
      <c r="A1951">
        <v>1885</v>
      </c>
      <c r="B1951">
        <v>2805</v>
      </c>
      <c r="C1951" t="s">
        <v>110</v>
      </c>
      <c r="D1951" t="s">
        <v>1103</v>
      </c>
      <c r="E1951">
        <v>47785</v>
      </c>
      <c r="F1951" t="s">
        <v>198</v>
      </c>
      <c r="G1951" t="s">
        <v>3472</v>
      </c>
      <c r="H1951" s="958">
        <v>41729</v>
      </c>
      <c r="I1951"/>
      <c r="J1951" t="s">
        <v>1096</v>
      </c>
      <c r="K1951">
        <v>6</v>
      </c>
      <c r="L1951" t="s">
        <v>25</v>
      </c>
      <c r="M1951">
        <v>41600</v>
      </c>
      <c r="N1951" t="s">
        <v>109</v>
      </c>
      <c r="O1951">
        <v>142820</v>
      </c>
      <c r="P1951">
        <v>101220</v>
      </c>
      <c r="Q1951">
        <v>17000</v>
      </c>
      <c r="R1951">
        <v>22240</v>
      </c>
      <c r="S1951"/>
      <c r="T1951"/>
      <c r="U1951"/>
      <c r="V1951" t="s">
        <v>1348</v>
      </c>
      <c r="W1951">
        <v>1</v>
      </c>
    </row>
    <row r="1952" spans="1:23" s="917" customFormat="1" ht="12.75" customHeight="1">
      <c r="A1952">
        <v>1885</v>
      </c>
      <c r="B1952">
        <v>2805</v>
      </c>
      <c r="C1952" t="s">
        <v>110</v>
      </c>
      <c r="D1952" t="s">
        <v>1103</v>
      </c>
      <c r="E1952">
        <v>47786</v>
      </c>
      <c r="F1952" t="s">
        <v>198</v>
      </c>
      <c r="G1952" t="s">
        <v>3473</v>
      </c>
      <c r="H1952" s="958">
        <v>41729</v>
      </c>
      <c r="I1952"/>
      <c r="J1952" t="s">
        <v>1096</v>
      </c>
      <c r="K1952">
        <v>5</v>
      </c>
      <c r="L1952" t="s">
        <v>25</v>
      </c>
      <c r="M1952">
        <v>41600</v>
      </c>
      <c r="N1952" t="s">
        <v>109</v>
      </c>
      <c r="O1952">
        <v>142820</v>
      </c>
      <c r="P1952">
        <v>101220</v>
      </c>
      <c r="Q1952">
        <v>17000</v>
      </c>
      <c r="R1952">
        <v>22240</v>
      </c>
      <c r="S1952"/>
      <c r="T1952"/>
      <c r="U1952"/>
      <c r="V1952" t="s">
        <v>1348</v>
      </c>
      <c r="W1952">
        <v>1</v>
      </c>
    </row>
    <row r="1953" spans="1:23" s="917" customFormat="1" ht="12.75" customHeight="1">
      <c r="A1953">
        <v>1885</v>
      </c>
      <c r="B1953">
        <v>2805</v>
      </c>
      <c r="C1953" t="s">
        <v>110</v>
      </c>
      <c r="D1953" t="s">
        <v>1103</v>
      </c>
      <c r="E1953">
        <v>47787</v>
      </c>
      <c r="F1953" t="s">
        <v>198</v>
      </c>
      <c r="G1953" t="s">
        <v>3474</v>
      </c>
      <c r="H1953" s="958">
        <v>41729</v>
      </c>
      <c r="I1953"/>
      <c r="J1953" t="s">
        <v>1096</v>
      </c>
      <c r="K1953">
        <v>5</v>
      </c>
      <c r="L1953" t="s">
        <v>25</v>
      </c>
      <c r="M1953">
        <v>41600</v>
      </c>
      <c r="N1953" t="s">
        <v>109</v>
      </c>
      <c r="O1953">
        <v>142820</v>
      </c>
      <c r="P1953">
        <v>101220</v>
      </c>
      <c r="Q1953">
        <v>17000</v>
      </c>
      <c r="R1953">
        <v>22240</v>
      </c>
      <c r="S1953"/>
      <c r="T1953"/>
      <c r="U1953"/>
      <c r="V1953" t="s">
        <v>1348</v>
      </c>
      <c r="W1953">
        <v>1</v>
      </c>
    </row>
    <row r="1954" spans="1:23" s="917" customFormat="1" ht="12.75" customHeight="1">
      <c r="A1954">
        <v>1885</v>
      </c>
      <c r="B1954">
        <v>2807</v>
      </c>
      <c r="C1954" t="s">
        <v>1102</v>
      </c>
      <c r="D1954" t="s">
        <v>1103</v>
      </c>
      <c r="E1954">
        <v>47788</v>
      </c>
      <c r="F1954" t="s">
        <v>198</v>
      </c>
      <c r="G1954" t="s">
        <v>3475</v>
      </c>
      <c r="H1954" s="958">
        <v>41729</v>
      </c>
      <c r="I1954"/>
      <c r="J1954" t="s">
        <v>1096</v>
      </c>
      <c r="K1954">
        <v>3</v>
      </c>
      <c r="L1954" t="s">
        <v>25</v>
      </c>
      <c r="M1954">
        <v>41600</v>
      </c>
      <c r="N1954" t="s">
        <v>97</v>
      </c>
      <c r="O1954">
        <v>117140</v>
      </c>
      <c r="P1954">
        <v>75540</v>
      </c>
      <c r="Q1954">
        <v>17000</v>
      </c>
      <c r="R1954">
        <v>22240</v>
      </c>
      <c r="S1954"/>
      <c r="T1954"/>
      <c r="U1954"/>
      <c r="V1954" t="s">
        <v>1348</v>
      </c>
      <c r="W1954">
        <v>1</v>
      </c>
    </row>
    <row r="1955" spans="1:23" s="917" customFormat="1" ht="12.75" customHeight="1">
      <c r="A1955">
        <v>1885</v>
      </c>
      <c r="B1955">
        <v>2805</v>
      </c>
      <c r="C1955" t="s">
        <v>110</v>
      </c>
      <c r="D1955" t="s">
        <v>1103</v>
      </c>
      <c r="E1955">
        <v>47789</v>
      </c>
      <c r="F1955" t="s">
        <v>198</v>
      </c>
      <c r="G1955" t="s">
        <v>3476</v>
      </c>
      <c r="H1955" s="958">
        <v>41729</v>
      </c>
      <c r="I1955"/>
      <c r="J1955" t="s">
        <v>1096</v>
      </c>
      <c r="K1955">
        <v>10</v>
      </c>
      <c r="L1955" t="s">
        <v>25</v>
      </c>
      <c r="M1955">
        <v>41600</v>
      </c>
      <c r="N1955" t="s">
        <v>109</v>
      </c>
      <c r="O1955">
        <v>142820</v>
      </c>
      <c r="P1955">
        <v>101220</v>
      </c>
      <c r="Q1955">
        <v>17000</v>
      </c>
      <c r="R1955">
        <v>22240</v>
      </c>
      <c r="S1955"/>
      <c r="T1955"/>
      <c r="U1955"/>
      <c r="V1955" t="s">
        <v>1348</v>
      </c>
      <c r="W1955">
        <v>1</v>
      </c>
    </row>
    <row r="1956" spans="1:23" s="917" customFormat="1" ht="12.75" customHeight="1">
      <c r="A1956">
        <v>1885</v>
      </c>
      <c r="B1956">
        <v>2805</v>
      </c>
      <c r="C1956" t="s">
        <v>110</v>
      </c>
      <c r="D1956" t="s">
        <v>1103</v>
      </c>
      <c r="E1956">
        <v>47790</v>
      </c>
      <c r="F1956" t="s">
        <v>198</v>
      </c>
      <c r="G1956" t="s">
        <v>3477</v>
      </c>
      <c r="H1956" s="958">
        <v>41729</v>
      </c>
      <c r="I1956"/>
      <c r="J1956" t="s">
        <v>1096</v>
      </c>
      <c r="K1956">
        <v>5</v>
      </c>
      <c r="L1956" t="s">
        <v>25</v>
      </c>
      <c r="M1956">
        <v>41600</v>
      </c>
      <c r="N1956" t="s">
        <v>109</v>
      </c>
      <c r="O1956">
        <v>142820</v>
      </c>
      <c r="P1956">
        <v>101220</v>
      </c>
      <c r="Q1956">
        <v>17000</v>
      </c>
      <c r="R1956">
        <v>22240</v>
      </c>
      <c r="S1956"/>
      <c r="T1956"/>
      <c r="U1956"/>
      <c r="V1956" t="s">
        <v>1348</v>
      </c>
      <c r="W1956">
        <v>1</v>
      </c>
    </row>
    <row r="1957" spans="1:23" s="917" customFormat="1" ht="12.75" customHeight="1">
      <c r="A1957">
        <v>1885</v>
      </c>
      <c r="B1957">
        <v>2805</v>
      </c>
      <c r="C1957" t="s">
        <v>110</v>
      </c>
      <c r="D1957" t="s">
        <v>1103</v>
      </c>
      <c r="E1957">
        <v>47791</v>
      </c>
      <c r="F1957" t="s">
        <v>198</v>
      </c>
      <c r="G1957" t="s">
        <v>3478</v>
      </c>
      <c r="H1957" s="958">
        <v>41729</v>
      </c>
      <c r="I1957"/>
      <c r="J1957" t="s">
        <v>1096</v>
      </c>
      <c r="K1957">
        <v>10</v>
      </c>
      <c r="L1957" t="s">
        <v>25</v>
      </c>
      <c r="M1957">
        <v>41600</v>
      </c>
      <c r="N1957" t="s">
        <v>109</v>
      </c>
      <c r="O1957">
        <v>142820</v>
      </c>
      <c r="P1957">
        <v>101220</v>
      </c>
      <c r="Q1957">
        <v>17000</v>
      </c>
      <c r="R1957">
        <v>22240</v>
      </c>
      <c r="S1957"/>
      <c r="T1957"/>
      <c r="U1957"/>
      <c r="V1957" t="s">
        <v>1348</v>
      </c>
      <c r="W1957">
        <v>1</v>
      </c>
    </row>
    <row r="1958" spans="1:23" s="917" customFormat="1" ht="12.75" customHeight="1">
      <c r="A1958">
        <v>1570</v>
      </c>
      <c r="B1958">
        <v>2820</v>
      </c>
      <c r="C1958" t="s">
        <v>1622</v>
      </c>
      <c r="D1958" t="s">
        <v>1445</v>
      </c>
      <c r="E1958">
        <v>47793</v>
      </c>
      <c r="F1958" t="s">
        <v>198</v>
      </c>
      <c r="G1958" t="s">
        <v>3479</v>
      </c>
      <c r="H1958" s="958">
        <v>41570</v>
      </c>
      <c r="I1958"/>
      <c r="J1958" t="s">
        <v>1096</v>
      </c>
      <c r="K1958">
        <v>3</v>
      </c>
      <c r="L1958" t="s">
        <v>25</v>
      </c>
      <c r="M1958">
        <v>41600</v>
      </c>
      <c r="N1958" t="s">
        <v>126</v>
      </c>
      <c r="O1958">
        <v>201100</v>
      </c>
      <c r="P1958">
        <v>159500</v>
      </c>
      <c r="Q1958">
        <v>17000</v>
      </c>
      <c r="R1958">
        <v>22240</v>
      </c>
      <c r="S1958"/>
      <c r="T1958"/>
      <c r="U1958"/>
      <c r="V1958" t="s">
        <v>1348</v>
      </c>
      <c r="W1958">
        <v>1</v>
      </c>
    </row>
    <row r="1959" spans="1:23" s="917" customFormat="1" ht="12.75" customHeight="1">
      <c r="A1959">
        <v>1500</v>
      </c>
      <c r="B1959">
        <v>2801</v>
      </c>
      <c r="C1959" t="s">
        <v>115</v>
      </c>
      <c r="D1959" t="s">
        <v>1103</v>
      </c>
      <c r="E1959">
        <v>47796</v>
      </c>
      <c r="F1959" t="s">
        <v>198</v>
      </c>
      <c r="G1959" t="s">
        <v>3480</v>
      </c>
      <c r="H1959" s="958">
        <v>41674</v>
      </c>
      <c r="I1959"/>
      <c r="J1959" t="s">
        <v>1096</v>
      </c>
      <c r="K1959">
        <v>1</v>
      </c>
      <c r="L1959" t="s">
        <v>25</v>
      </c>
      <c r="M1959">
        <v>41600</v>
      </c>
      <c r="N1959" t="s">
        <v>114</v>
      </c>
      <c r="O1959">
        <v>157000</v>
      </c>
      <c r="P1959">
        <v>115400</v>
      </c>
      <c r="Q1959">
        <v>17000</v>
      </c>
      <c r="R1959">
        <v>22240</v>
      </c>
      <c r="S1959"/>
      <c r="T1959"/>
      <c r="U1959"/>
      <c r="V1959" t="s">
        <v>1348</v>
      </c>
      <c r="W1959">
        <v>3</v>
      </c>
    </row>
    <row r="1960" spans="1:23" s="917" customFormat="1" ht="12.75" customHeight="1">
      <c r="A1960">
        <v>1605</v>
      </c>
      <c r="B1960">
        <v>2813</v>
      </c>
      <c r="C1960" t="s">
        <v>90</v>
      </c>
      <c r="D1960" t="s">
        <v>1126</v>
      </c>
      <c r="E1960">
        <v>47803</v>
      </c>
      <c r="F1960" t="s">
        <v>198</v>
      </c>
      <c r="G1960" t="s">
        <v>3482</v>
      </c>
      <c r="H1960" s="958">
        <v>41570</v>
      </c>
      <c r="I1960"/>
      <c r="J1960" t="s">
        <v>1096</v>
      </c>
      <c r="K1960">
        <v>15</v>
      </c>
      <c r="L1960" t="s">
        <v>25</v>
      </c>
      <c r="M1960">
        <v>41600</v>
      </c>
      <c r="N1960" t="s">
        <v>88</v>
      </c>
      <c r="O1960">
        <v>97200</v>
      </c>
      <c r="P1960">
        <v>55600</v>
      </c>
      <c r="Q1960">
        <v>17000</v>
      </c>
      <c r="R1960">
        <v>16710</v>
      </c>
      <c r="S1960"/>
      <c r="T1960"/>
      <c r="U1960"/>
      <c r="V1960" t="s">
        <v>1348</v>
      </c>
      <c r="W1960">
        <v>3</v>
      </c>
    </row>
    <row r="1961" spans="1:23" s="917" customFormat="1" ht="12.75" customHeight="1">
      <c r="A1961">
        <v>1190</v>
      </c>
      <c r="B1961">
        <v>2823</v>
      </c>
      <c r="C1961" t="s">
        <v>551</v>
      </c>
      <c r="D1961" t="s">
        <v>1103</v>
      </c>
      <c r="E1961">
        <v>47806</v>
      </c>
      <c r="F1961" t="s">
        <v>198</v>
      </c>
      <c r="G1961" t="s">
        <v>3483</v>
      </c>
      <c r="H1961" s="958">
        <v>42724</v>
      </c>
      <c r="I1961"/>
      <c r="J1961" t="s">
        <v>1096</v>
      </c>
      <c r="K1961">
        <v>3</v>
      </c>
      <c r="L1961" t="s">
        <v>25</v>
      </c>
      <c r="M1961">
        <v>41600</v>
      </c>
      <c r="N1961" t="s">
        <v>93</v>
      </c>
      <c r="O1961">
        <v>104910</v>
      </c>
      <c r="P1961">
        <v>63310</v>
      </c>
      <c r="Q1961">
        <v>17000</v>
      </c>
      <c r="R1961">
        <v>22240</v>
      </c>
      <c r="S1961"/>
      <c r="T1961"/>
      <c r="U1961"/>
      <c r="V1961" t="s">
        <v>1348</v>
      </c>
      <c r="W1961">
        <v>1</v>
      </c>
    </row>
    <row r="1962" spans="1:23" s="917" customFormat="1" ht="12.75" customHeight="1">
      <c r="A1962">
        <v>1190</v>
      </c>
      <c r="B1962">
        <v>2823</v>
      </c>
      <c r="C1962" t="s">
        <v>551</v>
      </c>
      <c r="D1962" t="s">
        <v>1103</v>
      </c>
      <c r="E1962">
        <v>47807</v>
      </c>
      <c r="F1962" t="s">
        <v>198</v>
      </c>
      <c r="G1962" t="s">
        <v>3484</v>
      </c>
      <c r="H1962" s="958">
        <v>42724</v>
      </c>
      <c r="I1962"/>
      <c r="J1962" t="s">
        <v>1096</v>
      </c>
      <c r="K1962">
        <v>5</v>
      </c>
      <c r="L1962" t="s">
        <v>25</v>
      </c>
      <c r="M1962">
        <v>41600</v>
      </c>
      <c r="N1962" t="s">
        <v>93</v>
      </c>
      <c r="O1962">
        <v>104910</v>
      </c>
      <c r="P1962">
        <v>63310</v>
      </c>
      <c r="Q1962">
        <v>17000</v>
      </c>
      <c r="R1962">
        <v>22240</v>
      </c>
      <c r="S1962"/>
      <c r="T1962"/>
      <c r="U1962"/>
      <c r="V1962" t="s">
        <v>1348</v>
      </c>
      <c r="W1962">
        <v>1</v>
      </c>
    </row>
    <row r="1963" spans="1:23" s="917" customFormat="1" ht="12.75" customHeight="1">
      <c r="A1963">
        <v>1034</v>
      </c>
      <c r="B1963">
        <v>2833</v>
      </c>
      <c r="C1963" t="s">
        <v>119</v>
      </c>
      <c r="D1963" t="s">
        <v>1292</v>
      </c>
      <c r="E1963">
        <v>47814</v>
      </c>
      <c r="F1963" t="s">
        <v>198</v>
      </c>
      <c r="G1963" t="s">
        <v>3485</v>
      </c>
      <c r="H1963" s="958">
        <v>41661</v>
      </c>
      <c r="I1963"/>
      <c r="J1963" t="s">
        <v>1096</v>
      </c>
      <c r="K1963">
        <v>10</v>
      </c>
      <c r="L1963" t="s">
        <v>25</v>
      </c>
      <c r="M1963">
        <v>41600</v>
      </c>
      <c r="N1963" t="s">
        <v>109</v>
      </c>
      <c r="O1963">
        <v>142820</v>
      </c>
      <c r="P1963">
        <v>101220</v>
      </c>
      <c r="Q1963">
        <v>17000</v>
      </c>
      <c r="R1963">
        <v>22240</v>
      </c>
      <c r="S1963"/>
      <c r="T1963"/>
      <c r="U1963"/>
      <c r="V1963" t="s">
        <v>1348</v>
      </c>
      <c r="W1963">
        <v>3</v>
      </c>
    </row>
    <row r="1964" spans="1:23" s="917" customFormat="1" ht="12.75" customHeight="1">
      <c r="A1964">
        <v>1605</v>
      </c>
      <c r="B1964">
        <v>2813</v>
      </c>
      <c r="C1964" t="s">
        <v>90</v>
      </c>
      <c r="D1964" t="s">
        <v>1126</v>
      </c>
      <c r="E1964">
        <v>47817</v>
      </c>
      <c r="F1964" t="s">
        <v>198</v>
      </c>
      <c r="G1964" t="s">
        <v>3487</v>
      </c>
      <c r="H1964" s="958">
        <v>41604</v>
      </c>
      <c r="I1964"/>
      <c r="J1964" t="s">
        <v>1096</v>
      </c>
      <c r="K1964">
        <v>2</v>
      </c>
      <c r="L1964" t="s">
        <v>25</v>
      </c>
      <c r="M1964">
        <v>41600</v>
      </c>
      <c r="N1964" t="s">
        <v>88</v>
      </c>
      <c r="O1964">
        <v>97200</v>
      </c>
      <c r="P1964">
        <v>55600</v>
      </c>
      <c r="Q1964">
        <v>17000</v>
      </c>
      <c r="R1964">
        <v>16710</v>
      </c>
      <c r="S1964"/>
      <c r="T1964"/>
      <c r="U1964"/>
      <c r="V1964" t="s">
        <v>1348</v>
      </c>
      <c r="W1964">
        <v>2</v>
      </c>
    </row>
    <row r="1965" spans="1:23" s="917" customFormat="1" ht="12.75" customHeight="1">
      <c r="A1965">
        <v>2004</v>
      </c>
      <c r="B1965">
        <v>2840</v>
      </c>
      <c r="C1965" t="s">
        <v>87</v>
      </c>
      <c r="D1965" t="s">
        <v>1266</v>
      </c>
      <c r="E1965">
        <v>47820</v>
      </c>
      <c r="F1965" t="s">
        <v>198</v>
      </c>
      <c r="G1965" t="s">
        <v>3489</v>
      </c>
      <c r="H1965" s="958">
        <v>41604</v>
      </c>
      <c r="I1965"/>
      <c r="J1965" t="s">
        <v>1096</v>
      </c>
      <c r="K1965">
        <v>4</v>
      </c>
      <c r="L1965" t="s">
        <v>1415</v>
      </c>
      <c r="M1965">
        <v>0</v>
      </c>
      <c r="N1965" t="s">
        <v>84</v>
      </c>
      <c r="O1965">
        <v>90910</v>
      </c>
      <c r="P1965">
        <v>90910</v>
      </c>
      <c r="Q1965">
        <v>17000</v>
      </c>
      <c r="R1965">
        <v>22240</v>
      </c>
      <c r="S1965"/>
      <c r="T1965"/>
      <c r="U1965"/>
      <c r="V1965" t="s">
        <v>1348</v>
      </c>
      <c r="W1965">
        <v>3</v>
      </c>
    </row>
    <row r="1966" spans="1:23" s="917" customFormat="1" ht="12.75" customHeight="1">
      <c r="A1966">
        <v>1440</v>
      </c>
      <c r="B1966">
        <v>2819</v>
      </c>
      <c r="C1966" t="s">
        <v>101</v>
      </c>
      <c r="D1966" t="s">
        <v>1833</v>
      </c>
      <c r="E1966">
        <v>47824</v>
      </c>
      <c r="F1966" t="s">
        <v>198</v>
      </c>
      <c r="G1966" t="s">
        <v>3490</v>
      </c>
      <c r="H1966" s="958">
        <v>41673</v>
      </c>
      <c r="I1966"/>
      <c r="J1966" t="s">
        <v>1096</v>
      </c>
      <c r="K1966">
        <v>3</v>
      </c>
      <c r="L1966" t="s">
        <v>25</v>
      </c>
      <c r="M1966">
        <v>41600</v>
      </c>
      <c r="N1966" t="s">
        <v>97</v>
      </c>
      <c r="O1966">
        <v>117140</v>
      </c>
      <c r="P1966">
        <v>75540</v>
      </c>
      <c r="Q1966">
        <v>24190</v>
      </c>
      <c r="R1966">
        <v>31730</v>
      </c>
      <c r="S1966"/>
      <c r="T1966"/>
      <c r="U1966"/>
      <c r="V1966" t="s">
        <v>1348</v>
      </c>
      <c r="W1966">
        <v>1</v>
      </c>
    </row>
    <row r="1967" spans="1:23" s="917" customFormat="1" ht="12.75" customHeight="1">
      <c r="A1967">
        <v>1590</v>
      </c>
      <c r="B1967">
        <v>2813</v>
      </c>
      <c r="C1967" t="s">
        <v>90</v>
      </c>
      <c r="D1967" t="s">
        <v>1126</v>
      </c>
      <c r="E1967">
        <v>47829</v>
      </c>
      <c r="F1967" t="s">
        <v>198</v>
      </c>
      <c r="G1967" t="s">
        <v>3492</v>
      </c>
      <c r="H1967" s="958">
        <v>41596</v>
      </c>
      <c r="I1967"/>
      <c r="J1967" t="s">
        <v>1096</v>
      </c>
      <c r="K1967">
        <v>1</v>
      </c>
      <c r="L1967" t="s">
        <v>25</v>
      </c>
      <c r="M1967">
        <v>41600</v>
      </c>
      <c r="N1967" t="s">
        <v>88</v>
      </c>
      <c r="O1967">
        <v>97200</v>
      </c>
      <c r="P1967">
        <v>55600</v>
      </c>
      <c r="Q1967">
        <v>24190</v>
      </c>
      <c r="R1967">
        <v>31730</v>
      </c>
      <c r="S1967"/>
      <c r="T1967"/>
      <c r="U1967"/>
      <c r="V1967" t="s">
        <v>1348</v>
      </c>
      <c r="W1967">
        <v>1</v>
      </c>
    </row>
    <row r="1968" spans="1:23" s="917" customFormat="1" ht="12.75" customHeight="1">
      <c r="A1968">
        <v>1590</v>
      </c>
      <c r="B1968">
        <v>2813</v>
      </c>
      <c r="C1968" t="s">
        <v>90</v>
      </c>
      <c r="D1968" t="s">
        <v>1126</v>
      </c>
      <c r="E1968">
        <v>47830</v>
      </c>
      <c r="F1968" t="s">
        <v>198</v>
      </c>
      <c r="G1968" t="s">
        <v>3494</v>
      </c>
      <c r="H1968" s="958">
        <v>41596</v>
      </c>
      <c r="I1968"/>
      <c r="J1968" t="s">
        <v>1096</v>
      </c>
      <c r="K1968">
        <v>2</v>
      </c>
      <c r="L1968" t="s">
        <v>25</v>
      </c>
      <c r="M1968">
        <v>41600</v>
      </c>
      <c r="N1968" t="s">
        <v>88</v>
      </c>
      <c r="O1968">
        <v>97200</v>
      </c>
      <c r="P1968">
        <v>55600</v>
      </c>
      <c r="Q1968">
        <v>24190</v>
      </c>
      <c r="R1968">
        <v>31730</v>
      </c>
      <c r="S1968"/>
      <c r="T1968"/>
      <c r="U1968"/>
      <c r="V1968" t="s">
        <v>1348</v>
      </c>
      <c r="W1968">
        <v>1</v>
      </c>
    </row>
    <row r="1969" spans="1:23" s="917" customFormat="1" ht="12.75" customHeight="1">
      <c r="A1969">
        <v>1210</v>
      </c>
      <c r="B1969">
        <v>2805</v>
      </c>
      <c r="C1969" t="s">
        <v>110</v>
      </c>
      <c r="D1969" t="s">
        <v>1103</v>
      </c>
      <c r="E1969">
        <v>47833</v>
      </c>
      <c r="F1969" t="s">
        <v>198</v>
      </c>
      <c r="G1969" t="s">
        <v>3495</v>
      </c>
      <c r="H1969" s="958">
        <v>41627</v>
      </c>
      <c r="I1969"/>
      <c r="J1969" t="s">
        <v>1096</v>
      </c>
      <c r="K1969">
        <v>2</v>
      </c>
      <c r="L1969" t="s">
        <v>25</v>
      </c>
      <c r="M1969">
        <v>41600</v>
      </c>
      <c r="N1969" t="s">
        <v>109</v>
      </c>
      <c r="O1969">
        <v>142820</v>
      </c>
      <c r="P1969">
        <v>101220</v>
      </c>
      <c r="Q1969">
        <v>17000</v>
      </c>
      <c r="R1969">
        <v>22240</v>
      </c>
      <c r="S1969"/>
      <c r="T1969"/>
      <c r="U1969"/>
      <c r="V1969" t="s">
        <v>1348</v>
      </c>
      <c r="W1969">
        <v>1</v>
      </c>
    </row>
    <row r="1970" spans="1:23" s="917" customFormat="1" ht="12.75" customHeight="1">
      <c r="A1970">
        <v>1495</v>
      </c>
      <c r="B1970">
        <v>2842</v>
      </c>
      <c r="C1970" t="s">
        <v>105</v>
      </c>
      <c r="D1970" t="s">
        <v>1270</v>
      </c>
      <c r="E1970">
        <v>47836</v>
      </c>
      <c r="F1970" t="s">
        <v>198</v>
      </c>
      <c r="G1970" t="s">
        <v>3496</v>
      </c>
      <c r="H1970" s="958">
        <v>41688</v>
      </c>
      <c r="I1970"/>
      <c r="J1970" t="s">
        <v>1096</v>
      </c>
      <c r="K1970">
        <v>2</v>
      </c>
      <c r="L1970" t="s">
        <v>25</v>
      </c>
      <c r="M1970">
        <v>41600</v>
      </c>
      <c r="N1970" t="s">
        <v>97</v>
      </c>
      <c r="O1970">
        <v>117140</v>
      </c>
      <c r="P1970">
        <v>75540</v>
      </c>
      <c r="Q1970">
        <v>17000</v>
      </c>
      <c r="R1970">
        <v>28750</v>
      </c>
      <c r="S1970"/>
      <c r="T1970"/>
      <c r="U1970"/>
      <c r="V1970" t="s">
        <v>1348</v>
      </c>
      <c r="W1970">
        <v>3</v>
      </c>
    </row>
    <row r="1971" spans="1:23" s="917" customFormat="1" ht="12.75" customHeight="1">
      <c r="A1971">
        <v>1906</v>
      </c>
      <c r="B1971">
        <v>2840</v>
      </c>
      <c r="C1971" t="s">
        <v>87</v>
      </c>
      <c r="D1971" t="s">
        <v>1270</v>
      </c>
      <c r="E1971">
        <v>47845</v>
      </c>
      <c r="F1971" t="s">
        <v>198</v>
      </c>
      <c r="G1971" t="s">
        <v>3498</v>
      </c>
      <c r="H1971" s="958">
        <v>41653</v>
      </c>
      <c r="I1971"/>
      <c r="J1971" t="s">
        <v>1096</v>
      </c>
      <c r="K1971">
        <v>2</v>
      </c>
      <c r="L1971" t="s">
        <v>25</v>
      </c>
      <c r="M1971">
        <v>41600</v>
      </c>
      <c r="N1971" t="s">
        <v>84</v>
      </c>
      <c r="O1971">
        <v>90910</v>
      </c>
      <c r="P1971">
        <v>49310</v>
      </c>
      <c r="Q1971">
        <v>8860</v>
      </c>
      <c r="R1971">
        <v>8220</v>
      </c>
      <c r="S1971"/>
      <c r="T1971"/>
      <c r="U1971"/>
      <c r="V1971" t="s">
        <v>1348</v>
      </c>
      <c r="W1971">
        <v>2</v>
      </c>
    </row>
    <row r="1972" spans="1:23" s="917" customFormat="1" ht="12.75" customHeight="1">
      <c r="A1972">
        <v>1550</v>
      </c>
      <c r="B1972">
        <v>2846</v>
      </c>
      <c r="C1972" t="s">
        <v>324</v>
      </c>
      <c r="D1972" t="s">
        <v>1445</v>
      </c>
      <c r="E1972">
        <v>47854</v>
      </c>
      <c r="F1972" t="s">
        <v>198</v>
      </c>
      <c r="G1972" t="s">
        <v>3500</v>
      </c>
      <c r="H1972" s="958">
        <v>41663</v>
      </c>
      <c r="I1972"/>
      <c r="J1972" t="s">
        <v>1096</v>
      </c>
      <c r="K1972">
        <v>30</v>
      </c>
      <c r="L1972" t="s">
        <v>25</v>
      </c>
      <c r="M1972">
        <v>41600</v>
      </c>
      <c r="N1972" t="s">
        <v>126</v>
      </c>
      <c r="O1972">
        <v>201100</v>
      </c>
      <c r="P1972">
        <v>159500</v>
      </c>
      <c r="Q1972">
        <v>17000</v>
      </c>
      <c r="R1972">
        <v>22240</v>
      </c>
      <c r="S1972"/>
      <c r="T1972">
        <v>830</v>
      </c>
      <c r="U1972">
        <v>250</v>
      </c>
      <c r="V1972" t="s">
        <v>1348</v>
      </c>
      <c r="W1972">
        <v>3</v>
      </c>
    </row>
    <row r="1973" spans="1:23" s="917" customFormat="1" ht="12.75" customHeight="1">
      <c r="A1973">
        <v>1550</v>
      </c>
      <c r="B1973">
        <v>2814</v>
      </c>
      <c r="C1973" t="s">
        <v>121</v>
      </c>
      <c r="D1973" t="s">
        <v>1445</v>
      </c>
      <c r="E1973">
        <v>47855</v>
      </c>
      <c r="F1973" t="s">
        <v>198</v>
      </c>
      <c r="G1973" t="s">
        <v>3502</v>
      </c>
      <c r="H1973" s="958">
        <v>41663</v>
      </c>
      <c r="I1973"/>
      <c r="J1973" t="s">
        <v>1096</v>
      </c>
      <c r="K1973">
        <v>20</v>
      </c>
      <c r="L1973" t="s">
        <v>25</v>
      </c>
      <c r="M1973">
        <v>41600</v>
      </c>
      <c r="N1973" t="s">
        <v>120</v>
      </c>
      <c r="O1973">
        <v>168500</v>
      </c>
      <c r="P1973">
        <v>126900</v>
      </c>
      <c r="Q1973">
        <v>17000</v>
      </c>
      <c r="R1973">
        <v>22240</v>
      </c>
      <c r="S1973"/>
      <c r="T1973"/>
      <c r="U1973"/>
      <c r="V1973" t="s">
        <v>1348</v>
      </c>
      <c r="W1973">
        <v>3</v>
      </c>
    </row>
    <row r="1974" spans="1:23" s="917" customFormat="1" ht="12.75" customHeight="1">
      <c r="A1974">
        <v>1550</v>
      </c>
      <c r="B1974">
        <v>2814</v>
      </c>
      <c r="C1974" t="s">
        <v>121</v>
      </c>
      <c r="D1974" t="s">
        <v>1445</v>
      </c>
      <c r="E1974">
        <v>47856</v>
      </c>
      <c r="F1974" t="s">
        <v>198</v>
      </c>
      <c r="G1974" t="s">
        <v>3503</v>
      </c>
      <c r="H1974" s="958">
        <v>41663</v>
      </c>
      <c r="I1974"/>
      <c r="J1974" t="s">
        <v>1096</v>
      </c>
      <c r="K1974">
        <v>40</v>
      </c>
      <c r="L1974" t="s">
        <v>25</v>
      </c>
      <c r="M1974">
        <v>41600</v>
      </c>
      <c r="N1974" t="s">
        <v>120</v>
      </c>
      <c r="O1974">
        <v>168500</v>
      </c>
      <c r="P1974">
        <v>126900</v>
      </c>
      <c r="Q1974">
        <v>17000</v>
      </c>
      <c r="R1974">
        <v>22240</v>
      </c>
      <c r="S1974"/>
      <c r="T1974"/>
      <c r="U1974"/>
      <c r="V1974" t="s">
        <v>1348</v>
      </c>
      <c r="W1974">
        <v>3</v>
      </c>
    </row>
    <row r="1975" spans="1:23" s="917" customFormat="1" ht="12.75" customHeight="1">
      <c r="A1975">
        <v>1550</v>
      </c>
      <c r="B1975">
        <v>2846</v>
      </c>
      <c r="C1975" t="s">
        <v>324</v>
      </c>
      <c r="D1975" t="s">
        <v>1445</v>
      </c>
      <c r="E1975">
        <v>47857</v>
      </c>
      <c r="F1975" t="s">
        <v>198</v>
      </c>
      <c r="G1975" t="s">
        <v>3504</v>
      </c>
      <c r="H1975" s="958">
        <v>41663</v>
      </c>
      <c r="I1975"/>
      <c r="J1975" t="s">
        <v>1096</v>
      </c>
      <c r="K1975">
        <v>50</v>
      </c>
      <c r="L1975" t="s">
        <v>25</v>
      </c>
      <c r="M1975">
        <v>41600</v>
      </c>
      <c r="N1975" t="s">
        <v>126</v>
      </c>
      <c r="O1975">
        <v>201100</v>
      </c>
      <c r="P1975">
        <v>159500</v>
      </c>
      <c r="Q1975">
        <v>17000</v>
      </c>
      <c r="R1975">
        <v>22240</v>
      </c>
      <c r="S1975"/>
      <c r="T1975">
        <v>830</v>
      </c>
      <c r="U1975">
        <v>250</v>
      </c>
      <c r="V1975" t="s">
        <v>1348</v>
      </c>
      <c r="W1975">
        <v>3</v>
      </c>
    </row>
    <row r="1976" spans="1:23" s="917" customFormat="1" ht="12.75" customHeight="1">
      <c r="A1976">
        <v>1255</v>
      </c>
      <c r="B1976">
        <v>2817</v>
      </c>
      <c r="C1976" t="s">
        <v>107</v>
      </c>
      <c r="D1976" t="s">
        <v>1445</v>
      </c>
      <c r="E1976">
        <v>47858</v>
      </c>
      <c r="F1976" t="s">
        <v>198</v>
      </c>
      <c r="G1976" t="s">
        <v>3505</v>
      </c>
      <c r="H1976" s="958">
        <v>41624</v>
      </c>
      <c r="I1976"/>
      <c r="J1976" t="s">
        <v>1096</v>
      </c>
      <c r="K1976">
        <v>1</v>
      </c>
      <c r="L1976" t="s">
        <v>25</v>
      </c>
      <c r="M1976">
        <v>41600</v>
      </c>
      <c r="N1976" t="s">
        <v>106</v>
      </c>
      <c r="O1976">
        <v>129850</v>
      </c>
      <c r="P1976">
        <v>88250</v>
      </c>
      <c r="Q1976">
        <v>17000</v>
      </c>
      <c r="R1976">
        <v>22240</v>
      </c>
      <c r="S1976"/>
      <c r="T1976"/>
      <c r="U1976"/>
      <c r="V1976" t="s">
        <v>1348</v>
      </c>
      <c r="W1976">
        <v>1</v>
      </c>
    </row>
    <row r="1977" spans="1:23" s="917" customFormat="1" ht="12.75" customHeight="1">
      <c r="A1977">
        <v>1255</v>
      </c>
      <c r="B1977">
        <v>2817</v>
      </c>
      <c r="C1977" t="s">
        <v>107</v>
      </c>
      <c r="D1977" t="s">
        <v>1445</v>
      </c>
      <c r="E1977">
        <v>47859</v>
      </c>
      <c r="F1977" t="s">
        <v>198</v>
      </c>
      <c r="G1977" t="s">
        <v>3506</v>
      </c>
      <c r="H1977" s="958">
        <v>41624</v>
      </c>
      <c r="I1977"/>
      <c r="J1977" t="s">
        <v>1096</v>
      </c>
      <c r="K1977">
        <v>1</v>
      </c>
      <c r="L1977" t="s">
        <v>25</v>
      </c>
      <c r="M1977">
        <v>41600</v>
      </c>
      <c r="N1977" t="s">
        <v>106</v>
      </c>
      <c r="O1977">
        <v>129850</v>
      </c>
      <c r="P1977">
        <v>88250</v>
      </c>
      <c r="Q1977">
        <v>17000</v>
      </c>
      <c r="R1977">
        <v>22240</v>
      </c>
      <c r="S1977"/>
      <c r="T1977"/>
      <c r="U1977"/>
      <c r="V1977" t="s">
        <v>1348</v>
      </c>
      <c r="W1977">
        <v>1</v>
      </c>
    </row>
    <row r="1978" spans="1:23" s="917" customFormat="1" ht="12.75" customHeight="1">
      <c r="A1978">
        <v>1255</v>
      </c>
      <c r="B1978">
        <v>2817</v>
      </c>
      <c r="C1978" t="s">
        <v>107</v>
      </c>
      <c r="D1978" t="s">
        <v>1445</v>
      </c>
      <c r="E1978">
        <v>47860</v>
      </c>
      <c r="F1978" t="s">
        <v>198</v>
      </c>
      <c r="G1978" t="s">
        <v>3507</v>
      </c>
      <c r="H1978" s="958">
        <v>41624</v>
      </c>
      <c r="I1978"/>
      <c r="J1978" t="s">
        <v>1096</v>
      </c>
      <c r="K1978">
        <v>2</v>
      </c>
      <c r="L1978" t="s">
        <v>25</v>
      </c>
      <c r="M1978">
        <v>41600</v>
      </c>
      <c r="N1978" t="s">
        <v>106</v>
      </c>
      <c r="O1978">
        <v>129850</v>
      </c>
      <c r="P1978">
        <v>88250</v>
      </c>
      <c r="Q1978">
        <v>17000</v>
      </c>
      <c r="R1978">
        <v>22240</v>
      </c>
      <c r="S1978"/>
      <c r="T1978"/>
      <c r="U1978"/>
      <c r="V1978" t="s">
        <v>1348</v>
      </c>
      <c r="W1978">
        <v>1</v>
      </c>
    </row>
    <row r="1979" spans="1:23" s="917" customFormat="1" ht="12.75" customHeight="1">
      <c r="A1979">
        <v>1560</v>
      </c>
      <c r="B1979">
        <v>2846</v>
      </c>
      <c r="C1979" t="s">
        <v>324</v>
      </c>
      <c r="D1979" t="s">
        <v>1445</v>
      </c>
      <c r="E1979">
        <v>47861</v>
      </c>
      <c r="F1979" t="s">
        <v>198</v>
      </c>
      <c r="G1979" t="s">
        <v>3508</v>
      </c>
      <c r="H1979" s="958">
        <v>41663</v>
      </c>
      <c r="I1979"/>
      <c r="J1979" t="s">
        <v>1096</v>
      </c>
      <c r="K1979">
        <v>15</v>
      </c>
      <c r="L1979" t="s">
        <v>25</v>
      </c>
      <c r="M1979">
        <v>41600</v>
      </c>
      <c r="N1979" t="s">
        <v>126</v>
      </c>
      <c r="O1979">
        <v>201100</v>
      </c>
      <c r="P1979">
        <v>159500</v>
      </c>
      <c r="Q1979">
        <v>17000</v>
      </c>
      <c r="R1979">
        <v>22240</v>
      </c>
      <c r="S1979"/>
      <c r="T1979">
        <v>830</v>
      </c>
      <c r="U1979">
        <v>250</v>
      </c>
      <c r="V1979" t="s">
        <v>1348</v>
      </c>
      <c r="W1979">
        <v>2</v>
      </c>
    </row>
    <row r="1980" spans="1:23" s="917" customFormat="1" ht="12.75" customHeight="1">
      <c r="A1980">
        <v>1605</v>
      </c>
      <c r="B1980">
        <v>2813</v>
      </c>
      <c r="C1980" t="s">
        <v>90</v>
      </c>
      <c r="D1980" t="s">
        <v>1126</v>
      </c>
      <c r="E1980">
        <v>47864</v>
      </c>
      <c r="F1980" t="s">
        <v>198</v>
      </c>
      <c r="G1980" t="s">
        <v>3509</v>
      </c>
      <c r="H1980" s="958">
        <v>41627</v>
      </c>
      <c r="I1980"/>
      <c r="J1980" t="s">
        <v>1096</v>
      </c>
      <c r="K1980">
        <v>2</v>
      </c>
      <c r="L1980" t="s">
        <v>25</v>
      </c>
      <c r="M1980">
        <v>41600</v>
      </c>
      <c r="N1980" t="s">
        <v>88</v>
      </c>
      <c r="O1980">
        <v>97200</v>
      </c>
      <c r="P1980">
        <v>55600</v>
      </c>
      <c r="Q1980">
        <v>17000</v>
      </c>
      <c r="R1980">
        <v>16710</v>
      </c>
      <c r="S1980"/>
      <c r="T1980"/>
      <c r="U1980"/>
      <c r="V1980" t="s">
        <v>1348</v>
      </c>
      <c r="W1980">
        <v>2</v>
      </c>
    </row>
    <row r="1981" spans="1:23" s="917" customFormat="1" ht="12.75" customHeight="1">
      <c r="A1981">
        <v>1545</v>
      </c>
      <c r="B1981">
        <v>2846</v>
      </c>
      <c r="C1981" t="s">
        <v>324</v>
      </c>
      <c r="D1981" t="s">
        <v>1445</v>
      </c>
      <c r="E1981">
        <v>47865</v>
      </c>
      <c r="F1981" t="s">
        <v>198</v>
      </c>
      <c r="G1981" t="s">
        <v>3510</v>
      </c>
      <c r="H1981" s="958">
        <v>41876</v>
      </c>
      <c r="I1981"/>
      <c r="J1981" t="s">
        <v>1096</v>
      </c>
      <c r="K1981">
        <v>5</v>
      </c>
      <c r="L1981" t="s">
        <v>25</v>
      </c>
      <c r="M1981">
        <v>41600</v>
      </c>
      <c r="N1981" t="s">
        <v>126</v>
      </c>
      <c r="O1981">
        <v>201100</v>
      </c>
      <c r="P1981">
        <v>159500</v>
      </c>
      <c r="Q1981">
        <v>17000</v>
      </c>
      <c r="R1981">
        <v>22240</v>
      </c>
      <c r="S1981"/>
      <c r="T1981"/>
      <c r="U1981"/>
      <c r="V1981" t="s">
        <v>1348</v>
      </c>
      <c r="W1981">
        <v>1</v>
      </c>
    </row>
    <row r="1982" spans="1:23" s="917" customFormat="1" ht="12.75" customHeight="1">
      <c r="A1982">
        <v>1235</v>
      </c>
      <c r="B1982">
        <v>2808</v>
      </c>
      <c r="C1982" t="s">
        <v>99</v>
      </c>
      <c r="D1982" t="s">
        <v>1103</v>
      </c>
      <c r="E1982">
        <v>47866</v>
      </c>
      <c r="F1982" t="s">
        <v>198</v>
      </c>
      <c r="G1982" t="s">
        <v>3512</v>
      </c>
      <c r="H1982" s="958">
        <v>41681</v>
      </c>
      <c r="I1982"/>
      <c r="J1982" t="s">
        <v>1096</v>
      </c>
      <c r="K1982">
        <v>4</v>
      </c>
      <c r="L1982" t="s">
        <v>25</v>
      </c>
      <c r="M1982">
        <v>41600</v>
      </c>
      <c r="N1982" t="s">
        <v>97</v>
      </c>
      <c r="O1982">
        <v>117140</v>
      </c>
      <c r="P1982">
        <v>75540</v>
      </c>
      <c r="Q1982">
        <v>20750</v>
      </c>
      <c r="R1982">
        <v>36400</v>
      </c>
      <c r="S1982"/>
      <c r="T1982"/>
      <c r="U1982"/>
      <c r="V1982" t="s">
        <v>1348</v>
      </c>
      <c r="W1982">
        <v>2</v>
      </c>
    </row>
    <row r="1983" spans="1:23" s="917" customFormat="1" ht="12.75" customHeight="1">
      <c r="A1983">
        <v>1235</v>
      </c>
      <c r="B1983">
        <v>2808</v>
      </c>
      <c r="C1983" t="s">
        <v>99</v>
      </c>
      <c r="D1983" t="s">
        <v>1103</v>
      </c>
      <c r="E1983">
        <v>47867</v>
      </c>
      <c r="F1983" t="s">
        <v>198</v>
      </c>
      <c r="G1983" t="s">
        <v>3514</v>
      </c>
      <c r="H1983" s="958">
        <v>41681</v>
      </c>
      <c r="I1983"/>
      <c r="J1983" t="s">
        <v>1096</v>
      </c>
      <c r="K1983">
        <v>2</v>
      </c>
      <c r="L1983" t="s">
        <v>25</v>
      </c>
      <c r="M1983">
        <v>41600</v>
      </c>
      <c r="N1983" t="s">
        <v>97</v>
      </c>
      <c r="O1983">
        <v>117140</v>
      </c>
      <c r="P1983">
        <v>75540</v>
      </c>
      <c r="Q1983">
        <v>20750</v>
      </c>
      <c r="R1983">
        <v>36400</v>
      </c>
      <c r="S1983"/>
      <c r="T1983"/>
      <c r="U1983"/>
      <c r="V1983" t="s">
        <v>1348</v>
      </c>
      <c r="W1983">
        <v>2</v>
      </c>
    </row>
    <row r="1984" spans="1:23" s="917" customFormat="1" ht="12.75" customHeight="1">
      <c r="A1984">
        <v>1034</v>
      </c>
      <c r="B1984">
        <v>2800</v>
      </c>
      <c r="C1984" t="s">
        <v>94</v>
      </c>
      <c r="D1984" t="s">
        <v>1292</v>
      </c>
      <c r="E1984">
        <v>47868</v>
      </c>
      <c r="F1984" t="s">
        <v>198</v>
      </c>
      <c r="G1984" t="s">
        <v>3515</v>
      </c>
      <c r="H1984" s="958">
        <v>43220</v>
      </c>
      <c r="I1984"/>
      <c r="J1984" t="s">
        <v>1096</v>
      </c>
      <c r="K1984">
        <v>5</v>
      </c>
      <c r="L1984" t="s">
        <v>25</v>
      </c>
      <c r="M1984">
        <v>41600</v>
      </c>
      <c r="N1984" t="s">
        <v>93</v>
      </c>
      <c r="O1984">
        <v>104910</v>
      </c>
      <c r="P1984">
        <v>63310</v>
      </c>
      <c r="Q1984">
        <v>17000</v>
      </c>
      <c r="R1984">
        <v>22240</v>
      </c>
      <c r="S1984"/>
      <c r="T1984"/>
      <c r="U1984"/>
      <c r="V1984" t="s">
        <v>1348</v>
      </c>
      <c r="W1984">
        <v>1</v>
      </c>
    </row>
    <row r="1985" spans="1:23" s="917" customFormat="1" ht="12.75" customHeight="1">
      <c r="A1985">
        <v>1710</v>
      </c>
      <c r="B1985">
        <v>2840</v>
      </c>
      <c r="C1985" t="s">
        <v>87</v>
      </c>
      <c r="D1985" t="s">
        <v>1093</v>
      </c>
      <c r="E1985">
        <v>47869</v>
      </c>
      <c r="F1985" t="s">
        <v>198</v>
      </c>
      <c r="G1985" t="s">
        <v>3516</v>
      </c>
      <c r="H1985" s="958">
        <v>41681</v>
      </c>
      <c r="I1985"/>
      <c r="J1985" t="s">
        <v>1096</v>
      </c>
      <c r="K1985">
        <v>2</v>
      </c>
      <c r="L1985" t="s">
        <v>25</v>
      </c>
      <c r="M1985">
        <v>41600</v>
      </c>
      <c r="N1985" t="s">
        <v>84</v>
      </c>
      <c r="O1985">
        <v>90910</v>
      </c>
      <c r="P1985">
        <v>49310</v>
      </c>
      <c r="Q1985">
        <v>17000</v>
      </c>
      <c r="R1985">
        <v>22240</v>
      </c>
      <c r="S1985"/>
      <c r="T1985"/>
      <c r="U1985"/>
      <c r="V1985" t="s">
        <v>1348</v>
      </c>
      <c r="W1985">
        <v>2</v>
      </c>
    </row>
    <row r="1986" spans="1:23" s="917" customFormat="1" ht="12.75" customHeight="1">
      <c r="A1986">
        <v>2004</v>
      </c>
      <c r="B1986">
        <v>2840</v>
      </c>
      <c r="C1986" t="s">
        <v>87</v>
      </c>
      <c r="D1986" t="s">
        <v>1266</v>
      </c>
      <c r="E1986">
        <v>47871</v>
      </c>
      <c r="F1986" t="s">
        <v>198</v>
      </c>
      <c r="G1986" t="s">
        <v>3517</v>
      </c>
      <c r="H1986" s="958">
        <v>41624</v>
      </c>
      <c r="I1986"/>
      <c r="J1986" t="s">
        <v>1096</v>
      </c>
      <c r="K1986">
        <v>3</v>
      </c>
      <c r="L1986" t="s">
        <v>1415</v>
      </c>
      <c r="M1986">
        <v>0</v>
      </c>
      <c r="N1986" t="s">
        <v>84</v>
      </c>
      <c r="O1986">
        <v>90910</v>
      </c>
      <c r="P1986">
        <v>90910</v>
      </c>
      <c r="Q1986">
        <v>17000</v>
      </c>
      <c r="R1986">
        <v>22240</v>
      </c>
      <c r="S1986"/>
      <c r="T1986"/>
      <c r="U1986"/>
      <c r="V1986" t="s">
        <v>1348</v>
      </c>
      <c r="W1986">
        <v>2</v>
      </c>
    </row>
    <row r="1987" spans="1:23" s="917" customFormat="1" ht="12.75" customHeight="1">
      <c r="A1987">
        <v>2004</v>
      </c>
      <c r="B1987">
        <v>2840</v>
      </c>
      <c r="C1987" t="s">
        <v>87</v>
      </c>
      <c r="D1987" t="s">
        <v>1266</v>
      </c>
      <c r="E1987">
        <v>47873</v>
      </c>
      <c r="F1987" t="s">
        <v>198</v>
      </c>
      <c r="G1987" t="s">
        <v>3518</v>
      </c>
      <c r="H1987" s="958">
        <v>41624</v>
      </c>
      <c r="I1987"/>
      <c r="J1987" t="s">
        <v>1096</v>
      </c>
      <c r="K1987">
        <v>5</v>
      </c>
      <c r="L1987" t="s">
        <v>1415</v>
      </c>
      <c r="M1987">
        <v>0</v>
      </c>
      <c r="N1987" t="s">
        <v>84</v>
      </c>
      <c r="O1987">
        <v>90910</v>
      </c>
      <c r="P1987">
        <v>90910</v>
      </c>
      <c r="Q1987">
        <v>17000</v>
      </c>
      <c r="R1987">
        <v>22240</v>
      </c>
      <c r="S1987"/>
      <c r="T1987"/>
      <c r="U1987"/>
      <c r="V1987" t="s">
        <v>1348</v>
      </c>
      <c r="W1987">
        <v>2</v>
      </c>
    </row>
    <row r="1988" spans="1:23" s="917" customFormat="1" ht="12.75" customHeight="1">
      <c r="A1988">
        <v>6666</v>
      </c>
      <c r="B1988">
        <v>2840</v>
      </c>
      <c r="C1988" t="s">
        <v>87</v>
      </c>
      <c r="D1988" t="s">
        <v>1445</v>
      </c>
      <c r="E1988">
        <v>47874</v>
      </c>
      <c r="F1988" t="s">
        <v>198</v>
      </c>
      <c r="G1988" t="s">
        <v>3519</v>
      </c>
      <c r="H1988" s="958">
        <v>42146</v>
      </c>
      <c r="I1988"/>
      <c r="J1988" t="s">
        <v>1096</v>
      </c>
      <c r="K1988">
        <v>1</v>
      </c>
      <c r="L1988" t="s">
        <v>25</v>
      </c>
      <c r="M1988">
        <v>41600</v>
      </c>
      <c r="N1988" t="s">
        <v>84</v>
      </c>
      <c r="O1988">
        <v>90910</v>
      </c>
      <c r="P1988">
        <v>49310</v>
      </c>
      <c r="Q1988">
        <v>8860</v>
      </c>
      <c r="R1988">
        <v>8220</v>
      </c>
      <c r="S1988"/>
      <c r="T1988"/>
      <c r="U1988"/>
      <c r="V1988" t="s">
        <v>1348</v>
      </c>
      <c r="W1988">
        <v>4</v>
      </c>
    </row>
    <row r="1989" spans="1:23" s="917" customFormat="1" ht="12.75" customHeight="1">
      <c r="A1989">
        <v>1125</v>
      </c>
      <c r="B1989">
        <v>2808</v>
      </c>
      <c r="C1989" t="s">
        <v>99</v>
      </c>
      <c r="D1989" t="s">
        <v>1445</v>
      </c>
      <c r="E1989">
        <v>47875</v>
      </c>
      <c r="F1989" t="s">
        <v>198</v>
      </c>
      <c r="G1989" t="s">
        <v>3521</v>
      </c>
      <c r="H1989" s="958">
        <v>41548</v>
      </c>
      <c r="I1989"/>
      <c r="J1989" t="s">
        <v>1096</v>
      </c>
      <c r="K1989">
        <v>15</v>
      </c>
      <c r="L1989" t="s">
        <v>25</v>
      </c>
      <c r="M1989">
        <v>41600</v>
      </c>
      <c r="N1989" t="s">
        <v>97</v>
      </c>
      <c r="O1989">
        <v>117140</v>
      </c>
      <c r="P1989">
        <v>75540</v>
      </c>
      <c r="Q1989">
        <v>17000</v>
      </c>
      <c r="R1989">
        <v>22240</v>
      </c>
      <c r="S1989"/>
      <c r="T1989"/>
      <c r="U1989"/>
      <c r="V1989" t="s">
        <v>1348</v>
      </c>
      <c r="W1989">
        <v>1</v>
      </c>
    </row>
    <row r="1990" spans="1:23" s="917" customFormat="1" ht="12.75" customHeight="1">
      <c r="A1990">
        <v>2004</v>
      </c>
      <c r="B1990">
        <v>2840</v>
      </c>
      <c r="C1990" t="s">
        <v>87</v>
      </c>
      <c r="D1990" t="s">
        <v>1266</v>
      </c>
      <c r="E1990">
        <v>47876</v>
      </c>
      <c r="F1990" t="s">
        <v>198</v>
      </c>
      <c r="G1990" t="s">
        <v>3522</v>
      </c>
      <c r="H1990" s="958">
        <v>41639</v>
      </c>
      <c r="I1990"/>
      <c r="J1990" t="s">
        <v>1096</v>
      </c>
      <c r="K1990">
        <v>3</v>
      </c>
      <c r="L1990" t="s">
        <v>1415</v>
      </c>
      <c r="M1990">
        <v>0</v>
      </c>
      <c r="N1990" t="s">
        <v>84</v>
      </c>
      <c r="O1990">
        <v>90910</v>
      </c>
      <c r="P1990">
        <v>90910</v>
      </c>
      <c r="Q1990">
        <v>17000</v>
      </c>
      <c r="R1990">
        <v>22240</v>
      </c>
      <c r="S1990"/>
      <c r="T1990"/>
      <c r="U1990"/>
      <c r="V1990" t="s">
        <v>1348</v>
      </c>
      <c r="W1990">
        <v>5</v>
      </c>
    </row>
    <row r="1991" spans="1:23" s="917" customFormat="1" ht="12.75" customHeight="1">
      <c r="A1991">
        <v>1190</v>
      </c>
      <c r="B1991">
        <v>2823</v>
      </c>
      <c r="C1991" t="s">
        <v>551</v>
      </c>
      <c r="D1991" t="s">
        <v>1103</v>
      </c>
      <c r="E1991">
        <v>47878</v>
      </c>
      <c r="F1991" t="s">
        <v>198</v>
      </c>
      <c r="G1991" t="s">
        <v>3524</v>
      </c>
      <c r="H1991" s="958">
        <v>42724</v>
      </c>
      <c r="I1991"/>
      <c r="J1991" t="s">
        <v>1096</v>
      </c>
      <c r="K1991">
        <v>4</v>
      </c>
      <c r="L1991" t="s">
        <v>25</v>
      </c>
      <c r="M1991">
        <v>41600</v>
      </c>
      <c r="N1991" t="s">
        <v>93</v>
      </c>
      <c r="O1991">
        <v>104910</v>
      </c>
      <c r="P1991">
        <v>63310</v>
      </c>
      <c r="Q1991">
        <v>17000</v>
      </c>
      <c r="R1991">
        <v>22240</v>
      </c>
      <c r="S1991"/>
      <c r="T1991"/>
      <c r="U1991"/>
      <c r="V1991" t="s">
        <v>1348</v>
      </c>
      <c r="W1991">
        <v>1</v>
      </c>
    </row>
    <row r="1992" spans="1:23" s="917" customFormat="1" ht="12.75" customHeight="1">
      <c r="A1992">
        <v>1605</v>
      </c>
      <c r="B1992">
        <v>2813</v>
      </c>
      <c r="C1992" t="s">
        <v>90</v>
      </c>
      <c r="D1992" t="s">
        <v>1126</v>
      </c>
      <c r="E1992">
        <v>47882</v>
      </c>
      <c r="F1992" t="s">
        <v>198</v>
      </c>
      <c r="G1992" t="s">
        <v>3525</v>
      </c>
      <c r="H1992" s="958">
        <v>41668</v>
      </c>
      <c r="I1992"/>
      <c r="J1992" t="s">
        <v>1096</v>
      </c>
      <c r="K1992">
        <v>15</v>
      </c>
      <c r="L1992" t="s">
        <v>25</v>
      </c>
      <c r="M1992">
        <v>41600</v>
      </c>
      <c r="N1992" t="s">
        <v>88</v>
      </c>
      <c r="O1992">
        <v>97200</v>
      </c>
      <c r="P1992">
        <v>55600</v>
      </c>
      <c r="Q1992">
        <v>17000</v>
      </c>
      <c r="R1992">
        <v>16710</v>
      </c>
      <c r="S1992"/>
      <c r="T1992"/>
      <c r="U1992"/>
      <c r="V1992" t="s">
        <v>1348</v>
      </c>
      <c r="W1992">
        <v>2</v>
      </c>
    </row>
    <row r="1993" spans="1:23" s="917" customFormat="1" ht="12.75" customHeight="1">
      <c r="A1993">
        <v>3444</v>
      </c>
      <c r="B1993">
        <v>2817</v>
      </c>
      <c r="C1993" t="s">
        <v>107</v>
      </c>
      <c r="D1993" t="s">
        <v>1445</v>
      </c>
      <c r="E1993">
        <v>47890</v>
      </c>
      <c r="F1993" t="s">
        <v>198</v>
      </c>
      <c r="G1993" t="s">
        <v>3527</v>
      </c>
      <c r="H1993" s="958">
        <v>41661</v>
      </c>
      <c r="I1993"/>
      <c r="J1993" t="s">
        <v>1096</v>
      </c>
      <c r="K1993">
        <v>1</v>
      </c>
      <c r="L1993" t="s">
        <v>25</v>
      </c>
      <c r="M1993">
        <v>41600</v>
      </c>
      <c r="N1993" t="s">
        <v>106</v>
      </c>
      <c r="O1993">
        <v>129850</v>
      </c>
      <c r="P1993">
        <v>88250</v>
      </c>
      <c r="Q1993">
        <v>24190</v>
      </c>
      <c r="R1993">
        <v>31730</v>
      </c>
      <c r="S1993"/>
      <c r="T1993"/>
      <c r="U1993"/>
      <c r="V1993" t="s">
        <v>1348</v>
      </c>
      <c r="W1993">
        <v>3</v>
      </c>
    </row>
    <row r="1994" spans="1:23" s="917" customFormat="1" ht="12.75" customHeight="1">
      <c r="A1994">
        <v>1275</v>
      </c>
      <c r="B1994">
        <v>2823</v>
      </c>
      <c r="C1994" t="s">
        <v>551</v>
      </c>
      <c r="D1994" t="s">
        <v>1103</v>
      </c>
      <c r="E1994">
        <v>47891</v>
      </c>
      <c r="F1994" t="s">
        <v>198</v>
      </c>
      <c r="G1994" t="s">
        <v>3528</v>
      </c>
      <c r="H1994" s="958">
        <v>43896</v>
      </c>
      <c r="I1994"/>
      <c r="J1994" t="s">
        <v>1096</v>
      </c>
      <c r="K1994">
        <v>5</v>
      </c>
      <c r="L1994" t="s">
        <v>25</v>
      </c>
      <c r="M1994">
        <v>41600</v>
      </c>
      <c r="N1994" t="s">
        <v>93</v>
      </c>
      <c r="O1994">
        <v>104910</v>
      </c>
      <c r="P1994">
        <v>63310</v>
      </c>
      <c r="Q1994">
        <v>17000</v>
      </c>
      <c r="R1994">
        <v>22240</v>
      </c>
      <c r="S1994"/>
      <c r="T1994"/>
      <c r="U1994"/>
      <c r="V1994" t="s">
        <v>1348</v>
      </c>
      <c r="W1994">
        <v>1</v>
      </c>
    </row>
    <row r="1995" spans="1:23" s="917" customFormat="1" ht="12.75" customHeight="1">
      <c r="A1995">
        <v>1190</v>
      </c>
      <c r="B1995">
        <v>2823</v>
      </c>
      <c r="C1995" t="s">
        <v>551</v>
      </c>
      <c r="D1995" t="s">
        <v>1103</v>
      </c>
      <c r="E1995">
        <v>47892</v>
      </c>
      <c r="F1995" t="s">
        <v>198</v>
      </c>
      <c r="G1995" t="s">
        <v>3529</v>
      </c>
      <c r="H1995" s="958">
        <v>42724</v>
      </c>
      <c r="I1995"/>
      <c r="J1995" t="s">
        <v>1096</v>
      </c>
      <c r="K1995">
        <v>4</v>
      </c>
      <c r="L1995" t="s">
        <v>25</v>
      </c>
      <c r="M1995">
        <v>41600</v>
      </c>
      <c r="N1995" t="s">
        <v>93</v>
      </c>
      <c r="O1995">
        <v>104910</v>
      </c>
      <c r="P1995">
        <v>63310</v>
      </c>
      <c r="Q1995">
        <v>17000</v>
      </c>
      <c r="R1995">
        <v>22240</v>
      </c>
      <c r="S1995"/>
      <c r="T1995"/>
      <c r="U1995"/>
      <c r="V1995" t="s">
        <v>1348</v>
      </c>
      <c r="W1995">
        <v>1</v>
      </c>
    </row>
    <row r="1996" spans="1:23" s="917" customFormat="1" ht="12.75" customHeight="1">
      <c r="A1996">
        <v>1190</v>
      </c>
      <c r="B1996">
        <v>2823</v>
      </c>
      <c r="C1996" t="s">
        <v>551</v>
      </c>
      <c r="D1996" t="s">
        <v>1103</v>
      </c>
      <c r="E1996">
        <v>47893</v>
      </c>
      <c r="F1996" t="s">
        <v>198</v>
      </c>
      <c r="G1996" t="s">
        <v>3530</v>
      </c>
      <c r="H1996" s="958">
        <v>42724</v>
      </c>
      <c r="I1996"/>
      <c r="J1996" t="s">
        <v>1096</v>
      </c>
      <c r="K1996">
        <v>3</v>
      </c>
      <c r="L1996" t="s">
        <v>25</v>
      </c>
      <c r="M1996">
        <v>41600</v>
      </c>
      <c r="N1996" t="s">
        <v>93</v>
      </c>
      <c r="O1996">
        <v>104910</v>
      </c>
      <c r="P1996">
        <v>63310</v>
      </c>
      <c r="Q1996">
        <v>17000</v>
      </c>
      <c r="R1996">
        <v>22240</v>
      </c>
      <c r="S1996"/>
      <c r="T1996"/>
      <c r="U1996"/>
      <c r="V1996" t="s">
        <v>1348</v>
      </c>
      <c r="W1996">
        <v>1</v>
      </c>
    </row>
    <row r="1997" spans="1:23" s="917" customFormat="1" ht="12.75" customHeight="1">
      <c r="A1997">
        <v>1565</v>
      </c>
      <c r="B1997">
        <v>2840</v>
      </c>
      <c r="C1997" t="s">
        <v>87</v>
      </c>
      <c r="D1997" t="s">
        <v>1445</v>
      </c>
      <c r="E1997">
        <v>47894</v>
      </c>
      <c r="F1997" t="s">
        <v>198</v>
      </c>
      <c r="G1997" t="s">
        <v>3531</v>
      </c>
      <c r="H1997" s="958">
        <v>41718</v>
      </c>
      <c r="I1997"/>
      <c r="J1997" t="s">
        <v>1096</v>
      </c>
      <c r="K1997">
        <v>5</v>
      </c>
      <c r="L1997" t="s">
        <v>25</v>
      </c>
      <c r="M1997">
        <v>41600</v>
      </c>
      <c r="N1997" t="s">
        <v>84</v>
      </c>
      <c r="O1997">
        <v>90910</v>
      </c>
      <c r="P1997">
        <v>49310</v>
      </c>
      <c r="Q1997">
        <v>17000</v>
      </c>
      <c r="R1997">
        <v>22240</v>
      </c>
      <c r="S1997"/>
      <c r="T1997"/>
      <c r="U1997"/>
      <c r="V1997" t="s">
        <v>1348</v>
      </c>
      <c r="W1997">
        <v>3</v>
      </c>
    </row>
    <row r="1998" spans="1:23" s="917" customFormat="1" ht="12.75" customHeight="1">
      <c r="A1998">
        <v>1590</v>
      </c>
      <c r="B1998">
        <v>2813</v>
      </c>
      <c r="C1998" t="s">
        <v>90</v>
      </c>
      <c r="D1998" t="s">
        <v>1126</v>
      </c>
      <c r="E1998">
        <v>47901</v>
      </c>
      <c r="F1998" t="s">
        <v>198</v>
      </c>
      <c r="G1998" t="s">
        <v>3532</v>
      </c>
      <c r="H1998" s="958">
        <v>41689</v>
      </c>
      <c r="I1998"/>
      <c r="J1998" t="s">
        <v>1096</v>
      </c>
      <c r="K1998">
        <v>1</v>
      </c>
      <c r="L1998" t="s">
        <v>25</v>
      </c>
      <c r="M1998">
        <v>41600</v>
      </c>
      <c r="N1998" t="s">
        <v>88</v>
      </c>
      <c r="O1998">
        <v>97200</v>
      </c>
      <c r="P1998">
        <v>55600</v>
      </c>
      <c r="Q1998">
        <v>24190</v>
      </c>
      <c r="R1998">
        <v>31730</v>
      </c>
      <c r="S1998"/>
      <c r="T1998"/>
      <c r="U1998"/>
      <c r="V1998" t="s">
        <v>1348</v>
      </c>
      <c r="W1998">
        <v>1</v>
      </c>
    </row>
    <row r="1999" spans="1:23" s="917" customFormat="1" ht="12.75" customHeight="1">
      <c r="A1999">
        <v>1220</v>
      </c>
      <c r="B1999">
        <v>2807</v>
      </c>
      <c r="C1999" t="s">
        <v>1102</v>
      </c>
      <c r="D1999" t="s">
        <v>1103</v>
      </c>
      <c r="E1999">
        <v>47905</v>
      </c>
      <c r="F1999" t="s">
        <v>198</v>
      </c>
      <c r="G1999" t="s">
        <v>3534</v>
      </c>
      <c r="H1999" s="958">
        <v>41681</v>
      </c>
      <c r="I1999"/>
      <c r="J1999" t="s">
        <v>1096</v>
      </c>
      <c r="K1999">
        <v>4</v>
      </c>
      <c r="L1999" t="s">
        <v>25</v>
      </c>
      <c r="M1999">
        <v>41600</v>
      </c>
      <c r="N1999" t="s">
        <v>97</v>
      </c>
      <c r="O1999">
        <v>117140</v>
      </c>
      <c r="P1999">
        <v>75540</v>
      </c>
      <c r="Q1999">
        <v>17000</v>
      </c>
      <c r="R1999">
        <v>22240</v>
      </c>
      <c r="S1999"/>
      <c r="T1999"/>
      <c r="U1999"/>
      <c r="V1999" t="s">
        <v>1348</v>
      </c>
      <c r="W1999">
        <v>2</v>
      </c>
    </row>
    <row r="2000" spans="1:23" s="917" customFormat="1" ht="12.75" customHeight="1">
      <c r="A2000">
        <v>1220</v>
      </c>
      <c r="B2000">
        <v>2807</v>
      </c>
      <c r="C2000" t="s">
        <v>1102</v>
      </c>
      <c r="D2000" t="s">
        <v>1103</v>
      </c>
      <c r="E2000">
        <v>47906</v>
      </c>
      <c r="F2000" t="s">
        <v>198</v>
      </c>
      <c r="G2000" t="s">
        <v>3535</v>
      </c>
      <c r="H2000" s="958">
        <v>41681</v>
      </c>
      <c r="I2000"/>
      <c r="J2000" t="s">
        <v>1096</v>
      </c>
      <c r="K2000">
        <v>5</v>
      </c>
      <c r="L2000" t="s">
        <v>25</v>
      </c>
      <c r="M2000">
        <v>41600</v>
      </c>
      <c r="N2000" t="s">
        <v>97</v>
      </c>
      <c r="O2000">
        <v>117140</v>
      </c>
      <c r="P2000">
        <v>75540</v>
      </c>
      <c r="Q2000">
        <v>17000</v>
      </c>
      <c r="R2000">
        <v>22240</v>
      </c>
      <c r="S2000"/>
      <c r="T2000"/>
      <c r="U2000"/>
      <c r="V2000" t="s">
        <v>1348</v>
      </c>
      <c r="W2000">
        <v>2</v>
      </c>
    </row>
    <row r="2001" spans="1:23" s="917" customFormat="1" ht="12.75" customHeight="1">
      <c r="A2001">
        <v>1190</v>
      </c>
      <c r="B2001">
        <v>2823</v>
      </c>
      <c r="C2001" t="s">
        <v>551</v>
      </c>
      <c r="D2001" t="s">
        <v>1103</v>
      </c>
      <c r="E2001">
        <v>47908</v>
      </c>
      <c r="F2001" t="s">
        <v>198</v>
      </c>
      <c r="G2001" t="s">
        <v>3536</v>
      </c>
      <c r="H2001" s="958">
        <v>42724</v>
      </c>
      <c r="I2001"/>
      <c r="J2001" t="s">
        <v>1096</v>
      </c>
      <c r="K2001">
        <v>5</v>
      </c>
      <c r="L2001" t="s">
        <v>25</v>
      </c>
      <c r="M2001">
        <v>41600</v>
      </c>
      <c r="N2001" t="s">
        <v>93</v>
      </c>
      <c r="O2001">
        <v>104910</v>
      </c>
      <c r="P2001">
        <v>63310</v>
      </c>
      <c r="Q2001">
        <v>17000</v>
      </c>
      <c r="R2001">
        <v>22240</v>
      </c>
      <c r="S2001"/>
      <c r="T2001"/>
      <c r="U2001"/>
      <c r="V2001" t="s">
        <v>1348</v>
      </c>
      <c r="W2001">
        <v>1</v>
      </c>
    </row>
    <row r="2002" spans="1:23" s="917" customFormat="1" ht="12.75" customHeight="1">
      <c r="A2002">
        <v>1315</v>
      </c>
      <c r="B2002">
        <v>2826</v>
      </c>
      <c r="C2002" t="s">
        <v>103</v>
      </c>
      <c r="D2002" t="s">
        <v>1103</v>
      </c>
      <c r="E2002">
        <v>47909</v>
      </c>
      <c r="F2002" t="s">
        <v>198</v>
      </c>
      <c r="G2002" t="s">
        <v>3537</v>
      </c>
      <c r="H2002" s="958">
        <v>42709</v>
      </c>
      <c r="I2002"/>
      <c r="J2002" t="s">
        <v>1096</v>
      </c>
      <c r="K2002">
        <v>5</v>
      </c>
      <c r="L2002" t="s">
        <v>25</v>
      </c>
      <c r="M2002">
        <v>41600</v>
      </c>
      <c r="N2002" t="s">
        <v>93</v>
      </c>
      <c r="O2002">
        <v>104910</v>
      </c>
      <c r="P2002">
        <v>63310</v>
      </c>
      <c r="Q2002">
        <v>20750</v>
      </c>
      <c r="R2002">
        <v>36400</v>
      </c>
      <c r="S2002"/>
      <c r="T2002"/>
      <c r="U2002"/>
      <c r="V2002" t="s">
        <v>1348</v>
      </c>
      <c r="W2002">
        <v>1</v>
      </c>
    </row>
    <row r="2003" spans="1:23" s="917" customFormat="1" ht="12.75" customHeight="1">
      <c r="A2003">
        <v>1550</v>
      </c>
      <c r="B2003">
        <v>2802</v>
      </c>
      <c r="C2003" t="s">
        <v>116</v>
      </c>
      <c r="D2003" t="s">
        <v>1445</v>
      </c>
      <c r="E2003">
        <v>47910</v>
      </c>
      <c r="F2003" t="s">
        <v>198</v>
      </c>
      <c r="G2003" t="s">
        <v>3539</v>
      </c>
      <c r="H2003" s="958">
        <v>44069</v>
      </c>
      <c r="I2003"/>
      <c r="J2003" t="s">
        <v>1096</v>
      </c>
      <c r="K2003">
        <v>1</v>
      </c>
      <c r="L2003" t="s">
        <v>25</v>
      </c>
      <c r="M2003">
        <v>41600</v>
      </c>
      <c r="N2003" t="s">
        <v>114</v>
      </c>
      <c r="O2003">
        <v>157000</v>
      </c>
      <c r="P2003">
        <v>115400</v>
      </c>
      <c r="Q2003">
        <v>17000</v>
      </c>
      <c r="R2003">
        <v>22240</v>
      </c>
      <c r="S2003"/>
      <c r="T2003"/>
      <c r="U2003"/>
      <c r="V2003" t="s">
        <v>1348</v>
      </c>
      <c r="W2003">
        <v>2</v>
      </c>
    </row>
    <row r="2004" spans="1:23" s="917" customFormat="1" ht="12.75" customHeight="1">
      <c r="A2004">
        <v>1125</v>
      </c>
      <c r="B2004">
        <v>2822</v>
      </c>
      <c r="C2004" t="s">
        <v>1653</v>
      </c>
      <c r="D2004" t="s">
        <v>1445</v>
      </c>
      <c r="E2004">
        <v>47911</v>
      </c>
      <c r="F2004" t="s">
        <v>198</v>
      </c>
      <c r="G2004" t="s">
        <v>3541</v>
      </c>
      <c r="H2004" s="958">
        <v>41718</v>
      </c>
      <c r="I2004"/>
      <c r="J2004" t="s">
        <v>1096</v>
      </c>
      <c r="K2004">
        <v>5</v>
      </c>
      <c r="L2004" t="s">
        <v>25</v>
      </c>
      <c r="M2004">
        <v>41600</v>
      </c>
      <c r="N2004" t="s">
        <v>325</v>
      </c>
      <c r="O2004">
        <v>271680</v>
      </c>
      <c r="P2004">
        <v>230080</v>
      </c>
      <c r="Q2004">
        <v>17000</v>
      </c>
      <c r="R2004">
        <v>22240</v>
      </c>
      <c r="S2004"/>
      <c r="T2004"/>
      <c r="U2004"/>
      <c r="V2004" t="s">
        <v>1348</v>
      </c>
      <c r="W2004">
        <v>1</v>
      </c>
    </row>
    <row r="2005" spans="1:23" s="917" customFormat="1" ht="12.75" customHeight="1">
      <c r="A2005">
        <v>1125</v>
      </c>
      <c r="B2005">
        <v>2822</v>
      </c>
      <c r="C2005" t="s">
        <v>1653</v>
      </c>
      <c r="D2005" t="s">
        <v>1445</v>
      </c>
      <c r="E2005">
        <v>47912</v>
      </c>
      <c r="F2005" t="s">
        <v>198</v>
      </c>
      <c r="G2005" t="s">
        <v>3542</v>
      </c>
      <c r="H2005" s="958">
        <v>41718</v>
      </c>
      <c r="I2005"/>
      <c r="J2005" t="s">
        <v>1096</v>
      </c>
      <c r="K2005">
        <v>15</v>
      </c>
      <c r="L2005" t="s">
        <v>25</v>
      </c>
      <c r="M2005">
        <v>41600</v>
      </c>
      <c r="N2005" t="s">
        <v>325</v>
      </c>
      <c r="O2005">
        <v>271680</v>
      </c>
      <c r="P2005">
        <v>230080</v>
      </c>
      <c r="Q2005">
        <v>17000</v>
      </c>
      <c r="R2005">
        <v>22240</v>
      </c>
      <c r="S2005">
        <v>118610</v>
      </c>
      <c r="T2005"/>
      <c r="U2005"/>
      <c r="V2005" t="s">
        <v>1348</v>
      </c>
      <c r="W2005">
        <v>1</v>
      </c>
    </row>
    <row r="2006" spans="1:23" s="917" customFormat="1" ht="12.75" customHeight="1">
      <c r="A2006">
        <v>16</v>
      </c>
      <c r="B2006">
        <v>2805</v>
      </c>
      <c r="C2006" t="s">
        <v>110</v>
      </c>
      <c r="D2006" t="s">
        <v>1126</v>
      </c>
      <c r="E2006">
        <v>47913</v>
      </c>
      <c r="F2006" t="s">
        <v>198</v>
      </c>
      <c r="G2006" t="s">
        <v>3543</v>
      </c>
      <c r="H2006" s="958">
        <v>42747</v>
      </c>
      <c r="I2006"/>
      <c r="J2006" t="s">
        <v>1096</v>
      </c>
      <c r="K2006">
        <v>1</v>
      </c>
      <c r="L2006" t="s">
        <v>25</v>
      </c>
      <c r="M2006">
        <v>41600</v>
      </c>
      <c r="N2006" t="s">
        <v>109</v>
      </c>
      <c r="O2006">
        <v>142820</v>
      </c>
      <c r="P2006">
        <v>101220</v>
      </c>
      <c r="Q2006">
        <v>17000</v>
      </c>
      <c r="R2006">
        <v>22240</v>
      </c>
      <c r="S2006"/>
      <c r="T2006"/>
      <c r="U2006"/>
      <c r="V2006" t="s">
        <v>1348</v>
      </c>
      <c r="W2006">
        <v>6</v>
      </c>
    </row>
    <row r="2007" spans="1:23" s="917" customFormat="1" ht="12.75" customHeight="1">
      <c r="A2007">
        <v>1280</v>
      </c>
      <c r="B2007">
        <v>2826</v>
      </c>
      <c r="C2007" t="s">
        <v>103</v>
      </c>
      <c r="D2007" t="s">
        <v>1103</v>
      </c>
      <c r="E2007">
        <v>47914</v>
      </c>
      <c r="F2007" t="s">
        <v>198</v>
      </c>
      <c r="G2007" t="s">
        <v>3545</v>
      </c>
      <c r="H2007" s="958">
        <v>41695</v>
      </c>
      <c r="I2007"/>
      <c r="J2007" t="s">
        <v>1096</v>
      </c>
      <c r="K2007">
        <v>10</v>
      </c>
      <c r="L2007" t="s">
        <v>25</v>
      </c>
      <c r="M2007">
        <v>41600</v>
      </c>
      <c r="N2007" t="s">
        <v>93</v>
      </c>
      <c r="O2007">
        <v>104910</v>
      </c>
      <c r="P2007">
        <v>63310</v>
      </c>
      <c r="Q2007">
        <v>17000</v>
      </c>
      <c r="R2007">
        <v>22240</v>
      </c>
      <c r="S2007"/>
      <c r="T2007"/>
      <c r="U2007"/>
      <c r="V2007" t="s">
        <v>1348</v>
      </c>
      <c r="W2007">
        <v>1</v>
      </c>
    </row>
    <row r="2008" spans="1:23" s="917" customFormat="1" ht="12.75" customHeight="1">
      <c r="A2008">
        <v>1275</v>
      </c>
      <c r="B2008">
        <v>2823</v>
      </c>
      <c r="C2008" t="s">
        <v>551</v>
      </c>
      <c r="D2008" t="s">
        <v>1103</v>
      </c>
      <c r="E2008">
        <v>47915</v>
      </c>
      <c r="F2008" t="s">
        <v>198</v>
      </c>
      <c r="G2008" t="s">
        <v>3547</v>
      </c>
      <c r="H2008" s="958">
        <v>42335</v>
      </c>
      <c r="I2008"/>
      <c r="J2008" t="s">
        <v>1096</v>
      </c>
      <c r="K2008">
        <v>10</v>
      </c>
      <c r="L2008" t="s">
        <v>25</v>
      </c>
      <c r="M2008">
        <v>41600</v>
      </c>
      <c r="N2008" t="s">
        <v>93</v>
      </c>
      <c r="O2008">
        <v>104910</v>
      </c>
      <c r="P2008">
        <v>63310</v>
      </c>
      <c r="Q2008">
        <v>17000</v>
      </c>
      <c r="R2008">
        <v>22240</v>
      </c>
      <c r="S2008"/>
      <c r="T2008"/>
      <c r="U2008"/>
      <c r="V2008" t="s">
        <v>1348</v>
      </c>
      <c r="W2008">
        <v>1</v>
      </c>
    </row>
    <row r="2009" spans="1:23" s="917" customFormat="1" ht="12.75" customHeight="1">
      <c r="A2009">
        <v>1255</v>
      </c>
      <c r="B2009">
        <v>2817</v>
      </c>
      <c r="C2009" t="s">
        <v>107</v>
      </c>
      <c r="D2009" t="s">
        <v>1445</v>
      </c>
      <c r="E2009">
        <v>47920</v>
      </c>
      <c r="F2009" t="s">
        <v>198</v>
      </c>
      <c r="G2009" t="s">
        <v>3549</v>
      </c>
      <c r="H2009" s="958">
        <v>41736</v>
      </c>
      <c r="I2009"/>
      <c r="J2009" t="s">
        <v>1096</v>
      </c>
      <c r="K2009">
        <v>2</v>
      </c>
      <c r="L2009" t="s">
        <v>25</v>
      </c>
      <c r="M2009">
        <v>41600</v>
      </c>
      <c r="N2009" t="s">
        <v>106</v>
      </c>
      <c r="O2009">
        <v>129850</v>
      </c>
      <c r="P2009">
        <v>88250</v>
      </c>
      <c r="Q2009">
        <v>17000</v>
      </c>
      <c r="R2009">
        <v>22240</v>
      </c>
      <c r="S2009"/>
      <c r="T2009"/>
      <c r="U2009"/>
      <c r="V2009" t="s">
        <v>1348</v>
      </c>
      <c r="W2009">
        <v>1</v>
      </c>
    </row>
    <row r="2010" spans="1:23" s="917" customFormat="1" ht="12.75" customHeight="1">
      <c r="A2010">
        <v>1255</v>
      </c>
      <c r="B2010">
        <v>2817</v>
      </c>
      <c r="C2010" t="s">
        <v>107</v>
      </c>
      <c r="D2010" t="s">
        <v>1445</v>
      </c>
      <c r="E2010">
        <v>47921</v>
      </c>
      <c r="F2010" t="s">
        <v>198</v>
      </c>
      <c r="G2010" t="s">
        <v>3551</v>
      </c>
      <c r="H2010" s="958">
        <v>41736</v>
      </c>
      <c r="I2010"/>
      <c r="J2010" t="s">
        <v>1096</v>
      </c>
      <c r="K2010">
        <v>2</v>
      </c>
      <c r="L2010" t="s">
        <v>25</v>
      </c>
      <c r="M2010">
        <v>41600</v>
      </c>
      <c r="N2010" t="s">
        <v>106</v>
      </c>
      <c r="O2010">
        <v>129850</v>
      </c>
      <c r="P2010">
        <v>88250</v>
      </c>
      <c r="Q2010">
        <v>17000</v>
      </c>
      <c r="R2010">
        <v>22240</v>
      </c>
      <c r="S2010"/>
      <c r="T2010"/>
      <c r="U2010"/>
      <c r="V2010" t="s">
        <v>1348</v>
      </c>
      <c r="W2010">
        <v>1</v>
      </c>
    </row>
    <row r="2011" spans="1:23" s="917" customFormat="1" ht="12.75" customHeight="1">
      <c r="A2011">
        <v>1560</v>
      </c>
      <c r="B2011">
        <v>2817</v>
      </c>
      <c r="C2011" t="s">
        <v>107</v>
      </c>
      <c r="D2011" t="s">
        <v>1445</v>
      </c>
      <c r="E2011">
        <v>47922</v>
      </c>
      <c r="F2011" t="s">
        <v>198</v>
      </c>
      <c r="G2011" t="s">
        <v>3552</v>
      </c>
      <c r="H2011" s="958">
        <v>41736</v>
      </c>
      <c r="I2011"/>
      <c r="J2011" t="s">
        <v>1096</v>
      </c>
      <c r="K2011">
        <v>2</v>
      </c>
      <c r="L2011" t="s">
        <v>25</v>
      </c>
      <c r="M2011">
        <v>41600</v>
      </c>
      <c r="N2011" t="s">
        <v>106</v>
      </c>
      <c r="O2011">
        <v>129850</v>
      </c>
      <c r="P2011">
        <v>88250</v>
      </c>
      <c r="Q2011">
        <v>17000</v>
      </c>
      <c r="R2011">
        <v>22240</v>
      </c>
      <c r="S2011"/>
      <c r="T2011"/>
      <c r="U2011"/>
      <c r="V2011" t="s">
        <v>1348</v>
      </c>
      <c r="W2011">
        <v>1</v>
      </c>
    </row>
    <row r="2012" spans="1:23" s="917" customFormat="1" ht="12.75" customHeight="1">
      <c r="A2012">
        <v>1560</v>
      </c>
      <c r="B2012">
        <v>2817</v>
      </c>
      <c r="C2012" t="s">
        <v>107</v>
      </c>
      <c r="D2012" t="s">
        <v>1445</v>
      </c>
      <c r="E2012">
        <v>47923</v>
      </c>
      <c r="F2012" t="s">
        <v>198</v>
      </c>
      <c r="G2012" t="s">
        <v>3553</v>
      </c>
      <c r="H2012" s="958">
        <v>41736</v>
      </c>
      <c r="I2012"/>
      <c r="J2012" t="s">
        <v>1096</v>
      </c>
      <c r="K2012">
        <v>1</v>
      </c>
      <c r="L2012" t="s">
        <v>25</v>
      </c>
      <c r="M2012">
        <v>41600</v>
      </c>
      <c r="N2012" t="s">
        <v>106</v>
      </c>
      <c r="O2012">
        <v>129850</v>
      </c>
      <c r="P2012">
        <v>88250</v>
      </c>
      <c r="Q2012">
        <v>17000</v>
      </c>
      <c r="R2012">
        <v>22240</v>
      </c>
      <c r="S2012"/>
      <c r="T2012"/>
      <c r="U2012"/>
      <c r="V2012" t="s">
        <v>1348</v>
      </c>
      <c r="W2012">
        <v>1</v>
      </c>
    </row>
    <row r="2013" spans="1:23" s="917" customFormat="1" ht="12.75" customHeight="1">
      <c r="A2013">
        <v>1560</v>
      </c>
      <c r="B2013">
        <v>2817</v>
      </c>
      <c r="C2013" t="s">
        <v>107</v>
      </c>
      <c r="D2013" t="s">
        <v>1445</v>
      </c>
      <c r="E2013">
        <v>47924</v>
      </c>
      <c r="F2013" t="s">
        <v>198</v>
      </c>
      <c r="G2013" t="s">
        <v>3554</v>
      </c>
      <c r="H2013" s="958">
        <v>41736</v>
      </c>
      <c r="I2013"/>
      <c r="J2013" t="s">
        <v>1096</v>
      </c>
      <c r="K2013">
        <v>5</v>
      </c>
      <c r="L2013" t="s">
        <v>25</v>
      </c>
      <c r="M2013">
        <v>41600</v>
      </c>
      <c r="N2013" t="s">
        <v>106</v>
      </c>
      <c r="O2013">
        <v>129850</v>
      </c>
      <c r="P2013">
        <v>88250</v>
      </c>
      <c r="Q2013">
        <v>17000</v>
      </c>
      <c r="R2013">
        <v>22240</v>
      </c>
      <c r="S2013"/>
      <c r="T2013"/>
      <c r="U2013"/>
      <c r="V2013" t="s">
        <v>1348</v>
      </c>
      <c r="W2013">
        <v>1</v>
      </c>
    </row>
    <row r="2014" spans="1:23" s="917" customFormat="1" ht="12.75" customHeight="1">
      <c r="A2014">
        <v>1560</v>
      </c>
      <c r="B2014">
        <v>2817</v>
      </c>
      <c r="C2014" t="s">
        <v>107</v>
      </c>
      <c r="D2014" t="s">
        <v>1445</v>
      </c>
      <c r="E2014">
        <v>47925</v>
      </c>
      <c r="F2014" t="s">
        <v>198</v>
      </c>
      <c r="G2014" t="s">
        <v>3555</v>
      </c>
      <c r="H2014" s="958">
        <v>41736</v>
      </c>
      <c r="I2014"/>
      <c r="J2014" t="s">
        <v>1096</v>
      </c>
      <c r="K2014">
        <v>1</v>
      </c>
      <c r="L2014" t="s">
        <v>25</v>
      </c>
      <c r="M2014">
        <v>41600</v>
      </c>
      <c r="N2014" t="s">
        <v>106</v>
      </c>
      <c r="O2014">
        <v>129850</v>
      </c>
      <c r="P2014">
        <v>88250</v>
      </c>
      <c r="Q2014">
        <v>17000</v>
      </c>
      <c r="R2014">
        <v>22240</v>
      </c>
      <c r="S2014"/>
      <c r="T2014"/>
      <c r="U2014"/>
      <c r="V2014" t="s">
        <v>1348</v>
      </c>
      <c r="W2014">
        <v>1</v>
      </c>
    </row>
    <row r="2015" spans="1:23" s="917" customFormat="1" ht="12.75" customHeight="1">
      <c r="A2015">
        <v>1565</v>
      </c>
      <c r="B2015">
        <v>2817</v>
      </c>
      <c r="C2015" t="s">
        <v>107</v>
      </c>
      <c r="D2015" t="s">
        <v>1445</v>
      </c>
      <c r="E2015">
        <v>47926</v>
      </c>
      <c r="F2015" t="s">
        <v>198</v>
      </c>
      <c r="G2015" t="s">
        <v>3556</v>
      </c>
      <c r="H2015" s="958">
        <v>41736</v>
      </c>
      <c r="I2015"/>
      <c r="J2015" t="s">
        <v>1096</v>
      </c>
      <c r="K2015">
        <v>3</v>
      </c>
      <c r="L2015" t="s">
        <v>25</v>
      </c>
      <c r="M2015">
        <v>41600</v>
      </c>
      <c r="N2015" t="s">
        <v>106</v>
      </c>
      <c r="O2015">
        <v>129850</v>
      </c>
      <c r="P2015">
        <v>88250</v>
      </c>
      <c r="Q2015">
        <v>17000</v>
      </c>
      <c r="R2015">
        <v>22240</v>
      </c>
      <c r="S2015"/>
      <c r="T2015"/>
      <c r="U2015"/>
      <c r="V2015" t="s">
        <v>1348</v>
      </c>
      <c r="W2015">
        <v>1</v>
      </c>
    </row>
    <row r="2016" spans="1:23" s="917" customFormat="1" ht="12.75" customHeight="1">
      <c r="A2016">
        <v>1565</v>
      </c>
      <c r="B2016">
        <v>2817</v>
      </c>
      <c r="C2016" t="s">
        <v>107</v>
      </c>
      <c r="D2016" t="s">
        <v>1445</v>
      </c>
      <c r="E2016">
        <v>47927</v>
      </c>
      <c r="F2016" t="s">
        <v>198</v>
      </c>
      <c r="G2016" t="s">
        <v>3557</v>
      </c>
      <c r="H2016" s="958">
        <v>41736</v>
      </c>
      <c r="I2016"/>
      <c r="J2016" t="s">
        <v>1096</v>
      </c>
      <c r="K2016">
        <v>1</v>
      </c>
      <c r="L2016" t="s">
        <v>25</v>
      </c>
      <c r="M2016">
        <v>41600</v>
      </c>
      <c r="N2016" t="s">
        <v>106</v>
      </c>
      <c r="O2016">
        <v>129850</v>
      </c>
      <c r="P2016">
        <v>88250</v>
      </c>
      <c r="Q2016">
        <v>17000</v>
      </c>
      <c r="R2016">
        <v>22240</v>
      </c>
      <c r="S2016"/>
      <c r="T2016"/>
      <c r="U2016"/>
      <c r="V2016" t="s">
        <v>1348</v>
      </c>
      <c r="W2016">
        <v>1</v>
      </c>
    </row>
    <row r="2017" spans="1:23" s="917" customFormat="1" ht="12.75" customHeight="1">
      <c r="A2017">
        <v>1565</v>
      </c>
      <c r="B2017">
        <v>2817</v>
      </c>
      <c r="C2017" t="s">
        <v>107</v>
      </c>
      <c r="D2017" t="s">
        <v>1445</v>
      </c>
      <c r="E2017">
        <v>47928</v>
      </c>
      <c r="F2017" t="s">
        <v>198</v>
      </c>
      <c r="G2017" t="s">
        <v>3558</v>
      </c>
      <c r="H2017" s="958">
        <v>41736</v>
      </c>
      <c r="I2017"/>
      <c r="J2017" t="s">
        <v>1096</v>
      </c>
      <c r="K2017">
        <v>2</v>
      </c>
      <c r="L2017" t="s">
        <v>25</v>
      </c>
      <c r="M2017">
        <v>41600</v>
      </c>
      <c r="N2017" t="s">
        <v>106</v>
      </c>
      <c r="O2017">
        <v>129850</v>
      </c>
      <c r="P2017">
        <v>88250</v>
      </c>
      <c r="Q2017">
        <v>17000</v>
      </c>
      <c r="R2017">
        <v>22240</v>
      </c>
      <c r="S2017"/>
      <c r="T2017"/>
      <c r="U2017"/>
      <c r="V2017" t="s">
        <v>1348</v>
      </c>
      <c r="W2017">
        <v>1</v>
      </c>
    </row>
    <row r="2018" spans="1:23" s="917" customFormat="1" ht="12.75" customHeight="1">
      <c r="A2018">
        <v>1565</v>
      </c>
      <c r="B2018">
        <v>2817</v>
      </c>
      <c r="C2018" t="s">
        <v>107</v>
      </c>
      <c r="D2018" t="s">
        <v>1445</v>
      </c>
      <c r="E2018">
        <v>47929</v>
      </c>
      <c r="F2018" t="s">
        <v>198</v>
      </c>
      <c r="G2018" t="s">
        <v>3559</v>
      </c>
      <c r="H2018" s="958">
        <v>41736</v>
      </c>
      <c r="I2018"/>
      <c r="J2018" t="s">
        <v>1096</v>
      </c>
      <c r="K2018">
        <v>1</v>
      </c>
      <c r="L2018" t="s">
        <v>25</v>
      </c>
      <c r="M2018">
        <v>41600</v>
      </c>
      <c r="N2018" t="s">
        <v>106</v>
      </c>
      <c r="O2018">
        <v>129850</v>
      </c>
      <c r="P2018">
        <v>88250</v>
      </c>
      <c r="Q2018">
        <v>17000</v>
      </c>
      <c r="R2018">
        <v>22240</v>
      </c>
      <c r="S2018"/>
      <c r="T2018"/>
      <c r="U2018"/>
      <c r="V2018" t="s">
        <v>1348</v>
      </c>
      <c r="W2018">
        <v>1</v>
      </c>
    </row>
    <row r="2019" spans="1:23" s="917" customFormat="1" ht="12.75" customHeight="1">
      <c r="A2019">
        <v>1220</v>
      </c>
      <c r="B2019">
        <v>2807</v>
      </c>
      <c r="C2019" t="s">
        <v>1102</v>
      </c>
      <c r="D2019" t="s">
        <v>1133</v>
      </c>
      <c r="E2019">
        <v>47931</v>
      </c>
      <c r="F2019" t="s">
        <v>198</v>
      </c>
      <c r="G2019" t="s">
        <v>3560</v>
      </c>
      <c r="H2019" s="958">
        <v>42957</v>
      </c>
      <c r="I2019"/>
      <c r="J2019" t="s">
        <v>1096</v>
      </c>
      <c r="K2019">
        <v>3</v>
      </c>
      <c r="L2019" t="s">
        <v>25</v>
      </c>
      <c r="M2019">
        <v>41600</v>
      </c>
      <c r="N2019" t="s">
        <v>97</v>
      </c>
      <c r="O2019">
        <v>117140</v>
      </c>
      <c r="P2019">
        <v>75540</v>
      </c>
      <c r="Q2019">
        <v>17000</v>
      </c>
      <c r="R2019">
        <v>22240</v>
      </c>
      <c r="S2019"/>
      <c r="T2019"/>
      <c r="U2019"/>
      <c r="V2019" t="s">
        <v>1348</v>
      </c>
      <c r="W2019">
        <v>3</v>
      </c>
    </row>
    <row r="2020" spans="1:23" s="917" customFormat="1" ht="12.75" customHeight="1">
      <c r="A2020">
        <v>1912</v>
      </c>
      <c r="B2020">
        <v>2839</v>
      </c>
      <c r="C2020" t="s">
        <v>86</v>
      </c>
      <c r="D2020" t="s">
        <v>1270</v>
      </c>
      <c r="E2020">
        <v>47934</v>
      </c>
      <c r="F2020" t="s">
        <v>198</v>
      </c>
      <c r="G2020" t="s">
        <v>3562</v>
      </c>
      <c r="H2020" s="958">
        <v>42916</v>
      </c>
      <c r="I2020"/>
      <c r="J2020" t="s">
        <v>1096</v>
      </c>
      <c r="K2020">
        <v>2</v>
      </c>
      <c r="L2020" t="s">
        <v>25</v>
      </c>
      <c r="M2020">
        <v>41600</v>
      </c>
      <c r="N2020" t="s">
        <v>84</v>
      </c>
      <c r="O2020">
        <v>90910</v>
      </c>
      <c r="P2020">
        <v>49310</v>
      </c>
      <c r="Q2020">
        <v>8860</v>
      </c>
      <c r="R2020">
        <v>8220</v>
      </c>
      <c r="S2020"/>
      <c r="T2020"/>
      <c r="U2020"/>
      <c r="V2020" t="s">
        <v>1348</v>
      </c>
      <c r="W2020">
        <v>1</v>
      </c>
    </row>
    <row r="2021" spans="1:23" s="917" customFormat="1" ht="12.75" customHeight="1">
      <c r="A2021">
        <v>1912</v>
      </c>
      <c r="B2021">
        <v>2840</v>
      </c>
      <c r="C2021" t="s">
        <v>87</v>
      </c>
      <c r="D2021" t="s">
        <v>1270</v>
      </c>
      <c r="E2021">
        <v>47935</v>
      </c>
      <c r="F2021" t="s">
        <v>198</v>
      </c>
      <c r="G2021" t="s">
        <v>3564</v>
      </c>
      <c r="H2021" s="958">
        <v>42916</v>
      </c>
      <c r="I2021"/>
      <c r="J2021" t="s">
        <v>1096</v>
      </c>
      <c r="K2021">
        <v>2</v>
      </c>
      <c r="L2021" t="s">
        <v>327</v>
      </c>
      <c r="M2021">
        <v>41600</v>
      </c>
      <c r="N2021" t="s">
        <v>84</v>
      </c>
      <c r="O2021">
        <v>90910</v>
      </c>
      <c r="P2021">
        <v>49310</v>
      </c>
      <c r="Q2021">
        <v>8860</v>
      </c>
      <c r="R2021">
        <v>8220</v>
      </c>
      <c r="S2021"/>
      <c r="T2021"/>
      <c r="U2021"/>
      <c r="V2021" t="s">
        <v>1348</v>
      </c>
      <c r="W2021">
        <v>1</v>
      </c>
    </row>
    <row r="2022" spans="1:23" s="917" customFormat="1" ht="12.75" customHeight="1">
      <c r="A2022">
        <v>1912</v>
      </c>
      <c r="B2022">
        <v>2840</v>
      </c>
      <c r="C2022" t="s">
        <v>87</v>
      </c>
      <c r="D2022" t="s">
        <v>1270</v>
      </c>
      <c r="E2022">
        <v>47936</v>
      </c>
      <c r="F2022" t="s">
        <v>198</v>
      </c>
      <c r="G2022" t="s">
        <v>3565</v>
      </c>
      <c r="H2022" s="958">
        <v>42947</v>
      </c>
      <c r="I2022"/>
      <c r="J2022" t="s">
        <v>1096</v>
      </c>
      <c r="K2022">
        <v>3</v>
      </c>
      <c r="L2022" t="s">
        <v>327</v>
      </c>
      <c r="M2022">
        <v>41600</v>
      </c>
      <c r="N2022" t="s">
        <v>84</v>
      </c>
      <c r="O2022">
        <v>90910</v>
      </c>
      <c r="P2022">
        <v>49310</v>
      </c>
      <c r="Q2022">
        <v>8860</v>
      </c>
      <c r="R2022">
        <v>8220</v>
      </c>
      <c r="S2022"/>
      <c r="T2022"/>
      <c r="U2022"/>
      <c r="V2022" t="s">
        <v>1348</v>
      </c>
      <c r="W2022">
        <v>1</v>
      </c>
    </row>
    <row r="2023" spans="1:23" s="917" customFormat="1" ht="12.75" customHeight="1">
      <c r="A2023">
        <v>1912</v>
      </c>
      <c r="B2023">
        <v>2839</v>
      </c>
      <c r="C2023" t="s">
        <v>86</v>
      </c>
      <c r="D2023" t="s">
        <v>1270</v>
      </c>
      <c r="E2023">
        <v>47937</v>
      </c>
      <c r="F2023" t="s">
        <v>198</v>
      </c>
      <c r="G2023" t="s">
        <v>3567</v>
      </c>
      <c r="H2023" s="958">
        <v>42916</v>
      </c>
      <c r="I2023"/>
      <c r="J2023" t="s">
        <v>1096</v>
      </c>
      <c r="K2023">
        <v>2</v>
      </c>
      <c r="L2023" t="s">
        <v>25</v>
      </c>
      <c r="M2023">
        <v>41600</v>
      </c>
      <c r="N2023" t="s">
        <v>84</v>
      </c>
      <c r="O2023">
        <v>90910</v>
      </c>
      <c r="P2023">
        <v>49310</v>
      </c>
      <c r="Q2023">
        <v>8860</v>
      </c>
      <c r="R2023">
        <v>8220</v>
      </c>
      <c r="S2023"/>
      <c r="T2023"/>
      <c r="U2023"/>
      <c r="V2023" t="s">
        <v>1348</v>
      </c>
      <c r="W2023">
        <v>1</v>
      </c>
    </row>
    <row r="2024" spans="1:23" s="917" customFormat="1" ht="12.75" customHeight="1">
      <c r="A2024">
        <v>16</v>
      </c>
      <c r="B2024">
        <v>2808</v>
      </c>
      <c r="C2024" t="s">
        <v>99</v>
      </c>
      <c r="D2024" t="s">
        <v>1126</v>
      </c>
      <c r="E2024">
        <v>47938</v>
      </c>
      <c r="F2024" t="s">
        <v>198</v>
      </c>
      <c r="G2024" t="s">
        <v>3568</v>
      </c>
      <c r="H2024" s="958">
        <v>42955</v>
      </c>
      <c r="I2024"/>
      <c r="J2024" t="s">
        <v>1096</v>
      </c>
      <c r="K2024">
        <v>10</v>
      </c>
      <c r="L2024" t="s">
        <v>25</v>
      </c>
      <c r="M2024">
        <v>41600</v>
      </c>
      <c r="N2024" t="s">
        <v>97</v>
      </c>
      <c r="O2024">
        <v>117140</v>
      </c>
      <c r="P2024">
        <v>75540</v>
      </c>
      <c r="Q2024">
        <v>17000</v>
      </c>
      <c r="R2024">
        <v>22240</v>
      </c>
      <c r="S2024"/>
      <c r="T2024"/>
      <c r="U2024"/>
      <c r="V2024" t="s">
        <v>1348</v>
      </c>
      <c r="W2024">
        <v>2</v>
      </c>
    </row>
    <row r="2025" spans="1:23" s="917" customFormat="1" ht="12.75" customHeight="1">
      <c r="A2025">
        <v>16</v>
      </c>
      <c r="B2025">
        <v>2808</v>
      </c>
      <c r="C2025" t="s">
        <v>99</v>
      </c>
      <c r="D2025" t="s">
        <v>1126</v>
      </c>
      <c r="E2025">
        <v>47939</v>
      </c>
      <c r="F2025" t="s">
        <v>198</v>
      </c>
      <c r="G2025" t="s">
        <v>3570</v>
      </c>
      <c r="H2025" s="958">
        <v>42955</v>
      </c>
      <c r="I2025"/>
      <c r="J2025" t="s">
        <v>1096</v>
      </c>
      <c r="K2025">
        <v>10</v>
      </c>
      <c r="L2025" t="s">
        <v>25</v>
      </c>
      <c r="M2025">
        <v>41600</v>
      </c>
      <c r="N2025" t="s">
        <v>97</v>
      </c>
      <c r="O2025">
        <v>117140</v>
      </c>
      <c r="P2025">
        <v>75540</v>
      </c>
      <c r="Q2025">
        <v>17000</v>
      </c>
      <c r="R2025">
        <v>22240</v>
      </c>
      <c r="S2025"/>
      <c r="T2025"/>
      <c r="U2025"/>
      <c r="V2025" t="s">
        <v>1348</v>
      </c>
      <c r="W2025">
        <v>2</v>
      </c>
    </row>
    <row r="2026" spans="1:23" s="917" customFormat="1" ht="12.75" customHeight="1">
      <c r="A2026">
        <v>2004</v>
      </c>
      <c r="B2026">
        <v>2840</v>
      </c>
      <c r="C2026" t="s">
        <v>87</v>
      </c>
      <c r="D2026" t="s">
        <v>1266</v>
      </c>
      <c r="E2026">
        <v>47940</v>
      </c>
      <c r="F2026" t="s">
        <v>198</v>
      </c>
      <c r="G2026" t="s">
        <v>3571</v>
      </c>
      <c r="H2026" s="958">
        <v>42892</v>
      </c>
      <c r="I2026"/>
      <c r="J2026" t="s">
        <v>1096</v>
      </c>
      <c r="K2026">
        <v>10</v>
      </c>
      <c r="L2026" t="s">
        <v>1415</v>
      </c>
      <c r="M2026">
        <v>0</v>
      </c>
      <c r="N2026" t="s">
        <v>84</v>
      </c>
      <c r="O2026">
        <v>90910</v>
      </c>
      <c r="P2026">
        <v>90910</v>
      </c>
      <c r="Q2026">
        <v>17000</v>
      </c>
      <c r="R2026">
        <v>22240</v>
      </c>
      <c r="S2026"/>
      <c r="T2026"/>
      <c r="U2026"/>
      <c r="V2026" t="s">
        <v>1348</v>
      </c>
      <c r="W2026">
        <v>2</v>
      </c>
    </row>
    <row r="2027" spans="1:23" s="917" customFormat="1" ht="12.75" customHeight="1">
      <c r="A2027">
        <v>2004</v>
      </c>
      <c r="B2027">
        <v>2840</v>
      </c>
      <c r="C2027" t="s">
        <v>87</v>
      </c>
      <c r="D2027" t="s">
        <v>1266</v>
      </c>
      <c r="E2027">
        <v>47941</v>
      </c>
      <c r="F2027" t="s">
        <v>198</v>
      </c>
      <c r="G2027" t="s">
        <v>3572</v>
      </c>
      <c r="H2027" s="958">
        <v>42902</v>
      </c>
      <c r="I2027"/>
      <c r="J2027" t="s">
        <v>1096</v>
      </c>
      <c r="K2027">
        <v>4</v>
      </c>
      <c r="L2027" t="s">
        <v>1415</v>
      </c>
      <c r="M2027">
        <v>0</v>
      </c>
      <c r="N2027" t="s">
        <v>84</v>
      </c>
      <c r="O2027">
        <v>90910</v>
      </c>
      <c r="P2027">
        <v>90910</v>
      </c>
      <c r="Q2027">
        <v>17000</v>
      </c>
      <c r="R2027">
        <v>22240</v>
      </c>
      <c r="S2027"/>
      <c r="T2027"/>
      <c r="U2027"/>
      <c r="V2027" t="s">
        <v>1348</v>
      </c>
      <c r="W2027">
        <v>4</v>
      </c>
    </row>
    <row r="2028" spans="1:23" s="917" customFormat="1" ht="12.75" customHeight="1">
      <c r="A2028">
        <v>1155</v>
      </c>
      <c r="B2028">
        <v>2828</v>
      </c>
      <c r="C2028" t="s">
        <v>112</v>
      </c>
      <c r="D2028" t="s">
        <v>1133</v>
      </c>
      <c r="E2028">
        <v>47942</v>
      </c>
      <c r="F2028" t="s">
        <v>198</v>
      </c>
      <c r="G2028" t="s">
        <v>3574</v>
      </c>
      <c r="H2028" s="958">
        <v>43112</v>
      </c>
      <c r="I2028"/>
      <c r="J2028" t="s">
        <v>1096</v>
      </c>
      <c r="K2028">
        <v>2</v>
      </c>
      <c r="L2028" t="s">
        <v>25</v>
      </c>
      <c r="M2028">
        <v>41600</v>
      </c>
      <c r="N2028" t="s">
        <v>109</v>
      </c>
      <c r="O2028">
        <v>142820</v>
      </c>
      <c r="P2028">
        <v>101220</v>
      </c>
      <c r="Q2028">
        <v>17000</v>
      </c>
      <c r="R2028">
        <v>22240</v>
      </c>
      <c r="S2028"/>
      <c r="T2028"/>
      <c r="U2028"/>
      <c r="V2028" t="s">
        <v>1348</v>
      </c>
      <c r="W2028">
        <v>25</v>
      </c>
    </row>
    <row r="2029" spans="1:23" s="917" customFormat="1" ht="12.75" customHeight="1">
      <c r="A2029">
        <v>1440</v>
      </c>
      <c r="B2029">
        <v>2819</v>
      </c>
      <c r="C2029" t="s">
        <v>101</v>
      </c>
      <c r="D2029" t="s">
        <v>1833</v>
      </c>
      <c r="E2029">
        <v>47943</v>
      </c>
      <c r="F2029" t="s">
        <v>198</v>
      </c>
      <c r="G2029" t="s">
        <v>3576</v>
      </c>
      <c r="H2029" s="958">
        <v>42908</v>
      </c>
      <c r="I2029"/>
      <c r="J2029" t="s">
        <v>1096</v>
      </c>
      <c r="K2029">
        <v>5</v>
      </c>
      <c r="L2029" t="s">
        <v>25</v>
      </c>
      <c r="M2029">
        <v>41600</v>
      </c>
      <c r="N2029" t="s">
        <v>97</v>
      </c>
      <c r="O2029">
        <v>117140</v>
      </c>
      <c r="P2029">
        <v>75540</v>
      </c>
      <c r="Q2029">
        <v>24190</v>
      </c>
      <c r="R2029">
        <v>31730</v>
      </c>
      <c r="S2029"/>
      <c r="T2029"/>
      <c r="U2029"/>
      <c r="V2029" t="s">
        <v>1348</v>
      </c>
      <c r="W2029">
        <v>1</v>
      </c>
    </row>
    <row r="2030" spans="1:23" s="917" customFormat="1" ht="12.75" customHeight="1">
      <c r="A2030">
        <v>1630</v>
      </c>
      <c r="B2030">
        <v>2808</v>
      </c>
      <c r="C2030" t="s">
        <v>99</v>
      </c>
      <c r="D2030" t="s">
        <v>1126</v>
      </c>
      <c r="E2030">
        <v>47944</v>
      </c>
      <c r="F2030" t="s">
        <v>198</v>
      </c>
      <c r="G2030" t="s">
        <v>3578</v>
      </c>
      <c r="H2030" s="958">
        <v>43075</v>
      </c>
      <c r="I2030"/>
      <c r="J2030" t="s">
        <v>1096</v>
      </c>
      <c r="K2030">
        <v>5</v>
      </c>
      <c r="L2030" t="s">
        <v>25</v>
      </c>
      <c r="M2030">
        <v>41600</v>
      </c>
      <c r="N2030" t="s">
        <v>97</v>
      </c>
      <c r="O2030">
        <v>117140</v>
      </c>
      <c r="P2030">
        <v>75540</v>
      </c>
      <c r="Q2030">
        <v>24190</v>
      </c>
      <c r="R2030">
        <v>31730</v>
      </c>
      <c r="S2030"/>
      <c r="T2030"/>
      <c r="U2030"/>
      <c r="V2030" t="s">
        <v>1348</v>
      </c>
      <c r="W2030">
        <v>1</v>
      </c>
    </row>
    <row r="2031" spans="1:23" s="917" customFormat="1" ht="12.75" customHeight="1">
      <c r="A2031">
        <v>1630</v>
      </c>
      <c r="B2031">
        <v>2808</v>
      </c>
      <c r="C2031" t="s">
        <v>99</v>
      </c>
      <c r="D2031" t="s">
        <v>1126</v>
      </c>
      <c r="E2031">
        <v>47945</v>
      </c>
      <c r="F2031" t="s">
        <v>198</v>
      </c>
      <c r="G2031" t="s">
        <v>3580</v>
      </c>
      <c r="H2031" s="958">
        <v>43075</v>
      </c>
      <c r="I2031"/>
      <c r="J2031" t="s">
        <v>1096</v>
      </c>
      <c r="K2031">
        <v>5</v>
      </c>
      <c r="L2031" t="s">
        <v>25</v>
      </c>
      <c r="M2031">
        <v>41600</v>
      </c>
      <c r="N2031" t="s">
        <v>97</v>
      </c>
      <c r="O2031">
        <v>117140</v>
      </c>
      <c r="P2031">
        <v>75540</v>
      </c>
      <c r="Q2031">
        <v>24190</v>
      </c>
      <c r="R2031">
        <v>31730</v>
      </c>
      <c r="S2031"/>
      <c r="T2031"/>
      <c r="U2031"/>
      <c r="V2031" t="s">
        <v>1348</v>
      </c>
      <c r="W2031">
        <v>1</v>
      </c>
    </row>
    <row r="2032" spans="1:23" s="917" customFormat="1" ht="12.75" customHeight="1">
      <c r="A2032">
        <v>1630</v>
      </c>
      <c r="B2032">
        <v>2808</v>
      </c>
      <c r="C2032" t="s">
        <v>99</v>
      </c>
      <c r="D2032" t="s">
        <v>1126</v>
      </c>
      <c r="E2032">
        <v>47946</v>
      </c>
      <c r="F2032" t="s">
        <v>198</v>
      </c>
      <c r="G2032" t="s">
        <v>3581</v>
      </c>
      <c r="H2032" s="958">
        <v>43123</v>
      </c>
      <c r="I2032"/>
      <c r="J2032" t="s">
        <v>1096</v>
      </c>
      <c r="K2032">
        <v>5</v>
      </c>
      <c r="L2032" t="s">
        <v>25</v>
      </c>
      <c r="M2032">
        <v>41600</v>
      </c>
      <c r="N2032" t="s">
        <v>97</v>
      </c>
      <c r="O2032">
        <v>117140</v>
      </c>
      <c r="P2032">
        <v>75540</v>
      </c>
      <c r="Q2032">
        <v>24190</v>
      </c>
      <c r="R2032">
        <v>31730</v>
      </c>
      <c r="S2032"/>
      <c r="T2032"/>
      <c r="U2032"/>
      <c r="V2032" t="s">
        <v>1348</v>
      </c>
      <c r="W2032">
        <v>1</v>
      </c>
    </row>
    <row r="2033" spans="1:23" s="917" customFormat="1" ht="12.75" customHeight="1">
      <c r="A2033">
        <v>1912</v>
      </c>
      <c r="B2033">
        <v>2840</v>
      </c>
      <c r="C2033" t="s">
        <v>87</v>
      </c>
      <c r="D2033" t="s">
        <v>1270</v>
      </c>
      <c r="E2033">
        <v>47947</v>
      </c>
      <c r="F2033" t="s">
        <v>198</v>
      </c>
      <c r="G2033" t="s">
        <v>3583</v>
      </c>
      <c r="H2033" s="958">
        <v>43290</v>
      </c>
      <c r="I2033"/>
      <c r="J2033" t="s">
        <v>1096</v>
      </c>
      <c r="K2033">
        <v>15</v>
      </c>
      <c r="L2033" t="s">
        <v>327</v>
      </c>
      <c r="M2033">
        <v>41600</v>
      </c>
      <c r="N2033" t="s">
        <v>84</v>
      </c>
      <c r="O2033">
        <v>90910</v>
      </c>
      <c r="P2033">
        <v>49310</v>
      </c>
      <c r="Q2033">
        <v>8860</v>
      </c>
      <c r="R2033">
        <v>8220</v>
      </c>
      <c r="S2033"/>
      <c r="T2033"/>
      <c r="U2033"/>
      <c r="V2033" t="s">
        <v>1348</v>
      </c>
      <c r="W2033">
        <v>2</v>
      </c>
    </row>
    <row r="2034" spans="1:23" s="917" customFormat="1" ht="12.75" customHeight="1">
      <c r="A2034">
        <v>1912</v>
      </c>
      <c r="B2034">
        <v>2840</v>
      </c>
      <c r="C2034" t="s">
        <v>87</v>
      </c>
      <c r="D2034" t="s">
        <v>1270</v>
      </c>
      <c r="E2034">
        <v>47948</v>
      </c>
      <c r="F2034" t="s">
        <v>198</v>
      </c>
      <c r="G2034" t="s">
        <v>3585</v>
      </c>
      <c r="H2034" s="958">
        <v>43290</v>
      </c>
      <c r="I2034"/>
      <c r="J2034" t="s">
        <v>1096</v>
      </c>
      <c r="K2034">
        <v>15</v>
      </c>
      <c r="L2034" t="s">
        <v>327</v>
      </c>
      <c r="M2034">
        <v>41600</v>
      </c>
      <c r="N2034" t="s">
        <v>84</v>
      </c>
      <c r="O2034">
        <v>90910</v>
      </c>
      <c r="P2034">
        <v>49310</v>
      </c>
      <c r="Q2034">
        <v>8860</v>
      </c>
      <c r="R2034">
        <v>8220</v>
      </c>
      <c r="S2034"/>
      <c r="T2034"/>
      <c r="U2034"/>
      <c r="V2034" t="s">
        <v>1348</v>
      </c>
      <c r="W2034">
        <v>2</v>
      </c>
    </row>
    <row r="2035" spans="1:23" s="917" customFormat="1" ht="12.75" customHeight="1">
      <c r="A2035">
        <v>1912</v>
      </c>
      <c r="B2035">
        <v>2840</v>
      </c>
      <c r="C2035" t="s">
        <v>87</v>
      </c>
      <c r="D2035" t="s">
        <v>1270</v>
      </c>
      <c r="E2035">
        <v>47949</v>
      </c>
      <c r="F2035" t="s">
        <v>198</v>
      </c>
      <c r="G2035" t="s">
        <v>3586</v>
      </c>
      <c r="H2035" s="958">
        <v>43290</v>
      </c>
      <c r="I2035"/>
      <c r="J2035" t="s">
        <v>1096</v>
      </c>
      <c r="K2035">
        <v>15</v>
      </c>
      <c r="L2035" t="s">
        <v>327</v>
      </c>
      <c r="M2035">
        <v>41600</v>
      </c>
      <c r="N2035" t="s">
        <v>84</v>
      </c>
      <c r="O2035">
        <v>90910</v>
      </c>
      <c r="P2035">
        <v>49310</v>
      </c>
      <c r="Q2035">
        <v>8860</v>
      </c>
      <c r="R2035">
        <v>8220</v>
      </c>
      <c r="S2035"/>
      <c r="T2035"/>
      <c r="U2035"/>
      <c r="V2035" t="s">
        <v>1348</v>
      </c>
      <c r="W2035">
        <v>2</v>
      </c>
    </row>
    <row r="2036" spans="1:23" s="917" customFormat="1" ht="12.75" customHeight="1">
      <c r="A2036">
        <v>1425</v>
      </c>
      <c r="B2036">
        <v>2803</v>
      </c>
      <c r="C2036" t="s">
        <v>98</v>
      </c>
      <c r="D2036" t="s">
        <v>1292</v>
      </c>
      <c r="E2036">
        <v>47951</v>
      </c>
      <c r="F2036" t="s">
        <v>198</v>
      </c>
      <c r="G2036" t="s">
        <v>3587</v>
      </c>
      <c r="H2036" s="958">
        <v>41717</v>
      </c>
      <c r="I2036"/>
      <c r="J2036" t="s">
        <v>1096</v>
      </c>
      <c r="K2036">
        <v>3</v>
      </c>
      <c r="L2036" t="s">
        <v>25</v>
      </c>
      <c r="M2036">
        <v>41600</v>
      </c>
      <c r="N2036" t="s">
        <v>97</v>
      </c>
      <c r="O2036">
        <v>117140</v>
      </c>
      <c r="P2036">
        <v>75540</v>
      </c>
      <c r="Q2036">
        <v>17000</v>
      </c>
      <c r="R2036">
        <v>22240</v>
      </c>
      <c r="S2036"/>
      <c r="T2036"/>
      <c r="U2036"/>
      <c r="V2036" t="s">
        <v>1348</v>
      </c>
      <c r="W2036">
        <v>1</v>
      </c>
    </row>
    <row r="2037" spans="1:23" s="917" customFormat="1" ht="12.75" customHeight="1">
      <c r="A2037">
        <v>1470</v>
      </c>
      <c r="B2037">
        <v>2803</v>
      </c>
      <c r="C2037" t="s">
        <v>98</v>
      </c>
      <c r="D2037" t="s">
        <v>1292</v>
      </c>
      <c r="E2037">
        <v>47958</v>
      </c>
      <c r="F2037" t="s">
        <v>198</v>
      </c>
      <c r="G2037" t="s">
        <v>3589</v>
      </c>
      <c r="H2037" s="958">
        <v>41779</v>
      </c>
      <c r="I2037"/>
      <c r="J2037" t="s">
        <v>1096</v>
      </c>
      <c r="K2037">
        <v>2</v>
      </c>
      <c r="L2037" t="s">
        <v>25</v>
      </c>
      <c r="M2037">
        <v>41600</v>
      </c>
      <c r="N2037" t="s">
        <v>97</v>
      </c>
      <c r="O2037">
        <v>117140</v>
      </c>
      <c r="P2037">
        <v>75540</v>
      </c>
      <c r="Q2037">
        <v>31700</v>
      </c>
      <c r="R2037">
        <v>51840</v>
      </c>
      <c r="S2037"/>
      <c r="T2037"/>
      <c r="U2037"/>
      <c r="V2037" t="s">
        <v>1348</v>
      </c>
      <c r="W2037">
        <v>1</v>
      </c>
    </row>
    <row r="2038" spans="1:23" s="917" customFormat="1" ht="12.75" customHeight="1">
      <c r="A2038">
        <v>1560</v>
      </c>
      <c r="B2038">
        <v>2820</v>
      </c>
      <c r="C2038" t="s">
        <v>1622</v>
      </c>
      <c r="D2038" t="s">
        <v>1445</v>
      </c>
      <c r="E2038">
        <v>47961</v>
      </c>
      <c r="F2038" t="s">
        <v>198</v>
      </c>
      <c r="G2038" t="s">
        <v>3591</v>
      </c>
      <c r="H2038" s="958">
        <v>41730</v>
      </c>
      <c r="I2038"/>
      <c r="J2038" t="s">
        <v>1096</v>
      </c>
      <c r="K2038">
        <v>1</v>
      </c>
      <c r="L2038" t="s">
        <v>25</v>
      </c>
      <c r="M2038">
        <v>41600</v>
      </c>
      <c r="N2038" t="s">
        <v>126</v>
      </c>
      <c r="O2038">
        <v>201100</v>
      </c>
      <c r="P2038">
        <v>159500</v>
      </c>
      <c r="Q2038">
        <v>17000</v>
      </c>
      <c r="R2038">
        <v>22240</v>
      </c>
      <c r="S2038"/>
      <c r="T2038"/>
      <c r="U2038"/>
      <c r="V2038" t="s">
        <v>1348</v>
      </c>
      <c r="W2038">
        <v>8</v>
      </c>
    </row>
    <row r="2039" spans="1:23" s="917" customFormat="1" ht="12.75" customHeight="1">
      <c r="A2039">
        <v>16</v>
      </c>
      <c r="B2039">
        <v>2808</v>
      </c>
      <c r="C2039" t="s">
        <v>99</v>
      </c>
      <c r="D2039" t="s">
        <v>1126</v>
      </c>
      <c r="E2039">
        <v>47962</v>
      </c>
      <c r="F2039" t="s">
        <v>198</v>
      </c>
      <c r="G2039" t="s">
        <v>3593</v>
      </c>
      <c r="H2039" s="958">
        <v>41779</v>
      </c>
      <c r="I2039"/>
      <c r="J2039" t="s">
        <v>1096</v>
      </c>
      <c r="K2039">
        <v>1.5</v>
      </c>
      <c r="L2039" t="s">
        <v>25</v>
      </c>
      <c r="M2039">
        <v>41600</v>
      </c>
      <c r="N2039" t="s">
        <v>97</v>
      </c>
      <c r="O2039">
        <v>117140</v>
      </c>
      <c r="P2039">
        <v>75540</v>
      </c>
      <c r="Q2039">
        <v>17000</v>
      </c>
      <c r="R2039">
        <v>22240</v>
      </c>
      <c r="S2039"/>
      <c r="T2039"/>
      <c r="U2039"/>
      <c r="V2039" t="s">
        <v>1348</v>
      </c>
      <c r="W2039">
        <v>2</v>
      </c>
    </row>
    <row r="2040" spans="1:23" s="917" customFormat="1" ht="12.75" customHeight="1">
      <c r="A2040">
        <v>16</v>
      </c>
      <c r="B2040">
        <v>2808</v>
      </c>
      <c r="C2040" t="s">
        <v>99</v>
      </c>
      <c r="D2040" t="s">
        <v>1126</v>
      </c>
      <c r="E2040">
        <v>47963</v>
      </c>
      <c r="F2040" t="s">
        <v>198</v>
      </c>
      <c r="G2040" t="s">
        <v>3594</v>
      </c>
      <c r="H2040" s="958">
        <v>41768</v>
      </c>
      <c r="I2040"/>
      <c r="J2040" t="s">
        <v>1096</v>
      </c>
      <c r="K2040">
        <v>1.5</v>
      </c>
      <c r="L2040" t="s">
        <v>25</v>
      </c>
      <c r="M2040">
        <v>41600</v>
      </c>
      <c r="N2040" t="s">
        <v>97</v>
      </c>
      <c r="O2040">
        <v>117140</v>
      </c>
      <c r="P2040">
        <v>75540</v>
      </c>
      <c r="Q2040">
        <v>17000</v>
      </c>
      <c r="R2040">
        <v>22240</v>
      </c>
      <c r="S2040"/>
      <c r="T2040"/>
      <c r="U2040"/>
      <c r="V2040" t="s">
        <v>1348</v>
      </c>
      <c r="W2040">
        <v>3</v>
      </c>
    </row>
    <row r="2041" spans="1:23" s="917" customFormat="1" ht="12.75" customHeight="1">
      <c r="A2041">
        <v>16</v>
      </c>
      <c r="B2041">
        <v>2808</v>
      </c>
      <c r="C2041" t="s">
        <v>99</v>
      </c>
      <c r="D2041" t="s">
        <v>1126</v>
      </c>
      <c r="E2041">
        <v>47964</v>
      </c>
      <c r="F2041" t="s">
        <v>198</v>
      </c>
      <c r="G2041" t="s">
        <v>3596</v>
      </c>
      <c r="H2041" s="958">
        <v>41779</v>
      </c>
      <c r="I2041"/>
      <c r="J2041" t="s">
        <v>1096</v>
      </c>
      <c r="K2041">
        <v>1</v>
      </c>
      <c r="L2041" t="s">
        <v>25</v>
      </c>
      <c r="M2041">
        <v>41600</v>
      </c>
      <c r="N2041" t="s">
        <v>97</v>
      </c>
      <c r="O2041">
        <v>117140</v>
      </c>
      <c r="P2041">
        <v>75540</v>
      </c>
      <c r="Q2041">
        <v>17000</v>
      </c>
      <c r="R2041">
        <v>22240</v>
      </c>
      <c r="S2041"/>
      <c r="T2041"/>
      <c r="U2041"/>
      <c r="V2041" t="s">
        <v>1348</v>
      </c>
      <c r="W2041">
        <v>2</v>
      </c>
    </row>
    <row r="2042" spans="1:23" s="917" customFormat="1" ht="12.75" customHeight="1">
      <c r="A2042">
        <v>1110</v>
      </c>
      <c r="B2042">
        <v>2823</v>
      </c>
      <c r="C2042" t="s">
        <v>551</v>
      </c>
      <c r="D2042" t="s">
        <v>1133</v>
      </c>
      <c r="E2042">
        <v>47966</v>
      </c>
      <c r="F2042" t="s">
        <v>198</v>
      </c>
      <c r="G2042" t="s">
        <v>3597</v>
      </c>
      <c r="H2042" s="958">
        <v>41810</v>
      </c>
      <c r="I2042"/>
      <c r="J2042" t="s">
        <v>1096</v>
      </c>
      <c r="K2042">
        <v>5</v>
      </c>
      <c r="L2042" t="s">
        <v>25</v>
      </c>
      <c r="M2042">
        <v>41600</v>
      </c>
      <c r="N2042" t="s">
        <v>93</v>
      </c>
      <c r="O2042">
        <v>104910</v>
      </c>
      <c r="P2042">
        <v>63310</v>
      </c>
      <c r="Q2042">
        <v>17000</v>
      </c>
      <c r="R2042">
        <v>22240</v>
      </c>
      <c r="S2042"/>
      <c r="T2042"/>
      <c r="U2042"/>
      <c r="V2042" t="s">
        <v>1348</v>
      </c>
      <c r="W2042">
        <v>2</v>
      </c>
    </row>
    <row r="2043" spans="1:23" s="917" customFormat="1" ht="12.75" customHeight="1">
      <c r="A2043">
        <v>2004</v>
      </c>
      <c r="B2043">
        <v>2840</v>
      </c>
      <c r="C2043" t="s">
        <v>87</v>
      </c>
      <c r="D2043" t="s">
        <v>1266</v>
      </c>
      <c r="E2043">
        <v>47968</v>
      </c>
      <c r="F2043" t="s">
        <v>198</v>
      </c>
      <c r="G2043" t="s">
        <v>3599</v>
      </c>
      <c r="H2043" s="958">
        <v>41754</v>
      </c>
      <c r="I2043"/>
      <c r="J2043" t="s">
        <v>1096</v>
      </c>
      <c r="K2043">
        <v>1</v>
      </c>
      <c r="L2043" t="s">
        <v>1415</v>
      </c>
      <c r="M2043">
        <v>0</v>
      </c>
      <c r="N2043" t="s">
        <v>84</v>
      </c>
      <c r="O2043">
        <v>90910</v>
      </c>
      <c r="P2043">
        <v>90910</v>
      </c>
      <c r="Q2043">
        <v>17000</v>
      </c>
      <c r="R2043">
        <v>22240</v>
      </c>
      <c r="S2043"/>
      <c r="T2043"/>
      <c r="U2043"/>
      <c r="V2043" t="s">
        <v>1348</v>
      </c>
      <c r="W2043">
        <v>4</v>
      </c>
    </row>
    <row r="2044" spans="1:23" s="917" customFormat="1" ht="12.75" customHeight="1">
      <c r="A2044">
        <v>2004</v>
      </c>
      <c r="B2044">
        <v>2840</v>
      </c>
      <c r="C2044" t="s">
        <v>87</v>
      </c>
      <c r="D2044" t="s">
        <v>1266</v>
      </c>
      <c r="E2044">
        <v>47969</v>
      </c>
      <c r="F2044" t="s">
        <v>198</v>
      </c>
      <c r="G2044" t="s">
        <v>3601</v>
      </c>
      <c r="H2044" s="958">
        <v>41754</v>
      </c>
      <c r="I2044"/>
      <c r="J2044" t="s">
        <v>1096</v>
      </c>
      <c r="K2044">
        <v>3</v>
      </c>
      <c r="L2044" t="s">
        <v>1415</v>
      </c>
      <c r="M2044">
        <v>0</v>
      </c>
      <c r="N2044" t="s">
        <v>84</v>
      </c>
      <c r="O2044">
        <v>90910</v>
      </c>
      <c r="P2044">
        <v>90910</v>
      </c>
      <c r="Q2044">
        <v>17000</v>
      </c>
      <c r="R2044">
        <v>22240</v>
      </c>
      <c r="S2044"/>
      <c r="T2044"/>
      <c r="U2044"/>
      <c r="V2044" t="s">
        <v>1348</v>
      </c>
      <c r="W2044">
        <v>4</v>
      </c>
    </row>
    <row r="2045" spans="1:23" s="917" customFormat="1" ht="12.75" customHeight="1">
      <c r="A2045">
        <v>2004</v>
      </c>
      <c r="B2045">
        <v>2840</v>
      </c>
      <c r="C2045" t="s">
        <v>87</v>
      </c>
      <c r="D2045" t="s">
        <v>1266</v>
      </c>
      <c r="E2045">
        <v>47971</v>
      </c>
      <c r="F2045" t="s">
        <v>198</v>
      </c>
      <c r="G2045" t="s">
        <v>3602</v>
      </c>
      <c r="H2045" s="958">
        <v>41754</v>
      </c>
      <c r="I2045" s="958">
        <v>45473</v>
      </c>
      <c r="J2045" t="s">
        <v>1096</v>
      </c>
      <c r="K2045">
        <v>4</v>
      </c>
      <c r="L2045" t="s">
        <v>1415</v>
      </c>
      <c r="M2045">
        <v>0</v>
      </c>
      <c r="N2045" t="s">
        <v>84</v>
      </c>
      <c r="O2045">
        <v>90910</v>
      </c>
      <c r="P2045">
        <v>90910</v>
      </c>
      <c r="Q2045">
        <v>17000</v>
      </c>
      <c r="R2045">
        <v>22240</v>
      </c>
      <c r="S2045"/>
      <c r="T2045"/>
      <c r="U2045"/>
      <c r="V2045" t="s">
        <v>1348</v>
      </c>
      <c r="W2045">
        <v>1</v>
      </c>
    </row>
    <row r="2046" spans="1:23" s="917" customFormat="1" ht="12.75" customHeight="1">
      <c r="A2046">
        <v>1205</v>
      </c>
      <c r="B2046">
        <v>2840</v>
      </c>
      <c r="C2046" t="s">
        <v>87</v>
      </c>
      <c r="D2046" t="s">
        <v>1103</v>
      </c>
      <c r="E2046">
        <v>47973</v>
      </c>
      <c r="F2046" t="s">
        <v>198</v>
      </c>
      <c r="G2046" t="s">
        <v>3603</v>
      </c>
      <c r="H2046" s="958">
        <v>41793</v>
      </c>
      <c r="I2046"/>
      <c r="J2046" t="s">
        <v>1096</v>
      </c>
      <c r="K2046">
        <v>5</v>
      </c>
      <c r="L2046" t="s">
        <v>25</v>
      </c>
      <c r="M2046">
        <v>41600</v>
      </c>
      <c r="N2046" t="s">
        <v>84</v>
      </c>
      <c r="O2046">
        <v>90910</v>
      </c>
      <c r="P2046">
        <v>49310</v>
      </c>
      <c r="Q2046">
        <v>17000</v>
      </c>
      <c r="R2046">
        <v>22240</v>
      </c>
      <c r="S2046"/>
      <c r="T2046"/>
      <c r="U2046"/>
      <c r="V2046" t="s">
        <v>1348</v>
      </c>
      <c r="W2046">
        <v>1</v>
      </c>
    </row>
    <row r="2047" spans="1:23" s="917" customFormat="1" ht="12.75" customHeight="1">
      <c r="A2047">
        <v>1205</v>
      </c>
      <c r="B2047">
        <v>2807</v>
      </c>
      <c r="C2047" t="s">
        <v>1102</v>
      </c>
      <c r="D2047" t="s">
        <v>1103</v>
      </c>
      <c r="E2047">
        <v>47977</v>
      </c>
      <c r="F2047" t="s">
        <v>198</v>
      </c>
      <c r="G2047" t="s">
        <v>3605</v>
      </c>
      <c r="H2047" s="958">
        <v>41793</v>
      </c>
      <c r="I2047"/>
      <c r="J2047" t="s">
        <v>1096</v>
      </c>
      <c r="K2047">
        <v>5</v>
      </c>
      <c r="L2047" t="s">
        <v>25</v>
      </c>
      <c r="M2047">
        <v>41600</v>
      </c>
      <c r="N2047" t="s">
        <v>97</v>
      </c>
      <c r="O2047">
        <v>117140</v>
      </c>
      <c r="P2047">
        <v>75540</v>
      </c>
      <c r="Q2047">
        <v>17000</v>
      </c>
      <c r="R2047">
        <v>22240</v>
      </c>
      <c r="S2047"/>
      <c r="T2047"/>
      <c r="U2047"/>
      <c r="V2047" t="s">
        <v>1348</v>
      </c>
      <c r="W2047">
        <v>1</v>
      </c>
    </row>
    <row r="2048" spans="1:23" s="917" customFormat="1" ht="12.75" customHeight="1">
      <c r="A2048">
        <v>1205</v>
      </c>
      <c r="B2048">
        <v>2807</v>
      </c>
      <c r="C2048" t="s">
        <v>1102</v>
      </c>
      <c r="D2048" t="s">
        <v>1103</v>
      </c>
      <c r="E2048">
        <v>47978</v>
      </c>
      <c r="F2048" t="s">
        <v>198</v>
      </c>
      <c r="G2048" t="s">
        <v>3606</v>
      </c>
      <c r="H2048" s="958">
        <v>41793</v>
      </c>
      <c r="I2048"/>
      <c r="J2048" t="s">
        <v>1096</v>
      </c>
      <c r="K2048">
        <v>5</v>
      </c>
      <c r="L2048" t="s">
        <v>25</v>
      </c>
      <c r="M2048">
        <v>41600</v>
      </c>
      <c r="N2048" t="s">
        <v>97</v>
      </c>
      <c r="O2048">
        <v>117140</v>
      </c>
      <c r="P2048">
        <v>75540</v>
      </c>
      <c r="Q2048">
        <v>17000</v>
      </c>
      <c r="R2048">
        <v>22240</v>
      </c>
      <c r="S2048"/>
      <c r="T2048"/>
      <c r="U2048"/>
      <c r="V2048" t="s">
        <v>1348</v>
      </c>
      <c r="W2048">
        <v>1</v>
      </c>
    </row>
    <row r="2049" spans="1:23" s="917" customFormat="1" ht="12.75" customHeight="1">
      <c r="A2049">
        <v>1205</v>
      </c>
      <c r="B2049">
        <v>2807</v>
      </c>
      <c r="C2049" t="s">
        <v>1102</v>
      </c>
      <c r="D2049" t="s">
        <v>1103</v>
      </c>
      <c r="E2049">
        <v>47979</v>
      </c>
      <c r="F2049" t="s">
        <v>198</v>
      </c>
      <c r="G2049" t="s">
        <v>3607</v>
      </c>
      <c r="H2049" s="958">
        <v>41793</v>
      </c>
      <c r="I2049"/>
      <c r="J2049" t="s">
        <v>1096</v>
      </c>
      <c r="K2049">
        <v>5</v>
      </c>
      <c r="L2049" t="s">
        <v>25</v>
      </c>
      <c r="M2049">
        <v>41600</v>
      </c>
      <c r="N2049" t="s">
        <v>97</v>
      </c>
      <c r="O2049">
        <v>117140</v>
      </c>
      <c r="P2049">
        <v>75540</v>
      </c>
      <c r="Q2049">
        <v>17000</v>
      </c>
      <c r="R2049">
        <v>22240</v>
      </c>
      <c r="S2049"/>
      <c r="T2049"/>
      <c r="U2049"/>
      <c r="V2049" t="s">
        <v>1348</v>
      </c>
      <c r="W2049">
        <v>1</v>
      </c>
    </row>
    <row r="2050" spans="1:23" s="917" customFormat="1" ht="12.75" customHeight="1">
      <c r="A2050">
        <v>1205</v>
      </c>
      <c r="B2050">
        <v>2807</v>
      </c>
      <c r="C2050" t="s">
        <v>1102</v>
      </c>
      <c r="D2050" t="s">
        <v>1103</v>
      </c>
      <c r="E2050">
        <v>47980</v>
      </c>
      <c r="F2050" t="s">
        <v>198</v>
      </c>
      <c r="G2050" t="s">
        <v>3608</v>
      </c>
      <c r="H2050" s="958">
        <v>41793</v>
      </c>
      <c r="I2050"/>
      <c r="J2050" t="s">
        <v>1096</v>
      </c>
      <c r="K2050">
        <v>5</v>
      </c>
      <c r="L2050" t="s">
        <v>25</v>
      </c>
      <c r="M2050">
        <v>41600</v>
      </c>
      <c r="N2050" t="s">
        <v>97</v>
      </c>
      <c r="O2050">
        <v>117140</v>
      </c>
      <c r="P2050">
        <v>75540</v>
      </c>
      <c r="Q2050">
        <v>17000</v>
      </c>
      <c r="R2050">
        <v>22240</v>
      </c>
      <c r="S2050"/>
      <c r="T2050"/>
      <c r="U2050"/>
      <c r="V2050" t="s">
        <v>1348</v>
      </c>
      <c r="W2050">
        <v>1</v>
      </c>
    </row>
    <row r="2051" spans="1:23" s="917" customFormat="1" ht="12.75" customHeight="1">
      <c r="A2051">
        <v>2004</v>
      </c>
      <c r="B2051">
        <v>2840</v>
      </c>
      <c r="C2051" t="s">
        <v>87</v>
      </c>
      <c r="D2051" t="s">
        <v>1266</v>
      </c>
      <c r="E2051">
        <v>47981</v>
      </c>
      <c r="F2051" t="s">
        <v>198</v>
      </c>
      <c r="G2051" t="s">
        <v>3609</v>
      </c>
      <c r="H2051" s="958">
        <v>42691</v>
      </c>
      <c r="I2051"/>
      <c r="J2051" t="s">
        <v>1096</v>
      </c>
      <c r="K2051">
        <v>3</v>
      </c>
      <c r="L2051" t="s">
        <v>1415</v>
      </c>
      <c r="M2051">
        <v>0</v>
      </c>
      <c r="N2051" t="s">
        <v>84</v>
      </c>
      <c r="O2051">
        <v>90910</v>
      </c>
      <c r="P2051">
        <v>90910</v>
      </c>
      <c r="Q2051">
        <v>17000</v>
      </c>
      <c r="R2051">
        <v>22240</v>
      </c>
      <c r="S2051"/>
      <c r="T2051"/>
      <c r="U2051"/>
      <c r="V2051" t="s">
        <v>1348</v>
      </c>
      <c r="W2051">
        <v>4</v>
      </c>
    </row>
    <row r="2052" spans="1:23" s="917" customFormat="1" ht="12.75" customHeight="1">
      <c r="A2052">
        <v>2004</v>
      </c>
      <c r="B2052">
        <v>2840</v>
      </c>
      <c r="C2052" t="s">
        <v>87</v>
      </c>
      <c r="D2052" t="s">
        <v>1266</v>
      </c>
      <c r="E2052">
        <v>47982</v>
      </c>
      <c r="F2052" t="s">
        <v>198</v>
      </c>
      <c r="G2052" t="s">
        <v>3611</v>
      </c>
      <c r="H2052" s="958">
        <v>42691</v>
      </c>
      <c r="I2052"/>
      <c r="J2052" t="s">
        <v>1096</v>
      </c>
      <c r="K2052">
        <v>10</v>
      </c>
      <c r="L2052" t="s">
        <v>1415</v>
      </c>
      <c r="M2052">
        <v>0</v>
      </c>
      <c r="N2052" t="s">
        <v>84</v>
      </c>
      <c r="O2052">
        <v>90910</v>
      </c>
      <c r="P2052">
        <v>90910</v>
      </c>
      <c r="Q2052">
        <v>17000</v>
      </c>
      <c r="R2052">
        <v>22240</v>
      </c>
      <c r="S2052"/>
      <c r="T2052"/>
      <c r="U2052"/>
      <c r="V2052" t="s">
        <v>1348</v>
      </c>
      <c r="W2052">
        <v>2</v>
      </c>
    </row>
    <row r="2053" spans="1:23" s="917" customFormat="1" ht="12.75" customHeight="1">
      <c r="A2053">
        <v>1605</v>
      </c>
      <c r="B2053">
        <v>2813</v>
      </c>
      <c r="C2053" t="s">
        <v>90</v>
      </c>
      <c r="D2053" t="s">
        <v>1126</v>
      </c>
      <c r="E2053">
        <v>47985</v>
      </c>
      <c r="F2053" t="s">
        <v>198</v>
      </c>
      <c r="G2053" t="s">
        <v>3612</v>
      </c>
      <c r="H2053" s="958">
        <v>42744</v>
      </c>
      <c r="I2053"/>
      <c r="J2053" t="s">
        <v>1096</v>
      </c>
      <c r="K2053">
        <v>2</v>
      </c>
      <c r="L2053" t="s">
        <v>25</v>
      </c>
      <c r="M2053">
        <v>41600</v>
      </c>
      <c r="N2053" t="s">
        <v>88</v>
      </c>
      <c r="O2053">
        <v>97200</v>
      </c>
      <c r="P2053">
        <v>55600</v>
      </c>
      <c r="Q2053">
        <v>17000</v>
      </c>
      <c r="R2053">
        <v>16710</v>
      </c>
      <c r="S2053"/>
      <c r="T2053"/>
      <c r="U2053"/>
      <c r="V2053" t="s">
        <v>1348</v>
      </c>
      <c r="W2053">
        <v>3</v>
      </c>
    </row>
    <row r="2054" spans="1:23" s="917" customFormat="1" ht="12.75" customHeight="1">
      <c r="A2054">
        <v>16</v>
      </c>
      <c r="B2054">
        <v>2808</v>
      </c>
      <c r="C2054" t="s">
        <v>99</v>
      </c>
      <c r="D2054" t="s">
        <v>1126</v>
      </c>
      <c r="E2054">
        <v>47986</v>
      </c>
      <c r="F2054" t="s">
        <v>198</v>
      </c>
      <c r="G2054" t="s">
        <v>3614</v>
      </c>
      <c r="H2054" s="958">
        <v>41810</v>
      </c>
      <c r="I2054"/>
      <c r="J2054" t="s">
        <v>1096</v>
      </c>
      <c r="K2054">
        <v>1</v>
      </c>
      <c r="L2054" t="s">
        <v>25</v>
      </c>
      <c r="M2054">
        <v>41600</v>
      </c>
      <c r="N2054" t="s">
        <v>97</v>
      </c>
      <c r="O2054">
        <v>117140</v>
      </c>
      <c r="P2054">
        <v>75540</v>
      </c>
      <c r="Q2054">
        <v>17000</v>
      </c>
      <c r="R2054">
        <v>22240</v>
      </c>
      <c r="S2054"/>
      <c r="T2054"/>
      <c r="U2054"/>
      <c r="V2054" t="s">
        <v>1348</v>
      </c>
      <c r="W2054">
        <v>3</v>
      </c>
    </row>
    <row r="2055" spans="1:23" s="917" customFormat="1" ht="12.75" customHeight="1">
      <c r="A2055">
        <v>1420</v>
      </c>
      <c r="B2055">
        <v>2836</v>
      </c>
      <c r="C2055" t="s">
        <v>320</v>
      </c>
      <c r="D2055" t="s">
        <v>1833</v>
      </c>
      <c r="E2055">
        <v>47992</v>
      </c>
      <c r="F2055" t="s">
        <v>198</v>
      </c>
      <c r="G2055" t="s">
        <v>3615</v>
      </c>
      <c r="H2055" s="958">
        <v>42492</v>
      </c>
      <c r="I2055"/>
      <c r="J2055" t="s">
        <v>1096</v>
      </c>
      <c r="K2055">
        <v>9</v>
      </c>
      <c r="L2055" t="s">
        <v>25</v>
      </c>
      <c r="M2055">
        <v>41600</v>
      </c>
      <c r="N2055" t="s">
        <v>126</v>
      </c>
      <c r="O2055">
        <v>201100</v>
      </c>
      <c r="P2055">
        <v>159500</v>
      </c>
      <c r="Q2055">
        <v>17000</v>
      </c>
      <c r="R2055">
        <v>22240</v>
      </c>
      <c r="S2055"/>
      <c r="T2055"/>
      <c r="U2055"/>
      <c r="V2055" t="s">
        <v>1348</v>
      </c>
      <c r="W2055">
        <v>2</v>
      </c>
    </row>
    <row r="2056" spans="1:23" s="917" customFormat="1" ht="12.75" customHeight="1">
      <c r="A2056">
        <v>1420</v>
      </c>
      <c r="B2056">
        <v>2836</v>
      </c>
      <c r="C2056" t="s">
        <v>320</v>
      </c>
      <c r="D2056" t="s">
        <v>1833</v>
      </c>
      <c r="E2056">
        <v>47993</v>
      </c>
      <c r="F2056" t="s">
        <v>198</v>
      </c>
      <c r="G2056" t="s">
        <v>3617</v>
      </c>
      <c r="H2056" s="958">
        <v>42492</v>
      </c>
      <c r="I2056"/>
      <c r="J2056" t="s">
        <v>1096</v>
      </c>
      <c r="K2056">
        <v>9</v>
      </c>
      <c r="L2056" t="s">
        <v>25</v>
      </c>
      <c r="M2056">
        <v>41600</v>
      </c>
      <c r="N2056" t="s">
        <v>126</v>
      </c>
      <c r="O2056">
        <v>201100</v>
      </c>
      <c r="P2056">
        <v>159500</v>
      </c>
      <c r="Q2056">
        <v>17000</v>
      </c>
      <c r="R2056">
        <v>22240</v>
      </c>
      <c r="S2056"/>
      <c r="T2056"/>
      <c r="U2056"/>
      <c r="V2056" t="s">
        <v>1348</v>
      </c>
      <c r="W2056">
        <v>2</v>
      </c>
    </row>
    <row r="2057" spans="1:23" s="917" customFormat="1" ht="12.75" customHeight="1">
      <c r="A2057">
        <v>1420</v>
      </c>
      <c r="B2057">
        <v>2836</v>
      </c>
      <c r="C2057" t="s">
        <v>320</v>
      </c>
      <c r="D2057" t="s">
        <v>1833</v>
      </c>
      <c r="E2057">
        <v>47994</v>
      </c>
      <c r="F2057" t="s">
        <v>198</v>
      </c>
      <c r="G2057" t="s">
        <v>3618</v>
      </c>
      <c r="H2057" s="958">
        <v>42492</v>
      </c>
      <c r="I2057"/>
      <c r="J2057" t="s">
        <v>1096</v>
      </c>
      <c r="K2057">
        <v>12</v>
      </c>
      <c r="L2057" t="s">
        <v>25</v>
      </c>
      <c r="M2057">
        <v>41600</v>
      </c>
      <c r="N2057" t="s">
        <v>126</v>
      </c>
      <c r="O2057">
        <v>201100</v>
      </c>
      <c r="P2057">
        <v>159500</v>
      </c>
      <c r="Q2057">
        <v>17000</v>
      </c>
      <c r="R2057">
        <v>22240</v>
      </c>
      <c r="S2057"/>
      <c r="T2057"/>
      <c r="U2057"/>
      <c r="V2057" t="s">
        <v>1348</v>
      </c>
      <c r="W2057">
        <v>2</v>
      </c>
    </row>
    <row r="2058" spans="1:23" s="917" customFormat="1" ht="12.75" customHeight="1">
      <c r="A2058">
        <v>1455</v>
      </c>
      <c r="B2058">
        <v>2806</v>
      </c>
      <c r="C2058" t="s">
        <v>111</v>
      </c>
      <c r="D2058" t="s">
        <v>1133</v>
      </c>
      <c r="E2058">
        <v>47995</v>
      </c>
      <c r="F2058" t="s">
        <v>198</v>
      </c>
      <c r="G2058" t="s">
        <v>3619</v>
      </c>
      <c r="H2058" s="958">
        <v>41936</v>
      </c>
      <c r="I2058"/>
      <c r="J2058" t="s">
        <v>1096</v>
      </c>
      <c r="K2058">
        <v>1</v>
      </c>
      <c r="L2058" t="s">
        <v>25</v>
      </c>
      <c r="M2058">
        <v>41600</v>
      </c>
      <c r="N2058" t="s">
        <v>109</v>
      </c>
      <c r="O2058">
        <v>142820</v>
      </c>
      <c r="P2058">
        <v>101220</v>
      </c>
      <c r="Q2058">
        <v>17000</v>
      </c>
      <c r="R2058">
        <v>22240</v>
      </c>
      <c r="S2058"/>
      <c r="T2058"/>
      <c r="U2058"/>
      <c r="V2058" t="s">
        <v>1348</v>
      </c>
      <c r="W2058">
        <v>2</v>
      </c>
    </row>
    <row r="2059" spans="1:23" s="917" customFormat="1" ht="12.75" customHeight="1">
      <c r="A2059">
        <v>1455</v>
      </c>
      <c r="B2059">
        <v>2806</v>
      </c>
      <c r="C2059" t="s">
        <v>111</v>
      </c>
      <c r="D2059" t="s">
        <v>1133</v>
      </c>
      <c r="E2059">
        <v>47997</v>
      </c>
      <c r="F2059" t="s">
        <v>198</v>
      </c>
      <c r="G2059" t="s">
        <v>3621</v>
      </c>
      <c r="H2059" s="958">
        <v>41936</v>
      </c>
      <c r="I2059"/>
      <c r="J2059" t="s">
        <v>1096</v>
      </c>
      <c r="K2059">
        <v>5</v>
      </c>
      <c r="L2059" t="s">
        <v>25</v>
      </c>
      <c r="M2059">
        <v>41600</v>
      </c>
      <c r="N2059" t="s">
        <v>109</v>
      </c>
      <c r="O2059">
        <v>142820</v>
      </c>
      <c r="P2059">
        <v>101220</v>
      </c>
      <c r="Q2059">
        <v>17000</v>
      </c>
      <c r="R2059">
        <v>22240</v>
      </c>
      <c r="S2059"/>
      <c r="T2059"/>
      <c r="U2059"/>
      <c r="V2059" t="s">
        <v>1348</v>
      </c>
      <c r="W2059">
        <v>2</v>
      </c>
    </row>
    <row r="2060" spans="1:23" s="917" customFormat="1" ht="12.75" customHeight="1">
      <c r="A2060">
        <v>16</v>
      </c>
      <c r="B2060">
        <v>2808</v>
      </c>
      <c r="C2060" t="s">
        <v>99</v>
      </c>
      <c r="D2060" t="s">
        <v>1126</v>
      </c>
      <c r="E2060">
        <v>47999</v>
      </c>
      <c r="F2060" t="s">
        <v>198</v>
      </c>
      <c r="G2060" t="s">
        <v>3622</v>
      </c>
      <c r="H2060" s="958">
        <v>41824</v>
      </c>
      <c r="I2060"/>
      <c r="J2060" t="s">
        <v>1096</v>
      </c>
      <c r="K2060">
        <v>2</v>
      </c>
      <c r="L2060" t="s">
        <v>25</v>
      </c>
      <c r="M2060">
        <v>41600</v>
      </c>
      <c r="N2060" t="s">
        <v>97</v>
      </c>
      <c r="O2060">
        <v>117140</v>
      </c>
      <c r="P2060">
        <v>75540</v>
      </c>
      <c r="Q2060">
        <v>17000</v>
      </c>
      <c r="R2060">
        <v>22240</v>
      </c>
      <c r="S2060"/>
      <c r="T2060"/>
      <c r="U2060"/>
      <c r="V2060" t="s">
        <v>1348</v>
      </c>
      <c r="W2060">
        <v>3</v>
      </c>
    </row>
    <row r="2061" spans="1:23" s="917" customFormat="1" ht="12.75" customHeight="1">
      <c r="A2061">
        <v>16</v>
      </c>
      <c r="B2061">
        <v>2808</v>
      </c>
      <c r="C2061" t="s">
        <v>99</v>
      </c>
      <c r="D2061" t="s">
        <v>1126</v>
      </c>
      <c r="E2061">
        <v>48000</v>
      </c>
      <c r="F2061" t="s">
        <v>198</v>
      </c>
      <c r="G2061" t="s">
        <v>3624</v>
      </c>
      <c r="H2061" s="958">
        <v>41824</v>
      </c>
      <c r="I2061"/>
      <c r="J2061" t="s">
        <v>1096</v>
      </c>
      <c r="K2061">
        <v>2</v>
      </c>
      <c r="L2061" t="s">
        <v>25</v>
      </c>
      <c r="M2061">
        <v>41600</v>
      </c>
      <c r="N2061" t="s">
        <v>97</v>
      </c>
      <c r="O2061">
        <v>117140</v>
      </c>
      <c r="P2061">
        <v>75540</v>
      </c>
      <c r="Q2061">
        <v>17000</v>
      </c>
      <c r="R2061">
        <v>22240</v>
      </c>
      <c r="S2061"/>
      <c r="T2061"/>
      <c r="U2061"/>
      <c r="V2061" t="s">
        <v>1348</v>
      </c>
      <c r="W2061">
        <v>3</v>
      </c>
    </row>
    <row r="2062" spans="1:23" s="917" customFormat="1" ht="12.75" customHeight="1">
      <c r="A2062">
        <v>1034</v>
      </c>
      <c r="B2062">
        <v>2803</v>
      </c>
      <c r="C2062" t="s">
        <v>98</v>
      </c>
      <c r="D2062" t="s">
        <v>1292</v>
      </c>
      <c r="E2062">
        <v>48001</v>
      </c>
      <c r="F2062" t="s">
        <v>198</v>
      </c>
      <c r="G2062" t="s">
        <v>3625</v>
      </c>
      <c r="H2062" s="958">
        <v>41817</v>
      </c>
      <c r="I2062"/>
      <c r="J2062" t="s">
        <v>1096</v>
      </c>
      <c r="K2062">
        <v>1</v>
      </c>
      <c r="L2062" t="s">
        <v>25</v>
      </c>
      <c r="M2062">
        <v>41600</v>
      </c>
      <c r="N2062" t="s">
        <v>97</v>
      </c>
      <c r="O2062">
        <v>117140</v>
      </c>
      <c r="P2062">
        <v>75540</v>
      </c>
      <c r="Q2062">
        <v>17000</v>
      </c>
      <c r="R2062">
        <v>22240</v>
      </c>
      <c r="S2062"/>
      <c r="T2062"/>
      <c r="U2062"/>
      <c r="V2062" t="s">
        <v>1348</v>
      </c>
      <c r="W2062">
        <v>7</v>
      </c>
    </row>
    <row r="2063" spans="1:23" s="917" customFormat="1" ht="12.75" customHeight="1">
      <c r="A2063">
        <v>1325</v>
      </c>
      <c r="B2063">
        <v>2806</v>
      </c>
      <c r="C2063" t="s">
        <v>111</v>
      </c>
      <c r="D2063" t="s">
        <v>1133</v>
      </c>
      <c r="E2063">
        <v>48003</v>
      </c>
      <c r="F2063" t="s">
        <v>198</v>
      </c>
      <c r="G2063" t="s">
        <v>3627</v>
      </c>
      <c r="H2063" s="958">
        <v>41815</v>
      </c>
      <c r="I2063"/>
      <c r="J2063" t="s">
        <v>1096</v>
      </c>
      <c r="K2063">
        <v>10</v>
      </c>
      <c r="L2063" t="s">
        <v>25</v>
      </c>
      <c r="M2063">
        <v>41600</v>
      </c>
      <c r="N2063" t="s">
        <v>109</v>
      </c>
      <c r="O2063">
        <v>142820</v>
      </c>
      <c r="P2063">
        <v>101220</v>
      </c>
      <c r="Q2063">
        <v>17000</v>
      </c>
      <c r="R2063">
        <v>22240</v>
      </c>
      <c r="S2063"/>
      <c r="T2063"/>
      <c r="U2063"/>
      <c r="V2063" t="s">
        <v>1348</v>
      </c>
      <c r="W2063">
        <v>2</v>
      </c>
    </row>
    <row r="2064" spans="1:23" s="917" customFormat="1" ht="12.75" customHeight="1">
      <c r="A2064">
        <v>6666</v>
      </c>
      <c r="B2064">
        <v>2840</v>
      </c>
      <c r="C2064" t="s">
        <v>87</v>
      </c>
      <c r="D2064" t="s">
        <v>1133</v>
      </c>
      <c r="E2064">
        <v>48005</v>
      </c>
      <c r="F2064" t="s">
        <v>198</v>
      </c>
      <c r="G2064" t="s">
        <v>3629</v>
      </c>
      <c r="H2064" s="958">
        <v>42745</v>
      </c>
      <c r="I2064"/>
      <c r="J2064" t="s">
        <v>1096</v>
      </c>
      <c r="K2064">
        <v>2</v>
      </c>
      <c r="L2064" t="s">
        <v>327</v>
      </c>
      <c r="M2064">
        <v>41600</v>
      </c>
      <c r="N2064" t="s">
        <v>84</v>
      </c>
      <c r="O2064">
        <v>90910</v>
      </c>
      <c r="P2064">
        <v>49310</v>
      </c>
      <c r="Q2064">
        <v>8860</v>
      </c>
      <c r="R2064">
        <v>8220</v>
      </c>
      <c r="S2064"/>
      <c r="T2064"/>
      <c r="U2064"/>
      <c r="V2064" t="s">
        <v>1348</v>
      </c>
      <c r="W2064">
        <v>2</v>
      </c>
    </row>
    <row r="2065" spans="1:23" s="917" customFormat="1" ht="12.75" customHeight="1">
      <c r="A2065">
        <v>1710</v>
      </c>
      <c r="B2065">
        <v>2840</v>
      </c>
      <c r="C2065" t="s">
        <v>87</v>
      </c>
      <c r="D2065" t="s">
        <v>1093</v>
      </c>
      <c r="E2065">
        <v>48009</v>
      </c>
      <c r="F2065" t="s">
        <v>198</v>
      </c>
      <c r="G2065" t="s">
        <v>3631</v>
      </c>
      <c r="H2065" s="958">
        <v>41824</v>
      </c>
      <c r="I2065"/>
      <c r="J2065" t="s">
        <v>1096</v>
      </c>
      <c r="K2065">
        <v>2</v>
      </c>
      <c r="L2065" t="s">
        <v>25</v>
      </c>
      <c r="M2065">
        <v>41600</v>
      </c>
      <c r="N2065" t="s">
        <v>84</v>
      </c>
      <c r="O2065">
        <v>90910</v>
      </c>
      <c r="P2065">
        <v>49310</v>
      </c>
      <c r="Q2065">
        <v>17000</v>
      </c>
      <c r="R2065">
        <v>22240</v>
      </c>
      <c r="S2065"/>
      <c r="T2065"/>
      <c r="U2065"/>
      <c r="V2065" t="s">
        <v>1348</v>
      </c>
      <c r="W2065">
        <v>2</v>
      </c>
    </row>
    <row r="2066" spans="1:23" s="917" customFormat="1" ht="12.75" customHeight="1">
      <c r="A2066">
        <v>1912</v>
      </c>
      <c r="B2066">
        <v>2840</v>
      </c>
      <c r="C2066" t="s">
        <v>87</v>
      </c>
      <c r="D2066" t="s">
        <v>1806</v>
      </c>
      <c r="E2066">
        <v>48012</v>
      </c>
      <c r="F2066" t="s">
        <v>198</v>
      </c>
      <c r="G2066" t="s">
        <v>3632</v>
      </c>
      <c r="H2066" s="958">
        <v>41824</v>
      </c>
      <c r="I2066"/>
      <c r="J2066" t="s">
        <v>1096</v>
      </c>
      <c r="K2066">
        <v>2</v>
      </c>
      <c r="L2066" t="s">
        <v>327</v>
      </c>
      <c r="M2066">
        <v>41600</v>
      </c>
      <c r="N2066" t="s">
        <v>84</v>
      </c>
      <c r="O2066">
        <v>90910</v>
      </c>
      <c r="P2066">
        <v>49310</v>
      </c>
      <c r="Q2066">
        <v>8860</v>
      </c>
      <c r="R2066">
        <v>8220</v>
      </c>
      <c r="S2066"/>
      <c r="T2066"/>
      <c r="U2066"/>
      <c r="V2066" t="s">
        <v>1348</v>
      </c>
      <c r="W2066">
        <v>56</v>
      </c>
    </row>
    <row r="2067" spans="1:23" s="917" customFormat="1" ht="12.75" customHeight="1">
      <c r="A2067">
        <v>1912</v>
      </c>
      <c r="B2067">
        <v>2840</v>
      </c>
      <c r="C2067" t="s">
        <v>87</v>
      </c>
      <c r="D2067" t="s">
        <v>1806</v>
      </c>
      <c r="E2067">
        <v>48013</v>
      </c>
      <c r="F2067" t="s">
        <v>198</v>
      </c>
      <c r="G2067" t="s">
        <v>3633</v>
      </c>
      <c r="H2067" s="958">
        <v>41824</v>
      </c>
      <c r="I2067"/>
      <c r="J2067" t="s">
        <v>1096</v>
      </c>
      <c r="K2067">
        <v>2</v>
      </c>
      <c r="L2067" t="s">
        <v>327</v>
      </c>
      <c r="M2067">
        <v>41600</v>
      </c>
      <c r="N2067" t="s">
        <v>84</v>
      </c>
      <c r="O2067">
        <v>90910</v>
      </c>
      <c r="P2067">
        <v>49310</v>
      </c>
      <c r="Q2067">
        <v>8860</v>
      </c>
      <c r="R2067">
        <v>8220</v>
      </c>
      <c r="S2067"/>
      <c r="T2067"/>
      <c r="U2067"/>
      <c r="V2067" t="s">
        <v>1348</v>
      </c>
      <c r="W2067">
        <v>56</v>
      </c>
    </row>
    <row r="2068" spans="1:23" s="917" customFormat="1" ht="12.75" customHeight="1">
      <c r="A2068">
        <v>1650</v>
      </c>
      <c r="B2068">
        <v>2840</v>
      </c>
      <c r="C2068" t="s">
        <v>87</v>
      </c>
      <c r="D2068" t="s">
        <v>1093</v>
      </c>
      <c r="E2068">
        <v>48017</v>
      </c>
      <c r="F2068" t="s">
        <v>198</v>
      </c>
      <c r="G2068" t="s">
        <v>3634</v>
      </c>
      <c r="H2068" s="958">
        <v>42037</v>
      </c>
      <c r="I2068"/>
      <c r="J2068" t="s">
        <v>1096</v>
      </c>
      <c r="K2068">
        <v>1</v>
      </c>
      <c r="L2068" t="s">
        <v>25</v>
      </c>
      <c r="M2068">
        <v>41600</v>
      </c>
      <c r="N2068" t="s">
        <v>84</v>
      </c>
      <c r="O2068">
        <v>90910</v>
      </c>
      <c r="P2068">
        <v>49310</v>
      </c>
      <c r="Q2068">
        <v>28160</v>
      </c>
      <c r="R2068">
        <v>86550</v>
      </c>
      <c r="S2068"/>
      <c r="T2068"/>
      <c r="U2068"/>
      <c r="V2068" t="s">
        <v>1348</v>
      </c>
      <c r="W2068">
        <v>2</v>
      </c>
    </row>
    <row r="2069" spans="1:23" s="917" customFormat="1" ht="12.75" customHeight="1">
      <c r="A2069">
        <v>1335</v>
      </c>
      <c r="B2069">
        <v>2807</v>
      </c>
      <c r="C2069" t="s">
        <v>1102</v>
      </c>
      <c r="D2069" t="s">
        <v>1133</v>
      </c>
      <c r="E2069">
        <v>48020</v>
      </c>
      <c r="F2069" t="s">
        <v>198</v>
      </c>
      <c r="G2069" t="s">
        <v>3636</v>
      </c>
      <c r="H2069" s="958">
        <v>44099</v>
      </c>
      <c r="I2069"/>
      <c r="J2069" t="s">
        <v>1096</v>
      </c>
      <c r="K2069">
        <v>3</v>
      </c>
      <c r="L2069" t="s">
        <v>25</v>
      </c>
      <c r="M2069">
        <v>41600</v>
      </c>
      <c r="N2069" t="s">
        <v>97</v>
      </c>
      <c r="O2069">
        <v>117140</v>
      </c>
      <c r="P2069">
        <v>75540</v>
      </c>
      <c r="Q2069">
        <v>17000</v>
      </c>
      <c r="R2069">
        <v>22240</v>
      </c>
      <c r="S2069"/>
      <c r="T2069"/>
      <c r="U2069"/>
      <c r="V2069" t="s">
        <v>1348</v>
      </c>
      <c r="W2069">
        <v>1</v>
      </c>
    </row>
    <row r="2070" spans="1:23" s="917" customFormat="1" ht="12.75" customHeight="1">
      <c r="A2070">
        <v>1770</v>
      </c>
      <c r="B2070">
        <v>2840</v>
      </c>
      <c r="C2070" t="s">
        <v>87</v>
      </c>
      <c r="D2070" t="s">
        <v>1270</v>
      </c>
      <c r="E2070">
        <v>48026</v>
      </c>
      <c r="F2070" t="s">
        <v>198</v>
      </c>
      <c r="G2070" t="s">
        <v>3638</v>
      </c>
      <c r="H2070" s="958">
        <v>42181</v>
      </c>
      <c r="I2070"/>
      <c r="J2070" t="s">
        <v>1096</v>
      </c>
      <c r="K2070">
        <v>2</v>
      </c>
      <c r="L2070" t="s">
        <v>25</v>
      </c>
      <c r="M2070">
        <v>41600</v>
      </c>
      <c r="N2070" t="s">
        <v>84</v>
      </c>
      <c r="O2070">
        <v>90910</v>
      </c>
      <c r="P2070">
        <v>49310</v>
      </c>
      <c r="Q2070">
        <v>17000</v>
      </c>
      <c r="R2070">
        <v>28750</v>
      </c>
      <c r="S2070"/>
      <c r="T2070"/>
      <c r="U2070"/>
      <c r="V2070" t="s">
        <v>1348</v>
      </c>
      <c r="W2070">
        <v>2</v>
      </c>
    </row>
    <row r="2071" spans="1:23" s="917" customFormat="1" ht="12.75" customHeight="1">
      <c r="A2071">
        <v>1034</v>
      </c>
      <c r="B2071">
        <v>2803</v>
      </c>
      <c r="C2071" t="s">
        <v>98</v>
      </c>
      <c r="D2071" t="s">
        <v>1292</v>
      </c>
      <c r="E2071">
        <v>48028</v>
      </c>
      <c r="F2071" t="s">
        <v>198</v>
      </c>
      <c r="G2071" t="s">
        <v>3640</v>
      </c>
      <c r="H2071" s="958">
        <v>42037</v>
      </c>
      <c r="I2071"/>
      <c r="J2071" t="s">
        <v>1096</v>
      </c>
      <c r="K2071">
        <v>2</v>
      </c>
      <c r="L2071" t="s">
        <v>25</v>
      </c>
      <c r="M2071">
        <v>41600</v>
      </c>
      <c r="N2071" t="s">
        <v>97</v>
      </c>
      <c r="O2071">
        <v>117140</v>
      </c>
      <c r="P2071">
        <v>75540</v>
      </c>
      <c r="Q2071">
        <v>17000</v>
      </c>
      <c r="R2071">
        <v>22240</v>
      </c>
      <c r="S2071"/>
      <c r="T2071"/>
      <c r="U2071"/>
      <c r="V2071" t="s">
        <v>1348</v>
      </c>
      <c r="W2071">
        <v>1</v>
      </c>
    </row>
    <row r="2072" spans="1:23" s="917" customFormat="1" ht="12.75" customHeight="1">
      <c r="A2072">
        <v>1715</v>
      </c>
      <c r="B2072">
        <v>2841</v>
      </c>
      <c r="C2072" t="s">
        <v>83</v>
      </c>
      <c r="D2072" t="s">
        <v>1093</v>
      </c>
      <c r="E2072">
        <v>48031</v>
      </c>
      <c r="F2072" t="s">
        <v>198</v>
      </c>
      <c r="G2072" t="s">
        <v>3641</v>
      </c>
      <c r="H2072" s="958">
        <v>42037</v>
      </c>
      <c r="I2072" s="958">
        <v>45382</v>
      </c>
      <c r="J2072" t="s">
        <v>1096</v>
      </c>
      <c r="K2072">
        <v>2</v>
      </c>
      <c r="L2072" t="s">
        <v>25</v>
      </c>
      <c r="M2072">
        <v>41600</v>
      </c>
      <c r="N2072" t="s">
        <v>84</v>
      </c>
      <c r="O2072">
        <v>90910</v>
      </c>
      <c r="P2072">
        <v>49310</v>
      </c>
      <c r="Q2072">
        <v>17000</v>
      </c>
      <c r="R2072">
        <v>28750</v>
      </c>
      <c r="S2072"/>
      <c r="T2072"/>
      <c r="U2072"/>
      <c r="V2072" t="s">
        <v>1348</v>
      </c>
      <c r="W2072">
        <v>2</v>
      </c>
    </row>
    <row r="2073" spans="1:23" s="917" customFormat="1" ht="12.75" customHeight="1">
      <c r="A2073">
        <v>1034</v>
      </c>
      <c r="B2073">
        <v>2833</v>
      </c>
      <c r="C2073" t="s">
        <v>119</v>
      </c>
      <c r="D2073" t="s">
        <v>1292</v>
      </c>
      <c r="E2073">
        <v>48034</v>
      </c>
      <c r="F2073" t="s">
        <v>198</v>
      </c>
      <c r="G2073" t="s">
        <v>3642</v>
      </c>
      <c r="H2073" s="958">
        <v>42024</v>
      </c>
      <c r="I2073"/>
      <c r="J2073" t="s">
        <v>1096</v>
      </c>
      <c r="K2073">
        <v>4</v>
      </c>
      <c r="L2073" t="s">
        <v>25</v>
      </c>
      <c r="M2073">
        <v>41600</v>
      </c>
      <c r="N2073" t="s">
        <v>109</v>
      </c>
      <c r="O2073">
        <v>142820</v>
      </c>
      <c r="P2073">
        <v>101220</v>
      </c>
      <c r="Q2073">
        <v>17000</v>
      </c>
      <c r="R2073">
        <v>22240</v>
      </c>
      <c r="S2073"/>
      <c r="T2073"/>
      <c r="U2073"/>
      <c r="V2073" t="s">
        <v>1348</v>
      </c>
      <c r="W2073">
        <v>3</v>
      </c>
    </row>
    <row r="2074" spans="1:23" s="917" customFormat="1" ht="12.75" customHeight="1">
      <c r="A2074">
        <v>1720</v>
      </c>
      <c r="B2074">
        <v>2840</v>
      </c>
      <c r="C2074" t="s">
        <v>87</v>
      </c>
      <c r="D2074" t="s">
        <v>1093</v>
      </c>
      <c r="E2074">
        <v>48035</v>
      </c>
      <c r="F2074" t="s">
        <v>198</v>
      </c>
      <c r="G2074" t="s">
        <v>3644</v>
      </c>
      <c r="H2074" s="958">
        <v>42037</v>
      </c>
      <c r="I2074"/>
      <c r="J2074" t="s">
        <v>1096</v>
      </c>
      <c r="K2074">
        <v>1</v>
      </c>
      <c r="L2074" t="s">
        <v>25</v>
      </c>
      <c r="M2074">
        <v>41600</v>
      </c>
      <c r="N2074" t="s">
        <v>84</v>
      </c>
      <c r="O2074">
        <v>90910</v>
      </c>
      <c r="P2074">
        <v>49310</v>
      </c>
      <c r="Q2074">
        <v>17000</v>
      </c>
      <c r="R2074">
        <v>28750</v>
      </c>
      <c r="S2074"/>
      <c r="T2074"/>
      <c r="U2074"/>
      <c r="V2074" t="s">
        <v>1348</v>
      </c>
      <c r="W2074">
        <v>1</v>
      </c>
    </row>
    <row r="2075" spans="1:23" s="917" customFormat="1" ht="12.75" customHeight="1">
      <c r="A2075">
        <v>1720</v>
      </c>
      <c r="B2075">
        <v>2840</v>
      </c>
      <c r="C2075" t="s">
        <v>87</v>
      </c>
      <c r="D2075" t="s">
        <v>1093</v>
      </c>
      <c r="E2075">
        <v>48036</v>
      </c>
      <c r="F2075" t="s">
        <v>198</v>
      </c>
      <c r="G2075" t="s">
        <v>3645</v>
      </c>
      <c r="H2075" s="958">
        <v>42037</v>
      </c>
      <c r="I2075"/>
      <c r="J2075" t="s">
        <v>1096</v>
      </c>
      <c r="K2075">
        <v>2</v>
      </c>
      <c r="L2075" t="s">
        <v>25</v>
      </c>
      <c r="M2075">
        <v>41600</v>
      </c>
      <c r="N2075" t="s">
        <v>84</v>
      </c>
      <c r="O2075">
        <v>90910</v>
      </c>
      <c r="P2075">
        <v>49310</v>
      </c>
      <c r="Q2075">
        <v>17000</v>
      </c>
      <c r="R2075">
        <v>28750</v>
      </c>
      <c r="S2075"/>
      <c r="T2075"/>
      <c r="U2075"/>
      <c r="V2075" t="s">
        <v>1348</v>
      </c>
      <c r="W2075">
        <v>1</v>
      </c>
    </row>
    <row r="2076" spans="1:23" s="917" customFormat="1" ht="12.75" customHeight="1">
      <c r="A2076">
        <v>1440</v>
      </c>
      <c r="B2076">
        <v>2819</v>
      </c>
      <c r="C2076" t="s">
        <v>101</v>
      </c>
      <c r="D2076" t="s">
        <v>1833</v>
      </c>
      <c r="E2076">
        <v>48037</v>
      </c>
      <c r="F2076" t="s">
        <v>198</v>
      </c>
      <c r="G2076" t="s">
        <v>3646</v>
      </c>
      <c r="H2076" s="958">
        <v>42088</v>
      </c>
      <c r="I2076"/>
      <c r="J2076" t="s">
        <v>1096</v>
      </c>
      <c r="K2076">
        <v>3</v>
      </c>
      <c r="L2076" t="s">
        <v>25</v>
      </c>
      <c r="M2076">
        <v>41600</v>
      </c>
      <c r="N2076" t="s">
        <v>97</v>
      </c>
      <c r="O2076">
        <v>117140</v>
      </c>
      <c r="P2076">
        <v>75540</v>
      </c>
      <c r="Q2076">
        <v>24190</v>
      </c>
      <c r="R2076">
        <v>31730</v>
      </c>
      <c r="S2076"/>
      <c r="T2076"/>
      <c r="U2076"/>
      <c r="V2076" t="s">
        <v>1348</v>
      </c>
      <c r="W2076">
        <v>1</v>
      </c>
    </row>
    <row r="2077" spans="1:23" s="917" customFormat="1" ht="12.75" customHeight="1">
      <c r="A2077">
        <v>1440</v>
      </c>
      <c r="B2077">
        <v>2819</v>
      </c>
      <c r="C2077" t="s">
        <v>101</v>
      </c>
      <c r="D2077" t="s">
        <v>1833</v>
      </c>
      <c r="E2077">
        <v>48038</v>
      </c>
      <c r="F2077" t="s">
        <v>198</v>
      </c>
      <c r="G2077" t="s">
        <v>3648</v>
      </c>
      <c r="H2077" s="958">
        <v>42088</v>
      </c>
      <c r="I2077"/>
      <c r="J2077" t="s">
        <v>1096</v>
      </c>
      <c r="K2077">
        <v>5</v>
      </c>
      <c r="L2077" t="s">
        <v>25</v>
      </c>
      <c r="M2077">
        <v>41600</v>
      </c>
      <c r="N2077" t="s">
        <v>97</v>
      </c>
      <c r="O2077">
        <v>117140</v>
      </c>
      <c r="P2077">
        <v>75540</v>
      </c>
      <c r="Q2077">
        <v>24190</v>
      </c>
      <c r="R2077">
        <v>31730</v>
      </c>
      <c r="S2077"/>
      <c r="T2077"/>
      <c r="U2077"/>
      <c r="V2077" t="s">
        <v>1348</v>
      </c>
      <c r="W2077">
        <v>1</v>
      </c>
    </row>
    <row r="2078" spans="1:23" s="917" customFormat="1" ht="12.75" customHeight="1">
      <c r="A2078">
        <v>1912</v>
      </c>
      <c r="B2078">
        <v>2840</v>
      </c>
      <c r="C2078" t="s">
        <v>87</v>
      </c>
      <c r="D2078" t="s">
        <v>1270</v>
      </c>
      <c r="E2078">
        <v>48039</v>
      </c>
      <c r="F2078" t="s">
        <v>198</v>
      </c>
      <c r="G2078" t="s">
        <v>3649</v>
      </c>
      <c r="H2078" s="958">
        <v>43143</v>
      </c>
      <c r="I2078"/>
      <c r="J2078" t="s">
        <v>1096</v>
      </c>
      <c r="K2078">
        <v>2</v>
      </c>
      <c r="L2078" t="s">
        <v>327</v>
      </c>
      <c r="M2078">
        <v>41600</v>
      </c>
      <c r="N2078" t="s">
        <v>84</v>
      </c>
      <c r="O2078">
        <v>90910</v>
      </c>
      <c r="P2078">
        <v>49310</v>
      </c>
      <c r="Q2078">
        <v>8860</v>
      </c>
      <c r="R2078">
        <v>8220</v>
      </c>
      <c r="S2078"/>
      <c r="T2078"/>
      <c r="U2078"/>
      <c r="V2078" t="s">
        <v>1348</v>
      </c>
      <c r="W2078">
        <v>3</v>
      </c>
    </row>
    <row r="2079" spans="1:23" s="917" customFormat="1" ht="12.75" customHeight="1">
      <c r="A2079">
        <v>1770</v>
      </c>
      <c r="B2079">
        <v>2821</v>
      </c>
      <c r="C2079" t="s">
        <v>102</v>
      </c>
      <c r="D2079" t="s">
        <v>1270</v>
      </c>
      <c r="E2079">
        <v>48046</v>
      </c>
      <c r="F2079" t="s">
        <v>198</v>
      </c>
      <c r="G2079" t="s">
        <v>3651</v>
      </c>
      <c r="H2079" s="958">
        <v>42058</v>
      </c>
      <c r="I2079"/>
      <c r="J2079" t="s">
        <v>1096</v>
      </c>
      <c r="K2079">
        <v>2</v>
      </c>
      <c r="L2079" t="s">
        <v>25</v>
      </c>
      <c r="M2079">
        <v>41600</v>
      </c>
      <c r="N2079" t="s">
        <v>97</v>
      </c>
      <c r="O2079">
        <v>117140</v>
      </c>
      <c r="P2079">
        <v>75540</v>
      </c>
      <c r="Q2079">
        <v>17000</v>
      </c>
      <c r="R2079">
        <v>28750</v>
      </c>
      <c r="S2079"/>
      <c r="T2079"/>
      <c r="U2079"/>
      <c r="V2079" t="s">
        <v>1348</v>
      </c>
      <c r="W2079">
        <v>2</v>
      </c>
    </row>
    <row r="2080" spans="1:23" s="917" customFormat="1" ht="12.75" customHeight="1">
      <c r="A2080">
        <v>1034</v>
      </c>
      <c r="B2080">
        <v>2824</v>
      </c>
      <c r="C2080" t="s">
        <v>122</v>
      </c>
      <c r="D2080" t="s">
        <v>1292</v>
      </c>
      <c r="E2080">
        <v>48047</v>
      </c>
      <c r="F2080" t="s">
        <v>198</v>
      </c>
      <c r="G2080" t="s">
        <v>3653</v>
      </c>
      <c r="H2080" s="958">
        <v>42059</v>
      </c>
      <c r="I2080"/>
      <c r="J2080" t="s">
        <v>1096</v>
      </c>
      <c r="K2080">
        <v>2</v>
      </c>
      <c r="L2080" t="s">
        <v>25</v>
      </c>
      <c r="M2080">
        <v>41600</v>
      </c>
      <c r="N2080" t="s">
        <v>114</v>
      </c>
      <c r="O2080">
        <v>157000</v>
      </c>
      <c r="P2080">
        <v>115400</v>
      </c>
      <c r="Q2080">
        <v>17000</v>
      </c>
      <c r="R2080">
        <v>22240</v>
      </c>
      <c r="S2080"/>
      <c r="T2080"/>
      <c r="U2080"/>
      <c r="V2080" t="s">
        <v>1348</v>
      </c>
      <c r="W2080">
        <v>2</v>
      </c>
    </row>
    <row r="2081" spans="1:23" s="917" customFormat="1" ht="12.75" customHeight="1">
      <c r="A2081">
        <v>6666</v>
      </c>
      <c r="B2081">
        <v>2840</v>
      </c>
      <c r="C2081" t="s">
        <v>87</v>
      </c>
      <c r="D2081" t="s">
        <v>1270</v>
      </c>
      <c r="E2081">
        <v>48049</v>
      </c>
      <c r="F2081" t="s">
        <v>198</v>
      </c>
      <c r="G2081" t="s">
        <v>3655</v>
      </c>
      <c r="H2081" s="958">
        <v>42114</v>
      </c>
      <c r="I2081"/>
      <c r="J2081" t="s">
        <v>1096</v>
      </c>
      <c r="K2081">
        <v>2</v>
      </c>
      <c r="L2081" t="s">
        <v>208</v>
      </c>
      <c r="M2081">
        <v>41600</v>
      </c>
      <c r="N2081" t="s">
        <v>84</v>
      </c>
      <c r="O2081">
        <v>90910</v>
      </c>
      <c r="P2081">
        <v>49310</v>
      </c>
      <c r="Q2081">
        <v>8860</v>
      </c>
      <c r="R2081">
        <v>8220</v>
      </c>
      <c r="S2081"/>
      <c r="T2081"/>
      <c r="U2081"/>
      <c r="V2081" t="s">
        <v>1348</v>
      </c>
      <c r="W2081">
        <v>228</v>
      </c>
    </row>
    <row r="2082" spans="1:23" s="917" customFormat="1" ht="12.75" customHeight="1">
      <c r="A2082">
        <v>6666</v>
      </c>
      <c r="B2082">
        <v>2840</v>
      </c>
      <c r="C2082" t="s">
        <v>87</v>
      </c>
      <c r="D2082" t="s">
        <v>1270</v>
      </c>
      <c r="E2082">
        <v>48050</v>
      </c>
      <c r="F2082" t="s">
        <v>198</v>
      </c>
      <c r="G2082" t="s">
        <v>3657</v>
      </c>
      <c r="H2082" s="958">
        <v>42114</v>
      </c>
      <c r="I2082"/>
      <c r="J2082" t="s">
        <v>1096</v>
      </c>
      <c r="K2082">
        <v>2</v>
      </c>
      <c r="L2082" t="s">
        <v>208</v>
      </c>
      <c r="M2082">
        <v>41600</v>
      </c>
      <c r="N2082" t="s">
        <v>84</v>
      </c>
      <c r="O2082">
        <v>90910</v>
      </c>
      <c r="P2082">
        <v>49310</v>
      </c>
      <c r="Q2082">
        <v>8860</v>
      </c>
      <c r="R2082">
        <v>8220</v>
      </c>
      <c r="S2082"/>
      <c r="T2082"/>
      <c r="U2082"/>
      <c r="V2082" t="s">
        <v>1348</v>
      </c>
      <c r="W2082">
        <v>228</v>
      </c>
    </row>
    <row r="2083" spans="1:23" s="917" customFormat="1" ht="12.75" customHeight="1">
      <c r="A2083">
        <v>1575</v>
      </c>
      <c r="B2083">
        <v>2840</v>
      </c>
      <c r="C2083" t="s">
        <v>87</v>
      </c>
      <c r="D2083" t="s">
        <v>1106</v>
      </c>
      <c r="E2083">
        <v>48051</v>
      </c>
      <c r="F2083" t="s">
        <v>198</v>
      </c>
      <c r="G2083" t="s">
        <v>3658</v>
      </c>
      <c r="H2083" s="958">
        <v>42059</v>
      </c>
      <c r="I2083"/>
      <c r="J2083" t="s">
        <v>1096</v>
      </c>
      <c r="K2083">
        <v>2</v>
      </c>
      <c r="L2083" t="s">
        <v>25</v>
      </c>
      <c r="M2083">
        <v>41600</v>
      </c>
      <c r="N2083" t="s">
        <v>84</v>
      </c>
      <c r="O2083">
        <v>90910</v>
      </c>
      <c r="P2083">
        <v>49310</v>
      </c>
      <c r="Q2083">
        <v>17000</v>
      </c>
      <c r="R2083">
        <v>22240</v>
      </c>
      <c r="S2083"/>
      <c r="T2083"/>
      <c r="U2083"/>
      <c r="V2083" t="s">
        <v>1348</v>
      </c>
      <c r="W2083">
        <v>2</v>
      </c>
    </row>
    <row r="2084" spans="1:23" s="917" customFormat="1" ht="12.75" customHeight="1">
      <c r="A2084">
        <v>1575</v>
      </c>
      <c r="B2084">
        <v>2840</v>
      </c>
      <c r="C2084" t="s">
        <v>87</v>
      </c>
      <c r="D2084" t="s">
        <v>1106</v>
      </c>
      <c r="E2084">
        <v>48052</v>
      </c>
      <c r="F2084" t="s">
        <v>198</v>
      </c>
      <c r="G2084" t="s">
        <v>3659</v>
      </c>
      <c r="H2084" s="958">
        <v>42059</v>
      </c>
      <c r="I2084"/>
      <c r="J2084" t="s">
        <v>1096</v>
      </c>
      <c r="K2084">
        <v>3</v>
      </c>
      <c r="L2084" t="s">
        <v>25</v>
      </c>
      <c r="M2084">
        <v>41600</v>
      </c>
      <c r="N2084" t="s">
        <v>84</v>
      </c>
      <c r="O2084">
        <v>90910</v>
      </c>
      <c r="P2084">
        <v>49310</v>
      </c>
      <c r="Q2084">
        <v>17000</v>
      </c>
      <c r="R2084">
        <v>22240</v>
      </c>
      <c r="S2084"/>
      <c r="T2084"/>
      <c r="U2084"/>
      <c r="V2084" t="s">
        <v>1348</v>
      </c>
      <c r="W2084">
        <v>2</v>
      </c>
    </row>
    <row r="2085" spans="1:23" s="917" customFormat="1" ht="12.75" customHeight="1">
      <c r="A2085">
        <v>1280</v>
      </c>
      <c r="B2085">
        <v>2826</v>
      </c>
      <c r="C2085" t="s">
        <v>103</v>
      </c>
      <c r="D2085" t="s">
        <v>1103</v>
      </c>
      <c r="E2085">
        <v>48057</v>
      </c>
      <c r="F2085" t="s">
        <v>198</v>
      </c>
      <c r="G2085" t="s">
        <v>3660</v>
      </c>
      <c r="H2085" s="958">
        <v>42844</v>
      </c>
      <c r="I2085"/>
      <c r="J2085" t="s">
        <v>1096</v>
      </c>
      <c r="K2085">
        <v>3</v>
      </c>
      <c r="L2085" t="s">
        <v>25</v>
      </c>
      <c r="M2085">
        <v>41600</v>
      </c>
      <c r="N2085" t="s">
        <v>93</v>
      </c>
      <c r="O2085">
        <v>104910</v>
      </c>
      <c r="P2085">
        <v>63310</v>
      </c>
      <c r="Q2085">
        <v>17000</v>
      </c>
      <c r="R2085">
        <v>22240</v>
      </c>
      <c r="S2085"/>
      <c r="T2085"/>
      <c r="U2085"/>
      <c r="V2085" t="s">
        <v>1348</v>
      </c>
      <c r="W2085">
        <v>1</v>
      </c>
    </row>
    <row r="2086" spans="1:23" s="917" customFormat="1" ht="12.75" customHeight="1">
      <c r="A2086">
        <v>1280</v>
      </c>
      <c r="B2086">
        <v>2826</v>
      </c>
      <c r="C2086" t="s">
        <v>103</v>
      </c>
      <c r="D2086" t="s">
        <v>1103</v>
      </c>
      <c r="E2086">
        <v>48058</v>
      </c>
      <c r="F2086" t="s">
        <v>198</v>
      </c>
      <c r="G2086" t="s">
        <v>3662</v>
      </c>
      <c r="H2086" s="958">
        <v>42548</v>
      </c>
      <c r="I2086"/>
      <c r="J2086" t="s">
        <v>1096</v>
      </c>
      <c r="K2086">
        <v>5</v>
      </c>
      <c r="L2086" t="s">
        <v>25</v>
      </c>
      <c r="M2086">
        <v>41600</v>
      </c>
      <c r="N2086" t="s">
        <v>93</v>
      </c>
      <c r="O2086">
        <v>104910</v>
      </c>
      <c r="P2086">
        <v>63310</v>
      </c>
      <c r="Q2086">
        <v>17000</v>
      </c>
      <c r="R2086">
        <v>22240</v>
      </c>
      <c r="S2086"/>
      <c r="T2086"/>
      <c r="U2086"/>
      <c r="V2086" t="s">
        <v>1348</v>
      </c>
      <c r="W2086">
        <v>1</v>
      </c>
    </row>
    <row r="2087" spans="1:23" s="917" customFormat="1" ht="12.75" customHeight="1">
      <c r="A2087">
        <v>1890</v>
      </c>
      <c r="B2087">
        <v>2840</v>
      </c>
      <c r="C2087" t="s">
        <v>87</v>
      </c>
      <c r="D2087" t="s">
        <v>1103</v>
      </c>
      <c r="E2087">
        <v>48060</v>
      </c>
      <c r="F2087" t="s">
        <v>198</v>
      </c>
      <c r="G2087" t="s">
        <v>3664</v>
      </c>
      <c r="H2087" s="958">
        <v>42193</v>
      </c>
      <c r="I2087"/>
      <c r="J2087" t="s">
        <v>1096</v>
      </c>
      <c r="K2087">
        <v>3</v>
      </c>
      <c r="L2087" t="s">
        <v>25</v>
      </c>
      <c r="M2087">
        <v>41600</v>
      </c>
      <c r="N2087" t="s">
        <v>84</v>
      </c>
      <c r="O2087">
        <v>90910</v>
      </c>
      <c r="P2087">
        <v>49310</v>
      </c>
      <c r="Q2087">
        <v>11990</v>
      </c>
      <c r="R2087">
        <v>12320</v>
      </c>
      <c r="S2087"/>
      <c r="T2087"/>
      <c r="U2087"/>
      <c r="V2087" t="s">
        <v>1348</v>
      </c>
      <c r="W2087">
        <v>1</v>
      </c>
    </row>
    <row r="2088" spans="1:23" s="917" customFormat="1" ht="12.75" customHeight="1">
      <c r="A2088">
        <v>1890</v>
      </c>
      <c r="B2088">
        <v>2840</v>
      </c>
      <c r="C2088" t="s">
        <v>87</v>
      </c>
      <c r="D2088" t="s">
        <v>1103</v>
      </c>
      <c r="E2088">
        <v>48061</v>
      </c>
      <c r="F2088" t="s">
        <v>198</v>
      </c>
      <c r="G2088" t="s">
        <v>3666</v>
      </c>
      <c r="H2088" s="958">
        <v>42193</v>
      </c>
      <c r="I2088"/>
      <c r="J2088" t="s">
        <v>1096</v>
      </c>
      <c r="K2088">
        <v>3</v>
      </c>
      <c r="L2088" t="s">
        <v>25</v>
      </c>
      <c r="M2088">
        <v>41600</v>
      </c>
      <c r="N2088" t="s">
        <v>84</v>
      </c>
      <c r="O2088">
        <v>90910</v>
      </c>
      <c r="P2088">
        <v>49310</v>
      </c>
      <c r="Q2088">
        <v>11990</v>
      </c>
      <c r="R2088">
        <v>12320</v>
      </c>
      <c r="S2088"/>
      <c r="T2088"/>
      <c r="U2088"/>
      <c r="V2088" t="s">
        <v>1348</v>
      </c>
      <c r="W2088">
        <v>1</v>
      </c>
    </row>
    <row r="2089" spans="1:23" s="917" customFormat="1" ht="12.75" customHeight="1">
      <c r="A2089">
        <v>1605</v>
      </c>
      <c r="B2089">
        <v>2813</v>
      </c>
      <c r="C2089" t="s">
        <v>90</v>
      </c>
      <c r="D2089" t="s">
        <v>1126</v>
      </c>
      <c r="E2089">
        <v>48063</v>
      </c>
      <c r="F2089" t="s">
        <v>198</v>
      </c>
      <c r="G2089" t="s">
        <v>3667</v>
      </c>
      <c r="H2089" s="958">
        <v>42180</v>
      </c>
      <c r="I2089"/>
      <c r="J2089" t="s">
        <v>1096</v>
      </c>
      <c r="K2089">
        <v>5</v>
      </c>
      <c r="L2089" t="s">
        <v>25</v>
      </c>
      <c r="M2089">
        <v>41600</v>
      </c>
      <c r="N2089" t="s">
        <v>88</v>
      </c>
      <c r="O2089">
        <v>97200</v>
      </c>
      <c r="P2089">
        <v>55600</v>
      </c>
      <c r="Q2089">
        <v>17000</v>
      </c>
      <c r="R2089">
        <v>16710</v>
      </c>
      <c r="S2089"/>
      <c r="T2089"/>
      <c r="U2089"/>
      <c r="V2089" t="s">
        <v>1348</v>
      </c>
      <c r="W2089">
        <v>4</v>
      </c>
    </row>
    <row r="2090" spans="1:23" s="917" customFormat="1" ht="12.75" customHeight="1">
      <c r="A2090">
        <v>1912</v>
      </c>
      <c r="B2090">
        <v>2840</v>
      </c>
      <c r="C2090" t="s">
        <v>87</v>
      </c>
      <c r="D2090" t="s">
        <v>1270</v>
      </c>
      <c r="E2090">
        <v>48064</v>
      </c>
      <c r="F2090" t="s">
        <v>198</v>
      </c>
      <c r="G2090" t="s">
        <v>3669</v>
      </c>
      <c r="H2090" s="958">
        <v>42103</v>
      </c>
      <c r="I2090"/>
      <c r="J2090" t="s">
        <v>1096</v>
      </c>
      <c r="K2090">
        <v>3</v>
      </c>
      <c r="L2090" t="s">
        <v>25</v>
      </c>
      <c r="M2090">
        <v>41600</v>
      </c>
      <c r="N2090" t="s">
        <v>84</v>
      </c>
      <c r="O2090">
        <v>90910</v>
      </c>
      <c r="P2090">
        <v>49310</v>
      </c>
      <c r="Q2090">
        <v>8860</v>
      </c>
      <c r="R2090">
        <v>8220</v>
      </c>
      <c r="S2090"/>
      <c r="T2090"/>
      <c r="U2090"/>
      <c r="V2090" t="s">
        <v>1348</v>
      </c>
      <c r="W2090">
        <v>1</v>
      </c>
    </row>
    <row r="2091" spans="1:23" s="917" customFormat="1" ht="12.75" customHeight="1">
      <c r="A2091">
        <v>1912</v>
      </c>
      <c r="B2091">
        <v>2840</v>
      </c>
      <c r="C2091" t="s">
        <v>87</v>
      </c>
      <c r="D2091" t="s">
        <v>1270</v>
      </c>
      <c r="E2091">
        <v>48065</v>
      </c>
      <c r="F2091" t="s">
        <v>198</v>
      </c>
      <c r="G2091" t="s">
        <v>3671</v>
      </c>
      <c r="H2091" s="958">
        <v>42116</v>
      </c>
      <c r="I2091"/>
      <c r="J2091" t="s">
        <v>1096</v>
      </c>
      <c r="K2091">
        <v>2</v>
      </c>
      <c r="L2091" t="s">
        <v>25</v>
      </c>
      <c r="M2091">
        <v>41600</v>
      </c>
      <c r="N2091" t="s">
        <v>84</v>
      </c>
      <c r="O2091">
        <v>90910</v>
      </c>
      <c r="P2091">
        <v>49310</v>
      </c>
      <c r="Q2091">
        <v>8860</v>
      </c>
      <c r="R2091">
        <v>8220</v>
      </c>
      <c r="S2091"/>
      <c r="T2091"/>
      <c r="U2091"/>
      <c r="V2091" t="s">
        <v>1348</v>
      </c>
      <c r="W2091">
        <v>1</v>
      </c>
    </row>
    <row r="2092" spans="1:23" s="917" customFormat="1" ht="12.75" customHeight="1">
      <c r="A2092">
        <v>1605</v>
      </c>
      <c r="B2092">
        <v>2813</v>
      </c>
      <c r="C2092" t="s">
        <v>90</v>
      </c>
      <c r="D2092" t="s">
        <v>1126</v>
      </c>
      <c r="E2092">
        <v>48068</v>
      </c>
      <c r="F2092" t="s">
        <v>198</v>
      </c>
      <c r="G2092" t="s">
        <v>3673</v>
      </c>
      <c r="H2092" s="958">
        <v>42741</v>
      </c>
      <c r="I2092"/>
      <c r="J2092" t="s">
        <v>1096</v>
      </c>
      <c r="K2092">
        <v>2</v>
      </c>
      <c r="L2092" t="s">
        <v>25</v>
      </c>
      <c r="M2092">
        <v>41600</v>
      </c>
      <c r="N2092" t="s">
        <v>88</v>
      </c>
      <c r="O2092">
        <v>97200</v>
      </c>
      <c r="P2092">
        <v>55600</v>
      </c>
      <c r="Q2092">
        <v>17000</v>
      </c>
      <c r="R2092">
        <v>16710</v>
      </c>
      <c r="S2092"/>
      <c r="T2092"/>
      <c r="U2092"/>
      <c r="V2092" t="s">
        <v>1348</v>
      </c>
      <c r="W2092">
        <v>3</v>
      </c>
    </row>
    <row r="2093" spans="1:23" s="917" customFormat="1" ht="12.75" customHeight="1">
      <c r="A2093">
        <v>1545</v>
      </c>
      <c r="B2093">
        <v>2846</v>
      </c>
      <c r="C2093" t="s">
        <v>324</v>
      </c>
      <c r="D2093" t="s">
        <v>1445</v>
      </c>
      <c r="E2093">
        <v>48069</v>
      </c>
      <c r="F2093" t="s">
        <v>198</v>
      </c>
      <c r="G2093" t="s">
        <v>3675</v>
      </c>
      <c r="H2093" s="958">
        <v>43710</v>
      </c>
      <c r="I2093"/>
      <c r="J2093" t="s">
        <v>1096</v>
      </c>
      <c r="K2093">
        <v>2</v>
      </c>
      <c r="L2093" t="s">
        <v>25</v>
      </c>
      <c r="M2093">
        <v>41600</v>
      </c>
      <c r="N2093" t="s">
        <v>126</v>
      </c>
      <c r="O2093">
        <v>201100</v>
      </c>
      <c r="P2093">
        <v>159500</v>
      </c>
      <c r="Q2093">
        <v>17000</v>
      </c>
      <c r="R2093">
        <v>22240</v>
      </c>
      <c r="S2093"/>
      <c r="T2093"/>
      <c r="U2093"/>
      <c r="V2093" t="s">
        <v>1348</v>
      </c>
      <c r="W2093">
        <v>1</v>
      </c>
    </row>
    <row r="2094" spans="1:23" s="917" customFormat="1" ht="12.75" customHeight="1">
      <c r="A2094">
        <v>1605</v>
      </c>
      <c r="B2094">
        <v>2813</v>
      </c>
      <c r="C2094" t="s">
        <v>90</v>
      </c>
      <c r="D2094" t="s">
        <v>1126</v>
      </c>
      <c r="E2094">
        <v>48070</v>
      </c>
      <c r="F2094" t="s">
        <v>198</v>
      </c>
      <c r="G2094" t="s">
        <v>3677</v>
      </c>
      <c r="H2094" s="958">
        <v>42744</v>
      </c>
      <c r="I2094"/>
      <c r="J2094" t="s">
        <v>1096</v>
      </c>
      <c r="K2094">
        <v>2</v>
      </c>
      <c r="L2094" t="s">
        <v>25</v>
      </c>
      <c r="M2094">
        <v>41600</v>
      </c>
      <c r="N2094" t="s">
        <v>88</v>
      </c>
      <c r="O2094">
        <v>97200</v>
      </c>
      <c r="P2094">
        <v>55600</v>
      </c>
      <c r="Q2094">
        <v>17000</v>
      </c>
      <c r="R2094">
        <v>16710</v>
      </c>
      <c r="S2094"/>
      <c r="T2094"/>
      <c r="U2094"/>
      <c r="V2094" t="s">
        <v>1348</v>
      </c>
      <c r="W2094">
        <v>3</v>
      </c>
    </row>
    <row r="2095" spans="1:23" s="917" customFormat="1" ht="12.75" customHeight="1">
      <c r="A2095">
        <v>1315</v>
      </c>
      <c r="B2095">
        <v>2826</v>
      </c>
      <c r="C2095" t="s">
        <v>103</v>
      </c>
      <c r="D2095" t="s">
        <v>1103</v>
      </c>
      <c r="E2095">
        <v>48072</v>
      </c>
      <c r="F2095" t="s">
        <v>198</v>
      </c>
      <c r="G2095" t="s">
        <v>3678</v>
      </c>
      <c r="H2095" s="958">
        <v>43665</v>
      </c>
      <c r="I2095"/>
      <c r="J2095" t="s">
        <v>1096</v>
      </c>
      <c r="K2095">
        <v>5</v>
      </c>
      <c r="L2095" t="s">
        <v>25</v>
      </c>
      <c r="M2095">
        <v>41600</v>
      </c>
      <c r="N2095" t="s">
        <v>93</v>
      </c>
      <c r="O2095">
        <v>104910</v>
      </c>
      <c r="P2095">
        <v>63310</v>
      </c>
      <c r="Q2095">
        <v>20750</v>
      </c>
      <c r="R2095">
        <v>36400</v>
      </c>
      <c r="S2095"/>
      <c r="T2095"/>
      <c r="U2095"/>
      <c r="V2095" t="s">
        <v>1348</v>
      </c>
      <c r="W2095">
        <v>1</v>
      </c>
    </row>
    <row r="2096" spans="1:23" s="917" customFormat="1" ht="12.75" customHeight="1">
      <c r="A2096">
        <v>1145</v>
      </c>
      <c r="B2096">
        <v>2840</v>
      </c>
      <c r="C2096" t="s">
        <v>87</v>
      </c>
      <c r="D2096" t="s">
        <v>1133</v>
      </c>
      <c r="E2096">
        <v>48073</v>
      </c>
      <c r="F2096" t="s">
        <v>198</v>
      </c>
      <c r="G2096" t="s">
        <v>3680</v>
      </c>
      <c r="H2096" s="958">
        <v>43654</v>
      </c>
      <c r="I2096"/>
      <c r="J2096" t="s">
        <v>1096</v>
      </c>
      <c r="K2096">
        <v>2</v>
      </c>
      <c r="L2096" t="s">
        <v>327</v>
      </c>
      <c r="M2096">
        <v>41600</v>
      </c>
      <c r="N2096" t="s">
        <v>84</v>
      </c>
      <c r="O2096">
        <v>90910</v>
      </c>
      <c r="P2096">
        <v>49310</v>
      </c>
      <c r="Q2096">
        <v>17000</v>
      </c>
      <c r="R2096">
        <v>22240</v>
      </c>
      <c r="S2096"/>
      <c r="T2096"/>
      <c r="U2096"/>
      <c r="V2096" t="s">
        <v>1348</v>
      </c>
      <c r="W2096">
        <v>1</v>
      </c>
    </row>
    <row r="2097" spans="1:23" s="917" customFormat="1" ht="12.75" customHeight="1">
      <c r="A2097">
        <v>1150</v>
      </c>
      <c r="B2097">
        <v>2840</v>
      </c>
      <c r="C2097" t="s">
        <v>87</v>
      </c>
      <c r="D2097" t="s">
        <v>1133</v>
      </c>
      <c r="E2097">
        <v>48074</v>
      </c>
      <c r="F2097" t="s">
        <v>198</v>
      </c>
      <c r="G2097" t="s">
        <v>3682</v>
      </c>
      <c r="H2097" s="958">
        <v>42745</v>
      </c>
      <c r="I2097"/>
      <c r="J2097" t="s">
        <v>1096</v>
      </c>
      <c r="K2097">
        <v>1</v>
      </c>
      <c r="L2097" t="s">
        <v>327</v>
      </c>
      <c r="M2097">
        <v>41600</v>
      </c>
      <c r="N2097" t="s">
        <v>84</v>
      </c>
      <c r="O2097">
        <v>90910</v>
      </c>
      <c r="P2097">
        <v>49310</v>
      </c>
      <c r="Q2097">
        <v>17000</v>
      </c>
      <c r="R2097">
        <v>22240</v>
      </c>
      <c r="S2097"/>
      <c r="T2097"/>
      <c r="U2097"/>
      <c r="V2097" t="s">
        <v>1348</v>
      </c>
      <c r="W2097">
        <v>4</v>
      </c>
    </row>
    <row r="2098" spans="1:23" s="917" customFormat="1" ht="12.75" customHeight="1">
      <c r="A2098">
        <v>1630</v>
      </c>
      <c r="B2098">
        <v>2808</v>
      </c>
      <c r="C2098" t="s">
        <v>99</v>
      </c>
      <c r="D2098" t="s">
        <v>1126</v>
      </c>
      <c r="E2098">
        <v>48076</v>
      </c>
      <c r="F2098" t="s">
        <v>198</v>
      </c>
      <c r="G2098" t="s">
        <v>3683</v>
      </c>
      <c r="H2098" s="958">
        <v>42648</v>
      </c>
      <c r="I2098"/>
      <c r="J2098" t="s">
        <v>1096</v>
      </c>
      <c r="K2098">
        <v>1</v>
      </c>
      <c r="L2098" t="s">
        <v>25</v>
      </c>
      <c r="M2098">
        <v>41600</v>
      </c>
      <c r="N2098" t="s">
        <v>97</v>
      </c>
      <c r="O2098">
        <v>117140</v>
      </c>
      <c r="P2098">
        <v>75540</v>
      </c>
      <c r="Q2098">
        <v>24190</v>
      </c>
      <c r="R2098">
        <v>31730</v>
      </c>
      <c r="S2098"/>
      <c r="T2098"/>
      <c r="U2098"/>
      <c r="V2098" t="s">
        <v>1348</v>
      </c>
      <c r="W2098">
        <v>1</v>
      </c>
    </row>
    <row r="2099" spans="1:23" s="917" customFormat="1" ht="12.75" customHeight="1">
      <c r="A2099">
        <v>1210</v>
      </c>
      <c r="B2099">
        <v>2805</v>
      </c>
      <c r="C2099" t="s">
        <v>110</v>
      </c>
      <c r="D2099" t="s">
        <v>1103</v>
      </c>
      <c r="E2099">
        <v>48077</v>
      </c>
      <c r="F2099" t="s">
        <v>198</v>
      </c>
      <c r="G2099" t="s">
        <v>3684</v>
      </c>
      <c r="H2099" s="958">
        <v>43748</v>
      </c>
      <c r="I2099"/>
      <c r="J2099" t="s">
        <v>1096</v>
      </c>
      <c r="K2099">
        <v>2</v>
      </c>
      <c r="L2099" t="s">
        <v>25</v>
      </c>
      <c r="M2099">
        <v>41600</v>
      </c>
      <c r="N2099" t="s">
        <v>109</v>
      </c>
      <c r="O2099">
        <v>142820</v>
      </c>
      <c r="P2099">
        <v>101220</v>
      </c>
      <c r="Q2099">
        <v>17000</v>
      </c>
      <c r="R2099">
        <v>22240</v>
      </c>
      <c r="S2099"/>
      <c r="T2099"/>
      <c r="U2099"/>
      <c r="V2099" t="s">
        <v>1348</v>
      </c>
      <c r="W2099">
        <v>3</v>
      </c>
    </row>
    <row r="2100" spans="1:23" s="917" customFormat="1" ht="12.75" customHeight="1">
      <c r="A2100">
        <v>1210</v>
      </c>
      <c r="B2100">
        <v>2805</v>
      </c>
      <c r="C2100" t="s">
        <v>110</v>
      </c>
      <c r="D2100" t="s">
        <v>1103</v>
      </c>
      <c r="E2100">
        <v>48079</v>
      </c>
      <c r="F2100" t="s">
        <v>198</v>
      </c>
      <c r="G2100" t="s">
        <v>3686</v>
      </c>
      <c r="H2100" s="958">
        <v>43748</v>
      </c>
      <c r="I2100"/>
      <c r="J2100" t="s">
        <v>1096</v>
      </c>
      <c r="K2100">
        <v>3</v>
      </c>
      <c r="L2100" t="s">
        <v>25</v>
      </c>
      <c r="M2100">
        <v>41600</v>
      </c>
      <c r="N2100" t="s">
        <v>109</v>
      </c>
      <c r="O2100">
        <v>142820</v>
      </c>
      <c r="P2100">
        <v>101220</v>
      </c>
      <c r="Q2100">
        <v>17000</v>
      </c>
      <c r="R2100">
        <v>22240</v>
      </c>
      <c r="S2100"/>
      <c r="T2100"/>
      <c r="U2100"/>
      <c r="V2100" t="s">
        <v>1348</v>
      </c>
      <c r="W2100">
        <v>3</v>
      </c>
    </row>
    <row r="2101" spans="1:23" s="917" customFormat="1" ht="12.75" customHeight="1">
      <c r="A2101">
        <v>1430</v>
      </c>
      <c r="B2101">
        <v>2807</v>
      </c>
      <c r="C2101" t="s">
        <v>1102</v>
      </c>
      <c r="D2101" t="s">
        <v>1833</v>
      </c>
      <c r="E2101">
        <v>48080</v>
      </c>
      <c r="F2101" t="s">
        <v>198</v>
      </c>
      <c r="G2101" t="s">
        <v>3687</v>
      </c>
      <c r="H2101" s="958">
        <v>42993</v>
      </c>
      <c r="I2101"/>
      <c r="J2101" t="s">
        <v>1096</v>
      </c>
      <c r="K2101">
        <v>0.5</v>
      </c>
      <c r="L2101" t="s">
        <v>25</v>
      </c>
      <c r="M2101">
        <v>41600</v>
      </c>
      <c r="N2101" t="s">
        <v>97</v>
      </c>
      <c r="O2101">
        <v>117140</v>
      </c>
      <c r="P2101">
        <v>75540</v>
      </c>
      <c r="Q2101">
        <v>17000</v>
      </c>
      <c r="R2101">
        <v>22240</v>
      </c>
      <c r="S2101"/>
      <c r="T2101"/>
      <c r="U2101"/>
      <c r="V2101" t="s">
        <v>1348</v>
      </c>
      <c r="W2101">
        <v>8</v>
      </c>
    </row>
    <row r="2102" spans="1:23" s="917" customFormat="1" ht="12.75" customHeight="1">
      <c r="A2102">
        <v>2004</v>
      </c>
      <c r="B2102">
        <v>2840</v>
      </c>
      <c r="C2102" t="s">
        <v>87</v>
      </c>
      <c r="D2102" t="s">
        <v>1266</v>
      </c>
      <c r="E2102">
        <v>48089</v>
      </c>
      <c r="F2102" t="s">
        <v>198</v>
      </c>
      <c r="G2102" t="s">
        <v>3689</v>
      </c>
      <c r="H2102" s="958">
        <v>43245</v>
      </c>
      <c r="I2102"/>
      <c r="J2102" t="s">
        <v>1096</v>
      </c>
      <c r="K2102">
        <v>2</v>
      </c>
      <c r="L2102" t="s">
        <v>1415</v>
      </c>
      <c r="M2102">
        <v>0</v>
      </c>
      <c r="N2102" t="s">
        <v>84</v>
      </c>
      <c r="O2102">
        <v>90910</v>
      </c>
      <c r="P2102">
        <v>90910</v>
      </c>
      <c r="Q2102">
        <v>17000</v>
      </c>
      <c r="R2102">
        <v>22240</v>
      </c>
      <c r="S2102"/>
      <c r="T2102"/>
      <c r="U2102"/>
      <c r="V2102" t="s">
        <v>1348</v>
      </c>
      <c r="W2102">
        <v>2</v>
      </c>
    </row>
    <row r="2103" spans="1:23" s="917" customFormat="1" ht="12.75" customHeight="1">
      <c r="A2103">
        <v>2004</v>
      </c>
      <c r="B2103">
        <v>2840</v>
      </c>
      <c r="C2103" t="s">
        <v>87</v>
      </c>
      <c r="D2103" t="s">
        <v>1266</v>
      </c>
      <c r="E2103">
        <v>48093</v>
      </c>
      <c r="F2103" t="s">
        <v>198</v>
      </c>
      <c r="G2103" t="s">
        <v>3691</v>
      </c>
      <c r="H2103" s="958">
        <v>42090</v>
      </c>
      <c r="I2103"/>
      <c r="J2103" t="s">
        <v>1096</v>
      </c>
      <c r="K2103">
        <v>5</v>
      </c>
      <c r="L2103" t="s">
        <v>1415</v>
      </c>
      <c r="M2103">
        <v>0</v>
      </c>
      <c r="N2103" t="s">
        <v>84</v>
      </c>
      <c r="O2103">
        <v>90910</v>
      </c>
      <c r="P2103">
        <v>90910</v>
      </c>
      <c r="Q2103">
        <v>17000</v>
      </c>
      <c r="R2103">
        <v>22240</v>
      </c>
      <c r="S2103"/>
      <c r="T2103"/>
      <c r="U2103"/>
      <c r="V2103" t="s">
        <v>1348</v>
      </c>
      <c r="W2103">
        <v>1</v>
      </c>
    </row>
    <row r="2104" spans="1:23" s="917" customFormat="1" ht="12.75" customHeight="1">
      <c r="A2104">
        <v>1250</v>
      </c>
      <c r="B2104">
        <v>2824</v>
      </c>
      <c r="C2104" t="s">
        <v>122</v>
      </c>
      <c r="D2104" t="s">
        <v>1103</v>
      </c>
      <c r="E2104">
        <v>48095</v>
      </c>
      <c r="F2104" t="s">
        <v>198</v>
      </c>
      <c r="G2104" t="s">
        <v>3693</v>
      </c>
      <c r="H2104" s="958">
        <v>42191</v>
      </c>
      <c r="I2104"/>
      <c r="J2104" t="s">
        <v>1096</v>
      </c>
      <c r="K2104">
        <v>3</v>
      </c>
      <c r="L2104" t="s">
        <v>25</v>
      </c>
      <c r="M2104">
        <v>41600</v>
      </c>
      <c r="N2104" t="s">
        <v>114</v>
      </c>
      <c r="O2104">
        <v>157000</v>
      </c>
      <c r="P2104">
        <v>115400</v>
      </c>
      <c r="Q2104">
        <v>17000</v>
      </c>
      <c r="R2104">
        <v>22240</v>
      </c>
      <c r="S2104"/>
      <c r="T2104"/>
      <c r="U2104"/>
      <c r="V2104" t="s">
        <v>1348</v>
      </c>
      <c r="W2104">
        <v>2</v>
      </c>
    </row>
    <row r="2105" spans="1:23" s="917" customFormat="1" ht="12.75" customHeight="1">
      <c r="A2105">
        <v>2004</v>
      </c>
      <c r="B2105">
        <v>2840</v>
      </c>
      <c r="C2105" t="s">
        <v>87</v>
      </c>
      <c r="D2105" t="s">
        <v>1266</v>
      </c>
      <c r="E2105">
        <v>48096</v>
      </c>
      <c r="F2105" t="s">
        <v>198</v>
      </c>
      <c r="G2105" t="s">
        <v>3695</v>
      </c>
      <c r="H2105" s="958">
        <v>42118</v>
      </c>
      <c r="I2105"/>
      <c r="J2105" t="s">
        <v>1096</v>
      </c>
      <c r="K2105">
        <v>2</v>
      </c>
      <c r="L2105" t="s">
        <v>1415</v>
      </c>
      <c r="M2105">
        <v>0</v>
      </c>
      <c r="N2105" t="s">
        <v>84</v>
      </c>
      <c r="O2105">
        <v>90910</v>
      </c>
      <c r="P2105">
        <v>90910</v>
      </c>
      <c r="Q2105">
        <v>17000</v>
      </c>
      <c r="R2105">
        <v>22240</v>
      </c>
      <c r="S2105"/>
      <c r="T2105"/>
      <c r="U2105"/>
      <c r="V2105" t="s">
        <v>1348</v>
      </c>
      <c r="W2105">
        <v>5</v>
      </c>
    </row>
    <row r="2106" spans="1:23" s="917" customFormat="1" ht="12.75" customHeight="1">
      <c r="A2106">
        <v>1500</v>
      </c>
      <c r="B2106">
        <v>2826</v>
      </c>
      <c r="C2106" t="s">
        <v>103</v>
      </c>
      <c r="D2106" t="s">
        <v>1103</v>
      </c>
      <c r="E2106">
        <v>48100</v>
      </c>
      <c r="F2106" t="s">
        <v>198</v>
      </c>
      <c r="G2106" t="s">
        <v>3697</v>
      </c>
      <c r="H2106" s="958">
        <v>42229</v>
      </c>
      <c r="I2106"/>
      <c r="J2106" t="s">
        <v>1096</v>
      </c>
      <c r="K2106">
        <v>2</v>
      </c>
      <c r="L2106" t="s">
        <v>25</v>
      </c>
      <c r="M2106">
        <v>41600</v>
      </c>
      <c r="N2106" t="s">
        <v>93</v>
      </c>
      <c r="O2106">
        <v>104910</v>
      </c>
      <c r="P2106">
        <v>63310</v>
      </c>
      <c r="Q2106">
        <v>17000</v>
      </c>
      <c r="R2106">
        <v>22240</v>
      </c>
      <c r="S2106"/>
      <c r="T2106"/>
      <c r="U2106"/>
      <c r="V2106" t="s">
        <v>1348</v>
      </c>
      <c r="W2106">
        <v>2</v>
      </c>
    </row>
    <row r="2107" spans="1:23" s="917" customFormat="1" ht="12.75" customHeight="1">
      <c r="A2107">
        <v>2004</v>
      </c>
      <c r="B2107">
        <v>2840</v>
      </c>
      <c r="C2107" t="s">
        <v>87</v>
      </c>
      <c r="D2107" t="s">
        <v>1266</v>
      </c>
      <c r="E2107">
        <v>48101</v>
      </c>
      <c r="F2107" t="s">
        <v>198</v>
      </c>
      <c r="G2107" t="s">
        <v>3699</v>
      </c>
      <c r="H2107" s="958">
        <v>42167</v>
      </c>
      <c r="I2107"/>
      <c r="J2107" t="s">
        <v>1096</v>
      </c>
      <c r="K2107">
        <v>5</v>
      </c>
      <c r="L2107" t="s">
        <v>1415</v>
      </c>
      <c r="M2107">
        <v>0</v>
      </c>
      <c r="N2107" t="s">
        <v>84</v>
      </c>
      <c r="O2107">
        <v>90910</v>
      </c>
      <c r="P2107">
        <v>90910</v>
      </c>
      <c r="Q2107">
        <v>17000</v>
      </c>
      <c r="R2107">
        <v>22240</v>
      </c>
      <c r="S2107"/>
      <c r="T2107"/>
      <c r="U2107"/>
      <c r="V2107" t="s">
        <v>1348</v>
      </c>
      <c r="W2107">
        <v>4</v>
      </c>
    </row>
    <row r="2108" spans="1:23" s="917" customFormat="1" ht="12.75" customHeight="1">
      <c r="A2108">
        <v>2004</v>
      </c>
      <c r="B2108">
        <v>2840</v>
      </c>
      <c r="C2108" t="s">
        <v>87</v>
      </c>
      <c r="D2108" t="s">
        <v>1266</v>
      </c>
      <c r="E2108">
        <v>48102</v>
      </c>
      <c r="F2108" t="s">
        <v>198</v>
      </c>
      <c r="G2108" t="s">
        <v>3700</v>
      </c>
      <c r="H2108" s="958">
        <v>42167</v>
      </c>
      <c r="I2108"/>
      <c r="J2108" t="s">
        <v>1096</v>
      </c>
      <c r="K2108">
        <v>5</v>
      </c>
      <c r="L2108" t="s">
        <v>1415</v>
      </c>
      <c r="M2108">
        <v>0</v>
      </c>
      <c r="N2108" t="s">
        <v>84</v>
      </c>
      <c r="O2108">
        <v>90910</v>
      </c>
      <c r="P2108">
        <v>90910</v>
      </c>
      <c r="Q2108">
        <v>17000</v>
      </c>
      <c r="R2108">
        <v>22240</v>
      </c>
      <c r="S2108"/>
      <c r="T2108"/>
      <c r="U2108"/>
      <c r="V2108" t="s">
        <v>1348</v>
      </c>
      <c r="W2108">
        <v>4</v>
      </c>
    </row>
    <row r="2109" spans="1:23" s="917" customFormat="1" ht="12.75" customHeight="1">
      <c r="A2109">
        <v>2004</v>
      </c>
      <c r="B2109">
        <v>2840</v>
      </c>
      <c r="C2109" t="s">
        <v>87</v>
      </c>
      <c r="D2109" t="s">
        <v>1266</v>
      </c>
      <c r="E2109">
        <v>48103</v>
      </c>
      <c r="F2109" t="s">
        <v>198</v>
      </c>
      <c r="G2109" t="s">
        <v>3701</v>
      </c>
      <c r="H2109" s="958">
        <v>42135</v>
      </c>
      <c r="I2109"/>
      <c r="J2109" t="s">
        <v>1096</v>
      </c>
      <c r="K2109">
        <v>5</v>
      </c>
      <c r="L2109" t="s">
        <v>1415</v>
      </c>
      <c r="M2109">
        <v>0</v>
      </c>
      <c r="N2109" t="s">
        <v>84</v>
      </c>
      <c r="O2109">
        <v>90910</v>
      </c>
      <c r="P2109">
        <v>90910</v>
      </c>
      <c r="Q2109">
        <v>17000</v>
      </c>
      <c r="R2109">
        <v>22240</v>
      </c>
      <c r="S2109"/>
      <c r="T2109"/>
      <c r="U2109"/>
      <c r="V2109" t="s">
        <v>1348</v>
      </c>
      <c r="W2109">
        <v>1</v>
      </c>
    </row>
    <row r="2110" spans="1:23" s="917" customFormat="1" ht="12.75" customHeight="1">
      <c r="A2110">
        <v>1555</v>
      </c>
      <c r="B2110">
        <v>2837</v>
      </c>
      <c r="C2110" t="s">
        <v>104</v>
      </c>
      <c r="D2110" t="s">
        <v>1445</v>
      </c>
      <c r="E2110">
        <v>48104</v>
      </c>
      <c r="F2110" t="s">
        <v>198</v>
      </c>
      <c r="G2110" t="s">
        <v>3703</v>
      </c>
      <c r="H2110" s="958">
        <v>42146</v>
      </c>
      <c r="I2110"/>
      <c r="J2110" t="s">
        <v>1096</v>
      </c>
      <c r="K2110">
        <v>2</v>
      </c>
      <c r="L2110" t="s">
        <v>25</v>
      </c>
      <c r="M2110">
        <v>41600</v>
      </c>
      <c r="N2110" t="s">
        <v>97</v>
      </c>
      <c r="O2110">
        <v>117140</v>
      </c>
      <c r="P2110">
        <v>75540</v>
      </c>
      <c r="Q2110">
        <v>17000</v>
      </c>
      <c r="R2110">
        <v>22240</v>
      </c>
      <c r="S2110"/>
      <c r="T2110"/>
      <c r="U2110"/>
      <c r="V2110" t="s">
        <v>1348</v>
      </c>
      <c r="W2110">
        <v>6</v>
      </c>
    </row>
    <row r="2111" spans="1:23" s="917" customFormat="1" ht="12.75" customHeight="1">
      <c r="A2111">
        <v>1500</v>
      </c>
      <c r="B2111">
        <v>2823</v>
      </c>
      <c r="C2111" t="s">
        <v>551</v>
      </c>
      <c r="D2111" t="s">
        <v>1103</v>
      </c>
      <c r="E2111">
        <v>48106</v>
      </c>
      <c r="F2111" t="s">
        <v>198</v>
      </c>
      <c r="G2111" t="s">
        <v>3704</v>
      </c>
      <c r="H2111" s="958">
        <v>42333</v>
      </c>
      <c r="I2111"/>
      <c r="J2111" t="s">
        <v>1096</v>
      </c>
      <c r="K2111">
        <v>1</v>
      </c>
      <c r="L2111" t="s">
        <v>25</v>
      </c>
      <c r="M2111">
        <v>41600</v>
      </c>
      <c r="N2111" t="s">
        <v>93</v>
      </c>
      <c r="O2111">
        <v>104910</v>
      </c>
      <c r="P2111">
        <v>63310</v>
      </c>
      <c r="Q2111">
        <v>17000</v>
      </c>
      <c r="R2111">
        <v>22240</v>
      </c>
      <c r="S2111"/>
      <c r="T2111"/>
      <c r="U2111"/>
      <c r="V2111" t="s">
        <v>1348</v>
      </c>
      <c r="W2111">
        <v>2</v>
      </c>
    </row>
    <row r="2112" spans="1:23" s="917" customFormat="1" ht="12.75" customHeight="1">
      <c r="A2112">
        <v>1500</v>
      </c>
      <c r="B2112">
        <v>2823</v>
      </c>
      <c r="C2112" t="s">
        <v>551</v>
      </c>
      <c r="D2112" t="s">
        <v>1103</v>
      </c>
      <c r="E2112">
        <v>48107</v>
      </c>
      <c r="F2112" t="s">
        <v>198</v>
      </c>
      <c r="G2112" t="s">
        <v>3706</v>
      </c>
      <c r="H2112" s="958">
        <v>42333</v>
      </c>
      <c r="I2112"/>
      <c r="J2112" t="s">
        <v>1096</v>
      </c>
      <c r="K2112">
        <v>1</v>
      </c>
      <c r="L2112" t="s">
        <v>25</v>
      </c>
      <c r="M2112">
        <v>41600</v>
      </c>
      <c r="N2112" t="s">
        <v>93</v>
      </c>
      <c r="O2112">
        <v>104910</v>
      </c>
      <c r="P2112">
        <v>63310</v>
      </c>
      <c r="Q2112">
        <v>17000</v>
      </c>
      <c r="R2112">
        <v>22240</v>
      </c>
      <c r="S2112"/>
      <c r="T2112"/>
      <c r="U2112"/>
      <c r="V2112" t="s">
        <v>1348</v>
      </c>
      <c r="W2112">
        <v>2</v>
      </c>
    </row>
    <row r="2113" spans="1:23" s="917" customFormat="1" ht="12.75" customHeight="1">
      <c r="A2113">
        <v>1500</v>
      </c>
      <c r="B2113">
        <v>2823</v>
      </c>
      <c r="C2113" t="s">
        <v>551</v>
      </c>
      <c r="D2113" t="s">
        <v>1103</v>
      </c>
      <c r="E2113">
        <v>48108</v>
      </c>
      <c r="F2113" t="s">
        <v>198</v>
      </c>
      <c r="G2113" t="s">
        <v>3707</v>
      </c>
      <c r="H2113" s="958">
        <v>42333</v>
      </c>
      <c r="I2113"/>
      <c r="J2113" t="s">
        <v>1096</v>
      </c>
      <c r="K2113">
        <v>1</v>
      </c>
      <c r="L2113" t="s">
        <v>25</v>
      </c>
      <c r="M2113">
        <v>41600</v>
      </c>
      <c r="N2113" t="s">
        <v>93</v>
      </c>
      <c r="O2113">
        <v>104910</v>
      </c>
      <c r="P2113">
        <v>63310</v>
      </c>
      <c r="Q2113">
        <v>17000</v>
      </c>
      <c r="R2113">
        <v>22240</v>
      </c>
      <c r="S2113"/>
      <c r="T2113"/>
      <c r="U2113"/>
      <c r="V2113" t="s">
        <v>1348</v>
      </c>
      <c r="W2113">
        <v>2</v>
      </c>
    </row>
    <row r="2114" spans="1:23" s="917" customFormat="1" ht="12.75" customHeight="1">
      <c r="A2114">
        <v>1235</v>
      </c>
      <c r="B2114">
        <v>2815</v>
      </c>
      <c r="C2114" t="s">
        <v>117</v>
      </c>
      <c r="D2114" t="s">
        <v>1103</v>
      </c>
      <c r="E2114">
        <v>48110</v>
      </c>
      <c r="F2114" t="s">
        <v>198</v>
      </c>
      <c r="G2114" t="s">
        <v>3708</v>
      </c>
      <c r="H2114" s="958">
        <v>42191</v>
      </c>
      <c r="I2114"/>
      <c r="J2114" t="s">
        <v>1096</v>
      </c>
      <c r="K2114">
        <v>4</v>
      </c>
      <c r="L2114" t="s">
        <v>25</v>
      </c>
      <c r="M2114">
        <v>41600</v>
      </c>
      <c r="N2114" t="s">
        <v>114</v>
      </c>
      <c r="O2114">
        <v>157000</v>
      </c>
      <c r="P2114">
        <v>115400</v>
      </c>
      <c r="Q2114">
        <v>20750</v>
      </c>
      <c r="R2114">
        <v>36400</v>
      </c>
      <c r="S2114"/>
      <c r="T2114"/>
      <c r="U2114"/>
      <c r="V2114" t="s">
        <v>1348</v>
      </c>
      <c r="W2114">
        <v>2</v>
      </c>
    </row>
    <row r="2115" spans="1:23" s="917" customFormat="1" ht="12.75" customHeight="1">
      <c r="A2115">
        <v>1235</v>
      </c>
      <c r="B2115">
        <v>2815</v>
      </c>
      <c r="C2115" t="s">
        <v>117</v>
      </c>
      <c r="D2115" t="s">
        <v>1103</v>
      </c>
      <c r="E2115">
        <v>48111</v>
      </c>
      <c r="F2115" t="s">
        <v>198</v>
      </c>
      <c r="G2115" t="s">
        <v>3709</v>
      </c>
      <c r="H2115" s="958">
        <v>42191</v>
      </c>
      <c r="I2115"/>
      <c r="J2115" t="s">
        <v>1096</v>
      </c>
      <c r="K2115">
        <v>4</v>
      </c>
      <c r="L2115" t="s">
        <v>25</v>
      </c>
      <c r="M2115">
        <v>41600</v>
      </c>
      <c r="N2115" t="s">
        <v>114</v>
      </c>
      <c r="O2115">
        <v>157000</v>
      </c>
      <c r="P2115">
        <v>115400</v>
      </c>
      <c r="Q2115">
        <v>20750</v>
      </c>
      <c r="R2115">
        <v>36400</v>
      </c>
      <c r="S2115"/>
      <c r="T2115"/>
      <c r="U2115"/>
      <c r="V2115" t="s">
        <v>1348</v>
      </c>
      <c r="W2115">
        <v>2</v>
      </c>
    </row>
    <row r="2116" spans="1:23" s="917" customFormat="1" ht="12.75" customHeight="1">
      <c r="A2116">
        <v>1235</v>
      </c>
      <c r="B2116">
        <v>2815</v>
      </c>
      <c r="C2116" t="s">
        <v>117</v>
      </c>
      <c r="D2116" t="s">
        <v>1103</v>
      </c>
      <c r="E2116">
        <v>48112</v>
      </c>
      <c r="F2116" t="s">
        <v>198</v>
      </c>
      <c r="G2116" t="s">
        <v>3710</v>
      </c>
      <c r="H2116" s="958">
        <v>42191</v>
      </c>
      <c r="I2116"/>
      <c r="J2116" t="s">
        <v>1096</v>
      </c>
      <c r="K2116">
        <v>2</v>
      </c>
      <c r="L2116" t="s">
        <v>25</v>
      </c>
      <c r="M2116">
        <v>41600</v>
      </c>
      <c r="N2116" t="s">
        <v>114</v>
      </c>
      <c r="O2116">
        <v>157000</v>
      </c>
      <c r="P2116">
        <v>115400</v>
      </c>
      <c r="Q2116">
        <v>20750</v>
      </c>
      <c r="R2116">
        <v>36400</v>
      </c>
      <c r="S2116"/>
      <c r="T2116"/>
      <c r="U2116"/>
      <c r="V2116" t="s">
        <v>1348</v>
      </c>
      <c r="W2116">
        <v>2</v>
      </c>
    </row>
    <row r="2117" spans="1:23" s="917" customFormat="1" ht="12.75" customHeight="1">
      <c r="A2117">
        <v>1235</v>
      </c>
      <c r="B2117">
        <v>2805</v>
      </c>
      <c r="C2117" t="s">
        <v>110</v>
      </c>
      <c r="D2117" t="s">
        <v>1103</v>
      </c>
      <c r="E2117">
        <v>48113</v>
      </c>
      <c r="F2117" t="s">
        <v>198</v>
      </c>
      <c r="G2117" t="s">
        <v>3711</v>
      </c>
      <c r="H2117" s="958">
        <v>42191</v>
      </c>
      <c r="I2117"/>
      <c r="J2117" t="s">
        <v>1096</v>
      </c>
      <c r="K2117">
        <v>1</v>
      </c>
      <c r="L2117" t="s">
        <v>25</v>
      </c>
      <c r="M2117">
        <v>41600</v>
      </c>
      <c r="N2117" t="s">
        <v>109</v>
      </c>
      <c r="O2117">
        <v>142820</v>
      </c>
      <c r="P2117">
        <v>101220</v>
      </c>
      <c r="Q2117">
        <v>20750</v>
      </c>
      <c r="R2117">
        <v>36400</v>
      </c>
      <c r="S2117"/>
      <c r="T2117"/>
      <c r="U2117"/>
      <c r="V2117" t="s">
        <v>1348</v>
      </c>
      <c r="W2117">
        <v>2</v>
      </c>
    </row>
    <row r="2118" spans="1:23" s="917" customFormat="1" ht="12.75" customHeight="1">
      <c r="A2118">
        <v>1235</v>
      </c>
      <c r="B2118">
        <v>2805</v>
      </c>
      <c r="C2118" t="s">
        <v>110</v>
      </c>
      <c r="D2118" t="s">
        <v>1103</v>
      </c>
      <c r="E2118">
        <v>48114</v>
      </c>
      <c r="F2118" t="s">
        <v>198</v>
      </c>
      <c r="G2118" t="s">
        <v>3712</v>
      </c>
      <c r="H2118" s="958">
        <v>42191</v>
      </c>
      <c r="I2118"/>
      <c r="J2118" t="s">
        <v>1096</v>
      </c>
      <c r="K2118">
        <v>3</v>
      </c>
      <c r="L2118" t="s">
        <v>25</v>
      </c>
      <c r="M2118">
        <v>41600</v>
      </c>
      <c r="N2118" t="s">
        <v>109</v>
      </c>
      <c r="O2118">
        <v>142820</v>
      </c>
      <c r="P2118">
        <v>101220</v>
      </c>
      <c r="Q2118">
        <v>20750</v>
      </c>
      <c r="R2118">
        <v>36400</v>
      </c>
      <c r="S2118"/>
      <c r="T2118"/>
      <c r="U2118"/>
      <c r="V2118" t="s">
        <v>1348</v>
      </c>
      <c r="W2118">
        <v>2</v>
      </c>
    </row>
    <row r="2119" spans="1:23" s="917" customFormat="1" ht="12.75" customHeight="1">
      <c r="A2119">
        <v>1235</v>
      </c>
      <c r="B2119">
        <v>2805</v>
      </c>
      <c r="C2119" t="s">
        <v>110</v>
      </c>
      <c r="D2119" t="s">
        <v>1103</v>
      </c>
      <c r="E2119">
        <v>48115</v>
      </c>
      <c r="F2119" t="s">
        <v>198</v>
      </c>
      <c r="G2119" t="s">
        <v>3713</v>
      </c>
      <c r="H2119" s="958">
        <v>42191</v>
      </c>
      <c r="I2119"/>
      <c r="J2119" t="s">
        <v>1096</v>
      </c>
      <c r="K2119">
        <v>3</v>
      </c>
      <c r="L2119" t="s">
        <v>25</v>
      </c>
      <c r="M2119">
        <v>41600</v>
      </c>
      <c r="N2119" t="s">
        <v>109</v>
      </c>
      <c r="O2119">
        <v>142820</v>
      </c>
      <c r="P2119">
        <v>101220</v>
      </c>
      <c r="Q2119">
        <v>20750</v>
      </c>
      <c r="R2119">
        <v>36400</v>
      </c>
      <c r="S2119"/>
      <c r="T2119"/>
      <c r="U2119"/>
      <c r="V2119" t="s">
        <v>1348</v>
      </c>
      <c r="W2119">
        <v>2</v>
      </c>
    </row>
    <row r="2120" spans="1:23" s="917" customFormat="1" ht="12.75" customHeight="1">
      <c r="A2120">
        <v>2004</v>
      </c>
      <c r="B2120">
        <v>2840</v>
      </c>
      <c r="C2120" t="s">
        <v>87</v>
      </c>
      <c r="D2120" t="s">
        <v>1266</v>
      </c>
      <c r="E2120">
        <v>48116</v>
      </c>
      <c r="F2120" t="s">
        <v>198</v>
      </c>
      <c r="G2120" t="s">
        <v>3714</v>
      </c>
      <c r="H2120" s="958">
        <v>42235</v>
      </c>
      <c r="I2120"/>
      <c r="J2120" t="s">
        <v>1096</v>
      </c>
      <c r="K2120">
        <v>15</v>
      </c>
      <c r="L2120" t="s">
        <v>1415</v>
      </c>
      <c r="M2120">
        <v>0</v>
      </c>
      <c r="N2120" t="s">
        <v>84</v>
      </c>
      <c r="O2120">
        <v>90910</v>
      </c>
      <c r="P2120">
        <v>90910</v>
      </c>
      <c r="Q2120">
        <v>17000</v>
      </c>
      <c r="R2120">
        <v>22240</v>
      </c>
      <c r="S2120"/>
      <c r="T2120"/>
      <c r="U2120"/>
      <c r="V2120" t="s">
        <v>1348</v>
      </c>
      <c r="W2120">
        <v>1</v>
      </c>
    </row>
    <row r="2121" spans="1:23" s="917" customFormat="1" ht="12.75" customHeight="1">
      <c r="A2121">
        <v>1220</v>
      </c>
      <c r="B2121">
        <v>2807</v>
      </c>
      <c r="C2121" t="s">
        <v>1102</v>
      </c>
      <c r="D2121" t="s">
        <v>1103</v>
      </c>
      <c r="E2121">
        <v>48117</v>
      </c>
      <c r="F2121" t="s">
        <v>198</v>
      </c>
      <c r="G2121" t="s">
        <v>3716</v>
      </c>
      <c r="H2121" s="958">
        <v>42194</v>
      </c>
      <c r="I2121"/>
      <c r="J2121" t="s">
        <v>1096</v>
      </c>
      <c r="K2121">
        <v>5</v>
      </c>
      <c r="L2121" t="s">
        <v>25</v>
      </c>
      <c r="M2121">
        <v>41600</v>
      </c>
      <c r="N2121" t="s">
        <v>97</v>
      </c>
      <c r="O2121">
        <v>117140</v>
      </c>
      <c r="P2121">
        <v>75540</v>
      </c>
      <c r="Q2121">
        <v>17000</v>
      </c>
      <c r="R2121">
        <v>22240</v>
      </c>
      <c r="S2121"/>
      <c r="T2121"/>
      <c r="U2121"/>
      <c r="V2121" t="s">
        <v>1348</v>
      </c>
      <c r="W2121">
        <v>1</v>
      </c>
    </row>
    <row r="2122" spans="1:23" s="917" customFormat="1" ht="12.75" customHeight="1">
      <c r="A2122">
        <v>1220</v>
      </c>
      <c r="B2122">
        <v>2807</v>
      </c>
      <c r="C2122" t="s">
        <v>1102</v>
      </c>
      <c r="D2122" t="s">
        <v>1103</v>
      </c>
      <c r="E2122">
        <v>48118</v>
      </c>
      <c r="F2122" t="s">
        <v>198</v>
      </c>
      <c r="G2122" t="s">
        <v>3718</v>
      </c>
      <c r="H2122" s="958">
        <v>42194</v>
      </c>
      <c r="I2122"/>
      <c r="J2122" t="s">
        <v>1096</v>
      </c>
      <c r="K2122">
        <v>3</v>
      </c>
      <c r="L2122" t="s">
        <v>25</v>
      </c>
      <c r="M2122">
        <v>41600</v>
      </c>
      <c r="N2122" t="s">
        <v>97</v>
      </c>
      <c r="O2122">
        <v>117140</v>
      </c>
      <c r="P2122">
        <v>75540</v>
      </c>
      <c r="Q2122">
        <v>17000</v>
      </c>
      <c r="R2122">
        <v>22240</v>
      </c>
      <c r="S2122"/>
      <c r="T2122"/>
      <c r="U2122"/>
      <c r="V2122" t="s">
        <v>1348</v>
      </c>
      <c r="W2122">
        <v>1</v>
      </c>
    </row>
    <row r="2123" spans="1:23" s="917" customFormat="1" ht="12.75" customHeight="1">
      <c r="A2123">
        <v>1220</v>
      </c>
      <c r="B2123">
        <v>2807</v>
      </c>
      <c r="C2123" t="s">
        <v>1102</v>
      </c>
      <c r="D2123" t="s">
        <v>1103</v>
      </c>
      <c r="E2123">
        <v>48119</v>
      </c>
      <c r="F2123" t="s">
        <v>198</v>
      </c>
      <c r="G2123" t="s">
        <v>3719</v>
      </c>
      <c r="H2123" s="958">
        <v>42194</v>
      </c>
      <c r="I2123"/>
      <c r="J2123" t="s">
        <v>1096</v>
      </c>
      <c r="K2123">
        <v>3</v>
      </c>
      <c r="L2123" t="s">
        <v>25</v>
      </c>
      <c r="M2123">
        <v>41600</v>
      </c>
      <c r="N2123" t="s">
        <v>97</v>
      </c>
      <c r="O2123">
        <v>117140</v>
      </c>
      <c r="P2123">
        <v>75540</v>
      </c>
      <c r="Q2123">
        <v>17000</v>
      </c>
      <c r="R2123">
        <v>22240</v>
      </c>
      <c r="S2123"/>
      <c r="T2123"/>
      <c r="U2123"/>
      <c r="V2123" t="s">
        <v>1348</v>
      </c>
      <c r="W2123">
        <v>1</v>
      </c>
    </row>
    <row r="2124" spans="1:23" s="917" customFormat="1" ht="12.75" customHeight="1">
      <c r="A2124">
        <v>1220</v>
      </c>
      <c r="B2124">
        <v>2807</v>
      </c>
      <c r="C2124" t="s">
        <v>1102</v>
      </c>
      <c r="D2124" t="s">
        <v>1103</v>
      </c>
      <c r="E2124">
        <v>48120</v>
      </c>
      <c r="F2124" t="s">
        <v>198</v>
      </c>
      <c r="G2124" t="s">
        <v>3720</v>
      </c>
      <c r="H2124" s="958">
        <v>42194</v>
      </c>
      <c r="I2124"/>
      <c r="J2124" t="s">
        <v>1096</v>
      </c>
      <c r="K2124">
        <v>5</v>
      </c>
      <c r="L2124" t="s">
        <v>25</v>
      </c>
      <c r="M2124">
        <v>41600</v>
      </c>
      <c r="N2124" t="s">
        <v>97</v>
      </c>
      <c r="O2124">
        <v>117140</v>
      </c>
      <c r="P2124">
        <v>75540</v>
      </c>
      <c r="Q2124">
        <v>17000</v>
      </c>
      <c r="R2124">
        <v>22240</v>
      </c>
      <c r="S2124"/>
      <c r="T2124"/>
      <c r="U2124"/>
      <c r="V2124" t="s">
        <v>1348</v>
      </c>
      <c r="W2124">
        <v>1</v>
      </c>
    </row>
    <row r="2125" spans="1:23" s="917" customFormat="1" ht="12.75" customHeight="1">
      <c r="A2125">
        <v>1770</v>
      </c>
      <c r="B2125">
        <v>2821</v>
      </c>
      <c r="C2125" t="s">
        <v>102</v>
      </c>
      <c r="D2125" t="s">
        <v>1270</v>
      </c>
      <c r="E2125">
        <v>48125</v>
      </c>
      <c r="F2125" t="s">
        <v>198</v>
      </c>
      <c r="G2125" t="s">
        <v>3721</v>
      </c>
      <c r="H2125" s="958">
        <v>42167</v>
      </c>
      <c r="I2125"/>
      <c r="J2125" t="s">
        <v>1096</v>
      </c>
      <c r="K2125">
        <v>1</v>
      </c>
      <c r="L2125" t="s">
        <v>25</v>
      </c>
      <c r="M2125">
        <v>41600</v>
      </c>
      <c r="N2125" t="s">
        <v>97</v>
      </c>
      <c r="O2125">
        <v>117140</v>
      </c>
      <c r="P2125">
        <v>75540</v>
      </c>
      <c r="Q2125">
        <v>17000</v>
      </c>
      <c r="R2125">
        <v>28750</v>
      </c>
      <c r="S2125"/>
      <c r="T2125"/>
      <c r="U2125"/>
      <c r="V2125" t="s">
        <v>1348</v>
      </c>
      <c r="W2125">
        <v>2</v>
      </c>
    </row>
    <row r="2126" spans="1:23" s="917" customFormat="1" ht="12.75" customHeight="1">
      <c r="A2126">
        <v>1770</v>
      </c>
      <c r="B2126">
        <v>2840</v>
      </c>
      <c r="C2126" t="s">
        <v>87</v>
      </c>
      <c r="D2126" t="s">
        <v>1270</v>
      </c>
      <c r="E2126">
        <v>48127</v>
      </c>
      <c r="F2126" t="s">
        <v>198</v>
      </c>
      <c r="G2126" t="s">
        <v>3722</v>
      </c>
      <c r="H2126" s="958">
        <v>42167</v>
      </c>
      <c r="I2126"/>
      <c r="J2126" t="s">
        <v>1096</v>
      </c>
      <c r="K2126">
        <v>2</v>
      </c>
      <c r="L2126" t="s">
        <v>25</v>
      </c>
      <c r="M2126">
        <v>41600</v>
      </c>
      <c r="N2126" t="s">
        <v>84</v>
      </c>
      <c r="O2126">
        <v>90910</v>
      </c>
      <c r="P2126">
        <v>49310</v>
      </c>
      <c r="Q2126">
        <v>17000</v>
      </c>
      <c r="R2126">
        <v>28750</v>
      </c>
      <c r="S2126"/>
      <c r="T2126"/>
      <c r="U2126"/>
      <c r="V2126" t="s">
        <v>1348</v>
      </c>
      <c r="W2126">
        <v>2</v>
      </c>
    </row>
    <row r="2127" spans="1:23" s="917" customFormat="1" ht="12.75" customHeight="1">
      <c r="A2127">
        <v>1110</v>
      </c>
      <c r="B2127">
        <v>2815</v>
      </c>
      <c r="C2127" t="s">
        <v>117</v>
      </c>
      <c r="D2127" t="s">
        <v>1103</v>
      </c>
      <c r="E2127">
        <v>48129</v>
      </c>
      <c r="F2127" t="s">
        <v>198</v>
      </c>
      <c r="G2127" t="s">
        <v>3723</v>
      </c>
      <c r="H2127" s="958">
        <v>42165</v>
      </c>
      <c r="I2127"/>
      <c r="J2127" t="s">
        <v>1096</v>
      </c>
      <c r="K2127">
        <v>5</v>
      </c>
      <c r="L2127" t="s">
        <v>25</v>
      </c>
      <c r="M2127">
        <v>41600</v>
      </c>
      <c r="N2127" t="s">
        <v>114</v>
      </c>
      <c r="O2127">
        <v>157000</v>
      </c>
      <c r="P2127">
        <v>115400</v>
      </c>
      <c r="Q2127">
        <v>17000</v>
      </c>
      <c r="R2127">
        <v>22240</v>
      </c>
      <c r="S2127"/>
      <c r="T2127"/>
      <c r="U2127"/>
      <c r="V2127" t="s">
        <v>1348</v>
      </c>
      <c r="W2127">
        <v>2</v>
      </c>
    </row>
    <row r="2128" spans="1:23" s="917" customFormat="1" ht="12.75" customHeight="1">
      <c r="A2128">
        <v>1630</v>
      </c>
      <c r="B2128">
        <v>2808</v>
      </c>
      <c r="C2128" t="s">
        <v>99</v>
      </c>
      <c r="D2128" t="s">
        <v>1126</v>
      </c>
      <c r="E2128">
        <v>48133</v>
      </c>
      <c r="F2128" t="s">
        <v>198</v>
      </c>
      <c r="G2128" t="s">
        <v>3725</v>
      </c>
      <c r="H2128" s="958">
        <v>42514</v>
      </c>
      <c r="I2128"/>
      <c r="J2128" t="s">
        <v>1096</v>
      </c>
      <c r="K2128">
        <v>3</v>
      </c>
      <c r="L2128" t="s">
        <v>25</v>
      </c>
      <c r="M2128">
        <v>41600</v>
      </c>
      <c r="N2128" t="s">
        <v>97</v>
      </c>
      <c r="O2128">
        <v>117140</v>
      </c>
      <c r="P2128">
        <v>75540</v>
      </c>
      <c r="Q2128">
        <v>24190</v>
      </c>
      <c r="R2128">
        <v>31730</v>
      </c>
      <c r="S2128"/>
      <c r="T2128"/>
      <c r="U2128"/>
      <c r="V2128" t="s">
        <v>1348</v>
      </c>
      <c r="W2128">
        <v>1</v>
      </c>
    </row>
    <row r="2129" spans="1:23" s="917" customFormat="1" ht="12.75" customHeight="1">
      <c r="A2129">
        <v>1630</v>
      </c>
      <c r="B2129">
        <v>2808</v>
      </c>
      <c r="C2129" t="s">
        <v>99</v>
      </c>
      <c r="D2129" t="s">
        <v>1126</v>
      </c>
      <c r="E2129">
        <v>48136</v>
      </c>
      <c r="F2129" t="s">
        <v>198</v>
      </c>
      <c r="G2129" t="s">
        <v>3727</v>
      </c>
      <c r="H2129" s="958">
        <v>42297</v>
      </c>
      <c r="I2129"/>
      <c r="J2129" t="s">
        <v>1096</v>
      </c>
      <c r="K2129">
        <v>3</v>
      </c>
      <c r="L2129" t="s">
        <v>25</v>
      </c>
      <c r="M2129">
        <v>41600</v>
      </c>
      <c r="N2129" t="s">
        <v>97</v>
      </c>
      <c r="O2129">
        <v>117140</v>
      </c>
      <c r="P2129">
        <v>75540</v>
      </c>
      <c r="Q2129">
        <v>24190</v>
      </c>
      <c r="R2129">
        <v>31730</v>
      </c>
      <c r="S2129"/>
      <c r="T2129"/>
      <c r="U2129"/>
      <c r="V2129" t="s">
        <v>1348</v>
      </c>
      <c r="W2129">
        <v>1</v>
      </c>
    </row>
    <row r="2130" spans="1:23" s="917" customFormat="1" ht="12.75" customHeight="1">
      <c r="A2130">
        <v>1630</v>
      </c>
      <c r="B2130">
        <v>2808</v>
      </c>
      <c r="C2130" t="s">
        <v>99</v>
      </c>
      <c r="D2130" t="s">
        <v>1126</v>
      </c>
      <c r="E2130">
        <v>48137</v>
      </c>
      <c r="F2130" t="s">
        <v>198</v>
      </c>
      <c r="G2130" t="s">
        <v>3729</v>
      </c>
      <c r="H2130" s="958">
        <v>42445</v>
      </c>
      <c r="I2130"/>
      <c r="J2130" t="s">
        <v>1096</v>
      </c>
      <c r="K2130">
        <v>3</v>
      </c>
      <c r="L2130" t="s">
        <v>25</v>
      </c>
      <c r="M2130">
        <v>41600</v>
      </c>
      <c r="N2130" t="s">
        <v>97</v>
      </c>
      <c r="O2130">
        <v>117140</v>
      </c>
      <c r="P2130">
        <v>75540</v>
      </c>
      <c r="Q2130">
        <v>24190</v>
      </c>
      <c r="R2130">
        <v>31730</v>
      </c>
      <c r="S2130"/>
      <c r="T2130"/>
      <c r="U2130"/>
      <c r="V2130" t="s">
        <v>1348</v>
      </c>
      <c r="W2130">
        <v>1</v>
      </c>
    </row>
    <row r="2131" spans="1:23" s="917" customFormat="1" ht="12.75" customHeight="1">
      <c r="A2131">
        <v>1325</v>
      </c>
      <c r="B2131">
        <v>2830</v>
      </c>
      <c r="C2131" t="s">
        <v>113</v>
      </c>
      <c r="D2131" t="s">
        <v>1133</v>
      </c>
      <c r="E2131">
        <v>48139</v>
      </c>
      <c r="F2131" t="s">
        <v>198</v>
      </c>
      <c r="G2131" t="s">
        <v>3731</v>
      </c>
      <c r="H2131" s="958">
        <v>42173</v>
      </c>
      <c r="I2131"/>
      <c r="J2131" t="s">
        <v>1096</v>
      </c>
      <c r="K2131">
        <v>2</v>
      </c>
      <c r="L2131" t="s">
        <v>25</v>
      </c>
      <c r="M2131">
        <v>41600</v>
      </c>
      <c r="N2131" t="s">
        <v>106</v>
      </c>
      <c r="O2131">
        <v>129850</v>
      </c>
      <c r="P2131">
        <v>88250</v>
      </c>
      <c r="Q2131">
        <v>17000</v>
      </c>
      <c r="R2131">
        <v>22240</v>
      </c>
      <c r="S2131"/>
      <c r="T2131"/>
      <c r="U2131"/>
      <c r="V2131" t="s">
        <v>1348</v>
      </c>
      <c r="W2131">
        <v>2</v>
      </c>
    </row>
    <row r="2132" spans="1:23" s="917" customFormat="1" ht="12.75" customHeight="1">
      <c r="A2132">
        <v>1605</v>
      </c>
      <c r="B2132">
        <v>2813</v>
      </c>
      <c r="C2132" t="s">
        <v>90</v>
      </c>
      <c r="D2132" t="s">
        <v>1126</v>
      </c>
      <c r="E2132">
        <v>48142</v>
      </c>
      <c r="F2132" t="s">
        <v>198</v>
      </c>
      <c r="G2132" t="s">
        <v>3733</v>
      </c>
      <c r="H2132" s="958">
        <v>42744</v>
      </c>
      <c r="I2132"/>
      <c r="J2132" t="s">
        <v>1096</v>
      </c>
      <c r="K2132">
        <v>1</v>
      </c>
      <c r="L2132" t="s">
        <v>25</v>
      </c>
      <c r="M2132">
        <v>41600</v>
      </c>
      <c r="N2132" t="s">
        <v>88</v>
      </c>
      <c r="O2132">
        <v>97200</v>
      </c>
      <c r="P2132">
        <v>55600</v>
      </c>
      <c r="Q2132">
        <v>17000</v>
      </c>
      <c r="R2132">
        <v>16710</v>
      </c>
      <c r="S2132"/>
      <c r="T2132"/>
      <c r="U2132"/>
      <c r="V2132" t="s">
        <v>1348</v>
      </c>
      <c r="W2132">
        <v>3</v>
      </c>
    </row>
    <row r="2133" spans="1:23" s="917" customFormat="1" ht="12.75" customHeight="1">
      <c r="A2133">
        <v>1205</v>
      </c>
      <c r="B2133">
        <v>2807</v>
      </c>
      <c r="C2133" t="s">
        <v>1102</v>
      </c>
      <c r="D2133" t="s">
        <v>1103</v>
      </c>
      <c r="E2133">
        <v>48144</v>
      </c>
      <c r="F2133" t="s">
        <v>198</v>
      </c>
      <c r="G2133" t="s">
        <v>3734</v>
      </c>
      <c r="H2133" s="958">
        <v>42191</v>
      </c>
      <c r="I2133"/>
      <c r="J2133" t="s">
        <v>1096</v>
      </c>
      <c r="K2133">
        <v>5</v>
      </c>
      <c r="L2133" t="s">
        <v>25</v>
      </c>
      <c r="M2133">
        <v>41600</v>
      </c>
      <c r="N2133" t="s">
        <v>97</v>
      </c>
      <c r="O2133">
        <v>117140</v>
      </c>
      <c r="P2133">
        <v>75540</v>
      </c>
      <c r="Q2133">
        <v>17000</v>
      </c>
      <c r="R2133">
        <v>22240</v>
      </c>
      <c r="S2133"/>
      <c r="T2133"/>
      <c r="U2133"/>
      <c r="V2133" t="s">
        <v>1348</v>
      </c>
      <c r="W2133">
        <v>1</v>
      </c>
    </row>
    <row r="2134" spans="1:23" s="917" customFormat="1" ht="12.75" customHeight="1">
      <c r="A2134">
        <v>1555</v>
      </c>
      <c r="B2134">
        <v>2814</v>
      </c>
      <c r="C2134" t="s">
        <v>121</v>
      </c>
      <c r="D2134" t="s">
        <v>1445</v>
      </c>
      <c r="E2134">
        <v>48147</v>
      </c>
      <c r="F2134" t="s">
        <v>198</v>
      </c>
      <c r="G2134" t="s">
        <v>3735</v>
      </c>
      <c r="H2134" s="958">
        <v>42179</v>
      </c>
      <c r="I2134"/>
      <c r="J2134" t="s">
        <v>1096</v>
      </c>
      <c r="K2134">
        <v>2</v>
      </c>
      <c r="L2134" t="s">
        <v>25</v>
      </c>
      <c r="M2134">
        <v>41600</v>
      </c>
      <c r="N2134" t="s">
        <v>120</v>
      </c>
      <c r="O2134">
        <v>168500</v>
      </c>
      <c r="P2134">
        <v>126900</v>
      </c>
      <c r="Q2134">
        <v>17000</v>
      </c>
      <c r="R2134">
        <v>22240</v>
      </c>
      <c r="S2134"/>
      <c r="T2134"/>
      <c r="U2134"/>
      <c r="V2134" t="s">
        <v>1348</v>
      </c>
      <c r="W2134">
        <v>1</v>
      </c>
    </row>
    <row r="2135" spans="1:23" s="917" customFormat="1" ht="12.75" customHeight="1">
      <c r="A2135">
        <v>1710</v>
      </c>
      <c r="B2135">
        <v>2840</v>
      </c>
      <c r="C2135" t="s">
        <v>87</v>
      </c>
      <c r="D2135" t="s">
        <v>1093</v>
      </c>
      <c r="E2135">
        <v>48151</v>
      </c>
      <c r="F2135" t="s">
        <v>198</v>
      </c>
      <c r="G2135" t="s">
        <v>3737</v>
      </c>
      <c r="H2135" s="958">
        <v>42240</v>
      </c>
      <c r="I2135"/>
      <c r="J2135" t="s">
        <v>1096</v>
      </c>
      <c r="K2135">
        <v>2</v>
      </c>
      <c r="L2135" t="s">
        <v>25</v>
      </c>
      <c r="M2135">
        <v>41600</v>
      </c>
      <c r="N2135" t="s">
        <v>84</v>
      </c>
      <c r="O2135">
        <v>90910</v>
      </c>
      <c r="P2135">
        <v>49310</v>
      </c>
      <c r="Q2135">
        <v>17000</v>
      </c>
      <c r="R2135">
        <v>22240</v>
      </c>
      <c r="S2135"/>
      <c r="T2135"/>
      <c r="U2135"/>
      <c r="V2135" t="s">
        <v>1348</v>
      </c>
      <c r="W2135">
        <v>1</v>
      </c>
    </row>
    <row r="2136" spans="1:23" s="917" customFormat="1" ht="12.75" customHeight="1">
      <c r="A2136">
        <v>1680</v>
      </c>
      <c r="B2136">
        <v>2840</v>
      </c>
      <c r="C2136" t="s">
        <v>87</v>
      </c>
      <c r="D2136" t="s">
        <v>1093</v>
      </c>
      <c r="E2136">
        <v>48152</v>
      </c>
      <c r="F2136" t="s">
        <v>198</v>
      </c>
      <c r="G2136" t="s">
        <v>3739</v>
      </c>
      <c r="H2136" s="958">
        <v>42240</v>
      </c>
      <c r="I2136" s="958">
        <v>45382</v>
      </c>
      <c r="J2136" t="s">
        <v>1096</v>
      </c>
      <c r="K2136">
        <v>3</v>
      </c>
      <c r="L2136" t="s">
        <v>25</v>
      </c>
      <c r="M2136">
        <v>41600</v>
      </c>
      <c r="N2136" t="s">
        <v>84</v>
      </c>
      <c r="O2136">
        <v>90910</v>
      </c>
      <c r="P2136">
        <v>49310</v>
      </c>
      <c r="Q2136">
        <v>17000</v>
      </c>
      <c r="R2136">
        <v>28750</v>
      </c>
      <c r="S2136"/>
      <c r="T2136"/>
      <c r="U2136"/>
      <c r="V2136" t="s">
        <v>1348</v>
      </c>
      <c r="W2136">
        <v>2</v>
      </c>
    </row>
    <row r="2137" spans="1:23" s="917" customFormat="1" ht="12.75" customHeight="1">
      <c r="A2137">
        <v>1680</v>
      </c>
      <c r="B2137">
        <v>2840</v>
      </c>
      <c r="C2137" t="s">
        <v>87</v>
      </c>
      <c r="D2137" t="s">
        <v>1093</v>
      </c>
      <c r="E2137">
        <v>48154</v>
      </c>
      <c r="F2137" t="s">
        <v>198</v>
      </c>
      <c r="G2137" t="s">
        <v>3740</v>
      </c>
      <c r="H2137" s="958">
        <v>42240</v>
      </c>
      <c r="I2137"/>
      <c r="J2137" t="s">
        <v>1096</v>
      </c>
      <c r="K2137">
        <v>2</v>
      </c>
      <c r="L2137" t="s">
        <v>25</v>
      </c>
      <c r="M2137">
        <v>41600</v>
      </c>
      <c r="N2137" t="s">
        <v>84</v>
      </c>
      <c r="O2137">
        <v>90910</v>
      </c>
      <c r="P2137">
        <v>49310</v>
      </c>
      <c r="Q2137">
        <v>17000</v>
      </c>
      <c r="R2137">
        <v>28750</v>
      </c>
      <c r="S2137"/>
      <c r="T2137"/>
      <c r="U2137"/>
      <c r="V2137" t="s">
        <v>1348</v>
      </c>
      <c r="W2137">
        <v>2</v>
      </c>
    </row>
    <row r="2138" spans="1:23" s="917" customFormat="1" ht="12.75" customHeight="1">
      <c r="A2138">
        <v>1430</v>
      </c>
      <c r="B2138">
        <v>2840</v>
      </c>
      <c r="C2138" t="s">
        <v>87</v>
      </c>
      <c r="D2138" t="s">
        <v>1833</v>
      </c>
      <c r="E2138">
        <v>48166</v>
      </c>
      <c r="F2138" t="s">
        <v>198</v>
      </c>
      <c r="G2138" t="s">
        <v>3741</v>
      </c>
      <c r="H2138" s="958">
        <v>42241</v>
      </c>
      <c r="I2138"/>
      <c r="J2138" t="s">
        <v>1096</v>
      </c>
      <c r="K2138">
        <v>3</v>
      </c>
      <c r="L2138" t="s">
        <v>25</v>
      </c>
      <c r="M2138">
        <v>41600</v>
      </c>
      <c r="N2138" t="s">
        <v>84</v>
      </c>
      <c r="O2138">
        <v>90910</v>
      </c>
      <c r="P2138">
        <v>49310</v>
      </c>
      <c r="Q2138">
        <v>17000</v>
      </c>
      <c r="R2138">
        <v>22240</v>
      </c>
      <c r="S2138"/>
      <c r="T2138"/>
      <c r="U2138"/>
      <c r="V2138" t="s">
        <v>1348</v>
      </c>
      <c r="W2138">
        <v>3</v>
      </c>
    </row>
    <row r="2139" spans="1:23" s="917" customFormat="1" ht="12.75" customHeight="1">
      <c r="A2139">
        <v>1250</v>
      </c>
      <c r="B2139">
        <v>2824</v>
      </c>
      <c r="C2139" t="s">
        <v>122</v>
      </c>
      <c r="D2139" t="s">
        <v>1103</v>
      </c>
      <c r="E2139">
        <v>48167</v>
      </c>
      <c r="F2139" t="s">
        <v>198</v>
      </c>
      <c r="G2139" t="s">
        <v>3743</v>
      </c>
      <c r="H2139" s="958">
        <v>42228</v>
      </c>
      <c r="I2139"/>
      <c r="J2139" t="s">
        <v>1096</v>
      </c>
      <c r="K2139">
        <v>3</v>
      </c>
      <c r="L2139" t="s">
        <v>25</v>
      </c>
      <c r="M2139">
        <v>41600</v>
      </c>
      <c r="N2139" t="s">
        <v>114</v>
      </c>
      <c r="O2139">
        <v>157000</v>
      </c>
      <c r="P2139">
        <v>115400</v>
      </c>
      <c r="Q2139">
        <v>17000</v>
      </c>
      <c r="R2139">
        <v>22240</v>
      </c>
      <c r="S2139"/>
      <c r="T2139"/>
      <c r="U2139"/>
      <c r="V2139" t="s">
        <v>1348</v>
      </c>
      <c r="W2139">
        <v>2</v>
      </c>
    </row>
    <row r="2140" spans="1:23" s="917" customFormat="1" ht="12.75" customHeight="1">
      <c r="A2140">
        <v>1235</v>
      </c>
      <c r="B2140">
        <v>2815</v>
      </c>
      <c r="C2140" t="s">
        <v>117</v>
      </c>
      <c r="D2140" t="s">
        <v>1103</v>
      </c>
      <c r="E2140">
        <v>48168</v>
      </c>
      <c r="F2140" t="s">
        <v>198</v>
      </c>
      <c r="G2140" t="s">
        <v>3745</v>
      </c>
      <c r="H2140" s="958">
        <v>42254</v>
      </c>
      <c r="I2140"/>
      <c r="J2140" t="s">
        <v>1096</v>
      </c>
      <c r="K2140">
        <v>2</v>
      </c>
      <c r="L2140" t="s">
        <v>25</v>
      </c>
      <c r="M2140">
        <v>41600</v>
      </c>
      <c r="N2140" t="s">
        <v>114</v>
      </c>
      <c r="O2140">
        <v>157000</v>
      </c>
      <c r="P2140">
        <v>115400</v>
      </c>
      <c r="Q2140">
        <v>20750</v>
      </c>
      <c r="R2140">
        <v>36400</v>
      </c>
      <c r="S2140"/>
      <c r="T2140"/>
      <c r="U2140"/>
      <c r="V2140" t="s">
        <v>1348</v>
      </c>
      <c r="W2140">
        <v>2</v>
      </c>
    </row>
    <row r="2141" spans="1:23" s="917" customFormat="1" ht="12.75" customHeight="1">
      <c r="A2141">
        <v>1235</v>
      </c>
      <c r="B2141">
        <v>2824</v>
      </c>
      <c r="C2141" t="s">
        <v>122</v>
      </c>
      <c r="D2141" t="s">
        <v>1103</v>
      </c>
      <c r="E2141">
        <v>48169</v>
      </c>
      <c r="F2141" t="s">
        <v>198</v>
      </c>
      <c r="G2141" t="s">
        <v>3747</v>
      </c>
      <c r="H2141" s="958">
        <v>42254</v>
      </c>
      <c r="I2141"/>
      <c r="J2141" t="s">
        <v>1096</v>
      </c>
      <c r="K2141">
        <v>3</v>
      </c>
      <c r="L2141" t="s">
        <v>25</v>
      </c>
      <c r="M2141">
        <v>41600</v>
      </c>
      <c r="N2141" t="s">
        <v>114</v>
      </c>
      <c r="O2141">
        <v>157000</v>
      </c>
      <c r="P2141">
        <v>115400</v>
      </c>
      <c r="Q2141">
        <v>20750</v>
      </c>
      <c r="R2141">
        <v>36400</v>
      </c>
      <c r="S2141"/>
      <c r="T2141"/>
      <c r="U2141"/>
      <c r="V2141" t="s">
        <v>1348</v>
      </c>
      <c r="W2141">
        <v>2</v>
      </c>
    </row>
    <row r="2142" spans="1:23" s="917" customFormat="1" ht="12.75" customHeight="1">
      <c r="A2142">
        <v>1630</v>
      </c>
      <c r="B2142">
        <v>2808</v>
      </c>
      <c r="C2142" t="s">
        <v>99</v>
      </c>
      <c r="D2142" t="s">
        <v>1126</v>
      </c>
      <c r="E2142">
        <v>48170</v>
      </c>
      <c r="F2142" t="s">
        <v>198</v>
      </c>
      <c r="G2142" t="s">
        <v>3748</v>
      </c>
      <c r="H2142" s="958">
        <v>42585</v>
      </c>
      <c r="I2142"/>
      <c r="J2142" t="s">
        <v>1096</v>
      </c>
      <c r="K2142">
        <v>2</v>
      </c>
      <c r="L2142" t="s">
        <v>25</v>
      </c>
      <c r="M2142">
        <v>41600</v>
      </c>
      <c r="N2142" t="s">
        <v>97</v>
      </c>
      <c r="O2142">
        <v>117140</v>
      </c>
      <c r="P2142">
        <v>75540</v>
      </c>
      <c r="Q2142">
        <v>24190</v>
      </c>
      <c r="R2142">
        <v>31730</v>
      </c>
      <c r="S2142"/>
      <c r="T2142"/>
      <c r="U2142"/>
      <c r="V2142" t="s">
        <v>1348</v>
      </c>
      <c r="W2142">
        <v>7</v>
      </c>
    </row>
    <row r="2143" spans="1:23" s="917" customFormat="1" ht="12.75" customHeight="1">
      <c r="A2143">
        <v>1280</v>
      </c>
      <c r="B2143">
        <v>2826</v>
      </c>
      <c r="C2143" t="s">
        <v>103</v>
      </c>
      <c r="D2143" t="s">
        <v>1103</v>
      </c>
      <c r="E2143">
        <v>48171</v>
      </c>
      <c r="F2143" t="s">
        <v>198</v>
      </c>
      <c r="G2143" t="s">
        <v>3750</v>
      </c>
      <c r="H2143" s="958">
        <v>42709</v>
      </c>
      <c r="I2143"/>
      <c r="J2143" t="s">
        <v>1096</v>
      </c>
      <c r="K2143">
        <v>5</v>
      </c>
      <c r="L2143" t="s">
        <v>25</v>
      </c>
      <c r="M2143">
        <v>41600</v>
      </c>
      <c r="N2143" t="s">
        <v>93</v>
      </c>
      <c r="O2143">
        <v>104910</v>
      </c>
      <c r="P2143">
        <v>63310</v>
      </c>
      <c r="Q2143">
        <v>17000</v>
      </c>
      <c r="R2143">
        <v>22240</v>
      </c>
      <c r="S2143"/>
      <c r="T2143"/>
      <c r="U2143"/>
      <c r="V2143" t="s">
        <v>1348</v>
      </c>
      <c r="W2143">
        <v>1</v>
      </c>
    </row>
    <row r="2144" spans="1:23" s="917" customFormat="1" ht="12.75" customHeight="1">
      <c r="A2144">
        <v>1275</v>
      </c>
      <c r="B2144">
        <v>2823</v>
      </c>
      <c r="C2144" t="s">
        <v>551</v>
      </c>
      <c r="D2144" t="s">
        <v>1103</v>
      </c>
      <c r="E2144">
        <v>48172</v>
      </c>
      <c r="F2144" t="s">
        <v>198</v>
      </c>
      <c r="G2144" t="s">
        <v>3751</v>
      </c>
      <c r="H2144" s="958">
        <v>42335</v>
      </c>
      <c r="I2144"/>
      <c r="J2144" t="s">
        <v>1096</v>
      </c>
      <c r="K2144">
        <v>15</v>
      </c>
      <c r="L2144" t="s">
        <v>25</v>
      </c>
      <c r="M2144">
        <v>41600</v>
      </c>
      <c r="N2144" t="s">
        <v>93</v>
      </c>
      <c r="O2144">
        <v>104910</v>
      </c>
      <c r="P2144">
        <v>63310</v>
      </c>
      <c r="Q2144">
        <v>17000</v>
      </c>
      <c r="R2144">
        <v>22240</v>
      </c>
      <c r="S2144"/>
      <c r="T2144"/>
      <c r="U2144"/>
      <c r="V2144" t="s">
        <v>1348</v>
      </c>
      <c r="W2144">
        <v>1</v>
      </c>
    </row>
    <row r="2145" spans="1:23" s="917" customFormat="1" ht="12.75" customHeight="1">
      <c r="A2145">
        <v>1275</v>
      </c>
      <c r="B2145">
        <v>2823</v>
      </c>
      <c r="C2145" t="s">
        <v>551</v>
      </c>
      <c r="D2145" t="s">
        <v>1103</v>
      </c>
      <c r="E2145">
        <v>48174</v>
      </c>
      <c r="F2145" t="s">
        <v>198</v>
      </c>
      <c r="G2145" t="s">
        <v>3752</v>
      </c>
      <c r="H2145" s="958">
        <v>42314</v>
      </c>
      <c r="I2145"/>
      <c r="J2145" t="s">
        <v>1096</v>
      </c>
      <c r="K2145">
        <v>4</v>
      </c>
      <c r="L2145" t="s">
        <v>25</v>
      </c>
      <c r="M2145">
        <v>41600</v>
      </c>
      <c r="N2145" t="s">
        <v>93</v>
      </c>
      <c r="O2145">
        <v>104910</v>
      </c>
      <c r="P2145">
        <v>63310</v>
      </c>
      <c r="Q2145">
        <v>17000</v>
      </c>
      <c r="R2145">
        <v>22240</v>
      </c>
      <c r="S2145"/>
      <c r="T2145"/>
      <c r="U2145"/>
      <c r="V2145" t="s">
        <v>1348</v>
      </c>
      <c r="W2145">
        <v>1</v>
      </c>
    </row>
    <row r="2146" spans="1:23" s="917" customFormat="1" ht="12.75" customHeight="1">
      <c r="A2146">
        <v>16</v>
      </c>
      <c r="B2146">
        <v>2808</v>
      </c>
      <c r="C2146" t="s">
        <v>99</v>
      </c>
      <c r="D2146" t="s">
        <v>1126</v>
      </c>
      <c r="E2146">
        <v>48175</v>
      </c>
      <c r="F2146" t="s">
        <v>198</v>
      </c>
      <c r="G2146" t="s">
        <v>3754</v>
      </c>
      <c r="H2146" s="958">
        <v>42591</v>
      </c>
      <c r="I2146"/>
      <c r="J2146" t="s">
        <v>1096</v>
      </c>
      <c r="K2146">
        <v>1</v>
      </c>
      <c r="L2146" t="s">
        <v>25</v>
      </c>
      <c r="M2146">
        <v>41600</v>
      </c>
      <c r="N2146" t="s">
        <v>97</v>
      </c>
      <c r="O2146">
        <v>117140</v>
      </c>
      <c r="P2146">
        <v>75540</v>
      </c>
      <c r="Q2146">
        <v>17000</v>
      </c>
      <c r="R2146">
        <v>22240</v>
      </c>
      <c r="S2146"/>
      <c r="T2146"/>
      <c r="U2146"/>
      <c r="V2146" t="s">
        <v>1348</v>
      </c>
      <c r="W2146">
        <v>4</v>
      </c>
    </row>
    <row r="2147" spans="1:23" s="917" customFormat="1" ht="12.75" customHeight="1">
      <c r="A2147">
        <v>1500</v>
      </c>
      <c r="B2147">
        <v>2819</v>
      </c>
      <c r="C2147" t="s">
        <v>101</v>
      </c>
      <c r="D2147" t="s">
        <v>1103</v>
      </c>
      <c r="E2147">
        <v>48176</v>
      </c>
      <c r="F2147" t="s">
        <v>198</v>
      </c>
      <c r="G2147" t="s">
        <v>3756</v>
      </c>
      <c r="H2147" s="958">
        <v>42230</v>
      </c>
      <c r="I2147"/>
      <c r="J2147" t="s">
        <v>1096</v>
      </c>
      <c r="K2147">
        <v>5</v>
      </c>
      <c r="L2147" t="s">
        <v>25</v>
      </c>
      <c r="M2147">
        <v>41600</v>
      </c>
      <c r="N2147" t="s">
        <v>97</v>
      </c>
      <c r="O2147">
        <v>117140</v>
      </c>
      <c r="P2147">
        <v>75540</v>
      </c>
      <c r="Q2147">
        <v>17000</v>
      </c>
      <c r="R2147">
        <v>22240</v>
      </c>
      <c r="S2147"/>
      <c r="T2147"/>
      <c r="U2147"/>
      <c r="V2147" t="s">
        <v>1348</v>
      </c>
      <c r="W2147">
        <v>2</v>
      </c>
    </row>
    <row r="2148" spans="1:23" s="917" customFormat="1" ht="12.75" customHeight="1">
      <c r="A2148">
        <v>1110</v>
      </c>
      <c r="B2148">
        <v>2819</v>
      </c>
      <c r="C2148" t="s">
        <v>101</v>
      </c>
      <c r="D2148" t="s">
        <v>1103</v>
      </c>
      <c r="E2148">
        <v>48177</v>
      </c>
      <c r="F2148" t="s">
        <v>198</v>
      </c>
      <c r="G2148" t="s">
        <v>3758</v>
      </c>
      <c r="H2148" s="958">
        <v>42270</v>
      </c>
      <c r="I2148"/>
      <c r="J2148" t="s">
        <v>1096</v>
      </c>
      <c r="K2148">
        <v>4</v>
      </c>
      <c r="L2148" t="s">
        <v>25</v>
      </c>
      <c r="M2148">
        <v>41600</v>
      </c>
      <c r="N2148" t="s">
        <v>97</v>
      </c>
      <c r="O2148">
        <v>117140</v>
      </c>
      <c r="P2148">
        <v>75540</v>
      </c>
      <c r="Q2148">
        <v>17000</v>
      </c>
      <c r="R2148">
        <v>22240</v>
      </c>
      <c r="S2148"/>
      <c r="T2148"/>
      <c r="U2148"/>
      <c r="V2148" t="s">
        <v>1348</v>
      </c>
      <c r="W2148">
        <v>1</v>
      </c>
    </row>
    <row r="2149" spans="1:23" s="917" customFormat="1" ht="12.75" customHeight="1">
      <c r="A2149">
        <v>1545</v>
      </c>
      <c r="B2149">
        <v>2814</v>
      </c>
      <c r="C2149" t="s">
        <v>121</v>
      </c>
      <c r="D2149" t="s">
        <v>1445</v>
      </c>
      <c r="E2149">
        <v>48183</v>
      </c>
      <c r="F2149" t="s">
        <v>198</v>
      </c>
      <c r="G2149" t="s">
        <v>3760</v>
      </c>
      <c r="H2149" s="958">
        <v>42307</v>
      </c>
      <c r="I2149"/>
      <c r="J2149" t="s">
        <v>1096</v>
      </c>
      <c r="K2149">
        <v>1</v>
      </c>
      <c r="L2149" t="s">
        <v>25</v>
      </c>
      <c r="M2149">
        <v>41600</v>
      </c>
      <c r="N2149" t="s">
        <v>120</v>
      </c>
      <c r="O2149">
        <v>168500</v>
      </c>
      <c r="P2149">
        <v>126900</v>
      </c>
      <c r="Q2149">
        <v>17000</v>
      </c>
      <c r="R2149">
        <v>22240</v>
      </c>
      <c r="S2149"/>
      <c r="T2149"/>
      <c r="U2149"/>
      <c r="V2149" t="s">
        <v>1348</v>
      </c>
      <c r="W2149">
        <v>2</v>
      </c>
    </row>
    <row r="2150" spans="1:23" s="917" customFormat="1" ht="12.75" customHeight="1">
      <c r="A2150">
        <v>1335</v>
      </c>
      <c r="B2150">
        <v>2832</v>
      </c>
      <c r="C2150" t="s">
        <v>92</v>
      </c>
      <c r="D2150" t="s">
        <v>1133</v>
      </c>
      <c r="E2150">
        <v>48184</v>
      </c>
      <c r="F2150" t="s">
        <v>198</v>
      </c>
      <c r="G2150" t="s">
        <v>3762</v>
      </c>
      <c r="H2150" s="958">
        <v>42811</v>
      </c>
      <c r="I2150"/>
      <c r="J2150" t="s">
        <v>1096</v>
      </c>
      <c r="K2150">
        <v>2</v>
      </c>
      <c r="L2150" t="s">
        <v>25</v>
      </c>
      <c r="M2150">
        <v>41600</v>
      </c>
      <c r="N2150" t="s">
        <v>88</v>
      </c>
      <c r="O2150">
        <v>97200</v>
      </c>
      <c r="P2150">
        <v>55600</v>
      </c>
      <c r="Q2150">
        <v>17000</v>
      </c>
      <c r="R2150">
        <v>22240</v>
      </c>
      <c r="S2150"/>
      <c r="T2150"/>
      <c r="U2150"/>
      <c r="V2150" t="s">
        <v>1348</v>
      </c>
      <c r="W2150">
        <v>1</v>
      </c>
    </row>
    <row r="2151" spans="1:23" s="917" customFormat="1" ht="12.75" customHeight="1">
      <c r="A2151">
        <v>1335</v>
      </c>
      <c r="B2151">
        <v>2832</v>
      </c>
      <c r="C2151" t="s">
        <v>92</v>
      </c>
      <c r="D2151" t="s">
        <v>1133</v>
      </c>
      <c r="E2151">
        <v>48185</v>
      </c>
      <c r="F2151" t="s">
        <v>198</v>
      </c>
      <c r="G2151" t="s">
        <v>3764</v>
      </c>
      <c r="H2151" s="958">
        <v>42811</v>
      </c>
      <c r="I2151"/>
      <c r="J2151" t="s">
        <v>1096</v>
      </c>
      <c r="K2151">
        <v>1</v>
      </c>
      <c r="L2151" t="s">
        <v>25</v>
      </c>
      <c r="M2151">
        <v>41600</v>
      </c>
      <c r="N2151" t="s">
        <v>88</v>
      </c>
      <c r="O2151">
        <v>97200</v>
      </c>
      <c r="P2151">
        <v>55600</v>
      </c>
      <c r="Q2151">
        <v>17000</v>
      </c>
      <c r="R2151">
        <v>22240</v>
      </c>
      <c r="S2151"/>
      <c r="T2151"/>
      <c r="U2151"/>
      <c r="V2151" t="s">
        <v>1348</v>
      </c>
      <c r="W2151">
        <v>1</v>
      </c>
    </row>
    <row r="2152" spans="1:23" s="917" customFormat="1" ht="12.75" customHeight="1">
      <c r="A2152">
        <v>1260</v>
      </c>
      <c r="B2152">
        <v>2826</v>
      </c>
      <c r="C2152" t="s">
        <v>103</v>
      </c>
      <c r="D2152" t="s">
        <v>1103</v>
      </c>
      <c r="E2152">
        <v>48194</v>
      </c>
      <c r="F2152" t="s">
        <v>198</v>
      </c>
      <c r="G2152" t="s">
        <v>3765</v>
      </c>
      <c r="H2152" s="958">
        <v>42285</v>
      </c>
      <c r="I2152"/>
      <c r="J2152" t="s">
        <v>1096</v>
      </c>
      <c r="K2152">
        <v>3</v>
      </c>
      <c r="L2152" t="s">
        <v>25</v>
      </c>
      <c r="M2152">
        <v>41600</v>
      </c>
      <c r="N2152" t="s">
        <v>93</v>
      </c>
      <c r="O2152">
        <v>104910</v>
      </c>
      <c r="P2152">
        <v>63310</v>
      </c>
      <c r="Q2152">
        <v>17000</v>
      </c>
      <c r="R2152">
        <v>22240</v>
      </c>
      <c r="S2152"/>
      <c r="T2152"/>
      <c r="U2152"/>
      <c r="V2152" t="s">
        <v>1348</v>
      </c>
      <c r="W2152">
        <v>2</v>
      </c>
    </row>
    <row r="2153" spans="1:23" s="917" customFormat="1" ht="12.75" customHeight="1">
      <c r="A2153">
        <v>1260</v>
      </c>
      <c r="B2153">
        <v>2826</v>
      </c>
      <c r="C2153" t="s">
        <v>103</v>
      </c>
      <c r="D2153" t="s">
        <v>1103</v>
      </c>
      <c r="E2153">
        <v>48195</v>
      </c>
      <c r="F2153" t="s">
        <v>198</v>
      </c>
      <c r="G2153" t="s">
        <v>3767</v>
      </c>
      <c r="H2153" s="958">
        <v>42285</v>
      </c>
      <c r="I2153"/>
      <c r="J2153" t="s">
        <v>1096</v>
      </c>
      <c r="K2153">
        <v>2</v>
      </c>
      <c r="L2153" t="s">
        <v>25</v>
      </c>
      <c r="M2153">
        <v>41600</v>
      </c>
      <c r="N2153" t="s">
        <v>93</v>
      </c>
      <c r="O2153">
        <v>104910</v>
      </c>
      <c r="P2153">
        <v>63310</v>
      </c>
      <c r="Q2153">
        <v>17000</v>
      </c>
      <c r="R2153">
        <v>22240</v>
      </c>
      <c r="S2153"/>
      <c r="T2153"/>
      <c r="U2153"/>
      <c r="V2153" t="s">
        <v>1348</v>
      </c>
      <c r="W2153">
        <v>2</v>
      </c>
    </row>
    <row r="2154" spans="1:23" s="917" customFormat="1" ht="12.75" customHeight="1">
      <c r="A2154">
        <v>1260</v>
      </c>
      <c r="B2154">
        <v>2826</v>
      </c>
      <c r="C2154" t="s">
        <v>103</v>
      </c>
      <c r="D2154" t="s">
        <v>1103</v>
      </c>
      <c r="E2154">
        <v>48196</v>
      </c>
      <c r="F2154" t="s">
        <v>198</v>
      </c>
      <c r="G2154" t="s">
        <v>3768</v>
      </c>
      <c r="H2154" s="958">
        <v>42285</v>
      </c>
      <c r="I2154"/>
      <c r="J2154" t="s">
        <v>1096</v>
      </c>
      <c r="K2154">
        <v>1</v>
      </c>
      <c r="L2154" t="s">
        <v>25</v>
      </c>
      <c r="M2154">
        <v>41600</v>
      </c>
      <c r="N2154" t="s">
        <v>93</v>
      </c>
      <c r="O2154">
        <v>104910</v>
      </c>
      <c r="P2154">
        <v>63310</v>
      </c>
      <c r="Q2154">
        <v>17000</v>
      </c>
      <c r="R2154">
        <v>22240</v>
      </c>
      <c r="S2154"/>
      <c r="T2154"/>
      <c r="U2154"/>
      <c r="V2154" t="s">
        <v>1348</v>
      </c>
      <c r="W2154">
        <v>2</v>
      </c>
    </row>
    <row r="2155" spans="1:23" s="917" customFormat="1" ht="12.75" customHeight="1">
      <c r="A2155">
        <v>1255</v>
      </c>
      <c r="B2155">
        <v>2810</v>
      </c>
      <c r="C2155" t="s">
        <v>100</v>
      </c>
      <c r="D2155" t="s">
        <v>1445</v>
      </c>
      <c r="E2155">
        <v>48198</v>
      </c>
      <c r="F2155" t="s">
        <v>198</v>
      </c>
      <c r="G2155" t="s">
        <v>3769</v>
      </c>
      <c r="H2155" s="958">
        <v>42306</v>
      </c>
      <c r="I2155"/>
      <c r="J2155" t="s">
        <v>1096</v>
      </c>
      <c r="K2155">
        <v>10</v>
      </c>
      <c r="L2155" t="s">
        <v>25</v>
      </c>
      <c r="M2155">
        <v>41600</v>
      </c>
      <c r="N2155" t="s">
        <v>97</v>
      </c>
      <c r="O2155">
        <v>117140</v>
      </c>
      <c r="P2155">
        <v>75540</v>
      </c>
      <c r="Q2155">
        <v>17000</v>
      </c>
      <c r="R2155">
        <v>22240</v>
      </c>
      <c r="S2155"/>
      <c r="T2155"/>
      <c r="U2155"/>
      <c r="V2155" t="s">
        <v>1348</v>
      </c>
      <c r="W2155">
        <v>1</v>
      </c>
    </row>
    <row r="2156" spans="1:23" s="917" customFormat="1" ht="12.75" customHeight="1">
      <c r="A2156">
        <v>1034</v>
      </c>
      <c r="B2156">
        <v>2803</v>
      </c>
      <c r="C2156" t="s">
        <v>98</v>
      </c>
      <c r="D2156" t="s">
        <v>1292</v>
      </c>
      <c r="E2156">
        <v>48199</v>
      </c>
      <c r="F2156" t="s">
        <v>198</v>
      </c>
      <c r="G2156" t="s">
        <v>3771</v>
      </c>
      <c r="H2156" s="958">
        <v>42340</v>
      </c>
      <c r="I2156"/>
      <c r="J2156" t="s">
        <v>1096</v>
      </c>
      <c r="K2156">
        <v>2</v>
      </c>
      <c r="L2156" t="s">
        <v>25</v>
      </c>
      <c r="M2156">
        <v>41600</v>
      </c>
      <c r="N2156" t="s">
        <v>97</v>
      </c>
      <c r="O2156">
        <v>117140</v>
      </c>
      <c r="P2156">
        <v>75540</v>
      </c>
      <c r="Q2156">
        <v>17000</v>
      </c>
      <c r="R2156">
        <v>22240</v>
      </c>
      <c r="S2156"/>
      <c r="T2156"/>
      <c r="U2156"/>
      <c r="V2156" t="s">
        <v>1348</v>
      </c>
      <c r="W2156">
        <v>1</v>
      </c>
    </row>
    <row r="2157" spans="1:23" s="917" customFormat="1" ht="12.75" customHeight="1">
      <c r="A2157">
        <v>1890</v>
      </c>
      <c r="B2157">
        <v>2840</v>
      </c>
      <c r="C2157" t="s">
        <v>87</v>
      </c>
      <c r="D2157" t="s">
        <v>1103</v>
      </c>
      <c r="E2157">
        <v>48202</v>
      </c>
      <c r="F2157" t="s">
        <v>198</v>
      </c>
      <c r="G2157" t="s">
        <v>3773</v>
      </c>
      <c r="H2157" s="958">
        <v>42314</v>
      </c>
      <c r="I2157"/>
      <c r="J2157" t="s">
        <v>1096</v>
      </c>
      <c r="K2157">
        <v>3</v>
      </c>
      <c r="L2157" t="s">
        <v>25</v>
      </c>
      <c r="M2157">
        <v>41600</v>
      </c>
      <c r="N2157" t="s">
        <v>84</v>
      </c>
      <c r="O2157">
        <v>90910</v>
      </c>
      <c r="P2157">
        <v>49310</v>
      </c>
      <c r="Q2157">
        <v>11990</v>
      </c>
      <c r="R2157">
        <v>12320</v>
      </c>
      <c r="S2157"/>
      <c r="T2157"/>
      <c r="U2157"/>
      <c r="V2157" t="s">
        <v>1348</v>
      </c>
      <c r="W2157">
        <v>1</v>
      </c>
    </row>
    <row r="2158" spans="1:23" s="917" customFormat="1" ht="12.75" customHeight="1">
      <c r="A2158">
        <v>1720</v>
      </c>
      <c r="B2158">
        <v>2840</v>
      </c>
      <c r="C2158" t="s">
        <v>87</v>
      </c>
      <c r="D2158" t="s">
        <v>1093</v>
      </c>
      <c r="E2158">
        <v>48207</v>
      </c>
      <c r="F2158" t="s">
        <v>198</v>
      </c>
      <c r="G2158" t="s">
        <v>3774</v>
      </c>
      <c r="H2158" s="958">
        <v>42300</v>
      </c>
      <c r="I2158"/>
      <c r="J2158" t="s">
        <v>1096</v>
      </c>
      <c r="K2158">
        <v>2</v>
      </c>
      <c r="L2158" t="s">
        <v>25</v>
      </c>
      <c r="M2158">
        <v>41600</v>
      </c>
      <c r="N2158" t="s">
        <v>84</v>
      </c>
      <c r="O2158">
        <v>90910</v>
      </c>
      <c r="P2158">
        <v>49310</v>
      </c>
      <c r="Q2158">
        <v>17000</v>
      </c>
      <c r="R2158">
        <v>28750</v>
      </c>
      <c r="S2158"/>
      <c r="T2158"/>
      <c r="U2158"/>
      <c r="V2158" t="s">
        <v>1348</v>
      </c>
      <c r="W2158">
        <v>1</v>
      </c>
    </row>
    <row r="2159" spans="1:23" s="917" customFormat="1" ht="12.75" customHeight="1">
      <c r="A2159">
        <v>1255</v>
      </c>
      <c r="B2159">
        <v>2817</v>
      </c>
      <c r="C2159" t="s">
        <v>107</v>
      </c>
      <c r="D2159" t="s">
        <v>1445</v>
      </c>
      <c r="E2159">
        <v>48208</v>
      </c>
      <c r="F2159" t="s">
        <v>198</v>
      </c>
      <c r="G2159" t="s">
        <v>3776</v>
      </c>
      <c r="H2159" s="958">
        <v>42321</v>
      </c>
      <c r="I2159"/>
      <c r="J2159" t="s">
        <v>1096</v>
      </c>
      <c r="K2159">
        <v>4</v>
      </c>
      <c r="L2159" t="s">
        <v>25</v>
      </c>
      <c r="M2159">
        <v>41600</v>
      </c>
      <c r="N2159" t="s">
        <v>106</v>
      </c>
      <c r="O2159">
        <v>129850</v>
      </c>
      <c r="P2159">
        <v>88250</v>
      </c>
      <c r="Q2159">
        <v>17000</v>
      </c>
      <c r="R2159">
        <v>22240</v>
      </c>
      <c r="S2159"/>
      <c r="T2159"/>
      <c r="U2159"/>
      <c r="V2159" t="s">
        <v>1348</v>
      </c>
      <c r="W2159">
        <v>1</v>
      </c>
    </row>
    <row r="2160" spans="1:23" s="917" customFormat="1" ht="12.75" customHeight="1">
      <c r="A2160">
        <v>1255</v>
      </c>
      <c r="B2160">
        <v>2817</v>
      </c>
      <c r="C2160" t="s">
        <v>107</v>
      </c>
      <c r="D2160" t="s">
        <v>1445</v>
      </c>
      <c r="E2160">
        <v>48209</v>
      </c>
      <c r="F2160" t="s">
        <v>198</v>
      </c>
      <c r="G2160" t="s">
        <v>3778</v>
      </c>
      <c r="H2160" s="958">
        <v>42321</v>
      </c>
      <c r="I2160"/>
      <c r="J2160" t="s">
        <v>1096</v>
      </c>
      <c r="K2160">
        <v>1</v>
      </c>
      <c r="L2160" t="s">
        <v>25</v>
      </c>
      <c r="M2160">
        <v>41600</v>
      </c>
      <c r="N2160" t="s">
        <v>106</v>
      </c>
      <c r="O2160">
        <v>129850</v>
      </c>
      <c r="P2160">
        <v>88250</v>
      </c>
      <c r="Q2160">
        <v>17000</v>
      </c>
      <c r="R2160">
        <v>22240</v>
      </c>
      <c r="S2160"/>
      <c r="T2160"/>
      <c r="U2160"/>
      <c r="V2160" t="s">
        <v>1348</v>
      </c>
      <c r="W2160">
        <v>1</v>
      </c>
    </row>
    <row r="2161" spans="1:23" s="917" customFormat="1" ht="12.75" customHeight="1">
      <c r="A2161">
        <v>1255</v>
      </c>
      <c r="B2161">
        <v>2817</v>
      </c>
      <c r="C2161" t="s">
        <v>107</v>
      </c>
      <c r="D2161" t="s">
        <v>1445</v>
      </c>
      <c r="E2161">
        <v>48210</v>
      </c>
      <c r="F2161" t="s">
        <v>198</v>
      </c>
      <c r="G2161" t="s">
        <v>3779</v>
      </c>
      <c r="H2161" s="958">
        <v>42321</v>
      </c>
      <c r="I2161"/>
      <c r="J2161" t="s">
        <v>1096</v>
      </c>
      <c r="K2161">
        <v>5</v>
      </c>
      <c r="L2161" t="s">
        <v>25</v>
      </c>
      <c r="M2161">
        <v>41600</v>
      </c>
      <c r="N2161" t="s">
        <v>106</v>
      </c>
      <c r="O2161">
        <v>129850</v>
      </c>
      <c r="P2161">
        <v>88250</v>
      </c>
      <c r="Q2161">
        <v>17000</v>
      </c>
      <c r="R2161">
        <v>22240</v>
      </c>
      <c r="S2161"/>
      <c r="T2161"/>
      <c r="U2161"/>
      <c r="V2161" t="s">
        <v>1348</v>
      </c>
      <c r="W2161">
        <v>1</v>
      </c>
    </row>
    <row r="2162" spans="1:23" s="917" customFormat="1" ht="12.75" customHeight="1">
      <c r="A2162">
        <v>1255</v>
      </c>
      <c r="B2162">
        <v>2817</v>
      </c>
      <c r="C2162" t="s">
        <v>107</v>
      </c>
      <c r="D2162" t="s">
        <v>1445</v>
      </c>
      <c r="E2162">
        <v>48211</v>
      </c>
      <c r="F2162" t="s">
        <v>198</v>
      </c>
      <c r="G2162" t="s">
        <v>3780</v>
      </c>
      <c r="H2162" s="958">
        <v>42321</v>
      </c>
      <c r="I2162"/>
      <c r="J2162" t="s">
        <v>1096</v>
      </c>
      <c r="K2162">
        <v>1</v>
      </c>
      <c r="L2162" t="s">
        <v>25</v>
      </c>
      <c r="M2162">
        <v>41600</v>
      </c>
      <c r="N2162" t="s">
        <v>106</v>
      </c>
      <c r="O2162">
        <v>129850</v>
      </c>
      <c r="P2162">
        <v>88250</v>
      </c>
      <c r="Q2162">
        <v>17000</v>
      </c>
      <c r="R2162">
        <v>22240</v>
      </c>
      <c r="S2162"/>
      <c r="T2162"/>
      <c r="U2162"/>
      <c r="V2162" t="s">
        <v>1348</v>
      </c>
      <c r="W2162">
        <v>1</v>
      </c>
    </row>
    <row r="2163" spans="1:23" s="917" customFormat="1" ht="12.75" customHeight="1">
      <c r="A2163">
        <v>1255</v>
      </c>
      <c r="B2163">
        <v>2817</v>
      </c>
      <c r="C2163" t="s">
        <v>107</v>
      </c>
      <c r="D2163" t="s">
        <v>1445</v>
      </c>
      <c r="E2163">
        <v>48212</v>
      </c>
      <c r="F2163" t="s">
        <v>198</v>
      </c>
      <c r="G2163" t="s">
        <v>3781</v>
      </c>
      <c r="H2163" s="958">
        <v>42356</v>
      </c>
      <c r="I2163"/>
      <c r="J2163" t="s">
        <v>1096</v>
      </c>
      <c r="K2163">
        <v>1</v>
      </c>
      <c r="L2163" t="s">
        <v>25</v>
      </c>
      <c r="M2163">
        <v>41600</v>
      </c>
      <c r="N2163" t="s">
        <v>106</v>
      </c>
      <c r="O2163">
        <v>129850</v>
      </c>
      <c r="P2163">
        <v>88250</v>
      </c>
      <c r="Q2163">
        <v>17000</v>
      </c>
      <c r="R2163">
        <v>22240</v>
      </c>
      <c r="S2163"/>
      <c r="T2163"/>
      <c r="U2163"/>
      <c r="V2163" t="s">
        <v>1348</v>
      </c>
      <c r="W2163">
        <v>1</v>
      </c>
    </row>
    <row r="2164" spans="1:23" s="917" customFormat="1" ht="12.75" customHeight="1">
      <c r="A2164">
        <v>1255</v>
      </c>
      <c r="B2164">
        <v>2817</v>
      </c>
      <c r="C2164" t="s">
        <v>107</v>
      </c>
      <c r="D2164" t="s">
        <v>1445</v>
      </c>
      <c r="E2164">
        <v>48213</v>
      </c>
      <c r="F2164" t="s">
        <v>198</v>
      </c>
      <c r="G2164" t="s">
        <v>3783</v>
      </c>
      <c r="H2164" s="958">
        <v>42356</v>
      </c>
      <c r="I2164"/>
      <c r="J2164" t="s">
        <v>1096</v>
      </c>
      <c r="K2164">
        <v>1</v>
      </c>
      <c r="L2164" t="s">
        <v>25</v>
      </c>
      <c r="M2164">
        <v>41600</v>
      </c>
      <c r="N2164" t="s">
        <v>106</v>
      </c>
      <c r="O2164">
        <v>129850</v>
      </c>
      <c r="P2164">
        <v>88250</v>
      </c>
      <c r="Q2164">
        <v>17000</v>
      </c>
      <c r="R2164">
        <v>22240</v>
      </c>
      <c r="S2164"/>
      <c r="T2164"/>
      <c r="U2164"/>
      <c r="V2164" t="s">
        <v>1348</v>
      </c>
      <c r="W2164">
        <v>1</v>
      </c>
    </row>
    <row r="2165" spans="1:23" s="917" customFormat="1" ht="12.75" customHeight="1">
      <c r="A2165">
        <v>1255</v>
      </c>
      <c r="B2165">
        <v>2817</v>
      </c>
      <c r="C2165" t="s">
        <v>107</v>
      </c>
      <c r="D2165" t="s">
        <v>1445</v>
      </c>
      <c r="E2165">
        <v>48214</v>
      </c>
      <c r="F2165" t="s">
        <v>198</v>
      </c>
      <c r="G2165" t="s">
        <v>3784</v>
      </c>
      <c r="H2165" s="958">
        <v>42356</v>
      </c>
      <c r="I2165"/>
      <c r="J2165" t="s">
        <v>1096</v>
      </c>
      <c r="K2165">
        <v>1</v>
      </c>
      <c r="L2165" t="s">
        <v>25</v>
      </c>
      <c r="M2165">
        <v>41600</v>
      </c>
      <c r="N2165" t="s">
        <v>106</v>
      </c>
      <c r="O2165">
        <v>129850</v>
      </c>
      <c r="P2165">
        <v>88250</v>
      </c>
      <c r="Q2165">
        <v>17000</v>
      </c>
      <c r="R2165">
        <v>22240</v>
      </c>
      <c r="S2165"/>
      <c r="T2165"/>
      <c r="U2165"/>
      <c r="V2165" t="s">
        <v>1348</v>
      </c>
      <c r="W2165">
        <v>1</v>
      </c>
    </row>
    <row r="2166" spans="1:23" s="917" customFormat="1" ht="12.75" customHeight="1">
      <c r="A2166">
        <v>2004</v>
      </c>
      <c r="B2166">
        <v>2840</v>
      </c>
      <c r="C2166" t="s">
        <v>87</v>
      </c>
      <c r="D2166" t="s">
        <v>1266</v>
      </c>
      <c r="E2166">
        <v>48215</v>
      </c>
      <c r="F2166" t="s">
        <v>198</v>
      </c>
      <c r="G2166" t="s">
        <v>3785</v>
      </c>
      <c r="H2166" s="958">
        <v>42334</v>
      </c>
      <c r="I2166"/>
      <c r="J2166" t="s">
        <v>1096</v>
      </c>
      <c r="K2166">
        <v>3</v>
      </c>
      <c r="L2166" t="s">
        <v>1415</v>
      </c>
      <c r="M2166">
        <v>0</v>
      </c>
      <c r="N2166" t="s">
        <v>84</v>
      </c>
      <c r="O2166">
        <v>90910</v>
      </c>
      <c r="P2166">
        <v>90910</v>
      </c>
      <c r="Q2166">
        <v>17000</v>
      </c>
      <c r="R2166">
        <v>22240</v>
      </c>
      <c r="S2166"/>
      <c r="T2166"/>
      <c r="U2166"/>
      <c r="V2166" t="s">
        <v>1348</v>
      </c>
      <c r="W2166">
        <v>4</v>
      </c>
    </row>
    <row r="2167" spans="1:23" s="917" customFormat="1" ht="12.75" customHeight="1">
      <c r="A2167">
        <v>2004</v>
      </c>
      <c r="B2167">
        <v>2840</v>
      </c>
      <c r="C2167" t="s">
        <v>87</v>
      </c>
      <c r="D2167" t="s">
        <v>1266</v>
      </c>
      <c r="E2167">
        <v>48216</v>
      </c>
      <c r="F2167" t="s">
        <v>198</v>
      </c>
      <c r="G2167" t="s">
        <v>3787</v>
      </c>
      <c r="H2167" s="958">
        <v>42334</v>
      </c>
      <c r="I2167"/>
      <c r="J2167" t="s">
        <v>1096</v>
      </c>
      <c r="K2167">
        <v>3</v>
      </c>
      <c r="L2167" t="s">
        <v>1415</v>
      </c>
      <c r="M2167">
        <v>0</v>
      </c>
      <c r="N2167" t="s">
        <v>84</v>
      </c>
      <c r="O2167">
        <v>90910</v>
      </c>
      <c r="P2167">
        <v>90910</v>
      </c>
      <c r="Q2167">
        <v>17000</v>
      </c>
      <c r="R2167">
        <v>22240</v>
      </c>
      <c r="S2167"/>
      <c r="T2167"/>
      <c r="U2167"/>
      <c r="V2167" t="s">
        <v>1348</v>
      </c>
      <c r="W2167">
        <v>1</v>
      </c>
    </row>
    <row r="2168" spans="1:23" s="917" customFormat="1" ht="12.75" customHeight="1">
      <c r="A2168">
        <v>2004</v>
      </c>
      <c r="B2168">
        <v>2840</v>
      </c>
      <c r="C2168" t="s">
        <v>87</v>
      </c>
      <c r="D2168" t="s">
        <v>1266</v>
      </c>
      <c r="E2168">
        <v>48217</v>
      </c>
      <c r="F2168" t="s">
        <v>198</v>
      </c>
      <c r="G2168" t="s">
        <v>3788</v>
      </c>
      <c r="H2168" s="958">
        <v>42334</v>
      </c>
      <c r="I2168"/>
      <c r="J2168" t="s">
        <v>1096</v>
      </c>
      <c r="K2168">
        <v>3</v>
      </c>
      <c r="L2168" t="s">
        <v>1415</v>
      </c>
      <c r="M2168">
        <v>0</v>
      </c>
      <c r="N2168" t="s">
        <v>84</v>
      </c>
      <c r="O2168">
        <v>90910</v>
      </c>
      <c r="P2168">
        <v>90910</v>
      </c>
      <c r="Q2168">
        <v>17000</v>
      </c>
      <c r="R2168">
        <v>22240</v>
      </c>
      <c r="S2168"/>
      <c r="T2168"/>
      <c r="U2168"/>
      <c r="V2168" t="s">
        <v>1348</v>
      </c>
      <c r="W2168">
        <v>1</v>
      </c>
    </row>
    <row r="2169" spans="1:23" s="917" customFormat="1" ht="12.75" customHeight="1">
      <c r="A2169">
        <v>1034</v>
      </c>
      <c r="B2169">
        <v>2803</v>
      </c>
      <c r="C2169" t="s">
        <v>98</v>
      </c>
      <c r="D2169" t="s">
        <v>1292</v>
      </c>
      <c r="E2169">
        <v>48218</v>
      </c>
      <c r="F2169" t="s">
        <v>198</v>
      </c>
      <c r="G2169" t="s">
        <v>3789</v>
      </c>
      <c r="H2169" s="958">
        <v>42340</v>
      </c>
      <c r="I2169"/>
      <c r="J2169" t="s">
        <v>1096</v>
      </c>
      <c r="K2169">
        <v>3</v>
      </c>
      <c r="L2169" t="s">
        <v>25</v>
      </c>
      <c r="M2169">
        <v>41600</v>
      </c>
      <c r="N2169" t="s">
        <v>97</v>
      </c>
      <c r="O2169">
        <v>117140</v>
      </c>
      <c r="P2169">
        <v>75540</v>
      </c>
      <c r="Q2169">
        <v>17000</v>
      </c>
      <c r="R2169">
        <v>22240</v>
      </c>
      <c r="S2169"/>
      <c r="T2169"/>
      <c r="U2169"/>
      <c r="V2169" t="s">
        <v>1348</v>
      </c>
      <c r="W2169">
        <v>1</v>
      </c>
    </row>
    <row r="2170" spans="1:23" s="917" customFormat="1" ht="12.75" customHeight="1">
      <c r="A2170">
        <v>1255</v>
      </c>
      <c r="B2170">
        <v>2817</v>
      </c>
      <c r="C2170" t="s">
        <v>107</v>
      </c>
      <c r="D2170" t="s">
        <v>1445</v>
      </c>
      <c r="E2170">
        <v>48226</v>
      </c>
      <c r="F2170" t="s">
        <v>198</v>
      </c>
      <c r="G2170" t="s">
        <v>3790</v>
      </c>
      <c r="H2170" s="958">
        <v>42356</v>
      </c>
      <c r="I2170"/>
      <c r="J2170" t="s">
        <v>1096</v>
      </c>
      <c r="K2170">
        <v>1</v>
      </c>
      <c r="L2170" t="s">
        <v>25</v>
      </c>
      <c r="M2170">
        <v>41600</v>
      </c>
      <c r="N2170" t="s">
        <v>106</v>
      </c>
      <c r="O2170">
        <v>129850</v>
      </c>
      <c r="P2170">
        <v>88250</v>
      </c>
      <c r="Q2170">
        <v>17000</v>
      </c>
      <c r="R2170">
        <v>22240</v>
      </c>
      <c r="S2170"/>
      <c r="T2170"/>
      <c r="U2170"/>
      <c r="V2170" t="s">
        <v>1348</v>
      </c>
      <c r="W2170">
        <v>1</v>
      </c>
    </row>
    <row r="2171" spans="1:23" s="917" customFormat="1" ht="12.75" customHeight="1">
      <c r="A2171">
        <v>1255</v>
      </c>
      <c r="B2171">
        <v>2817</v>
      </c>
      <c r="C2171" t="s">
        <v>107</v>
      </c>
      <c r="D2171" t="s">
        <v>1445</v>
      </c>
      <c r="E2171">
        <v>48227</v>
      </c>
      <c r="F2171" t="s">
        <v>198</v>
      </c>
      <c r="G2171" t="s">
        <v>3791</v>
      </c>
      <c r="H2171" s="958">
        <v>42356</v>
      </c>
      <c r="I2171"/>
      <c r="J2171" t="s">
        <v>1096</v>
      </c>
      <c r="K2171">
        <v>1</v>
      </c>
      <c r="L2171" t="s">
        <v>25</v>
      </c>
      <c r="M2171">
        <v>41600</v>
      </c>
      <c r="N2171" t="s">
        <v>106</v>
      </c>
      <c r="O2171">
        <v>129850</v>
      </c>
      <c r="P2171">
        <v>88250</v>
      </c>
      <c r="Q2171">
        <v>17000</v>
      </c>
      <c r="R2171">
        <v>22240</v>
      </c>
      <c r="S2171"/>
      <c r="T2171"/>
      <c r="U2171"/>
      <c r="V2171" t="s">
        <v>1348</v>
      </c>
      <c r="W2171">
        <v>1</v>
      </c>
    </row>
    <row r="2172" spans="1:23" s="917" customFormat="1" ht="12.75" customHeight="1">
      <c r="A2172">
        <v>1640</v>
      </c>
      <c r="B2172">
        <v>2821</v>
      </c>
      <c r="C2172" t="s">
        <v>102</v>
      </c>
      <c r="D2172" t="s">
        <v>1126</v>
      </c>
      <c r="E2172">
        <v>48231</v>
      </c>
      <c r="F2172" t="s">
        <v>198</v>
      </c>
      <c r="G2172" t="s">
        <v>3792</v>
      </c>
      <c r="H2172" s="958">
        <v>42389</v>
      </c>
      <c r="I2172"/>
      <c r="J2172" t="s">
        <v>1096</v>
      </c>
      <c r="K2172">
        <v>3</v>
      </c>
      <c r="L2172" t="s">
        <v>25</v>
      </c>
      <c r="M2172">
        <v>41600</v>
      </c>
      <c r="N2172" t="s">
        <v>97</v>
      </c>
      <c r="O2172">
        <v>117140</v>
      </c>
      <c r="P2172">
        <v>75540</v>
      </c>
      <c r="Q2172">
        <v>17000</v>
      </c>
      <c r="R2172">
        <v>41220</v>
      </c>
      <c r="S2172"/>
      <c r="T2172"/>
      <c r="U2172"/>
      <c r="V2172" t="s">
        <v>1348</v>
      </c>
      <c r="W2172">
        <v>1</v>
      </c>
    </row>
    <row r="2173" spans="1:23" s="917" customFormat="1" ht="12.75" customHeight="1">
      <c r="A2173">
        <v>1255</v>
      </c>
      <c r="B2173">
        <v>2817</v>
      </c>
      <c r="C2173" t="s">
        <v>107</v>
      </c>
      <c r="D2173" t="s">
        <v>1445</v>
      </c>
      <c r="E2173">
        <v>48232</v>
      </c>
      <c r="F2173" t="s">
        <v>198</v>
      </c>
      <c r="G2173" t="s">
        <v>3794</v>
      </c>
      <c r="H2173" s="958">
        <v>42338</v>
      </c>
      <c r="I2173"/>
      <c r="J2173" t="s">
        <v>1096</v>
      </c>
      <c r="K2173">
        <v>5</v>
      </c>
      <c r="L2173" t="s">
        <v>25</v>
      </c>
      <c r="M2173">
        <v>41600</v>
      </c>
      <c r="N2173" t="s">
        <v>106</v>
      </c>
      <c r="O2173">
        <v>129850</v>
      </c>
      <c r="P2173">
        <v>88250</v>
      </c>
      <c r="Q2173">
        <v>17000</v>
      </c>
      <c r="R2173">
        <v>22240</v>
      </c>
      <c r="S2173"/>
      <c r="T2173"/>
      <c r="U2173"/>
      <c r="V2173" t="s">
        <v>1348</v>
      </c>
      <c r="W2173">
        <v>1</v>
      </c>
    </row>
    <row r="2174" spans="1:23" s="917" customFormat="1" ht="12.75" customHeight="1">
      <c r="A2174">
        <v>1255</v>
      </c>
      <c r="B2174">
        <v>2817</v>
      </c>
      <c r="C2174" t="s">
        <v>107</v>
      </c>
      <c r="D2174" t="s">
        <v>1445</v>
      </c>
      <c r="E2174">
        <v>48233</v>
      </c>
      <c r="F2174" t="s">
        <v>198</v>
      </c>
      <c r="G2174" t="s">
        <v>3796</v>
      </c>
      <c r="H2174" s="958">
        <v>42338</v>
      </c>
      <c r="I2174"/>
      <c r="J2174" t="s">
        <v>1096</v>
      </c>
      <c r="K2174">
        <v>2</v>
      </c>
      <c r="L2174" t="s">
        <v>25</v>
      </c>
      <c r="M2174">
        <v>41600</v>
      </c>
      <c r="N2174" t="s">
        <v>106</v>
      </c>
      <c r="O2174">
        <v>129850</v>
      </c>
      <c r="P2174">
        <v>88250</v>
      </c>
      <c r="Q2174">
        <v>17000</v>
      </c>
      <c r="R2174">
        <v>22240</v>
      </c>
      <c r="S2174"/>
      <c r="T2174"/>
      <c r="U2174"/>
      <c r="V2174" t="s">
        <v>1348</v>
      </c>
      <c r="W2174">
        <v>1</v>
      </c>
    </row>
    <row r="2175" spans="1:23" s="917" customFormat="1" ht="12.75" customHeight="1">
      <c r="A2175">
        <v>1255</v>
      </c>
      <c r="B2175">
        <v>2817</v>
      </c>
      <c r="C2175" t="s">
        <v>107</v>
      </c>
      <c r="D2175" t="s">
        <v>1445</v>
      </c>
      <c r="E2175">
        <v>48234</v>
      </c>
      <c r="F2175" t="s">
        <v>198</v>
      </c>
      <c r="G2175" t="s">
        <v>3797</v>
      </c>
      <c r="H2175" s="958">
        <v>42338</v>
      </c>
      <c r="I2175"/>
      <c r="J2175" t="s">
        <v>1096</v>
      </c>
      <c r="K2175">
        <v>2</v>
      </c>
      <c r="L2175" t="s">
        <v>25</v>
      </c>
      <c r="M2175">
        <v>41600</v>
      </c>
      <c r="N2175" t="s">
        <v>106</v>
      </c>
      <c r="O2175">
        <v>129850</v>
      </c>
      <c r="P2175">
        <v>88250</v>
      </c>
      <c r="Q2175">
        <v>17000</v>
      </c>
      <c r="R2175">
        <v>22240</v>
      </c>
      <c r="S2175"/>
      <c r="T2175"/>
      <c r="U2175"/>
      <c r="V2175" t="s">
        <v>1348</v>
      </c>
      <c r="W2175">
        <v>1</v>
      </c>
    </row>
    <row r="2176" spans="1:23" s="917" customFormat="1" ht="12.75" customHeight="1">
      <c r="A2176">
        <v>1255</v>
      </c>
      <c r="B2176">
        <v>2817</v>
      </c>
      <c r="C2176" t="s">
        <v>107</v>
      </c>
      <c r="D2176" t="s">
        <v>1445</v>
      </c>
      <c r="E2176">
        <v>48235</v>
      </c>
      <c r="F2176" t="s">
        <v>198</v>
      </c>
      <c r="G2176" t="s">
        <v>3798</v>
      </c>
      <c r="H2176" s="958">
        <v>42338</v>
      </c>
      <c r="I2176"/>
      <c r="J2176" t="s">
        <v>1096</v>
      </c>
      <c r="K2176">
        <v>1</v>
      </c>
      <c r="L2176" t="s">
        <v>25</v>
      </c>
      <c r="M2176">
        <v>41600</v>
      </c>
      <c r="N2176" t="s">
        <v>106</v>
      </c>
      <c r="O2176">
        <v>129850</v>
      </c>
      <c r="P2176">
        <v>88250</v>
      </c>
      <c r="Q2176">
        <v>17000</v>
      </c>
      <c r="R2176">
        <v>22240</v>
      </c>
      <c r="S2176"/>
      <c r="T2176"/>
      <c r="U2176"/>
      <c r="V2176" t="s">
        <v>1348</v>
      </c>
      <c r="W2176">
        <v>1</v>
      </c>
    </row>
    <row r="2177" spans="1:23" s="917" customFormat="1" ht="12.75" customHeight="1">
      <c r="A2177">
        <v>1255</v>
      </c>
      <c r="B2177">
        <v>2817</v>
      </c>
      <c r="C2177" t="s">
        <v>107</v>
      </c>
      <c r="D2177" t="s">
        <v>1445</v>
      </c>
      <c r="E2177">
        <v>48236</v>
      </c>
      <c r="F2177" t="s">
        <v>198</v>
      </c>
      <c r="G2177" t="s">
        <v>3799</v>
      </c>
      <c r="H2177" s="958">
        <v>42338</v>
      </c>
      <c r="I2177"/>
      <c r="J2177" t="s">
        <v>1096</v>
      </c>
      <c r="K2177">
        <v>1</v>
      </c>
      <c r="L2177" t="s">
        <v>25</v>
      </c>
      <c r="M2177">
        <v>41600</v>
      </c>
      <c r="N2177" t="s">
        <v>106</v>
      </c>
      <c r="O2177">
        <v>129850</v>
      </c>
      <c r="P2177">
        <v>88250</v>
      </c>
      <c r="Q2177">
        <v>17000</v>
      </c>
      <c r="R2177">
        <v>22240</v>
      </c>
      <c r="S2177"/>
      <c r="T2177"/>
      <c r="U2177"/>
      <c r="V2177" t="s">
        <v>1348</v>
      </c>
      <c r="W2177">
        <v>1</v>
      </c>
    </row>
    <row r="2178" spans="1:23" s="917" customFormat="1" ht="12.75" customHeight="1">
      <c r="A2178">
        <v>1255</v>
      </c>
      <c r="B2178">
        <v>2817</v>
      </c>
      <c r="C2178" t="s">
        <v>107</v>
      </c>
      <c r="D2178" t="s">
        <v>1445</v>
      </c>
      <c r="E2178">
        <v>48237</v>
      </c>
      <c r="F2178" t="s">
        <v>198</v>
      </c>
      <c r="G2178" t="s">
        <v>3800</v>
      </c>
      <c r="H2178" s="958">
        <v>42338</v>
      </c>
      <c r="I2178"/>
      <c r="J2178" t="s">
        <v>1096</v>
      </c>
      <c r="K2178">
        <v>1</v>
      </c>
      <c r="L2178" t="s">
        <v>25</v>
      </c>
      <c r="M2178">
        <v>41600</v>
      </c>
      <c r="N2178" t="s">
        <v>106</v>
      </c>
      <c r="O2178">
        <v>129850</v>
      </c>
      <c r="P2178">
        <v>88250</v>
      </c>
      <c r="Q2178">
        <v>17000</v>
      </c>
      <c r="R2178">
        <v>22240</v>
      </c>
      <c r="S2178"/>
      <c r="T2178"/>
      <c r="U2178"/>
      <c r="V2178" t="s">
        <v>1348</v>
      </c>
      <c r="W2178">
        <v>1</v>
      </c>
    </row>
    <row r="2179" spans="1:23" s="917" customFormat="1" ht="12.75" customHeight="1">
      <c r="A2179">
        <v>1145</v>
      </c>
      <c r="B2179">
        <v>2840</v>
      </c>
      <c r="C2179" t="s">
        <v>87</v>
      </c>
      <c r="D2179" t="s">
        <v>1133</v>
      </c>
      <c r="E2179">
        <v>48238</v>
      </c>
      <c r="F2179" t="s">
        <v>198</v>
      </c>
      <c r="G2179" t="s">
        <v>3801</v>
      </c>
      <c r="H2179" s="958">
        <v>42389</v>
      </c>
      <c r="I2179"/>
      <c r="J2179" t="s">
        <v>1096</v>
      </c>
      <c r="K2179">
        <v>2</v>
      </c>
      <c r="L2179" t="s">
        <v>25</v>
      </c>
      <c r="M2179">
        <v>41600</v>
      </c>
      <c r="N2179" t="s">
        <v>84</v>
      </c>
      <c r="O2179">
        <v>90910</v>
      </c>
      <c r="P2179">
        <v>49310</v>
      </c>
      <c r="Q2179">
        <v>17000</v>
      </c>
      <c r="R2179">
        <v>22240</v>
      </c>
      <c r="S2179"/>
      <c r="T2179"/>
      <c r="U2179"/>
      <c r="V2179" t="s">
        <v>1348</v>
      </c>
      <c r="W2179">
        <v>2</v>
      </c>
    </row>
    <row r="2180" spans="1:23" s="917" customFormat="1" ht="12.75" customHeight="1">
      <c r="A2180">
        <v>1280</v>
      </c>
      <c r="B2180">
        <v>2826</v>
      </c>
      <c r="C2180" t="s">
        <v>103</v>
      </c>
      <c r="D2180" t="s">
        <v>1103</v>
      </c>
      <c r="E2180">
        <v>48240</v>
      </c>
      <c r="F2180" t="s">
        <v>198</v>
      </c>
      <c r="G2180" t="s">
        <v>5761</v>
      </c>
      <c r="H2180" s="958">
        <v>42709</v>
      </c>
      <c r="I2180"/>
      <c r="J2180" t="s">
        <v>1096</v>
      </c>
      <c r="K2180">
        <v>5</v>
      </c>
      <c r="L2180" t="s">
        <v>25</v>
      </c>
      <c r="M2180">
        <v>41600</v>
      </c>
      <c r="N2180" t="s">
        <v>93</v>
      </c>
      <c r="O2180">
        <v>104910</v>
      </c>
      <c r="P2180">
        <v>63310</v>
      </c>
      <c r="Q2180">
        <v>17000</v>
      </c>
      <c r="R2180">
        <v>22240</v>
      </c>
      <c r="S2180"/>
      <c r="T2180"/>
      <c r="U2180"/>
      <c r="V2180" t="s">
        <v>1348</v>
      </c>
      <c r="W2180">
        <v>1</v>
      </c>
    </row>
    <row r="2181" spans="1:23" s="917" customFormat="1" ht="12.75" customHeight="1">
      <c r="A2181">
        <v>1455</v>
      </c>
      <c r="B2181">
        <v>2806</v>
      </c>
      <c r="C2181" t="s">
        <v>111</v>
      </c>
      <c r="D2181" t="s">
        <v>1133</v>
      </c>
      <c r="E2181">
        <v>48249</v>
      </c>
      <c r="F2181" t="s">
        <v>198</v>
      </c>
      <c r="G2181" t="s">
        <v>3802</v>
      </c>
      <c r="H2181" s="958">
        <v>42559</v>
      </c>
      <c r="I2181"/>
      <c r="J2181" t="s">
        <v>1096</v>
      </c>
      <c r="K2181">
        <v>5</v>
      </c>
      <c r="L2181" t="s">
        <v>25</v>
      </c>
      <c r="M2181">
        <v>41600</v>
      </c>
      <c r="N2181" t="s">
        <v>109</v>
      </c>
      <c r="O2181">
        <v>142820</v>
      </c>
      <c r="P2181">
        <v>101220</v>
      </c>
      <c r="Q2181">
        <v>17000</v>
      </c>
      <c r="R2181">
        <v>22240</v>
      </c>
      <c r="S2181"/>
      <c r="T2181"/>
      <c r="U2181"/>
      <c r="V2181" t="s">
        <v>1348</v>
      </c>
      <c r="W2181">
        <v>2</v>
      </c>
    </row>
    <row r="2182" spans="1:23" s="917" customFormat="1" ht="12.75" customHeight="1">
      <c r="A2182">
        <v>1190</v>
      </c>
      <c r="B2182">
        <v>2834</v>
      </c>
      <c r="C2182" t="s">
        <v>123</v>
      </c>
      <c r="D2182" t="s">
        <v>1133</v>
      </c>
      <c r="E2182">
        <v>48251</v>
      </c>
      <c r="F2182" t="s">
        <v>198</v>
      </c>
      <c r="G2182" t="s">
        <v>3803</v>
      </c>
      <c r="H2182" s="958">
        <v>42559</v>
      </c>
      <c r="I2182"/>
      <c r="J2182" t="s">
        <v>1096</v>
      </c>
      <c r="K2182">
        <v>5</v>
      </c>
      <c r="L2182" t="s">
        <v>25</v>
      </c>
      <c r="M2182">
        <v>41600</v>
      </c>
      <c r="N2182" t="s">
        <v>120</v>
      </c>
      <c r="O2182">
        <v>168500</v>
      </c>
      <c r="P2182">
        <v>126900</v>
      </c>
      <c r="Q2182">
        <v>17000</v>
      </c>
      <c r="R2182">
        <v>22240</v>
      </c>
      <c r="S2182"/>
      <c r="T2182"/>
      <c r="U2182"/>
      <c r="V2182" t="s">
        <v>1348</v>
      </c>
      <c r="W2182">
        <v>2</v>
      </c>
    </row>
    <row r="2183" spans="1:23" s="917" customFormat="1" ht="12.75" customHeight="1">
      <c r="A2183">
        <v>1455</v>
      </c>
      <c r="B2183">
        <v>2806</v>
      </c>
      <c r="C2183" t="s">
        <v>111</v>
      </c>
      <c r="D2183" t="s">
        <v>1133</v>
      </c>
      <c r="E2183">
        <v>48252</v>
      </c>
      <c r="F2183" t="s">
        <v>198</v>
      </c>
      <c r="G2183" t="s">
        <v>3804</v>
      </c>
      <c r="H2183" s="958">
        <v>42559</v>
      </c>
      <c r="I2183"/>
      <c r="J2183" t="s">
        <v>1096</v>
      </c>
      <c r="K2183">
        <v>5</v>
      </c>
      <c r="L2183" t="s">
        <v>25</v>
      </c>
      <c r="M2183">
        <v>41600</v>
      </c>
      <c r="N2183" t="s">
        <v>109</v>
      </c>
      <c r="O2183">
        <v>142820</v>
      </c>
      <c r="P2183">
        <v>101220</v>
      </c>
      <c r="Q2183">
        <v>17000</v>
      </c>
      <c r="R2183">
        <v>22240</v>
      </c>
      <c r="S2183"/>
      <c r="T2183"/>
      <c r="U2183"/>
      <c r="V2183" t="s">
        <v>1348</v>
      </c>
      <c r="W2183">
        <v>2</v>
      </c>
    </row>
    <row r="2184" spans="1:23" s="917" customFormat="1" ht="12.75" customHeight="1">
      <c r="A2184">
        <v>1952</v>
      </c>
      <c r="B2184">
        <v>2840</v>
      </c>
      <c r="C2184" t="s">
        <v>87</v>
      </c>
      <c r="D2184" t="s">
        <v>1270</v>
      </c>
      <c r="E2184">
        <v>48253</v>
      </c>
      <c r="F2184" t="s">
        <v>198</v>
      </c>
      <c r="G2184" t="s">
        <v>3805</v>
      </c>
      <c r="H2184" s="958">
        <v>42339</v>
      </c>
      <c r="I2184"/>
      <c r="J2184" t="s">
        <v>1096</v>
      </c>
      <c r="K2184">
        <v>20</v>
      </c>
      <c r="L2184" t="s">
        <v>25</v>
      </c>
      <c r="M2184">
        <v>41600</v>
      </c>
      <c r="N2184" t="s">
        <v>84</v>
      </c>
      <c r="O2184">
        <v>90910</v>
      </c>
      <c r="P2184">
        <v>49310</v>
      </c>
      <c r="Q2184">
        <v>8860</v>
      </c>
      <c r="R2184">
        <v>8220</v>
      </c>
      <c r="S2184"/>
      <c r="T2184"/>
      <c r="U2184"/>
      <c r="V2184" t="s">
        <v>1348</v>
      </c>
      <c r="W2184">
        <v>1</v>
      </c>
    </row>
    <row r="2185" spans="1:23" s="917" customFormat="1" ht="12.75" customHeight="1">
      <c r="A2185">
        <v>1952</v>
      </c>
      <c r="B2185">
        <v>2840</v>
      </c>
      <c r="C2185" t="s">
        <v>87</v>
      </c>
      <c r="D2185" t="s">
        <v>1270</v>
      </c>
      <c r="E2185">
        <v>48254</v>
      </c>
      <c r="F2185" t="s">
        <v>198</v>
      </c>
      <c r="G2185" t="s">
        <v>3807</v>
      </c>
      <c r="H2185" s="958">
        <v>42339</v>
      </c>
      <c r="I2185"/>
      <c r="J2185" t="s">
        <v>1096</v>
      </c>
      <c r="K2185">
        <v>20</v>
      </c>
      <c r="L2185" t="s">
        <v>25</v>
      </c>
      <c r="M2185">
        <v>41600</v>
      </c>
      <c r="N2185" t="s">
        <v>84</v>
      </c>
      <c r="O2185">
        <v>90910</v>
      </c>
      <c r="P2185">
        <v>49310</v>
      </c>
      <c r="Q2185">
        <v>8860</v>
      </c>
      <c r="R2185">
        <v>8220</v>
      </c>
      <c r="S2185"/>
      <c r="T2185"/>
      <c r="U2185"/>
      <c r="V2185" t="s">
        <v>1348</v>
      </c>
      <c r="W2185">
        <v>1</v>
      </c>
    </row>
    <row r="2186" spans="1:23" s="917" customFormat="1" ht="12.75" customHeight="1">
      <c r="A2186">
        <v>1034</v>
      </c>
      <c r="B2186">
        <v>2803</v>
      </c>
      <c r="C2186" t="s">
        <v>98</v>
      </c>
      <c r="D2186" t="s">
        <v>1292</v>
      </c>
      <c r="E2186">
        <v>48257</v>
      </c>
      <c r="F2186" t="s">
        <v>198</v>
      </c>
      <c r="G2186" t="s">
        <v>3808</v>
      </c>
      <c r="H2186" s="958">
        <v>42398</v>
      </c>
      <c r="I2186"/>
      <c r="J2186" t="s">
        <v>1096</v>
      </c>
      <c r="K2186">
        <v>2</v>
      </c>
      <c r="L2186" t="s">
        <v>25</v>
      </c>
      <c r="M2186">
        <v>41600</v>
      </c>
      <c r="N2186" t="s">
        <v>97</v>
      </c>
      <c r="O2186">
        <v>117140</v>
      </c>
      <c r="P2186">
        <v>75540</v>
      </c>
      <c r="Q2186">
        <v>17000</v>
      </c>
      <c r="R2186">
        <v>22240</v>
      </c>
      <c r="S2186"/>
      <c r="T2186"/>
      <c r="U2186"/>
      <c r="V2186" t="s">
        <v>1348</v>
      </c>
      <c r="W2186">
        <v>2</v>
      </c>
    </row>
    <row r="2187" spans="1:23" s="917" customFormat="1" ht="12.75" customHeight="1">
      <c r="A2187">
        <v>1034</v>
      </c>
      <c r="B2187">
        <v>2803</v>
      </c>
      <c r="C2187" t="s">
        <v>98</v>
      </c>
      <c r="D2187" t="s">
        <v>1292</v>
      </c>
      <c r="E2187">
        <v>48258</v>
      </c>
      <c r="F2187" t="s">
        <v>198</v>
      </c>
      <c r="G2187" t="s">
        <v>3810</v>
      </c>
      <c r="H2187" s="958">
        <v>42398</v>
      </c>
      <c r="I2187"/>
      <c r="J2187" t="s">
        <v>1096</v>
      </c>
      <c r="K2187">
        <v>1</v>
      </c>
      <c r="L2187" t="s">
        <v>25</v>
      </c>
      <c r="M2187">
        <v>41600</v>
      </c>
      <c r="N2187" t="s">
        <v>97</v>
      </c>
      <c r="O2187">
        <v>117140</v>
      </c>
      <c r="P2187">
        <v>75540</v>
      </c>
      <c r="Q2187">
        <v>17000</v>
      </c>
      <c r="R2187">
        <v>22240</v>
      </c>
      <c r="S2187"/>
      <c r="T2187"/>
      <c r="U2187"/>
      <c r="V2187" t="s">
        <v>1348</v>
      </c>
      <c r="W2187">
        <v>2</v>
      </c>
    </row>
    <row r="2188" spans="1:23" s="917" customFormat="1" ht="12.75" customHeight="1">
      <c r="A2188">
        <v>1430</v>
      </c>
      <c r="B2188">
        <v>2824</v>
      </c>
      <c r="C2188" t="s">
        <v>122</v>
      </c>
      <c r="D2188" t="s">
        <v>1833</v>
      </c>
      <c r="E2188">
        <v>48259</v>
      </c>
      <c r="F2188" t="s">
        <v>198</v>
      </c>
      <c r="G2188" t="s">
        <v>3811</v>
      </c>
      <c r="H2188" s="958">
        <v>42492</v>
      </c>
      <c r="I2188"/>
      <c r="J2188" t="s">
        <v>1096</v>
      </c>
      <c r="K2188">
        <v>10</v>
      </c>
      <c r="L2188" t="s">
        <v>25</v>
      </c>
      <c r="M2188">
        <v>41600</v>
      </c>
      <c r="N2188" t="s">
        <v>114</v>
      </c>
      <c r="O2188">
        <v>157000</v>
      </c>
      <c r="P2188">
        <v>115400</v>
      </c>
      <c r="Q2188">
        <v>17000</v>
      </c>
      <c r="R2188">
        <v>22240</v>
      </c>
      <c r="S2188"/>
      <c r="T2188"/>
      <c r="U2188"/>
      <c r="V2188" t="s">
        <v>1348</v>
      </c>
      <c r="W2188">
        <v>3</v>
      </c>
    </row>
    <row r="2189" spans="1:23" s="917" customFormat="1" ht="12.75" customHeight="1">
      <c r="A2189">
        <v>1430</v>
      </c>
      <c r="B2189">
        <v>2824</v>
      </c>
      <c r="C2189" t="s">
        <v>122</v>
      </c>
      <c r="D2189" t="s">
        <v>1833</v>
      </c>
      <c r="E2189">
        <v>48260</v>
      </c>
      <c r="F2189" t="s">
        <v>198</v>
      </c>
      <c r="G2189" t="s">
        <v>3812</v>
      </c>
      <c r="H2189" s="958">
        <v>42492</v>
      </c>
      <c r="I2189"/>
      <c r="J2189" t="s">
        <v>1096</v>
      </c>
      <c r="K2189">
        <v>15</v>
      </c>
      <c r="L2189" t="s">
        <v>25</v>
      </c>
      <c r="M2189">
        <v>41600</v>
      </c>
      <c r="N2189" t="s">
        <v>114</v>
      </c>
      <c r="O2189">
        <v>157000</v>
      </c>
      <c r="P2189">
        <v>115400</v>
      </c>
      <c r="Q2189">
        <v>17000</v>
      </c>
      <c r="R2189">
        <v>22240</v>
      </c>
      <c r="S2189"/>
      <c r="T2189"/>
      <c r="U2189"/>
      <c r="V2189" t="s">
        <v>1348</v>
      </c>
      <c r="W2189">
        <v>3</v>
      </c>
    </row>
    <row r="2190" spans="1:23" s="917" customFormat="1" ht="12.75" customHeight="1">
      <c r="A2190">
        <v>1430</v>
      </c>
      <c r="B2190">
        <v>2824</v>
      </c>
      <c r="C2190" t="s">
        <v>122</v>
      </c>
      <c r="D2190" t="s">
        <v>1833</v>
      </c>
      <c r="E2190">
        <v>48261</v>
      </c>
      <c r="F2190" t="s">
        <v>198</v>
      </c>
      <c r="G2190" t="s">
        <v>3813</v>
      </c>
      <c r="H2190" s="958">
        <v>42492</v>
      </c>
      <c r="I2190"/>
      <c r="J2190" t="s">
        <v>1096</v>
      </c>
      <c r="K2190">
        <v>2</v>
      </c>
      <c r="L2190" t="s">
        <v>25</v>
      </c>
      <c r="M2190">
        <v>41600</v>
      </c>
      <c r="N2190" t="s">
        <v>114</v>
      </c>
      <c r="O2190">
        <v>157000</v>
      </c>
      <c r="P2190">
        <v>115400</v>
      </c>
      <c r="Q2190">
        <v>17000</v>
      </c>
      <c r="R2190">
        <v>22240</v>
      </c>
      <c r="S2190"/>
      <c r="T2190"/>
      <c r="U2190"/>
      <c r="V2190" t="s">
        <v>1348</v>
      </c>
      <c r="W2190">
        <v>3</v>
      </c>
    </row>
    <row r="2191" spans="1:23" s="917" customFormat="1" ht="12.75" customHeight="1">
      <c r="A2191">
        <v>1430</v>
      </c>
      <c r="B2191">
        <v>2824</v>
      </c>
      <c r="C2191" t="s">
        <v>122</v>
      </c>
      <c r="D2191" t="s">
        <v>1833</v>
      </c>
      <c r="E2191">
        <v>48262</v>
      </c>
      <c r="F2191" t="s">
        <v>198</v>
      </c>
      <c r="G2191" t="s">
        <v>3814</v>
      </c>
      <c r="H2191" s="958">
        <v>42492</v>
      </c>
      <c r="I2191"/>
      <c r="J2191" t="s">
        <v>1096</v>
      </c>
      <c r="K2191">
        <v>8</v>
      </c>
      <c r="L2191" t="s">
        <v>25</v>
      </c>
      <c r="M2191">
        <v>41600</v>
      </c>
      <c r="N2191" t="s">
        <v>114</v>
      </c>
      <c r="O2191">
        <v>157000</v>
      </c>
      <c r="P2191">
        <v>115400</v>
      </c>
      <c r="Q2191">
        <v>17000</v>
      </c>
      <c r="R2191">
        <v>22240</v>
      </c>
      <c r="S2191"/>
      <c r="T2191"/>
      <c r="U2191"/>
      <c r="V2191" t="s">
        <v>1348</v>
      </c>
      <c r="W2191">
        <v>3</v>
      </c>
    </row>
    <row r="2192" spans="1:23" s="917" customFormat="1" ht="12.75" customHeight="1">
      <c r="A2192">
        <v>1430</v>
      </c>
      <c r="B2192">
        <v>2840</v>
      </c>
      <c r="C2192" t="s">
        <v>87</v>
      </c>
      <c r="D2192" t="s">
        <v>1833</v>
      </c>
      <c r="E2192">
        <v>48263</v>
      </c>
      <c r="F2192" t="s">
        <v>198</v>
      </c>
      <c r="G2192" t="s">
        <v>3815</v>
      </c>
      <c r="H2192" s="958">
        <v>42492</v>
      </c>
      <c r="I2192"/>
      <c r="J2192" t="s">
        <v>1096</v>
      </c>
      <c r="K2192">
        <v>2</v>
      </c>
      <c r="L2192" t="s">
        <v>25</v>
      </c>
      <c r="M2192">
        <v>41600</v>
      </c>
      <c r="N2192" t="s">
        <v>84</v>
      </c>
      <c r="O2192">
        <v>90910</v>
      </c>
      <c r="P2192">
        <v>49310</v>
      </c>
      <c r="Q2192">
        <v>17000</v>
      </c>
      <c r="R2192">
        <v>22240</v>
      </c>
      <c r="S2192"/>
      <c r="T2192"/>
      <c r="U2192"/>
      <c r="V2192" t="s">
        <v>1348</v>
      </c>
      <c r="W2192">
        <v>3</v>
      </c>
    </row>
    <row r="2193" spans="1:23" s="917" customFormat="1" ht="12.75" customHeight="1">
      <c r="A2193">
        <v>1420</v>
      </c>
      <c r="B2193">
        <v>2836</v>
      </c>
      <c r="C2193" t="s">
        <v>320</v>
      </c>
      <c r="D2193" t="s">
        <v>1833</v>
      </c>
      <c r="E2193">
        <v>48264</v>
      </c>
      <c r="F2193" t="s">
        <v>198</v>
      </c>
      <c r="G2193" t="s">
        <v>3816</v>
      </c>
      <c r="H2193" s="958">
        <v>42492</v>
      </c>
      <c r="I2193"/>
      <c r="J2193" t="s">
        <v>1096</v>
      </c>
      <c r="K2193">
        <v>12</v>
      </c>
      <c r="L2193" t="s">
        <v>25</v>
      </c>
      <c r="M2193">
        <v>41600</v>
      </c>
      <c r="N2193" t="s">
        <v>126</v>
      </c>
      <c r="O2193">
        <v>201100</v>
      </c>
      <c r="P2193">
        <v>159500</v>
      </c>
      <c r="Q2193">
        <v>17000</v>
      </c>
      <c r="R2193">
        <v>22240</v>
      </c>
      <c r="S2193"/>
      <c r="T2193"/>
      <c r="U2193"/>
      <c r="V2193" t="s">
        <v>1348</v>
      </c>
      <c r="W2193">
        <v>2</v>
      </c>
    </row>
    <row r="2194" spans="1:23" s="917" customFormat="1" ht="12.75" customHeight="1">
      <c r="A2194">
        <v>1325</v>
      </c>
      <c r="B2194">
        <v>2830</v>
      </c>
      <c r="C2194" t="s">
        <v>113</v>
      </c>
      <c r="D2194" t="s">
        <v>1133</v>
      </c>
      <c r="E2194">
        <v>48272</v>
      </c>
      <c r="F2194" t="s">
        <v>198</v>
      </c>
      <c r="G2194" t="s">
        <v>3817</v>
      </c>
      <c r="H2194" s="958">
        <v>42487</v>
      </c>
      <c r="I2194"/>
      <c r="J2194" t="s">
        <v>1096</v>
      </c>
      <c r="K2194">
        <v>10</v>
      </c>
      <c r="L2194" t="s">
        <v>25</v>
      </c>
      <c r="M2194">
        <v>41600</v>
      </c>
      <c r="N2194" t="s">
        <v>106</v>
      </c>
      <c r="O2194">
        <v>129850</v>
      </c>
      <c r="P2194">
        <v>88250</v>
      </c>
      <c r="Q2194">
        <v>17000</v>
      </c>
      <c r="R2194">
        <v>22240</v>
      </c>
      <c r="S2194"/>
      <c r="T2194"/>
      <c r="U2194"/>
      <c r="V2194" t="s">
        <v>1348</v>
      </c>
      <c r="W2194">
        <v>2</v>
      </c>
    </row>
    <row r="2195" spans="1:23" s="917" customFormat="1" ht="12.75" customHeight="1">
      <c r="A2195">
        <v>1325</v>
      </c>
      <c r="B2195">
        <v>2830</v>
      </c>
      <c r="C2195" t="s">
        <v>113</v>
      </c>
      <c r="D2195" t="s">
        <v>1133</v>
      </c>
      <c r="E2195">
        <v>48273</v>
      </c>
      <c r="F2195" t="s">
        <v>198</v>
      </c>
      <c r="G2195" t="s">
        <v>3819</v>
      </c>
      <c r="H2195" s="958">
        <v>42487</v>
      </c>
      <c r="I2195"/>
      <c r="J2195" t="s">
        <v>1096</v>
      </c>
      <c r="K2195">
        <v>10</v>
      </c>
      <c r="L2195" t="s">
        <v>25</v>
      </c>
      <c r="M2195">
        <v>41600</v>
      </c>
      <c r="N2195" t="s">
        <v>106</v>
      </c>
      <c r="O2195">
        <v>129850</v>
      </c>
      <c r="P2195">
        <v>88250</v>
      </c>
      <c r="Q2195">
        <v>17000</v>
      </c>
      <c r="R2195">
        <v>22240</v>
      </c>
      <c r="S2195"/>
      <c r="T2195"/>
      <c r="U2195"/>
      <c r="V2195" t="s">
        <v>1348</v>
      </c>
      <c r="W2195">
        <v>2</v>
      </c>
    </row>
    <row r="2196" spans="1:23" s="917" customFormat="1" ht="12.75" customHeight="1">
      <c r="A2196">
        <v>1705</v>
      </c>
      <c r="B2196">
        <v>2841</v>
      </c>
      <c r="C2196" t="s">
        <v>83</v>
      </c>
      <c r="D2196" t="s">
        <v>1093</v>
      </c>
      <c r="E2196">
        <v>48282</v>
      </c>
      <c r="F2196" t="s">
        <v>198</v>
      </c>
      <c r="G2196" t="s">
        <v>3820</v>
      </c>
      <c r="H2196" s="958">
        <v>42460</v>
      </c>
      <c r="I2196" s="958">
        <v>45382</v>
      </c>
      <c r="J2196" t="s">
        <v>1096</v>
      </c>
      <c r="K2196">
        <v>2</v>
      </c>
      <c r="L2196" t="s">
        <v>25</v>
      </c>
      <c r="M2196">
        <v>41600</v>
      </c>
      <c r="N2196" t="s">
        <v>84</v>
      </c>
      <c r="O2196">
        <v>90910</v>
      </c>
      <c r="P2196">
        <v>49310</v>
      </c>
      <c r="Q2196">
        <v>17000</v>
      </c>
      <c r="R2196">
        <v>22240</v>
      </c>
      <c r="S2196"/>
      <c r="T2196"/>
      <c r="U2196"/>
      <c r="V2196" t="s">
        <v>1348</v>
      </c>
      <c r="W2196">
        <v>1</v>
      </c>
    </row>
    <row r="2197" spans="1:23" s="917" customFormat="1" ht="12.75" customHeight="1">
      <c r="A2197">
        <v>1715</v>
      </c>
      <c r="B2197">
        <v>2840</v>
      </c>
      <c r="C2197" t="s">
        <v>87</v>
      </c>
      <c r="D2197" t="s">
        <v>1093</v>
      </c>
      <c r="E2197">
        <v>48284</v>
      </c>
      <c r="F2197" t="s">
        <v>198</v>
      </c>
      <c r="G2197" t="s">
        <v>3822</v>
      </c>
      <c r="H2197" s="958">
        <v>42460</v>
      </c>
      <c r="I2197" s="958">
        <v>45382</v>
      </c>
      <c r="J2197" t="s">
        <v>1096</v>
      </c>
      <c r="K2197">
        <v>2</v>
      </c>
      <c r="L2197" t="s">
        <v>25</v>
      </c>
      <c r="M2197">
        <v>41600</v>
      </c>
      <c r="N2197" t="s">
        <v>84</v>
      </c>
      <c r="O2197">
        <v>90910</v>
      </c>
      <c r="P2197">
        <v>49310</v>
      </c>
      <c r="Q2197">
        <v>17000</v>
      </c>
      <c r="R2197">
        <v>28750</v>
      </c>
      <c r="S2197"/>
      <c r="T2197"/>
      <c r="U2197"/>
      <c r="V2197" t="s">
        <v>1348</v>
      </c>
      <c r="W2197">
        <v>1</v>
      </c>
    </row>
    <row r="2198" spans="1:23" s="917" customFormat="1" ht="12.75" customHeight="1">
      <c r="A2198">
        <v>1034</v>
      </c>
      <c r="B2198">
        <v>2803</v>
      </c>
      <c r="C2198" t="s">
        <v>98</v>
      </c>
      <c r="D2198" t="s">
        <v>1292</v>
      </c>
      <c r="E2198">
        <v>48285</v>
      </c>
      <c r="F2198" t="s">
        <v>198</v>
      </c>
      <c r="G2198" t="s">
        <v>3823</v>
      </c>
      <c r="H2198" s="958">
        <v>42398</v>
      </c>
      <c r="I2198"/>
      <c r="J2198" t="s">
        <v>1096</v>
      </c>
      <c r="K2198">
        <v>1</v>
      </c>
      <c r="L2198" t="s">
        <v>25</v>
      </c>
      <c r="M2198">
        <v>41600</v>
      </c>
      <c r="N2198" t="s">
        <v>97</v>
      </c>
      <c r="O2198">
        <v>117140</v>
      </c>
      <c r="P2198">
        <v>75540</v>
      </c>
      <c r="Q2198">
        <v>17000</v>
      </c>
      <c r="R2198">
        <v>22240</v>
      </c>
      <c r="S2198"/>
      <c r="T2198"/>
      <c r="U2198"/>
      <c r="V2198" t="s">
        <v>1348</v>
      </c>
      <c r="W2198">
        <v>2</v>
      </c>
    </row>
    <row r="2199" spans="1:23" s="917" customFormat="1" ht="12.75" customHeight="1">
      <c r="A2199">
        <v>1034</v>
      </c>
      <c r="B2199">
        <v>2803</v>
      </c>
      <c r="C2199" t="s">
        <v>98</v>
      </c>
      <c r="D2199" t="s">
        <v>1292</v>
      </c>
      <c r="E2199">
        <v>48286</v>
      </c>
      <c r="F2199" t="s">
        <v>198</v>
      </c>
      <c r="G2199" t="s">
        <v>3824</v>
      </c>
      <c r="H2199" s="958">
        <v>42389</v>
      </c>
      <c r="I2199"/>
      <c r="J2199" t="s">
        <v>1096</v>
      </c>
      <c r="K2199">
        <v>2</v>
      </c>
      <c r="L2199" t="s">
        <v>25</v>
      </c>
      <c r="M2199">
        <v>41600</v>
      </c>
      <c r="N2199" t="s">
        <v>97</v>
      </c>
      <c r="O2199">
        <v>117140</v>
      </c>
      <c r="P2199">
        <v>75540</v>
      </c>
      <c r="Q2199">
        <v>17000</v>
      </c>
      <c r="R2199">
        <v>22240</v>
      </c>
      <c r="S2199"/>
      <c r="T2199"/>
      <c r="U2199"/>
      <c r="V2199" t="s">
        <v>1348</v>
      </c>
      <c r="W2199">
        <v>3</v>
      </c>
    </row>
    <row r="2200" spans="1:23" s="917" customFormat="1" ht="12.75" customHeight="1">
      <c r="A2200">
        <v>1560</v>
      </c>
      <c r="B2200">
        <v>2820</v>
      </c>
      <c r="C2200" t="s">
        <v>1622</v>
      </c>
      <c r="D2200" t="s">
        <v>1445</v>
      </c>
      <c r="E2200">
        <v>48287</v>
      </c>
      <c r="F2200" t="s">
        <v>198</v>
      </c>
      <c r="G2200" t="s">
        <v>3825</v>
      </c>
      <c r="H2200" s="958">
        <v>42760</v>
      </c>
      <c r="I2200"/>
      <c r="J2200" t="s">
        <v>1096</v>
      </c>
      <c r="K2200">
        <v>1</v>
      </c>
      <c r="L2200" t="s">
        <v>25</v>
      </c>
      <c r="M2200">
        <v>41600</v>
      </c>
      <c r="N2200" t="s">
        <v>126</v>
      </c>
      <c r="O2200">
        <v>201100</v>
      </c>
      <c r="P2200">
        <v>159500</v>
      </c>
      <c r="Q2200">
        <v>17000</v>
      </c>
      <c r="R2200">
        <v>22240</v>
      </c>
      <c r="S2200"/>
      <c r="T2200"/>
      <c r="U2200"/>
      <c r="V2200" t="s">
        <v>1348</v>
      </c>
      <c r="W2200">
        <v>1</v>
      </c>
    </row>
    <row r="2201" spans="1:23" s="917" customFormat="1" ht="12.75" customHeight="1">
      <c r="A2201">
        <v>1705</v>
      </c>
      <c r="B2201">
        <v>2840</v>
      </c>
      <c r="C2201" t="s">
        <v>87</v>
      </c>
      <c r="D2201" t="s">
        <v>1093</v>
      </c>
      <c r="E2201">
        <v>48288</v>
      </c>
      <c r="F2201" t="s">
        <v>198</v>
      </c>
      <c r="G2201" t="s">
        <v>3827</v>
      </c>
      <c r="H2201" s="958">
        <v>42465</v>
      </c>
      <c r="I2201"/>
      <c r="J2201" t="s">
        <v>1096</v>
      </c>
      <c r="K2201">
        <v>2</v>
      </c>
      <c r="L2201" t="s">
        <v>25</v>
      </c>
      <c r="M2201">
        <v>41600</v>
      </c>
      <c r="N2201" t="s">
        <v>84</v>
      </c>
      <c r="O2201">
        <v>90910</v>
      </c>
      <c r="P2201">
        <v>49310</v>
      </c>
      <c r="Q2201">
        <v>17000</v>
      </c>
      <c r="R2201">
        <v>22240</v>
      </c>
      <c r="S2201"/>
      <c r="T2201"/>
      <c r="U2201"/>
      <c r="V2201" t="s">
        <v>1348</v>
      </c>
      <c r="W2201">
        <v>1</v>
      </c>
    </row>
    <row r="2202" spans="1:23" s="917" customFormat="1" ht="12.75" customHeight="1">
      <c r="A2202">
        <v>1715</v>
      </c>
      <c r="B2202">
        <v>2840</v>
      </c>
      <c r="C2202" t="s">
        <v>87</v>
      </c>
      <c r="D2202" t="s">
        <v>1093</v>
      </c>
      <c r="E2202">
        <v>48290</v>
      </c>
      <c r="F2202" t="s">
        <v>198</v>
      </c>
      <c r="G2202" t="s">
        <v>3829</v>
      </c>
      <c r="H2202" s="958">
        <v>42465</v>
      </c>
      <c r="I2202" s="958">
        <v>45382</v>
      </c>
      <c r="J2202" t="s">
        <v>1096</v>
      </c>
      <c r="K2202">
        <v>2</v>
      </c>
      <c r="L2202" t="s">
        <v>25</v>
      </c>
      <c r="M2202">
        <v>41600</v>
      </c>
      <c r="N2202" t="s">
        <v>84</v>
      </c>
      <c r="O2202">
        <v>90910</v>
      </c>
      <c r="P2202">
        <v>49310</v>
      </c>
      <c r="Q2202">
        <v>17000</v>
      </c>
      <c r="R2202">
        <v>28750</v>
      </c>
      <c r="S2202"/>
      <c r="T2202"/>
      <c r="U2202"/>
      <c r="V2202" t="s">
        <v>1348</v>
      </c>
      <c r="W2202">
        <v>1</v>
      </c>
    </row>
    <row r="2203" spans="1:23" s="917" customFormat="1" ht="12.75" customHeight="1">
      <c r="A2203">
        <v>1190</v>
      </c>
      <c r="B2203">
        <v>2823</v>
      </c>
      <c r="C2203" t="s">
        <v>551</v>
      </c>
      <c r="D2203" t="s">
        <v>1103</v>
      </c>
      <c r="E2203">
        <v>48292</v>
      </c>
      <c r="F2203" t="s">
        <v>198</v>
      </c>
      <c r="G2203" t="s">
        <v>3830</v>
      </c>
      <c r="H2203" s="958">
        <v>42608</v>
      </c>
      <c r="I2203"/>
      <c r="J2203" t="s">
        <v>1096</v>
      </c>
      <c r="K2203">
        <v>3</v>
      </c>
      <c r="L2203" t="s">
        <v>25</v>
      </c>
      <c r="M2203">
        <v>41600</v>
      </c>
      <c r="N2203" t="s">
        <v>93</v>
      </c>
      <c r="O2203">
        <v>104910</v>
      </c>
      <c r="P2203">
        <v>63310</v>
      </c>
      <c r="Q2203">
        <v>17000</v>
      </c>
      <c r="R2203">
        <v>22240</v>
      </c>
      <c r="S2203"/>
      <c r="T2203"/>
      <c r="U2203"/>
      <c r="V2203" t="s">
        <v>1348</v>
      </c>
      <c r="W2203">
        <v>1</v>
      </c>
    </row>
    <row r="2204" spans="1:23" s="917" customFormat="1" ht="12.75" customHeight="1">
      <c r="A2204">
        <v>1190</v>
      </c>
      <c r="B2204">
        <v>2823</v>
      </c>
      <c r="C2204" t="s">
        <v>551</v>
      </c>
      <c r="D2204" t="s">
        <v>1103</v>
      </c>
      <c r="E2204">
        <v>48293</v>
      </c>
      <c r="F2204" t="s">
        <v>198</v>
      </c>
      <c r="G2204" t="s">
        <v>3832</v>
      </c>
      <c r="H2204" s="958">
        <v>42608</v>
      </c>
      <c r="I2204"/>
      <c r="J2204" t="s">
        <v>1096</v>
      </c>
      <c r="K2204">
        <v>3</v>
      </c>
      <c r="L2204" t="s">
        <v>25</v>
      </c>
      <c r="M2204">
        <v>41600</v>
      </c>
      <c r="N2204" t="s">
        <v>93</v>
      </c>
      <c r="O2204">
        <v>104910</v>
      </c>
      <c r="P2204">
        <v>63310</v>
      </c>
      <c r="Q2204">
        <v>17000</v>
      </c>
      <c r="R2204">
        <v>22240</v>
      </c>
      <c r="S2204"/>
      <c r="T2204"/>
      <c r="U2204"/>
      <c r="V2204" t="s">
        <v>1348</v>
      </c>
      <c r="W2204">
        <v>1</v>
      </c>
    </row>
    <row r="2205" spans="1:23" s="917" customFormat="1" ht="12.75" customHeight="1">
      <c r="A2205">
        <v>2004</v>
      </c>
      <c r="B2205">
        <v>2840</v>
      </c>
      <c r="C2205" t="s">
        <v>87</v>
      </c>
      <c r="D2205" t="s">
        <v>1266</v>
      </c>
      <c r="E2205">
        <v>48295</v>
      </c>
      <c r="F2205" t="s">
        <v>198</v>
      </c>
      <c r="G2205" t="s">
        <v>3833</v>
      </c>
      <c r="H2205" s="958">
        <v>42395</v>
      </c>
      <c r="I2205"/>
      <c r="J2205" t="s">
        <v>1096</v>
      </c>
      <c r="K2205">
        <v>10</v>
      </c>
      <c r="L2205" t="s">
        <v>1415</v>
      </c>
      <c r="M2205">
        <v>0</v>
      </c>
      <c r="N2205" t="s">
        <v>84</v>
      </c>
      <c r="O2205">
        <v>90910</v>
      </c>
      <c r="P2205">
        <v>90910</v>
      </c>
      <c r="Q2205">
        <v>17000</v>
      </c>
      <c r="R2205">
        <v>22240</v>
      </c>
      <c r="S2205"/>
      <c r="T2205"/>
      <c r="U2205"/>
      <c r="V2205" t="s">
        <v>1348</v>
      </c>
      <c r="W2205">
        <v>1</v>
      </c>
    </row>
    <row r="2206" spans="1:23" s="917" customFormat="1" ht="12.75" customHeight="1">
      <c r="A2206">
        <v>1335</v>
      </c>
      <c r="B2206">
        <v>2807</v>
      </c>
      <c r="C2206" t="s">
        <v>1102</v>
      </c>
      <c r="D2206" t="s">
        <v>1133</v>
      </c>
      <c r="E2206">
        <v>48298</v>
      </c>
      <c r="F2206" t="s">
        <v>198</v>
      </c>
      <c r="G2206" t="s">
        <v>3835</v>
      </c>
      <c r="H2206" s="958">
        <v>44172</v>
      </c>
      <c r="I2206"/>
      <c r="J2206" t="s">
        <v>1096</v>
      </c>
      <c r="K2206">
        <v>5</v>
      </c>
      <c r="L2206" t="s">
        <v>25</v>
      </c>
      <c r="M2206">
        <v>41600</v>
      </c>
      <c r="N2206" t="s">
        <v>97</v>
      </c>
      <c r="O2206">
        <v>117140</v>
      </c>
      <c r="P2206">
        <v>75540</v>
      </c>
      <c r="Q2206">
        <v>17000</v>
      </c>
      <c r="R2206">
        <v>22240</v>
      </c>
      <c r="S2206"/>
      <c r="T2206"/>
      <c r="U2206"/>
      <c r="V2206" t="s">
        <v>1348</v>
      </c>
      <c r="W2206">
        <v>1</v>
      </c>
    </row>
    <row r="2207" spans="1:23" s="917" customFormat="1" ht="12.75" customHeight="1">
      <c r="A2207">
        <v>1380</v>
      </c>
      <c r="B2207">
        <v>2803</v>
      </c>
      <c r="C2207" t="s">
        <v>98</v>
      </c>
      <c r="D2207" t="s">
        <v>1292</v>
      </c>
      <c r="E2207">
        <v>48299</v>
      </c>
      <c r="F2207" t="s">
        <v>198</v>
      </c>
      <c r="G2207" t="s">
        <v>3837</v>
      </c>
      <c r="H2207" s="958">
        <v>44061</v>
      </c>
      <c r="I2207"/>
      <c r="J2207" t="s">
        <v>1096</v>
      </c>
      <c r="K2207">
        <v>5</v>
      </c>
      <c r="L2207" t="s">
        <v>25</v>
      </c>
      <c r="M2207">
        <v>41600</v>
      </c>
      <c r="N2207" t="s">
        <v>97</v>
      </c>
      <c r="O2207">
        <v>117140</v>
      </c>
      <c r="P2207">
        <v>75540</v>
      </c>
      <c r="Q2207">
        <v>17000</v>
      </c>
      <c r="R2207">
        <v>16710</v>
      </c>
      <c r="S2207"/>
      <c r="T2207"/>
      <c r="U2207"/>
      <c r="V2207" t="s">
        <v>1348</v>
      </c>
      <c r="W2207">
        <v>2</v>
      </c>
    </row>
    <row r="2208" spans="1:23" s="917" customFormat="1" ht="12.75" customHeight="1">
      <c r="A2208">
        <v>1260</v>
      </c>
      <c r="B2208">
        <v>2826</v>
      </c>
      <c r="C2208" t="s">
        <v>103</v>
      </c>
      <c r="D2208" t="s">
        <v>1103</v>
      </c>
      <c r="E2208">
        <v>48300</v>
      </c>
      <c r="F2208" t="s">
        <v>198</v>
      </c>
      <c r="G2208" t="s">
        <v>3839</v>
      </c>
      <c r="H2208" s="958">
        <v>42459</v>
      </c>
      <c r="I2208"/>
      <c r="J2208" t="s">
        <v>1096</v>
      </c>
      <c r="K2208">
        <v>2</v>
      </c>
      <c r="L2208" t="s">
        <v>25</v>
      </c>
      <c r="M2208">
        <v>41600</v>
      </c>
      <c r="N2208" t="s">
        <v>93</v>
      </c>
      <c r="O2208">
        <v>104910</v>
      </c>
      <c r="P2208">
        <v>63310</v>
      </c>
      <c r="Q2208">
        <v>17000</v>
      </c>
      <c r="R2208">
        <v>22240</v>
      </c>
      <c r="S2208"/>
      <c r="T2208"/>
      <c r="U2208"/>
      <c r="V2208" t="s">
        <v>1348</v>
      </c>
      <c r="W2208">
        <v>2</v>
      </c>
    </row>
    <row r="2209" spans="1:23" s="917" customFormat="1" ht="12.75" customHeight="1">
      <c r="A2209">
        <v>1260</v>
      </c>
      <c r="B2209">
        <v>2826</v>
      </c>
      <c r="C2209" t="s">
        <v>103</v>
      </c>
      <c r="D2209" t="s">
        <v>1103</v>
      </c>
      <c r="E2209">
        <v>48301</v>
      </c>
      <c r="F2209" t="s">
        <v>198</v>
      </c>
      <c r="G2209" t="s">
        <v>3841</v>
      </c>
      <c r="H2209" s="958">
        <v>42459</v>
      </c>
      <c r="I2209"/>
      <c r="J2209" t="s">
        <v>1096</v>
      </c>
      <c r="K2209">
        <v>2</v>
      </c>
      <c r="L2209" t="s">
        <v>25</v>
      </c>
      <c r="M2209">
        <v>41600</v>
      </c>
      <c r="N2209" t="s">
        <v>93</v>
      </c>
      <c r="O2209">
        <v>104910</v>
      </c>
      <c r="P2209">
        <v>63310</v>
      </c>
      <c r="Q2209">
        <v>17000</v>
      </c>
      <c r="R2209">
        <v>22240</v>
      </c>
      <c r="S2209"/>
      <c r="T2209"/>
      <c r="U2209"/>
      <c r="V2209" t="s">
        <v>1348</v>
      </c>
      <c r="W2209">
        <v>2</v>
      </c>
    </row>
    <row r="2210" spans="1:23" s="917" customFormat="1" ht="12.75" customHeight="1">
      <c r="A2210">
        <v>1615</v>
      </c>
      <c r="B2210">
        <v>2808</v>
      </c>
      <c r="C2210" t="s">
        <v>99</v>
      </c>
      <c r="D2210" t="s">
        <v>1126</v>
      </c>
      <c r="E2210">
        <v>48310</v>
      </c>
      <c r="F2210" t="s">
        <v>198</v>
      </c>
      <c r="G2210" t="s">
        <v>3842</v>
      </c>
      <c r="H2210" s="958">
        <v>42460</v>
      </c>
      <c r="I2210"/>
      <c r="J2210" t="s">
        <v>1096</v>
      </c>
      <c r="K2210">
        <v>2</v>
      </c>
      <c r="L2210" t="s">
        <v>25</v>
      </c>
      <c r="M2210">
        <v>41600</v>
      </c>
      <c r="N2210" t="s">
        <v>97</v>
      </c>
      <c r="O2210">
        <v>117140</v>
      </c>
      <c r="P2210">
        <v>75540</v>
      </c>
      <c r="Q2210">
        <v>17000</v>
      </c>
      <c r="R2210">
        <v>22240</v>
      </c>
      <c r="S2210"/>
      <c r="T2210"/>
      <c r="U2210"/>
      <c r="V2210" t="s">
        <v>1348</v>
      </c>
      <c r="W2210">
        <v>2</v>
      </c>
    </row>
    <row r="2211" spans="1:23" s="917" customFormat="1" ht="12.75" customHeight="1">
      <c r="A2211">
        <v>1615</v>
      </c>
      <c r="B2211">
        <v>2808</v>
      </c>
      <c r="C2211" t="s">
        <v>99</v>
      </c>
      <c r="D2211" t="s">
        <v>1126</v>
      </c>
      <c r="E2211">
        <v>48311</v>
      </c>
      <c r="F2211" t="s">
        <v>198</v>
      </c>
      <c r="G2211" t="s">
        <v>3843</v>
      </c>
      <c r="H2211" s="958">
        <v>42446</v>
      </c>
      <c r="I2211"/>
      <c r="J2211" t="s">
        <v>1096</v>
      </c>
      <c r="K2211">
        <v>2</v>
      </c>
      <c r="L2211" t="s">
        <v>25</v>
      </c>
      <c r="M2211">
        <v>41600</v>
      </c>
      <c r="N2211" t="s">
        <v>97</v>
      </c>
      <c r="O2211">
        <v>117140</v>
      </c>
      <c r="P2211">
        <v>75540</v>
      </c>
      <c r="Q2211">
        <v>17000</v>
      </c>
      <c r="R2211">
        <v>22240</v>
      </c>
      <c r="S2211"/>
      <c r="T2211"/>
      <c r="U2211"/>
      <c r="V2211" t="s">
        <v>1348</v>
      </c>
      <c r="W2211">
        <v>2</v>
      </c>
    </row>
    <row r="2212" spans="1:23" s="917" customFormat="1" ht="12.75" customHeight="1">
      <c r="A2212">
        <v>1615</v>
      </c>
      <c r="B2212">
        <v>2808</v>
      </c>
      <c r="C2212" t="s">
        <v>99</v>
      </c>
      <c r="D2212" t="s">
        <v>1126</v>
      </c>
      <c r="E2212">
        <v>48312</v>
      </c>
      <c r="F2212" t="s">
        <v>198</v>
      </c>
      <c r="G2212" t="s">
        <v>3845</v>
      </c>
      <c r="H2212" s="958">
        <v>42460</v>
      </c>
      <c r="I2212"/>
      <c r="J2212" t="s">
        <v>1096</v>
      </c>
      <c r="K2212">
        <v>1</v>
      </c>
      <c r="L2212" t="s">
        <v>25</v>
      </c>
      <c r="M2212">
        <v>41600</v>
      </c>
      <c r="N2212" t="s">
        <v>97</v>
      </c>
      <c r="O2212">
        <v>117140</v>
      </c>
      <c r="P2212">
        <v>75540</v>
      </c>
      <c r="Q2212">
        <v>17000</v>
      </c>
      <c r="R2212">
        <v>22240</v>
      </c>
      <c r="S2212"/>
      <c r="T2212"/>
      <c r="U2212"/>
      <c r="V2212" t="s">
        <v>1348</v>
      </c>
      <c r="W2212">
        <v>2</v>
      </c>
    </row>
    <row r="2213" spans="1:23" s="917" customFormat="1" ht="12.75" customHeight="1">
      <c r="A2213">
        <v>1615</v>
      </c>
      <c r="B2213">
        <v>2808</v>
      </c>
      <c r="C2213" t="s">
        <v>99</v>
      </c>
      <c r="D2213" t="s">
        <v>1126</v>
      </c>
      <c r="E2213">
        <v>48313</v>
      </c>
      <c r="F2213" t="s">
        <v>198</v>
      </c>
      <c r="G2213" t="s">
        <v>3846</v>
      </c>
      <c r="H2213" s="958">
        <v>42446</v>
      </c>
      <c r="I2213"/>
      <c r="J2213" t="s">
        <v>1096</v>
      </c>
      <c r="K2213">
        <v>1</v>
      </c>
      <c r="L2213" t="s">
        <v>25</v>
      </c>
      <c r="M2213">
        <v>41600</v>
      </c>
      <c r="N2213" t="s">
        <v>97</v>
      </c>
      <c r="O2213">
        <v>117140</v>
      </c>
      <c r="P2213">
        <v>75540</v>
      </c>
      <c r="Q2213">
        <v>17000</v>
      </c>
      <c r="R2213">
        <v>22240</v>
      </c>
      <c r="S2213"/>
      <c r="T2213"/>
      <c r="U2213"/>
      <c r="V2213" t="s">
        <v>1348</v>
      </c>
      <c r="W2213">
        <v>2</v>
      </c>
    </row>
    <row r="2214" spans="1:23" s="917" customFormat="1" ht="12.75" customHeight="1">
      <c r="A2214">
        <v>1615</v>
      </c>
      <c r="B2214">
        <v>2808</v>
      </c>
      <c r="C2214" t="s">
        <v>99</v>
      </c>
      <c r="D2214" t="s">
        <v>1126</v>
      </c>
      <c r="E2214">
        <v>48315</v>
      </c>
      <c r="F2214" t="s">
        <v>198</v>
      </c>
      <c r="G2214" t="s">
        <v>3847</v>
      </c>
      <c r="H2214" s="958">
        <v>42446</v>
      </c>
      <c r="I2214"/>
      <c r="J2214" t="s">
        <v>1096</v>
      </c>
      <c r="K2214">
        <v>1</v>
      </c>
      <c r="L2214" t="s">
        <v>25</v>
      </c>
      <c r="M2214">
        <v>41600</v>
      </c>
      <c r="N2214" t="s">
        <v>97</v>
      </c>
      <c r="O2214">
        <v>117140</v>
      </c>
      <c r="P2214">
        <v>75540</v>
      </c>
      <c r="Q2214">
        <v>17000</v>
      </c>
      <c r="R2214">
        <v>22240</v>
      </c>
      <c r="S2214"/>
      <c r="T2214"/>
      <c r="U2214"/>
      <c r="V2214" t="s">
        <v>1348</v>
      </c>
      <c r="W2214">
        <v>2</v>
      </c>
    </row>
    <row r="2215" spans="1:23" s="917" customFormat="1" ht="12.75" customHeight="1">
      <c r="A2215">
        <v>1615</v>
      </c>
      <c r="B2215">
        <v>2808</v>
      </c>
      <c r="C2215" t="s">
        <v>99</v>
      </c>
      <c r="D2215" t="s">
        <v>1126</v>
      </c>
      <c r="E2215">
        <v>48316</v>
      </c>
      <c r="F2215" t="s">
        <v>198</v>
      </c>
      <c r="G2215" t="s">
        <v>3848</v>
      </c>
      <c r="H2215" s="958">
        <v>42446</v>
      </c>
      <c r="I2215"/>
      <c r="J2215" t="s">
        <v>1096</v>
      </c>
      <c r="K2215">
        <v>2</v>
      </c>
      <c r="L2215" t="s">
        <v>25</v>
      </c>
      <c r="M2215">
        <v>41600</v>
      </c>
      <c r="N2215" t="s">
        <v>97</v>
      </c>
      <c r="O2215">
        <v>117140</v>
      </c>
      <c r="P2215">
        <v>75540</v>
      </c>
      <c r="Q2215">
        <v>17000</v>
      </c>
      <c r="R2215">
        <v>22240</v>
      </c>
      <c r="S2215"/>
      <c r="T2215"/>
      <c r="U2215"/>
      <c r="V2215" t="s">
        <v>1348</v>
      </c>
      <c r="W2215">
        <v>2</v>
      </c>
    </row>
    <row r="2216" spans="1:23" s="917" customFormat="1" ht="12.75" customHeight="1">
      <c r="A2216">
        <v>1615</v>
      </c>
      <c r="B2216">
        <v>2808</v>
      </c>
      <c r="C2216" t="s">
        <v>99</v>
      </c>
      <c r="D2216" t="s">
        <v>1126</v>
      </c>
      <c r="E2216">
        <v>48317</v>
      </c>
      <c r="F2216" t="s">
        <v>198</v>
      </c>
      <c r="G2216" t="s">
        <v>3849</v>
      </c>
      <c r="H2216" s="958">
        <v>42447</v>
      </c>
      <c r="I2216"/>
      <c r="J2216" t="s">
        <v>1096</v>
      </c>
      <c r="K2216">
        <v>3</v>
      </c>
      <c r="L2216" t="s">
        <v>25</v>
      </c>
      <c r="M2216">
        <v>41600</v>
      </c>
      <c r="N2216" t="s">
        <v>97</v>
      </c>
      <c r="O2216">
        <v>117140</v>
      </c>
      <c r="P2216">
        <v>75540</v>
      </c>
      <c r="Q2216">
        <v>17000</v>
      </c>
      <c r="R2216">
        <v>22240</v>
      </c>
      <c r="S2216"/>
      <c r="T2216"/>
      <c r="U2216"/>
      <c r="V2216" t="s">
        <v>1348</v>
      </c>
      <c r="W2216">
        <v>2</v>
      </c>
    </row>
    <row r="2217" spans="1:23" s="917" customFormat="1" ht="12.75" customHeight="1">
      <c r="A2217">
        <v>1034</v>
      </c>
      <c r="B2217">
        <v>2833</v>
      </c>
      <c r="C2217" t="s">
        <v>119</v>
      </c>
      <c r="D2217" t="s">
        <v>1292</v>
      </c>
      <c r="E2217">
        <v>48320</v>
      </c>
      <c r="F2217" t="s">
        <v>198</v>
      </c>
      <c r="G2217" t="s">
        <v>3851</v>
      </c>
      <c r="H2217" s="958">
        <v>42440</v>
      </c>
      <c r="I2217"/>
      <c r="J2217" t="s">
        <v>1096</v>
      </c>
      <c r="K2217">
        <v>3</v>
      </c>
      <c r="L2217" t="s">
        <v>25</v>
      </c>
      <c r="M2217">
        <v>41600</v>
      </c>
      <c r="N2217" t="s">
        <v>109</v>
      </c>
      <c r="O2217">
        <v>142820</v>
      </c>
      <c r="P2217">
        <v>101220</v>
      </c>
      <c r="Q2217">
        <v>17000</v>
      </c>
      <c r="R2217">
        <v>22240</v>
      </c>
      <c r="S2217"/>
      <c r="T2217"/>
      <c r="U2217"/>
      <c r="V2217" t="s">
        <v>1348</v>
      </c>
      <c r="W2217">
        <v>3</v>
      </c>
    </row>
    <row r="2218" spans="1:23" s="917" customFormat="1" ht="12.75" customHeight="1">
      <c r="A2218">
        <v>1034</v>
      </c>
      <c r="B2218">
        <v>2803</v>
      </c>
      <c r="C2218" t="s">
        <v>98</v>
      </c>
      <c r="D2218" t="s">
        <v>1292</v>
      </c>
      <c r="E2218">
        <v>48321</v>
      </c>
      <c r="F2218" t="s">
        <v>198</v>
      </c>
      <c r="G2218" t="s">
        <v>3853</v>
      </c>
      <c r="H2218" s="958">
        <v>42473</v>
      </c>
      <c r="I2218"/>
      <c r="J2218" t="s">
        <v>1096</v>
      </c>
      <c r="K2218">
        <v>3</v>
      </c>
      <c r="L2218" t="s">
        <v>25</v>
      </c>
      <c r="M2218">
        <v>41600</v>
      </c>
      <c r="N2218" t="s">
        <v>97</v>
      </c>
      <c r="O2218">
        <v>117140</v>
      </c>
      <c r="P2218">
        <v>75540</v>
      </c>
      <c r="Q2218">
        <v>17000</v>
      </c>
      <c r="R2218">
        <v>22240</v>
      </c>
      <c r="S2218"/>
      <c r="T2218"/>
      <c r="U2218"/>
      <c r="V2218" t="s">
        <v>1348</v>
      </c>
      <c r="W2218">
        <v>2</v>
      </c>
    </row>
    <row r="2219" spans="1:23" s="917" customFormat="1" ht="12.75" customHeight="1">
      <c r="A2219">
        <v>1785</v>
      </c>
      <c r="B2219">
        <v>2840</v>
      </c>
      <c r="C2219" t="s">
        <v>87</v>
      </c>
      <c r="D2219" t="s">
        <v>1270</v>
      </c>
      <c r="E2219">
        <v>48322</v>
      </c>
      <c r="F2219" t="s">
        <v>198</v>
      </c>
      <c r="G2219" t="s">
        <v>3855</v>
      </c>
      <c r="H2219" s="958">
        <v>42464</v>
      </c>
      <c r="I2219"/>
      <c r="J2219" t="s">
        <v>1096</v>
      </c>
      <c r="K2219">
        <v>1</v>
      </c>
      <c r="L2219" t="s">
        <v>25</v>
      </c>
      <c r="M2219">
        <v>41600</v>
      </c>
      <c r="N2219" t="s">
        <v>84</v>
      </c>
      <c r="O2219">
        <v>90910</v>
      </c>
      <c r="P2219">
        <v>49310</v>
      </c>
      <c r="Q2219">
        <v>17000</v>
      </c>
      <c r="R2219">
        <v>22240</v>
      </c>
      <c r="S2219"/>
      <c r="T2219"/>
      <c r="U2219"/>
      <c r="V2219" t="s">
        <v>1348</v>
      </c>
      <c r="W2219">
        <v>1</v>
      </c>
    </row>
    <row r="2220" spans="1:23" s="917" customFormat="1" ht="12.75" customHeight="1">
      <c r="A2220">
        <v>1785</v>
      </c>
      <c r="B2220">
        <v>2840</v>
      </c>
      <c r="C2220" t="s">
        <v>87</v>
      </c>
      <c r="D2220" t="s">
        <v>1270</v>
      </c>
      <c r="E2220">
        <v>48323</v>
      </c>
      <c r="F2220" t="s">
        <v>198</v>
      </c>
      <c r="G2220" t="s">
        <v>3857</v>
      </c>
      <c r="H2220" s="958">
        <v>42464</v>
      </c>
      <c r="I2220"/>
      <c r="J2220" t="s">
        <v>1096</v>
      </c>
      <c r="K2220">
        <v>2</v>
      </c>
      <c r="L2220" t="s">
        <v>25</v>
      </c>
      <c r="M2220">
        <v>41600</v>
      </c>
      <c r="N2220" t="s">
        <v>84</v>
      </c>
      <c r="O2220">
        <v>90910</v>
      </c>
      <c r="P2220">
        <v>49310</v>
      </c>
      <c r="Q2220">
        <v>17000</v>
      </c>
      <c r="R2220">
        <v>22240</v>
      </c>
      <c r="S2220"/>
      <c r="T2220"/>
      <c r="U2220"/>
      <c r="V2220" t="s">
        <v>1348</v>
      </c>
      <c r="W2220">
        <v>1</v>
      </c>
    </row>
    <row r="2221" spans="1:23" s="917" customFormat="1" ht="12.75" customHeight="1">
      <c r="A2221">
        <v>1785</v>
      </c>
      <c r="B2221">
        <v>2840</v>
      </c>
      <c r="C2221" t="s">
        <v>87</v>
      </c>
      <c r="D2221" t="s">
        <v>1270</v>
      </c>
      <c r="E2221">
        <v>48324</v>
      </c>
      <c r="F2221" t="s">
        <v>198</v>
      </c>
      <c r="G2221" t="s">
        <v>3858</v>
      </c>
      <c r="H2221" s="958">
        <v>42464</v>
      </c>
      <c r="I2221"/>
      <c r="J2221" t="s">
        <v>1096</v>
      </c>
      <c r="K2221">
        <v>2</v>
      </c>
      <c r="L2221" t="s">
        <v>25</v>
      </c>
      <c r="M2221">
        <v>41600</v>
      </c>
      <c r="N2221" t="s">
        <v>84</v>
      </c>
      <c r="O2221">
        <v>90910</v>
      </c>
      <c r="P2221">
        <v>49310</v>
      </c>
      <c r="Q2221">
        <v>17000</v>
      </c>
      <c r="R2221">
        <v>22240</v>
      </c>
      <c r="S2221"/>
      <c r="T2221"/>
      <c r="U2221"/>
      <c r="V2221" t="s">
        <v>1348</v>
      </c>
      <c r="W2221">
        <v>1</v>
      </c>
    </row>
    <row r="2222" spans="1:23" s="917" customFormat="1" ht="12.75" customHeight="1">
      <c r="A2222">
        <v>1912</v>
      </c>
      <c r="B2222">
        <v>2840</v>
      </c>
      <c r="C2222" t="s">
        <v>87</v>
      </c>
      <c r="D2222" t="s">
        <v>1270</v>
      </c>
      <c r="E2222">
        <v>48325</v>
      </c>
      <c r="F2222" t="s">
        <v>198</v>
      </c>
      <c r="G2222" t="s">
        <v>3859</v>
      </c>
      <c r="H2222" s="958">
        <v>42475</v>
      </c>
      <c r="I2222"/>
      <c r="J2222" t="s">
        <v>1096</v>
      </c>
      <c r="K2222">
        <v>2</v>
      </c>
      <c r="L2222" t="s">
        <v>208</v>
      </c>
      <c r="M2222">
        <v>41600</v>
      </c>
      <c r="N2222" t="s">
        <v>84</v>
      </c>
      <c r="O2222">
        <v>90910</v>
      </c>
      <c r="P2222">
        <v>49310</v>
      </c>
      <c r="Q2222">
        <v>8860</v>
      </c>
      <c r="R2222">
        <v>8220</v>
      </c>
      <c r="S2222"/>
      <c r="T2222"/>
      <c r="U2222"/>
      <c r="V2222" t="s">
        <v>1348</v>
      </c>
      <c r="W2222">
        <v>5</v>
      </c>
    </row>
    <row r="2223" spans="1:23" s="917" customFormat="1" ht="12.75" customHeight="1">
      <c r="A2223">
        <v>1205</v>
      </c>
      <c r="B2223">
        <v>2827</v>
      </c>
      <c r="C2223" t="s">
        <v>96</v>
      </c>
      <c r="D2223" t="s">
        <v>1103</v>
      </c>
      <c r="E2223">
        <v>48326</v>
      </c>
      <c r="F2223" t="s">
        <v>198</v>
      </c>
      <c r="G2223" t="s">
        <v>3860</v>
      </c>
      <c r="H2223" s="958">
        <v>42480</v>
      </c>
      <c r="I2223"/>
      <c r="J2223" t="s">
        <v>1096</v>
      </c>
      <c r="K2223">
        <v>5</v>
      </c>
      <c r="L2223" t="s">
        <v>25</v>
      </c>
      <c r="M2223">
        <v>41600</v>
      </c>
      <c r="N2223" t="s">
        <v>93</v>
      </c>
      <c r="O2223">
        <v>104910</v>
      </c>
      <c r="P2223">
        <v>63310</v>
      </c>
      <c r="Q2223">
        <v>17000</v>
      </c>
      <c r="R2223">
        <v>22240</v>
      </c>
      <c r="S2223"/>
      <c r="T2223"/>
      <c r="U2223"/>
      <c r="V2223" t="s">
        <v>1348</v>
      </c>
      <c r="W2223">
        <v>1</v>
      </c>
    </row>
    <row r="2224" spans="1:23" s="917" customFormat="1" ht="12.75" customHeight="1">
      <c r="A2224">
        <v>1205</v>
      </c>
      <c r="B2224">
        <v>2805</v>
      </c>
      <c r="C2224" t="s">
        <v>110</v>
      </c>
      <c r="D2224" t="s">
        <v>1103</v>
      </c>
      <c r="E2224">
        <v>48327</v>
      </c>
      <c r="F2224" t="s">
        <v>198</v>
      </c>
      <c r="G2224" t="s">
        <v>3862</v>
      </c>
      <c r="H2224" s="958">
        <v>42480</v>
      </c>
      <c r="I2224"/>
      <c r="J2224" t="s">
        <v>1096</v>
      </c>
      <c r="K2224">
        <v>10</v>
      </c>
      <c r="L2224" t="s">
        <v>25</v>
      </c>
      <c r="M2224">
        <v>41600</v>
      </c>
      <c r="N2224" t="s">
        <v>109</v>
      </c>
      <c r="O2224">
        <v>142820</v>
      </c>
      <c r="P2224">
        <v>101220</v>
      </c>
      <c r="Q2224">
        <v>17000</v>
      </c>
      <c r="R2224">
        <v>22240</v>
      </c>
      <c r="S2224"/>
      <c r="T2224"/>
      <c r="U2224"/>
      <c r="V2224" t="s">
        <v>1348</v>
      </c>
      <c r="W2224">
        <v>1</v>
      </c>
    </row>
    <row r="2225" spans="1:23" s="917" customFormat="1" ht="12.75" customHeight="1">
      <c r="A2225">
        <v>1205</v>
      </c>
      <c r="B2225">
        <v>2805</v>
      </c>
      <c r="C2225" t="s">
        <v>110</v>
      </c>
      <c r="D2225" t="s">
        <v>1103</v>
      </c>
      <c r="E2225">
        <v>48328</v>
      </c>
      <c r="F2225" t="s">
        <v>198</v>
      </c>
      <c r="G2225" t="s">
        <v>3863</v>
      </c>
      <c r="H2225" s="958">
        <v>42480</v>
      </c>
      <c r="I2225"/>
      <c r="J2225" t="s">
        <v>1096</v>
      </c>
      <c r="K2225">
        <v>10</v>
      </c>
      <c r="L2225" t="s">
        <v>25</v>
      </c>
      <c r="M2225">
        <v>41600</v>
      </c>
      <c r="N2225" t="s">
        <v>109</v>
      </c>
      <c r="O2225">
        <v>142820</v>
      </c>
      <c r="P2225">
        <v>101220</v>
      </c>
      <c r="Q2225">
        <v>17000</v>
      </c>
      <c r="R2225">
        <v>22240</v>
      </c>
      <c r="S2225"/>
      <c r="T2225"/>
      <c r="U2225"/>
      <c r="V2225" t="s">
        <v>1348</v>
      </c>
      <c r="W2225">
        <v>1</v>
      </c>
    </row>
    <row r="2226" spans="1:23" s="917" customFormat="1" ht="12.75" customHeight="1">
      <c r="A2226">
        <v>1205</v>
      </c>
      <c r="B2226">
        <v>2805</v>
      </c>
      <c r="C2226" t="s">
        <v>110</v>
      </c>
      <c r="D2226" t="s">
        <v>1103</v>
      </c>
      <c r="E2226">
        <v>48329</v>
      </c>
      <c r="F2226" t="s">
        <v>198</v>
      </c>
      <c r="G2226" t="s">
        <v>3864</v>
      </c>
      <c r="H2226" s="958">
        <v>42480</v>
      </c>
      <c r="I2226"/>
      <c r="J2226" t="s">
        <v>1096</v>
      </c>
      <c r="K2226">
        <v>10</v>
      </c>
      <c r="L2226" t="s">
        <v>25</v>
      </c>
      <c r="M2226">
        <v>41600</v>
      </c>
      <c r="N2226" t="s">
        <v>109</v>
      </c>
      <c r="O2226">
        <v>142820</v>
      </c>
      <c r="P2226">
        <v>101220</v>
      </c>
      <c r="Q2226">
        <v>17000</v>
      </c>
      <c r="R2226">
        <v>22240</v>
      </c>
      <c r="S2226"/>
      <c r="T2226"/>
      <c r="U2226"/>
      <c r="V2226" t="s">
        <v>1348</v>
      </c>
      <c r="W2226">
        <v>1</v>
      </c>
    </row>
    <row r="2227" spans="1:23" s="917" customFormat="1" ht="12.75" customHeight="1">
      <c r="A2227">
        <v>1205</v>
      </c>
      <c r="B2227">
        <v>2805</v>
      </c>
      <c r="C2227" t="s">
        <v>110</v>
      </c>
      <c r="D2227" t="s">
        <v>1103</v>
      </c>
      <c r="E2227">
        <v>48330</v>
      </c>
      <c r="F2227" t="s">
        <v>198</v>
      </c>
      <c r="G2227" t="s">
        <v>3865</v>
      </c>
      <c r="H2227" s="958">
        <v>42480</v>
      </c>
      <c r="I2227"/>
      <c r="J2227" t="s">
        <v>1096</v>
      </c>
      <c r="K2227">
        <v>10</v>
      </c>
      <c r="L2227" t="s">
        <v>25</v>
      </c>
      <c r="M2227">
        <v>41600</v>
      </c>
      <c r="N2227" t="s">
        <v>109</v>
      </c>
      <c r="O2227">
        <v>142820</v>
      </c>
      <c r="P2227">
        <v>101220</v>
      </c>
      <c r="Q2227">
        <v>17000</v>
      </c>
      <c r="R2227">
        <v>22240</v>
      </c>
      <c r="S2227"/>
      <c r="T2227"/>
      <c r="U2227"/>
      <c r="V2227" t="s">
        <v>1348</v>
      </c>
      <c r="W2227">
        <v>1</v>
      </c>
    </row>
    <row r="2228" spans="1:23" s="917" customFormat="1" ht="12.75" customHeight="1">
      <c r="A2228">
        <v>1605</v>
      </c>
      <c r="B2228">
        <v>2813</v>
      </c>
      <c r="C2228" t="s">
        <v>90</v>
      </c>
      <c r="D2228" t="s">
        <v>1126</v>
      </c>
      <c r="E2228">
        <v>48332</v>
      </c>
      <c r="F2228" t="s">
        <v>198</v>
      </c>
      <c r="G2228" t="s">
        <v>3866</v>
      </c>
      <c r="H2228" s="958">
        <v>42460</v>
      </c>
      <c r="I2228"/>
      <c r="J2228" t="s">
        <v>1096</v>
      </c>
      <c r="K2228">
        <v>5</v>
      </c>
      <c r="L2228" t="s">
        <v>25</v>
      </c>
      <c r="M2228">
        <v>41600</v>
      </c>
      <c r="N2228" t="s">
        <v>88</v>
      </c>
      <c r="O2228">
        <v>97200</v>
      </c>
      <c r="P2228">
        <v>55600</v>
      </c>
      <c r="Q2228">
        <v>17000</v>
      </c>
      <c r="R2228">
        <v>16710</v>
      </c>
      <c r="S2228"/>
      <c r="T2228"/>
      <c r="U2228"/>
      <c r="V2228" t="s">
        <v>1348</v>
      </c>
      <c r="W2228">
        <v>3</v>
      </c>
    </row>
    <row r="2229" spans="1:23" s="917" customFormat="1" ht="12.75" customHeight="1">
      <c r="A2229">
        <v>1952</v>
      </c>
      <c r="B2229">
        <v>2840</v>
      </c>
      <c r="C2229" t="s">
        <v>87</v>
      </c>
      <c r="D2229" t="s">
        <v>1270</v>
      </c>
      <c r="E2229">
        <v>48335</v>
      </c>
      <c r="F2229" t="s">
        <v>198</v>
      </c>
      <c r="G2229" t="s">
        <v>3867</v>
      </c>
      <c r="H2229" s="958">
        <v>42502</v>
      </c>
      <c r="I2229"/>
      <c r="J2229" t="s">
        <v>1096</v>
      </c>
      <c r="K2229">
        <v>3</v>
      </c>
      <c r="L2229" t="s">
        <v>25</v>
      </c>
      <c r="M2229">
        <v>41600</v>
      </c>
      <c r="N2229" t="s">
        <v>84</v>
      </c>
      <c r="O2229">
        <v>90910</v>
      </c>
      <c r="P2229">
        <v>49310</v>
      </c>
      <c r="Q2229">
        <v>8860</v>
      </c>
      <c r="R2229">
        <v>8220</v>
      </c>
      <c r="S2229"/>
      <c r="T2229"/>
      <c r="U2229"/>
      <c r="V2229" t="s">
        <v>1348</v>
      </c>
      <c r="W2229">
        <v>1</v>
      </c>
    </row>
    <row r="2230" spans="1:23" s="917" customFormat="1" ht="12.75" customHeight="1">
      <c r="A2230">
        <v>1952</v>
      </c>
      <c r="B2230">
        <v>2840</v>
      </c>
      <c r="C2230" t="s">
        <v>87</v>
      </c>
      <c r="D2230" t="s">
        <v>1270</v>
      </c>
      <c r="E2230">
        <v>48336</v>
      </c>
      <c r="F2230" t="s">
        <v>198</v>
      </c>
      <c r="G2230" t="s">
        <v>3869</v>
      </c>
      <c r="H2230" s="958">
        <v>42502</v>
      </c>
      <c r="I2230"/>
      <c r="J2230" t="s">
        <v>1096</v>
      </c>
      <c r="K2230">
        <v>3</v>
      </c>
      <c r="L2230" t="s">
        <v>25</v>
      </c>
      <c r="M2230">
        <v>41600</v>
      </c>
      <c r="N2230" t="s">
        <v>84</v>
      </c>
      <c r="O2230">
        <v>90910</v>
      </c>
      <c r="P2230">
        <v>49310</v>
      </c>
      <c r="Q2230">
        <v>8860</v>
      </c>
      <c r="R2230">
        <v>8220</v>
      </c>
      <c r="S2230"/>
      <c r="T2230"/>
      <c r="U2230"/>
      <c r="V2230" t="s">
        <v>1348</v>
      </c>
      <c r="W2230">
        <v>1</v>
      </c>
    </row>
    <row r="2231" spans="1:23" s="917" customFormat="1" ht="12.75" customHeight="1">
      <c r="A2231">
        <v>1952</v>
      </c>
      <c r="B2231">
        <v>2840</v>
      </c>
      <c r="C2231" t="s">
        <v>87</v>
      </c>
      <c r="D2231" t="s">
        <v>1270</v>
      </c>
      <c r="E2231">
        <v>48337</v>
      </c>
      <c r="F2231" t="s">
        <v>198</v>
      </c>
      <c r="G2231" t="s">
        <v>3870</v>
      </c>
      <c r="H2231" s="958">
        <v>42502</v>
      </c>
      <c r="I2231"/>
      <c r="J2231" t="s">
        <v>1096</v>
      </c>
      <c r="K2231">
        <v>3</v>
      </c>
      <c r="L2231" t="s">
        <v>25</v>
      </c>
      <c r="M2231">
        <v>41600</v>
      </c>
      <c r="N2231" t="s">
        <v>84</v>
      </c>
      <c r="O2231">
        <v>90910</v>
      </c>
      <c r="P2231">
        <v>49310</v>
      </c>
      <c r="Q2231">
        <v>8860</v>
      </c>
      <c r="R2231">
        <v>8220</v>
      </c>
      <c r="S2231"/>
      <c r="T2231"/>
      <c r="U2231"/>
      <c r="V2231" t="s">
        <v>1348</v>
      </c>
      <c r="W2231">
        <v>1</v>
      </c>
    </row>
    <row r="2232" spans="1:23" s="917" customFormat="1" ht="12.75" customHeight="1">
      <c r="A2232">
        <v>1952</v>
      </c>
      <c r="B2232">
        <v>2840</v>
      </c>
      <c r="C2232" t="s">
        <v>87</v>
      </c>
      <c r="D2232" t="s">
        <v>1270</v>
      </c>
      <c r="E2232">
        <v>48338</v>
      </c>
      <c r="F2232" t="s">
        <v>198</v>
      </c>
      <c r="G2232" t="s">
        <v>3871</v>
      </c>
      <c r="H2232" s="958">
        <v>42502</v>
      </c>
      <c r="I2232"/>
      <c r="J2232" t="s">
        <v>1096</v>
      </c>
      <c r="K2232">
        <v>3</v>
      </c>
      <c r="L2232" t="s">
        <v>25</v>
      </c>
      <c r="M2232">
        <v>41600</v>
      </c>
      <c r="N2232" t="s">
        <v>84</v>
      </c>
      <c r="O2232">
        <v>90910</v>
      </c>
      <c r="P2232">
        <v>49310</v>
      </c>
      <c r="Q2232">
        <v>8860</v>
      </c>
      <c r="R2232">
        <v>8220</v>
      </c>
      <c r="S2232"/>
      <c r="T2232"/>
      <c r="U2232"/>
      <c r="V2232" t="s">
        <v>1348</v>
      </c>
      <c r="W2232">
        <v>1</v>
      </c>
    </row>
    <row r="2233" spans="1:23" s="917" customFormat="1" ht="12.75" customHeight="1">
      <c r="A2233">
        <v>1952</v>
      </c>
      <c r="B2233">
        <v>2840</v>
      </c>
      <c r="C2233" t="s">
        <v>87</v>
      </c>
      <c r="D2233" t="s">
        <v>1270</v>
      </c>
      <c r="E2233">
        <v>48339</v>
      </c>
      <c r="F2233" t="s">
        <v>198</v>
      </c>
      <c r="G2233" t="s">
        <v>3872</v>
      </c>
      <c r="H2233" s="958">
        <v>42502</v>
      </c>
      <c r="I2233"/>
      <c r="J2233" t="s">
        <v>1096</v>
      </c>
      <c r="K2233">
        <v>3</v>
      </c>
      <c r="L2233" t="s">
        <v>25</v>
      </c>
      <c r="M2233">
        <v>41600</v>
      </c>
      <c r="N2233" t="s">
        <v>84</v>
      </c>
      <c r="O2233">
        <v>90910</v>
      </c>
      <c r="P2233">
        <v>49310</v>
      </c>
      <c r="Q2233">
        <v>8860</v>
      </c>
      <c r="R2233">
        <v>8220</v>
      </c>
      <c r="S2233"/>
      <c r="T2233"/>
      <c r="U2233"/>
      <c r="V2233" t="s">
        <v>1348</v>
      </c>
      <c r="W2233">
        <v>1</v>
      </c>
    </row>
    <row r="2234" spans="1:23" s="917" customFormat="1" ht="12.75" customHeight="1">
      <c r="A2234">
        <v>1110</v>
      </c>
      <c r="B2234">
        <v>2836</v>
      </c>
      <c r="C2234" t="s">
        <v>320</v>
      </c>
      <c r="D2234" t="s">
        <v>1372</v>
      </c>
      <c r="E2234">
        <v>48343</v>
      </c>
      <c r="F2234" t="s">
        <v>198</v>
      </c>
      <c r="G2234" t="s">
        <v>3873</v>
      </c>
      <c r="H2234" s="958">
        <v>42678</v>
      </c>
      <c r="I2234"/>
      <c r="J2234" t="s">
        <v>1096</v>
      </c>
      <c r="K2234">
        <v>3</v>
      </c>
      <c r="L2234" t="s">
        <v>25</v>
      </c>
      <c r="M2234">
        <v>41600</v>
      </c>
      <c r="N2234" t="s">
        <v>126</v>
      </c>
      <c r="O2234">
        <v>201100</v>
      </c>
      <c r="P2234">
        <v>159500</v>
      </c>
      <c r="Q2234">
        <v>17000</v>
      </c>
      <c r="R2234">
        <v>22240</v>
      </c>
      <c r="S2234"/>
      <c r="T2234"/>
      <c r="U2234"/>
      <c r="V2234" t="s">
        <v>1348</v>
      </c>
      <c r="W2234">
        <v>2</v>
      </c>
    </row>
    <row r="2235" spans="1:23" s="917" customFormat="1" ht="12.75" customHeight="1">
      <c r="A2235">
        <v>1110</v>
      </c>
      <c r="B2235">
        <v>2836</v>
      </c>
      <c r="C2235" t="s">
        <v>320</v>
      </c>
      <c r="D2235" t="s">
        <v>1372</v>
      </c>
      <c r="E2235">
        <v>48344</v>
      </c>
      <c r="F2235" t="s">
        <v>198</v>
      </c>
      <c r="G2235" t="s">
        <v>3875</v>
      </c>
      <c r="H2235" s="958">
        <v>42601</v>
      </c>
      <c r="I2235"/>
      <c r="J2235" t="s">
        <v>1096</v>
      </c>
      <c r="K2235">
        <v>3</v>
      </c>
      <c r="L2235" t="s">
        <v>25</v>
      </c>
      <c r="M2235">
        <v>41600</v>
      </c>
      <c r="N2235" t="s">
        <v>126</v>
      </c>
      <c r="O2235">
        <v>201100</v>
      </c>
      <c r="P2235">
        <v>159500</v>
      </c>
      <c r="Q2235">
        <v>17000</v>
      </c>
      <c r="R2235">
        <v>22240</v>
      </c>
      <c r="S2235"/>
      <c r="T2235"/>
      <c r="U2235"/>
      <c r="V2235" t="s">
        <v>1348</v>
      </c>
      <c r="W2235">
        <v>2</v>
      </c>
    </row>
    <row r="2236" spans="1:23" s="917" customFormat="1" ht="12.75" customHeight="1">
      <c r="A2236">
        <v>1640</v>
      </c>
      <c r="B2236">
        <v>2821</v>
      </c>
      <c r="C2236" t="s">
        <v>102</v>
      </c>
      <c r="D2236" t="s">
        <v>1126</v>
      </c>
      <c r="E2236">
        <v>48345</v>
      </c>
      <c r="F2236" t="s">
        <v>198</v>
      </c>
      <c r="G2236" t="s">
        <v>3877</v>
      </c>
      <c r="H2236" s="958">
        <v>42565</v>
      </c>
      <c r="I2236"/>
      <c r="J2236" t="s">
        <v>1096</v>
      </c>
      <c r="K2236">
        <v>3</v>
      </c>
      <c r="L2236" t="s">
        <v>25</v>
      </c>
      <c r="M2236">
        <v>41600</v>
      </c>
      <c r="N2236" t="s">
        <v>97</v>
      </c>
      <c r="O2236">
        <v>117140</v>
      </c>
      <c r="P2236">
        <v>75540</v>
      </c>
      <c r="Q2236">
        <v>17000</v>
      </c>
      <c r="R2236">
        <v>41220</v>
      </c>
      <c r="S2236"/>
      <c r="T2236"/>
      <c r="U2236"/>
      <c r="V2236" t="s">
        <v>1348</v>
      </c>
      <c r="W2236">
        <v>1</v>
      </c>
    </row>
    <row r="2237" spans="1:23" s="917" customFormat="1" ht="12.75" customHeight="1">
      <c r="A2237">
        <v>1110</v>
      </c>
      <c r="B2237">
        <v>2836</v>
      </c>
      <c r="C2237" t="s">
        <v>320</v>
      </c>
      <c r="D2237" t="s">
        <v>1372</v>
      </c>
      <c r="E2237">
        <v>48346</v>
      </c>
      <c r="F2237" t="s">
        <v>198</v>
      </c>
      <c r="G2237" t="s">
        <v>3879</v>
      </c>
      <c r="H2237" s="958">
        <v>42678</v>
      </c>
      <c r="I2237"/>
      <c r="J2237" t="s">
        <v>1096</v>
      </c>
      <c r="K2237">
        <v>3</v>
      </c>
      <c r="L2237" t="s">
        <v>25</v>
      </c>
      <c r="M2237">
        <v>41600</v>
      </c>
      <c r="N2237" t="s">
        <v>126</v>
      </c>
      <c r="O2237">
        <v>201100</v>
      </c>
      <c r="P2237">
        <v>159500</v>
      </c>
      <c r="Q2237">
        <v>17000</v>
      </c>
      <c r="R2237">
        <v>22240</v>
      </c>
      <c r="S2237"/>
      <c r="T2237"/>
      <c r="U2237"/>
      <c r="V2237" t="s">
        <v>1348</v>
      </c>
      <c r="W2237">
        <v>2</v>
      </c>
    </row>
    <row r="2238" spans="1:23" s="917" customFormat="1" ht="12.75" customHeight="1">
      <c r="A2238">
        <v>1110</v>
      </c>
      <c r="B2238">
        <v>2836</v>
      </c>
      <c r="C2238" t="s">
        <v>320</v>
      </c>
      <c r="D2238" t="s">
        <v>1372</v>
      </c>
      <c r="E2238">
        <v>48347</v>
      </c>
      <c r="F2238" t="s">
        <v>198</v>
      </c>
      <c r="G2238" t="s">
        <v>3880</v>
      </c>
      <c r="H2238" s="958">
        <v>42678</v>
      </c>
      <c r="I2238"/>
      <c r="J2238" t="s">
        <v>1096</v>
      </c>
      <c r="K2238">
        <v>2</v>
      </c>
      <c r="L2238" t="s">
        <v>25</v>
      </c>
      <c r="M2238">
        <v>41600</v>
      </c>
      <c r="N2238" t="s">
        <v>126</v>
      </c>
      <c r="O2238">
        <v>201100</v>
      </c>
      <c r="P2238">
        <v>159500</v>
      </c>
      <c r="Q2238">
        <v>17000</v>
      </c>
      <c r="R2238">
        <v>22240</v>
      </c>
      <c r="S2238"/>
      <c r="T2238"/>
      <c r="U2238"/>
      <c r="V2238" t="s">
        <v>1348</v>
      </c>
      <c r="W2238">
        <v>2</v>
      </c>
    </row>
    <row r="2239" spans="1:23" s="917" customFormat="1" ht="12.75" customHeight="1">
      <c r="A2239">
        <v>1110</v>
      </c>
      <c r="B2239">
        <v>2836</v>
      </c>
      <c r="C2239" t="s">
        <v>320</v>
      </c>
      <c r="D2239" t="s">
        <v>1372</v>
      </c>
      <c r="E2239">
        <v>48349</v>
      </c>
      <c r="F2239" t="s">
        <v>198</v>
      </c>
      <c r="G2239" t="s">
        <v>3881</v>
      </c>
      <c r="H2239" s="958">
        <v>42548</v>
      </c>
      <c r="I2239"/>
      <c r="J2239" t="s">
        <v>1096</v>
      </c>
      <c r="K2239">
        <v>3</v>
      </c>
      <c r="L2239" t="s">
        <v>25</v>
      </c>
      <c r="M2239">
        <v>41600</v>
      </c>
      <c r="N2239" t="s">
        <v>126</v>
      </c>
      <c r="O2239">
        <v>201100</v>
      </c>
      <c r="P2239">
        <v>159500</v>
      </c>
      <c r="Q2239">
        <v>17000</v>
      </c>
      <c r="R2239">
        <v>22240</v>
      </c>
      <c r="S2239"/>
      <c r="T2239"/>
      <c r="U2239"/>
      <c r="V2239" t="s">
        <v>1348</v>
      </c>
      <c r="W2239">
        <v>2</v>
      </c>
    </row>
    <row r="2240" spans="1:23" s="917" customFormat="1" ht="12.75" customHeight="1">
      <c r="A2240">
        <v>1110</v>
      </c>
      <c r="B2240">
        <v>2836</v>
      </c>
      <c r="C2240" t="s">
        <v>320</v>
      </c>
      <c r="D2240" t="s">
        <v>1372</v>
      </c>
      <c r="E2240">
        <v>48350</v>
      </c>
      <c r="F2240" t="s">
        <v>198</v>
      </c>
      <c r="G2240" t="s">
        <v>3882</v>
      </c>
      <c r="H2240" s="958">
        <v>42600</v>
      </c>
      <c r="I2240"/>
      <c r="J2240" t="s">
        <v>1096</v>
      </c>
      <c r="K2240">
        <v>3</v>
      </c>
      <c r="L2240" t="s">
        <v>25</v>
      </c>
      <c r="M2240">
        <v>41600</v>
      </c>
      <c r="N2240" t="s">
        <v>126</v>
      </c>
      <c r="O2240">
        <v>201100</v>
      </c>
      <c r="P2240">
        <v>159500</v>
      </c>
      <c r="Q2240">
        <v>17000</v>
      </c>
      <c r="R2240">
        <v>22240</v>
      </c>
      <c r="S2240"/>
      <c r="T2240"/>
      <c r="U2240"/>
      <c r="V2240" t="s">
        <v>1348</v>
      </c>
      <c r="W2240">
        <v>2</v>
      </c>
    </row>
    <row r="2241" spans="1:23" s="917" customFormat="1" ht="12.75" customHeight="1">
      <c r="A2241">
        <v>2004</v>
      </c>
      <c r="B2241">
        <v>2840</v>
      </c>
      <c r="C2241" t="s">
        <v>87</v>
      </c>
      <c r="D2241" t="s">
        <v>1266</v>
      </c>
      <c r="E2241">
        <v>48351</v>
      </c>
      <c r="F2241" t="s">
        <v>198</v>
      </c>
      <c r="G2241" t="s">
        <v>3884</v>
      </c>
      <c r="H2241" s="958">
        <v>42465</v>
      </c>
      <c r="I2241"/>
      <c r="J2241" t="s">
        <v>1096</v>
      </c>
      <c r="K2241">
        <v>1</v>
      </c>
      <c r="L2241" t="s">
        <v>1415</v>
      </c>
      <c r="M2241">
        <v>0</v>
      </c>
      <c r="N2241" t="s">
        <v>84</v>
      </c>
      <c r="O2241">
        <v>90910</v>
      </c>
      <c r="P2241">
        <v>90910</v>
      </c>
      <c r="Q2241">
        <v>17000</v>
      </c>
      <c r="R2241">
        <v>22240</v>
      </c>
      <c r="S2241"/>
      <c r="T2241"/>
      <c r="U2241"/>
      <c r="V2241" t="s">
        <v>1348</v>
      </c>
      <c r="W2241">
        <v>2</v>
      </c>
    </row>
    <row r="2242" spans="1:23" s="917" customFormat="1" ht="12.75" customHeight="1">
      <c r="A2242">
        <v>2004</v>
      </c>
      <c r="B2242">
        <v>2840</v>
      </c>
      <c r="C2242" t="s">
        <v>87</v>
      </c>
      <c r="D2242" t="s">
        <v>1266</v>
      </c>
      <c r="E2242">
        <v>48352</v>
      </c>
      <c r="F2242" t="s">
        <v>198</v>
      </c>
      <c r="G2242" t="s">
        <v>3885</v>
      </c>
      <c r="H2242" s="958">
        <v>42465</v>
      </c>
      <c r="I2242"/>
      <c r="J2242" t="s">
        <v>1096</v>
      </c>
      <c r="K2242">
        <v>1.5</v>
      </c>
      <c r="L2242" t="s">
        <v>1415</v>
      </c>
      <c r="M2242">
        <v>0</v>
      </c>
      <c r="N2242" t="s">
        <v>84</v>
      </c>
      <c r="O2242">
        <v>90910</v>
      </c>
      <c r="P2242">
        <v>90910</v>
      </c>
      <c r="Q2242">
        <v>17000</v>
      </c>
      <c r="R2242">
        <v>22240</v>
      </c>
      <c r="S2242"/>
      <c r="T2242"/>
      <c r="U2242"/>
      <c r="V2242" t="s">
        <v>1348</v>
      </c>
      <c r="W2242">
        <v>2</v>
      </c>
    </row>
    <row r="2243" spans="1:23" s="917" customFormat="1" ht="12.75" customHeight="1">
      <c r="A2243">
        <v>1170</v>
      </c>
      <c r="B2243">
        <v>2826</v>
      </c>
      <c r="C2243" t="s">
        <v>103</v>
      </c>
      <c r="D2243" t="s">
        <v>1103</v>
      </c>
      <c r="E2243">
        <v>48353</v>
      </c>
      <c r="F2243" t="s">
        <v>198</v>
      </c>
      <c r="G2243" t="s">
        <v>3886</v>
      </c>
      <c r="H2243" s="958">
        <v>42537</v>
      </c>
      <c r="I2243"/>
      <c r="J2243" t="s">
        <v>1096</v>
      </c>
      <c r="K2243">
        <v>2</v>
      </c>
      <c r="L2243" t="s">
        <v>25</v>
      </c>
      <c r="M2243">
        <v>41600</v>
      </c>
      <c r="N2243" t="s">
        <v>93</v>
      </c>
      <c r="O2243">
        <v>104910</v>
      </c>
      <c r="P2243">
        <v>63310</v>
      </c>
      <c r="Q2243">
        <v>17000</v>
      </c>
      <c r="R2243">
        <v>22240</v>
      </c>
      <c r="S2243"/>
      <c r="T2243"/>
      <c r="U2243"/>
      <c r="V2243" t="s">
        <v>1348</v>
      </c>
      <c r="W2243">
        <v>1</v>
      </c>
    </row>
    <row r="2244" spans="1:23" s="917" customFormat="1" ht="12.75" customHeight="1">
      <c r="A2244">
        <v>1170</v>
      </c>
      <c r="B2244">
        <v>2826</v>
      </c>
      <c r="C2244" t="s">
        <v>103</v>
      </c>
      <c r="D2244" t="s">
        <v>1103</v>
      </c>
      <c r="E2244">
        <v>48354</v>
      </c>
      <c r="F2244" t="s">
        <v>198</v>
      </c>
      <c r="G2244" t="s">
        <v>3888</v>
      </c>
      <c r="H2244" s="958">
        <v>42537</v>
      </c>
      <c r="I2244"/>
      <c r="J2244" t="s">
        <v>1096</v>
      </c>
      <c r="K2244">
        <v>3</v>
      </c>
      <c r="L2244" t="s">
        <v>25</v>
      </c>
      <c r="M2244">
        <v>41600</v>
      </c>
      <c r="N2244" t="s">
        <v>93</v>
      </c>
      <c r="O2244">
        <v>104910</v>
      </c>
      <c r="P2244">
        <v>63310</v>
      </c>
      <c r="Q2244">
        <v>17000</v>
      </c>
      <c r="R2244">
        <v>22240</v>
      </c>
      <c r="S2244"/>
      <c r="T2244"/>
      <c r="U2244"/>
      <c r="V2244" t="s">
        <v>1348</v>
      </c>
      <c r="W2244">
        <v>1</v>
      </c>
    </row>
    <row r="2245" spans="1:23" s="917" customFormat="1" ht="12.75" customHeight="1">
      <c r="A2245">
        <v>1255</v>
      </c>
      <c r="B2245">
        <v>2817</v>
      </c>
      <c r="C2245" t="s">
        <v>107</v>
      </c>
      <c r="D2245" t="s">
        <v>1445</v>
      </c>
      <c r="E2245">
        <v>48362</v>
      </c>
      <c r="F2245" t="s">
        <v>198</v>
      </c>
      <c r="G2245" t="s">
        <v>3889</v>
      </c>
      <c r="H2245" s="958">
        <v>42500</v>
      </c>
      <c r="I2245"/>
      <c r="J2245" t="s">
        <v>1096</v>
      </c>
      <c r="K2245">
        <v>5</v>
      </c>
      <c r="L2245" t="s">
        <v>25</v>
      </c>
      <c r="M2245">
        <v>41600</v>
      </c>
      <c r="N2245" t="s">
        <v>106</v>
      </c>
      <c r="O2245">
        <v>129850</v>
      </c>
      <c r="P2245">
        <v>88250</v>
      </c>
      <c r="Q2245">
        <v>17000</v>
      </c>
      <c r="R2245">
        <v>22240</v>
      </c>
      <c r="S2245"/>
      <c r="T2245"/>
      <c r="U2245"/>
      <c r="V2245" t="s">
        <v>1348</v>
      </c>
      <c r="W2245">
        <v>1</v>
      </c>
    </row>
    <row r="2246" spans="1:23" s="917" customFormat="1" ht="12.75" customHeight="1">
      <c r="A2246">
        <v>1255</v>
      </c>
      <c r="B2246">
        <v>2817</v>
      </c>
      <c r="C2246" t="s">
        <v>107</v>
      </c>
      <c r="D2246" t="s">
        <v>1445</v>
      </c>
      <c r="E2246">
        <v>48363</v>
      </c>
      <c r="F2246" t="s">
        <v>198</v>
      </c>
      <c r="G2246" t="s">
        <v>3891</v>
      </c>
      <c r="H2246" s="958">
        <v>42500</v>
      </c>
      <c r="I2246"/>
      <c r="J2246" t="s">
        <v>1096</v>
      </c>
      <c r="K2246">
        <v>1</v>
      </c>
      <c r="L2246" t="s">
        <v>25</v>
      </c>
      <c r="M2246">
        <v>41600</v>
      </c>
      <c r="N2246" t="s">
        <v>106</v>
      </c>
      <c r="O2246">
        <v>129850</v>
      </c>
      <c r="P2246">
        <v>88250</v>
      </c>
      <c r="Q2246">
        <v>17000</v>
      </c>
      <c r="R2246">
        <v>22240</v>
      </c>
      <c r="S2246"/>
      <c r="T2246"/>
      <c r="U2246"/>
      <c r="V2246" t="s">
        <v>1348</v>
      </c>
      <c r="W2246">
        <v>1</v>
      </c>
    </row>
    <row r="2247" spans="1:23" s="917" customFormat="1" ht="12.75" customHeight="1">
      <c r="A2247">
        <v>1650</v>
      </c>
      <c r="B2247">
        <v>2840</v>
      </c>
      <c r="C2247" t="s">
        <v>87</v>
      </c>
      <c r="D2247" t="s">
        <v>1093</v>
      </c>
      <c r="E2247">
        <v>48364</v>
      </c>
      <c r="F2247" t="s">
        <v>198</v>
      </c>
      <c r="G2247" t="s">
        <v>3892</v>
      </c>
      <c r="H2247" s="958">
        <v>44293</v>
      </c>
      <c r="I2247"/>
      <c r="J2247" t="s">
        <v>1096</v>
      </c>
      <c r="K2247">
        <v>3</v>
      </c>
      <c r="L2247" t="s">
        <v>25</v>
      </c>
      <c r="M2247">
        <v>41600</v>
      </c>
      <c r="N2247" t="s">
        <v>84</v>
      </c>
      <c r="O2247">
        <v>90910</v>
      </c>
      <c r="P2247">
        <v>49310</v>
      </c>
      <c r="Q2247">
        <v>28160</v>
      </c>
      <c r="R2247">
        <v>86550</v>
      </c>
      <c r="S2247"/>
      <c r="T2247"/>
      <c r="U2247"/>
      <c r="V2247" t="s">
        <v>1348</v>
      </c>
      <c r="W2247">
        <v>1</v>
      </c>
    </row>
    <row r="2248" spans="1:23" s="917" customFormat="1" ht="12.75" customHeight="1">
      <c r="A2248">
        <v>1705</v>
      </c>
      <c r="B2248">
        <v>2840</v>
      </c>
      <c r="C2248" t="s">
        <v>87</v>
      </c>
      <c r="D2248" t="s">
        <v>1093</v>
      </c>
      <c r="E2248">
        <v>48365</v>
      </c>
      <c r="F2248" t="s">
        <v>198</v>
      </c>
      <c r="G2248" t="s">
        <v>3894</v>
      </c>
      <c r="H2248" s="958">
        <v>44336</v>
      </c>
      <c r="I2248"/>
      <c r="J2248" t="s">
        <v>1096</v>
      </c>
      <c r="K2248">
        <v>2</v>
      </c>
      <c r="L2248" t="s">
        <v>25</v>
      </c>
      <c r="M2248">
        <v>41600</v>
      </c>
      <c r="N2248" t="s">
        <v>84</v>
      </c>
      <c r="O2248">
        <v>90910</v>
      </c>
      <c r="P2248">
        <v>49310</v>
      </c>
      <c r="Q2248">
        <v>17000</v>
      </c>
      <c r="R2248">
        <v>22240</v>
      </c>
      <c r="S2248"/>
      <c r="T2248"/>
      <c r="U2248"/>
      <c r="V2248" t="s">
        <v>1348</v>
      </c>
      <c r="W2248">
        <v>1</v>
      </c>
    </row>
    <row r="2249" spans="1:23" s="917" customFormat="1" ht="12.75" customHeight="1">
      <c r="A2249">
        <v>1952</v>
      </c>
      <c r="B2249">
        <v>2840</v>
      </c>
      <c r="C2249" t="s">
        <v>87</v>
      </c>
      <c r="D2249" t="s">
        <v>1270</v>
      </c>
      <c r="E2249">
        <v>48366</v>
      </c>
      <c r="F2249" t="s">
        <v>198</v>
      </c>
      <c r="G2249" t="s">
        <v>3895</v>
      </c>
      <c r="H2249" s="958">
        <v>42502</v>
      </c>
      <c r="I2249"/>
      <c r="J2249" t="s">
        <v>1096</v>
      </c>
      <c r="K2249">
        <v>2</v>
      </c>
      <c r="L2249" t="s">
        <v>25</v>
      </c>
      <c r="M2249">
        <v>41600</v>
      </c>
      <c r="N2249" t="s">
        <v>84</v>
      </c>
      <c r="O2249">
        <v>90910</v>
      </c>
      <c r="P2249">
        <v>49310</v>
      </c>
      <c r="Q2249">
        <v>8860</v>
      </c>
      <c r="R2249">
        <v>8220</v>
      </c>
      <c r="S2249"/>
      <c r="T2249"/>
      <c r="U2249"/>
      <c r="V2249" t="s">
        <v>1348</v>
      </c>
      <c r="W2249">
        <v>1</v>
      </c>
    </row>
    <row r="2250" spans="1:23" s="917" customFormat="1" ht="12.75" customHeight="1">
      <c r="A2250">
        <v>1952</v>
      </c>
      <c r="B2250">
        <v>2840</v>
      </c>
      <c r="C2250" t="s">
        <v>87</v>
      </c>
      <c r="D2250" t="s">
        <v>1270</v>
      </c>
      <c r="E2250">
        <v>48367</v>
      </c>
      <c r="F2250" t="s">
        <v>198</v>
      </c>
      <c r="G2250" t="s">
        <v>3896</v>
      </c>
      <c r="H2250" s="958">
        <v>42502</v>
      </c>
      <c r="I2250"/>
      <c r="J2250" t="s">
        <v>1096</v>
      </c>
      <c r="K2250">
        <v>2</v>
      </c>
      <c r="L2250" t="s">
        <v>25</v>
      </c>
      <c r="M2250">
        <v>41600</v>
      </c>
      <c r="N2250" t="s">
        <v>84</v>
      </c>
      <c r="O2250">
        <v>90910</v>
      </c>
      <c r="P2250">
        <v>49310</v>
      </c>
      <c r="Q2250">
        <v>8860</v>
      </c>
      <c r="R2250">
        <v>8220</v>
      </c>
      <c r="S2250"/>
      <c r="T2250"/>
      <c r="U2250"/>
      <c r="V2250" t="s">
        <v>1348</v>
      </c>
      <c r="W2250">
        <v>1</v>
      </c>
    </row>
    <row r="2251" spans="1:23" s="917" customFormat="1" ht="12.75" customHeight="1">
      <c r="A2251">
        <v>1952</v>
      </c>
      <c r="B2251">
        <v>2840</v>
      </c>
      <c r="C2251" t="s">
        <v>87</v>
      </c>
      <c r="D2251" t="s">
        <v>1270</v>
      </c>
      <c r="E2251">
        <v>48368</v>
      </c>
      <c r="F2251" t="s">
        <v>198</v>
      </c>
      <c r="G2251" t="s">
        <v>3897</v>
      </c>
      <c r="H2251" s="958">
        <v>42502</v>
      </c>
      <c r="I2251"/>
      <c r="J2251" t="s">
        <v>1096</v>
      </c>
      <c r="K2251">
        <v>2</v>
      </c>
      <c r="L2251" t="s">
        <v>25</v>
      </c>
      <c r="M2251">
        <v>41600</v>
      </c>
      <c r="N2251" t="s">
        <v>84</v>
      </c>
      <c r="O2251">
        <v>90910</v>
      </c>
      <c r="P2251">
        <v>49310</v>
      </c>
      <c r="Q2251">
        <v>8860</v>
      </c>
      <c r="R2251">
        <v>8220</v>
      </c>
      <c r="S2251"/>
      <c r="T2251"/>
      <c r="U2251"/>
      <c r="V2251" t="s">
        <v>1348</v>
      </c>
      <c r="W2251">
        <v>1</v>
      </c>
    </row>
    <row r="2252" spans="1:23" s="917" customFormat="1" ht="12.75" customHeight="1">
      <c r="A2252">
        <v>1952</v>
      </c>
      <c r="B2252">
        <v>2840</v>
      </c>
      <c r="C2252" t="s">
        <v>87</v>
      </c>
      <c r="D2252" t="s">
        <v>1270</v>
      </c>
      <c r="E2252">
        <v>48370</v>
      </c>
      <c r="F2252" t="s">
        <v>198</v>
      </c>
      <c r="G2252" t="s">
        <v>3898</v>
      </c>
      <c r="H2252" s="958">
        <v>42535</v>
      </c>
      <c r="I2252"/>
      <c r="J2252" t="s">
        <v>1096</v>
      </c>
      <c r="K2252">
        <v>2</v>
      </c>
      <c r="L2252" t="s">
        <v>25</v>
      </c>
      <c r="M2252">
        <v>41600</v>
      </c>
      <c r="N2252" t="s">
        <v>84</v>
      </c>
      <c r="O2252">
        <v>90910</v>
      </c>
      <c r="P2252">
        <v>49310</v>
      </c>
      <c r="Q2252">
        <v>8860</v>
      </c>
      <c r="R2252">
        <v>8220</v>
      </c>
      <c r="S2252"/>
      <c r="T2252"/>
      <c r="U2252"/>
      <c r="V2252" t="s">
        <v>1348</v>
      </c>
      <c r="W2252">
        <v>1</v>
      </c>
    </row>
    <row r="2253" spans="1:23" s="917" customFormat="1" ht="12.75" customHeight="1">
      <c r="A2253">
        <v>1720</v>
      </c>
      <c r="B2253">
        <v>2840</v>
      </c>
      <c r="C2253" t="s">
        <v>87</v>
      </c>
      <c r="D2253" t="s">
        <v>1093</v>
      </c>
      <c r="E2253">
        <v>48373</v>
      </c>
      <c r="F2253" t="s">
        <v>198</v>
      </c>
      <c r="G2253" t="s">
        <v>3900</v>
      </c>
      <c r="H2253" s="958">
        <v>42529</v>
      </c>
      <c r="I2253"/>
      <c r="J2253" t="s">
        <v>1096</v>
      </c>
      <c r="K2253">
        <v>2</v>
      </c>
      <c r="L2253" t="s">
        <v>25</v>
      </c>
      <c r="M2253">
        <v>41600</v>
      </c>
      <c r="N2253" t="s">
        <v>84</v>
      </c>
      <c r="O2253">
        <v>90910</v>
      </c>
      <c r="P2253">
        <v>49310</v>
      </c>
      <c r="Q2253">
        <v>17000</v>
      </c>
      <c r="R2253">
        <v>28750</v>
      </c>
      <c r="S2253"/>
      <c r="T2253"/>
      <c r="U2253"/>
      <c r="V2253" t="s">
        <v>1348</v>
      </c>
      <c r="W2253">
        <v>1</v>
      </c>
    </row>
    <row r="2254" spans="1:23" s="917" customFormat="1" ht="12.75" customHeight="1">
      <c r="A2254">
        <v>1535</v>
      </c>
      <c r="B2254">
        <v>2824</v>
      </c>
      <c r="C2254" t="s">
        <v>122</v>
      </c>
      <c r="D2254" t="s">
        <v>1445</v>
      </c>
      <c r="E2254">
        <v>48376</v>
      </c>
      <c r="F2254" t="s">
        <v>198</v>
      </c>
      <c r="G2254" t="s">
        <v>3902</v>
      </c>
      <c r="H2254" s="958">
        <v>42531</v>
      </c>
      <c r="I2254"/>
      <c r="J2254" t="s">
        <v>1096</v>
      </c>
      <c r="K2254">
        <v>12</v>
      </c>
      <c r="L2254" t="s">
        <v>25</v>
      </c>
      <c r="M2254">
        <v>41600</v>
      </c>
      <c r="N2254" t="s">
        <v>114</v>
      </c>
      <c r="O2254">
        <v>157000</v>
      </c>
      <c r="P2254">
        <v>115400</v>
      </c>
      <c r="Q2254">
        <v>17000</v>
      </c>
      <c r="R2254">
        <v>22240</v>
      </c>
      <c r="S2254"/>
      <c r="T2254"/>
      <c r="U2254"/>
      <c r="V2254" t="s">
        <v>1348</v>
      </c>
      <c r="W2254">
        <v>4</v>
      </c>
    </row>
    <row r="2255" spans="1:23" s="917" customFormat="1" ht="12.75" customHeight="1">
      <c r="A2255">
        <v>1535</v>
      </c>
      <c r="B2255">
        <v>2824</v>
      </c>
      <c r="C2255" t="s">
        <v>122</v>
      </c>
      <c r="D2255" t="s">
        <v>1445</v>
      </c>
      <c r="E2255">
        <v>48377</v>
      </c>
      <c r="F2255" t="s">
        <v>198</v>
      </c>
      <c r="G2255" t="s">
        <v>3904</v>
      </c>
      <c r="H2255" s="958">
        <v>42531</v>
      </c>
      <c r="I2255"/>
      <c r="J2255" t="s">
        <v>1096</v>
      </c>
      <c r="K2255">
        <v>2</v>
      </c>
      <c r="L2255" t="s">
        <v>25</v>
      </c>
      <c r="M2255">
        <v>41600</v>
      </c>
      <c r="N2255" t="s">
        <v>114</v>
      </c>
      <c r="O2255">
        <v>157000</v>
      </c>
      <c r="P2255">
        <v>115400</v>
      </c>
      <c r="Q2255">
        <v>17000</v>
      </c>
      <c r="R2255">
        <v>22240</v>
      </c>
      <c r="S2255"/>
      <c r="T2255"/>
      <c r="U2255"/>
      <c r="V2255" t="s">
        <v>1348</v>
      </c>
      <c r="W2255">
        <v>4</v>
      </c>
    </row>
    <row r="2256" spans="1:23" s="917" customFormat="1" ht="12.75" customHeight="1">
      <c r="A2256">
        <v>2004</v>
      </c>
      <c r="B2256">
        <v>2840</v>
      </c>
      <c r="C2256" t="s">
        <v>87</v>
      </c>
      <c r="D2256" t="s">
        <v>1266</v>
      </c>
      <c r="E2256">
        <v>48381</v>
      </c>
      <c r="F2256" t="s">
        <v>198</v>
      </c>
      <c r="G2256" t="s">
        <v>3905</v>
      </c>
      <c r="H2256" s="958">
        <v>42486</v>
      </c>
      <c r="I2256"/>
      <c r="J2256" t="s">
        <v>1096</v>
      </c>
      <c r="K2256">
        <v>12</v>
      </c>
      <c r="L2256" t="s">
        <v>1415</v>
      </c>
      <c r="M2256">
        <v>0</v>
      </c>
      <c r="N2256" t="s">
        <v>84</v>
      </c>
      <c r="O2256">
        <v>90910</v>
      </c>
      <c r="P2256">
        <v>90910</v>
      </c>
      <c r="Q2256">
        <v>17000</v>
      </c>
      <c r="R2256">
        <v>22240</v>
      </c>
      <c r="S2256"/>
      <c r="T2256"/>
      <c r="U2256"/>
      <c r="V2256" t="s">
        <v>1348</v>
      </c>
      <c r="W2256">
        <v>6</v>
      </c>
    </row>
    <row r="2257" spans="1:23" s="917" customFormat="1" ht="12.75" customHeight="1">
      <c r="A2257">
        <v>2004</v>
      </c>
      <c r="B2257">
        <v>2840</v>
      </c>
      <c r="C2257" t="s">
        <v>87</v>
      </c>
      <c r="D2257" t="s">
        <v>1266</v>
      </c>
      <c r="E2257">
        <v>48382</v>
      </c>
      <c r="F2257" t="s">
        <v>198</v>
      </c>
      <c r="G2257" t="s">
        <v>3907</v>
      </c>
      <c r="H2257" s="958">
        <v>42486</v>
      </c>
      <c r="I2257"/>
      <c r="J2257" t="s">
        <v>1096</v>
      </c>
      <c r="K2257">
        <v>3</v>
      </c>
      <c r="L2257" t="s">
        <v>1415</v>
      </c>
      <c r="M2257">
        <v>0</v>
      </c>
      <c r="N2257" t="s">
        <v>84</v>
      </c>
      <c r="O2257">
        <v>90910</v>
      </c>
      <c r="P2257">
        <v>90910</v>
      </c>
      <c r="Q2257">
        <v>17000</v>
      </c>
      <c r="R2257">
        <v>22240</v>
      </c>
      <c r="S2257"/>
      <c r="T2257"/>
      <c r="U2257"/>
      <c r="V2257" t="s">
        <v>1348</v>
      </c>
      <c r="W2257">
        <v>6</v>
      </c>
    </row>
    <row r="2258" spans="1:23" s="917" customFormat="1" ht="12.75" customHeight="1">
      <c r="A2258">
        <v>2004</v>
      </c>
      <c r="B2258">
        <v>2840</v>
      </c>
      <c r="C2258" t="s">
        <v>87</v>
      </c>
      <c r="D2258" t="s">
        <v>1266</v>
      </c>
      <c r="E2258">
        <v>48383</v>
      </c>
      <c r="F2258" t="s">
        <v>198</v>
      </c>
      <c r="G2258" t="s">
        <v>3908</v>
      </c>
      <c r="H2258" s="958">
        <v>42486</v>
      </c>
      <c r="I2258"/>
      <c r="J2258" t="s">
        <v>1096</v>
      </c>
      <c r="K2258">
        <v>2</v>
      </c>
      <c r="L2258" t="s">
        <v>1415</v>
      </c>
      <c r="M2258">
        <v>0</v>
      </c>
      <c r="N2258" t="s">
        <v>84</v>
      </c>
      <c r="O2258">
        <v>90910</v>
      </c>
      <c r="P2258">
        <v>90910</v>
      </c>
      <c r="Q2258">
        <v>17000</v>
      </c>
      <c r="R2258">
        <v>22240</v>
      </c>
      <c r="S2258"/>
      <c r="T2258"/>
      <c r="U2258"/>
      <c r="V2258" t="s">
        <v>1348</v>
      </c>
      <c r="W2258">
        <v>6</v>
      </c>
    </row>
    <row r="2259" spans="1:23" s="917" customFormat="1" ht="12.75" customHeight="1">
      <c r="A2259">
        <v>2004</v>
      </c>
      <c r="B2259">
        <v>2840</v>
      </c>
      <c r="C2259" t="s">
        <v>87</v>
      </c>
      <c r="D2259" t="s">
        <v>1266</v>
      </c>
      <c r="E2259">
        <v>48384</v>
      </c>
      <c r="F2259" t="s">
        <v>198</v>
      </c>
      <c r="G2259" t="s">
        <v>3909</v>
      </c>
      <c r="H2259" s="958">
        <v>43245</v>
      </c>
      <c r="I2259"/>
      <c r="J2259" t="s">
        <v>1096</v>
      </c>
      <c r="K2259">
        <v>3</v>
      </c>
      <c r="L2259" t="s">
        <v>1415</v>
      </c>
      <c r="M2259">
        <v>0</v>
      </c>
      <c r="N2259" t="s">
        <v>84</v>
      </c>
      <c r="O2259">
        <v>90910</v>
      </c>
      <c r="P2259">
        <v>90910</v>
      </c>
      <c r="Q2259">
        <v>17000</v>
      </c>
      <c r="R2259">
        <v>22240</v>
      </c>
      <c r="S2259"/>
      <c r="T2259"/>
      <c r="U2259"/>
      <c r="V2259" t="s">
        <v>1348</v>
      </c>
      <c r="W2259">
        <v>2</v>
      </c>
    </row>
    <row r="2260" spans="1:23" s="917" customFormat="1" ht="12.75" customHeight="1">
      <c r="A2260">
        <v>1170</v>
      </c>
      <c r="B2260">
        <v>2826</v>
      </c>
      <c r="C2260" t="s">
        <v>103</v>
      </c>
      <c r="D2260" t="s">
        <v>1103</v>
      </c>
      <c r="E2260">
        <v>48385</v>
      </c>
      <c r="F2260" t="s">
        <v>198</v>
      </c>
      <c r="G2260" t="s">
        <v>3910</v>
      </c>
      <c r="H2260" s="958">
        <v>42502</v>
      </c>
      <c r="I2260"/>
      <c r="J2260" t="s">
        <v>1096</v>
      </c>
      <c r="K2260">
        <v>2</v>
      </c>
      <c r="L2260" t="s">
        <v>25</v>
      </c>
      <c r="M2260">
        <v>41600</v>
      </c>
      <c r="N2260" t="s">
        <v>93</v>
      </c>
      <c r="O2260">
        <v>104910</v>
      </c>
      <c r="P2260">
        <v>63310</v>
      </c>
      <c r="Q2260">
        <v>17000</v>
      </c>
      <c r="R2260">
        <v>22240</v>
      </c>
      <c r="S2260"/>
      <c r="T2260"/>
      <c r="U2260"/>
      <c r="V2260" t="s">
        <v>1348</v>
      </c>
      <c r="W2260">
        <v>1</v>
      </c>
    </row>
    <row r="2261" spans="1:23" s="917" customFormat="1" ht="12.75" customHeight="1">
      <c r="A2261">
        <v>1170</v>
      </c>
      <c r="B2261">
        <v>2826</v>
      </c>
      <c r="C2261" t="s">
        <v>103</v>
      </c>
      <c r="D2261" t="s">
        <v>1103</v>
      </c>
      <c r="E2261">
        <v>48386</v>
      </c>
      <c r="F2261" t="s">
        <v>198</v>
      </c>
      <c r="G2261" t="s">
        <v>3911</v>
      </c>
      <c r="H2261" s="958">
        <v>42502</v>
      </c>
      <c r="I2261"/>
      <c r="J2261" t="s">
        <v>1096</v>
      </c>
      <c r="K2261">
        <v>3</v>
      </c>
      <c r="L2261" t="s">
        <v>25</v>
      </c>
      <c r="M2261">
        <v>41600</v>
      </c>
      <c r="N2261" t="s">
        <v>93</v>
      </c>
      <c r="O2261">
        <v>104910</v>
      </c>
      <c r="P2261">
        <v>63310</v>
      </c>
      <c r="Q2261">
        <v>17000</v>
      </c>
      <c r="R2261">
        <v>22240</v>
      </c>
      <c r="S2261"/>
      <c r="T2261"/>
      <c r="U2261"/>
      <c r="V2261" t="s">
        <v>1348</v>
      </c>
      <c r="W2261">
        <v>1</v>
      </c>
    </row>
    <row r="2262" spans="1:23" s="917" customFormat="1" ht="12.75" customHeight="1">
      <c r="A2262">
        <v>1170</v>
      </c>
      <c r="B2262">
        <v>2826</v>
      </c>
      <c r="C2262" t="s">
        <v>103</v>
      </c>
      <c r="D2262" t="s">
        <v>1103</v>
      </c>
      <c r="E2262">
        <v>48387</v>
      </c>
      <c r="F2262" t="s">
        <v>198</v>
      </c>
      <c r="G2262" t="s">
        <v>3912</v>
      </c>
      <c r="H2262" s="958">
        <v>42502</v>
      </c>
      <c r="I2262"/>
      <c r="J2262" t="s">
        <v>1096</v>
      </c>
      <c r="K2262">
        <v>2.5</v>
      </c>
      <c r="L2262" t="s">
        <v>25</v>
      </c>
      <c r="M2262">
        <v>41600</v>
      </c>
      <c r="N2262" t="s">
        <v>93</v>
      </c>
      <c r="O2262">
        <v>104910</v>
      </c>
      <c r="P2262">
        <v>63310</v>
      </c>
      <c r="Q2262">
        <v>17000</v>
      </c>
      <c r="R2262">
        <v>22240</v>
      </c>
      <c r="S2262"/>
      <c r="T2262"/>
      <c r="U2262"/>
      <c r="V2262" t="s">
        <v>1348</v>
      </c>
      <c r="W2262">
        <v>1</v>
      </c>
    </row>
    <row r="2263" spans="1:23" s="917" customFormat="1" ht="12.75" customHeight="1">
      <c r="A2263">
        <v>1170</v>
      </c>
      <c r="B2263">
        <v>2826</v>
      </c>
      <c r="C2263" t="s">
        <v>103</v>
      </c>
      <c r="D2263" t="s">
        <v>1103</v>
      </c>
      <c r="E2263">
        <v>48388</v>
      </c>
      <c r="F2263" t="s">
        <v>198</v>
      </c>
      <c r="G2263" t="s">
        <v>3913</v>
      </c>
      <c r="H2263" s="958">
        <v>42502</v>
      </c>
      <c r="I2263"/>
      <c r="J2263" t="s">
        <v>1096</v>
      </c>
      <c r="K2263">
        <v>2.5</v>
      </c>
      <c r="L2263" t="s">
        <v>25</v>
      </c>
      <c r="M2263">
        <v>41600</v>
      </c>
      <c r="N2263" t="s">
        <v>93</v>
      </c>
      <c r="O2263">
        <v>104910</v>
      </c>
      <c r="P2263">
        <v>63310</v>
      </c>
      <c r="Q2263">
        <v>17000</v>
      </c>
      <c r="R2263">
        <v>22240</v>
      </c>
      <c r="S2263"/>
      <c r="T2263"/>
      <c r="U2263"/>
      <c r="V2263" t="s">
        <v>1348</v>
      </c>
      <c r="W2263">
        <v>1</v>
      </c>
    </row>
    <row r="2264" spans="1:23" s="917" customFormat="1" ht="12.75" customHeight="1">
      <c r="A2264">
        <v>1170</v>
      </c>
      <c r="B2264">
        <v>2826</v>
      </c>
      <c r="C2264" t="s">
        <v>103</v>
      </c>
      <c r="D2264" t="s">
        <v>1103</v>
      </c>
      <c r="E2264">
        <v>48389</v>
      </c>
      <c r="F2264" t="s">
        <v>198</v>
      </c>
      <c r="G2264" t="s">
        <v>3914</v>
      </c>
      <c r="H2264" s="958">
        <v>42502</v>
      </c>
      <c r="I2264"/>
      <c r="J2264" t="s">
        <v>1096</v>
      </c>
      <c r="K2264">
        <v>1.5</v>
      </c>
      <c r="L2264" t="s">
        <v>25</v>
      </c>
      <c r="M2264">
        <v>41600</v>
      </c>
      <c r="N2264" t="s">
        <v>93</v>
      </c>
      <c r="O2264">
        <v>104910</v>
      </c>
      <c r="P2264">
        <v>63310</v>
      </c>
      <c r="Q2264">
        <v>17000</v>
      </c>
      <c r="R2264">
        <v>22240</v>
      </c>
      <c r="S2264"/>
      <c r="T2264"/>
      <c r="U2264"/>
      <c r="V2264" t="s">
        <v>1348</v>
      </c>
      <c r="W2264">
        <v>1</v>
      </c>
    </row>
    <row r="2265" spans="1:23" s="917" customFormat="1" ht="12.75" customHeight="1">
      <c r="A2265">
        <v>2004</v>
      </c>
      <c r="B2265">
        <v>2840</v>
      </c>
      <c r="C2265" t="s">
        <v>87</v>
      </c>
      <c r="D2265" t="s">
        <v>1266</v>
      </c>
      <c r="E2265">
        <v>48390</v>
      </c>
      <c r="F2265" t="s">
        <v>198</v>
      </c>
      <c r="G2265" t="s">
        <v>3915</v>
      </c>
      <c r="H2265" s="958">
        <v>42494</v>
      </c>
      <c r="I2265"/>
      <c r="J2265" t="s">
        <v>1096</v>
      </c>
      <c r="K2265">
        <v>2</v>
      </c>
      <c r="L2265" t="s">
        <v>1415</v>
      </c>
      <c r="M2265">
        <v>0</v>
      </c>
      <c r="N2265" t="s">
        <v>84</v>
      </c>
      <c r="O2265">
        <v>90910</v>
      </c>
      <c r="P2265">
        <v>90910</v>
      </c>
      <c r="Q2265">
        <v>17000</v>
      </c>
      <c r="R2265">
        <v>22240</v>
      </c>
      <c r="S2265"/>
      <c r="T2265"/>
      <c r="U2265"/>
      <c r="V2265" t="s">
        <v>1348</v>
      </c>
      <c r="W2265">
        <v>3</v>
      </c>
    </row>
    <row r="2266" spans="1:23" s="917" customFormat="1" ht="12.75" customHeight="1">
      <c r="A2266">
        <v>1430</v>
      </c>
      <c r="B2266">
        <v>2840</v>
      </c>
      <c r="C2266" t="s">
        <v>87</v>
      </c>
      <c r="D2266" t="s">
        <v>1833</v>
      </c>
      <c r="E2266">
        <v>48391</v>
      </c>
      <c r="F2266" t="s">
        <v>198</v>
      </c>
      <c r="G2266" t="s">
        <v>3917</v>
      </c>
      <c r="H2266" s="958">
        <v>42597</v>
      </c>
      <c r="I2266"/>
      <c r="J2266" t="s">
        <v>1096</v>
      </c>
      <c r="K2266">
        <v>1</v>
      </c>
      <c r="L2266" t="s">
        <v>25</v>
      </c>
      <c r="M2266">
        <v>41600</v>
      </c>
      <c r="N2266" t="s">
        <v>84</v>
      </c>
      <c r="O2266">
        <v>90910</v>
      </c>
      <c r="P2266">
        <v>49310</v>
      </c>
      <c r="Q2266">
        <v>17000</v>
      </c>
      <c r="R2266">
        <v>22240</v>
      </c>
      <c r="S2266"/>
      <c r="T2266"/>
      <c r="U2266"/>
      <c r="V2266" t="s">
        <v>1348</v>
      </c>
      <c r="W2266">
        <v>3</v>
      </c>
    </row>
    <row r="2267" spans="1:23" s="917" customFormat="1" ht="12.75" customHeight="1">
      <c r="A2267">
        <v>6666</v>
      </c>
      <c r="B2267">
        <v>2839</v>
      </c>
      <c r="C2267" t="s">
        <v>86</v>
      </c>
      <c r="D2267" t="s">
        <v>1133</v>
      </c>
      <c r="E2267">
        <v>48395</v>
      </c>
      <c r="F2267" t="s">
        <v>198</v>
      </c>
      <c r="G2267" t="s">
        <v>3919</v>
      </c>
      <c r="H2267" s="958">
        <v>43816</v>
      </c>
      <c r="I2267"/>
      <c r="J2267" t="s">
        <v>1096</v>
      </c>
      <c r="K2267">
        <v>2</v>
      </c>
      <c r="L2267" t="s">
        <v>327</v>
      </c>
      <c r="M2267">
        <v>41600</v>
      </c>
      <c r="N2267" t="s">
        <v>84</v>
      </c>
      <c r="O2267">
        <v>90910</v>
      </c>
      <c r="P2267">
        <v>49310</v>
      </c>
      <c r="Q2267">
        <v>8860</v>
      </c>
      <c r="R2267">
        <v>8220</v>
      </c>
      <c r="S2267"/>
      <c r="T2267"/>
      <c r="U2267"/>
      <c r="V2267" t="s">
        <v>1348</v>
      </c>
      <c r="W2267">
        <v>3</v>
      </c>
    </row>
    <row r="2268" spans="1:23" s="917" customFormat="1" ht="12.75" customHeight="1">
      <c r="A2268">
        <v>1034</v>
      </c>
      <c r="B2268">
        <v>2833</v>
      </c>
      <c r="C2268" t="s">
        <v>119</v>
      </c>
      <c r="D2268" t="s">
        <v>1292</v>
      </c>
      <c r="E2268">
        <v>48396</v>
      </c>
      <c r="F2268" t="s">
        <v>198</v>
      </c>
      <c r="G2268" t="s">
        <v>3921</v>
      </c>
      <c r="H2268" s="958">
        <v>42503</v>
      </c>
      <c r="I2268"/>
      <c r="J2268" t="s">
        <v>1096</v>
      </c>
      <c r="K2268">
        <v>5</v>
      </c>
      <c r="L2268" t="s">
        <v>25</v>
      </c>
      <c r="M2268">
        <v>41600</v>
      </c>
      <c r="N2268" t="s">
        <v>109</v>
      </c>
      <c r="O2268">
        <v>142820</v>
      </c>
      <c r="P2268">
        <v>101220</v>
      </c>
      <c r="Q2268">
        <v>17000</v>
      </c>
      <c r="R2268">
        <v>22240</v>
      </c>
      <c r="S2268"/>
      <c r="T2268"/>
      <c r="U2268"/>
      <c r="V2268" t="s">
        <v>1348</v>
      </c>
      <c r="W2268">
        <v>3</v>
      </c>
    </row>
    <row r="2269" spans="1:23" s="917" customFormat="1" ht="12.75" customHeight="1">
      <c r="A2269">
        <v>1680</v>
      </c>
      <c r="B2269">
        <v>2840</v>
      </c>
      <c r="C2269" t="s">
        <v>87</v>
      </c>
      <c r="D2269" t="s">
        <v>1093</v>
      </c>
      <c r="E2269">
        <v>48397</v>
      </c>
      <c r="F2269" t="s">
        <v>198</v>
      </c>
      <c r="G2269" t="s">
        <v>3923</v>
      </c>
      <c r="H2269" s="958">
        <v>42507</v>
      </c>
      <c r="I2269" s="958">
        <v>45473</v>
      </c>
      <c r="J2269" t="s">
        <v>1096</v>
      </c>
      <c r="K2269">
        <v>1</v>
      </c>
      <c r="L2269" t="s">
        <v>25</v>
      </c>
      <c r="M2269">
        <v>41600</v>
      </c>
      <c r="N2269" t="s">
        <v>84</v>
      </c>
      <c r="O2269">
        <v>90910</v>
      </c>
      <c r="P2269">
        <v>49310</v>
      </c>
      <c r="Q2269">
        <v>17000</v>
      </c>
      <c r="R2269">
        <v>28750</v>
      </c>
      <c r="S2269"/>
      <c r="T2269"/>
      <c r="U2269"/>
      <c r="V2269" t="s">
        <v>1348</v>
      </c>
      <c r="W2269">
        <v>6</v>
      </c>
    </row>
    <row r="2270" spans="1:23" s="917" customFormat="1" ht="12.75" customHeight="1">
      <c r="A2270">
        <v>1555</v>
      </c>
      <c r="B2270">
        <v>2845</v>
      </c>
      <c r="C2270" t="s">
        <v>318</v>
      </c>
      <c r="D2270" t="s">
        <v>1445</v>
      </c>
      <c r="E2270">
        <v>48400</v>
      </c>
      <c r="F2270" t="s">
        <v>198</v>
      </c>
      <c r="G2270" t="s">
        <v>3925</v>
      </c>
      <c r="H2270" s="958">
        <v>42522</v>
      </c>
      <c r="I2270"/>
      <c r="J2270" t="s">
        <v>1096</v>
      </c>
      <c r="K2270">
        <v>30</v>
      </c>
      <c r="L2270" t="s">
        <v>25</v>
      </c>
      <c r="M2270">
        <v>41600</v>
      </c>
      <c r="N2270" t="s">
        <v>126</v>
      </c>
      <c r="O2270">
        <v>201100</v>
      </c>
      <c r="P2270">
        <v>159500</v>
      </c>
      <c r="Q2270">
        <v>17000</v>
      </c>
      <c r="R2270">
        <v>22240</v>
      </c>
      <c r="S2270"/>
      <c r="T2270">
        <v>830</v>
      </c>
      <c r="U2270">
        <v>250</v>
      </c>
      <c r="V2270" t="s">
        <v>1348</v>
      </c>
      <c r="W2270">
        <v>2</v>
      </c>
    </row>
    <row r="2271" spans="1:23" s="917" customFormat="1" ht="12.75" customHeight="1">
      <c r="A2271">
        <v>2004</v>
      </c>
      <c r="B2271">
        <v>2840</v>
      </c>
      <c r="C2271" t="s">
        <v>87</v>
      </c>
      <c r="D2271" t="s">
        <v>1266</v>
      </c>
      <c r="E2271">
        <v>48402</v>
      </c>
      <c r="F2271" t="s">
        <v>198</v>
      </c>
      <c r="G2271" t="s">
        <v>3927</v>
      </c>
      <c r="H2271" s="958">
        <v>42521</v>
      </c>
      <c r="I2271"/>
      <c r="J2271" t="s">
        <v>1096</v>
      </c>
      <c r="K2271">
        <v>5</v>
      </c>
      <c r="L2271" t="s">
        <v>1415</v>
      </c>
      <c r="M2271">
        <v>0</v>
      </c>
      <c r="N2271" t="s">
        <v>84</v>
      </c>
      <c r="O2271">
        <v>90910</v>
      </c>
      <c r="P2271">
        <v>90910</v>
      </c>
      <c r="Q2271">
        <v>17000</v>
      </c>
      <c r="R2271">
        <v>22240</v>
      </c>
      <c r="S2271"/>
      <c r="T2271"/>
      <c r="U2271"/>
      <c r="V2271" t="s">
        <v>1348</v>
      </c>
      <c r="W2271">
        <v>3</v>
      </c>
    </row>
    <row r="2272" spans="1:23" s="917" customFormat="1" ht="12.75" customHeight="1">
      <c r="A2272">
        <v>1335</v>
      </c>
      <c r="B2272">
        <v>2807</v>
      </c>
      <c r="C2272" t="s">
        <v>1102</v>
      </c>
      <c r="D2272" t="s">
        <v>1133</v>
      </c>
      <c r="E2272">
        <v>48403</v>
      </c>
      <c r="F2272" t="s">
        <v>198</v>
      </c>
      <c r="G2272" t="s">
        <v>3929</v>
      </c>
      <c r="H2272" s="958">
        <v>42639</v>
      </c>
      <c r="I2272"/>
      <c r="J2272" t="s">
        <v>1096</v>
      </c>
      <c r="K2272">
        <v>3</v>
      </c>
      <c r="L2272" t="s">
        <v>25</v>
      </c>
      <c r="M2272">
        <v>41600</v>
      </c>
      <c r="N2272" t="s">
        <v>97</v>
      </c>
      <c r="O2272">
        <v>117140</v>
      </c>
      <c r="P2272">
        <v>75540</v>
      </c>
      <c r="Q2272">
        <v>17000</v>
      </c>
      <c r="R2272">
        <v>22240</v>
      </c>
      <c r="S2272"/>
      <c r="T2272"/>
      <c r="U2272"/>
      <c r="V2272" t="s">
        <v>1348</v>
      </c>
      <c r="W2272">
        <v>3</v>
      </c>
    </row>
    <row r="2273" spans="1:23" s="917" customFormat="1" ht="12.75" customHeight="1">
      <c r="A2273">
        <v>1912</v>
      </c>
      <c r="B2273">
        <v>2840</v>
      </c>
      <c r="C2273" t="s">
        <v>87</v>
      </c>
      <c r="D2273" t="s">
        <v>1270</v>
      </c>
      <c r="E2273">
        <v>48404</v>
      </c>
      <c r="F2273" t="s">
        <v>198</v>
      </c>
      <c r="G2273" t="s">
        <v>3931</v>
      </c>
      <c r="H2273" s="958">
        <v>42524</v>
      </c>
      <c r="I2273"/>
      <c r="J2273" t="s">
        <v>1096</v>
      </c>
      <c r="K2273">
        <v>2</v>
      </c>
      <c r="L2273" t="s">
        <v>25</v>
      </c>
      <c r="M2273">
        <v>41600</v>
      </c>
      <c r="N2273" t="s">
        <v>84</v>
      </c>
      <c r="O2273">
        <v>90910</v>
      </c>
      <c r="P2273">
        <v>49310</v>
      </c>
      <c r="Q2273">
        <v>8860</v>
      </c>
      <c r="R2273">
        <v>8220</v>
      </c>
      <c r="S2273"/>
      <c r="T2273"/>
      <c r="U2273"/>
      <c r="V2273" t="s">
        <v>1348</v>
      </c>
      <c r="W2273">
        <v>1</v>
      </c>
    </row>
    <row r="2274" spans="1:23" s="917" customFormat="1" ht="12.75" customHeight="1">
      <c r="A2274">
        <v>1912</v>
      </c>
      <c r="B2274">
        <v>2840</v>
      </c>
      <c r="C2274" t="s">
        <v>87</v>
      </c>
      <c r="D2274" t="s">
        <v>1270</v>
      </c>
      <c r="E2274">
        <v>48405</v>
      </c>
      <c r="F2274" t="s">
        <v>198</v>
      </c>
      <c r="G2274" t="s">
        <v>3933</v>
      </c>
      <c r="H2274" s="958">
        <v>42524</v>
      </c>
      <c r="I2274"/>
      <c r="J2274" t="s">
        <v>1096</v>
      </c>
      <c r="K2274">
        <v>3</v>
      </c>
      <c r="L2274" t="s">
        <v>25</v>
      </c>
      <c r="M2274">
        <v>41600</v>
      </c>
      <c r="N2274" t="s">
        <v>84</v>
      </c>
      <c r="O2274">
        <v>90910</v>
      </c>
      <c r="P2274">
        <v>49310</v>
      </c>
      <c r="Q2274">
        <v>8860</v>
      </c>
      <c r="R2274">
        <v>8220</v>
      </c>
      <c r="S2274"/>
      <c r="T2274"/>
      <c r="U2274"/>
      <c r="V2274" t="s">
        <v>1348</v>
      </c>
      <c r="W2274">
        <v>1</v>
      </c>
    </row>
    <row r="2275" spans="1:23" s="917" customFormat="1" ht="12.75" customHeight="1">
      <c r="A2275">
        <v>1235</v>
      </c>
      <c r="B2275">
        <v>2815</v>
      </c>
      <c r="C2275" t="s">
        <v>117</v>
      </c>
      <c r="D2275" t="s">
        <v>1103</v>
      </c>
      <c r="E2275">
        <v>48406</v>
      </c>
      <c r="F2275" t="s">
        <v>198</v>
      </c>
      <c r="G2275" t="s">
        <v>3934</v>
      </c>
      <c r="H2275" s="958">
        <v>42537</v>
      </c>
      <c r="I2275"/>
      <c r="J2275" t="s">
        <v>1096</v>
      </c>
      <c r="K2275">
        <v>1</v>
      </c>
      <c r="L2275" t="s">
        <v>25</v>
      </c>
      <c r="M2275">
        <v>41600</v>
      </c>
      <c r="N2275" t="s">
        <v>114</v>
      </c>
      <c r="O2275">
        <v>157000</v>
      </c>
      <c r="P2275">
        <v>115400</v>
      </c>
      <c r="Q2275">
        <v>20750</v>
      </c>
      <c r="R2275">
        <v>36400</v>
      </c>
      <c r="S2275"/>
      <c r="T2275"/>
      <c r="U2275"/>
      <c r="V2275" t="s">
        <v>1348</v>
      </c>
      <c r="W2275">
        <v>4</v>
      </c>
    </row>
    <row r="2276" spans="1:23" s="917" customFormat="1" ht="12.75" customHeight="1">
      <c r="A2276">
        <v>1235</v>
      </c>
      <c r="B2276">
        <v>2824</v>
      </c>
      <c r="C2276" t="s">
        <v>122</v>
      </c>
      <c r="D2276" t="s">
        <v>1103</v>
      </c>
      <c r="E2276">
        <v>48407</v>
      </c>
      <c r="F2276" t="s">
        <v>198</v>
      </c>
      <c r="G2276" t="s">
        <v>3935</v>
      </c>
      <c r="H2276" s="958">
        <v>42548</v>
      </c>
      <c r="I2276"/>
      <c r="J2276" t="s">
        <v>1096</v>
      </c>
      <c r="K2276">
        <v>2</v>
      </c>
      <c r="L2276" t="s">
        <v>25</v>
      </c>
      <c r="M2276">
        <v>41600</v>
      </c>
      <c r="N2276" t="s">
        <v>114</v>
      </c>
      <c r="O2276">
        <v>157000</v>
      </c>
      <c r="P2276">
        <v>115400</v>
      </c>
      <c r="Q2276">
        <v>20750</v>
      </c>
      <c r="R2276">
        <v>36400</v>
      </c>
      <c r="S2276"/>
      <c r="T2276"/>
      <c r="U2276"/>
      <c r="V2276" t="s">
        <v>1348</v>
      </c>
      <c r="W2276">
        <v>2</v>
      </c>
    </row>
    <row r="2277" spans="1:23" s="917" customFormat="1" ht="12.75" customHeight="1">
      <c r="A2277">
        <v>1034</v>
      </c>
      <c r="B2277">
        <v>2826</v>
      </c>
      <c r="C2277" t="s">
        <v>103</v>
      </c>
      <c r="D2277" t="s">
        <v>1320</v>
      </c>
      <c r="E2277">
        <v>48410</v>
      </c>
      <c r="F2277" t="s">
        <v>198</v>
      </c>
      <c r="G2277" t="s">
        <v>3936</v>
      </c>
      <c r="H2277" s="958">
        <v>42559</v>
      </c>
      <c r="I2277"/>
      <c r="J2277" t="s">
        <v>1096</v>
      </c>
      <c r="K2277">
        <v>1</v>
      </c>
      <c r="L2277" t="s">
        <v>25</v>
      </c>
      <c r="M2277">
        <v>41600</v>
      </c>
      <c r="N2277" t="s">
        <v>93</v>
      </c>
      <c r="O2277">
        <v>104910</v>
      </c>
      <c r="P2277">
        <v>63310</v>
      </c>
      <c r="Q2277">
        <v>17000</v>
      </c>
      <c r="R2277">
        <v>22240</v>
      </c>
      <c r="S2277"/>
      <c r="T2277"/>
      <c r="U2277"/>
      <c r="V2277" t="s">
        <v>1348</v>
      </c>
      <c r="W2277">
        <v>1</v>
      </c>
    </row>
    <row r="2278" spans="1:23" s="917" customFormat="1" ht="12.75" customHeight="1">
      <c r="A2278">
        <v>1415</v>
      </c>
      <c r="B2278">
        <v>2844</v>
      </c>
      <c r="C2278" t="s">
        <v>91</v>
      </c>
      <c r="D2278" t="s">
        <v>1320</v>
      </c>
      <c r="E2278">
        <v>48411</v>
      </c>
      <c r="F2278" t="s">
        <v>198</v>
      </c>
      <c r="G2278" t="s">
        <v>3937</v>
      </c>
      <c r="H2278" s="958">
        <v>42559</v>
      </c>
      <c r="I2278"/>
      <c r="J2278" t="s">
        <v>1096</v>
      </c>
      <c r="K2278">
        <v>5</v>
      </c>
      <c r="L2278" t="s">
        <v>25</v>
      </c>
      <c r="M2278">
        <v>41600</v>
      </c>
      <c r="N2278" t="s">
        <v>88</v>
      </c>
      <c r="O2278">
        <v>97200</v>
      </c>
      <c r="P2278">
        <v>55600</v>
      </c>
      <c r="Q2278">
        <v>17000</v>
      </c>
      <c r="R2278">
        <v>22240</v>
      </c>
      <c r="S2278"/>
      <c r="T2278"/>
      <c r="U2278"/>
      <c r="V2278" t="s">
        <v>1348</v>
      </c>
      <c r="W2278">
        <v>2</v>
      </c>
    </row>
    <row r="2279" spans="1:23" s="917" customFormat="1" ht="12.75" customHeight="1">
      <c r="A2279">
        <v>1720</v>
      </c>
      <c r="B2279">
        <v>2840</v>
      </c>
      <c r="C2279" t="s">
        <v>87</v>
      </c>
      <c r="D2279" t="s">
        <v>1093</v>
      </c>
      <c r="E2279">
        <v>48413</v>
      </c>
      <c r="F2279" t="s">
        <v>198</v>
      </c>
      <c r="G2279" t="s">
        <v>3938</v>
      </c>
      <c r="H2279" s="958">
        <v>42551</v>
      </c>
      <c r="I2279"/>
      <c r="J2279" t="s">
        <v>1096</v>
      </c>
      <c r="K2279">
        <v>2</v>
      </c>
      <c r="L2279" t="s">
        <v>25</v>
      </c>
      <c r="M2279">
        <v>41600</v>
      </c>
      <c r="N2279" t="s">
        <v>84</v>
      </c>
      <c r="O2279">
        <v>90910</v>
      </c>
      <c r="P2279">
        <v>49310</v>
      </c>
      <c r="Q2279">
        <v>17000</v>
      </c>
      <c r="R2279">
        <v>28750</v>
      </c>
      <c r="S2279"/>
      <c r="T2279"/>
      <c r="U2279"/>
      <c r="V2279" t="s">
        <v>1348</v>
      </c>
      <c r="W2279">
        <v>1</v>
      </c>
    </row>
    <row r="2280" spans="1:23" s="917" customFormat="1" ht="12.75" customHeight="1">
      <c r="A2280">
        <v>1932</v>
      </c>
      <c r="B2280">
        <v>2840</v>
      </c>
      <c r="C2280" t="s">
        <v>87</v>
      </c>
      <c r="D2280" t="s">
        <v>1270</v>
      </c>
      <c r="E2280">
        <v>48414</v>
      </c>
      <c r="F2280" t="s">
        <v>198</v>
      </c>
      <c r="G2280" t="s">
        <v>3940</v>
      </c>
      <c r="H2280" s="958">
        <v>44452</v>
      </c>
      <c r="I2280"/>
      <c r="J2280" t="s">
        <v>1096</v>
      </c>
      <c r="K2280">
        <v>2</v>
      </c>
      <c r="L2280" t="s">
        <v>25</v>
      </c>
      <c r="M2280">
        <v>41600</v>
      </c>
      <c r="N2280" t="s">
        <v>84</v>
      </c>
      <c r="O2280">
        <v>90910</v>
      </c>
      <c r="P2280">
        <v>49310</v>
      </c>
      <c r="Q2280">
        <v>8860</v>
      </c>
      <c r="R2280">
        <v>8220</v>
      </c>
      <c r="S2280"/>
      <c r="T2280"/>
      <c r="U2280"/>
      <c r="V2280" t="s">
        <v>1348</v>
      </c>
      <c r="W2280">
        <v>2</v>
      </c>
    </row>
    <row r="2281" spans="1:23" s="917" customFormat="1" ht="12.75" customHeight="1">
      <c r="A2281">
        <v>2004</v>
      </c>
      <c r="B2281">
        <v>2840</v>
      </c>
      <c r="C2281" t="s">
        <v>87</v>
      </c>
      <c r="D2281" t="s">
        <v>1266</v>
      </c>
      <c r="E2281">
        <v>48415</v>
      </c>
      <c r="F2281" t="s">
        <v>198</v>
      </c>
      <c r="G2281" t="s">
        <v>3942</v>
      </c>
      <c r="H2281" s="958">
        <v>42548</v>
      </c>
      <c r="I2281" s="958">
        <v>45473</v>
      </c>
      <c r="J2281" t="s">
        <v>1096</v>
      </c>
      <c r="K2281">
        <v>5</v>
      </c>
      <c r="L2281" t="s">
        <v>1415</v>
      </c>
      <c r="M2281">
        <v>0</v>
      </c>
      <c r="N2281" t="s">
        <v>84</v>
      </c>
      <c r="O2281">
        <v>90910</v>
      </c>
      <c r="P2281">
        <v>90910</v>
      </c>
      <c r="Q2281">
        <v>17000</v>
      </c>
      <c r="R2281">
        <v>22240</v>
      </c>
      <c r="S2281"/>
      <c r="T2281"/>
      <c r="U2281"/>
      <c r="V2281" t="s">
        <v>1348</v>
      </c>
      <c r="W2281">
        <v>1</v>
      </c>
    </row>
    <row r="2282" spans="1:23" s="917" customFormat="1" ht="12.75" customHeight="1">
      <c r="A2282">
        <v>1034</v>
      </c>
      <c r="B2282">
        <v>2827</v>
      </c>
      <c r="C2282" t="s">
        <v>96</v>
      </c>
      <c r="D2282" t="s">
        <v>1106</v>
      </c>
      <c r="E2282">
        <v>48416</v>
      </c>
      <c r="F2282" t="s">
        <v>198</v>
      </c>
      <c r="G2282" t="s">
        <v>3943</v>
      </c>
      <c r="H2282" s="958">
        <v>43817</v>
      </c>
      <c r="I2282"/>
      <c r="J2282" t="s">
        <v>1096</v>
      </c>
      <c r="K2282">
        <v>5</v>
      </c>
      <c r="L2282" t="s">
        <v>25</v>
      </c>
      <c r="M2282">
        <v>41600</v>
      </c>
      <c r="N2282" t="s">
        <v>93</v>
      </c>
      <c r="O2282">
        <v>104910</v>
      </c>
      <c r="P2282">
        <v>63310</v>
      </c>
      <c r="Q2282">
        <v>17000</v>
      </c>
      <c r="R2282">
        <v>22240</v>
      </c>
      <c r="S2282"/>
      <c r="T2282"/>
      <c r="U2282"/>
      <c r="V2282" t="s">
        <v>1348</v>
      </c>
      <c r="W2282">
        <v>1</v>
      </c>
    </row>
    <row r="2283" spans="1:23" s="917" customFormat="1" ht="12.75" customHeight="1">
      <c r="A2283">
        <v>1535</v>
      </c>
      <c r="B2283">
        <v>2824</v>
      </c>
      <c r="C2283" t="s">
        <v>122</v>
      </c>
      <c r="D2283" t="s">
        <v>1445</v>
      </c>
      <c r="E2283">
        <v>48417</v>
      </c>
      <c r="F2283" t="s">
        <v>198</v>
      </c>
      <c r="G2283" t="s">
        <v>3944</v>
      </c>
      <c r="H2283" s="958">
        <v>42725</v>
      </c>
      <c r="I2283"/>
      <c r="J2283" t="s">
        <v>1096</v>
      </c>
      <c r="K2283">
        <v>25</v>
      </c>
      <c r="L2283" t="s">
        <v>25</v>
      </c>
      <c r="M2283">
        <v>41600</v>
      </c>
      <c r="N2283" t="s">
        <v>114</v>
      </c>
      <c r="O2283">
        <v>157000</v>
      </c>
      <c r="P2283">
        <v>115400</v>
      </c>
      <c r="Q2283">
        <v>17000</v>
      </c>
      <c r="R2283">
        <v>22240</v>
      </c>
      <c r="S2283"/>
      <c r="T2283"/>
      <c r="U2283"/>
      <c r="V2283" t="s">
        <v>1348</v>
      </c>
      <c r="W2283">
        <v>3</v>
      </c>
    </row>
    <row r="2284" spans="1:23" s="917" customFormat="1" ht="12.75" customHeight="1">
      <c r="A2284">
        <v>1535</v>
      </c>
      <c r="B2284">
        <v>2824</v>
      </c>
      <c r="C2284" t="s">
        <v>122</v>
      </c>
      <c r="D2284" t="s">
        <v>1445</v>
      </c>
      <c r="E2284">
        <v>48418</v>
      </c>
      <c r="F2284" t="s">
        <v>198</v>
      </c>
      <c r="G2284" t="s">
        <v>3946</v>
      </c>
      <c r="H2284" s="958">
        <v>42724</v>
      </c>
      <c r="I2284"/>
      <c r="J2284" t="s">
        <v>1096</v>
      </c>
      <c r="K2284">
        <v>2</v>
      </c>
      <c r="L2284" t="s">
        <v>25</v>
      </c>
      <c r="M2284">
        <v>41600</v>
      </c>
      <c r="N2284" t="s">
        <v>114</v>
      </c>
      <c r="O2284">
        <v>157000</v>
      </c>
      <c r="P2284">
        <v>115400</v>
      </c>
      <c r="Q2284">
        <v>17000</v>
      </c>
      <c r="R2284">
        <v>22240</v>
      </c>
      <c r="S2284"/>
      <c r="T2284"/>
      <c r="U2284"/>
      <c r="V2284" t="s">
        <v>1348</v>
      </c>
      <c r="W2284">
        <v>3</v>
      </c>
    </row>
    <row r="2285" spans="1:23" s="917" customFormat="1" ht="12.75" customHeight="1">
      <c r="A2285">
        <v>1205</v>
      </c>
      <c r="B2285">
        <v>2827</v>
      </c>
      <c r="C2285" t="s">
        <v>96</v>
      </c>
      <c r="D2285" t="s">
        <v>1103</v>
      </c>
      <c r="E2285">
        <v>48420</v>
      </c>
      <c r="F2285" t="s">
        <v>198</v>
      </c>
      <c r="G2285" t="s">
        <v>3947</v>
      </c>
      <c r="H2285" s="958">
        <v>42653</v>
      </c>
      <c r="I2285"/>
      <c r="J2285" t="s">
        <v>1096</v>
      </c>
      <c r="K2285">
        <v>5</v>
      </c>
      <c r="L2285" t="s">
        <v>25</v>
      </c>
      <c r="M2285">
        <v>41600</v>
      </c>
      <c r="N2285" t="s">
        <v>93</v>
      </c>
      <c r="O2285">
        <v>104910</v>
      </c>
      <c r="P2285">
        <v>63310</v>
      </c>
      <c r="Q2285">
        <v>17000</v>
      </c>
      <c r="R2285">
        <v>22240</v>
      </c>
      <c r="S2285"/>
      <c r="T2285"/>
      <c r="U2285"/>
      <c r="V2285" t="s">
        <v>1348</v>
      </c>
      <c r="W2285">
        <v>1</v>
      </c>
    </row>
    <row r="2286" spans="1:23" s="917" customFormat="1" ht="12.75" customHeight="1">
      <c r="A2286">
        <v>1205</v>
      </c>
      <c r="B2286">
        <v>2827</v>
      </c>
      <c r="C2286" t="s">
        <v>96</v>
      </c>
      <c r="D2286" t="s">
        <v>1103</v>
      </c>
      <c r="E2286">
        <v>48421</v>
      </c>
      <c r="F2286" t="s">
        <v>198</v>
      </c>
      <c r="G2286" t="s">
        <v>3949</v>
      </c>
      <c r="H2286" s="958">
        <v>42653</v>
      </c>
      <c r="I2286"/>
      <c r="J2286" t="s">
        <v>1096</v>
      </c>
      <c r="K2286">
        <v>5</v>
      </c>
      <c r="L2286" t="s">
        <v>25</v>
      </c>
      <c r="M2286">
        <v>41600</v>
      </c>
      <c r="N2286" t="s">
        <v>93</v>
      </c>
      <c r="O2286">
        <v>104910</v>
      </c>
      <c r="P2286">
        <v>63310</v>
      </c>
      <c r="Q2286">
        <v>17000</v>
      </c>
      <c r="R2286">
        <v>22240</v>
      </c>
      <c r="S2286"/>
      <c r="T2286"/>
      <c r="U2286"/>
      <c r="V2286" t="s">
        <v>1348</v>
      </c>
      <c r="W2286">
        <v>1</v>
      </c>
    </row>
    <row r="2287" spans="1:23" s="917" customFormat="1" ht="12.75" customHeight="1">
      <c r="A2287">
        <v>1255</v>
      </c>
      <c r="B2287">
        <v>2824</v>
      </c>
      <c r="C2287" t="s">
        <v>122</v>
      </c>
      <c r="D2287" t="s">
        <v>1445</v>
      </c>
      <c r="E2287">
        <v>48422</v>
      </c>
      <c r="F2287" t="s">
        <v>198</v>
      </c>
      <c r="G2287" t="s">
        <v>3950</v>
      </c>
      <c r="H2287" s="958">
        <v>42667</v>
      </c>
      <c r="I2287"/>
      <c r="J2287" t="s">
        <v>1096</v>
      </c>
      <c r="K2287">
        <v>1</v>
      </c>
      <c r="L2287" t="s">
        <v>25</v>
      </c>
      <c r="M2287">
        <v>41600</v>
      </c>
      <c r="N2287" t="s">
        <v>114</v>
      </c>
      <c r="O2287">
        <v>157000</v>
      </c>
      <c r="P2287">
        <v>115400</v>
      </c>
      <c r="Q2287">
        <v>17000</v>
      </c>
      <c r="R2287">
        <v>22240</v>
      </c>
      <c r="S2287"/>
      <c r="T2287"/>
      <c r="U2287"/>
      <c r="V2287" t="s">
        <v>1348</v>
      </c>
      <c r="W2287">
        <v>1</v>
      </c>
    </row>
    <row r="2288" spans="1:23" s="917" customFormat="1" ht="12.75" customHeight="1">
      <c r="A2288">
        <v>1255</v>
      </c>
      <c r="B2288">
        <v>2824</v>
      </c>
      <c r="C2288" t="s">
        <v>122</v>
      </c>
      <c r="D2288" t="s">
        <v>1445</v>
      </c>
      <c r="E2288">
        <v>48423</v>
      </c>
      <c r="F2288" t="s">
        <v>198</v>
      </c>
      <c r="G2288" t="s">
        <v>3951</v>
      </c>
      <c r="H2288" s="958">
        <v>42667</v>
      </c>
      <c r="I2288"/>
      <c r="J2288" t="s">
        <v>1096</v>
      </c>
      <c r="K2288">
        <v>1</v>
      </c>
      <c r="L2288" t="s">
        <v>25</v>
      </c>
      <c r="M2288">
        <v>41600</v>
      </c>
      <c r="N2288" t="s">
        <v>114</v>
      </c>
      <c r="O2288">
        <v>157000</v>
      </c>
      <c r="P2288">
        <v>115400</v>
      </c>
      <c r="Q2288">
        <v>17000</v>
      </c>
      <c r="R2288">
        <v>22240</v>
      </c>
      <c r="S2288"/>
      <c r="T2288"/>
      <c r="U2288"/>
      <c r="V2288" t="s">
        <v>1348</v>
      </c>
      <c r="W2288">
        <v>1</v>
      </c>
    </row>
    <row r="2289" spans="1:23" s="917" customFormat="1" ht="12.75" customHeight="1">
      <c r="A2289">
        <v>1255</v>
      </c>
      <c r="B2289">
        <v>2824</v>
      </c>
      <c r="C2289" t="s">
        <v>122</v>
      </c>
      <c r="D2289" t="s">
        <v>1445</v>
      </c>
      <c r="E2289">
        <v>48424</v>
      </c>
      <c r="F2289" t="s">
        <v>198</v>
      </c>
      <c r="G2289" t="s">
        <v>3952</v>
      </c>
      <c r="H2289" s="958">
        <v>42667</v>
      </c>
      <c r="I2289"/>
      <c r="J2289" t="s">
        <v>1096</v>
      </c>
      <c r="K2289">
        <v>1</v>
      </c>
      <c r="L2289" t="s">
        <v>25</v>
      </c>
      <c r="M2289">
        <v>41600</v>
      </c>
      <c r="N2289" t="s">
        <v>114</v>
      </c>
      <c r="O2289">
        <v>157000</v>
      </c>
      <c r="P2289">
        <v>115400</v>
      </c>
      <c r="Q2289">
        <v>17000</v>
      </c>
      <c r="R2289">
        <v>22240</v>
      </c>
      <c r="S2289"/>
      <c r="T2289"/>
      <c r="U2289"/>
      <c r="V2289" t="s">
        <v>1348</v>
      </c>
      <c r="W2289">
        <v>1</v>
      </c>
    </row>
    <row r="2290" spans="1:23" s="917" customFormat="1" ht="12.75" customHeight="1">
      <c r="A2290">
        <v>16</v>
      </c>
      <c r="B2290">
        <v>2824</v>
      </c>
      <c r="C2290" t="s">
        <v>122</v>
      </c>
      <c r="D2290" t="s">
        <v>1126</v>
      </c>
      <c r="E2290">
        <v>48426</v>
      </c>
      <c r="F2290" t="s">
        <v>198</v>
      </c>
      <c r="G2290" t="s">
        <v>3953</v>
      </c>
      <c r="H2290" s="958">
        <v>42618</v>
      </c>
      <c r="I2290"/>
      <c r="J2290" t="s">
        <v>1096</v>
      </c>
      <c r="K2290">
        <v>2</v>
      </c>
      <c r="L2290" t="s">
        <v>25</v>
      </c>
      <c r="M2290">
        <v>41600</v>
      </c>
      <c r="N2290" t="s">
        <v>114</v>
      </c>
      <c r="O2290">
        <v>157000</v>
      </c>
      <c r="P2290">
        <v>115400</v>
      </c>
      <c r="Q2290">
        <v>17000</v>
      </c>
      <c r="R2290">
        <v>22240</v>
      </c>
      <c r="S2290"/>
      <c r="T2290"/>
      <c r="U2290"/>
      <c r="V2290" t="s">
        <v>1348</v>
      </c>
      <c r="W2290">
        <v>2</v>
      </c>
    </row>
    <row r="2291" spans="1:23" s="917" customFormat="1" ht="12.75" customHeight="1">
      <c r="A2291">
        <v>1335</v>
      </c>
      <c r="B2291">
        <v>2807</v>
      </c>
      <c r="C2291" t="s">
        <v>1102</v>
      </c>
      <c r="D2291" t="s">
        <v>1133</v>
      </c>
      <c r="E2291">
        <v>48427</v>
      </c>
      <c r="F2291" t="s">
        <v>198</v>
      </c>
      <c r="G2291" t="s">
        <v>3955</v>
      </c>
      <c r="H2291" s="958">
        <v>42639</v>
      </c>
      <c r="I2291"/>
      <c r="J2291" t="s">
        <v>1096</v>
      </c>
      <c r="K2291">
        <v>3</v>
      </c>
      <c r="L2291" t="s">
        <v>25</v>
      </c>
      <c r="M2291">
        <v>41600</v>
      </c>
      <c r="N2291" t="s">
        <v>97</v>
      </c>
      <c r="O2291">
        <v>117140</v>
      </c>
      <c r="P2291">
        <v>75540</v>
      </c>
      <c r="Q2291">
        <v>17000</v>
      </c>
      <c r="R2291">
        <v>22240</v>
      </c>
      <c r="S2291"/>
      <c r="T2291"/>
      <c r="U2291"/>
      <c r="V2291" t="s">
        <v>1348</v>
      </c>
      <c r="W2291">
        <v>3</v>
      </c>
    </row>
    <row r="2292" spans="1:23" s="917" customFormat="1" ht="12.75" customHeight="1">
      <c r="A2292">
        <v>1335</v>
      </c>
      <c r="B2292">
        <v>2807</v>
      </c>
      <c r="C2292" t="s">
        <v>1102</v>
      </c>
      <c r="D2292" t="s">
        <v>1133</v>
      </c>
      <c r="E2292">
        <v>48428</v>
      </c>
      <c r="F2292" t="s">
        <v>198</v>
      </c>
      <c r="G2292" t="s">
        <v>3956</v>
      </c>
      <c r="H2292" s="958">
        <v>42639</v>
      </c>
      <c r="I2292"/>
      <c r="J2292" t="s">
        <v>1096</v>
      </c>
      <c r="K2292">
        <v>3</v>
      </c>
      <c r="L2292" t="s">
        <v>25</v>
      </c>
      <c r="M2292">
        <v>41600</v>
      </c>
      <c r="N2292" t="s">
        <v>97</v>
      </c>
      <c r="O2292">
        <v>117140</v>
      </c>
      <c r="P2292">
        <v>75540</v>
      </c>
      <c r="Q2292">
        <v>17000</v>
      </c>
      <c r="R2292">
        <v>22240</v>
      </c>
      <c r="S2292"/>
      <c r="T2292"/>
      <c r="U2292"/>
      <c r="V2292" t="s">
        <v>1348</v>
      </c>
      <c r="W2292">
        <v>3</v>
      </c>
    </row>
    <row r="2293" spans="1:23" s="917" customFormat="1" ht="12.75" customHeight="1">
      <c r="A2293">
        <v>1260</v>
      </c>
      <c r="B2293">
        <v>2826</v>
      </c>
      <c r="C2293" t="s">
        <v>103</v>
      </c>
      <c r="D2293" t="s">
        <v>1103</v>
      </c>
      <c r="E2293">
        <v>48429</v>
      </c>
      <c r="F2293" t="s">
        <v>198</v>
      </c>
      <c r="G2293" t="s">
        <v>3957</v>
      </c>
      <c r="H2293" s="958">
        <v>42649</v>
      </c>
      <c r="I2293"/>
      <c r="J2293" t="s">
        <v>1096</v>
      </c>
      <c r="K2293">
        <v>2</v>
      </c>
      <c r="L2293" t="s">
        <v>25</v>
      </c>
      <c r="M2293">
        <v>41600</v>
      </c>
      <c r="N2293" t="s">
        <v>93</v>
      </c>
      <c r="O2293">
        <v>104910</v>
      </c>
      <c r="P2293">
        <v>63310</v>
      </c>
      <c r="Q2293">
        <v>17000</v>
      </c>
      <c r="R2293">
        <v>22240</v>
      </c>
      <c r="S2293"/>
      <c r="T2293"/>
      <c r="U2293"/>
      <c r="V2293" t="s">
        <v>1348</v>
      </c>
      <c r="W2293">
        <v>2</v>
      </c>
    </row>
    <row r="2294" spans="1:23" s="917" customFormat="1" ht="12.75" customHeight="1">
      <c r="A2294">
        <v>2004</v>
      </c>
      <c r="B2294">
        <v>2840</v>
      </c>
      <c r="C2294" t="s">
        <v>87</v>
      </c>
      <c r="D2294" t="s">
        <v>1266</v>
      </c>
      <c r="E2294">
        <v>48430</v>
      </c>
      <c r="F2294" t="s">
        <v>198</v>
      </c>
      <c r="G2294" t="s">
        <v>3959</v>
      </c>
      <c r="H2294" s="958">
        <v>42629</v>
      </c>
      <c r="I2294"/>
      <c r="J2294" t="s">
        <v>1096</v>
      </c>
      <c r="K2294">
        <v>5</v>
      </c>
      <c r="L2294" t="s">
        <v>1415</v>
      </c>
      <c r="M2294">
        <v>0</v>
      </c>
      <c r="N2294" t="s">
        <v>84</v>
      </c>
      <c r="O2294">
        <v>90910</v>
      </c>
      <c r="P2294">
        <v>90910</v>
      </c>
      <c r="Q2294">
        <v>17000</v>
      </c>
      <c r="R2294">
        <v>22240</v>
      </c>
      <c r="S2294"/>
      <c r="T2294"/>
      <c r="U2294"/>
      <c r="V2294" t="s">
        <v>1348</v>
      </c>
      <c r="W2294">
        <v>3</v>
      </c>
    </row>
    <row r="2295" spans="1:23" s="917" customFormat="1" ht="12.75" customHeight="1">
      <c r="A2295">
        <v>2004</v>
      </c>
      <c r="B2295">
        <v>2840</v>
      </c>
      <c r="C2295" t="s">
        <v>87</v>
      </c>
      <c r="D2295" t="s">
        <v>1266</v>
      </c>
      <c r="E2295">
        <v>48431</v>
      </c>
      <c r="F2295" t="s">
        <v>198</v>
      </c>
      <c r="G2295" t="s">
        <v>3961</v>
      </c>
      <c r="H2295" s="958">
        <v>42629</v>
      </c>
      <c r="I2295"/>
      <c r="J2295" t="s">
        <v>1096</v>
      </c>
      <c r="K2295">
        <v>9</v>
      </c>
      <c r="L2295" t="s">
        <v>1415</v>
      </c>
      <c r="M2295">
        <v>0</v>
      </c>
      <c r="N2295" t="s">
        <v>84</v>
      </c>
      <c r="O2295">
        <v>90910</v>
      </c>
      <c r="P2295">
        <v>90910</v>
      </c>
      <c r="Q2295">
        <v>17000</v>
      </c>
      <c r="R2295">
        <v>22240</v>
      </c>
      <c r="S2295"/>
      <c r="T2295"/>
      <c r="U2295"/>
      <c r="V2295" t="s">
        <v>1348</v>
      </c>
      <c r="W2295">
        <v>4</v>
      </c>
    </row>
    <row r="2296" spans="1:23" s="917" customFormat="1" ht="12.75" customHeight="1">
      <c r="A2296">
        <v>1220</v>
      </c>
      <c r="B2296">
        <v>2807</v>
      </c>
      <c r="C2296" t="s">
        <v>1102</v>
      </c>
      <c r="D2296" t="s">
        <v>1103</v>
      </c>
      <c r="E2296">
        <v>48436</v>
      </c>
      <c r="F2296" t="s">
        <v>198</v>
      </c>
      <c r="G2296" t="s">
        <v>3962</v>
      </c>
      <c r="H2296" s="958">
        <v>42740</v>
      </c>
      <c r="I2296"/>
      <c r="J2296" t="s">
        <v>1096</v>
      </c>
      <c r="K2296">
        <v>2</v>
      </c>
      <c r="L2296" t="s">
        <v>25</v>
      </c>
      <c r="M2296">
        <v>41600</v>
      </c>
      <c r="N2296" t="s">
        <v>97</v>
      </c>
      <c r="O2296">
        <v>117140</v>
      </c>
      <c r="P2296">
        <v>75540</v>
      </c>
      <c r="Q2296">
        <v>17000</v>
      </c>
      <c r="R2296">
        <v>22240</v>
      </c>
      <c r="S2296"/>
      <c r="T2296"/>
      <c r="U2296"/>
      <c r="V2296" t="s">
        <v>1348</v>
      </c>
      <c r="W2296">
        <v>1</v>
      </c>
    </row>
    <row r="2297" spans="1:23" s="917" customFormat="1" ht="12.75" customHeight="1">
      <c r="A2297">
        <v>1032</v>
      </c>
      <c r="B2297">
        <v>2840</v>
      </c>
      <c r="C2297" t="s">
        <v>87</v>
      </c>
      <c r="D2297" t="s">
        <v>1133</v>
      </c>
      <c r="E2297">
        <v>48437</v>
      </c>
      <c r="F2297" t="s">
        <v>198</v>
      </c>
      <c r="G2297" t="s">
        <v>3964</v>
      </c>
      <c r="H2297" s="958">
        <v>44022</v>
      </c>
      <c r="I2297"/>
      <c r="J2297" t="s">
        <v>1096</v>
      </c>
      <c r="K2297">
        <v>2</v>
      </c>
      <c r="L2297" t="s">
        <v>25</v>
      </c>
      <c r="M2297">
        <v>41600</v>
      </c>
      <c r="N2297" t="s">
        <v>84</v>
      </c>
      <c r="O2297">
        <v>90910</v>
      </c>
      <c r="P2297">
        <v>49310</v>
      </c>
      <c r="Q2297">
        <v>17000</v>
      </c>
      <c r="R2297">
        <v>22240</v>
      </c>
      <c r="S2297"/>
      <c r="T2297"/>
      <c r="U2297"/>
      <c r="V2297" t="s">
        <v>1348</v>
      </c>
      <c r="W2297">
        <v>1</v>
      </c>
    </row>
    <row r="2298" spans="1:23" s="917" customFormat="1" ht="12.75" customHeight="1">
      <c r="A2298">
        <v>1110</v>
      </c>
      <c r="B2298">
        <v>2827</v>
      </c>
      <c r="C2298" t="s">
        <v>96</v>
      </c>
      <c r="D2298" t="s">
        <v>1103</v>
      </c>
      <c r="E2298">
        <v>48439</v>
      </c>
      <c r="F2298" t="s">
        <v>198</v>
      </c>
      <c r="G2298" t="s">
        <v>3966</v>
      </c>
      <c r="H2298" s="958">
        <v>42804</v>
      </c>
      <c r="I2298"/>
      <c r="J2298" t="s">
        <v>1096</v>
      </c>
      <c r="K2298">
        <v>5</v>
      </c>
      <c r="L2298" t="s">
        <v>25</v>
      </c>
      <c r="M2298">
        <v>41600</v>
      </c>
      <c r="N2298" t="s">
        <v>93</v>
      </c>
      <c r="O2298">
        <v>104910</v>
      </c>
      <c r="P2298">
        <v>63310</v>
      </c>
      <c r="Q2298">
        <v>17000</v>
      </c>
      <c r="R2298">
        <v>22240</v>
      </c>
      <c r="S2298"/>
      <c r="T2298"/>
      <c r="U2298"/>
      <c r="V2298" t="s">
        <v>1348</v>
      </c>
      <c r="W2298">
        <v>1</v>
      </c>
    </row>
    <row r="2299" spans="1:23" s="917" customFormat="1" ht="12.75" customHeight="1">
      <c r="A2299">
        <v>1110</v>
      </c>
      <c r="B2299">
        <v>2827</v>
      </c>
      <c r="C2299" t="s">
        <v>96</v>
      </c>
      <c r="D2299" t="s">
        <v>1103</v>
      </c>
      <c r="E2299">
        <v>48440</v>
      </c>
      <c r="F2299" t="s">
        <v>198</v>
      </c>
      <c r="G2299" t="s">
        <v>3968</v>
      </c>
      <c r="H2299" s="958">
        <v>42804</v>
      </c>
      <c r="I2299"/>
      <c r="J2299" t="s">
        <v>1096</v>
      </c>
      <c r="K2299">
        <v>3</v>
      </c>
      <c r="L2299" t="s">
        <v>25</v>
      </c>
      <c r="M2299">
        <v>41600</v>
      </c>
      <c r="N2299" t="s">
        <v>93</v>
      </c>
      <c r="O2299">
        <v>104910</v>
      </c>
      <c r="P2299">
        <v>63310</v>
      </c>
      <c r="Q2299">
        <v>17000</v>
      </c>
      <c r="R2299">
        <v>22240</v>
      </c>
      <c r="S2299"/>
      <c r="T2299"/>
      <c r="U2299"/>
      <c r="V2299" t="s">
        <v>1348</v>
      </c>
      <c r="W2299">
        <v>1</v>
      </c>
    </row>
    <row r="2300" spans="1:23" s="917" customFormat="1" ht="12.75" customHeight="1">
      <c r="A2300">
        <v>1110</v>
      </c>
      <c r="B2300">
        <v>2827</v>
      </c>
      <c r="C2300" t="s">
        <v>96</v>
      </c>
      <c r="D2300" t="s">
        <v>1103</v>
      </c>
      <c r="E2300">
        <v>48441</v>
      </c>
      <c r="F2300" t="s">
        <v>198</v>
      </c>
      <c r="G2300" t="s">
        <v>3969</v>
      </c>
      <c r="H2300" s="958">
        <v>42804</v>
      </c>
      <c r="I2300"/>
      <c r="J2300" t="s">
        <v>1096</v>
      </c>
      <c r="K2300">
        <v>5</v>
      </c>
      <c r="L2300" t="s">
        <v>25</v>
      </c>
      <c r="M2300">
        <v>41600</v>
      </c>
      <c r="N2300" t="s">
        <v>93</v>
      </c>
      <c r="O2300">
        <v>104910</v>
      </c>
      <c r="P2300">
        <v>63310</v>
      </c>
      <c r="Q2300">
        <v>17000</v>
      </c>
      <c r="R2300">
        <v>22240</v>
      </c>
      <c r="S2300"/>
      <c r="T2300"/>
      <c r="U2300"/>
      <c r="V2300" t="s">
        <v>1348</v>
      </c>
      <c r="W2300">
        <v>1</v>
      </c>
    </row>
    <row r="2301" spans="1:23" s="917" customFormat="1" ht="12.75" customHeight="1">
      <c r="A2301">
        <v>1760</v>
      </c>
      <c r="B2301">
        <v>2823</v>
      </c>
      <c r="C2301" t="s">
        <v>551</v>
      </c>
      <c r="D2301" t="s">
        <v>1106</v>
      </c>
      <c r="E2301">
        <v>48442</v>
      </c>
      <c r="F2301" t="s">
        <v>198</v>
      </c>
      <c r="G2301" t="s">
        <v>3970</v>
      </c>
      <c r="H2301" s="958">
        <v>42711</v>
      </c>
      <c r="I2301"/>
      <c r="J2301" t="s">
        <v>1096</v>
      </c>
      <c r="K2301">
        <v>2</v>
      </c>
      <c r="L2301" t="s">
        <v>25</v>
      </c>
      <c r="M2301">
        <v>41600</v>
      </c>
      <c r="N2301" t="s">
        <v>93</v>
      </c>
      <c r="O2301">
        <v>104910</v>
      </c>
      <c r="P2301">
        <v>63310</v>
      </c>
      <c r="Q2301">
        <v>17000</v>
      </c>
      <c r="R2301">
        <v>41220</v>
      </c>
      <c r="S2301"/>
      <c r="T2301"/>
      <c r="U2301"/>
      <c r="V2301" t="s">
        <v>1348</v>
      </c>
      <c r="W2301">
        <v>1</v>
      </c>
    </row>
    <row r="2302" spans="1:23" s="917" customFormat="1" ht="12.75" customHeight="1">
      <c r="A2302">
        <v>1760</v>
      </c>
      <c r="B2302">
        <v>2823</v>
      </c>
      <c r="C2302" t="s">
        <v>551</v>
      </c>
      <c r="D2302" t="s">
        <v>1106</v>
      </c>
      <c r="E2302">
        <v>48443</v>
      </c>
      <c r="F2302" t="s">
        <v>198</v>
      </c>
      <c r="G2302" t="s">
        <v>3972</v>
      </c>
      <c r="H2302" s="958">
        <v>42711</v>
      </c>
      <c r="I2302"/>
      <c r="J2302" t="s">
        <v>1096</v>
      </c>
      <c r="K2302">
        <v>3</v>
      </c>
      <c r="L2302" t="s">
        <v>25</v>
      </c>
      <c r="M2302">
        <v>41600</v>
      </c>
      <c r="N2302" t="s">
        <v>93</v>
      </c>
      <c r="O2302">
        <v>104910</v>
      </c>
      <c r="P2302">
        <v>63310</v>
      </c>
      <c r="Q2302">
        <v>17000</v>
      </c>
      <c r="R2302">
        <v>41220</v>
      </c>
      <c r="S2302"/>
      <c r="T2302"/>
      <c r="U2302"/>
      <c r="V2302" t="s">
        <v>1348</v>
      </c>
      <c r="W2302">
        <v>1</v>
      </c>
    </row>
    <row r="2303" spans="1:23" s="917" customFormat="1" ht="12.75" customHeight="1">
      <c r="A2303">
        <v>1380</v>
      </c>
      <c r="B2303">
        <v>2803</v>
      </c>
      <c r="C2303" t="s">
        <v>98</v>
      </c>
      <c r="D2303" t="s">
        <v>1292</v>
      </c>
      <c r="E2303">
        <v>48444</v>
      </c>
      <c r="F2303" t="s">
        <v>198</v>
      </c>
      <c r="G2303" t="s">
        <v>3973</v>
      </c>
      <c r="H2303" s="958">
        <v>43110</v>
      </c>
      <c r="I2303"/>
      <c r="J2303" t="s">
        <v>1096</v>
      </c>
      <c r="K2303">
        <v>10</v>
      </c>
      <c r="L2303" t="s">
        <v>25</v>
      </c>
      <c r="M2303">
        <v>41600</v>
      </c>
      <c r="N2303" t="s">
        <v>97</v>
      </c>
      <c r="O2303">
        <v>117140</v>
      </c>
      <c r="P2303">
        <v>75540</v>
      </c>
      <c r="Q2303">
        <v>17000</v>
      </c>
      <c r="R2303">
        <v>16710</v>
      </c>
      <c r="S2303"/>
      <c r="T2303"/>
      <c r="U2303"/>
      <c r="V2303" t="s">
        <v>1348</v>
      </c>
      <c r="W2303">
        <v>2</v>
      </c>
    </row>
    <row r="2304" spans="1:23" s="917" customFormat="1" ht="12.75" customHeight="1">
      <c r="A2304">
        <v>1110</v>
      </c>
      <c r="B2304">
        <v>2836</v>
      </c>
      <c r="C2304" t="s">
        <v>320</v>
      </c>
      <c r="D2304" t="s">
        <v>1372</v>
      </c>
      <c r="E2304">
        <v>48446</v>
      </c>
      <c r="F2304" t="s">
        <v>198</v>
      </c>
      <c r="G2304" t="s">
        <v>3975</v>
      </c>
      <c r="H2304" s="958">
        <v>42751</v>
      </c>
      <c r="I2304"/>
      <c r="J2304" t="s">
        <v>1096</v>
      </c>
      <c r="K2304">
        <v>3</v>
      </c>
      <c r="L2304" t="s">
        <v>25</v>
      </c>
      <c r="M2304">
        <v>41600</v>
      </c>
      <c r="N2304" t="s">
        <v>126</v>
      </c>
      <c r="O2304">
        <v>201100</v>
      </c>
      <c r="P2304">
        <v>159500</v>
      </c>
      <c r="Q2304">
        <v>17000</v>
      </c>
      <c r="R2304">
        <v>22240</v>
      </c>
      <c r="S2304"/>
      <c r="T2304"/>
      <c r="U2304"/>
      <c r="V2304" t="s">
        <v>1348</v>
      </c>
      <c r="W2304">
        <v>2</v>
      </c>
    </row>
    <row r="2305" spans="1:23" s="917" customFormat="1" ht="12.75" customHeight="1">
      <c r="A2305">
        <v>1110</v>
      </c>
      <c r="B2305">
        <v>2836</v>
      </c>
      <c r="C2305" t="s">
        <v>320</v>
      </c>
      <c r="D2305" t="s">
        <v>1372</v>
      </c>
      <c r="E2305">
        <v>48447</v>
      </c>
      <c r="F2305" t="s">
        <v>198</v>
      </c>
      <c r="G2305" t="s">
        <v>3977</v>
      </c>
      <c r="H2305" s="958">
        <v>42761</v>
      </c>
      <c r="I2305"/>
      <c r="J2305" t="s">
        <v>1096</v>
      </c>
      <c r="K2305">
        <v>3</v>
      </c>
      <c r="L2305" t="s">
        <v>25</v>
      </c>
      <c r="M2305">
        <v>41600</v>
      </c>
      <c r="N2305" t="s">
        <v>126</v>
      </c>
      <c r="O2305">
        <v>201100</v>
      </c>
      <c r="P2305">
        <v>159500</v>
      </c>
      <c r="Q2305">
        <v>17000</v>
      </c>
      <c r="R2305">
        <v>22240</v>
      </c>
      <c r="S2305"/>
      <c r="T2305"/>
      <c r="U2305"/>
      <c r="V2305" t="s">
        <v>1348</v>
      </c>
      <c r="W2305">
        <v>2</v>
      </c>
    </row>
    <row r="2306" spans="1:23" s="917" customFormat="1" ht="12.75" customHeight="1">
      <c r="A2306">
        <v>1110</v>
      </c>
      <c r="B2306">
        <v>2836</v>
      </c>
      <c r="C2306" t="s">
        <v>320</v>
      </c>
      <c r="D2306" t="s">
        <v>1372</v>
      </c>
      <c r="E2306">
        <v>48448</v>
      </c>
      <c r="F2306" t="s">
        <v>198</v>
      </c>
      <c r="G2306" t="s">
        <v>3979</v>
      </c>
      <c r="H2306" s="958">
        <v>42775</v>
      </c>
      <c r="I2306"/>
      <c r="J2306" t="s">
        <v>1096</v>
      </c>
      <c r="K2306">
        <v>2</v>
      </c>
      <c r="L2306" t="s">
        <v>25</v>
      </c>
      <c r="M2306">
        <v>41600</v>
      </c>
      <c r="N2306" t="s">
        <v>126</v>
      </c>
      <c r="O2306">
        <v>201100</v>
      </c>
      <c r="P2306">
        <v>159500</v>
      </c>
      <c r="Q2306">
        <v>17000</v>
      </c>
      <c r="R2306">
        <v>22240</v>
      </c>
      <c r="S2306"/>
      <c r="T2306"/>
      <c r="U2306"/>
      <c r="V2306" t="s">
        <v>1348</v>
      </c>
      <c r="W2306">
        <v>2</v>
      </c>
    </row>
    <row r="2307" spans="1:23" s="917" customFormat="1" ht="12.75" customHeight="1">
      <c r="A2307">
        <v>1235</v>
      </c>
      <c r="B2307">
        <v>2824</v>
      </c>
      <c r="C2307" t="s">
        <v>122</v>
      </c>
      <c r="D2307" t="s">
        <v>1103</v>
      </c>
      <c r="E2307">
        <v>48449</v>
      </c>
      <c r="F2307" t="s">
        <v>198</v>
      </c>
      <c r="G2307" t="s">
        <v>3981</v>
      </c>
      <c r="H2307" s="958">
        <v>42990</v>
      </c>
      <c r="I2307"/>
      <c r="J2307" t="s">
        <v>1096</v>
      </c>
      <c r="K2307">
        <v>2</v>
      </c>
      <c r="L2307" t="s">
        <v>25</v>
      </c>
      <c r="M2307">
        <v>41600</v>
      </c>
      <c r="N2307" t="s">
        <v>114</v>
      </c>
      <c r="O2307">
        <v>157000</v>
      </c>
      <c r="P2307">
        <v>115400</v>
      </c>
      <c r="Q2307">
        <v>20750</v>
      </c>
      <c r="R2307">
        <v>36400</v>
      </c>
      <c r="S2307"/>
      <c r="T2307"/>
      <c r="U2307"/>
      <c r="V2307" t="s">
        <v>1348</v>
      </c>
      <c r="W2307">
        <v>2</v>
      </c>
    </row>
    <row r="2308" spans="1:23" s="917" customFormat="1" ht="12.75" customHeight="1">
      <c r="A2308">
        <v>1445</v>
      </c>
      <c r="B2308">
        <v>2840</v>
      </c>
      <c r="C2308" t="s">
        <v>87</v>
      </c>
      <c r="D2308" t="s">
        <v>1106</v>
      </c>
      <c r="E2308">
        <v>48452</v>
      </c>
      <c r="F2308" t="s">
        <v>198</v>
      </c>
      <c r="G2308" t="s">
        <v>3983</v>
      </c>
      <c r="H2308" s="958">
        <v>42982</v>
      </c>
      <c r="I2308"/>
      <c r="J2308" t="s">
        <v>1096</v>
      </c>
      <c r="K2308">
        <v>4</v>
      </c>
      <c r="L2308" t="s">
        <v>25</v>
      </c>
      <c r="M2308">
        <v>41600</v>
      </c>
      <c r="N2308" t="s">
        <v>84</v>
      </c>
      <c r="O2308">
        <v>90910</v>
      </c>
      <c r="P2308">
        <v>49310</v>
      </c>
      <c r="Q2308">
        <v>17000</v>
      </c>
      <c r="R2308">
        <v>22240</v>
      </c>
      <c r="S2308"/>
      <c r="T2308"/>
      <c r="U2308"/>
      <c r="V2308" t="s">
        <v>1348</v>
      </c>
      <c r="W2308">
        <v>1</v>
      </c>
    </row>
    <row r="2309" spans="1:23" s="917" customFormat="1" ht="12.75" customHeight="1">
      <c r="A2309">
        <v>1445</v>
      </c>
      <c r="B2309">
        <v>2826</v>
      </c>
      <c r="C2309" t="s">
        <v>103</v>
      </c>
      <c r="D2309" t="s">
        <v>1106</v>
      </c>
      <c r="E2309">
        <v>48454</v>
      </c>
      <c r="F2309" t="s">
        <v>198</v>
      </c>
      <c r="G2309" t="s">
        <v>3985</v>
      </c>
      <c r="H2309" s="958">
        <v>42982</v>
      </c>
      <c r="I2309"/>
      <c r="J2309" t="s">
        <v>1096</v>
      </c>
      <c r="K2309">
        <v>3</v>
      </c>
      <c r="L2309" t="s">
        <v>25</v>
      </c>
      <c r="M2309">
        <v>41600</v>
      </c>
      <c r="N2309" t="s">
        <v>93</v>
      </c>
      <c r="O2309">
        <v>104910</v>
      </c>
      <c r="P2309">
        <v>63310</v>
      </c>
      <c r="Q2309">
        <v>17000</v>
      </c>
      <c r="R2309">
        <v>22240</v>
      </c>
      <c r="S2309"/>
      <c r="T2309"/>
      <c r="U2309"/>
      <c r="V2309" t="s">
        <v>1348</v>
      </c>
      <c r="W2309">
        <v>1</v>
      </c>
    </row>
    <row r="2310" spans="1:23" s="917" customFormat="1" ht="12.75" customHeight="1">
      <c r="A2310">
        <v>1700</v>
      </c>
      <c r="B2310">
        <v>2803</v>
      </c>
      <c r="C2310" t="s">
        <v>98</v>
      </c>
      <c r="D2310" t="s">
        <v>1106</v>
      </c>
      <c r="E2310">
        <v>48455</v>
      </c>
      <c r="F2310" t="s">
        <v>198</v>
      </c>
      <c r="G2310" t="s">
        <v>3986</v>
      </c>
      <c r="H2310" s="958">
        <v>42982</v>
      </c>
      <c r="I2310"/>
      <c r="J2310" t="s">
        <v>1096</v>
      </c>
      <c r="K2310">
        <v>3</v>
      </c>
      <c r="L2310" t="s">
        <v>25</v>
      </c>
      <c r="M2310">
        <v>41600</v>
      </c>
      <c r="N2310" t="s">
        <v>97</v>
      </c>
      <c r="O2310">
        <v>117140</v>
      </c>
      <c r="P2310">
        <v>75540</v>
      </c>
      <c r="Q2310">
        <v>17000</v>
      </c>
      <c r="R2310">
        <v>22240</v>
      </c>
      <c r="S2310"/>
      <c r="T2310"/>
      <c r="U2310"/>
      <c r="V2310" t="s">
        <v>1348</v>
      </c>
      <c r="W2310">
        <v>1</v>
      </c>
    </row>
    <row r="2311" spans="1:23" s="917" customFormat="1" ht="12.75" customHeight="1">
      <c r="A2311">
        <v>1445</v>
      </c>
      <c r="B2311">
        <v>2839</v>
      </c>
      <c r="C2311" t="s">
        <v>86</v>
      </c>
      <c r="D2311" t="s">
        <v>1106</v>
      </c>
      <c r="E2311">
        <v>48456</v>
      </c>
      <c r="F2311" t="s">
        <v>198</v>
      </c>
      <c r="G2311" t="s">
        <v>3987</v>
      </c>
      <c r="H2311" s="958">
        <v>42982</v>
      </c>
      <c r="I2311"/>
      <c r="J2311" t="s">
        <v>1096</v>
      </c>
      <c r="K2311">
        <v>3</v>
      </c>
      <c r="L2311" t="s">
        <v>25</v>
      </c>
      <c r="M2311">
        <v>41600</v>
      </c>
      <c r="N2311" t="s">
        <v>84</v>
      </c>
      <c r="O2311">
        <v>90910</v>
      </c>
      <c r="P2311">
        <v>49310</v>
      </c>
      <c r="Q2311">
        <v>17000</v>
      </c>
      <c r="R2311">
        <v>22240</v>
      </c>
      <c r="S2311"/>
      <c r="T2311"/>
      <c r="U2311"/>
      <c r="V2311" t="s">
        <v>1348</v>
      </c>
      <c r="W2311">
        <v>1</v>
      </c>
    </row>
    <row r="2312" spans="1:23" s="917" customFormat="1" ht="12.75" customHeight="1">
      <c r="A2312">
        <v>1445</v>
      </c>
      <c r="B2312">
        <v>2840</v>
      </c>
      <c r="C2312" t="s">
        <v>87</v>
      </c>
      <c r="D2312" t="s">
        <v>1106</v>
      </c>
      <c r="E2312">
        <v>48457</v>
      </c>
      <c r="F2312" t="s">
        <v>198</v>
      </c>
      <c r="G2312" t="s">
        <v>3988</v>
      </c>
      <c r="H2312" s="958">
        <v>42982</v>
      </c>
      <c r="I2312"/>
      <c r="J2312" t="s">
        <v>1096</v>
      </c>
      <c r="K2312">
        <v>3</v>
      </c>
      <c r="L2312" t="s">
        <v>25</v>
      </c>
      <c r="M2312">
        <v>41600</v>
      </c>
      <c r="N2312" t="s">
        <v>84</v>
      </c>
      <c r="O2312">
        <v>90910</v>
      </c>
      <c r="P2312">
        <v>49310</v>
      </c>
      <c r="Q2312">
        <v>17000</v>
      </c>
      <c r="R2312">
        <v>22240</v>
      </c>
      <c r="S2312"/>
      <c r="T2312"/>
      <c r="U2312"/>
      <c r="V2312" t="s">
        <v>1348</v>
      </c>
      <c r="W2312">
        <v>1</v>
      </c>
    </row>
    <row r="2313" spans="1:23" s="917" customFormat="1" ht="12.75" customHeight="1">
      <c r="A2313">
        <v>1445</v>
      </c>
      <c r="B2313">
        <v>2839</v>
      </c>
      <c r="C2313" t="s">
        <v>86</v>
      </c>
      <c r="D2313" t="s">
        <v>1106</v>
      </c>
      <c r="E2313">
        <v>48458</v>
      </c>
      <c r="F2313" t="s">
        <v>198</v>
      </c>
      <c r="G2313" t="s">
        <v>3989</v>
      </c>
      <c r="H2313" s="958">
        <v>42982</v>
      </c>
      <c r="I2313"/>
      <c r="J2313" t="s">
        <v>1096</v>
      </c>
      <c r="K2313">
        <v>5</v>
      </c>
      <c r="L2313" t="s">
        <v>25</v>
      </c>
      <c r="M2313">
        <v>41600</v>
      </c>
      <c r="N2313" t="s">
        <v>84</v>
      </c>
      <c r="O2313">
        <v>90910</v>
      </c>
      <c r="P2313">
        <v>49310</v>
      </c>
      <c r="Q2313">
        <v>17000</v>
      </c>
      <c r="R2313">
        <v>22240</v>
      </c>
      <c r="S2313"/>
      <c r="T2313"/>
      <c r="U2313"/>
      <c r="V2313" t="s">
        <v>1348</v>
      </c>
      <c r="W2313">
        <v>1</v>
      </c>
    </row>
    <row r="2314" spans="1:23" s="917" customFormat="1" ht="12.75" customHeight="1">
      <c r="A2314">
        <v>1445</v>
      </c>
      <c r="B2314">
        <v>2840</v>
      </c>
      <c r="C2314" t="s">
        <v>87</v>
      </c>
      <c r="D2314" t="s">
        <v>1106</v>
      </c>
      <c r="E2314">
        <v>48459</v>
      </c>
      <c r="F2314" t="s">
        <v>198</v>
      </c>
      <c r="G2314" t="s">
        <v>3990</v>
      </c>
      <c r="H2314" s="958">
        <v>42982</v>
      </c>
      <c r="I2314"/>
      <c r="J2314" t="s">
        <v>1096</v>
      </c>
      <c r="K2314">
        <v>2</v>
      </c>
      <c r="L2314" t="s">
        <v>25</v>
      </c>
      <c r="M2314">
        <v>41600</v>
      </c>
      <c r="N2314" t="s">
        <v>84</v>
      </c>
      <c r="O2314">
        <v>90910</v>
      </c>
      <c r="P2314">
        <v>49310</v>
      </c>
      <c r="Q2314">
        <v>17000</v>
      </c>
      <c r="R2314">
        <v>22240</v>
      </c>
      <c r="S2314"/>
      <c r="T2314"/>
      <c r="U2314"/>
      <c r="V2314" t="s">
        <v>1348</v>
      </c>
      <c r="W2314">
        <v>1</v>
      </c>
    </row>
    <row r="2315" spans="1:23" s="917" customFormat="1" ht="12.75" customHeight="1">
      <c r="A2315">
        <v>1952</v>
      </c>
      <c r="B2315">
        <v>2840</v>
      </c>
      <c r="C2315" t="s">
        <v>87</v>
      </c>
      <c r="D2315" t="s">
        <v>1270</v>
      </c>
      <c r="E2315">
        <v>48462</v>
      </c>
      <c r="F2315" t="s">
        <v>198</v>
      </c>
      <c r="G2315" t="s">
        <v>3991</v>
      </c>
      <c r="H2315" s="958">
        <v>42823</v>
      </c>
      <c r="I2315"/>
      <c r="J2315" t="s">
        <v>1096</v>
      </c>
      <c r="K2315">
        <v>25</v>
      </c>
      <c r="L2315" t="s">
        <v>327</v>
      </c>
      <c r="M2315">
        <v>41600</v>
      </c>
      <c r="N2315" t="s">
        <v>84</v>
      </c>
      <c r="O2315">
        <v>90910</v>
      </c>
      <c r="P2315">
        <v>49310</v>
      </c>
      <c r="Q2315">
        <v>8860</v>
      </c>
      <c r="R2315">
        <v>8220</v>
      </c>
      <c r="S2315"/>
      <c r="T2315"/>
      <c r="U2315"/>
      <c r="V2315" t="s">
        <v>1348</v>
      </c>
      <c r="W2315">
        <v>1</v>
      </c>
    </row>
    <row r="2316" spans="1:23" s="917" customFormat="1" ht="12.75" customHeight="1">
      <c r="A2316">
        <v>1932</v>
      </c>
      <c r="B2316">
        <v>2840</v>
      </c>
      <c r="C2316" t="s">
        <v>87</v>
      </c>
      <c r="D2316" t="s">
        <v>1270</v>
      </c>
      <c r="E2316">
        <v>48463</v>
      </c>
      <c r="F2316" t="s">
        <v>198</v>
      </c>
      <c r="G2316" t="s">
        <v>3993</v>
      </c>
      <c r="H2316" s="958">
        <v>42823</v>
      </c>
      <c r="I2316"/>
      <c r="J2316" t="s">
        <v>1096</v>
      </c>
      <c r="K2316">
        <v>25</v>
      </c>
      <c r="L2316" t="s">
        <v>327</v>
      </c>
      <c r="M2316">
        <v>41600</v>
      </c>
      <c r="N2316" t="s">
        <v>84</v>
      </c>
      <c r="O2316">
        <v>90910</v>
      </c>
      <c r="P2316">
        <v>49310</v>
      </c>
      <c r="Q2316">
        <v>8860</v>
      </c>
      <c r="R2316">
        <v>8220</v>
      </c>
      <c r="S2316"/>
      <c r="T2316"/>
      <c r="U2316"/>
      <c r="V2316" t="s">
        <v>1348</v>
      </c>
      <c r="W2316">
        <v>1</v>
      </c>
    </row>
    <row r="2317" spans="1:23" s="917" customFormat="1" ht="12.75" customHeight="1">
      <c r="A2317">
        <v>1912</v>
      </c>
      <c r="B2317">
        <v>2840</v>
      </c>
      <c r="C2317" t="s">
        <v>87</v>
      </c>
      <c r="D2317" t="s">
        <v>1270</v>
      </c>
      <c r="E2317">
        <v>48464</v>
      </c>
      <c r="F2317" t="s">
        <v>198</v>
      </c>
      <c r="G2317" t="s">
        <v>3994</v>
      </c>
      <c r="H2317" s="958">
        <v>42823</v>
      </c>
      <c r="I2317"/>
      <c r="J2317" t="s">
        <v>1096</v>
      </c>
      <c r="K2317">
        <v>25</v>
      </c>
      <c r="L2317" t="s">
        <v>327</v>
      </c>
      <c r="M2317">
        <v>41600</v>
      </c>
      <c r="N2317" t="s">
        <v>84</v>
      </c>
      <c r="O2317">
        <v>90910</v>
      </c>
      <c r="P2317">
        <v>49310</v>
      </c>
      <c r="Q2317">
        <v>8860</v>
      </c>
      <c r="R2317">
        <v>8220</v>
      </c>
      <c r="S2317"/>
      <c r="T2317"/>
      <c r="U2317"/>
      <c r="V2317" t="s">
        <v>1348</v>
      </c>
      <c r="W2317">
        <v>1</v>
      </c>
    </row>
    <row r="2318" spans="1:23" s="917" customFormat="1" ht="12.75" customHeight="1">
      <c r="A2318">
        <v>1245</v>
      </c>
      <c r="B2318">
        <v>2820</v>
      </c>
      <c r="C2318" t="s">
        <v>1622</v>
      </c>
      <c r="D2318" t="s">
        <v>1445</v>
      </c>
      <c r="E2318">
        <v>48465</v>
      </c>
      <c r="F2318" t="s">
        <v>198</v>
      </c>
      <c r="G2318" t="s">
        <v>3995</v>
      </c>
      <c r="H2318" s="958">
        <v>42814</v>
      </c>
      <c r="I2318"/>
      <c r="J2318" t="s">
        <v>1096</v>
      </c>
      <c r="K2318">
        <v>2</v>
      </c>
      <c r="L2318" t="s">
        <v>25</v>
      </c>
      <c r="M2318">
        <v>41600</v>
      </c>
      <c r="N2318" t="s">
        <v>126</v>
      </c>
      <c r="O2318">
        <v>201100</v>
      </c>
      <c r="P2318">
        <v>159500</v>
      </c>
      <c r="Q2318">
        <v>20750</v>
      </c>
      <c r="R2318">
        <v>36400</v>
      </c>
      <c r="S2318"/>
      <c r="T2318">
        <v>830</v>
      </c>
      <c r="U2318">
        <v>250</v>
      </c>
      <c r="V2318" t="s">
        <v>1348</v>
      </c>
      <c r="W2318">
        <v>8</v>
      </c>
    </row>
    <row r="2319" spans="1:23" s="917" customFormat="1" ht="12.75" customHeight="1">
      <c r="A2319">
        <v>1560</v>
      </c>
      <c r="B2319">
        <v>2820</v>
      </c>
      <c r="C2319" t="s">
        <v>1622</v>
      </c>
      <c r="D2319" t="s">
        <v>1445</v>
      </c>
      <c r="E2319">
        <v>48466</v>
      </c>
      <c r="F2319" t="s">
        <v>198</v>
      </c>
      <c r="G2319" t="s">
        <v>3997</v>
      </c>
      <c r="H2319" s="958">
        <v>42814</v>
      </c>
      <c r="I2319"/>
      <c r="J2319" t="s">
        <v>1096</v>
      </c>
      <c r="K2319">
        <v>1</v>
      </c>
      <c r="L2319" t="s">
        <v>25</v>
      </c>
      <c r="M2319">
        <v>41600</v>
      </c>
      <c r="N2319" t="s">
        <v>126</v>
      </c>
      <c r="O2319">
        <v>201100</v>
      </c>
      <c r="P2319">
        <v>159500</v>
      </c>
      <c r="Q2319">
        <v>17000</v>
      </c>
      <c r="R2319">
        <v>22240</v>
      </c>
      <c r="S2319"/>
      <c r="T2319">
        <v>830</v>
      </c>
      <c r="U2319">
        <v>250</v>
      </c>
      <c r="V2319" t="s">
        <v>1348</v>
      </c>
      <c r="W2319">
        <v>7</v>
      </c>
    </row>
    <row r="2320" spans="1:23" s="917" customFormat="1" ht="12.75" customHeight="1">
      <c r="A2320">
        <v>1555</v>
      </c>
      <c r="B2320">
        <v>2814</v>
      </c>
      <c r="C2320" t="s">
        <v>121</v>
      </c>
      <c r="D2320" t="s">
        <v>1445</v>
      </c>
      <c r="E2320">
        <v>48467</v>
      </c>
      <c r="F2320" t="s">
        <v>198</v>
      </c>
      <c r="G2320" t="s">
        <v>3998</v>
      </c>
      <c r="H2320" s="958">
        <v>42849</v>
      </c>
      <c r="I2320"/>
      <c r="J2320" t="s">
        <v>1096</v>
      </c>
      <c r="K2320">
        <v>2</v>
      </c>
      <c r="L2320" t="s">
        <v>25</v>
      </c>
      <c r="M2320">
        <v>41600</v>
      </c>
      <c r="N2320" t="s">
        <v>120</v>
      </c>
      <c r="O2320">
        <v>168500</v>
      </c>
      <c r="P2320">
        <v>126900</v>
      </c>
      <c r="Q2320">
        <v>17000</v>
      </c>
      <c r="R2320">
        <v>22240</v>
      </c>
      <c r="S2320"/>
      <c r="T2320"/>
      <c r="U2320"/>
      <c r="V2320" t="s">
        <v>1348</v>
      </c>
      <c r="W2320">
        <v>1</v>
      </c>
    </row>
    <row r="2321" spans="1:23" s="917" customFormat="1" ht="12.75" customHeight="1">
      <c r="A2321">
        <v>1430</v>
      </c>
      <c r="B2321">
        <v>2807</v>
      </c>
      <c r="C2321" t="s">
        <v>1102</v>
      </c>
      <c r="D2321" t="s">
        <v>1833</v>
      </c>
      <c r="E2321">
        <v>48470</v>
      </c>
      <c r="F2321" t="s">
        <v>198</v>
      </c>
      <c r="G2321" t="s">
        <v>4000</v>
      </c>
      <c r="H2321" s="958">
        <v>42878</v>
      </c>
      <c r="I2321"/>
      <c r="J2321" t="s">
        <v>1096</v>
      </c>
      <c r="K2321">
        <v>2</v>
      </c>
      <c r="L2321" t="s">
        <v>25</v>
      </c>
      <c r="M2321">
        <v>41600</v>
      </c>
      <c r="N2321" t="s">
        <v>97</v>
      </c>
      <c r="O2321">
        <v>117140</v>
      </c>
      <c r="P2321">
        <v>75540</v>
      </c>
      <c r="Q2321">
        <v>17000</v>
      </c>
      <c r="R2321">
        <v>22240</v>
      </c>
      <c r="S2321"/>
      <c r="T2321"/>
      <c r="U2321"/>
      <c r="V2321" t="s">
        <v>1348</v>
      </c>
      <c r="W2321">
        <v>7</v>
      </c>
    </row>
    <row r="2322" spans="1:23" s="917" customFormat="1" ht="12.75" customHeight="1">
      <c r="A2322">
        <v>1430</v>
      </c>
      <c r="B2322">
        <v>2807</v>
      </c>
      <c r="C2322" t="s">
        <v>1102</v>
      </c>
      <c r="D2322" t="s">
        <v>1833</v>
      </c>
      <c r="E2322">
        <v>48472</v>
      </c>
      <c r="F2322" t="s">
        <v>198</v>
      </c>
      <c r="G2322" t="s">
        <v>4002</v>
      </c>
      <c r="H2322" s="958">
        <v>42856</v>
      </c>
      <c r="I2322"/>
      <c r="J2322" t="s">
        <v>1096</v>
      </c>
      <c r="K2322">
        <v>3</v>
      </c>
      <c r="L2322" t="s">
        <v>25</v>
      </c>
      <c r="M2322">
        <v>41600</v>
      </c>
      <c r="N2322" t="s">
        <v>97</v>
      </c>
      <c r="O2322">
        <v>117140</v>
      </c>
      <c r="P2322">
        <v>75540</v>
      </c>
      <c r="Q2322">
        <v>17000</v>
      </c>
      <c r="R2322">
        <v>22240</v>
      </c>
      <c r="S2322"/>
      <c r="T2322"/>
      <c r="U2322"/>
      <c r="V2322" t="s">
        <v>1348</v>
      </c>
      <c r="W2322">
        <v>7</v>
      </c>
    </row>
    <row r="2323" spans="1:23" s="917" customFormat="1" ht="12.75" customHeight="1">
      <c r="A2323">
        <v>1430</v>
      </c>
      <c r="B2323">
        <v>2807</v>
      </c>
      <c r="C2323" t="s">
        <v>1102</v>
      </c>
      <c r="D2323" t="s">
        <v>1833</v>
      </c>
      <c r="E2323">
        <v>48473</v>
      </c>
      <c r="F2323" t="s">
        <v>198</v>
      </c>
      <c r="G2323" t="s">
        <v>4004</v>
      </c>
      <c r="H2323" s="958">
        <v>42856</v>
      </c>
      <c r="I2323"/>
      <c r="J2323" t="s">
        <v>1096</v>
      </c>
      <c r="K2323">
        <v>3</v>
      </c>
      <c r="L2323" t="s">
        <v>25</v>
      </c>
      <c r="M2323">
        <v>41600</v>
      </c>
      <c r="N2323" t="s">
        <v>97</v>
      </c>
      <c r="O2323">
        <v>117140</v>
      </c>
      <c r="P2323">
        <v>75540</v>
      </c>
      <c r="Q2323">
        <v>17000</v>
      </c>
      <c r="R2323">
        <v>22240</v>
      </c>
      <c r="S2323"/>
      <c r="T2323"/>
      <c r="U2323"/>
      <c r="V2323" t="s">
        <v>1348</v>
      </c>
      <c r="W2323">
        <v>7</v>
      </c>
    </row>
    <row r="2324" spans="1:23" s="917" customFormat="1" ht="12.75" customHeight="1">
      <c r="A2324">
        <v>1335</v>
      </c>
      <c r="B2324">
        <v>2812</v>
      </c>
      <c r="C2324" t="s">
        <v>85</v>
      </c>
      <c r="D2324" t="s">
        <v>1133</v>
      </c>
      <c r="E2324">
        <v>48475</v>
      </c>
      <c r="F2324" t="s">
        <v>198</v>
      </c>
      <c r="G2324" t="s">
        <v>4005</v>
      </c>
      <c r="H2324" s="958">
        <v>43488</v>
      </c>
      <c r="I2324"/>
      <c r="J2324" t="s">
        <v>1096</v>
      </c>
      <c r="K2324">
        <v>2</v>
      </c>
      <c r="L2324" t="s">
        <v>25</v>
      </c>
      <c r="M2324">
        <v>41600</v>
      </c>
      <c r="N2324" t="s">
        <v>84</v>
      </c>
      <c r="O2324">
        <v>90910</v>
      </c>
      <c r="P2324">
        <v>49310</v>
      </c>
      <c r="Q2324">
        <v>17000</v>
      </c>
      <c r="R2324">
        <v>22240</v>
      </c>
      <c r="S2324"/>
      <c r="T2324"/>
      <c r="U2324"/>
      <c r="V2324" t="s">
        <v>1348</v>
      </c>
      <c r="W2324">
        <v>2</v>
      </c>
    </row>
    <row r="2325" spans="1:23" s="917" customFormat="1" ht="12.75" customHeight="1">
      <c r="A2325">
        <v>2004</v>
      </c>
      <c r="B2325">
        <v>2840</v>
      </c>
      <c r="C2325" t="s">
        <v>87</v>
      </c>
      <c r="D2325" t="s">
        <v>1266</v>
      </c>
      <c r="E2325">
        <v>48478</v>
      </c>
      <c r="F2325" t="s">
        <v>198</v>
      </c>
      <c r="G2325" t="s">
        <v>4007</v>
      </c>
      <c r="H2325" s="958">
        <v>43853</v>
      </c>
      <c r="I2325"/>
      <c r="J2325" t="s">
        <v>1096</v>
      </c>
      <c r="K2325">
        <v>5</v>
      </c>
      <c r="L2325" t="s">
        <v>1415</v>
      </c>
      <c r="M2325">
        <v>0</v>
      </c>
      <c r="N2325" t="s">
        <v>84</v>
      </c>
      <c r="O2325">
        <v>90910</v>
      </c>
      <c r="P2325">
        <v>90910</v>
      </c>
      <c r="Q2325">
        <v>17000</v>
      </c>
      <c r="R2325">
        <v>22240</v>
      </c>
      <c r="S2325"/>
      <c r="T2325"/>
      <c r="U2325"/>
      <c r="V2325" t="s">
        <v>1348</v>
      </c>
      <c r="W2325">
        <v>4</v>
      </c>
    </row>
    <row r="2326" spans="1:23" s="917" customFormat="1" ht="12.75" customHeight="1">
      <c r="A2326">
        <v>1335</v>
      </c>
      <c r="B2326">
        <v>2832</v>
      </c>
      <c r="C2326" t="s">
        <v>92</v>
      </c>
      <c r="D2326" t="s">
        <v>1133</v>
      </c>
      <c r="E2326">
        <v>48480</v>
      </c>
      <c r="F2326" t="s">
        <v>198</v>
      </c>
      <c r="G2326" t="s">
        <v>4009</v>
      </c>
      <c r="H2326" s="958">
        <v>43473</v>
      </c>
      <c r="I2326"/>
      <c r="J2326" t="s">
        <v>1096</v>
      </c>
      <c r="K2326">
        <v>5</v>
      </c>
      <c r="L2326" t="s">
        <v>25</v>
      </c>
      <c r="M2326">
        <v>41600</v>
      </c>
      <c r="N2326" t="s">
        <v>88</v>
      </c>
      <c r="O2326">
        <v>97200</v>
      </c>
      <c r="P2326">
        <v>55600</v>
      </c>
      <c r="Q2326">
        <v>17000</v>
      </c>
      <c r="R2326">
        <v>22240</v>
      </c>
      <c r="S2326"/>
      <c r="T2326"/>
      <c r="U2326"/>
      <c r="V2326" t="s">
        <v>1348</v>
      </c>
      <c r="W2326">
        <v>1</v>
      </c>
    </row>
    <row r="2327" spans="1:23" s="917" customFormat="1" ht="12.75" customHeight="1">
      <c r="A2327">
        <v>1455</v>
      </c>
      <c r="B2327">
        <v>2805</v>
      </c>
      <c r="C2327" t="s">
        <v>110</v>
      </c>
      <c r="D2327" t="s">
        <v>1133</v>
      </c>
      <c r="E2327">
        <v>48486</v>
      </c>
      <c r="F2327" t="s">
        <v>198</v>
      </c>
      <c r="G2327" t="s">
        <v>4011</v>
      </c>
      <c r="H2327" s="958">
        <v>43130</v>
      </c>
      <c r="I2327"/>
      <c r="J2327" t="s">
        <v>1096</v>
      </c>
      <c r="K2327">
        <v>3</v>
      </c>
      <c r="L2327" t="s">
        <v>25</v>
      </c>
      <c r="M2327">
        <v>41600</v>
      </c>
      <c r="N2327" t="s">
        <v>109</v>
      </c>
      <c r="O2327">
        <v>142820</v>
      </c>
      <c r="P2327">
        <v>101220</v>
      </c>
      <c r="Q2327">
        <v>17000</v>
      </c>
      <c r="R2327">
        <v>22240</v>
      </c>
      <c r="S2327"/>
      <c r="T2327"/>
      <c r="U2327"/>
      <c r="V2327" t="s">
        <v>1348</v>
      </c>
      <c r="W2327">
        <v>2</v>
      </c>
    </row>
    <row r="2328" spans="1:23" s="917" customFormat="1" ht="12.75" customHeight="1">
      <c r="A2328">
        <v>1545</v>
      </c>
      <c r="B2328">
        <v>2820</v>
      </c>
      <c r="C2328" t="s">
        <v>1622</v>
      </c>
      <c r="D2328" t="s">
        <v>1445</v>
      </c>
      <c r="E2328">
        <v>48488</v>
      </c>
      <c r="F2328" t="s">
        <v>198</v>
      </c>
      <c r="G2328" t="s">
        <v>4013</v>
      </c>
      <c r="H2328" s="958">
        <v>42849</v>
      </c>
      <c r="I2328"/>
      <c r="J2328" t="s">
        <v>1096</v>
      </c>
      <c r="K2328">
        <v>2</v>
      </c>
      <c r="L2328" t="s">
        <v>25</v>
      </c>
      <c r="M2328">
        <v>41600</v>
      </c>
      <c r="N2328" t="s">
        <v>126</v>
      </c>
      <c r="O2328">
        <v>201100</v>
      </c>
      <c r="P2328">
        <v>159500</v>
      </c>
      <c r="Q2328">
        <v>17000</v>
      </c>
      <c r="R2328">
        <v>22240</v>
      </c>
      <c r="S2328"/>
      <c r="T2328">
        <v>830</v>
      </c>
      <c r="U2328">
        <v>250</v>
      </c>
      <c r="V2328" t="s">
        <v>1348</v>
      </c>
      <c r="W2328">
        <v>5</v>
      </c>
    </row>
    <row r="2329" spans="1:23" s="917" customFormat="1" ht="12.75" customHeight="1">
      <c r="A2329">
        <v>2004</v>
      </c>
      <c r="B2329">
        <v>2840</v>
      </c>
      <c r="C2329" t="s">
        <v>87</v>
      </c>
      <c r="D2329" t="s">
        <v>1266</v>
      </c>
      <c r="E2329">
        <v>48489</v>
      </c>
      <c r="F2329" t="s">
        <v>198</v>
      </c>
      <c r="G2329" t="s">
        <v>4014</v>
      </c>
      <c r="H2329" s="958">
        <v>42753</v>
      </c>
      <c r="I2329"/>
      <c r="J2329" t="s">
        <v>1096</v>
      </c>
      <c r="K2329">
        <v>2</v>
      </c>
      <c r="L2329" t="s">
        <v>1415</v>
      </c>
      <c r="M2329">
        <v>0</v>
      </c>
      <c r="N2329" t="s">
        <v>84</v>
      </c>
      <c r="O2329">
        <v>90910</v>
      </c>
      <c r="P2329">
        <v>90910</v>
      </c>
      <c r="Q2329">
        <v>17000</v>
      </c>
      <c r="R2329">
        <v>22240</v>
      </c>
      <c r="S2329"/>
      <c r="T2329"/>
      <c r="U2329"/>
      <c r="V2329" t="s">
        <v>1348</v>
      </c>
      <c r="W2329">
        <v>2</v>
      </c>
    </row>
    <row r="2330" spans="1:23" s="917" customFormat="1" ht="12.75" customHeight="1">
      <c r="A2330">
        <v>1205</v>
      </c>
      <c r="B2330">
        <v>2827</v>
      </c>
      <c r="C2330" t="s">
        <v>96</v>
      </c>
      <c r="D2330" t="s">
        <v>1103</v>
      </c>
      <c r="E2330">
        <v>48494</v>
      </c>
      <c r="F2330" t="s">
        <v>198</v>
      </c>
      <c r="G2330" t="s">
        <v>4016</v>
      </c>
      <c r="H2330" s="958">
        <v>42892</v>
      </c>
      <c r="I2330"/>
      <c r="J2330" t="s">
        <v>1096</v>
      </c>
      <c r="K2330">
        <v>5</v>
      </c>
      <c r="L2330" t="s">
        <v>25</v>
      </c>
      <c r="M2330">
        <v>41600</v>
      </c>
      <c r="N2330" t="s">
        <v>93</v>
      </c>
      <c r="O2330">
        <v>104910</v>
      </c>
      <c r="P2330">
        <v>63310</v>
      </c>
      <c r="Q2330">
        <v>17000</v>
      </c>
      <c r="R2330">
        <v>22240</v>
      </c>
      <c r="S2330"/>
      <c r="T2330"/>
      <c r="U2330"/>
      <c r="V2330" t="s">
        <v>1348</v>
      </c>
      <c r="W2330">
        <v>1</v>
      </c>
    </row>
    <row r="2331" spans="1:23" s="917" customFormat="1" ht="12.75" customHeight="1">
      <c r="A2331">
        <v>1235</v>
      </c>
      <c r="B2331">
        <v>2824</v>
      </c>
      <c r="C2331" t="s">
        <v>122</v>
      </c>
      <c r="D2331" t="s">
        <v>1103</v>
      </c>
      <c r="E2331">
        <v>48495</v>
      </c>
      <c r="F2331" t="s">
        <v>198</v>
      </c>
      <c r="G2331" t="s">
        <v>4017</v>
      </c>
      <c r="H2331" s="958">
        <v>42775</v>
      </c>
      <c r="I2331"/>
      <c r="J2331" t="s">
        <v>1096</v>
      </c>
      <c r="K2331">
        <v>1</v>
      </c>
      <c r="L2331" t="s">
        <v>25</v>
      </c>
      <c r="M2331">
        <v>41600</v>
      </c>
      <c r="N2331" t="s">
        <v>114</v>
      </c>
      <c r="O2331">
        <v>157000</v>
      </c>
      <c r="P2331">
        <v>115400</v>
      </c>
      <c r="Q2331">
        <v>20750</v>
      </c>
      <c r="R2331">
        <v>36400</v>
      </c>
      <c r="S2331"/>
      <c r="T2331"/>
      <c r="U2331"/>
      <c r="V2331" t="s">
        <v>1348</v>
      </c>
      <c r="W2331">
        <v>2</v>
      </c>
    </row>
    <row r="2332" spans="1:23" s="917" customFormat="1" ht="12.75" customHeight="1">
      <c r="A2332">
        <v>1145</v>
      </c>
      <c r="B2332">
        <v>2812</v>
      </c>
      <c r="C2332" t="s">
        <v>85</v>
      </c>
      <c r="D2332" t="s">
        <v>1133</v>
      </c>
      <c r="E2332">
        <v>48496</v>
      </c>
      <c r="F2332" t="s">
        <v>198</v>
      </c>
      <c r="G2332" t="s">
        <v>4018</v>
      </c>
      <c r="H2332" s="958">
        <v>42776</v>
      </c>
      <c r="I2332"/>
      <c r="J2332" t="s">
        <v>1096</v>
      </c>
      <c r="K2332">
        <v>2</v>
      </c>
      <c r="L2332" t="s">
        <v>25</v>
      </c>
      <c r="M2332">
        <v>41600</v>
      </c>
      <c r="N2332" t="s">
        <v>84</v>
      </c>
      <c r="O2332">
        <v>90910</v>
      </c>
      <c r="P2332">
        <v>49310</v>
      </c>
      <c r="Q2332">
        <v>17000</v>
      </c>
      <c r="R2332">
        <v>22240</v>
      </c>
      <c r="S2332"/>
      <c r="T2332"/>
      <c r="U2332"/>
      <c r="V2332" t="s">
        <v>1348</v>
      </c>
      <c r="W2332">
        <v>2</v>
      </c>
    </row>
    <row r="2333" spans="1:23" s="917" customFormat="1" ht="12.75" customHeight="1">
      <c r="A2333">
        <v>1650</v>
      </c>
      <c r="B2333">
        <v>2812</v>
      </c>
      <c r="C2333" t="s">
        <v>85</v>
      </c>
      <c r="D2333" t="s">
        <v>1133</v>
      </c>
      <c r="E2333">
        <v>48497</v>
      </c>
      <c r="F2333" t="s">
        <v>198</v>
      </c>
      <c r="G2333" t="s">
        <v>4020</v>
      </c>
      <c r="H2333" s="958">
        <v>42776</v>
      </c>
      <c r="I2333"/>
      <c r="J2333" t="s">
        <v>1096</v>
      </c>
      <c r="K2333">
        <v>3</v>
      </c>
      <c r="L2333" t="s">
        <v>25</v>
      </c>
      <c r="M2333">
        <v>41600</v>
      </c>
      <c r="N2333" t="s">
        <v>84</v>
      </c>
      <c r="O2333">
        <v>90910</v>
      </c>
      <c r="P2333">
        <v>49310</v>
      </c>
      <c r="Q2333">
        <v>28160</v>
      </c>
      <c r="R2333">
        <v>86550</v>
      </c>
      <c r="S2333"/>
      <c r="T2333"/>
      <c r="U2333"/>
      <c r="V2333" t="s">
        <v>1348</v>
      </c>
      <c r="W2333">
        <v>2</v>
      </c>
    </row>
    <row r="2334" spans="1:23" s="917" customFormat="1" ht="12.75" customHeight="1">
      <c r="A2334">
        <v>1650</v>
      </c>
      <c r="B2334">
        <v>2812</v>
      </c>
      <c r="C2334" t="s">
        <v>85</v>
      </c>
      <c r="D2334" t="s">
        <v>1133</v>
      </c>
      <c r="E2334">
        <v>48498</v>
      </c>
      <c r="F2334" t="s">
        <v>198</v>
      </c>
      <c r="G2334" t="s">
        <v>4021</v>
      </c>
      <c r="H2334" s="958">
        <v>42776</v>
      </c>
      <c r="I2334"/>
      <c r="J2334" t="s">
        <v>1096</v>
      </c>
      <c r="K2334">
        <v>5</v>
      </c>
      <c r="L2334" t="s">
        <v>25</v>
      </c>
      <c r="M2334">
        <v>41600</v>
      </c>
      <c r="N2334" t="s">
        <v>84</v>
      </c>
      <c r="O2334">
        <v>90910</v>
      </c>
      <c r="P2334">
        <v>49310</v>
      </c>
      <c r="Q2334">
        <v>28160</v>
      </c>
      <c r="R2334">
        <v>86550</v>
      </c>
      <c r="S2334"/>
      <c r="T2334"/>
      <c r="U2334"/>
      <c r="V2334" t="s">
        <v>1348</v>
      </c>
      <c r="W2334">
        <v>2</v>
      </c>
    </row>
    <row r="2335" spans="1:23" s="917" customFormat="1" ht="12.75" customHeight="1">
      <c r="A2335">
        <v>1145</v>
      </c>
      <c r="B2335">
        <v>2812</v>
      </c>
      <c r="C2335" t="s">
        <v>85</v>
      </c>
      <c r="D2335" t="s">
        <v>1133</v>
      </c>
      <c r="E2335">
        <v>48499</v>
      </c>
      <c r="F2335" t="s">
        <v>198</v>
      </c>
      <c r="G2335" t="s">
        <v>4022</v>
      </c>
      <c r="H2335" s="958">
        <v>42776</v>
      </c>
      <c r="I2335"/>
      <c r="J2335" t="s">
        <v>1096</v>
      </c>
      <c r="K2335">
        <v>5</v>
      </c>
      <c r="L2335" t="s">
        <v>25</v>
      </c>
      <c r="M2335">
        <v>41600</v>
      </c>
      <c r="N2335" t="s">
        <v>84</v>
      </c>
      <c r="O2335">
        <v>90910</v>
      </c>
      <c r="P2335">
        <v>49310</v>
      </c>
      <c r="Q2335">
        <v>17000</v>
      </c>
      <c r="R2335">
        <v>22240</v>
      </c>
      <c r="S2335"/>
      <c r="T2335"/>
      <c r="U2335"/>
      <c r="V2335" t="s">
        <v>1348</v>
      </c>
      <c r="W2335">
        <v>2</v>
      </c>
    </row>
    <row r="2336" spans="1:23" s="917" customFormat="1" ht="12.75" customHeight="1">
      <c r="A2336">
        <v>1034</v>
      </c>
      <c r="B2336">
        <v>2840</v>
      </c>
      <c r="C2336" t="s">
        <v>87</v>
      </c>
      <c r="D2336" t="s">
        <v>1292</v>
      </c>
      <c r="E2336">
        <v>48500</v>
      </c>
      <c r="F2336" t="s">
        <v>198</v>
      </c>
      <c r="G2336" t="s">
        <v>4023</v>
      </c>
      <c r="H2336" s="958">
        <v>42773</v>
      </c>
      <c r="I2336"/>
      <c r="J2336" t="s">
        <v>1096</v>
      </c>
      <c r="K2336">
        <v>2</v>
      </c>
      <c r="L2336" t="s">
        <v>25</v>
      </c>
      <c r="M2336">
        <v>41600</v>
      </c>
      <c r="N2336" t="s">
        <v>84</v>
      </c>
      <c r="O2336">
        <v>90910</v>
      </c>
      <c r="P2336">
        <v>49310</v>
      </c>
      <c r="Q2336">
        <v>17000</v>
      </c>
      <c r="R2336">
        <v>22240</v>
      </c>
      <c r="S2336"/>
      <c r="T2336"/>
      <c r="U2336"/>
      <c r="V2336" t="s">
        <v>1348</v>
      </c>
      <c r="W2336">
        <v>3</v>
      </c>
    </row>
    <row r="2337" spans="1:23" s="917" customFormat="1" ht="12.75" customHeight="1">
      <c r="A2337">
        <v>1235</v>
      </c>
      <c r="B2337">
        <v>2824</v>
      </c>
      <c r="C2337" t="s">
        <v>122</v>
      </c>
      <c r="D2337" t="s">
        <v>1103</v>
      </c>
      <c r="E2337">
        <v>48501</v>
      </c>
      <c r="F2337" t="s">
        <v>198</v>
      </c>
      <c r="G2337" t="s">
        <v>4025</v>
      </c>
      <c r="H2337" s="958">
        <v>42811</v>
      </c>
      <c r="I2337"/>
      <c r="J2337" t="s">
        <v>1096</v>
      </c>
      <c r="K2337">
        <v>3</v>
      </c>
      <c r="L2337" t="s">
        <v>25</v>
      </c>
      <c r="M2337">
        <v>41600</v>
      </c>
      <c r="N2337" t="s">
        <v>114</v>
      </c>
      <c r="O2337">
        <v>157000</v>
      </c>
      <c r="P2337">
        <v>115400</v>
      </c>
      <c r="Q2337">
        <v>20750</v>
      </c>
      <c r="R2337">
        <v>36400</v>
      </c>
      <c r="S2337"/>
      <c r="T2337"/>
      <c r="U2337"/>
      <c r="V2337" t="s">
        <v>1348</v>
      </c>
      <c r="W2337">
        <v>2</v>
      </c>
    </row>
    <row r="2338" spans="1:23" s="917" customFormat="1" ht="12.75" customHeight="1">
      <c r="A2338">
        <v>1235</v>
      </c>
      <c r="B2338">
        <v>2824</v>
      </c>
      <c r="C2338" t="s">
        <v>122</v>
      </c>
      <c r="D2338" t="s">
        <v>1103</v>
      </c>
      <c r="E2338">
        <v>48502</v>
      </c>
      <c r="F2338" t="s">
        <v>198</v>
      </c>
      <c r="G2338" t="s">
        <v>4026</v>
      </c>
      <c r="H2338" s="958">
        <v>42804</v>
      </c>
      <c r="I2338"/>
      <c r="J2338" t="s">
        <v>1096</v>
      </c>
      <c r="K2338">
        <v>3</v>
      </c>
      <c r="L2338" t="s">
        <v>25</v>
      </c>
      <c r="M2338">
        <v>41600</v>
      </c>
      <c r="N2338" t="s">
        <v>114</v>
      </c>
      <c r="O2338">
        <v>157000</v>
      </c>
      <c r="P2338">
        <v>115400</v>
      </c>
      <c r="Q2338">
        <v>20750</v>
      </c>
      <c r="R2338">
        <v>36400</v>
      </c>
      <c r="S2338"/>
      <c r="T2338"/>
      <c r="U2338"/>
      <c r="V2338" t="s">
        <v>1348</v>
      </c>
      <c r="W2338">
        <v>2</v>
      </c>
    </row>
    <row r="2339" spans="1:23" s="917" customFormat="1" ht="12.75" customHeight="1">
      <c r="A2339">
        <v>1235</v>
      </c>
      <c r="B2339">
        <v>2824</v>
      </c>
      <c r="C2339" t="s">
        <v>122</v>
      </c>
      <c r="D2339" t="s">
        <v>1103</v>
      </c>
      <c r="E2339">
        <v>48503</v>
      </c>
      <c r="F2339" t="s">
        <v>198</v>
      </c>
      <c r="G2339" t="s">
        <v>4027</v>
      </c>
      <c r="H2339" s="958">
        <v>42811</v>
      </c>
      <c r="I2339"/>
      <c r="J2339" t="s">
        <v>1096</v>
      </c>
      <c r="K2339">
        <v>2</v>
      </c>
      <c r="L2339" t="s">
        <v>25</v>
      </c>
      <c r="M2339">
        <v>41600</v>
      </c>
      <c r="N2339" t="s">
        <v>114</v>
      </c>
      <c r="O2339">
        <v>157000</v>
      </c>
      <c r="P2339">
        <v>115400</v>
      </c>
      <c r="Q2339">
        <v>20750</v>
      </c>
      <c r="R2339">
        <v>36400</v>
      </c>
      <c r="S2339"/>
      <c r="T2339"/>
      <c r="U2339"/>
      <c r="V2339" t="s">
        <v>1348</v>
      </c>
      <c r="W2339">
        <v>2</v>
      </c>
    </row>
    <row r="2340" spans="1:23" s="917" customFormat="1" ht="12.75" customHeight="1">
      <c r="A2340">
        <v>1235</v>
      </c>
      <c r="B2340">
        <v>2824</v>
      </c>
      <c r="C2340" t="s">
        <v>122</v>
      </c>
      <c r="D2340" t="s">
        <v>1103</v>
      </c>
      <c r="E2340">
        <v>48504</v>
      </c>
      <c r="F2340" t="s">
        <v>198</v>
      </c>
      <c r="G2340" t="s">
        <v>4028</v>
      </c>
      <c r="H2340" s="958">
        <v>42804</v>
      </c>
      <c r="I2340"/>
      <c r="J2340" t="s">
        <v>1096</v>
      </c>
      <c r="K2340">
        <v>2</v>
      </c>
      <c r="L2340" t="s">
        <v>25</v>
      </c>
      <c r="M2340">
        <v>41600</v>
      </c>
      <c r="N2340" t="s">
        <v>114</v>
      </c>
      <c r="O2340">
        <v>157000</v>
      </c>
      <c r="P2340">
        <v>115400</v>
      </c>
      <c r="Q2340">
        <v>20750</v>
      </c>
      <c r="R2340">
        <v>36400</v>
      </c>
      <c r="S2340"/>
      <c r="T2340"/>
      <c r="U2340"/>
      <c r="V2340" t="s">
        <v>1348</v>
      </c>
      <c r="W2340">
        <v>2</v>
      </c>
    </row>
    <row r="2341" spans="1:23" s="917" customFormat="1" ht="12.75" customHeight="1">
      <c r="A2341">
        <v>1235</v>
      </c>
      <c r="B2341">
        <v>2824</v>
      </c>
      <c r="C2341" t="s">
        <v>122</v>
      </c>
      <c r="D2341" t="s">
        <v>1103</v>
      </c>
      <c r="E2341">
        <v>48505</v>
      </c>
      <c r="F2341" t="s">
        <v>198</v>
      </c>
      <c r="G2341" t="s">
        <v>4029</v>
      </c>
      <c r="H2341" s="958">
        <v>42804</v>
      </c>
      <c r="I2341"/>
      <c r="J2341" t="s">
        <v>1096</v>
      </c>
      <c r="K2341">
        <v>2</v>
      </c>
      <c r="L2341" t="s">
        <v>25</v>
      </c>
      <c r="M2341">
        <v>41600</v>
      </c>
      <c r="N2341" t="s">
        <v>114</v>
      </c>
      <c r="O2341">
        <v>157000</v>
      </c>
      <c r="P2341">
        <v>115400</v>
      </c>
      <c r="Q2341">
        <v>20750</v>
      </c>
      <c r="R2341">
        <v>36400</v>
      </c>
      <c r="S2341"/>
      <c r="T2341"/>
      <c r="U2341"/>
      <c r="V2341" t="s">
        <v>1348</v>
      </c>
      <c r="W2341">
        <v>2</v>
      </c>
    </row>
    <row r="2342" spans="1:23" s="917" customFormat="1" ht="12.75" customHeight="1">
      <c r="A2342">
        <v>1640</v>
      </c>
      <c r="B2342">
        <v>2821</v>
      </c>
      <c r="C2342" t="s">
        <v>102</v>
      </c>
      <c r="D2342" t="s">
        <v>1133</v>
      </c>
      <c r="E2342">
        <v>48507</v>
      </c>
      <c r="F2342" t="s">
        <v>198</v>
      </c>
      <c r="G2342" t="s">
        <v>4030</v>
      </c>
      <c r="H2342" s="958">
        <v>42780</v>
      </c>
      <c r="I2342"/>
      <c r="J2342" t="s">
        <v>1096</v>
      </c>
      <c r="K2342">
        <v>3</v>
      </c>
      <c r="L2342" t="s">
        <v>25</v>
      </c>
      <c r="M2342">
        <v>41600</v>
      </c>
      <c r="N2342" t="s">
        <v>97</v>
      </c>
      <c r="O2342">
        <v>117140</v>
      </c>
      <c r="P2342">
        <v>75540</v>
      </c>
      <c r="Q2342">
        <v>17000</v>
      </c>
      <c r="R2342">
        <v>41220</v>
      </c>
      <c r="S2342"/>
      <c r="T2342"/>
      <c r="U2342"/>
      <c r="V2342" t="s">
        <v>1348</v>
      </c>
      <c r="W2342">
        <v>1</v>
      </c>
    </row>
    <row r="2343" spans="1:23" s="917" customFormat="1" ht="12.75" customHeight="1">
      <c r="A2343">
        <v>1235</v>
      </c>
      <c r="B2343">
        <v>2824</v>
      </c>
      <c r="C2343" t="s">
        <v>122</v>
      </c>
      <c r="D2343" t="s">
        <v>1372</v>
      </c>
      <c r="E2343">
        <v>48508</v>
      </c>
      <c r="F2343" t="s">
        <v>198</v>
      </c>
      <c r="G2343" t="s">
        <v>4032</v>
      </c>
      <c r="H2343" s="958">
        <v>43035</v>
      </c>
      <c r="I2343"/>
      <c r="J2343" t="s">
        <v>1096</v>
      </c>
      <c r="K2343">
        <v>3</v>
      </c>
      <c r="L2343" t="s">
        <v>25</v>
      </c>
      <c r="M2343">
        <v>41600</v>
      </c>
      <c r="N2343" t="s">
        <v>114</v>
      </c>
      <c r="O2343">
        <v>157000</v>
      </c>
      <c r="P2343">
        <v>115400</v>
      </c>
      <c r="Q2343">
        <v>20750</v>
      </c>
      <c r="R2343">
        <v>36400</v>
      </c>
      <c r="S2343"/>
      <c r="T2343"/>
      <c r="U2343"/>
      <c r="V2343" t="s">
        <v>1348</v>
      </c>
      <c r="W2343">
        <v>1</v>
      </c>
    </row>
    <row r="2344" spans="1:23" s="917" customFormat="1" ht="12.75" customHeight="1">
      <c r="A2344">
        <v>1235</v>
      </c>
      <c r="B2344">
        <v>2824</v>
      </c>
      <c r="C2344" t="s">
        <v>122</v>
      </c>
      <c r="D2344" t="s">
        <v>1372</v>
      </c>
      <c r="E2344">
        <v>48509</v>
      </c>
      <c r="F2344" t="s">
        <v>198</v>
      </c>
      <c r="G2344" t="s">
        <v>4034</v>
      </c>
      <c r="H2344" s="958">
        <v>43035</v>
      </c>
      <c r="I2344"/>
      <c r="J2344" t="s">
        <v>1096</v>
      </c>
      <c r="K2344">
        <v>3</v>
      </c>
      <c r="L2344" t="s">
        <v>25</v>
      </c>
      <c r="M2344">
        <v>41600</v>
      </c>
      <c r="N2344" t="s">
        <v>114</v>
      </c>
      <c r="O2344">
        <v>157000</v>
      </c>
      <c r="P2344">
        <v>115400</v>
      </c>
      <c r="Q2344">
        <v>20750</v>
      </c>
      <c r="R2344">
        <v>36400</v>
      </c>
      <c r="S2344"/>
      <c r="T2344"/>
      <c r="U2344"/>
      <c r="V2344" t="s">
        <v>1348</v>
      </c>
      <c r="W2344">
        <v>1</v>
      </c>
    </row>
    <row r="2345" spans="1:23" s="917" customFormat="1" ht="12.75" customHeight="1">
      <c r="A2345">
        <v>1235</v>
      </c>
      <c r="B2345">
        <v>2824</v>
      </c>
      <c r="C2345" t="s">
        <v>122</v>
      </c>
      <c r="D2345" t="s">
        <v>1372</v>
      </c>
      <c r="E2345">
        <v>48510</v>
      </c>
      <c r="F2345" t="s">
        <v>198</v>
      </c>
      <c r="G2345" t="s">
        <v>4035</v>
      </c>
      <c r="H2345" s="958">
        <v>43035</v>
      </c>
      <c r="I2345"/>
      <c r="J2345" t="s">
        <v>1096</v>
      </c>
      <c r="K2345">
        <v>4</v>
      </c>
      <c r="L2345" t="s">
        <v>25</v>
      </c>
      <c r="M2345">
        <v>41600</v>
      </c>
      <c r="N2345" t="s">
        <v>114</v>
      </c>
      <c r="O2345">
        <v>157000</v>
      </c>
      <c r="P2345">
        <v>115400</v>
      </c>
      <c r="Q2345">
        <v>20750</v>
      </c>
      <c r="R2345">
        <v>36400</v>
      </c>
      <c r="S2345"/>
      <c r="T2345"/>
      <c r="U2345"/>
      <c r="V2345" t="s">
        <v>1348</v>
      </c>
      <c r="W2345">
        <v>1</v>
      </c>
    </row>
    <row r="2346" spans="1:23" s="917" customFormat="1" ht="12.75" customHeight="1">
      <c r="A2346">
        <v>1235</v>
      </c>
      <c r="B2346">
        <v>2824</v>
      </c>
      <c r="C2346" t="s">
        <v>122</v>
      </c>
      <c r="D2346" t="s">
        <v>1372</v>
      </c>
      <c r="E2346">
        <v>48511</v>
      </c>
      <c r="F2346" t="s">
        <v>198</v>
      </c>
      <c r="G2346" t="s">
        <v>4036</v>
      </c>
      <c r="H2346" s="958">
        <v>43035</v>
      </c>
      <c r="I2346"/>
      <c r="J2346" t="s">
        <v>1096</v>
      </c>
      <c r="K2346">
        <v>2</v>
      </c>
      <c r="L2346" t="s">
        <v>25</v>
      </c>
      <c r="M2346">
        <v>41600</v>
      </c>
      <c r="N2346" t="s">
        <v>114</v>
      </c>
      <c r="O2346">
        <v>157000</v>
      </c>
      <c r="P2346">
        <v>115400</v>
      </c>
      <c r="Q2346">
        <v>20750</v>
      </c>
      <c r="R2346">
        <v>36400</v>
      </c>
      <c r="S2346"/>
      <c r="T2346"/>
      <c r="U2346"/>
      <c r="V2346" t="s">
        <v>1348</v>
      </c>
      <c r="W2346">
        <v>1</v>
      </c>
    </row>
    <row r="2347" spans="1:23" s="917" customFormat="1" ht="12.75" customHeight="1">
      <c r="A2347">
        <v>1235</v>
      </c>
      <c r="B2347">
        <v>2824</v>
      </c>
      <c r="C2347" t="s">
        <v>122</v>
      </c>
      <c r="D2347" t="s">
        <v>1372</v>
      </c>
      <c r="E2347">
        <v>48512</v>
      </c>
      <c r="F2347" t="s">
        <v>198</v>
      </c>
      <c r="G2347" t="s">
        <v>4037</v>
      </c>
      <c r="H2347" s="958">
        <v>43035</v>
      </c>
      <c r="I2347"/>
      <c r="J2347" t="s">
        <v>1096</v>
      </c>
      <c r="K2347">
        <v>3</v>
      </c>
      <c r="L2347" t="s">
        <v>25</v>
      </c>
      <c r="M2347">
        <v>41600</v>
      </c>
      <c r="N2347" t="s">
        <v>114</v>
      </c>
      <c r="O2347">
        <v>157000</v>
      </c>
      <c r="P2347">
        <v>115400</v>
      </c>
      <c r="Q2347">
        <v>20750</v>
      </c>
      <c r="R2347">
        <v>36400</v>
      </c>
      <c r="S2347"/>
      <c r="T2347"/>
      <c r="U2347"/>
      <c r="V2347" t="s">
        <v>1348</v>
      </c>
      <c r="W2347">
        <v>1</v>
      </c>
    </row>
    <row r="2348" spans="1:23" s="917" customFormat="1" ht="12.75" customHeight="1">
      <c r="A2348">
        <v>1235</v>
      </c>
      <c r="B2348">
        <v>2824</v>
      </c>
      <c r="C2348" t="s">
        <v>122</v>
      </c>
      <c r="D2348" t="s">
        <v>1372</v>
      </c>
      <c r="E2348">
        <v>48513</v>
      </c>
      <c r="F2348" t="s">
        <v>198</v>
      </c>
      <c r="G2348" t="s">
        <v>4038</v>
      </c>
      <c r="H2348" s="958">
        <v>43033</v>
      </c>
      <c r="I2348"/>
      <c r="J2348" t="s">
        <v>1096</v>
      </c>
      <c r="K2348">
        <v>4</v>
      </c>
      <c r="L2348" t="s">
        <v>25</v>
      </c>
      <c r="M2348">
        <v>41600</v>
      </c>
      <c r="N2348" t="s">
        <v>114</v>
      </c>
      <c r="O2348">
        <v>157000</v>
      </c>
      <c r="P2348">
        <v>115400</v>
      </c>
      <c r="Q2348">
        <v>20750</v>
      </c>
      <c r="R2348">
        <v>36400</v>
      </c>
      <c r="S2348"/>
      <c r="T2348"/>
      <c r="U2348"/>
      <c r="V2348" t="s">
        <v>1348</v>
      </c>
      <c r="W2348">
        <v>1</v>
      </c>
    </row>
    <row r="2349" spans="1:23" s="917" customFormat="1" ht="12.75" customHeight="1">
      <c r="A2349">
        <v>1235</v>
      </c>
      <c r="B2349">
        <v>2824</v>
      </c>
      <c r="C2349" t="s">
        <v>122</v>
      </c>
      <c r="D2349" t="s">
        <v>1372</v>
      </c>
      <c r="E2349">
        <v>48514</v>
      </c>
      <c r="F2349" t="s">
        <v>198</v>
      </c>
      <c r="G2349" t="s">
        <v>4040</v>
      </c>
      <c r="H2349" s="958">
        <v>43035</v>
      </c>
      <c r="I2349"/>
      <c r="J2349" t="s">
        <v>1096</v>
      </c>
      <c r="K2349">
        <v>4</v>
      </c>
      <c r="L2349" t="s">
        <v>25</v>
      </c>
      <c r="M2349">
        <v>41600</v>
      </c>
      <c r="N2349" t="s">
        <v>114</v>
      </c>
      <c r="O2349">
        <v>157000</v>
      </c>
      <c r="P2349">
        <v>115400</v>
      </c>
      <c r="Q2349">
        <v>20750</v>
      </c>
      <c r="R2349">
        <v>36400</v>
      </c>
      <c r="S2349"/>
      <c r="T2349"/>
      <c r="U2349"/>
      <c r="V2349" t="s">
        <v>1348</v>
      </c>
      <c r="W2349">
        <v>1</v>
      </c>
    </row>
    <row r="2350" spans="1:23" s="917" customFormat="1" ht="12.75" customHeight="1">
      <c r="A2350">
        <v>1235</v>
      </c>
      <c r="B2350">
        <v>2824</v>
      </c>
      <c r="C2350" t="s">
        <v>122</v>
      </c>
      <c r="D2350" t="s">
        <v>1372</v>
      </c>
      <c r="E2350">
        <v>48515</v>
      </c>
      <c r="F2350" t="s">
        <v>198</v>
      </c>
      <c r="G2350" t="s">
        <v>4041</v>
      </c>
      <c r="H2350" s="958">
        <v>43035</v>
      </c>
      <c r="I2350"/>
      <c r="J2350" t="s">
        <v>1096</v>
      </c>
      <c r="K2350">
        <v>3</v>
      </c>
      <c r="L2350" t="s">
        <v>25</v>
      </c>
      <c r="M2350">
        <v>41600</v>
      </c>
      <c r="N2350" t="s">
        <v>114</v>
      </c>
      <c r="O2350">
        <v>157000</v>
      </c>
      <c r="P2350">
        <v>115400</v>
      </c>
      <c r="Q2350">
        <v>20750</v>
      </c>
      <c r="R2350">
        <v>36400</v>
      </c>
      <c r="S2350"/>
      <c r="T2350"/>
      <c r="U2350"/>
      <c r="V2350" t="s">
        <v>1348</v>
      </c>
      <c r="W2350">
        <v>1</v>
      </c>
    </row>
    <row r="2351" spans="1:23" s="917" customFormat="1" ht="12.75" customHeight="1">
      <c r="A2351">
        <v>1235</v>
      </c>
      <c r="B2351">
        <v>2824</v>
      </c>
      <c r="C2351" t="s">
        <v>122</v>
      </c>
      <c r="D2351" t="s">
        <v>1372</v>
      </c>
      <c r="E2351">
        <v>48516</v>
      </c>
      <c r="F2351" t="s">
        <v>198</v>
      </c>
      <c r="G2351" t="s">
        <v>4042</v>
      </c>
      <c r="H2351" s="958">
        <v>43033</v>
      </c>
      <c r="I2351"/>
      <c r="J2351" t="s">
        <v>1096</v>
      </c>
      <c r="K2351">
        <v>3</v>
      </c>
      <c r="L2351" t="s">
        <v>25</v>
      </c>
      <c r="M2351">
        <v>41600</v>
      </c>
      <c r="N2351" t="s">
        <v>114</v>
      </c>
      <c r="O2351">
        <v>157000</v>
      </c>
      <c r="P2351">
        <v>115400</v>
      </c>
      <c r="Q2351">
        <v>20750</v>
      </c>
      <c r="R2351">
        <v>36400</v>
      </c>
      <c r="S2351"/>
      <c r="T2351"/>
      <c r="U2351"/>
      <c r="V2351" t="s">
        <v>1348</v>
      </c>
      <c r="W2351">
        <v>1</v>
      </c>
    </row>
    <row r="2352" spans="1:23" s="917" customFormat="1" ht="12.75" customHeight="1">
      <c r="A2352">
        <v>1235</v>
      </c>
      <c r="B2352">
        <v>2824</v>
      </c>
      <c r="C2352" t="s">
        <v>122</v>
      </c>
      <c r="D2352" t="s">
        <v>1372</v>
      </c>
      <c r="E2352">
        <v>48517</v>
      </c>
      <c r="F2352" t="s">
        <v>198</v>
      </c>
      <c r="G2352" t="s">
        <v>4043</v>
      </c>
      <c r="H2352" s="958">
        <v>43035</v>
      </c>
      <c r="I2352"/>
      <c r="J2352" t="s">
        <v>1096</v>
      </c>
      <c r="K2352">
        <v>3</v>
      </c>
      <c r="L2352" t="s">
        <v>25</v>
      </c>
      <c r="M2352">
        <v>41600</v>
      </c>
      <c r="N2352" t="s">
        <v>114</v>
      </c>
      <c r="O2352">
        <v>157000</v>
      </c>
      <c r="P2352">
        <v>115400</v>
      </c>
      <c r="Q2352">
        <v>20750</v>
      </c>
      <c r="R2352">
        <v>36400</v>
      </c>
      <c r="S2352"/>
      <c r="T2352"/>
      <c r="U2352"/>
      <c r="V2352" t="s">
        <v>1348</v>
      </c>
      <c r="W2352">
        <v>1</v>
      </c>
    </row>
    <row r="2353" spans="1:23" s="917" customFormat="1" ht="12.75" customHeight="1">
      <c r="A2353">
        <v>1235</v>
      </c>
      <c r="B2353">
        <v>2824</v>
      </c>
      <c r="C2353" t="s">
        <v>122</v>
      </c>
      <c r="D2353" t="s">
        <v>1372</v>
      </c>
      <c r="E2353">
        <v>48518</v>
      </c>
      <c r="F2353" t="s">
        <v>198</v>
      </c>
      <c r="G2353" t="s">
        <v>4044</v>
      </c>
      <c r="H2353" s="958">
        <v>43033</v>
      </c>
      <c r="I2353"/>
      <c r="J2353" t="s">
        <v>1096</v>
      </c>
      <c r="K2353">
        <v>3</v>
      </c>
      <c r="L2353" t="s">
        <v>25</v>
      </c>
      <c r="M2353">
        <v>41600</v>
      </c>
      <c r="N2353" t="s">
        <v>114</v>
      </c>
      <c r="O2353">
        <v>157000</v>
      </c>
      <c r="P2353">
        <v>115400</v>
      </c>
      <c r="Q2353">
        <v>20750</v>
      </c>
      <c r="R2353">
        <v>36400</v>
      </c>
      <c r="S2353"/>
      <c r="T2353"/>
      <c r="U2353"/>
      <c r="V2353" t="s">
        <v>1348</v>
      </c>
      <c r="W2353">
        <v>1</v>
      </c>
    </row>
    <row r="2354" spans="1:23" s="917" customFormat="1" ht="12.75" customHeight="1">
      <c r="A2354">
        <v>1235</v>
      </c>
      <c r="B2354">
        <v>2824</v>
      </c>
      <c r="C2354" t="s">
        <v>122</v>
      </c>
      <c r="D2354" t="s">
        <v>1372</v>
      </c>
      <c r="E2354">
        <v>48519</v>
      </c>
      <c r="F2354" t="s">
        <v>198</v>
      </c>
      <c r="G2354" t="s">
        <v>4045</v>
      </c>
      <c r="H2354" s="958">
        <v>43035</v>
      </c>
      <c r="I2354"/>
      <c r="J2354" t="s">
        <v>1096</v>
      </c>
      <c r="K2354">
        <v>3</v>
      </c>
      <c r="L2354" t="s">
        <v>25</v>
      </c>
      <c r="M2354">
        <v>41600</v>
      </c>
      <c r="N2354" t="s">
        <v>114</v>
      </c>
      <c r="O2354">
        <v>157000</v>
      </c>
      <c r="P2354">
        <v>115400</v>
      </c>
      <c r="Q2354">
        <v>20750</v>
      </c>
      <c r="R2354">
        <v>36400</v>
      </c>
      <c r="S2354"/>
      <c r="T2354"/>
      <c r="U2354"/>
      <c r="V2354" t="s">
        <v>1348</v>
      </c>
      <c r="W2354">
        <v>1</v>
      </c>
    </row>
    <row r="2355" spans="1:23" s="917" customFormat="1" ht="12.75" customHeight="1">
      <c r="A2355">
        <v>1250</v>
      </c>
      <c r="B2355">
        <v>2836</v>
      </c>
      <c r="C2355" t="s">
        <v>320</v>
      </c>
      <c r="D2355" t="s">
        <v>1103</v>
      </c>
      <c r="E2355">
        <v>48529</v>
      </c>
      <c r="F2355" t="s">
        <v>198</v>
      </c>
      <c r="G2355" t="s">
        <v>4046</v>
      </c>
      <c r="H2355" s="958">
        <v>43634</v>
      </c>
      <c r="I2355"/>
      <c r="J2355" t="s">
        <v>1096</v>
      </c>
      <c r="K2355">
        <v>3</v>
      </c>
      <c r="L2355" t="s">
        <v>25</v>
      </c>
      <c r="M2355">
        <v>41600</v>
      </c>
      <c r="N2355" t="s">
        <v>126</v>
      </c>
      <c r="O2355">
        <v>201100</v>
      </c>
      <c r="P2355">
        <v>159500</v>
      </c>
      <c r="Q2355">
        <v>17000</v>
      </c>
      <c r="R2355">
        <v>22240</v>
      </c>
      <c r="S2355"/>
      <c r="T2355"/>
      <c r="U2355"/>
      <c r="V2355" t="s">
        <v>1348</v>
      </c>
      <c r="W2355">
        <v>1</v>
      </c>
    </row>
    <row r="2356" spans="1:23" s="917" customFormat="1" ht="12.75" customHeight="1">
      <c r="A2356">
        <v>1250</v>
      </c>
      <c r="B2356">
        <v>2836</v>
      </c>
      <c r="C2356" t="s">
        <v>320</v>
      </c>
      <c r="D2356" t="s">
        <v>1103</v>
      </c>
      <c r="E2356">
        <v>48529</v>
      </c>
      <c r="F2356" t="s">
        <v>869</v>
      </c>
      <c r="G2356" t="s">
        <v>4048</v>
      </c>
      <c r="H2356" s="958">
        <v>43634</v>
      </c>
      <c r="I2356"/>
      <c r="J2356" t="s">
        <v>1096</v>
      </c>
      <c r="K2356">
        <v>2</v>
      </c>
      <c r="L2356" t="s">
        <v>25</v>
      </c>
      <c r="M2356">
        <v>41600</v>
      </c>
      <c r="N2356" t="s">
        <v>126</v>
      </c>
      <c r="O2356">
        <v>201100</v>
      </c>
      <c r="P2356">
        <v>159500</v>
      </c>
      <c r="Q2356">
        <v>17000</v>
      </c>
      <c r="R2356">
        <v>22240</v>
      </c>
      <c r="S2356"/>
      <c r="T2356"/>
      <c r="U2356"/>
      <c r="V2356" t="s">
        <v>1403</v>
      </c>
      <c r="W2356">
        <v>1</v>
      </c>
    </row>
    <row r="2357" spans="1:23" s="917" customFormat="1" ht="12.75" customHeight="1">
      <c r="A2357">
        <v>1250</v>
      </c>
      <c r="B2357">
        <v>2836</v>
      </c>
      <c r="C2357" t="s">
        <v>320</v>
      </c>
      <c r="D2357" t="s">
        <v>1103</v>
      </c>
      <c r="E2357">
        <v>48529</v>
      </c>
      <c r="F2357" t="s">
        <v>871</v>
      </c>
      <c r="G2357" t="s">
        <v>4049</v>
      </c>
      <c r="H2357" s="958">
        <v>43634</v>
      </c>
      <c r="I2357"/>
      <c r="J2357" t="s">
        <v>1096</v>
      </c>
      <c r="K2357">
        <v>1</v>
      </c>
      <c r="L2357" t="s">
        <v>25</v>
      </c>
      <c r="M2357">
        <v>41600</v>
      </c>
      <c r="N2357" t="s">
        <v>126</v>
      </c>
      <c r="O2357">
        <v>201100</v>
      </c>
      <c r="P2357">
        <v>159500</v>
      </c>
      <c r="Q2357">
        <v>17000</v>
      </c>
      <c r="R2357">
        <v>22240</v>
      </c>
      <c r="S2357"/>
      <c r="T2357"/>
      <c r="U2357"/>
      <c r="V2357" t="s">
        <v>1403</v>
      </c>
      <c r="W2357">
        <v>1</v>
      </c>
    </row>
    <row r="2358" spans="1:23" s="917" customFormat="1" ht="12.75" customHeight="1">
      <c r="A2358">
        <v>1605</v>
      </c>
      <c r="B2358">
        <v>2813</v>
      </c>
      <c r="C2358" t="s">
        <v>90</v>
      </c>
      <c r="D2358" t="s">
        <v>1126</v>
      </c>
      <c r="E2358">
        <v>48531</v>
      </c>
      <c r="F2358" t="s">
        <v>198</v>
      </c>
      <c r="G2358" t="s">
        <v>4050</v>
      </c>
      <c r="H2358" s="958">
        <v>42801</v>
      </c>
      <c r="I2358"/>
      <c r="J2358" t="s">
        <v>1096</v>
      </c>
      <c r="K2358">
        <v>3</v>
      </c>
      <c r="L2358" t="s">
        <v>25</v>
      </c>
      <c r="M2358">
        <v>41600</v>
      </c>
      <c r="N2358" t="s">
        <v>88</v>
      </c>
      <c r="O2358">
        <v>97200</v>
      </c>
      <c r="P2358">
        <v>55600</v>
      </c>
      <c r="Q2358">
        <v>17000</v>
      </c>
      <c r="R2358">
        <v>16710</v>
      </c>
      <c r="S2358"/>
      <c r="T2358"/>
      <c r="U2358"/>
      <c r="V2358" t="s">
        <v>1348</v>
      </c>
      <c r="W2358">
        <v>3</v>
      </c>
    </row>
    <row r="2359" spans="1:23" s="917" customFormat="1" ht="12.75" customHeight="1">
      <c r="A2359">
        <v>1355</v>
      </c>
      <c r="B2359">
        <v>2807</v>
      </c>
      <c r="C2359" t="s">
        <v>1102</v>
      </c>
      <c r="D2359" t="s">
        <v>1133</v>
      </c>
      <c r="E2359">
        <v>48532</v>
      </c>
      <c r="F2359" t="s">
        <v>198</v>
      </c>
      <c r="G2359" t="s">
        <v>4052</v>
      </c>
      <c r="H2359" s="958">
        <v>43698</v>
      </c>
      <c r="I2359"/>
      <c r="J2359" t="s">
        <v>1096</v>
      </c>
      <c r="K2359">
        <v>1</v>
      </c>
      <c r="L2359" t="s">
        <v>25</v>
      </c>
      <c r="M2359">
        <v>41600</v>
      </c>
      <c r="N2359" t="s">
        <v>97</v>
      </c>
      <c r="O2359">
        <v>117140</v>
      </c>
      <c r="P2359">
        <v>75540</v>
      </c>
      <c r="Q2359">
        <v>17000</v>
      </c>
      <c r="R2359">
        <v>22240</v>
      </c>
      <c r="S2359"/>
      <c r="T2359"/>
      <c r="U2359"/>
      <c r="V2359" t="s">
        <v>1348</v>
      </c>
      <c r="W2359">
        <v>2</v>
      </c>
    </row>
    <row r="2360" spans="1:23" s="917" customFormat="1" ht="12.75" customHeight="1">
      <c r="A2360">
        <v>1125</v>
      </c>
      <c r="B2360">
        <v>2808</v>
      </c>
      <c r="C2360" t="s">
        <v>99</v>
      </c>
      <c r="D2360" t="s">
        <v>1445</v>
      </c>
      <c r="E2360">
        <v>48533</v>
      </c>
      <c r="F2360" t="s">
        <v>198</v>
      </c>
      <c r="G2360" t="s">
        <v>4054</v>
      </c>
      <c r="H2360" s="958">
        <v>43654</v>
      </c>
      <c r="I2360"/>
      <c r="J2360" t="s">
        <v>1096</v>
      </c>
      <c r="K2360">
        <v>2</v>
      </c>
      <c r="L2360" t="s">
        <v>25</v>
      </c>
      <c r="M2360">
        <v>41600</v>
      </c>
      <c r="N2360" t="s">
        <v>97</v>
      </c>
      <c r="O2360">
        <v>117140</v>
      </c>
      <c r="P2360">
        <v>75540</v>
      </c>
      <c r="Q2360">
        <v>17000</v>
      </c>
      <c r="R2360">
        <v>22240</v>
      </c>
      <c r="S2360"/>
      <c r="T2360"/>
      <c r="U2360"/>
      <c r="V2360" t="s">
        <v>1348</v>
      </c>
      <c r="W2360">
        <v>1</v>
      </c>
    </row>
    <row r="2361" spans="1:23" s="917" customFormat="1" ht="12.75" customHeight="1">
      <c r="A2361">
        <v>1500</v>
      </c>
      <c r="B2361">
        <v>2823</v>
      </c>
      <c r="C2361" t="s">
        <v>551</v>
      </c>
      <c r="D2361" t="s">
        <v>1103</v>
      </c>
      <c r="E2361">
        <v>48535</v>
      </c>
      <c r="F2361" t="s">
        <v>198</v>
      </c>
      <c r="G2361" t="s">
        <v>4055</v>
      </c>
      <c r="H2361" s="958">
        <v>42815</v>
      </c>
      <c r="I2361"/>
      <c r="J2361" t="s">
        <v>1096</v>
      </c>
      <c r="K2361">
        <v>2</v>
      </c>
      <c r="L2361" t="s">
        <v>25</v>
      </c>
      <c r="M2361">
        <v>41600</v>
      </c>
      <c r="N2361" t="s">
        <v>93</v>
      </c>
      <c r="O2361">
        <v>104910</v>
      </c>
      <c r="P2361">
        <v>63310</v>
      </c>
      <c r="Q2361">
        <v>17000</v>
      </c>
      <c r="R2361">
        <v>22240</v>
      </c>
      <c r="S2361"/>
      <c r="T2361"/>
      <c r="U2361"/>
      <c r="V2361" t="s">
        <v>1348</v>
      </c>
      <c r="W2361">
        <v>2</v>
      </c>
    </row>
    <row r="2362" spans="1:23" s="917" customFormat="1" ht="12.75" customHeight="1">
      <c r="A2362">
        <v>1500</v>
      </c>
      <c r="B2362">
        <v>2823</v>
      </c>
      <c r="C2362" t="s">
        <v>551</v>
      </c>
      <c r="D2362" t="s">
        <v>1103</v>
      </c>
      <c r="E2362">
        <v>48536</v>
      </c>
      <c r="F2362" t="s">
        <v>198</v>
      </c>
      <c r="G2362" t="s">
        <v>4057</v>
      </c>
      <c r="H2362" s="958">
        <v>42815</v>
      </c>
      <c r="I2362"/>
      <c r="J2362" t="s">
        <v>1096</v>
      </c>
      <c r="K2362">
        <v>3</v>
      </c>
      <c r="L2362" t="s">
        <v>25</v>
      </c>
      <c r="M2362">
        <v>41600</v>
      </c>
      <c r="N2362" t="s">
        <v>93</v>
      </c>
      <c r="O2362">
        <v>104910</v>
      </c>
      <c r="P2362">
        <v>63310</v>
      </c>
      <c r="Q2362">
        <v>17000</v>
      </c>
      <c r="R2362">
        <v>22240</v>
      </c>
      <c r="S2362"/>
      <c r="T2362"/>
      <c r="U2362"/>
      <c r="V2362" t="s">
        <v>1348</v>
      </c>
      <c r="W2362">
        <v>2</v>
      </c>
    </row>
    <row r="2363" spans="1:23" s="917" customFormat="1" ht="12.75" customHeight="1">
      <c r="A2363">
        <v>1500</v>
      </c>
      <c r="B2363">
        <v>2823</v>
      </c>
      <c r="C2363" t="s">
        <v>551</v>
      </c>
      <c r="D2363" t="s">
        <v>1103</v>
      </c>
      <c r="E2363">
        <v>48537</v>
      </c>
      <c r="F2363" t="s">
        <v>198</v>
      </c>
      <c r="G2363" t="s">
        <v>4058</v>
      </c>
      <c r="H2363" s="958">
        <v>42815</v>
      </c>
      <c r="I2363"/>
      <c r="J2363" t="s">
        <v>1096</v>
      </c>
      <c r="K2363">
        <v>3</v>
      </c>
      <c r="L2363" t="s">
        <v>25</v>
      </c>
      <c r="M2363">
        <v>41600</v>
      </c>
      <c r="N2363" t="s">
        <v>93</v>
      </c>
      <c r="O2363">
        <v>104910</v>
      </c>
      <c r="P2363">
        <v>63310</v>
      </c>
      <c r="Q2363">
        <v>17000</v>
      </c>
      <c r="R2363">
        <v>22240</v>
      </c>
      <c r="S2363"/>
      <c r="T2363"/>
      <c r="U2363"/>
      <c r="V2363" t="s">
        <v>1348</v>
      </c>
      <c r="W2363">
        <v>2</v>
      </c>
    </row>
    <row r="2364" spans="1:23" s="917" customFormat="1" ht="12.75" customHeight="1">
      <c r="A2364">
        <v>1500</v>
      </c>
      <c r="B2364">
        <v>2823</v>
      </c>
      <c r="C2364" t="s">
        <v>551</v>
      </c>
      <c r="D2364" t="s">
        <v>1103</v>
      </c>
      <c r="E2364">
        <v>48538</v>
      </c>
      <c r="F2364" t="s">
        <v>198</v>
      </c>
      <c r="G2364" t="s">
        <v>4059</v>
      </c>
      <c r="H2364" s="958">
        <v>42815</v>
      </c>
      <c r="I2364"/>
      <c r="J2364" t="s">
        <v>1096</v>
      </c>
      <c r="K2364">
        <v>3</v>
      </c>
      <c r="L2364" t="s">
        <v>25</v>
      </c>
      <c r="M2364">
        <v>41600</v>
      </c>
      <c r="N2364" t="s">
        <v>93</v>
      </c>
      <c r="O2364">
        <v>104910</v>
      </c>
      <c r="P2364">
        <v>63310</v>
      </c>
      <c r="Q2364">
        <v>17000</v>
      </c>
      <c r="R2364">
        <v>22240</v>
      </c>
      <c r="S2364"/>
      <c r="T2364"/>
      <c r="U2364"/>
      <c r="V2364" t="s">
        <v>1348</v>
      </c>
      <c r="W2364">
        <v>2</v>
      </c>
    </row>
    <row r="2365" spans="1:23" s="917" customFormat="1" ht="12.75" customHeight="1">
      <c r="A2365">
        <v>1280</v>
      </c>
      <c r="B2365">
        <v>2826</v>
      </c>
      <c r="C2365" t="s">
        <v>103</v>
      </c>
      <c r="D2365" t="s">
        <v>1103</v>
      </c>
      <c r="E2365">
        <v>48539</v>
      </c>
      <c r="F2365" t="s">
        <v>198</v>
      </c>
      <c r="G2365" t="s">
        <v>4060</v>
      </c>
      <c r="H2365" s="958">
        <v>43249</v>
      </c>
      <c r="I2365"/>
      <c r="J2365" t="s">
        <v>1096</v>
      </c>
      <c r="K2365">
        <v>5</v>
      </c>
      <c r="L2365" t="s">
        <v>25</v>
      </c>
      <c r="M2365">
        <v>41600</v>
      </c>
      <c r="N2365" t="s">
        <v>93</v>
      </c>
      <c r="O2365">
        <v>104910</v>
      </c>
      <c r="P2365">
        <v>63310</v>
      </c>
      <c r="Q2365">
        <v>17000</v>
      </c>
      <c r="R2365">
        <v>22240</v>
      </c>
      <c r="S2365"/>
      <c r="T2365"/>
      <c r="U2365"/>
      <c r="V2365" t="s">
        <v>1348</v>
      </c>
      <c r="W2365">
        <v>1</v>
      </c>
    </row>
    <row r="2366" spans="1:23" s="917" customFormat="1" ht="12.75" customHeight="1">
      <c r="A2366">
        <v>1280</v>
      </c>
      <c r="B2366">
        <v>2826</v>
      </c>
      <c r="C2366" t="s">
        <v>103</v>
      </c>
      <c r="D2366" t="s">
        <v>1103</v>
      </c>
      <c r="E2366">
        <v>48540</v>
      </c>
      <c r="F2366" t="s">
        <v>198</v>
      </c>
      <c r="G2366" t="s">
        <v>4062</v>
      </c>
      <c r="H2366" s="958">
        <v>43214</v>
      </c>
      <c r="I2366"/>
      <c r="J2366" t="s">
        <v>1096</v>
      </c>
      <c r="K2366">
        <v>5</v>
      </c>
      <c r="L2366" t="s">
        <v>25</v>
      </c>
      <c r="M2366">
        <v>41600</v>
      </c>
      <c r="N2366" t="s">
        <v>93</v>
      </c>
      <c r="O2366">
        <v>104910</v>
      </c>
      <c r="P2366">
        <v>63310</v>
      </c>
      <c r="Q2366">
        <v>17000</v>
      </c>
      <c r="R2366">
        <v>22240</v>
      </c>
      <c r="S2366"/>
      <c r="T2366"/>
      <c r="U2366"/>
      <c r="V2366" t="s">
        <v>1348</v>
      </c>
      <c r="W2366">
        <v>1</v>
      </c>
    </row>
    <row r="2367" spans="1:23" s="917" customFormat="1" ht="12.75" customHeight="1">
      <c r="A2367">
        <v>1034</v>
      </c>
      <c r="B2367">
        <v>2843</v>
      </c>
      <c r="C2367" t="s">
        <v>321</v>
      </c>
      <c r="D2367" t="s">
        <v>1292</v>
      </c>
      <c r="E2367">
        <v>48541</v>
      </c>
      <c r="F2367" t="s">
        <v>198</v>
      </c>
      <c r="G2367" t="s">
        <v>4064</v>
      </c>
      <c r="H2367" s="958">
        <v>42789</v>
      </c>
      <c r="I2367"/>
      <c r="J2367" t="s">
        <v>1096</v>
      </c>
      <c r="K2367">
        <v>1</v>
      </c>
      <c r="L2367" t="s">
        <v>25</v>
      </c>
      <c r="M2367">
        <v>41600</v>
      </c>
      <c r="N2367" t="s">
        <v>126</v>
      </c>
      <c r="O2367">
        <v>201100</v>
      </c>
      <c r="P2367">
        <v>159500</v>
      </c>
      <c r="Q2367">
        <v>17000</v>
      </c>
      <c r="R2367">
        <v>22240</v>
      </c>
      <c r="S2367"/>
      <c r="T2367"/>
      <c r="U2367"/>
      <c r="V2367" t="s">
        <v>1348</v>
      </c>
      <c r="W2367">
        <v>2</v>
      </c>
    </row>
    <row r="2368" spans="1:23" s="917" customFormat="1" ht="12.75" customHeight="1">
      <c r="A2368">
        <v>1445</v>
      </c>
      <c r="B2368">
        <v>2840</v>
      </c>
      <c r="C2368" t="s">
        <v>87</v>
      </c>
      <c r="D2368" t="s">
        <v>1270</v>
      </c>
      <c r="E2368">
        <v>48543</v>
      </c>
      <c r="F2368" t="s">
        <v>198</v>
      </c>
      <c r="G2368" t="s">
        <v>4066</v>
      </c>
      <c r="H2368" s="958">
        <v>43711</v>
      </c>
      <c r="I2368"/>
      <c r="J2368" t="s">
        <v>1096</v>
      </c>
      <c r="K2368">
        <v>2</v>
      </c>
      <c r="L2368" t="s">
        <v>25</v>
      </c>
      <c r="M2368">
        <v>41600</v>
      </c>
      <c r="N2368" t="s">
        <v>84</v>
      </c>
      <c r="O2368">
        <v>90910</v>
      </c>
      <c r="P2368">
        <v>49310</v>
      </c>
      <c r="Q2368">
        <v>17000</v>
      </c>
      <c r="R2368">
        <v>22240</v>
      </c>
      <c r="S2368"/>
      <c r="T2368"/>
      <c r="U2368"/>
      <c r="V2368" t="s">
        <v>1348</v>
      </c>
      <c r="W2368">
        <v>1</v>
      </c>
    </row>
    <row r="2369" spans="1:23" s="917" customFormat="1" ht="12.75" customHeight="1">
      <c r="A2369">
        <v>1885</v>
      </c>
      <c r="B2369">
        <v>2807</v>
      </c>
      <c r="C2369" t="s">
        <v>1102</v>
      </c>
      <c r="D2369" t="s">
        <v>1103</v>
      </c>
      <c r="E2369">
        <v>48544</v>
      </c>
      <c r="F2369" t="s">
        <v>198</v>
      </c>
      <c r="G2369" t="s">
        <v>4068</v>
      </c>
      <c r="H2369" s="958">
        <v>42919</v>
      </c>
      <c r="I2369"/>
      <c r="J2369" t="s">
        <v>1096</v>
      </c>
      <c r="K2369">
        <v>2</v>
      </c>
      <c r="L2369" t="s">
        <v>25</v>
      </c>
      <c r="M2369">
        <v>41600</v>
      </c>
      <c r="N2369" t="s">
        <v>97</v>
      </c>
      <c r="O2369">
        <v>117140</v>
      </c>
      <c r="P2369">
        <v>75540</v>
      </c>
      <c r="Q2369">
        <v>17000</v>
      </c>
      <c r="R2369">
        <v>22240</v>
      </c>
      <c r="S2369"/>
      <c r="T2369"/>
      <c r="U2369"/>
      <c r="V2369" t="s">
        <v>1348</v>
      </c>
      <c r="W2369">
        <v>1</v>
      </c>
    </row>
    <row r="2370" spans="1:23" s="917" customFormat="1" ht="12.75" customHeight="1">
      <c r="A2370">
        <v>1280</v>
      </c>
      <c r="B2370">
        <v>2826</v>
      </c>
      <c r="C2370" t="s">
        <v>103</v>
      </c>
      <c r="D2370" t="s">
        <v>1103</v>
      </c>
      <c r="E2370">
        <v>48545</v>
      </c>
      <c r="F2370" t="s">
        <v>198</v>
      </c>
      <c r="G2370" t="s">
        <v>4070</v>
      </c>
      <c r="H2370" s="958">
        <v>43083</v>
      </c>
      <c r="I2370"/>
      <c r="J2370" t="s">
        <v>1096</v>
      </c>
      <c r="K2370">
        <v>3</v>
      </c>
      <c r="L2370" t="s">
        <v>25</v>
      </c>
      <c r="M2370">
        <v>41600</v>
      </c>
      <c r="N2370" t="s">
        <v>93</v>
      </c>
      <c r="O2370">
        <v>104910</v>
      </c>
      <c r="P2370">
        <v>63310</v>
      </c>
      <c r="Q2370">
        <v>17000</v>
      </c>
      <c r="R2370">
        <v>22240</v>
      </c>
      <c r="S2370"/>
      <c r="T2370"/>
      <c r="U2370"/>
      <c r="V2370" t="s">
        <v>1348</v>
      </c>
      <c r="W2370">
        <v>1</v>
      </c>
    </row>
    <row r="2371" spans="1:23" s="917" customFormat="1" ht="12.75" customHeight="1">
      <c r="A2371">
        <v>1885</v>
      </c>
      <c r="B2371">
        <v>2807</v>
      </c>
      <c r="C2371" t="s">
        <v>1102</v>
      </c>
      <c r="D2371" t="s">
        <v>1103</v>
      </c>
      <c r="E2371">
        <v>48546</v>
      </c>
      <c r="F2371" t="s">
        <v>198</v>
      </c>
      <c r="G2371" t="s">
        <v>4072</v>
      </c>
      <c r="H2371" s="958">
        <v>42919</v>
      </c>
      <c r="I2371"/>
      <c r="J2371" t="s">
        <v>1096</v>
      </c>
      <c r="K2371">
        <v>3</v>
      </c>
      <c r="L2371" t="s">
        <v>25</v>
      </c>
      <c r="M2371">
        <v>41600</v>
      </c>
      <c r="N2371" t="s">
        <v>97</v>
      </c>
      <c r="O2371">
        <v>117140</v>
      </c>
      <c r="P2371">
        <v>75540</v>
      </c>
      <c r="Q2371">
        <v>17000</v>
      </c>
      <c r="R2371">
        <v>22240</v>
      </c>
      <c r="S2371"/>
      <c r="T2371"/>
      <c r="U2371"/>
      <c r="V2371" t="s">
        <v>1348</v>
      </c>
      <c r="W2371">
        <v>1</v>
      </c>
    </row>
    <row r="2372" spans="1:23" s="917" customFormat="1" ht="12.75" customHeight="1">
      <c r="A2372">
        <v>1235</v>
      </c>
      <c r="B2372">
        <v>2824</v>
      </c>
      <c r="C2372" t="s">
        <v>122</v>
      </c>
      <c r="D2372" t="s">
        <v>1372</v>
      </c>
      <c r="E2372">
        <v>48547</v>
      </c>
      <c r="F2372" t="s">
        <v>198</v>
      </c>
      <c r="G2372" t="s">
        <v>4073</v>
      </c>
      <c r="H2372" s="958">
        <v>43502</v>
      </c>
      <c r="I2372"/>
      <c r="J2372" t="s">
        <v>1096</v>
      </c>
      <c r="K2372">
        <v>3</v>
      </c>
      <c r="L2372" t="s">
        <v>25</v>
      </c>
      <c r="M2372">
        <v>41600</v>
      </c>
      <c r="N2372" t="s">
        <v>114</v>
      </c>
      <c r="O2372">
        <v>157000</v>
      </c>
      <c r="P2372">
        <v>115400</v>
      </c>
      <c r="Q2372">
        <v>20750</v>
      </c>
      <c r="R2372">
        <v>36400</v>
      </c>
      <c r="S2372"/>
      <c r="T2372"/>
      <c r="U2372"/>
      <c r="V2372" t="s">
        <v>1348</v>
      </c>
      <c r="W2372">
        <v>1</v>
      </c>
    </row>
    <row r="2373" spans="1:23" s="917" customFormat="1" ht="12.75" customHeight="1">
      <c r="A2373">
        <v>1952</v>
      </c>
      <c r="B2373">
        <v>2840</v>
      </c>
      <c r="C2373" t="s">
        <v>87</v>
      </c>
      <c r="D2373" t="s">
        <v>1270</v>
      </c>
      <c r="E2373">
        <v>48549</v>
      </c>
      <c r="F2373" t="s">
        <v>198</v>
      </c>
      <c r="G2373" t="s">
        <v>4075</v>
      </c>
      <c r="H2373" s="958">
        <v>42853</v>
      </c>
      <c r="I2373"/>
      <c r="J2373" t="s">
        <v>1096</v>
      </c>
      <c r="K2373">
        <v>2</v>
      </c>
      <c r="L2373" t="s">
        <v>327</v>
      </c>
      <c r="M2373">
        <v>41600</v>
      </c>
      <c r="N2373" t="s">
        <v>84</v>
      </c>
      <c r="O2373">
        <v>90910</v>
      </c>
      <c r="P2373">
        <v>49310</v>
      </c>
      <c r="Q2373">
        <v>8860</v>
      </c>
      <c r="R2373">
        <v>8220</v>
      </c>
      <c r="S2373"/>
      <c r="T2373"/>
      <c r="U2373"/>
      <c r="V2373" t="s">
        <v>1348</v>
      </c>
      <c r="W2373">
        <v>1</v>
      </c>
    </row>
    <row r="2374" spans="1:23" s="917" customFormat="1" ht="12.75" customHeight="1">
      <c r="A2374">
        <v>1034</v>
      </c>
      <c r="B2374">
        <v>2803</v>
      </c>
      <c r="C2374" t="s">
        <v>98</v>
      </c>
      <c r="D2374" t="s">
        <v>1292</v>
      </c>
      <c r="E2374">
        <v>48550</v>
      </c>
      <c r="F2374" t="s">
        <v>198</v>
      </c>
      <c r="G2374" t="s">
        <v>4077</v>
      </c>
      <c r="H2374" s="958">
        <v>42971</v>
      </c>
      <c r="I2374"/>
      <c r="J2374" t="s">
        <v>1096</v>
      </c>
      <c r="K2374">
        <v>4</v>
      </c>
      <c r="L2374" t="s">
        <v>25</v>
      </c>
      <c r="M2374">
        <v>41600</v>
      </c>
      <c r="N2374" t="s">
        <v>97</v>
      </c>
      <c r="O2374">
        <v>117140</v>
      </c>
      <c r="P2374">
        <v>75540</v>
      </c>
      <c r="Q2374">
        <v>17000</v>
      </c>
      <c r="R2374">
        <v>22240</v>
      </c>
      <c r="S2374"/>
      <c r="T2374"/>
      <c r="U2374"/>
      <c r="V2374" t="s">
        <v>1348</v>
      </c>
      <c r="W2374">
        <v>1</v>
      </c>
    </row>
    <row r="2375" spans="1:23" s="917" customFormat="1" ht="12.75" customHeight="1">
      <c r="A2375">
        <v>1280</v>
      </c>
      <c r="B2375">
        <v>2826</v>
      </c>
      <c r="C2375" t="s">
        <v>103</v>
      </c>
      <c r="D2375" t="s">
        <v>1103</v>
      </c>
      <c r="E2375">
        <v>48556</v>
      </c>
      <c r="F2375" t="s">
        <v>198</v>
      </c>
      <c r="G2375" t="s">
        <v>4078</v>
      </c>
      <c r="H2375" s="958">
        <v>43083</v>
      </c>
      <c r="I2375"/>
      <c r="J2375" t="s">
        <v>1096</v>
      </c>
      <c r="K2375">
        <v>3</v>
      </c>
      <c r="L2375" t="s">
        <v>25</v>
      </c>
      <c r="M2375">
        <v>41600</v>
      </c>
      <c r="N2375" t="s">
        <v>93</v>
      </c>
      <c r="O2375">
        <v>104910</v>
      </c>
      <c r="P2375">
        <v>63310</v>
      </c>
      <c r="Q2375">
        <v>17000</v>
      </c>
      <c r="R2375">
        <v>22240</v>
      </c>
      <c r="S2375"/>
      <c r="T2375"/>
      <c r="U2375"/>
      <c r="V2375" t="s">
        <v>1348</v>
      </c>
      <c r="W2375">
        <v>1</v>
      </c>
    </row>
    <row r="2376" spans="1:23" s="917" customFormat="1" ht="12.75" customHeight="1">
      <c r="A2376">
        <v>1011</v>
      </c>
      <c r="B2376">
        <v>2823</v>
      </c>
      <c r="C2376" t="s">
        <v>551</v>
      </c>
      <c r="D2376" t="s">
        <v>1320</v>
      </c>
      <c r="E2376">
        <v>48558</v>
      </c>
      <c r="F2376" t="s">
        <v>198</v>
      </c>
      <c r="G2376" t="s">
        <v>4079</v>
      </c>
      <c r="H2376" s="958">
        <v>42898</v>
      </c>
      <c r="I2376"/>
      <c r="J2376" t="s">
        <v>1096</v>
      </c>
      <c r="K2376">
        <v>5</v>
      </c>
      <c r="L2376" t="s">
        <v>25</v>
      </c>
      <c r="M2376">
        <v>41600</v>
      </c>
      <c r="N2376" t="s">
        <v>93</v>
      </c>
      <c r="O2376">
        <v>104910</v>
      </c>
      <c r="P2376">
        <v>63310</v>
      </c>
      <c r="Q2376">
        <v>17000</v>
      </c>
      <c r="R2376">
        <v>22240</v>
      </c>
      <c r="S2376"/>
      <c r="T2376"/>
      <c r="U2376"/>
      <c r="V2376" t="s">
        <v>1348</v>
      </c>
      <c r="W2376">
        <v>2</v>
      </c>
    </row>
    <row r="2377" spans="1:23" s="917" customFormat="1" ht="12.75" customHeight="1">
      <c r="A2377">
        <v>3274</v>
      </c>
      <c r="B2377">
        <v>2840</v>
      </c>
      <c r="C2377" t="s">
        <v>87</v>
      </c>
      <c r="D2377" t="s">
        <v>1320</v>
      </c>
      <c r="E2377">
        <v>48559</v>
      </c>
      <c r="F2377" t="s">
        <v>198</v>
      </c>
      <c r="G2377" t="s">
        <v>4081</v>
      </c>
      <c r="H2377" s="958">
        <v>42898</v>
      </c>
      <c r="I2377"/>
      <c r="J2377" t="s">
        <v>1096</v>
      </c>
      <c r="K2377">
        <v>4</v>
      </c>
      <c r="L2377" t="s">
        <v>25</v>
      </c>
      <c r="M2377">
        <v>41600</v>
      </c>
      <c r="N2377" t="s">
        <v>84</v>
      </c>
      <c r="O2377">
        <v>90910</v>
      </c>
      <c r="P2377">
        <v>49310</v>
      </c>
      <c r="Q2377">
        <v>11990</v>
      </c>
      <c r="R2377">
        <v>12320</v>
      </c>
      <c r="S2377"/>
      <c r="T2377"/>
      <c r="U2377"/>
      <c r="V2377" t="s">
        <v>1348</v>
      </c>
      <c r="W2377">
        <v>2</v>
      </c>
    </row>
    <row r="2378" spans="1:23" s="917" customFormat="1" ht="12.75" customHeight="1">
      <c r="A2378">
        <v>3274</v>
      </c>
      <c r="B2378">
        <v>2840</v>
      </c>
      <c r="C2378" t="s">
        <v>87</v>
      </c>
      <c r="D2378" t="s">
        <v>1133</v>
      </c>
      <c r="E2378">
        <v>48562</v>
      </c>
      <c r="F2378" t="s">
        <v>198</v>
      </c>
      <c r="G2378" t="s">
        <v>4082</v>
      </c>
      <c r="H2378" s="958">
        <v>43089</v>
      </c>
      <c r="I2378"/>
      <c r="J2378" t="s">
        <v>1096</v>
      </c>
      <c r="K2378">
        <v>3</v>
      </c>
      <c r="L2378" t="s">
        <v>327</v>
      </c>
      <c r="M2378">
        <v>41600</v>
      </c>
      <c r="N2378" t="s">
        <v>84</v>
      </c>
      <c r="O2378">
        <v>90910</v>
      </c>
      <c r="P2378">
        <v>49310</v>
      </c>
      <c r="Q2378">
        <v>11990</v>
      </c>
      <c r="R2378">
        <v>12320</v>
      </c>
      <c r="S2378"/>
      <c r="T2378"/>
      <c r="U2378"/>
      <c r="V2378" t="s">
        <v>1348</v>
      </c>
      <c r="W2378">
        <v>3</v>
      </c>
    </row>
    <row r="2379" spans="1:23" s="917" customFormat="1" ht="12.75" customHeight="1">
      <c r="A2379">
        <v>2004</v>
      </c>
      <c r="B2379">
        <v>2840</v>
      </c>
      <c r="C2379" t="s">
        <v>87</v>
      </c>
      <c r="D2379" t="s">
        <v>1266</v>
      </c>
      <c r="E2379">
        <v>48563</v>
      </c>
      <c r="F2379" t="s">
        <v>198</v>
      </c>
      <c r="G2379" t="s">
        <v>4084</v>
      </c>
      <c r="H2379" s="958">
        <v>43528</v>
      </c>
      <c r="I2379"/>
      <c r="J2379" t="s">
        <v>1096</v>
      </c>
      <c r="K2379">
        <v>3</v>
      </c>
      <c r="L2379" t="s">
        <v>1415</v>
      </c>
      <c r="M2379">
        <v>0</v>
      </c>
      <c r="N2379" t="s">
        <v>84</v>
      </c>
      <c r="O2379">
        <v>90910</v>
      </c>
      <c r="P2379">
        <v>90910</v>
      </c>
      <c r="Q2379">
        <v>17000</v>
      </c>
      <c r="R2379">
        <v>22240</v>
      </c>
      <c r="S2379"/>
      <c r="T2379"/>
      <c r="U2379"/>
      <c r="V2379" t="s">
        <v>1348</v>
      </c>
      <c r="W2379">
        <v>2</v>
      </c>
    </row>
    <row r="2380" spans="1:23" s="917" customFormat="1" ht="12.75" customHeight="1">
      <c r="A2380">
        <v>1155</v>
      </c>
      <c r="B2380">
        <v>2828</v>
      </c>
      <c r="C2380" t="s">
        <v>112</v>
      </c>
      <c r="D2380" t="s">
        <v>1133</v>
      </c>
      <c r="E2380">
        <v>48564</v>
      </c>
      <c r="F2380" t="s">
        <v>198</v>
      </c>
      <c r="G2380" t="s">
        <v>4086</v>
      </c>
      <c r="H2380" s="958">
        <v>42888</v>
      </c>
      <c r="I2380"/>
      <c r="J2380" t="s">
        <v>1096</v>
      </c>
      <c r="K2380">
        <v>5</v>
      </c>
      <c r="L2380" t="s">
        <v>25</v>
      </c>
      <c r="M2380">
        <v>41600</v>
      </c>
      <c r="N2380" t="s">
        <v>109</v>
      </c>
      <c r="O2380">
        <v>142820</v>
      </c>
      <c r="P2380">
        <v>101220</v>
      </c>
      <c r="Q2380">
        <v>17000</v>
      </c>
      <c r="R2380">
        <v>22240</v>
      </c>
      <c r="S2380"/>
      <c r="T2380"/>
      <c r="U2380"/>
      <c r="V2380" t="s">
        <v>1348</v>
      </c>
      <c r="W2380">
        <v>1</v>
      </c>
    </row>
    <row r="2381" spans="1:23" s="917" customFormat="1" ht="12.75" customHeight="1">
      <c r="A2381">
        <v>1155</v>
      </c>
      <c r="B2381">
        <v>2828</v>
      </c>
      <c r="C2381" t="s">
        <v>112</v>
      </c>
      <c r="D2381" t="s">
        <v>1133</v>
      </c>
      <c r="E2381">
        <v>48565</v>
      </c>
      <c r="F2381" t="s">
        <v>198</v>
      </c>
      <c r="G2381" t="s">
        <v>4087</v>
      </c>
      <c r="H2381" s="958">
        <v>42888</v>
      </c>
      <c r="I2381"/>
      <c r="J2381" t="s">
        <v>1096</v>
      </c>
      <c r="K2381">
        <v>5</v>
      </c>
      <c r="L2381" t="s">
        <v>25</v>
      </c>
      <c r="M2381">
        <v>41600</v>
      </c>
      <c r="N2381" t="s">
        <v>109</v>
      </c>
      <c r="O2381">
        <v>142820</v>
      </c>
      <c r="P2381">
        <v>101220</v>
      </c>
      <c r="Q2381">
        <v>17000</v>
      </c>
      <c r="R2381">
        <v>22240</v>
      </c>
      <c r="S2381"/>
      <c r="T2381"/>
      <c r="U2381"/>
      <c r="V2381" t="s">
        <v>1348</v>
      </c>
      <c r="W2381">
        <v>1</v>
      </c>
    </row>
    <row r="2382" spans="1:23" s="917" customFormat="1" ht="12.75" customHeight="1">
      <c r="A2382">
        <v>1155</v>
      </c>
      <c r="B2382">
        <v>2828</v>
      </c>
      <c r="C2382" t="s">
        <v>112</v>
      </c>
      <c r="D2382" t="s">
        <v>1133</v>
      </c>
      <c r="E2382">
        <v>48566</v>
      </c>
      <c r="F2382" t="s">
        <v>198</v>
      </c>
      <c r="G2382" t="s">
        <v>4088</v>
      </c>
      <c r="H2382" s="958">
        <v>42888</v>
      </c>
      <c r="I2382"/>
      <c r="J2382" t="s">
        <v>1096</v>
      </c>
      <c r="K2382">
        <v>5</v>
      </c>
      <c r="L2382" t="s">
        <v>25</v>
      </c>
      <c r="M2382">
        <v>41600</v>
      </c>
      <c r="N2382" t="s">
        <v>109</v>
      </c>
      <c r="O2382">
        <v>142820</v>
      </c>
      <c r="P2382">
        <v>101220</v>
      </c>
      <c r="Q2382">
        <v>17000</v>
      </c>
      <c r="R2382">
        <v>22240</v>
      </c>
      <c r="S2382"/>
      <c r="T2382"/>
      <c r="U2382"/>
      <c r="V2382" t="s">
        <v>1348</v>
      </c>
      <c r="W2382">
        <v>1</v>
      </c>
    </row>
    <row r="2383" spans="1:23" s="917" customFormat="1" ht="12.75" customHeight="1">
      <c r="A2383">
        <v>1430</v>
      </c>
      <c r="B2383">
        <v>2807</v>
      </c>
      <c r="C2383" t="s">
        <v>1102</v>
      </c>
      <c r="D2383" t="s">
        <v>1833</v>
      </c>
      <c r="E2383">
        <v>48567</v>
      </c>
      <c r="F2383" t="s">
        <v>198</v>
      </c>
      <c r="G2383" t="s">
        <v>4089</v>
      </c>
      <c r="H2383" s="958">
        <v>42993</v>
      </c>
      <c r="I2383"/>
      <c r="J2383" t="s">
        <v>1096</v>
      </c>
      <c r="K2383">
        <v>1</v>
      </c>
      <c r="L2383" t="s">
        <v>25</v>
      </c>
      <c r="M2383">
        <v>41600</v>
      </c>
      <c r="N2383" t="s">
        <v>97</v>
      </c>
      <c r="O2383">
        <v>117140</v>
      </c>
      <c r="P2383">
        <v>75540</v>
      </c>
      <c r="Q2383">
        <v>17000</v>
      </c>
      <c r="R2383">
        <v>22240</v>
      </c>
      <c r="S2383"/>
      <c r="T2383"/>
      <c r="U2383"/>
      <c r="V2383" t="s">
        <v>1348</v>
      </c>
      <c r="W2383">
        <v>8</v>
      </c>
    </row>
    <row r="2384" spans="1:23" s="917" customFormat="1" ht="12.75" customHeight="1">
      <c r="A2384">
        <v>1430</v>
      </c>
      <c r="B2384">
        <v>2807</v>
      </c>
      <c r="C2384" t="s">
        <v>1102</v>
      </c>
      <c r="D2384" t="s">
        <v>1833</v>
      </c>
      <c r="E2384">
        <v>48568</v>
      </c>
      <c r="F2384" t="s">
        <v>198</v>
      </c>
      <c r="G2384" t="s">
        <v>4090</v>
      </c>
      <c r="H2384" s="958">
        <v>42993</v>
      </c>
      <c r="I2384"/>
      <c r="J2384" t="s">
        <v>1096</v>
      </c>
      <c r="K2384">
        <v>1</v>
      </c>
      <c r="L2384" t="s">
        <v>25</v>
      </c>
      <c r="M2384">
        <v>41600</v>
      </c>
      <c r="N2384" t="s">
        <v>97</v>
      </c>
      <c r="O2384">
        <v>117140</v>
      </c>
      <c r="P2384">
        <v>75540</v>
      </c>
      <c r="Q2384">
        <v>17000</v>
      </c>
      <c r="R2384">
        <v>22240</v>
      </c>
      <c r="S2384"/>
      <c r="T2384"/>
      <c r="U2384"/>
      <c r="V2384" t="s">
        <v>1348</v>
      </c>
      <c r="W2384">
        <v>8</v>
      </c>
    </row>
    <row r="2385" spans="1:23" s="917" customFormat="1" ht="12.75" customHeight="1">
      <c r="A2385">
        <v>6666</v>
      </c>
      <c r="B2385">
        <v>2809</v>
      </c>
      <c r="C2385" t="s">
        <v>89</v>
      </c>
      <c r="D2385" t="s">
        <v>1806</v>
      </c>
      <c r="E2385">
        <v>48569</v>
      </c>
      <c r="F2385" t="s">
        <v>198</v>
      </c>
      <c r="G2385" t="s">
        <v>4091</v>
      </c>
      <c r="H2385" s="958">
        <v>42915</v>
      </c>
      <c r="I2385"/>
      <c r="J2385" t="s">
        <v>1096</v>
      </c>
      <c r="K2385">
        <v>5</v>
      </c>
      <c r="L2385" t="s">
        <v>25</v>
      </c>
      <c r="M2385">
        <v>41600</v>
      </c>
      <c r="N2385" t="s">
        <v>84</v>
      </c>
      <c r="O2385">
        <v>90910</v>
      </c>
      <c r="P2385">
        <v>49310</v>
      </c>
      <c r="Q2385">
        <v>8860</v>
      </c>
      <c r="R2385">
        <v>8220</v>
      </c>
      <c r="S2385"/>
      <c r="T2385"/>
      <c r="U2385"/>
      <c r="V2385" t="s">
        <v>1348</v>
      </c>
      <c r="W2385">
        <v>189</v>
      </c>
    </row>
    <row r="2386" spans="1:23" s="917" customFormat="1" ht="12.75" customHeight="1">
      <c r="A2386">
        <v>2004</v>
      </c>
      <c r="B2386">
        <v>2840</v>
      </c>
      <c r="C2386" t="s">
        <v>87</v>
      </c>
      <c r="D2386" t="s">
        <v>1266</v>
      </c>
      <c r="E2386">
        <v>48570</v>
      </c>
      <c r="F2386" t="s">
        <v>198</v>
      </c>
      <c r="G2386" t="s">
        <v>4093</v>
      </c>
      <c r="H2386" s="958">
        <v>42913</v>
      </c>
      <c r="I2386"/>
      <c r="J2386" t="s">
        <v>1096</v>
      </c>
      <c r="K2386">
        <v>3</v>
      </c>
      <c r="L2386" t="s">
        <v>1415</v>
      </c>
      <c r="M2386">
        <v>0</v>
      </c>
      <c r="N2386" t="s">
        <v>84</v>
      </c>
      <c r="O2386">
        <v>90910</v>
      </c>
      <c r="P2386">
        <v>90910</v>
      </c>
      <c r="Q2386">
        <v>17000</v>
      </c>
      <c r="R2386">
        <v>22240</v>
      </c>
      <c r="S2386"/>
      <c r="T2386"/>
      <c r="U2386"/>
      <c r="V2386" t="s">
        <v>1348</v>
      </c>
      <c r="W2386">
        <v>2</v>
      </c>
    </row>
    <row r="2387" spans="1:23" s="917" customFormat="1" ht="12.75" customHeight="1">
      <c r="A2387">
        <v>2004</v>
      </c>
      <c r="B2387">
        <v>2840</v>
      </c>
      <c r="C2387" t="s">
        <v>87</v>
      </c>
      <c r="D2387" t="s">
        <v>1266</v>
      </c>
      <c r="E2387">
        <v>48571</v>
      </c>
      <c r="F2387" t="s">
        <v>198</v>
      </c>
      <c r="G2387" t="s">
        <v>4095</v>
      </c>
      <c r="H2387" s="958">
        <v>42961</v>
      </c>
      <c r="I2387"/>
      <c r="J2387" t="s">
        <v>1096</v>
      </c>
      <c r="K2387">
        <v>4</v>
      </c>
      <c r="L2387" t="s">
        <v>1415</v>
      </c>
      <c r="M2387">
        <v>0</v>
      </c>
      <c r="N2387" t="s">
        <v>84</v>
      </c>
      <c r="O2387">
        <v>90910</v>
      </c>
      <c r="P2387">
        <v>90910</v>
      </c>
      <c r="Q2387">
        <v>17000</v>
      </c>
      <c r="R2387">
        <v>22240</v>
      </c>
      <c r="S2387"/>
      <c r="T2387"/>
      <c r="U2387"/>
      <c r="V2387" t="s">
        <v>1348</v>
      </c>
      <c r="W2387">
        <v>2</v>
      </c>
    </row>
    <row r="2388" spans="1:23" s="917" customFormat="1" ht="12.75" customHeight="1">
      <c r="A2388">
        <v>1335</v>
      </c>
      <c r="B2388">
        <v>2832</v>
      </c>
      <c r="C2388" t="s">
        <v>92</v>
      </c>
      <c r="D2388" t="s">
        <v>1133</v>
      </c>
      <c r="E2388">
        <v>48572</v>
      </c>
      <c r="F2388" t="s">
        <v>198</v>
      </c>
      <c r="G2388" t="s">
        <v>4097</v>
      </c>
      <c r="H2388" s="958">
        <v>42958</v>
      </c>
      <c r="I2388"/>
      <c r="J2388" t="s">
        <v>1096</v>
      </c>
      <c r="K2388">
        <v>3</v>
      </c>
      <c r="L2388" t="s">
        <v>25</v>
      </c>
      <c r="M2388">
        <v>41600</v>
      </c>
      <c r="N2388" t="s">
        <v>88</v>
      </c>
      <c r="O2388">
        <v>97200</v>
      </c>
      <c r="P2388">
        <v>55600</v>
      </c>
      <c r="Q2388">
        <v>17000</v>
      </c>
      <c r="R2388">
        <v>22240</v>
      </c>
      <c r="S2388"/>
      <c r="T2388"/>
      <c r="U2388"/>
      <c r="V2388" t="s">
        <v>1348</v>
      </c>
      <c r="W2388">
        <v>2</v>
      </c>
    </row>
    <row r="2389" spans="1:23" s="917" customFormat="1" ht="12.75" customHeight="1">
      <c r="A2389">
        <v>1235</v>
      </c>
      <c r="B2389">
        <v>2824</v>
      </c>
      <c r="C2389" t="s">
        <v>122</v>
      </c>
      <c r="D2389" t="s">
        <v>1103</v>
      </c>
      <c r="E2389">
        <v>48573</v>
      </c>
      <c r="F2389" t="s">
        <v>198</v>
      </c>
      <c r="G2389" t="s">
        <v>4099</v>
      </c>
      <c r="H2389" s="958">
        <v>42921</v>
      </c>
      <c r="I2389"/>
      <c r="J2389" t="s">
        <v>1096</v>
      </c>
      <c r="K2389">
        <v>3</v>
      </c>
      <c r="L2389" t="s">
        <v>25</v>
      </c>
      <c r="M2389">
        <v>41600</v>
      </c>
      <c r="N2389" t="s">
        <v>114</v>
      </c>
      <c r="O2389">
        <v>157000</v>
      </c>
      <c r="P2389">
        <v>115400</v>
      </c>
      <c r="Q2389">
        <v>20750</v>
      </c>
      <c r="R2389">
        <v>36400</v>
      </c>
      <c r="S2389"/>
      <c r="T2389"/>
      <c r="U2389"/>
      <c r="V2389" t="s">
        <v>1348</v>
      </c>
      <c r="W2389">
        <v>2</v>
      </c>
    </row>
    <row r="2390" spans="1:23" s="917" customFormat="1" ht="12.75" customHeight="1">
      <c r="A2390">
        <v>1445</v>
      </c>
      <c r="B2390">
        <v>2840</v>
      </c>
      <c r="C2390" t="s">
        <v>87</v>
      </c>
      <c r="D2390" t="s">
        <v>1106</v>
      </c>
      <c r="E2390">
        <v>48574</v>
      </c>
      <c r="F2390" t="s">
        <v>198</v>
      </c>
      <c r="G2390" t="s">
        <v>4101</v>
      </c>
      <c r="H2390" s="958">
        <v>42982</v>
      </c>
      <c r="I2390"/>
      <c r="J2390" t="s">
        <v>1096</v>
      </c>
      <c r="K2390">
        <v>1</v>
      </c>
      <c r="L2390" t="s">
        <v>25</v>
      </c>
      <c r="M2390">
        <v>41600</v>
      </c>
      <c r="N2390" t="s">
        <v>84</v>
      </c>
      <c r="O2390">
        <v>90910</v>
      </c>
      <c r="P2390">
        <v>49310</v>
      </c>
      <c r="Q2390">
        <v>17000</v>
      </c>
      <c r="R2390">
        <v>22240</v>
      </c>
      <c r="S2390"/>
      <c r="T2390"/>
      <c r="U2390"/>
      <c r="V2390" t="s">
        <v>1348</v>
      </c>
      <c r="W2390">
        <v>1</v>
      </c>
    </row>
    <row r="2391" spans="1:23" s="917" customFormat="1" ht="12.75" customHeight="1">
      <c r="A2391">
        <v>1445</v>
      </c>
      <c r="B2391">
        <v>2840</v>
      </c>
      <c r="C2391" t="s">
        <v>87</v>
      </c>
      <c r="D2391" t="s">
        <v>1106</v>
      </c>
      <c r="E2391">
        <v>48575</v>
      </c>
      <c r="F2391" t="s">
        <v>198</v>
      </c>
      <c r="G2391" t="s">
        <v>4102</v>
      </c>
      <c r="H2391" s="958">
        <v>42982</v>
      </c>
      <c r="I2391"/>
      <c r="J2391" t="s">
        <v>1096</v>
      </c>
      <c r="K2391">
        <v>5</v>
      </c>
      <c r="L2391" t="s">
        <v>25</v>
      </c>
      <c r="M2391">
        <v>41600</v>
      </c>
      <c r="N2391" t="s">
        <v>84</v>
      </c>
      <c r="O2391">
        <v>90910</v>
      </c>
      <c r="P2391">
        <v>49310</v>
      </c>
      <c r="Q2391">
        <v>17000</v>
      </c>
      <c r="R2391">
        <v>22240</v>
      </c>
      <c r="S2391"/>
      <c r="T2391"/>
      <c r="U2391"/>
      <c r="V2391" t="s">
        <v>1348</v>
      </c>
      <c r="W2391">
        <v>1</v>
      </c>
    </row>
    <row r="2392" spans="1:23" s="917" customFormat="1" ht="12.75" customHeight="1">
      <c r="A2392">
        <v>1445</v>
      </c>
      <c r="B2392">
        <v>2840</v>
      </c>
      <c r="C2392" t="s">
        <v>87</v>
      </c>
      <c r="D2392" t="s">
        <v>1106</v>
      </c>
      <c r="E2392">
        <v>48575</v>
      </c>
      <c r="F2392" t="s">
        <v>869</v>
      </c>
      <c r="G2392" t="s">
        <v>4103</v>
      </c>
      <c r="H2392" s="958">
        <v>43101</v>
      </c>
      <c r="I2392"/>
      <c r="J2392" t="s">
        <v>1096</v>
      </c>
      <c r="K2392">
        <v>2</v>
      </c>
      <c r="L2392" t="s">
        <v>25</v>
      </c>
      <c r="M2392">
        <v>41600</v>
      </c>
      <c r="N2392" t="s">
        <v>84</v>
      </c>
      <c r="O2392">
        <v>90910</v>
      </c>
      <c r="P2392">
        <v>49310</v>
      </c>
      <c r="Q2392">
        <v>17000</v>
      </c>
      <c r="R2392">
        <v>22240</v>
      </c>
      <c r="S2392"/>
      <c r="T2392"/>
      <c r="U2392"/>
      <c r="V2392" t="s">
        <v>1403</v>
      </c>
      <c r="W2392">
        <v>1</v>
      </c>
    </row>
    <row r="2393" spans="1:23" s="917" customFormat="1" ht="12.75" customHeight="1">
      <c r="A2393">
        <v>1445</v>
      </c>
      <c r="B2393">
        <v>2840</v>
      </c>
      <c r="C2393" t="s">
        <v>87</v>
      </c>
      <c r="D2393" t="s">
        <v>1106</v>
      </c>
      <c r="E2393">
        <v>48575</v>
      </c>
      <c r="F2393" t="s">
        <v>871</v>
      </c>
      <c r="G2393" t="s">
        <v>4104</v>
      </c>
      <c r="H2393" s="958">
        <v>43746</v>
      </c>
      <c r="I2393"/>
      <c r="J2393" t="s">
        <v>1096</v>
      </c>
      <c r="K2393">
        <v>2</v>
      </c>
      <c r="L2393" t="s">
        <v>25</v>
      </c>
      <c r="M2393">
        <v>41600</v>
      </c>
      <c r="N2393" t="s">
        <v>84</v>
      </c>
      <c r="O2393">
        <v>90910</v>
      </c>
      <c r="P2393">
        <v>49310</v>
      </c>
      <c r="Q2393">
        <v>17000</v>
      </c>
      <c r="R2393">
        <v>22240</v>
      </c>
      <c r="S2393"/>
      <c r="T2393"/>
      <c r="U2393"/>
      <c r="V2393" t="s">
        <v>1403</v>
      </c>
      <c r="W2393">
        <v>1</v>
      </c>
    </row>
    <row r="2394" spans="1:23" s="917" customFormat="1" ht="12.75" customHeight="1">
      <c r="A2394">
        <v>1700</v>
      </c>
      <c r="B2394">
        <v>2840</v>
      </c>
      <c r="C2394" t="s">
        <v>87</v>
      </c>
      <c r="D2394" t="s">
        <v>1106</v>
      </c>
      <c r="E2394">
        <v>48576</v>
      </c>
      <c r="F2394" t="s">
        <v>198</v>
      </c>
      <c r="G2394" t="s">
        <v>4106</v>
      </c>
      <c r="H2394" s="958">
        <v>42982</v>
      </c>
      <c r="I2394"/>
      <c r="J2394" t="s">
        <v>1096</v>
      </c>
      <c r="K2394">
        <v>3</v>
      </c>
      <c r="L2394" t="s">
        <v>25</v>
      </c>
      <c r="M2394">
        <v>41600</v>
      </c>
      <c r="N2394" t="s">
        <v>84</v>
      </c>
      <c r="O2394">
        <v>90910</v>
      </c>
      <c r="P2394">
        <v>49310</v>
      </c>
      <c r="Q2394">
        <v>17000</v>
      </c>
      <c r="R2394">
        <v>22240</v>
      </c>
      <c r="S2394"/>
      <c r="T2394"/>
      <c r="U2394"/>
      <c r="V2394" t="s">
        <v>1348</v>
      </c>
      <c r="W2394">
        <v>1</v>
      </c>
    </row>
    <row r="2395" spans="1:23" s="917" customFormat="1" ht="12.75" customHeight="1">
      <c r="A2395">
        <v>1445</v>
      </c>
      <c r="B2395">
        <v>2826</v>
      </c>
      <c r="C2395" t="s">
        <v>103</v>
      </c>
      <c r="D2395" t="s">
        <v>1106</v>
      </c>
      <c r="E2395">
        <v>48577</v>
      </c>
      <c r="F2395" t="s">
        <v>198</v>
      </c>
      <c r="G2395" t="s">
        <v>4107</v>
      </c>
      <c r="H2395" s="958">
        <v>42982</v>
      </c>
      <c r="I2395"/>
      <c r="J2395" t="s">
        <v>1096</v>
      </c>
      <c r="K2395">
        <v>3</v>
      </c>
      <c r="L2395" t="s">
        <v>25</v>
      </c>
      <c r="M2395">
        <v>41600</v>
      </c>
      <c r="N2395" t="s">
        <v>93</v>
      </c>
      <c r="O2395">
        <v>104910</v>
      </c>
      <c r="P2395">
        <v>63310</v>
      </c>
      <c r="Q2395">
        <v>17000</v>
      </c>
      <c r="R2395">
        <v>22240</v>
      </c>
      <c r="S2395"/>
      <c r="T2395"/>
      <c r="U2395"/>
      <c r="V2395" t="s">
        <v>1348</v>
      </c>
      <c r="W2395">
        <v>1</v>
      </c>
    </row>
    <row r="2396" spans="1:23" s="917" customFormat="1" ht="12.75" customHeight="1">
      <c r="A2396">
        <v>1445</v>
      </c>
      <c r="B2396">
        <v>2826</v>
      </c>
      <c r="C2396" t="s">
        <v>103</v>
      </c>
      <c r="D2396" t="s">
        <v>1106</v>
      </c>
      <c r="E2396">
        <v>48578</v>
      </c>
      <c r="F2396" t="s">
        <v>198</v>
      </c>
      <c r="G2396" t="s">
        <v>4108</v>
      </c>
      <c r="H2396" s="958">
        <v>42982</v>
      </c>
      <c r="I2396"/>
      <c r="J2396" t="s">
        <v>1096</v>
      </c>
      <c r="K2396">
        <v>4</v>
      </c>
      <c r="L2396" t="s">
        <v>25</v>
      </c>
      <c r="M2396">
        <v>41600</v>
      </c>
      <c r="N2396" t="s">
        <v>93</v>
      </c>
      <c r="O2396">
        <v>104910</v>
      </c>
      <c r="P2396">
        <v>63310</v>
      </c>
      <c r="Q2396">
        <v>17000</v>
      </c>
      <c r="R2396">
        <v>22240</v>
      </c>
      <c r="S2396"/>
      <c r="T2396"/>
      <c r="U2396"/>
      <c r="V2396" t="s">
        <v>1348</v>
      </c>
      <c r="W2396">
        <v>1</v>
      </c>
    </row>
    <row r="2397" spans="1:23" s="917" customFormat="1" ht="12.75" customHeight="1">
      <c r="A2397">
        <v>1445</v>
      </c>
      <c r="B2397">
        <v>2840</v>
      </c>
      <c r="C2397" t="s">
        <v>87</v>
      </c>
      <c r="D2397" t="s">
        <v>1106</v>
      </c>
      <c r="E2397">
        <v>48579</v>
      </c>
      <c r="F2397" t="s">
        <v>198</v>
      </c>
      <c r="G2397" t="s">
        <v>4109</v>
      </c>
      <c r="H2397" s="958">
        <v>42982</v>
      </c>
      <c r="I2397"/>
      <c r="J2397" t="s">
        <v>1096</v>
      </c>
      <c r="K2397">
        <v>6</v>
      </c>
      <c r="L2397" t="s">
        <v>25</v>
      </c>
      <c r="M2397">
        <v>41600</v>
      </c>
      <c r="N2397" t="s">
        <v>84</v>
      </c>
      <c r="O2397">
        <v>90910</v>
      </c>
      <c r="P2397">
        <v>49310</v>
      </c>
      <c r="Q2397">
        <v>17000</v>
      </c>
      <c r="R2397">
        <v>22240</v>
      </c>
      <c r="S2397"/>
      <c r="T2397"/>
      <c r="U2397"/>
      <c r="V2397" t="s">
        <v>1348</v>
      </c>
      <c r="W2397">
        <v>1</v>
      </c>
    </row>
    <row r="2398" spans="1:23" s="917" customFormat="1" ht="12.75" customHeight="1">
      <c r="A2398">
        <v>1445</v>
      </c>
      <c r="B2398">
        <v>2840</v>
      </c>
      <c r="C2398" t="s">
        <v>87</v>
      </c>
      <c r="D2398" t="s">
        <v>1106</v>
      </c>
      <c r="E2398">
        <v>48580</v>
      </c>
      <c r="F2398" t="s">
        <v>198</v>
      </c>
      <c r="G2398" t="s">
        <v>4110</v>
      </c>
      <c r="H2398" s="958">
        <v>42982</v>
      </c>
      <c r="I2398"/>
      <c r="J2398" t="s">
        <v>1096</v>
      </c>
      <c r="K2398">
        <v>2</v>
      </c>
      <c r="L2398" t="s">
        <v>25</v>
      </c>
      <c r="M2398">
        <v>41600</v>
      </c>
      <c r="N2398" t="s">
        <v>84</v>
      </c>
      <c r="O2398">
        <v>90910</v>
      </c>
      <c r="P2398">
        <v>49310</v>
      </c>
      <c r="Q2398">
        <v>17000</v>
      </c>
      <c r="R2398">
        <v>22240</v>
      </c>
      <c r="S2398"/>
      <c r="T2398"/>
      <c r="U2398"/>
      <c r="V2398" t="s">
        <v>1348</v>
      </c>
      <c r="W2398">
        <v>1</v>
      </c>
    </row>
    <row r="2399" spans="1:23" s="917" customFormat="1" ht="12.75" customHeight="1">
      <c r="A2399">
        <v>1445</v>
      </c>
      <c r="B2399">
        <v>2840</v>
      </c>
      <c r="C2399" t="s">
        <v>87</v>
      </c>
      <c r="D2399" t="s">
        <v>1106</v>
      </c>
      <c r="E2399">
        <v>48581</v>
      </c>
      <c r="F2399" t="s">
        <v>198</v>
      </c>
      <c r="G2399" t="s">
        <v>4111</v>
      </c>
      <c r="H2399" s="958">
        <v>42982</v>
      </c>
      <c r="I2399"/>
      <c r="J2399" t="s">
        <v>1096</v>
      </c>
      <c r="K2399">
        <v>3</v>
      </c>
      <c r="L2399" t="s">
        <v>25</v>
      </c>
      <c r="M2399">
        <v>41600</v>
      </c>
      <c r="N2399" t="s">
        <v>84</v>
      </c>
      <c r="O2399">
        <v>90910</v>
      </c>
      <c r="P2399">
        <v>49310</v>
      </c>
      <c r="Q2399">
        <v>17000</v>
      </c>
      <c r="R2399">
        <v>22240</v>
      </c>
      <c r="S2399"/>
      <c r="T2399"/>
      <c r="U2399"/>
      <c r="V2399" t="s">
        <v>1348</v>
      </c>
      <c r="W2399">
        <v>1</v>
      </c>
    </row>
    <row r="2400" spans="1:23" s="917" customFormat="1" ht="12.75" customHeight="1">
      <c r="A2400">
        <v>1445</v>
      </c>
      <c r="B2400">
        <v>2840</v>
      </c>
      <c r="C2400" t="s">
        <v>87</v>
      </c>
      <c r="D2400" t="s">
        <v>1106</v>
      </c>
      <c r="E2400">
        <v>48582</v>
      </c>
      <c r="F2400" t="s">
        <v>198</v>
      </c>
      <c r="G2400" t="s">
        <v>4112</v>
      </c>
      <c r="H2400" s="958">
        <v>42982</v>
      </c>
      <c r="I2400"/>
      <c r="J2400" t="s">
        <v>1096</v>
      </c>
      <c r="K2400">
        <v>5</v>
      </c>
      <c r="L2400" t="s">
        <v>25</v>
      </c>
      <c r="M2400">
        <v>41600</v>
      </c>
      <c r="N2400" t="s">
        <v>84</v>
      </c>
      <c r="O2400">
        <v>90910</v>
      </c>
      <c r="P2400">
        <v>49310</v>
      </c>
      <c r="Q2400">
        <v>17000</v>
      </c>
      <c r="R2400">
        <v>22240</v>
      </c>
      <c r="S2400"/>
      <c r="T2400"/>
      <c r="U2400"/>
      <c r="V2400" t="s">
        <v>1348</v>
      </c>
      <c r="W2400">
        <v>2</v>
      </c>
    </row>
    <row r="2401" spans="1:23" s="917" customFormat="1" ht="12.75" customHeight="1">
      <c r="A2401">
        <v>1445</v>
      </c>
      <c r="B2401">
        <v>2826</v>
      </c>
      <c r="C2401" t="s">
        <v>103</v>
      </c>
      <c r="D2401" t="s">
        <v>1106</v>
      </c>
      <c r="E2401">
        <v>48583</v>
      </c>
      <c r="F2401" t="s">
        <v>198</v>
      </c>
      <c r="G2401" t="s">
        <v>4113</v>
      </c>
      <c r="H2401" s="958">
        <v>42982</v>
      </c>
      <c r="I2401"/>
      <c r="J2401" t="s">
        <v>1096</v>
      </c>
      <c r="K2401">
        <v>2</v>
      </c>
      <c r="L2401" t="s">
        <v>25</v>
      </c>
      <c r="M2401">
        <v>41600</v>
      </c>
      <c r="N2401" t="s">
        <v>93</v>
      </c>
      <c r="O2401">
        <v>104910</v>
      </c>
      <c r="P2401">
        <v>63310</v>
      </c>
      <c r="Q2401">
        <v>17000</v>
      </c>
      <c r="R2401">
        <v>22240</v>
      </c>
      <c r="S2401"/>
      <c r="T2401"/>
      <c r="U2401"/>
      <c r="V2401" t="s">
        <v>1348</v>
      </c>
      <c r="W2401">
        <v>1</v>
      </c>
    </row>
    <row r="2402" spans="1:23" s="917" customFormat="1" ht="12.75" customHeight="1">
      <c r="A2402">
        <v>1110</v>
      </c>
      <c r="B2402">
        <v>2840</v>
      </c>
      <c r="C2402" t="s">
        <v>87</v>
      </c>
      <c r="D2402" t="s">
        <v>1372</v>
      </c>
      <c r="E2402">
        <v>48584</v>
      </c>
      <c r="F2402" t="s">
        <v>198</v>
      </c>
      <c r="G2402" t="s">
        <v>4114</v>
      </c>
      <c r="H2402" s="958">
        <v>43083</v>
      </c>
      <c r="I2402"/>
      <c r="J2402" t="s">
        <v>1096</v>
      </c>
      <c r="K2402">
        <v>2</v>
      </c>
      <c r="L2402" t="s">
        <v>25</v>
      </c>
      <c r="M2402">
        <v>41600</v>
      </c>
      <c r="N2402" t="s">
        <v>84</v>
      </c>
      <c r="O2402">
        <v>90910</v>
      </c>
      <c r="P2402">
        <v>49310</v>
      </c>
      <c r="Q2402">
        <v>17000</v>
      </c>
      <c r="R2402">
        <v>22240</v>
      </c>
      <c r="S2402"/>
      <c r="T2402"/>
      <c r="U2402"/>
      <c r="V2402" t="s">
        <v>1348</v>
      </c>
      <c r="W2402">
        <v>2</v>
      </c>
    </row>
    <row r="2403" spans="1:23" s="917" customFormat="1" ht="12.75" customHeight="1">
      <c r="A2403">
        <v>1560</v>
      </c>
      <c r="B2403">
        <v>2818</v>
      </c>
      <c r="C2403" t="s">
        <v>108</v>
      </c>
      <c r="D2403" t="s">
        <v>1133</v>
      </c>
      <c r="E2403">
        <v>48586</v>
      </c>
      <c r="F2403" t="s">
        <v>198</v>
      </c>
      <c r="G2403" t="s">
        <v>4115</v>
      </c>
      <c r="H2403" s="958">
        <v>43087</v>
      </c>
      <c r="I2403"/>
      <c r="J2403" t="s">
        <v>1096</v>
      </c>
      <c r="K2403">
        <v>10</v>
      </c>
      <c r="L2403" t="s">
        <v>25</v>
      </c>
      <c r="M2403">
        <v>41600</v>
      </c>
      <c r="N2403" t="s">
        <v>109</v>
      </c>
      <c r="O2403">
        <v>142820</v>
      </c>
      <c r="P2403">
        <v>101220</v>
      </c>
      <c r="Q2403">
        <v>17000</v>
      </c>
      <c r="R2403">
        <v>22240</v>
      </c>
      <c r="S2403"/>
      <c r="T2403"/>
      <c r="U2403"/>
      <c r="V2403" t="s">
        <v>1348</v>
      </c>
      <c r="W2403">
        <v>2</v>
      </c>
    </row>
    <row r="2404" spans="1:23" s="917" customFormat="1" ht="12.75" customHeight="1">
      <c r="A2404">
        <v>1710</v>
      </c>
      <c r="B2404">
        <v>2840</v>
      </c>
      <c r="C2404" t="s">
        <v>87</v>
      </c>
      <c r="D2404" t="s">
        <v>1093</v>
      </c>
      <c r="E2404">
        <v>48588</v>
      </c>
      <c r="F2404" t="s">
        <v>198</v>
      </c>
      <c r="G2404" t="s">
        <v>4117</v>
      </c>
      <c r="H2404" s="958">
        <v>43277</v>
      </c>
      <c r="I2404"/>
      <c r="J2404" t="s">
        <v>1096</v>
      </c>
      <c r="K2404">
        <v>1</v>
      </c>
      <c r="L2404" t="s">
        <v>25</v>
      </c>
      <c r="M2404">
        <v>41600</v>
      </c>
      <c r="N2404" t="s">
        <v>84</v>
      </c>
      <c r="O2404">
        <v>90910</v>
      </c>
      <c r="P2404">
        <v>49310</v>
      </c>
      <c r="Q2404">
        <v>17000</v>
      </c>
      <c r="R2404">
        <v>22240</v>
      </c>
      <c r="S2404"/>
      <c r="T2404"/>
      <c r="U2404"/>
      <c r="V2404" t="s">
        <v>1348</v>
      </c>
      <c r="W2404">
        <v>1</v>
      </c>
    </row>
    <row r="2405" spans="1:23" s="917" customFormat="1" ht="12.75" customHeight="1">
      <c r="A2405">
        <v>1705</v>
      </c>
      <c r="B2405">
        <v>2840</v>
      </c>
      <c r="C2405" t="s">
        <v>87</v>
      </c>
      <c r="D2405" t="s">
        <v>1093</v>
      </c>
      <c r="E2405">
        <v>48589</v>
      </c>
      <c r="F2405" t="s">
        <v>198</v>
      </c>
      <c r="G2405" t="s">
        <v>4119</v>
      </c>
      <c r="H2405" s="958">
        <v>43179</v>
      </c>
      <c r="I2405"/>
      <c r="J2405" t="s">
        <v>1096</v>
      </c>
      <c r="K2405">
        <v>1</v>
      </c>
      <c r="L2405" t="s">
        <v>25</v>
      </c>
      <c r="M2405">
        <v>41600</v>
      </c>
      <c r="N2405" t="s">
        <v>84</v>
      </c>
      <c r="O2405">
        <v>90910</v>
      </c>
      <c r="P2405">
        <v>49310</v>
      </c>
      <c r="Q2405">
        <v>17000</v>
      </c>
      <c r="R2405">
        <v>22240</v>
      </c>
      <c r="S2405"/>
      <c r="T2405"/>
      <c r="U2405"/>
      <c r="V2405" t="s">
        <v>1348</v>
      </c>
      <c r="W2405">
        <v>1</v>
      </c>
    </row>
    <row r="2406" spans="1:23" s="917" customFormat="1" ht="12.75" customHeight="1">
      <c r="A2406">
        <v>1705</v>
      </c>
      <c r="B2406">
        <v>2840</v>
      </c>
      <c r="C2406" t="s">
        <v>87</v>
      </c>
      <c r="D2406" t="s">
        <v>1093</v>
      </c>
      <c r="E2406">
        <v>48590</v>
      </c>
      <c r="F2406" t="s">
        <v>198</v>
      </c>
      <c r="G2406" t="s">
        <v>4121</v>
      </c>
      <c r="H2406" s="958">
        <v>43179</v>
      </c>
      <c r="I2406"/>
      <c r="J2406" t="s">
        <v>1096</v>
      </c>
      <c r="K2406">
        <v>2</v>
      </c>
      <c r="L2406" t="s">
        <v>25</v>
      </c>
      <c r="M2406">
        <v>41600</v>
      </c>
      <c r="N2406" t="s">
        <v>84</v>
      </c>
      <c r="O2406">
        <v>90910</v>
      </c>
      <c r="P2406">
        <v>49310</v>
      </c>
      <c r="Q2406">
        <v>17000</v>
      </c>
      <c r="R2406">
        <v>22240</v>
      </c>
      <c r="S2406"/>
      <c r="T2406"/>
      <c r="U2406"/>
      <c r="V2406" t="s">
        <v>1348</v>
      </c>
      <c r="W2406">
        <v>1</v>
      </c>
    </row>
    <row r="2407" spans="1:23" s="917" customFormat="1" ht="12.75" customHeight="1">
      <c r="A2407">
        <v>1335</v>
      </c>
      <c r="B2407">
        <v>2832</v>
      </c>
      <c r="C2407" t="s">
        <v>92</v>
      </c>
      <c r="D2407" t="s">
        <v>1133</v>
      </c>
      <c r="E2407">
        <v>48591</v>
      </c>
      <c r="F2407" t="s">
        <v>198</v>
      </c>
      <c r="G2407" t="s">
        <v>4122</v>
      </c>
      <c r="H2407" s="958">
        <v>43040</v>
      </c>
      <c r="I2407"/>
      <c r="J2407" t="s">
        <v>1096</v>
      </c>
      <c r="K2407">
        <v>3</v>
      </c>
      <c r="L2407" t="s">
        <v>25</v>
      </c>
      <c r="M2407">
        <v>41600</v>
      </c>
      <c r="N2407" t="s">
        <v>88</v>
      </c>
      <c r="O2407">
        <v>97200</v>
      </c>
      <c r="P2407">
        <v>55600</v>
      </c>
      <c r="Q2407">
        <v>17000</v>
      </c>
      <c r="R2407">
        <v>22240</v>
      </c>
      <c r="S2407"/>
      <c r="T2407"/>
      <c r="U2407"/>
      <c r="V2407" t="s">
        <v>1348</v>
      </c>
      <c r="W2407">
        <v>3</v>
      </c>
    </row>
    <row r="2408" spans="1:23" s="917" customFormat="1" ht="12.75" customHeight="1">
      <c r="A2408">
        <v>1010</v>
      </c>
      <c r="B2408">
        <v>2823</v>
      </c>
      <c r="C2408" t="s">
        <v>551</v>
      </c>
      <c r="D2408" t="s">
        <v>1133</v>
      </c>
      <c r="E2408">
        <v>48592</v>
      </c>
      <c r="F2408" t="s">
        <v>198</v>
      </c>
      <c r="G2408" t="s">
        <v>4124</v>
      </c>
      <c r="H2408" s="958">
        <v>43054</v>
      </c>
      <c r="I2408"/>
      <c r="J2408" t="s">
        <v>1096</v>
      </c>
      <c r="K2408">
        <v>5</v>
      </c>
      <c r="L2408" t="s">
        <v>25</v>
      </c>
      <c r="M2408">
        <v>41600</v>
      </c>
      <c r="N2408" t="s">
        <v>93</v>
      </c>
      <c r="O2408">
        <v>104910</v>
      </c>
      <c r="P2408">
        <v>63310</v>
      </c>
      <c r="Q2408">
        <v>17000</v>
      </c>
      <c r="R2408">
        <v>22240</v>
      </c>
      <c r="S2408"/>
      <c r="T2408"/>
      <c r="U2408"/>
      <c r="V2408" t="s">
        <v>1348</v>
      </c>
      <c r="W2408">
        <v>2</v>
      </c>
    </row>
    <row r="2409" spans="1:23" s="917" customFormat="1" ht="12.75" customHeight="1">
      <c r="A2409">
        <v>1570</v>
      </c>
      <c r="B2409">
        <v>2801</v>
      </c>
      <c r="C2409" t="s">
        <v>115</v>
      </c>
      <c r="D2409" t="s">
        <v>1445</v>
      </c>
      <c r="E2409">
        <v>48593</v>
      </c>
      <c r="F2409" t="s">
        <v>198</v>
      </c>
      <c r="G2409" t="s">
        <v>4126</v>
      </c>
      <c r="H2409" s="958">
        <v>43104</v>
      </c>
      <c r="I2409"/>
      <c r="J2409" t="s">
        <v>1096</v>
      </c>
      <c r="K2409">
        <v>3</v>
      </c>
      <c r="L2409" t="s">
        <v>25</v>
      </c>
      <c r="M2409">
        <v>41600</v>
      </c>
      <c r="N2409" t="s">
        <v>114</v>
      </c>
      <c r="O2409">
        <v>157000</v>
      </c>
      <c r="P2409">
        <v>115400</v>
      </c>
      <c r="Q2409">
        <v>17000</v>
      </c>
      <c r="R2409">
        <v>22240</v>
      </c>
      <c r="S2409"/>
      <c r="T2409"/>
      <c r="U2409"/>
      <c r="V2409" t="s">
        <v>1348</v>
      </c>
      <c r="W2409">
        <v>1</v>
      </c>
    </row>
    <row r="2410" spans="1:23" s="917" customFormat="1" ht="12.75" customHeight="1">
      <c r="A2410">
        <v>1110</v>
      </c>
      <c r="B2410">
        <v>2836</v>
      </c>
      <c r="C2410" t="s">
        <v>320</v>
      </c>
      <c r="D2410" t="s">
        <v>1372</v>
      </c>
      <c r="E2410">
        <v>48595</v>
      </c>
      <c r="F2410" t="s">
        <v>198</v>
      </c>
      <c r="G2410" t="s">
        <v>4128</v>
      </c>
      <c r="H2410" s="958">
        <v>43083</v>
      </c>
      <c r="I2410"/>
      <c r="J2410" t="s">
        <v>1096</v>
      </c>
      <c r="K2410">
        <v>8</v>
      </c>
      <c r="L2410" t="s">
        <v>25</v>
      </c>
      <c r="M2410">
        <v>41600</v>
      </c>
      <c r="N2410" t="s">
        <v>126</v>
      </c>
      <c r="O2410">
        <v>201100</v>
      </c>
      <c r="P2410">
        <v>159500</v>
      </c>
      <c r="Q2410">
        <v>17000</v>
      </c>
      <c r="R2410">
        <v>22240</v>
      </c>
      <c r="S2410"/>
      <c r="T2410"/>
      <c r="U2410"/>
      <c r="V2410" t="s">
        <v>1348</v>
      </c>
      <c r="W2410">
        <v>2</v>
      </c>
    </row>
    <row r="2411" spans="1:23" s="917" customFormat="1" ht="12.75" customHeight="1">
      <c r="A2411">
        <v>1335</v>
      </c>
      <c r="B2411">
        <v>2840</v>
      </c>
      <c r="C2411" t="s">
        <v>87</v>
      </c>
      <c r="D2411" t="s">
        <v>1133</v>
      </c>
      <c r="E2411">
        <v>48596</v>
      </c>
      <c r="F2411" t="s">
        <v>198</v>
      </c>
      <c r="G2411" t="s">
        <v>4129</v>
      </c>
      <c r="H2411" s="958">
        <v>43210</v>
      </c>
      <c r="I2411"/>
      <c r="J2411" t="s">
        <v>1096</v>
      </c>
      <c r="K2411">
        <v>3</v>
      </c>
      <c r="L2411" t="s">
        <v>208</v>
      </c>
      <c r="M2411">
        <v>41600</v>
      </c>
      <c r="N2411" t="s">
        <v>84</v>
      </c>
      <c r="O2411">
        <v>90910</v>
      </c>
      <c r="P2411">
        <v>49310</v>
      </c>
      <c r="Q2411">
        <v>17000</v>
      </c>
      <c r="R2411">
        <v>22240</v>
      </c>
      <c r="S2411"/>
      <c r="T2411"/>
      <c r="U2411"/>
      <c r="V2411" t="s">
        <v>1348</v>
      </c>
      <c r="W2411">
        <v>33</v>
      </c>
    </row>
    <row r="2412" spans="1:23" s="917" customFormat="1" ht="12.75" customHeight="1">
      <c r="A2412">
        <v>1110</v>
      </c>
      <c r="B2412">
        <v>2827</v>
      </c>
      <c r="C2412" t="s">
        <v>96</v>
      </c>
      <c r="D2412" t="s">
        <v>1133</v>
      </c>
      <c r="E2412">
        <v>48597</v>
      </c>
      <c r="F2412" t="s">
        <v>198</v>
      </c>
      <c r="G2412" t="s">
        <v>4131</v>
      </c>
      <c r="H2412" s="958">
        <v>43440</v>
      </c>
      <c r="I2412"/>
      <c r="J2412" t="s">
        <v>1096</v>
      </c>
      <c r="K2412">
        <v>5</v>
      </c>
      <c r="L2412" t="s">
        <v>25</v>
      </c>
      <c r="M2412">
        <v>41600</v>
      </c>
      <c r="N2412" t="s">
        <v>93</v>
      </c>
      <c r="O2412">
        <v>104910</v>
      </c>
      <c r="P2412">
        <v>63310</v>
      </c>
      <c r="Q2412">
        <v>17000</v>
      </c>
      <c r="R2412">
        <v>22240</v>
      </c>
      <c r="S2412"/>
      <c r="T2412"/>
      <c r="U2412"/>
      <c r="V2412" t="s">
        <v>1348</v>
      </c>
      <c r="W2412">
        <v>2</v>
      </c>
    </row>
    <row r="2413" spans="1:23" s="917" customFormat="1" ht="12.75" customHeight="1">
      <c r="A2413">
        <v>1110</v>
      </c>
      <c r="B2413">
        <v>2827</v>
      </c>
      <c r="C2413" t="s">
        <v>96</v>
      </c>
      <c r="D2413" t="s">
        <v>1133</v>
      </c>
      <c r="E2413">
        <v>48597</v>
      </c>
      <c r="F2413" t="s">
        <v>869</v>
      </c>
      <c r="G2413" t="s">
        <v>4133</v>
      </c>
      <c r="H2413" s="958">
        <v>43542</v>
      </c>
      <c r="I2413"/>
      <c r="J2413" t="s">
        <v>1269</v>
      </c>
      <c r="K2413">
        <v>1</v>
      </c>
      <c r="L2413" t="s">
        <v>25</v>
      </c>
      <c r="M2413">
        <v>41600</v>
      </c>
      <c r="N2413" t="s">
        <v>93</v>
      </c>
      <c r="O2413">
        <v>104910</v>
      </c>
      <c r="P2413">
        <v>63310</v>
      </c>
      <c r="Q2413">
        <v>17000</v>
      </c>
      <c r="R2413">
        <v>22240</v>
      </c>
      <c r="S2413"/>
      <c r="T2413"/>
      <c r="U2413"/>
      <c r="V2413" t="s">
        <v>1403</v>
      </c>
      <c r="W2413">
        <v>2</v>
      </c>
    </row>
    <row r="2414" spans="1:23" s="917" customFormat="1" ht="12.75" customHeight="1">
      <c r="A2414">
        <v>1110</v>
      </c>
      <c r="B2414">
        <v>2827</v>
      </c>
      <c r="C2414" t="s">
        <v>96</v>
      </c>
      <c r="D2414" t="s">
        <v>1133</v>
      </c>
      <c r="E2414">
        <v>48597</v>
      </c>
      <c r="F2414" t="s">
        <v>871</v>
      </c>
      <c r="G2414" t="s">
        <v>4135</v>
      </c>
      <c r="H2414" s="958">
        <v>43542</v>
      </c>
      <c r="I2414"/>
      <c r="J2414" t="s">
        <v>1096</v>
      </c>
      <c r="K2414">
        <v>1</v>
      </c>
      <c r="L2414" t="s">
        <v>25</v>
      </c>
      <c r="M2414">
        <v>41600</v>
      </c>
      <c r="N2414" t="s">
        <v>93</v>
      </c>
      <c r="O2414">
        <v>104910</v>
      </c>
      <c r="P2414">
        <v>63310</v>
      </c>
      <c r="Q2414">
        <v>17000</v>
      </c>
      <c r="R2414">
        <v>22240</v>
      </c>
      <c r="S2414"/>
      <c r="T2414"/>
      <c r="U2414"/>
      <c r="V2414" t="s">
        <v>1403</v>
      </c>
      <c r="W2414">
        <v>2</v>
      </c>
    </row>
    <row r="2415" spans="1:23" s="917" customFormat="1" ht="12.75" customHeight="1">
      <c r="A2415">
        <v>1110</v>
      </c>
      <c r="B2415">
        <v>2827</v>
      </c>
      <c r="C2415" t="s">
        <v>96</v>
      </c>
      <c r="D2415" t="s">
        <v>1133</v>
      </c>
      <c r="E2415">
        <v>48597</v>
      </c>
      <c r="F2415" t="s">
        <v>873</v>
      </c>
      <c r="G2415" t="s">
        <v>4136</v>
      </c>
      <c r="H2415" s="958">
        <v>43542</v>
      </c>
      <c r="I2415"/>
      <c r="J2415" t="s">
        <v>1096</v>
      </c>
      <c r="K2415">
        <v>1</v>
      </c>
      <c r="L2415" t="s">
        <v>25</v>
      </c>
      <c r="M2415">
        <v>41600</v>
      </c>
      <c r="N2415" t="s">
        <v>93</v>
      </c>
      <c r="O2415">
        <v>104910</v>
      </c>
      <c r="P2415">
        <v>63310</v>
      </c>
      <c r="Q2415">
        <v>17000</v>
      </c>
      <c r="R2415">
        <v>22240</v>
      </c>
      <c r="S2415"/>
      <c r="T2415"/>
      <c r="U2415"/>
      <c r="V2415" t="s">
        <v>1403</v>
      </c>
      <c r="W2415">
        <v>2</v>
      </c>
    </row>
    <row r="2416" spans="1:23" s="917" customFormat="1" ht="12.75" customHeight="1">
      <c r="A2416">
        <v>1110</v>
      </c>
      <c r="B2416">
        <v>2827</v>
      </c>
      <c r="C2416" t="s">
        <v>96</v>
      </c>
      <c r="D2416" t="s">
        <v>1133</v>
      </c>
      <c r="E2416">
        <v>48597</v>
      </c>
      <c r="F2416" t="s">
        <v>975</v>
      </c>
      <c r="G2416" t="s">
        <v>4137</v>
      </c>
      <c r="H2416" s="958">
        <v>43542</v>
      </c>
      <c r="I2416"/>
      <c r="J2416" t="s">
        <v>1096</v>
      </c>
      <c r="K2416">
        <v>1</v>
      </c>
      <c r="L2416" t="s">
        <v>25</v>
      </c>
      <c r="M2416">
        <v>41600</v>
      </c>
      <c r="N2416" t="s">
        <v>93</v>
      </c>
      <c r="O2416">
        <v>104910</v>
      </c>
      <c r="P2416">
        <v>63310</v>
      </c>
      <c r="Q2416">
        <v>17000</v>
      </c>
      <c r="R2416">
        <v>22240</v>
      </c>
      <c r="S2416"/>
      <c r="T2416"/>
      <c r="U2416"/>
      <c r="V2416" t="s">
        <v>1403</v>
      </c>
      <c r="W2416">
        <v>2</v>
      </c>
    </row>
    <row r="2417" spans="1:23" s="917" customFormat="1" ht="12.75" customHeight="1">
      <c r="A2417">
        <v>1110</v>
      </c>
      <c r="B2417">
        <v>2827</v>
      </c>
      <c r="C2417" t="s">
        <v>96</v>
      </c>
      <c r="D2417" t="s">
        <v>1133</v>
      </c>
      <c r="E2417">
        <v>48597</v>
      </c>
      <c r="F2417" t="s">
        <v>977</v>
      </c>
      <c r="G2417" t="s">
        <v>4138</v>
      </c>
      <c r="H2417" s="958">
        <v>43542</v>
      </c>
      <c r="I2417"/>
      <c r="J2417" t="s">
        <v>1096</v>
      </c>
      <c r="K2417">
        <v>1</v>
      </c>
      <c r="L2417" t="s">
        <v>25</v>
      </c>
      <c r="M2417">
        <v>41600</v>
      </c>
      <c r="N2417" t="s">
        <v>93</v>
      </c>
      <c r="O2417">
        <v>104910</v>
      </c>
      <c r="P2417">
        <v>63310</v>
      </c>
      <c r="Q2417">
        <v>17000</v>
      </c>
      <c r="R2417">
        <v>22240</v>
      </c>
      <c r="S2417"/>
      <c r="T2417"/>
      <c r="U2417"/>
      <c r="V2417" t="s">
        <v>1403</v>
      </c>
      <c r="W2417">
        <v>2</v>
      </c>
    </row>
    <row r="2418" spans="1:23" s="917" customFormat="1" ht="12.75" customHeight="1">
      <c r="A2418">
        <v>1535</v>
      </c>
      <c r="B2418">
        <v>2824</v>
      </c>
      <c r="C2418" t="s">
        <v>122</v>
      </c>
      <c r="D2418" t="s">
        <v>1445</v>
      </c>
      <c r="E2418">
        <v>48599</v>
      </c>
      <c r="F2418" t="s">
        <v>198</v>
      </c>
      <c r="G2418" t="s">
        <v>4139</v>
      </c>
      <c r="H2418" s="958">
        <v>43024</v>
      </c>
      <c r="I2418"/>
      <c r="J2418" t="s">
        <v>1096</v>
      </c>
      <c r="K2418">
        <v>2</v>
      </c>
      <c r="L2418" t="s">
        <v>25</v>
      </c>
      <c r="M2418">
        <v>41600</v>
      </c>
      <c r="N2418" t="s">
        <v>114</v>
      </c>
      <c r="O2418">
        <v>157000</v>
      </c>
      <c r="P2418">
        <v>115400</v>
      </c>
      <c r="Q2418">
        <v>17000</v>
      </c>
      <c r="R2418">
        <v>22240</v>
      </c>
      <c r="S2418"/>
      <c r="T2418"/>
      <c r="U2418"/>
      <c r="V2418" t="s">
        <v>1348</v>
      </c>
      <c r="W2418">
        <v>2</v>
      </c>
    </row>
    <row r="2419" spans="1:23" s="917" customFormat="1" ht="12.75" customHeight="1">
      <c r="A2419">
        <v>2004</v>
      </c>
      <c r="B2419">
        <v>2840</v>
      </c>
      <c r="C2419" t="s">
        <v>87</v>
      </c>
      <c r="D2419" t="s">
        <v>1266</v>
      </c>
      <c r="E2419">
        <v>48600</v>
      </c>
      <c r="F2419" t="s">
        <v>198</v>
      </c>
      <c r="G2419" t="s">
        <v>4141</v>
      </c>
      <c r="H2419" s="958">
        <v>43017</v>
      </c>
      <c r="I2419"/>
      <c r="J2419" t="s">
        <v>1096</v>
      </c>
      <c r="K2419">
        <v>2</v>
      </c>
      <c r="L2419" t="s">
        <v>1415</v>
      </c>
      <c r="M2419">
        <v>0</v>
      </c>
      <c r="N2419" t="s">
        <v>84</v>
      </c>
      <c r="O2419">
        <v>90910</v>
      </c>
      <c r="P2419">
        <v>90910</v>
      </c>
      <c r="Q2419">
        <v>17000</v>
      </c>
      <c r="R2419">
        <v>22240</v>
      </c>
      <c r="S2419"/>
      <c r="T2419"/>
      <c r="U2419"/>
      <c r="V2419" t="s">
        <v>1348</v>
      </c>
      <c r="W2419">
        <v>4</v>
      </c>
    </row>
    <row r="2420" spans="1:23" s="917" customFormat="1" ht="12.75" customHeight="1">
      <c r="A2420">
        <v>1255</v>
      </c>
      <c r="B2420">
        <v>2817</v>
      </c>
      <c r="C2420" t="s">
        <v>107</v>
      </c>
      <c r="D2420" t="s">
        <v>1445</v>
      </c>
      <c r="E2420">
        <v>48601</v>
      </c>
      <c r="F2420" t="s">
        <v>198</v>
      </c>
      <c r="G2420" t="s">
        <v>4143</v>
      </c>
      <c r="H2420" s="958">
        <v>43024</v>
      </c>
      <c r="I2420"/>
      <c r="J2420" t="s">
        <v>1096</v>
      </c>
      <c r="K2420">
        <v>1</v>
      </c>
      <c r="L2420" t="s">
        <v>25</v>
      </c>
      <c r="M2420">
        <v>41600</v>
      </c>
      <c r="N2420" t="s">
        <v>106</v>
      </c>
      <c r="O2420">
        <v>129850</v>
      </c>
      <c r="P2420">
        <v>88250</v>
      </c>
      <c r="Q2420">
        <v>17000</v>
      </c>
      <c r="R2420">
        <v>22240</v>
      </c>
      <c r="S2420"/>
      <c r="T2420"/>
      <c r="U2420"/>
      <c r="V2420" t="s">
        <v>1348</v>
      </c>
      <c r="W2420">
        <v>1</v>
      </c>
    </row>
    <row r="2421" spans="1:23" s="917" customFormat="1" ht="12.75" customHeight="1">
      <c r="A2421">
        <v>1180</v>
      </c>
      <c r="B2421">
        <v>2819</v>
      </c>
      <c r="C2421" t="s">
        <v>101</v>
      </c>
      <c r="D2421" t="s">
        <v>1103</v>
      </c>
      <c r="E2421">
        <v>48602</v>
      </c>
      <c r="F2421" t="s">
        <v>198</v>
      </c>
      <c r="G2421" t="s">
        <v>4144</v>
      </c>
      <c r="H2421" s="958">
        <v>43227</v>
      </c>
      <c r="I2421"/>
      <c r="J2421" t="s">
        <v>1096</v>
      </c>
      <c r="K2421">
        <v>5</v>
      </c>
      <c r="L2421" t="s">
        <v>25</v>
      </c>
      <c r="M2421">
        <v>41600</v>
      </c>
      <c r="N2421" t="s">
        <v>97</v>
      </c>
      <c r="O2421">
        <v>117140</v>
      </c>
      <c r="P2421">
        <v>75540</v>
      </c>
      <c r="Q2421">
        <v>17000</v>
      </c>
      <c r="R2421">
        <v>22240</v>
      </c>
      <c r="S2421"/>
      <c r="T2421"/>
      <c r="U2421"/>
      <c r="V2421" t="s">
        <v>1348</v>
      </c>
      <c r="W2421">
        <v>1</v>
      </c>
    </row>
    <row r="2422" spans="1:23" s="917" customFormat="1" ht="12.75" customHeight="1">
      <c r="A2422">
        <v>1180</v>
      </c>
      <c r="B2422">
        <v>2819</v>
      </c>
      <c r="C2422" t="s">
        <v>101</v>
      </c>
      <c r="D2422" t="s">
        <v>1103</v>
      </c>
      <c r="E2422">
        <v>48603</v>
      </c>
      <c r="F2422" t="s">
        <v>198</v>
      </c>
      <c r="G2422" t="s">
        <v>4146</v>
      </c>
      <c r="H2422" s="958">
        <v>43227</v>
      </c>
      <c r="I2422"/>
      <c r="J2422" t="s">
        <v>1096</v>
      </c>
      <c r="K2422">
        <v>5</v>
      </c>
      <c r="L2422" t="s">
        <v>25</v>
      </c>
      <c r="M2422">
        <v>41600</v>
      </c>
      <c r="N2422" t="s">
        <v>97</v>
      </c>
      <c r="O2422">
        <v>117140</v>
      </c>
      <c r="P2422">
        <v>75540</v>
      </c>
      <c r="Q2422">
        <v>17000</v>
      </c>
      <c r="R2422">
        <v>22240</v>
      </c>
      <c r="S2422"/>
      <c r="T2422"/>
      <c r="U2422"/>
      <c r="V2422" t="s">
        <v>1348</v>
      </c>
      <c r="W2422">
        <v>1</v>
      </c>
    </row>
    <row r="2423" spans="1:23" s="917" customFormat="1" ht="12.75" customHeight="1">
      <c r="A2423">
        <v>1180</v>
      </c>
      <c r="B2423">
        <v>2819</v>
      </c>
      <c r="C2423" t="s">
        <v>101</v>
      </c>
      <c r="D2423" t="s">
        <v>1103</v>
      </c>
      <c r="E2423">
        <v>48604</v>
      </c>
      <c r="F2423" t="s">
        <v>198</v>
      </c>
      <c r="G2423" t="s">
        <v>4147</v>
      </c>
      <c r="H2423" s="958">
        <v>43227</v>
      </c>
      <c r="I2423"/>
      <c r="J2423" t="s">
        <v>1096</v>
      </c>
      <c r="K2423">
        <v>5</v>
      </c>
      <c r="L2423" t="s">
        <v>25</v>
      </c>
      <c r="M2423">
        <v>41600</v>
      </c>
      <c r="N2423" t="s">
        <v>97</v>
      </c>
      <c r="O2423">
        <v>117140</v>
      </c>
      <c r="P2423">
        <v>75540</v>
      </c>
      <c r="Q2423">
        <v>17000</v>
      </c>
      <c r="R2423">
        <v>22240</v>
      </c>
      <c r="S2423"/>
      <c r="T2423"/>
      <c r="U2423"/>
      <c r="V2423" t="s">
        <v>1348</v>
      </c>
      <c r="W2423">
        <v>1</v>
      </c>
    </row>
    <row r="2424" spans="1:23" s="917" customFormat="1" ht="12.75" customHeight="1">
      <c r="A2424">
        <v>1180</v>
      </c>
      <c r="B2424">
        <v>2819</v>
      </c>
      <c r="C2424" t="s">
        <v>101</v>
      </c>
      <c r="D2424" t="s">
        <v>1103</v>
      </c>
      <c r="E2424">
        <v>48605</v>
      </c>
      <c r="F2424" t="s">
        <v>198</v>
      </c>
      <c r="G2424" t="s">
        <v>4148</v>
      </c>
      <c r="H2424" s="958">
        <v>43228</v>
      </c>
      <c r="I2424"/>
      <c r="J2424" t="s">
        <v>1096</v>
      </c>
      <c r="K2424">
        <v>10</v>
      </c>
      <c r="L2424" t="s">
        <v>25</v>
      </c>
      <c r="M2424">
        <v>41600</v>
      </c>
      <c r="N2424" t="s">
        <v>97</v>
      </c>
      <c r="O2424">
        <v>117140</v>
      </c>
      <c r="P2424">
        <v>75540</v>
      </c>
      <c r="Q2424">
        <v>17000</v>
      </c>
      <c r="R2424">
        <v>22240</v>
      </c>
      <c r="S2424"/>
      <c r="T2424"/>
      <c r="U2424"/>
      <c r="V2424" t="s">
        <v>1348</v>
      </c>
      <c r="W2424">
        <v>1</v>
      </c>
    </row>
    <row r="2425" spans="1:23" s="917" customFormat="1" ht="12.75" customHeight="1">
      <c r="A2425">
        <v>1180</v>
      </c>
      <c r="B2425">
        <v>2819</v>
      </c>
      <c r="C2425" t="s">
        <v>101</v>
      </c>
      <c r="D2425" t="s">
        <v>1103</v>
      </c>
      <c r="E2425">
        <v>48606</v>
      </c>
      <c r="F2425" t="s">
        <v>198</v>
      </c>
      <c r="G2425" t="s">
        <v>4150</v>
      </c>
      <c r="H2425" s="958">
        <v>43227</v>
      </c>
      <c r="I2425"/>
      <c r="J2425" t="s">
        <v>1096</v>
      </c>
      <c r="K2425">
        <v>5</v>
      </c>
      <c r="L2425" t="s">
        <v>25</v>
      </c>
      <c r="M2425">
        <v>41600</v>
      </c>
      <c r="N2425" t="s">
        <v>97</v>
      </c>
      <c r="O2425">
        <v>117140</v>
      </c>
      <c r="P2425">
        <v>75540</v>
      </c>
      <c r="Q2425">
        <v>17000</v>
      </c>
      <c r="R2425">
        <v>22240</v>
      </c>
      <c r="S2425"/>
      <c r="T2425"/>
      <c r="U2425"/>
      <c r="V2425" t="s">
        <v>1348</v>
      </c>
      <c r="W2425">
        <v>1</v>
      </c>
    </row>
    <row r="2426" spans="1:23" s="917" customFormat="1" ht="12.75" customHeight="1">
      <c r="A2426">
        <v>1180</v>
      </c>
      <c r="B2426">
        <v>2819</v>
      </c>
      <c r="C2426" t="s">
        <v>101</v>
      </c>
      <c r="D2426" t="s">
        <v>1103</v>
      </c>
      <c r="E2426">
        <v>48607</v>
      </c>
      <c r="F2426" t="s">
        <v>198</v>
      </c>
      <c r="G2426" t="s">
        <v>4151</v>
      </c>
      <c r="H2426" s="958">
        <v>43074</v>
      </c>
      <c r="I2426"/>
      <c r="J2426" t="s">
        <v>1096</v>
      </c>
      <c r="K2426">
        <v>3</v>
      </c>
      <c r="L2426" t="s">
        <v>25</v>
      </c>
      <c r="M2426">
        <v>41600</v>
      </c>
      <c r="N2426" t="s">
        <v>97</v>
      </c>
      <c r="O2426">
        <v>117140</v>
      </c>
      <c r="P2426">
        <v>75540</v>
      </c>
      <c r="Q2426">
        <v>17000</v>
      </c>
      <c r="R2426">
        <v>22240</v>
      </c>
      <c r="S2426"/>
      <c r="T2426"/>
      <c r="U2426"/>
      <c r="V2426" t="s">
        <v>1348</v>
      </c>
      <c r="W2426">
        <v>1</v>
      </c>
    </row>
    <row r="2427" spans="1:23" s="917" customFormat="1" ht="12.75" customHeight="1">
      <c r="A2427">
        <v>1180</v>
      </c>
      <c r="B2427">
        <v>2819</v>
      </c>
      <c r="C2427" t="s">
        <v>101</v>
      </c>
      <c r="D2427" t="s">
        <v>1103</v>
      </c>
      <c r="E2427">
        <v>48608</v>
      </c>
      <c r="F2427" t="s">
        <v>198</v>
      </c>
      <c r="G2427" t="s">
        <v>4153</v>
      </c>
      <c r="H2427" s="958">
        <v>43074</v>
      </c>
      <c r="I2427"/>
      <c r="J2427" t="s">
        <v>1096</v>
      </c>
      <c r="K2427">
        <v>5</v>
      </c>
      <c r="L2427" t="s">
        <v>25</v>
      </c>
      <c r="M2427">
        <v>41600</v>
      </c>
      <c r="N2427" t="s">
        <v>97</v>
      </c>
      <c r="O2427">
        <v>117140</v>
      </c>
      <c r="P2427">
        <v>75540</v>
      </c>
      <c r="Q2427">
        <v>17000</v>
      </c>
      <c r="R2427">
        <v>22240</v>
      </c>
      <c r="S2427"/>
      <c r="T2427"/>
      <c r="U2427"/>
      <c r="V2427" t="s">
        <v>1348</v>
      </c>
      <c r="W2427">
        <v>1</v>
      </c>
    </row>
    <row r="2428" spans="1:23" s="917" customFormat="1" ht="12.75" customHeight="1">
      <c r="A2428">
        <v>1570</v>
      </c>
      <c r="B2428">
        <v>2801</v>
      </c>
      <c r="C2428" t="s">
        <v>115</v>
      </c>
      <c r="D2428" t="s">
        <v>1445</v>
      </c>
      <c r="E2428">
        <v>48609</v>
      </c>
      <c r="F2428" t="s">
        <v>198</v>
      </c>
      <c r="G2428" t="s">
        <v>4154</v>
      </c>
      <c r="H2428" s="958">
        <v>43047</v>
      </c>
      <c r="I2428"/>
      <c r="J2428" t="s">
        <v>1096</v>
      </c>
      <c r="K2428">
        <v>5</v>
      </c>
      <c r="L2428" t="s">
        <v>25</v>
      </c>
      <c r="M2428">
        <v>41600</v>
      </c>
      <c r="N2428" t="s">
        <v>114</v>
      </c>
      <c r="O2428">
        <v>157000</v>
      </c>
      <c r="P2428">
        <v>115400</v>
      </c>
      <c r="Q2428">
        <v>17000</v>
      </c>
      <c r="R2428">
        <v>22240</v>
      </c>
      <c r="S2428"/>
      <c r="T2428"/>
      <c r="U2428"/>
      <c r="V2428" t="s">
        <v>1348</v>
      </c>
      <c r="W2428">
        <v>1</v>
      </c>
    </row>
    <row r="2429" spans="1:23" s="917" customFormat="1" ht="12.75" customHeight="1">
      <c r="A2429">
        <v>1545</v>
      </c>
      <c r="B2429">
        <v>2801</v>
      </c>
      <c r="C2429" t="s">
        <v>115</v>
      </c>
      <c r="D2429" t="s">
        <v>1445</v>
      </c>
      <c r="E2429">
        <v>48610</v>
      </c>
      <c r="F2429" t="s">
        <v>198</v>
      </c>
      <c r="G2429" t="s">
        <v>4156</v>
      </c>
      <c r="H2429" s="958">
        <v>43047</v>
      </c>
      <c r="I2429"/>
      <c r="J2429" t="s">
        <v>1096</v>
      </c>
      <c r="K2429">
        <v>5</v>
      </c>
      <c r="L2429" t="s">
        <v>25</v>
      </c>
      <c r="M2429">
        <v>41600</v>
      </c>
      <c r="N2429" t="s">
        <v>114</v>
      </c>
      <c r="O2429">
        <v>157000</v>
      </c>
      <c r="P2429">
        <v>115400</v>
      </c>
      <c r="Q2429">
        <v>17000</v>
      </c>
      <c r="R2429">
        <v>22240</v>
      </c>
      <c r="S2429"/>
      <c r="T2429"/>
      <c r="U2429"/>
      <c r="V2429" t="s">
        <v>1348</v>
      </c>
      <c r="W2429">
        <v>1</v>
      </c>
    </row>
    <row r="2430" spans="1:23" s="917" customFormat="1" ht="12.75" customHeight="1">
      <c r="A2430">
        <v>1545</v>
      </c>
      <c r="B2430">
        <v>2846</v>
      </c>
      <c r="C2430" t="s">
        <v>324</v>
      </c>
      <c r="D2430" t="s">
        <v>1445</v>
      </c>
      <c r="E2430">
        <v>48611</v>
      </c>
      <c r="F2430" t="s">
        <v>198</v>
      </c>
      <c r="G2430" t="s">
        <v>4157</v>
      </c>
      <c r="H2430" s="958">
        <v>43047</v>
      </c>
      <c r="I2430"/>
      <c r="J2430" t="s">
        <v>1096</v>
      </c>
      <c r="K2430">
        <v>2</v>
      </c>
      <c r="L2430" t="s">
        <v>25</v>
      </c>
      <c r="M2430">
        <v>41600</v>
      </c>
      <c r="N2430" t="s">
        <v>126</v>
      </c>
      <c r="O2430">
        <v>201100</v>
      </c>
      <c r="P2430">
        <v>159500</v>
      </c>
      <c r="Q2430">
        <v>17000</v>
      </c>
      <c r="R2430">
        <v>22240</v>
      </c>
      <c r="S2430"/>
      <c r="T2430"/>
      <c r="U2430"/>
      <c r="V2430" t="s">
        <v>1348</v>
      </c>
      <c r="W2430">
        <v>3</v>
      </c>
    </row>
    <row r="2431" spans="1:23" s="917" customFormat="1" ht="12.75" customHeight="1">
      <c r="A2431">
        <v>1325</v>
      </c>
      <c r="B2431">
        <v>2831</v>
      </c>
      <c r="C2431" t="s">
        <v>319</v>
      </c>
      <c r="D2431" t="s">
        <v>1133</v>
      </c>
      <c r="E2431">
        <v>48612</v>
      </c>
      <c r="F2431" t="s">
        <v>198</v>
      </c>
      <c r="G2431" t="s">
        <v>4158</v>
      </c>
      <c r="H2431" s="958">
        <v>43210</v>
      </c>
      <c r="I2431"/>
      <c r="J2431" t="s">
        <v>1096</v>
      </c>
      <c r="K2431">
        <v>2</v>
      </c>
      <c r="L2431" t="s">
        <v>25</v>
      </c>
      <c r="M2431">
        <v>41600</v>
      </c>
      <c r="N2431" t="s">
        <v>126</v>
      </c>
      <c r="O2431">
        <v>201100</v>
      </c>
      <c r="P2431">
        <v>159500</v>
      </c>
      <c r="Q2431">
        <v>17000</v>
      </c>
      <c r="R2431">
        <v>22240</v>
      </c>
      <c r="S2431"/>
      <c r="T2431"/>
      <c r="U2431"/>
      <c r="V2431" t="s">
        <v>1348</v>
      </c>
      <c r="W2431">
        <v>1</v>
      </c>
    </row>
    <row r="2432" spans="1:23" s="917" customFormat="1" ht="12.75" customHeight="1">
      <c r="A2432">
        <v>1335</v>
      </c>
      <c r="B2432">
        <v>2832</v>
      </c>
      <c r="C2432" t="s">
        <v>92</v>
      </c>
      <c r="D2432" t="s">
        <v>1133</v>
      </c>
      <c r="E2432">
        <v>48613</v>
      </c>
      <c r="F2432" t="s">
        <v>198</v>
      </c>
      <c r="G2432" t="s">
        <v>4159</v>
      </c>
      <c r="H2432" s="958">
        <v>43108</v>
      </c>
      <c r="I2432"/>
      <c r="J2432" t="s">
        <v>1096</v>
      </c>
      <c r="K2432">
        <v>5</v>
      </c>
      <c r="L2432" t="s">
        <v>373</v>
      </c>
      <c r="M2432">
        <v>41600</v>
      </c>
      <c r="N2432" t="s">
        <v>88</v>
      </c>
      <c r="O2432">
        <v>97200</v>
      </c>
      <c r="P2432">
        <v>55600</v>
      </c>
      <c r="Q2432">
        <v>17000</v>
      </c>
      <c r="R2432">
        <v>22240</v>
      </c>
      <c r="S2432"/>
      <c r="T2432"/>
      <c r="U2432"/>
      <c r="V2432" t="s">
        <v>1348</v>
      </c>
      <c r="W2432">
        <v>2</v>
      </c>
    </row>
    <row r="2433" spans="1:23" s="917" customFormat="1" ht="12.75" customHeight="1">
      <c r="A2433">
        <v>1145</v>
      </c>
      <c r="B2433">
        <v>2840</v>
      </c>
      <c r="C2433" t="s">
        <v>87</v>
      </c>
      <c r="D2433" t="s">
        <v>1133</v>
      </c>
      <c r="E2433">
        <v>48614</v>
      </c>
      <c r="F2433" t="s">
        <v>198</v>
      </c>
      <c r="G2433" t="s">
        <v>4161</v>
      </c>
      <c r="H2433" s="958">
        <v>43152</v>
      </c>
      <c r="I2433"/>
      <c r="J2433" t="s">
        <v>1096</v>
      </c>
      <c r="K2433">
        <v>3</v>
      </c>
      <c r="L2433" t="s">
        <v>25</v>
      </c>
      <c r="M2433">
        <v>41600</v>
      </c>
      <c r="N2433" t="s">
        <v>84</v>
      </c>
      <c r="O2433">
        <v>90910</v>
      </c>
      <c r="P2433">
        <v>49310</v>
      </c>
      <c r="Q2433">
        <v>17000</v>
      </c>
      <c r="R2433">
        <v>22240</v>
      </c>
      <c r="S2433"/>
      <c r="T2433"/>
      <c r="U2433"/>
      <c r="V2433" t="s">
        <v>1348</v>
      </c>
      <c r="W2433">
        <v>1</v>
      </c>
    </row>
    <row r="2434" spans="1:23" s="917" customFormat="1" ht="12.75" customHeight="1">
      <c r="A2434">
        <v>16</v>
      </c>
      <c r="B2434">
        <v>2808</v>
      </c>
      <c r="C2434" t="s">
        <v>99</v>
      </c>
      <c r="D2434" t="s">
        <v>1126</v>
      </c>
      <c r="E2434">
        <v>48615</v>
      </c>
      <c r="F2434" t="s">
        <v>198</v>
      </c>
      <c r="G2434" t="s">
        <v>4163</v>
      </c>
      <c r="H2434" s="958">
        <v>43089</v>
      </c>
      <c r="I2434"/>
      <c r="J2434" t="s">
        <v>1096</v>
      </c>
      <c r="K2434">
        <v>1</v>
      </c>
      <c r="L2434" t="s">
        <v>25</v>
      </c>
      <c r="M2434">
        <v>41600</v>
      </c>
      <c r="N2434" t="s">
        <v>97</v>
      </c>
      <c r="O2434">
        <v>117140</v>
      </c>
      <c r="P2434">
        <v>75540</v>
      </c>
      <c r="Q2434">
        <v>17000</v>
      </c>
      <c r="R2434">
        <v>22240</v>
      </c>
      <c r="S2434"/>
      <c r="T2434"/>
      <c r="U2434"/>
      <c r="V2434" t="s">
        <v>1348</v>
      </c>
      <c r="W2434">
        <v>4</v>
      </c>
    </row>
    <row r="2435" spans="1:23" s="917" customFormat="1" ht="12.75" customHeight="1">
      <c r="A2435">
        <v>1555</v>
      </c>
      <c r="B2435">
        <v>2845</v>
      </c>
      <c r="C2435" t="s">
        <v>318</v>
      </c>
      <c r="D2435" t="s">
        <v>1445</v>
      </c>
      <c r="E2435">
        <v>48616</v>
      </c>
      <c r="F2435" t="s">
        <v>198</v>
      </c>
      <c r="G2435" t="s">
        <v>4164</v>
      </c>
      <c r="H2435" s="958">
        <v>43077</v>
      </c>
      <c r="I2435"/>
      <c r="J2435" t="s">
        <v>1096</v>
      </c>
      <c r="K2435">
        <v>2</v>
      </c>
      <c r="L2435" t="s">
        <v>25</v>
      </c>
      <c r="M2435">
        <v>41600</v>
      </c>
      <c r="N2435" t="s">
        <v>126</v>
      </c>
      <c r="O2435">
        <v>201100</v>
      </c>
      <c r="P2435">
        <v>159500</v>
      </c>
      <c r="Q2435">
        <v>17000</v>
      </c>
      <c r="R2435">
        <v>22240</v>
      </c>
      <c r="S2435"/>
      <c r="T2435"/>
      <c r="U2435"/>
      <c r="V2435" t="s">
        <v>1348</v>
      </c>
      <c r="W2435">
        <v>2</v>
      </c>
    </row>
    <row r="2436" spans="1:23" s="917" customFormat="1" ht="12.75" customHeight="1">
      <c r="A2436">
        <v>1555</v>
      </c>
      <c r="B2436">
        <v>2845</v>
      </c>
      <c r="C2436" t="s">
        <v>318</v>
      </c>
      <c r="D2436" t="s">
        <v>1445</v>
      </c>
      <c r="E2436">
        <v>48617</v>
      </c>
      <c r="F2436" t="s">
        <v>198</v>
      </c>
      <c r="G2436" t="s">
        <v>4166</v>
      </c>
      <c r="H2436" s="958">
        <v>43077</v>
      </c>
      <c r="I2436"/>
      <c r="J2436" t="s">
        <v>1096</v>
      </c>
      <c r="K2436">
        <v>2</v>
      </c>
      <c r="L2436" t="s">
        <v>25</v>
      </c>
      <c r="M2436">
        <v>41600</v>
      </c>
      <c r="N2436" t="s">
        <v>126</v>
      </c>
      <c r="O2436">
        <v>201100</v>
      </c>
      <c r="P2436">
        <v>159500</v>
      </c>
      <c r="Q2436">
        <v>17000</v>
      </c>
      <c r="R2436">
        <v>22240</v>
      </c>
      <c r="S2436"/>
      <c r="T2436"/>
      <c r="U2436"/>
      <c r="V2436" t="s">
        <v>1348</v>
      </c>
      <c r="W2436">
        <v>1</v>
      </c>
    </row>
    <row r="2437" spans="1:23" s="917" customFormat="1" ht="12.75" customHeight="1">
      <c r="A2437">
        <v>1555</v>
      </c>
      <c r="B2437">
        <v>2845</v>
      </c>
      <c r="C2437" t="s">
        <v>318</v>
      </c>
      <c r="D2437" t="s">
        <v>1445</v>
      </c>
      <c r="E2437">
        <v>48618</v>
      </c>
      <c r="F2437" t="s">
        <v>198</v>
      </c>
      <c r="G2437" t="s">
        <v>4167</v>
      </c>
      <c r="H2437" s="958">
        <v>43077</v>
      </c>
      <c r="I2437"/>
      <c r="J2437" t="s">
        <v>1096</v>
      </c>
      <c r="K2437">
        <v>2</v>
      </c>
      <c r="L2437" t="s">
        <v>25</v>
      </c>
      <c r="M2437">
        <v>41600</v>
      </c>
      <c r="N2437" t="s">
        <v>126</v>
      </c>
      <c r="O2437">
        <v>201100</v>
      </c>
      <c r="P2437">
        <v>159500</v>
      </c>
      <c r="Q2437">
        <v>17000</v>
      </c>
      <c r="R2437">
        <v>22240</v>
      </c>
      <c r="S2437"/>
      <c r="T2437"/>
      <c r="U2437"/>
      <c r="V2437" t="s">
        <v>1348</v>
      </c>
      <c r="W2437">
        <v>1</v>
      </c>
    </row>
    <row r="2438" spans="1:23" s="917" customFormat="1" ht="12.75" customHeight="1">
      <c r="A2438">
        <v>1555</v>
      </c>
      <c r="B2438">
        <v>2845</v>
      </c>
      <c r="C2438" t="s">
        <v>318</v>
      </c>
      <c r="D2438" t="s">
        <v>1445</v>
      </c>
      <c r="E2438">
        <v>48619</v>
      </c>
      <c r="F2438" t="s">
        <v>198</v>
      </c>
      <c r="G2438" t="s">
        <v>4168</v>
      </c>
      <c r="H2438" s="958">
        <v>43077</v>
      </c>
      <c r="I2438"/>
      <c r="J2438" t="s">
        <v>1096</v>
      </c>
      <c r="K2438">
        <v>2</v>
      </c>
      <c r="L2438" t="s">
        <v>25</v>
      </c>
      <c r="M2438">
        <v>41600</v>
      </c>
      <c r="N2438" t="s">
        <v>126</v>
      </c>
      <c r="O2438">
        <v>201100</v>
      </c>
      <c r="P2438">
        <v>159500</v>
      </c>
      <c r="Q2438">
        <v>17000</v>
      </c>
      <c r="R2438">
        <v>22240</v>
      </c>
      <c r="S2438"/>
      <c r="T2438"/>
      <c r="U2438"/>
      <c r="V2438" t="s">
        <v>1348</v>
      </c>
      <c r="W2438">
        <v>1</v>
      </c>
    </row>
    <row r="2439" spans="1:23" s="917" customFormat="1" ht="12.75" customHeight="1">
      <c r="A2439">
        <v>1455</v>
      </c>
      <c r="B2439">
        <v>2806</v>
      </c>
      <c r="C2439" t="s">
        <v>111</v>
      </c>
      <c r="D2439" t="s">
        <v>1133</v>
      </c>
      <c r="E2439">
        <v>48621</v>
      </c>
      <c r="F2439" t="s">
        <v>198</v>
      </c>
      <c r="G2439" t="s">
        <v>4169</v>
      </c>
      <c r="H2439" s="958">
        <v>43104</v>
      </c>
      <c r="I2439"/>
      <c r="J2439" t="s">
        <v>1096</v>
      </c>
      <c r="K2439">
        <v>5</v>
      </c>
      <c r="L2439" t="s">
        <v>25</v>
      </c>
      <c r="M2439">
        <v>41600</v>
      </c>
      <c r="N2439" t="s">
        <v>109</v>
      </c>
      <c r="O2439">
        <v>142820</v>
      </c>
      <c r="P2439">
        <v>101220</v>
      </c>
      <c r="Q2439">
        <v>17000</v>
      </c>
      <c r="R2439">
        <v>22240</v>
      </c>
      <c r="S2439"/>
      <c r="T2439"/>
      <c r="U2439"/>
      <c r="V2439" t="s">
        <v>1348</v>
      </c>
      <c r="W2439">
        <v>1</v>
      </c>
    </row>
    <row r="2440" spans="1:23" s="917" customFormat="1" ht="12.75" customHeight="1">
      <c r="A2440">
        <v>1430</v>
      </c>
      <c r="B2440">
        <v>2834</v>
      </c>
      <c r="C2440" t="s">
        <v>123</v>
      </c>
      <c r="D2440" t="s">
        <v>1133</v>
      </c>
      <c r="E2440">
        <v>48622</v>
      </c>
      <c r="F2440" t="s">
        <v>198</v>
      </c>
      <c r="G2440" t="s">
        <v>4170</v>
      </c>
      <c r="H2440" s="958">
        <v>43104</v>
      </c>
      <c r="I2440"/>
      <c r="J2440" t="s">
        <v>1096</v>
      </c>
      <c r="K2440">
        <v>5</v>
      </c>
      <c r="L2440" t="s">
        <v>25</v>
      </c>
      <c r="M2440">
        <v>41600</v>
      </c>
      <c r="N2440" t="s">
        <v>120</v>
      </c>
      <c r="O2440">
        <v>168500</v>
      </c>
      <c r="P2440">
        <v>126900</v>
      </c>
      <c r="Q2440">
        <v>17000</v>
      </c>
      <c r="R2440">
        <v>22240</v>
      </c>
      <c r="S2440"/>
      <c r="T2440"/>
      <c r="U2440"/>
      <c r="V2440" t="s">
        <v>1348</v>
      </c>
      <c r="W2440">
        <v>1</v>
      </c>
    </row>
    <row r="2441" spans="1:23" s="917" customFormat="1" ht="12.75" customHeight="1">
      <c r="A2441">
        <v>1545</v>
      </c>
      <c r="B2441">
        <v>2846</v>
      </c>
      <c r="C2441" t="s">
        <v>324</v>
      </c>
      <c r="D2441" t="s">
        <v>1445</v>
      </c>
      <c r="E2441">
        <v>48624</v>
      </c>
      <c r="F2441" t="s">
        <v>198</v>
      </c>
      <c r="G2441" t="s">
        <v>4171</v>
      </c>
      <c r="H2441" s="958">
        <v>43047</v>
      </c>
      <c r="I2441"/>
      <c r="J2441" t="s">
        <v>1096</v>
      </c>
      <c r="K2441">
        <v>2</v>
      </c>
      <c r="L2441" t="s">
        <v>25</v>
      </c>
      <c r="M2441">
        <v>41600</v>
      </c>
      <c r="N2441" t="s">
        <v>126</v>
      </c>
      <c r="O2441">
        <v>201100</v>
      </c>
      <c r="P2441">
        <v>159500</v>
      </c>
      <c r="Q2441">
        <v>17000</v>
      </c>
      <c r="R2441">
        <v>22240</v>
      </c>
      <c r="S2441"/>
      <c r="T2441"/>
      <c r="U2441"/>
      <c r="V2441" t="s">
        <v>1348</v>
      </c>
      <c r="W2441">
        <v>2</v>
      </c>
    </row>
    <row r="2442" spans="1:23" s="917" customFormat="1" ht="12.75" customHeight="1">
      <c r="A2442">
        <v>1545</v>
      </c>
      <c r="B2442">
        <v>2846</v>
      </c>
      <c r="C2442" t="s">
        <v>324</v>
      </c>
      <c r="D2442" t="s">
        <v>1445</v>
      </c>
      <c r="E2442">
        <v>48625</v>
      </c>
      <c r="F2442" t="s">
        <v>198</v>
      </c>
      <c r="G2442" t="s">
        <v>4172</v>
      </c>
      <c r="H2442" s="958">
        <v>43047</v>
      </c>
      <c r="I2442"/>
      <c r="J2442" t="s">
        <v>1096</v>
      </c>
      <c r="K2442">
        <v>2</v>
      </c>
      <c r="L2442" t="s">
        <v>25</v>
      </c>
      <c r="M2442">
        <v>41600</v>
      </c>
      <c r="N2442" t="s">
        <v>126</v>
      </c>
      <c r="O2442">
        <v>201100</v>
      </c>
      <c r="P2442">
        <v>159500</v>
      </c>
      <c r="Q2442">
        <v>17000</v>
      </c>
      <c r="R2442">
        <v>22240</v>
      </c>
      <c r="S2442"/>
      <c r="T2442"/>
      <c r="U2442"/>
      <c r="V2442" t="s">
        <v>1348</v>
      </c>
      <c r="W2442">
        <v>1</v>
      </c>
    </row>
    <row r="2443" spans="1:23" s="917" customFormat="1" ht="12.75" customHeight="1">
      <c r="A2443">
        <v>1545</v>
      </c>
      <c r="B2443">
        <v>2846</v>
      </c>
      <c r="C2443" t="s">
        <v>324</v>
      </c>
      <c r="D2443" t="s">
        <v>1445</v>
      </c>
      <c r="E2443">
        <v>48626</v>
      </c>
      <c r="F2443" t="s">
        <v>198</v>
      </c>
      <c r="G2443" t="s">
        <v>4173</v>
      </c>
      <c r="H2443" s="958">
        <v>43047</v>
      </c>
      <c r="I2443"/>
      <c r="J2443" t="s">
        <v>1096</v>
      </c>
      <c r="K2443">
        <v>2</v>
      </c>
      <c r="L2443" t="s">
        <v>25</v>
      </c>
      <c r="M2443">
        <v>41600</v>
      </c>
      <c r="N2443" t="s">
        <v>126</v>
      </c>
      <c r="O2443">
        <v>201100</v>
      </c>
      <c r="P2443">
        <v>159500</v>
      </c>
      <c r="Q2443">
        <v>17000</v>
      </c>
      <c r="R2443">
        <v>22240</v>
      </c>
      <c r="S2443"/>
      <c r="T2443"/>
      <c r="U2443"/>
      <c r="V2443" t="s">
        <v>1348</v>
      </c>
      <c r="W2443">
        <v>1</v>
      </c>
    </row>
    <row r="2444" spans="1:23" s="917" customFormat="1" ht="12.75" customHeight="1">
      <c r="A2444">
        <v>1545</v>
      </c>
      <c r="B2444">
        <v>2846</v>
      </c>
      <c r="C2444" t="s">
        <v>324</v>
      </c>
      <c r="D2444" t="s">
        <v>1445</v>
      </c>
      <c r="E2444">
        <v>48628</v>
      </c>
      <c r="F2444" t="s">
        <v>198</v>
      </c>
      <c r="G2444" t="s">
        <v>4174</v>
      </c>
      <c r="H2444" s="958">
        <v>43047</v>
      </c>
      <c r="I2444"/>
      <c r="J2444" t="s">
        <v>1096</v>
      </c>
      <c r="K2444">
        <v>2</v>
      </c>
      <c r="L2444" t="s">
        <v>25</v>
      </c>
      <c r="M2444">
        <v>41600</v>
      </c>
      <c r="N2444" t="s">
        <v>126</v>
      </c>
      <c r="O2444">
        <v>201100</v>
      </c>
      <c r="P2444">
        <v>159500</v>
      </c>
      <c r="Q2444">
        <v>17000</v>
      </c>
      <c r="R2444">
        <v>22240</v>
      </c>
      <c r="S2444"/>
      <c r="T2444"/>
      <c r="U2444"/>
      <c r="V2444" t="s">
        <v>1348</v>
      </c>
      <c r="W2444">
        <v>1</v>
      </c>
    </row>
    <row r="2445" spans="1:23" s="917" customFormat="1" ht="12.75" customHeight="1">
      <c r="A2445">
        <v>1545</v>
      </c>
      <c r="B2445">
        <v>2846</v>
      </c>
      <c r="C2445" t="s">
        <v>324</v>
      </c>
      <c r="D2445" t="s">
        <v>1445</v>
      </c>
      <c r="E2445">
        <v>48629</v>
      </c>
      <c r="F2445" t="s">
        <v>198</v>
      </c>
      <c r="G2445" t="s">
        <v>4175</v>
      </c>
      <c r="H2445" s="958">
        <v>43047</v>
      </c>
      <c r="I2445"/>
      <c r="J2445" t="s">
        <v>1096</v>
      </c>
      <c r="K2445">
        <v>2</v>
      </c>
      <c r="L2445" t="s">
        <v>25</v>
      </c>
      <c r="M2445">
        <v>41600</v>
      </c>
      <c r="N2445" t="s">
        <v>126</v>
      </c>
      <c r="O2445">
        <v>201100</v>
      </c>
      <c r="P2445">
        <v>159500</v>
      </c>
      <c r="Q2445">
        <v>17000</v>
      </c>
      <c r="R2445">
        <v>22240</v>
      </c>
      <c r="S2445"/>
      <c r="T2445"/>
      <c r="U2445"/>
      <c r="V2445" t="s">
        <v>1348</v>
      </c>
      <c r="W2445">
        <v>1</v>
      </c>
    </row>
    <row r="2446" spans="1:23" s="917" customFormat="1" ht="12.75" customHeight="1">
      <c r="A2446">
        <v>1545</v>
      </c>
      <c r="B2446">
        <v>2846</v>
      </c>
      <c r="C2446" t="s">
        <v>324</v>
      </c>
      <c r="D2446" t="s">
        <v>1445</v>
      </c>
      <c r="E2446">
        <v>48630</v>
      </c>
      <c r="F2446" t="s">
        <v>198</v>
      </c>
      <c r="G2446" t="s">
        <v>4176</v>
      </c>
      <c r="H2446" s="958">
        <v>43047</v>
      </c>
      <c r="I2446"/>
      <c r="J2446" t="s">
        <v>1096</v>
      </c>
      <c r="K2446">
        <v>2</v>
      </c>
      <c r="L2446" t="s">
        <v>25</v>
      </c>
      <c r="M2446">
        <v>41600</v>
      </c>
      <c r="N2446" t="s">
        <v>126</v>
      </c>
      <c r="O2446">
        <v>201100</v>
      </c>
      <c r="P2446">
        <v>159500</v>
      </c>
      <c r="Q2446">
        <v>17000</v>
      </c>
      <c r="R2446">
        <v>22240</v>
      </c>
      <c r="S2446"/>
      <c r="T2446"/>
      <c r="U2446"/>
      <c r="V2446" t="s">
        <v>1348</v>
      </c>
      <c r="W2446">
        <v>2</v>
      </c>
    </row>
    <row r="2447" spans="1:23" s="917" customFormat="1" ht="12.75" customHeight="1">
      <c r="A2447">
        <v>1545</v>
      </c>
      <c r="B2447">
        <v>2846</v>
      </c>
      <c r="C2447" t="s">
        <v>324</v>
      </c>
      <c r="D2447" t="s">
        <v>1445</v>
      </c>
      <c r="E2447">
        <v>48631</v>
      </c>
      <c r="F2447" t="s">
        <v>198</v>
      </c>
      <c r="G2447" t="s">
        <v>4177</v>
      </c>
      <c r="H2447" s="958">
        <v>43047</v>
      </c>
      <c r="I2447"/>
      <c r="J2447" t="s">
        <v>1096</v>
      </c>
      <c r="K2447">
        <v>2</v>
      </c>
      <c r="L2447" t="s">
        <v>25</v>
      </c>
      <c r="M2447">
        <v>41600</v>
      </c>
      <c r="N2447" t="s">
        <v>126</v>
      </c>
      <c r="O2447">
        <v>201100</v>
      </c>
      <c r="P2447">
        <v>159500</v>
      </c>
      <c r="Q2447">
        <v>17000</v>
      </c>
      <c r="R2447">
        <v>22240</v>
      </c>
      <c r="S2447"/>
      <c r="T2447"/>
      <c r="U2447"/>
      <c r="V2447" t="s">
        <v>1348</v>
      </c>
      <c r="W2447">
        <v>2</v>
      </c>
    </row>
    <row r="2448" spans="1:23" s="917" customFormat="1" ht="12.75" customHeight="1">
      <c r="A2448">
        <v>1640</v>
      </c>
      <c r="B2448">
        <v>2821</v>
      </c>
      <c r="C2448" t="s">
        <v>102</v>
      </c>
      <c r="D2448" t="s">
        <v>1126</v>
      </c>
      <c r="E2448">
        <v>48632</v>
      </c>
      <c r="F2448" t="s">
        <v>198</v>
      </c>
      <c r="G2448" t="s">
        <v>4178</v>
      </c>
      <c r="H2448" s="958">
        <v>43154</v>
      </c>
      <c r="I2448"/>
      <c r="J2448" t="s">
        <v>1096</v>
      </c>
      <c r="K2448">
        <v>1</v>
      </c>
      <c r="L2448" t="s">
        <v>25</v>
      </c>
      <c r="M2448">
        <v>41600</v>
      </c>
      <c r="N2448" t="s">
        <v>97</v>
      </c>
      <c r="O2448">
        <v>117140</v>
      </c>
      <c r="P2448">
        <v>75540</v>
      </c>
      <c r="Q2448">
        <v>17000</v>
      </c>
      <c r="R2448">
        <v>41220</v>
      </c>
      <c r="S2448"/>
      <c r="T2448"/>
      <c r="U2448"/>
      <c r="V2448" t="s">
        <v>1348</v>
      </c>
      <c r="W2448">
        <v>1</v>
      </c>
    </row>
    <row r="2449" spans="1:23" s="917" customFormat="1" ht="12.75" customHeight="1">
      <c r="A2449">
        <v>1455</v>
      </c>
      <c r="B2449">
        <v>2807</v>
      </c>
      <c r="C2449" t="s">
        <v>1102</v>
      </c>
      <c r="D2449" t="s">
        <v>1133</v>
      </c>
      <c r="E2449">
        <v>48636</v>
      </c>
      <c r="F2449" t="s">
        <v>198</v>
      </c>
      <c r="G2449" t="s">
        <v>4180</v>
      </c>
      <c r="H2449" s="958">
        <v>43248</v>
      </c>
      <c r="I2449"/>
      <c r="J2449" t="s">
        <v>1096</v>
      </c>
      <c r="K2449">
        <v>2</v>
      </c>
      <c r="L2449" t="s">
        <v>25</v>
      </c>
      <c r="M2449">
        <v>41600</v>
      </c>
      <c r="N2449" t="s">
        <v>97</v>
      </c>
      <c r="O2449">
        <v>117140</v>
      </c>
      <c r="P2449">
        <v>75540</v>
      </c>
      <c r="Q2449">
        <v>17000</v>
      </c>
      <c r="R2449">
        <v>22240</v>
      </c>
      <c r="S2449"/>
      <c r="T2449"/>
      <c r="U2449"/>
      <c r="V2449" t="s">
        <v>1348</v>
      </c>
      <c r="W2449">
        <v>2</v>
      </c>
    </row>
    <row r="2450" spans="1:23" s="917" customFormat="1" ht="12.75" customHeight="1">
      <c r="A2450">
        <v>1034</v>
      </c>
      <c r="B2450">
        <v>2848</v>
      </c>
      <c r="C2450" t="s">
        <v>125</v>
      </c>
      <c r="D2450" t="s">
        <v>1445</v>
      </c>
      <c r="E2450">
        <v>48643</v>
      </c>
      <c r="F2450" t="s">
        <v>198</v>
      </c>
      <c r="G2450" t="s">
        <v>4182</v>
      </c>
      <c r="H2450" s="958">
        <v>43089</v>
      </c>
      <c r="I2450"/>
      <c r="J2450" t="s">
        <v>1096</v>
      </c>
      <c r="K2450">
        <v>5</v>
      </c>
      <c r="L2450" t="s">
        <v>25</v>
      </c>
      <c r="M2450">
        <v>41600</v>
      </c>
      <c r="N2450" t="s">
        <v>114</v>
      </c>
      <c r="O2450">
        <v>157000</v>
      </c>
      <c r="P2450">
        <v>115400</v>
      </c>
      <c r="Q2450">
        <v>17000</v>
      </c>
      <c r="R2450">
        <v>22240</v>
      </c>
      <c r="S2450"/>
      <c r="T2450"/>
      <c r="U2450"/>
      <c r="V2450" t="s">
        <v>1348</v>
      </c>
      <c r="W2450">
        <v>1</v>
      </c>
    </row>
    <row r="2451" spans="1:23" s="917" customFormat="1" ht="12.75" customHeight="1">
      <c r="A2451">
        <v>1034</v>
      </c>
      <c r="B2451">
        <v>2848</v>
      </c>
      <c r="C2451" t="s">
        <v>125</v>
      </c>
      <c r="D2451" t="s">
        <v>1445</v>
      </c>
      <c r="E2451">
        <v>48644</v>
      </c>
      <c r="F2451" t="s">
        <v>198</v>
      </c>
      <c r="G2451" t="s">
        <v>4183</v>
      </c>
      <c r="H2451" s="958">
        <v>43089</v>
      </c>
      <c r="I2451"/>
      <c r="J2451" t="s">
        <v>1096</v>
      </c>
      <c r="K2451">
        <v>10</v>
      </c>
      <c r="L2451" t="s">
        <v>25</v>
      </c>
      <c r="M2451">
        <v>41600</v>
      </c>
      <c r="N2451" t="s">
        <v>114</v>
      </c>
      <c r="O2451">
        <v>157000</v>
      </c>
      <c r="P2451">
        <v>115400</v>
      </c>
      <c r="Q2451">
        <v>17000</v>
      </c>
      <c r="R2451">
        <v>22240</v>
      </c>
      <c r="S2451"/>
      <c r="T2451"/>
      <c r="U2451"/>
      <c r="V2451" t="s">
        <v>1348</v>
      </c>
      <c r="W2451">
        <v>1</v>
      </c>
    </row>
    <row r="2452" spans="1:23" s="917" customFormat="1" ht="12.75" customHeight="1">
      <c r="A2452">
        <v>1545</v>
      </c>
      <c r="B2452">
        <v>2848</v>
      </c>
      <c r="C2452" t="s">
        <v>125</v>
      </c>
      <c r="D2452" t="s">
        <v>1445</v>
      </c>
      <c r="E2452">
        <v>48645</v>
      </c>
      <c r="F2452" t="s">
        <v>198</v>
      </c>
      <c r="G2452" t="s">
        <v>4184</v>
      </c>
      <c r="H2452" s="958">
        <v>43089</v>
      </c>
      <c r="I2452"/>
      <c r="J2452" t="s">
        <v>1096</v>
      </c>
      <c r="K2452">
        <v>15</v>
      </c>
      <c r="L2452" t="s">
        <v>25</v>
      </c>
      <c r="M2452">
        <v>41600</v>
      </c>
      <c r="N2452" t="s">
        <v>114</v>
      </c>
      <c r="O2452">
        <v>157000</v>
      </c>
      <c r="P2452">
        <v>115400</v>
      </c>
      <c r="Q2452">
        <v>17000</v>
      </c>
      <c r="R2452">
        <v>22240</v>
      </c>
      <c r="S2452"/>
      <c r="T2452"/>
      <c r="U2452"/>
      <c r="V2452" t="s">
        <v>1348</v>
      </c>
      <c r="W2452">
        <v>1</v>
      </c>
    </row>
    <row r="2453" spans="1:23" s="917" customFormat="1" ht="12.75" customHeight="1">
      <c r="A2453">
        <v>1034</v>
      </c>
      <c r="B2453">
        <v>2848</v>
      </c>
      <c r="C2453" t="s">
        <v>125</v>
      </c>
      <c r="D2453" t="s">
        <v>1445</v>
      </c>
      <c r="E2453">
        <v>48646</v>
      </c>
      <c r="F2453" t="s">
        <v>198</v>
      </c>
      <c r="G2453" t="s">
        <v>4185</v>
      </c>
      <c r="H2453" s="958">
        <v>43089</v>
      </c>
      <c r="I2453"/>
      <c r="J2453" t="s">
        <v>1096</v>
      </c>
      <c r="K2453">
        <v>10</v>
      </c>
      <c r="L2453" t="s">
        <v>25</v>
      </c>
      <c r="M2453">
        <v>41600</v>
      </c>
      <c r="N2453" t="s">
        <v>114</v>
      </c>
      <c r="O2453">
        <v>157000</v>
      </c>
      <c r="P2453">
        <v>115400</v>
      </c>
      <c r="Q2453">
        <v>17000</v>
      </c>
      <c r="R2453">
        <v>22240</v>
      </c>
      <c r="S2453"/>
      <c r="T2453"/>
      <c r="U2453"/>
      <c r="V2453" t="s">
        <v>1348</v>
      </c>
      <c r="W2453">
        <v>1</v>
      </c>
    </row>
    <row r="2454" spans="1:23" s="917" customFormat="1" ht="12.75" customHeight="1">
      <c r="A2454">
        <v>1545</v>
      </c>
      <c r="B2454">
        <v>2818</v>
      </c>
      <c r="C2454" t="s">
        <v>108</v>
      </c>
      <c r="D2454" t="s">
        <v>1445</v>
      </c>
      <c r="E2454">
        <v>48647</v>
      </c>
      <c r="F2454" t="s">
        <v>198</v>
      </c>
      <c r="G2454" t="s">
        <v>4186</v>
      </c>
      <c r="H2454" s="958">
        <v>43089</v>
      </c>
      <c r="I2454"/>
      <c r="J2454" t="s">
        <v>1096</v>
      </c>
      <c r="K2454">
        <v>5</v>
      </c>
      <c r="L2454" t="s">
        <v>25</v>
      </c>
      <c r="M2454">
        <v>41600</v>
      </c>
      <c r="N2454" t="s">
        <v>109</v>
      </c>
      <c r="O2454">
        <v>142820</v>
      </c>
      <c r="P2454">
        <v>101220</v>
      </c>
      <c r="Q2454">
        <v>17000</v>
      </c>
      <c r="R2454">
        <v>22240</v>
      </c>
      <c r="S2454"/>
      <c r="T2454"/>
      <c r="U2454"/>
      <c r="V2454" t="s">
        <v>1348</v>
      </c>
      <c r="W2454">
        <v>1</v>
      </c>
    </row>
    <row r="2455" spans="1:23" s="917" customFormat="1" ht="12.75" customHeight="1">
      <c r="A2455">
        <v>1545</v>
      </c>
      <c r="B2455">
        <v>2818</v>
      </c>
      <c r="C2455" t="s">
        <v>108</v>
      </c>
      <c r="D2455" t="s">
        <v>1445</v>
      </c>
      <c r="E2455">
        <v>48648</v>
      </c>
      <c r="F2455" t="s">
        <v>198</v>
      </c>
      <c r="G2455" t="s">
        <v>4187</v>
      </c>
      <c r="H2455" s="958">
        <v>43089</v>
      </c>
      <c r="I2455"/>
      <c r="J2455" t="s">
        <v>1096</v>
      </c>
      <c r="K2455">
        <v>5</v>
      </c>
      <c r="L2455" t="s">
        <v>25</v>
      </c>
      <c r="M2455">
        <v>41600</v>
      </c>
      <c r="N2455" t="s">
        <v>109</v>
      </c>
      <c r="O2455">
        <v>142820</v>
      </c>
      <c r="P2455">
        <v>101220</v>
      </c>
      <c r="Q2455">
        <v>17000</v>
      </c>
      <c r="R2455">
        <v>22240</v>
      </c>
      <c r="S2455"/>
      <c r="T2455"/>
      <c r="U2455"/>
      <c r="V2455" t="s">
        <v>1348</v>
      </c>
      <c r="W2455">
        <v>1</v>
      </c>
    </row>
    <row r="2456" spans="1:23" s="917" customFormat="1" ht="12.75" customHeight="1">
      <c r="A2456">
        <v>1235</v>
      </c>
      <c r="B2456">
        <v>2824</v>
      </c>
      <c r="C2456" t="s">
        <v>122</v>
      </c>
      <c r="D2456" t="s">
        <v>1292</v>
      </c>
      <c r="E2456">
        <v>48649</v>
      </c>
      <c r="F2456" t="s">
        <v>198</v>
      </c>
      <c r="G2456" t="s">
        <v>4188</v>
      </c>
      <c r="H2456" s="958">
        <v>43789</v>
      </c>
      <c r="I2456"/>
      <c r="J2456" t="s">
        <v>1096</v>
      </c>
      <c r="K2456">
        <v>1</v>
      </c>
      <c r="L2456" t="s">
        <v>25</v>
      </c>
      <c r="M2456">
        <v>41600</v>
      </c>
      <c r="N2456" t="s">
        <v>114</v>
      </c>
      <c r="O2456">
        <v>157000</v>
      </c>
      <c r="P2456">
        <v>115400</v>
      </c>
      <c r="Q2456">
        <v>20750</v>
      </c>
      <c r="R2456">
        <v>36400</v>
      </c>
      <c r="S2456"/>
      <c r="T2456"/>
      <c r="U2456"/>
      <c r="V2456" t="s">
        <v>1348</v>
      </c>
      <c r="W2456">
        <v>1</v>
      </c>
    </row>
    <row r="2457" spans="1:23" s="917" customFormat="1" ht="12.75" customHeight="1">
      <c r="A2457">
        <v>1705</v>
      </c>
      <c r="B2457">
        <v>2840</v>
      </c>
      <c r="C2457" t="s">
        <v>87</v>
      </c>
      <c r="D2457" t="s">
        <v>1093</v>
      </c>
      <c r="E2457">
        <v>48650</v>
      </c>
      <c r="F2457" t="s">
        <v>198</v>
      </c>
      <c r="G2457" t="s">
        <v>4190</v>
      </c>
      <c r="H2457" s="958">
        <v>43942</v>
      </c>
      <c r="I2457"/>
      <c r="J2457" t="s">
        <v>1096</v>
      </c>
      <c r="K2457">
        <v>9</v>
      </c>
      <c r="L2457" t="s">
        <v>25</v>
      </c>
      <c r="M2457">
        <v>41600</v>
      </c>
      <c r="N2457" t="s">
        <v>84</v>
      </c>
      <c r="O2457">
        <v>90910</v>
      </c>
      <c r="P2457">
        <v>49310</v>
      </c>
      <c r="Q2457">
        <v>17000</v>
      </c>
      <c r="R2457">
        <v>22240</v>
      </c>
      <c r="S2457"/>
      <c r="T2457"/>
      <c r="U2457"/>
      <c r="V2457" t="s">
        <v>1348</v>
      </c>
      <c r="W2457">
        <v>2</v>
      </c>
    </row>
    <row r="2458" spans="1:23" s="917" customFormat="1" ht="12.75" customHeight="1">
      <c r="A2458">
        <v>1110</v>
      </c>
      <c r="B2458">
        <v>2836</v>
      </c>
      <c r="C2458" t="s">
        <v>320</v>
      </c>
      <c r="D2458" t="s">
        <v>1372</v>
      </c>
      <c r="E2458">
        <v>48651</v>
      </c>
      <c r="F2458" t="s">
        <v>198</v>
      </c>
      <c r="G2458" t="s">
        <v>4192</v>
      </c>
      <c r="H2458" s="958">
        <v>43245</v>
      </c>
      <c r="I2458"/>
      <c r="J2458" t="s">
        <v>1096</v>
      </c>
      <c r="K2458">
        <v>5</v>
      </c>
      <c r="L2458" t="s">
        <v>25</v>
      </c>
      <c r="M2458">
        <v>41600</v>
      </c>
      <c r="N2458" t="s">
        <v>126</v>
      </c>
      <c r="O2458">
        <v>201100</v>
      </c>
      <c r="P2458">
        <v>159500</v>
      </c>
      <c r="Q2458">
        <v>17000</v>
      </c>
      <c r="R2458">
        <v>22240</v>
      </c>
      <c r="S2458"/>
      <c r="T2458"/>
      <c r="U2458"/>
      <c r="V2458" t="s">
        <v>1348</v>
      </c>
      <c r="W2458">
        <v>2</v>
      </c>
    </row>
    <row r="2459" spans="1:23" s="917" customFormat="1" ht="12.75" customHeight="1">
      <c r="A2459">
        <v>1555</v>
      </c>
      <c r="B2459">
        <v>2845</v>
      </c>
      <c r="C2459" t="s">
        <v>318</v>
      </c>
      <c r="D2459" t="s">
        <v>1445</v>
      </c>
      <c r="E2459">
        <v>48652</v>
      </c>
      <c r="F2459" t="s">
        <v>198</v>
      </c>
      <c r="G2459" t="s">
        <v>4193</v>
      </c>
      <c r="H2459" s="958">
        <v>43104</v>
      </c>
      <c r="I2459"/>
      <c r="J2459" t="s">
        <v>1096</v>
      </c>
      <c r="K2459">
        <v>10</v>
      </c>
      <c r="L2459" t="s">
        <v>25</v>
      </c>
      <c r="M2459">
        <v>41600</v>
      </c>
      <c r="N2459" t="s">
        <v>126</v>
      </c>
      <c r="O2459">
        <v>201100</v>
      </c>
      <c r="P2459">
        <v>159500</v>
      </c>
      <c r="Q2459">
        <v>17000</v>
      </c>
      <c r="R2459">
        <v>22240</v>
      </c>
      <c r="S2459"/>
      <c r="T2459"/>
      <c r="U2459"/>
      <c r="V2459" t="s">
        <v>1348</v>
      </c>
      <c r="W2459">
        <v>2</v>
      </c>
    </row>
    <row r="2460" spans="1:23" s="917" customFormat="1" ht="12.75" customHeight="1">
      <c r="A2460">
        <v>1912</v>
      </c>
      <c r="B2460">
        <v>2840</v>
      </c>
      <c r="C2460" t="s">
        <v>87</v>
      </c>
      <c r="D2460" t="s">
        <v>1270</v>
      </c>
      <c r="E2460">
        <v>48653</v>
      </c>
      <c r="F2460" t="s">
        <v>198</v>
      </c>
      <c r="G2460" t="s">
        <v>4194</v>
      </c>
      <c r="H2460" s="958">
        <v>43112</v>
      </c>
      <c r="I2460"/>
      <c r="J2460" t="s">
        <v>1096</v>
      </c>
      <c r="K2460">
        <v>2</v>
      </c>
      <c r="L2460" t="s">
        <v>327</v>
      </c>
      <c r="M2460">
        <v>41600</v>
      </c>
      <c r="N2460" t="s">
        <v>84</v>
      </c>
      <c r="O2460">
        <v>90910</v>
      </c>
      <c r="P2460">
        <v>49310</v>
      </c>
      <c r="Q2460">
        <v>8860</v>
      </c>
      <c r="R2460">
        <v>8220</v>
      </c>
      <c r="S2460"/>
      <c r="T2460"/>
      <c r="U2460"/>
      <c r="V2460" t="s">
        <v>1348</v>
      </c>
      <c r="W2460">
        <v>4</v>
      </c>
    </row>
    <row r="2461" spans="1:23" s="917" customFormat="1" ht="12.75" customHeight="1">
      <c r="A2461">
        <v>1011</v>
      </c>
      <c r="B2461">
        <v>2826</v>
      </c>
      <c r="C2461" t="s">
        <v>103</v>
      </c>
      <c r="D2461" t="s">
        <v>1320</v>
      </c>
      <c r="E2461">
        <v>48654</v>
      </c>
      <c r="F2461" t="s">
        <v>198</v>
      </c>
      <c r="G2461" t="s">
        <v>4195</v>
      </c>
      <c r="H2461" s="958">
        <v>43502</v>
      </c>
      <c r="I2461"/>
      <c r="J2461" t="s">
        <v>1096</v>
      </c>
      <c r="K2461">
        <v>1</v>
      </c>
      <c r="L2461" t="s">
        <v>25</v>
      </c>
      <c r="M2461">
        <v>41600</v>
      </c>
      <c r="N2461" t="s">
        <v>93</v>
      </c>
      <c r="O2461">
        <v>104910</v>
      </c>
      <c r="P2461">
        <v>63310</v>
      </c>
      <c r="Q2461">
        <v>17000</v>
      </c>
      <c r="R2461">
        <v>22240</v>
      </c>
      <c r="S2461"/>
      <c r="T2461"/>
      <c r="U2461"/>
      <c r="V2461" t="s">
        <v>1348</v>
      </c>
      <c r="W2461">
        <v>1</v>
      </c>
    </row>
    <row r="2462" spans="1:23" s="917" customFormat="1" ht="12.75" customHeight="1">
      <c r="A2462">
        <v>1011</v>
      </c>
      <c r="B2462">
        <v>2826</v>
      </c>
      <c r="C2462" t="s">
        <v>103</v>
      </c>
      <c r="D2462" t="s">
        <v>1320</v>
      </c>
      <c r="E2462">
        <v>48655</v>
      </c>
      <c r="F2462" t="s">
        <v>198</v>
      </c>
      <c r="G2462" t="s">
        <v>4196</v>
      </c>
      <c r="H2462" s="958">
        <v>43102</v>
      </c>
      <c r="I2462"/>
      <c r="J2462" t="s">
        <v>1096</v>
      </c>
      <c r="K2462">
        <v>1</v>
      </c>
      <c r="L2462" t="s">
        <v>25</v>
      </c>
      <c r="M2462">
        <v>41600</v>
      </c>
      <c r="N2462" t="s">
        <v>93</v>
      </c>
      <c r="O2462">
        <v>104910</v>
      </c>
      <c r="P2462">
        <v>63310</v>
      </c>
      <c r="Q2462">
        <v>17000</v>
      </c>
      <c r="R2462">
        <v>22240</v>
      </c>
      <c r="S2462"/>
      <c r="T2462"/>
      <c r="U2462"/>
      <c r="V2462" t="s">
        <v>1348</v>
      </c>
      <c r="W2462">
        <v>1</v>
      </c>
    </row>
    <row r="2463" spans="1:23" s="917" customFormat="1" ht="12.75" customHeight="1">
      <c r="A2463">
        <v>1011</v>
      </c>
      <c r="B2463">
        <v>2826</v>
      </c>
      <c r="C2463" t="s">
        <v>103</v>
      </c>
      <c r="D2463" t="s">
        <v>1320</v>
      </c>
      <c r="E2463">
        <v>48656</v>
      </c>
      <c r="F2463" t="s">
        <v>198</v>
      </c>
      <c r="G2463" t="s">
        <v>4198</v>
      </c>
      <c r="H2463" s="958">
        <v>43091</v>
      </c>
      <c r="I2463"/>
      <c r="J2463" t="s">
        <v>1096</v>
      </c>
      <c r="K2463">
        <v>2</v>
      </c>
      <c r="L2463" t="s">
        <v>25</v>
      </c>
      <c r="M2463">
        <v>41600</v>
      </c>
      <c r="N2463" t="s">
        <v>93</v>
      </c>
      <c r="O2463">
        <v>104910</v>
      </c>
      <c r="P2463">
        <v>63310</v>
      </c>
      <c r="Q2463">
        <v>17000</v>
      </c>
      <c r="R2463">
        <v>22240</v>
      </c>
      <c r="S2463"/>
      <c r="T2463"/>
      <c r="U2463"/>
      <c r="V2463" t="s">
        <v>1348</v>
      </c>
      <c r="W2463">
        <v>1</v>
      </c>
    </row>
    <row r="2464" spans="1:23" s="917" customFormat="1" ht="12.75" customHeight="1">
      <c r="A2464">
        <v>1011</v>
      </c>
      <c r="B2464">
        <v>2826</v>
      </c>
      <c r="C2464" t="s">
        <v>103</v>
      </c>
      <c r="D2464" t="s">
        <v>1320</v>
      </c>
      <c r="E2464">
        <v>48657</v>
      </c>
      <c r="F2464" t="s">
        <v>198</v>
      </c>
      <c r="G2464" t="s">
        <v>4200</v>
      </c>
      <c r="H2464" s="958">
        <v>43091</v>
      </c>
      <c r="I2464"/>
      <c r="J2464" t="s">
        <v>1096</v>
      </c>
      <c r="K2464">
        <v>2</v>
      </c>
      <c r="L2464" t="s">
        <v>25</v>
      </c>
      <c r="M2464">
        <v>41600</v>
      </c>
      <c r="N2464" t="s">
        <v>93</v>
      </c>
      <c r="O2464">
        <v>104910</v>
      </c>
      <c r="P2464">
        <v>63310</v>
      </c>
      <c r="Q2464">
        <v>17000</v>
      </c>
      <c r="R2464">
        <v>22240</v>
      </c>
      <c r="S2464"/>
      <c r="T2464"/>
      <c r="U2464"/>
      <c r="V2464" t="s">
        <v>1348</v>
      </c>
      <c r="W2464">
        <v>1</v>
      </c>
    </row>
    <row r="2465" spans="1:23" s="917" customFormat="1" ht="12.75" customHeight="1">
      <c r="A2465">
        <v>1932</v>
      </c>
      <c r="B2465">
        <v>2840</v>
      </c>
      <c r="C2465" t="s">
        <v>87</v>
      </c>
      <c r="D2465" t="s">
        <v>1270</v>
      </c>
      <c r="E2465">
        <v>48658</v>
      </c>
      <c r="F2465" t="s">
        <v>198</v>
      </c>
      <c r="G2465" t="s">
        <v>4201</v>
      </c>
      <c r="H2465" s="958">
        <v>44452</v>
      </c>
      <c r="I2465"/>
      <c r="J2465" t="s">
        <v>1096</v>
      </c>
      <c r="K2465">
        <v>2</v>
      </c>
      <c r="L2465" t="s">
        <v>25</v>
      </c>
      <c r="M2465">
        <v>41600</v>
      </c>
      <c r="N2465" t="s">
        <v>84</v>
      </c>
      <c r="O2465">
        <v>90910</v>
      </c>
      <c r="P2465">
        <v>49310</v>
      </c>
      <c r="Q2465">
        <v>8860</v>
      </c>
      <c r="R2465">
        <v>8220</v>
      </c>
      <c r="S2465"/>
      <c r="T2465"/>
      <c r="U2465"/>
      <c r="V2465" t="s">
        <v>1348</v>
      </c>
      <c r="W2465">
        <v>2</v>
      </c>
    </row>
    <row r="2466" spans="1:23" s="917" customFormat="1" ht="12.75" customHeight="1">
      <c r="A2466">
        <v>1952</v>
      </c>
      <c r="B2466">
        <v>2840</v>
      </c>
      <c r="C2466" t="s">
        <v>87</v>
      </c>
      <c r="D2466" t="s">
        <v>1270</v>
      </c>
      <c r="E2466">
        <v>48659</v>
      </c>
      <c r="F2466" t="s">
        <v>198</v>
      </c>
      <c r="G2466" t="s">
        <v>4202</v>
      </c>
      <c r="H2466" s="958">
        <v>44482</v>
      </c>
      <c r="I2466"/>
      <c r="J2466" t="s">
        <v>1096</v>
      </c>
      <c r="K2466">
        <v>2</v>
      </c>
      <c r="L2466" t="s">
        <v>25</v>
      </c>
      <c r="M2466">
        <v>41600</v>
      </c>
      <c r="N2466" t="s">
        <v>84</v>
      </c>
      <c r="O2466">
        <v>90910</v>
      </c>
      <c r="P2466">
        <v>49310</v>
      </c>
      <c r="Q2466">
        <v>8860</v>
      </c>
      <c r="R2466">
        <v>8220</v>
      </c>
      <c r="S2466"/>
      <c r="T2466"/>
      <c r="U2466"/>
      <c r="V2466" t="s">
        <v>1348</v>
      </c>
      <c r="W2466">
        <v>2</v>
      </c>
    </row>
    <row r="2467" spans="1:23" s="917" customFormat="1" ht="12.75" customHeight="1">
      <c r="A2467">
        <v>1545</v>
      </c>
      <c r="B2467">
        <v>2846</v>
      </c>
      <c r="C2467" t="s">
        <v>324</v>
      </c>
      <c r="D2467" t="s">
        <v>1445</v>
      </c>
      <c r="E2467">
        <v>48660</v>
      </c>
      <c r="F2467" t="s">
        <v>198</v>
      </c>
      <c r="G2467" t="s">
        <v>4204</v>
      </c>
      <c r="H2467" s="958">
        <v>43084</v>
      </c>
      <c r="I2467"/>
      <c r="J2467" t="s">
        <v>1096</v>
      </c>
      <c r="K2467">
        <v>2</v>
      </c>
      <c r="L2467" t="s">
        <v>25</v>
      </c>
      <c r="M2467">
        <v>41600</v>
      </c>
      <c r="N2467" t="s">
        <v>126</v>
      </c>
      <c r="O2467">
        <v>201100</v>
      </c>
      <c r="P2467">
        <v>159500</v>
      </c>
      <c r="Q2467">
        <v>17000</v>
      </c>
      <c r="R2467">
        <v>22240</v>
      </c>
      <c r="S2467"/>
      <c r="T2467"/>
      <c r="U2467"/>
      <c r="V2467" t="s">
        <v>1348</v>
      </c>
      <c r="W2467">
        <v>9</v>
      </c>
    </row>
    <row r="2468" spans="1:23" s="917" customFormat="1" ht="12.75" customHeight="1">
      <c r="A2468">
        <v>1912</v>
      </c>
      <c r="B2468">
        <v>2840</v>
      </c>
      <c r="C2468" t="s">
        <v>87</v>
      </c>
      <c r="D2468" t="s">
        <v>1270</v>
      </c>
      <c r="E2468">
        <v>48661</v>
      </c>
      <c r="F2468" t="s">
        <v>198</v>
      </c>
      <c r="G2468" t="s">
        <v>4206</v>
      </c>
      <c r="H2468" s="958">
        <v>43292</v>
      </c>
      <c r="I2468"/>
      <c r="J2468" t="s">
        <v>1096</v>
      </c>
      <c r="K2468">
        <v>15</v>
      </c>
      <c r="L2468" t="s">
        <v>327</v>
      </c>
      <c r="M2468">
        <v>41600</v>
      </c>
      <c r="N2468" t="s">
        <v>84</v>
      </c>
      <c r="O2468">
        <v>90910</v>
      </c>
      <c r="P2468">
        <v>49310</v>
      </c>
      <c r="Q2468">
        <v>8860</v>
      </c>
      <c r="R2468">
        <v>8220</v>
      </c>
      <c r="S2468"/>
      <c r="T2468"/>
      <c r="U2468"/>
      <c r="V2468" t="s">
        <v>1348</v>
      </c>
      <c r="W2468">
        <v>2</v>
      </c>
    </row>
    <row r="2469" spans="1:23" s="917" customFormat="1" ht="12.75" customHeight="1">
      <c r="A2469">
        <v>1912</v>
      </c>
      <c r="B2469">
        <v>2840</v>
      </c>
      <c r="C2469" t="s">
        <v>87</v>
      </c>
      <c r="D2469" t="s">
        <v>1270</v>
      </c>
      <c r="E2469">
        <v>48662</v>
      </c>
      <c r="F2469" t="s">
        <v>198</v>
      </c>
      <c r="G2469" t="s">
        <v>4208</v>
      </c>
      <c r="H2469" s="958">
        <v>43292</v>
      </c>
      <c r="I2469"/>
      <c r="J2469" t="s">
        <v>1096</v>
      </c>
      <c r="K2469">
        <v>15</v>
      </c>
      <c r="L2469" t="s">
        <v>327</v>
      </c>
      <c r="M2469">
        <v>41600</v>
      </c>
      <c r="N2469" t="s">
        <v>84</v>
      </c>
      <c r="O2469">
        <v>90910</v>
      </c>
      <c r="P2469">
        <v>49310</v>
      </c>
      <c r="Q2469">
        <v>8860</v>
      </c>
      <c r="R2469">
        <v>8220</v>
      </c>
      <c r="S2469"/>
      <c r="T2469"/>
      <c r="U2469"/>
      <c r="V2469" t="s">
        <v>1348</v>
      </c>
      <c r="W2469">
        <v>2</v>
      </c>
    </row>
    <row r="2470" spans="1:23" s="917" customFormat="1" ht="12.75" customHeight="1">
      <c r="A2470">
        <v>1912</v>
      </c>
      <c r="B2470">
        <v>2840</v>
      </c>
      <c r="C2470" t="s">
        <v>87</v>
      </c>
      <c r="D2470" t="s">
        <v>1270</v>
      </c>
      <c r="E2470">
        <v>48663</v>
      </c>
      <c r="F2470" t="s">
        <v>198</v>
      </c>
      <c r="G2470" t="s">
        <v>4209</v>
      </c>
      <c r="H2470" s="958">
        <v>43292</v>
      </c>
      <c r="I2470"/>
      <c r="J2470" t="s">
        <v>1096</v>
      </c>
      <c r="K2470">
        <v>15</v>
      </c>
      <c r="L2470" t="s">
        <v>327</v>
      </c>
      <c r="M2470">
        <v>41600</v>
      </c>
      <c r="N2470" t="s">
        <v>84</v>
      </c>
      <c r="O2470">
        <v>90910</v>
      </c>
      <c r="P2470">
        <v>49310</v>
      </c>
      <c r="Q2470">
        <v>8860</v>
      </c>
      <c r="R2470">
        <v>8220</v>
      </c>
      <c r="S2470"/>
      <c r="T2470"/>
      <c r="U2470"/>
      <c r="V2470" t="s">
        <v>1348</v>
      </c>
      <c r="W2470">
        <v>2</v>
      </c>
    </row>
    <row r="2471" spans="1:23" s="917" customFormat="1" ht="12.75" customHeight="1">
      <c r="A2471">
        <v>1912</v>
      </c>
      <c r="B2471">
        <v>2840</v>
      </c>
      <c r="C2471" t="s">
        <v>87</v>
      </c>
      <c r="D2471" t="s">
        <v>1270</v>
      </c>
      <c r="E2471">
        <v>48664</v>
      </c>
      <c r="F2471" t="s">
        <v>198</v>
      </c>
      <c r="G2471" t="s">
        <v>4210</v>
      </c>
      <c r="H2471" s="958">
        <v>43292</v>
      </c>
      <c r="I2471"/>
      <c r="J2471" t="s">
        <v>1096</v>
      </c>
      <c r="K2471">
        <v>15</v>
      </c>
      <c r="L2471" t="s">
        <v>327</v>
      </c>
      <c r="M2471">
        <v>41600</v>
      </c>
      <c r="N2471" t="s">
        <v>84</v>
      </c>
      <c r="O2471">
        <v>90910</v>
      </c>
      <c r="P2471">
        <v>49310</v>
      </c>
      <c r="Q2471">
        <v>8860</v>
      </c>
      <c r="R2471">
        <v>8220</v>
      </c>
      <c r="S2471"/>
      <c r="T2471"/>
      <c r="U2471"/>
      <c r="V2471" t="s">
        <v>1348</v>
      </c>
      <c r="W2471">
        <v>1</v>
      </c>
    </row>
    <row r="2472" spans="1:23" s="917" customFormat="1" ht="12.75" customHeight="1">
      <c r="A2472">
        <v>1912</v>
      </c>
      <c r="B2472">
        <v>2840</v>
      </c>
      <c r="C2472" t="s">
        <v>87</v>
      </c>
      <c r="D2472" t="s">
        <v>1270</v>
      </c>
      <c r="E2472">
        <v>48665</v>
      </c>
      <c r="F2472" t="s">
        <v>198</v>
      </c>
      <c r="G2472" t="s">
        <v>4211</v>
      </c>
      <c r="H2472" s="958">
        <v>43292</v>
      </c>
      <c r="I2472"/>
      <c r="J2472" t="s">
        <v>1096</v>
      </c>
      <c r="K2472">
        <v>15</v>
      </c>
      <c r="L2472" t="s">
        <v>327</v>
      </c>
      <c r="M2472">
        <v>41600</v>
      </c>
      <c r="N2472" t="s">
        <v>84</v>
      </c>
      <c r="O2472">
        <v>90910</v>
      </c>
      <c r="P2472">
        <v>49310</v>
      </c>
      <c r="Q2472">
        <v>8860</v>
      </c>
      <c r="R2472">
        <v>8220</v>
      </c>
      <c r="S2472"/>
      <c r="T2472"/>
      <c r="U2472"/>
      <c r="V2472" t="s">
        <v>1348</v>
      </c>
      <c r="W2472">
        <v>1</v>
      </c>
    </row>
    <row r="2473" spans="1:23" s="917" customFormat="1" ht="12.75" customHeight="1">
      <c r="A2473">
        <v>1912</v>
      </c>
      <c r="B2473">
        <v>2840</v>
      </c>
      <c r="C2473" t="s">
        <v>87</v>
      </c>
      <c r="D2473" t="s">
        <v>1270</v>
      </c>
      <c r="E2473">
        <v>48666</v>
      </c>
      <c r="F2473" t="s">
        <v>198</v>
      </c>
      <c r="G2473" t="s">
        <v>4212</v>
      </c>
      <c r="H2473" s="958">
        <v>43292</v>
      </c>
      <c r="I2473"/>
      <c r="J2473" t="s">
        <v>1096</v>
      </c>
      <c r="K2473">
        <v>15</v>
      </c>
      <c r="L2473" t="s">
        <v>327</v>
      </c>
      <c r="M2473">
        <v>41600</v>
      </c>
      <c r="N2473" t="s">
        <v>84</v>
      </c>
      <c r="O2473">
        <v>90910</v>
      </c>
      <c r="P2473">
        <v>49310</v>
      </c>
      <c r="Q2473">
        <v>8860</v>
      </c>
      <c r="R2473">
        <v>8220</v>
      </c>
      <c r="S2473"/>
      <c r="T2473"/>
      <c r="U2473"/>
      <c r="V2473" t="s">
        <v>1348</v>
      </c>
      <c r="W2473">
        <v>2</v>
      </c>
    </row>
    <row r="2474" spans="1:23" s="917" customFormat="1" ht="12.75" customHeight="1">
      <c r="A2474">
        <v>2004</v>
      </c>
      <c r="B2474">
        <v>2840</v>
      </c>
      <c r="C2474" t="s">
        <v>87</v>
      </c>
      <c r="D2474" t="s">
        <v>1266</v>
      </c>
      <c r="E2474">
        <v>48667</v>
      </c>
      <c r="F2474" t="s">
        <v>198</v>
      </c>
      <c r="G2474" t="s">
        <v>4213</v>
      </c>
      <c r="H2474" s="958">
        <v>43076</v>
      </c>
      <c r="I2474"/>
      <c r="J2474" t="s">
        <v>1096</v>
      </c>
      <c r="K2474">
        <v>3</v>
      </c>
      <c r="L2474" t="s">
        <v>1415</v>
      </c>
      <c r="M2474">
        <v>0</v>
      </c>
      <c r="N2474" t="s">
        <v>84</v>
      </c>
      <c r="O2474">
        <v>90910</v>
      </c>
      <c r="P2474">
        <v>90910</v>
      </c>
      <c r="Q2474">
        <v>17000</v>
      </c>
      <c r="R2474">
        <v>22240</v>
      </c>
      <c r="S2474"/>
      <c r="T2474"/>
      <c r="U2474"/>
      <c r="V2474" t="s">
        <v>1348</v>
      </c>
      <c r="W2474">
        <v>2</v>
      </c>
    </row>
    <row r="2475" spans="1:23" s="917" customFormat="1" ht="12.75" customHeight="1">
      <c r="A2475">
        <v>2004</v>
      </c>
      <c r="B2475">
        <v>2840</v>
      </c>
      <c r="C2475" t="s">
        <v>87</v>
      </c>
      <c r="D2475" t="s">
        <v>1266</v>
      </c>
      <c r="E2475">
        <v>48668</v>
      </c>
      <c r="F2475" t="s">
        <v>198</v>
      </c>
      <c r="G2475" t="s">
        <v>4215</v>
      </c>
      <c r="H2475" s="958">
        <v>43076</v>
      </c>
      <c r="I2475"/>
      <c r="J2475" t="s">
        <v>1096</v>
      </c>
      <c r="K2475">
        <v>2</v>
      </c>
      <c r="L2475" t="s">
        <v>1415</v>
      </c>
      <c r="M2475">
        <v>0</v>
      </c>
      <c r="N2475" t="s">
        <v>84</v>
      </c>
      <c r="O2475">
        <v>90910</v>
      </c>
      <c r="P2475">
        <v>90910</v>
      </c>
      <c r="Q2475">
        <v>17000</v>
      </c>
      <c r="R2475">
        <v>22240</v>
      </c>
      <c r="S2475"/>
      <c r="T2475"/>
      <c r="U2475"/>
      <c r="V2475" t="s">
        <v>1348</v>
      </c>
      <c r="W2475">
        <v>2</v>
      </c>
    </row>
    <row r="2476" spans="1:23" s="917" customFormat="1" ht="12.75" customHeight="1">
      <c r="A2476">
        <v>1250</v>
      </c>
      <c r="B2476">
        <v>2823</v>
      </c>
      <c r="C2476" t="s">
        <v>551</v>
      </c>
      <c r="D2476" t="s">
        <v>1103</v>
      </c>
      <c r="E2476">
        <v>48669</v>
      </c>
      <c r="F2476" t="s">
        <v>198</v>
      </c>
      <c r="G2476" t="s">
        <v>4216</v>
      </c>
      <c r="H2476" s="958">
        <v>43405</v>
      </c>
      <c r="I2476"/>
      <c r="J2476" t="s">
        <v>1096</v>
      </c>
      <c r="K2476">
        <v>1</v>
      </c>
      <c r="L2476" t="s">
        <v>25</v>
      </c>
      <c r="M2476">
        <v>41600</v>
      </c>
      <c r="N2476" t="s">
        <v>93</v>
      </c>
      <c r="O2476">
        <v>104910</v>
      </c>
      <c r="P2476">
        <v>63310</v>
      </c>
      <c r="Q2476">
        <v>17000</v>
      </c>
      <c r="R2476">
        <v>22240</v>
      </c>
      <c r="S2476"/>
      <c r="T2476"/>
      <c r="U2476"/>
      <c r="V2476" t="s">
        <v>1348</v>
      </c>
      <c r="W2476">
        <v>1</v>
      </c>
    </row>
    <row r="2477" spans="1:23" s="917" customFormat="1" ht="12.75" customHeight="1">
      <c r="A2477">
        <v>2004</v>
      </c>
      <c r="B2477">
        <v>2840</v>
      </c>
      <c r="C2477" t="s">
        <v>87</v>
      </c>
      <c r="D2477" t="s">
        <v>1266</v>
      </c>
      <c r="E2477">
        <v>48670</v>
      </c>
      <c r="F2477" t="s">
        <v>198</v>
      </c>
      <c r="G2477" t="s">
        <v>4218</v>
      </c>
      <c r="H2477" s="958">
        <v>43089</v>
      </c>
      <c r="I2477"/>
      <c r="J2477" t="s">
        <v>1096</v>
      </c>
      <c r="K2477">
        <v>3</v>
      </c>
      <c r="L2477" t="s">
        <v>1415</v>
      </c>
      <c r="M2477">
        <v>0</v>
      </c>
      <c r="N2477" t="s">
        <v>84</v>
      </c>
      <c r="O2477">
        <v>90910</v>
      </c>
      <c r="P2477">
        <v>90910</v>
      </c>
      <c r="Q2477">
        <v>17000</v>
      </c>
      <c r="R2477">
        <v>22240</v>
      </c>
      <c r="S2477"/>
      <c r="T2477"/>
      <c r="U2477"/>
      <c r="V2477" t="s">
        <v>1348</v>
      </c>
      <c r="W2477">
        <v>7</v>
      </c>
    </row>
    <row r="2478" spans="1:23" s="917" customFormat="1" ht="12.75" customHeight="1">
      <c r="A2478">
        <v>1034</v>
      </c>
      <c r="B2478">
        <v>2848</v>
      </c>
      <c r="C2478" t="s">
        <v>125</v>
      </c>
      <c r="D2478" t="s">
        <v>1292</v>
      </c>
      <c r="E2478">
        <v>48671</v>
      </c>
      <c r="F2478" t="s">
        <v>198</v>
      </c>
      <c r="G2478" t="s">
        <v>4219</v>
      </c>
      <c r="H2478" s="958">
        <v>43104</v>
      </c>
      <c r="I2478"/>
      <c r="J2478" t="s">
        <v>1096</v>
      </c>
      <c r="K2478">
        <v>5</v>
      </c>
      <c r="L2478" t="s">
        <v>25</v>
      </c>
      <c r="M2478">
        <v>41600</v>
      </c>
      <c r="N2478" t="s">
        <v>114</v>
      </c>
      <c r="O2478">
        <v>157000</v>
      </c>
      <c r="P2478">
        <v>115400</v>
      </c>
      <c r="Q2478">
        <v>17000</v>
      </c>
      <c r="R2478">
        <v>22240</v>
      </c>
      <c r="S2478"/>
      <c r="T2478"/>
      <c r="U2478"/>
      <c r="V2478" t="s">
        <v>1348</v>
      </c>
      <c r="W2478">
        <v>9</v>
      </c>
    </row>
    <row r="2479" spans="1:23" s="917" customFormat="1" ht="12.75" customHeight="1">
      <c r="A2479">
        <v>1034</v>
      </c>
      <c r="B2479">
        <v>2848</v>
      </c>
      <c r="C2479" t="s">
        <v>125</v>
      </c>
      <c r="D2479" t="s">
        <v>1445</v>
      </c>
      <c r="E2479">
        <v>48672</v>
      </c>
      <c r="F2479" t="s">
        <v>198</v>
      </c>
      <c r="G2479" t="s">
        <v>4220</v>
      </c>
      <c r="H2479" s="958">
        <v>43089</v>
      </c>
      <c r="I2479"/>
      <c r="J2479" t="s">
        <v>1096</v>
      </c>
      <c r="K2479">
        <v>10</v>
      </c>
      <c r="L2479" t="s">
        <v>25</v>
      </c>
      <c r="M2479">
        <v>41600</v>
      </c>
      <c r="N2479" t="s">
        <v>114</v>
      </c>
      <c r="O2479">
        <v>157000</v>
      </c>
      <c r="P2479">
        <v>115400</v>
      </c>
      <c r="Q2479">
        <v>17000</v>
      </c>
      <c r="R2479">
        <v>22240</v>
      </c>
      <c r="S2479"/>
      <c r="T2479"/>
      <c r="U2479"/>
      <c r="V2479" t="s">
        <v>1348</v>
      </c>
      <c r="W2479">
        <v>1</v>
      </c>
    </row>
    <row r="2480" spans="1:23" s="917" customFormat="1" ht="12.75" customHeight="1">
      <c r="A2480">
        <v>1250</v>
      </c>
      <c r="B2480">
        <v>2823</v>
      </c>
      <c r="C2480" t="s">
        <v>551</v>
      </c>
      <c r="D2480" t="s">
        <v>1103</v>
      </c>
      <c r="E2480">
        <v>48673</v>
      </c>
      <c r="F2480" t="s">
        <v>198</v>
      </c>
      <c r="G2480" t="s">
        <v>4221</v>
      </c>
      <c r="H2480" s="958">
        <v>43405</v>
      </c>
      <c r="I2480"/>
      <c r="J2480" t="s">
        <v>1096</v>
      </c>
      <c r="K2480">
        <v>1</v>
      </c>
      <c r="L2480" t="s">
        <v>25</v>
      </c>
      <c r="M2480">
        <v>41600</v>
      </c>
      <c r="N2480" t="s">
        <v>93</v>
      </c>
      <c r="O2480">
        <v>104910</v>
      </c>
      <c r="P2480">
        <v>63310</v>
      </c>
      <c r="Q2480">
        <v>17000</v>
      </c>
      <c r="R2480">
        <v>22240</v>
      </c>
      <c r="S2480"/>
      <c r="T2480"/>
      <c r="U2480"/>
      <c r="V2480" t="s">
        <v>1348</v>
      </c>
      <c r="W2480">
        <v>1</v>
      </c>
    </row>
    <row r="2481" spans="1:23" s="917" customFormat="1" ht="12.75" customHeight="1">
      <c r="A2481">
        <v>1715</v>
      </c>
      <c r="B2481">
        <v>2841</v>
      </c>
      <c r="C2481" t="s">
        <v>83</v>
      </c>
      <c r="D2481" t="s">
        <v>1093</v>
      </c>
      <c r="E2481">
        <v>48674</v>
      </c>
      <c r="F2481" t="s">
        <v>198</v>
      </c>
      <c r="G2481" t="s">
        <v>4222</v>
      </c>
      <c r="H2481" s="958">
        <v>43277</v>
      </c>
      <c r="I2481"/>
      <c r="J2481" t="s">
        <v>1096</v>
      </c>
      <c r="K2481">
        <v>2</v>
      </c>
      <c r="L2481" t="s">
        <v>25</v>
      </c>
      <c r="M2481">
        <v>41600</v>
      </c>
      <c r="N2481" t="s">
        <v>84</v>
      </c>
      <c r="O2481">
        <v>90910</v>
      </c>
      <c r="P2481">
        <v>49310</v>
      </c>
      <c r="Q2481">
        <v>17000</v>
      </c>
      <c r="R2481">
        <v>28750</v>
      </c>
      <c r="S2481"/>
      <c r="T2481"/>
      <c r="U2481"/>
      <c r="V2481" t="s">
        <v>1348</v>
      </c>
      <c r="W2481">
        <v>1</v>
      </c>
    </row>
    <row r="2482" spans="1:23" s="917" customFormat="1" ht="12.75" customHeight="1">
      <c r="A2482">
        <v>1715</v>
      </c>
      <c r="B2482">
        <v>2841</v>
      </c>
      <c r="C2482" t="s">
        <v>83</v>
      </c>
      <c r="D2482" t="s">
        <v>1093</v>
      </c>
      <c r="E2482">
        <v>48675</v>
      </c>
      <c r="F2482" t="s">
        <v>198</v>
      </c>
      <c r="G2482" t="s">
        <v>4223</v>
      </c>
      <c r="H2482" s="958">
        <v>43270</v>
      </c>
      <c r="I2482"/>
      <c r="J2482" t="s">
        <v>1096</v>
      </c>
      <c r="K2482">
        <v>1</v>
      </c>
      <c r="L2482" t="s">
        <v>25</v>
      </c>
      <c r="M2482">
        <v>41600</v>
      </c>
      <c r="N2482" t="s">
        <v>84</v>
      </c>
      <c r="O2482">
        <v>90910</v>
      </c>
      <c r="P2482">
        <v>49310</v>
      </c>
      <c r="Q2482">
        <v>17000</v>
      </c>
      <c r="R2482">
        <v>28750</v>
      </c>
      <c r="S2482"/>
      <c r="T2482"/>
      <c r="U2482"/>
      <c r="V2482" t="s">
        <v>1348</v>
      </c>
      <c r="W2482">
        <v>1</v>
      </c>
    </row>
    <row r="2483" spans="1:23" s="917" customFormat="1" ht="12.75" customHeight="1">
      <c r="A2483">
        <v>1145</v>
      </c>
      <c r="B2483">
        <v>2839</v>
      </c>
      <c r="C2483" t="s">
        <v>86</v>
      </c>
      <c r="D2483" t="s">
        <v>1133</v>
      </c>
      <c r="E2483">
        <v>48676</v>
      </c>
      <c r="F2483" t="s">
        <v>198</v>
      </c>
      <c r="G2483" t="s">
        <v>4225</v>
      </c>
      <c r="H2483" s="958">
        <v>43210</v>
      </c>
      <c r="I2483"/>
      <c r="J2483" t="s">
        <v>1096</v>
      </c>
      <c r="K2483">
        <v>2</v>
      </c>
      <c r="L2483" t="s">
        <v>327</v>
      </c>
      <c r="M2483">
        <v>41600</v>
      </c>
      <c r="N2483" t="s">
        <v>84</v>
      </c>
      <c r="O2483">
        <v>90910</v>
      </c>
      <c r="P2483">
        <v>49310</v>
      </c>
      <c r="Q2483">
        <v>17000</v>
      </c>
      <c r="R2483">
        <v>22240</v>
      </c>
      <c r="S2483"/>
      <c r="T2483"/>
      <c r="U2483"/>
      <c r="V2483" t="s">
        <v>1348</v>
      </c>
      <c r="W2483">
        <v>2</v>
      </c>
    </row>
    <row r="2484" spans="1:23" s="917" customFormat="1" ht="12.75" customHeight="1">
      <c r="A2484">
        <v>1145</v>
      </c>
      <c r="B2484">
        <v>2839</v>
      </c>
      <c r="C2484" t="s">
        <v>86</v>
      </c>
      <c r="D2484" t="s">
        <v>1133</v>
      </c>
      <c r="E2484">
        <v>48677</v>
      </c>
      <c r="F2484" t="s">
        <v>198</v>
      </c>
      <c r="G2484" t="s">
        <v>4226</v>
      </c>
      <c r="H2484" s="958">
        <v>43210</v>
      </c>
      <c r="I2484"/>
      <c r="J2484" t="s">
        <v>1096</v>
      </c>
      <c r="K2484">
        <v>3</v>
      </c>
      <c r="L2484" t="s">
        <v>327</v>
      </c>
      <c r="M2484">
        <v>41600</v>
      </c>
      <c r="N2484" t="s">
        <v>84</v>
      </c>
      <c r="O2484">
        <v>90910</v>
      </c>
      <c r="P2484">
        <v>49310</v>
      </c>
      <c r="Q2484">
        <v>17000</v>
      </c>
      <c r="R2484">
        <v>22240</v>
      </c>
      <c r="S2484"/>
      <c r="T2484"/>
      <c r="U2484"/>
      <c r="V2484" t="s">
        <v>1348</v>
      </c>
      <c r="W2484">
        <v>2</v>
      </c>
    </row>
    <row r="2485" spans="1:23" s="917" customFormat="1" ht="12.75" customHeight="1">
      <c r="A2485">
        <v>1034</v>
      </c>
      <c r="B2485">
        <v>2848</v>
      </c>
      <c r="C2485" t="s">
        <v>125</v>
      </c>
      <c r="D2485" t="s">
        <v>1292</v>
      </c>
      <c r="E2485">
        <v>48678</v>
      </c>
      <c r="F2485" t="s">
        <v>198</v>
      </c>
      <c r="G2485" t="s">
        <v>4227</v>
      </c>
      <c r="H2485" s="958">
        <v>43122</v>
      </c>
      <c r="I2485"/>
      <c r="J2485" t="s">
        <v>1096</v>
      </c>
      <c r="K2485">
        <v>7</v>
      </c>
      <c r="L2485" t="s">
        <v>25</v>
      </c>
      <c r="M2485">
        <v>41600</v>
      </c>
      <c r="N2485" t="s">
        <v>114</v>
      </c>
      <c r="O2485">
        <v>157000</v>
      </c>
      <c r="P2485">
        <v>115400</v>
      </c>
      <c r="Q2485">
        <v>17000</v>
      </c>
      <c r="R2485">
        <v>22240</v>
      </c>
      <c r="S2485"/>
      <c r="T2485"/>
      <c r="U2485"/>
      <c r="V2485" t="s">
        <v>1348</v>
      </c>
      <c r="W2485">
        <v>7</v>
      </c>
    </row>
    <row r="2486" spans="1:23" s="917" customFormat="1" ht="12.75" customHeight="1">
      <c r="A2486">
        <v>1615</v>
      </c>
      <c r="B2486">
        <v>2840</v>
      </c>
      <c r="C2486" t="s">
        <v>87</v>
      </c>
      <c r="D2486" t="s">
        <v>1126</v>
      </c>
      <c r="E2486">
        <v>48679</v>
      </c>
      <c r="F2486" t="s">
        <v>198</v>
      </c>
      <c r="G2486" t="s">
        <v>4229</v>
      </c>
      <c r="H2486" s="958">
        <v>43139</v>
      </c>
      <c r="I2486"/>
      <c r="J2486" t="s">
        <v>1096</v>
      </c>
      <c r="K2486">
        <v>1</v>
      </c>
      <c r="L2486" t="s">
        <v>25</v>
      </c>
      <c r="M2486">
        <v>41600</v>
      </c>
      <c r="N2486" t="s">
        <v>84</v>
      </c>
      <c r="O2486">
        <v>90910</v>
      </c>
      <c r="P2486">
        <v>49310</v>
      </c>
      <c r="Q2486">
        <v>17000</v>
      </c>
      <c r="R2486">
        <v>22240</v>
      </c>
      <c r="S2486"/>
      <c r="T2486"/>
      <c r="U2486"/>
      <c r="V2486" t="s">
        <v>1348</v>
      </c>
      <c r="W2486">
        <v>1</v>
      </c>
    </row>
    <row r="2487" spans="1:23" s="917" customFormat="1" ht="12.75" customHeight="1">
      <c r="A2487">
        <v>1615</v>
      </c>
      <c r="B2487">
        <v>2808</v>
      </c>
      <c r="C2487" t="s">
        <v>99</v>
      </c>
      <c r="D2487" t="s">
        <v>1126</v>
      </c>
      <c r="E2487">
        <v>48680</v>
      </c>
      <c r="F2487" t="s">
        <v>198</v>
      </c>
      <c r="G2487" t="s">
        <v>4231</v>
      </c>
      <c r="H2487" s="958">
        <v>43139</v>
      </c>
      <c r="I2487"/>
      <c r="J2487" t="s">
        <v>1096</v>
      </c>
      <c r="K2487">
        <v>1</v>
      </c>
      <c r="L2487" t="s">
        <v>25</v>
      </c>
      <c r="M2487">
        <v>41600</v>
      </c>
      <c r="N2487" t="s">
        <v>97</v>
      </c>
      <c r="O2487">
        <v>117140</v>
      </c>
      <c r="P2487">
        <v>75540</v>
      </c>
      <c r="Q2487">
        <v>17000</v>
      </c>
      <c r="R2487">
        <v>22240</v>
      </c>
      <c r="S2487"/>
      <c r="T2487"/>
      <c r="U2487"/>
      <c r="V2487" t="s">
        <v>1348</v>
      </c>
      <c r="W2487">
        <v>1</v>
      </c>
    </row>
    <row r="2488" spans="1:23" s="917" customFormat="1" ht="12.75" customHeight="1">
      <c r="A2488">
        <v>1715</v>
      </c>
      <c r="B2488">
        <v>2841</v>
      </c>
      <c r="C2488" t="s">
        <v>83</v>
      </c>
      <c r="D2488" t="s">
        <v>1093</v>
      </c>
      <c r="E2488">
        <v>48681</v>
      </c>
      <c r="F2488" t="s">
        <v>198</v>
      </c>
      <c r="G2488" t="s">
        <v>4232</v>
      </c>
      <c r="H2488" s="958">
        <v>43277</v>
      </c>
      <c r="I2488" s="958">
        <v>45382</v>
      </c>
      <c r="J2488" t="s">
        <v>1096</v>
      </c>
      <c r="K2488">
        <v>2</v>
      </c>
      <c r="L2488" t="s">
        <v>25</v>
      </c>
      <c r="M2488">
        <v>41600</v>
      </c>
      <c r="N2488" t="s">
        <v>84</v>
      </c>
      <c r="O2488">
        <v>90910</v>
      </c>
      <c r="P2488">
        <v>49310</v>
      </c>
      <c r="Q2488">
        <v>17000</v>
      </c>
      <c r="R2488">
        <v>28750</v>
      </c>
      <c r="S2488"/>
      <c r="T2488"/>
      <c r="U2488"/>
      <c r="V2488" t="s">
        <v>1348</v>
      </c>
      <c r="W2488">
        <v>1</v>
      </c>
    </row>
    <row r="2489" spans="1:23" s="917" customFormat="1" ht="12.75" customHeight="1">
      <c r="A2489">
        <v>1715</v>
      </c>
      <c r="B2489">
        <v>2841</v>
      </c>
      <c r="C2489" t="s">
        <v>83</v>
      </c>
      <c r="D2489" t="s">
        <v>1093</v>
      </c>
      <c r="E2489">
        <v>48682</v>
      </c>
      <c r="F2489" t="s">
        <v>198</v>
      </c>
      <c r="G2489" t="s">
        <v>4233</v>
      </c>
      <c r="H2489" s="958">
        <v>43277</v>
      </c>
      <c r="I2489" s="958">
        <v>45382</v>
      </c>
      <c r="J2489" t="s">
        <v>1096</v>
      </c>
      <c r="K2489">
        <v>3</v>
      </c>
      <c r="L2489" t="s">
        <v>25</v>
      </c>
      <c r="M2489">
        <v>41600</v>
      </c>
      <c r="N2489" t="s">
        <v>84</v>
      </c>
      <c r="O2489">
        <v>90910</v>
      </c>
      <c r="P2489">
        <v>49310</v>
      </c>
      <c r="Q2489">
        <v>17000</v>
      </c>
      <c r="R2489">
        <v>28750</v>
      </c>
      <c r="S2489"/>
      <c r="T2489"/>
      <c r="U2489"/>
      <c r="V2489" t="s">
        <v>1348</v>
      </c>
      <c r="W2489">
        <v>1</v>
      </c>
    </row>
    <row r="2490" spans="1:23" s="917" customFormat="1" ht="12.75" customHeight="1">
      <c r="A2490">
        <v>1615</v>
      </c>
      <c r="B2490">
        <v>2808</v>
      </c>
      <c r="C2490" t="s">
        <v>99</v>
      </c>
      <c r="D2490" t="s">
        <v>1126</v>
      </c>
      <c r="E2490">
        <v>48683</v>
      </c>
      <c r="F2490" t="s">
        <v>198</v>
      </c>
      <c r="G2490" t="s">
        <v>4234</v>
      </c>
      <c r="H2490" s="958">
        <v>43139</v>
      </c>
      <c r="I2490"/>
      <c r="J2490" t="s">
        <v>1096</v>
      </c>
      <c r="K2490">
        <v>1</v>
      </c>
      <c r="L2490" t="s">
        <v>25</v>
      </c>
      <c r="M2490">
        <v>41600</v>
      </c>
      <c r="N2490" t="s">
        <v>97</v>
      </c>
      <c r="O2490">
        <v>117140</v>
      </c>
      <c r="P2490">
        <v>75540</v>
      </c>
      <c r="Q2490">
        <v>17000</v>
      </c>
      <c r="R2490">
        <v>22240</v>
      </c>
      <c r="S2490"/>
      <c r="T2490"/>
      <c r="U2490"/>
      <c r="V2490" t="s">
        <v>1348</v>
      </c>
      <c r="W2490">
        <v>1</v>
      </c>
    </row>
    <row r="2491" spans="1:23" s="917" customFormat="1" ht="12.75" customHeight="1">
      <c r="A2491">
        <v>16</v>
      </c>
      <c r="B2491">
        <v>2824</v>
      </c>
      <c r="C2491" t="s">
        <v>122</v>
      </c>
      <c r="D2491" t="s">
        <v>1126</v>
      </c>
      <c r="E2491">
        <v>48685</v>
      </c>
      <c r="F2491" t="s">
        <v>198</v>
      </c>
      <c r="G2491" t="s">
        <v>4235</v>
      </c>
      <c r="H2491" s="958">
        <v>43906</v>
      </c>
      <c r="I2491"/>
      <c r="J2491" t="s">
        <v>1096</v>
      </c>
      <c r="K2491">
        <v>2</v>
      </c>
      <c r="L2491" t="s">
        <v>25</v>
      </c>
      <c r="M2491">
        <v>41600</v>
      </c>
      <c r="N2491" t="s">
        <v>114</v>
      </c>
      <c r="O2491">
        <v>157000</v>
      </c>
      <c r="P2491">
        <v>115400</v>
      </c>
      <c r="Q2491">
        <v>17000</v>
      </c>
      <c r="R2491">
        <v>22240</v>
      </c>
      <c r="S2491"/>
      <c r="T2491"/>
      <c r="U2491"/>
      <c r="V2491" t="s">
        <v>1348</v>
      </c>
      <c r="W2491">
        <v>1</v>
      </c>
    </row>
    <row r="2492" spans="1:23" s="917" customFormat="1" ht="12.75" customHeight="1">
      <c r="A2492">
        <v>1680</v>
      </c>
      <c r="B2492">
        <v>2840</v>
      </c>
      <c r="C2492" t="s">
        <v>87</v>
      </c>
      <c r="D2492" t="s">
        <v>1093</v>
      </c>
      <c r="E2492">
        <v>48686</v>
      </c>
      <c r="F2492" t="s">
        <v>198</v>
      </c>
      <c r="G2492" t="s">
        <v>4237</v>
      </c>
      <c r="H2492" s="958">
        <v>43363</v>
      </c>
      <c r="I2492" s="958">
        <v>45382</v>
      </c>
      <c r="J2492" t="s">
        <v>1096</v>
      </c>
      <c r="K2492">
        <v>2</v>
      </c>
      <c r="L2492" t="s">
        <v>25</v>
      </c>
      <c r="M2492">
        <v>41600</v>
      </c>
      <c r="N2492" t="s">
        <v>84</v>
      </c>
      <c r="O2492">
        <v>90910</v>
      </c>
      <c r="P2492">
        <v>49310</v>
      </c>
      <c r="Q2492">
        <v>17000</v>
      </c>
      <c r="R2492">
        <v>28750</v>
      </c>
      <c r="S2492"/>
      <c r="T2492"/>
      <c r="U2492"/>
      <c r="V2492" t="s">
        <v>1348</v>
      </c>
      <c r="W2492">
        <v>1</v>
      </c>
    </row>
    <row r="2493" spans="1:23" s="917" customFormat="1" ht="12.75" customHeight="1">
      <c r="A2493">
        <v>1340</v>
      </c>
      <c r="B2493">
        <v>2803</v>
      </c>
      <c r="C2493" t="s">
        <v>98</v>
      </c>
      <c r="D2493" t="s">
        <v>1292</v>
      </c>
      <c r="E2493">
        <v>48689</v>
      </c>
      <c r="F2493" t="s">
        <v>198</v>
      </c>
      <c r="G2493" t="s">
        <v>4239</v>
      </c>
      <c r="H2493" s="958">
        <v>43151</v>
      </c>
      <c r="I2493"/>
      <c r="J2493" t="s">
        <v>1096</v>
      </c>
      <c r="K2493">
        <v>1</v>
      </c>
      <c r="L2493" t="s">
        <v>25</v>
      </c>
      <c r="M2493">
        <v>41600</v>
      </c>
      <c r="N2493" t="s">
        <v>97</v>
      </c>
      <c r="O2493">
        <v>117140</v>
      </c>
      <c r="P2493">
        <v>75540</v>
      </c>
      <c r="Q2493">
        <v>24190</v>
      </c>
      <c r="R2493">
        <v>31730</v>
      </c>
      <c r="S2493"/>
      <c r="T2493"/>
      <c r="U2493"/>
      <c r="V2493" t="s">
        <v>1348</v>
      </c>
      <c r="W2493">
        <v>1</v>
      </c>
    </row>
    <row r="2494" spans="1:23" s="917" customFormat="1" ht="12.75" customHeight="1">
      <c r="A2494">
        <v>1235</v>
      </c>
      <c r="B2494">
        <v>2824</v>
      </c>
      <c r="C2494" t="s">
        <v>122</v>
      </c>
      <c r="D2494" t="s">
        <v>1103</v>
      </c>
      <c r="E2494">
        <v>48691</v>
      </c>
      <c r="F2494" t="s">
        <v>198</v>
      </c>
      <c r="G2494" t="s">
        <v>4241</v>
      </c>
      <c r="H2494" s="958">
        <v>43325</v>
      </c>
      <c r="I2494"/>
      <c r="J2494" t="s">
        <v>1096</v>
      </c>
      <c r="K2494">
        <v>2</v>
      </c>
      <c r="L2494" t="s">
        <v>25</v>
      </c>
      <c r="M2494">
        <v>41600</v>
      </c>
      <c r="N2494" t="s">
        <v>114</v>
      </c>
      <c r="O2494">
        <v>157000</v>
      </c>
      <c r="P2494">
        <v>115400</v>
      </c>
      <c r="Q2494">
        <v>20750</v>
      </c>
      <c r="R2494">
        <v>36400</v>
      </c>
      <c r="S2494"/>
      <c r="T2494"/>
      <c r="U2494"/>
      <c r="V2494" t="s">
        <v>1348</v>
      </c>
      <c r="W2494">
        <v>1</v>
      </c>
    </row>
    <row r="2495" spans="1:23" s="917" customFormat="1" ht="12.75" customHeight="1">
      <c r="A2495">
        <v>1405</v>
      </c>
      <c r="B2495">
        <v>2803</v>
      </c>
      <c r="C2495" t="s">
        <v>98</v>
      </c>
      <c r="D2495" t="s">
        <v>1292</v>
      </c>
      <c r="E2495">
        <v>48692</v>
      </c>
      <c r="F2495" t="s">
        <v>198</v>
      </c>
      <c r="G2495" t="s">
        <v>4243</v>
      </c>
      <c r="H2495" s="958">
        <v>43124</v>
      </c>
      <c r="I2495"/>
      <c r="J2495" t="s">
        <v>1096</v>
      </c>
      <c r="K2495">
        <v>2</v>
      </c>
      <c r="L2495" t="s">
        <v>25</v>
      </c>
      <c r="M2495">
        <v>41600</v>
      </c>
      <c r="N2495" t="s">
        <v>97</v>
      </c>
      <c r="O2495">
        <v>117140</v>
      </c>
      <c r="P2495">
        <v>75540</v>
      </c>
      <c r="Q2495">
        <v>17000</v>
      </c>
      <c r="R2495">
        <v>22240</v>
      </c>
      <c r="S2495"/>
      <c r="T2495"/>
      <c r="U2495"/>
      <c r="V2495" t="s">
        <v>1348</v>
      </c>
      <c r="W2495">
        <v>2</v>
      </c>
    </row>
    <row r="2496" spans="1:23" s="917" customFormat="1" ht="12.75" customHeight="1">
      <c r="A2496">
        <v>1235</v>
      </c>
      <c r="B2496">
        <v>2824</v>
      </c>
      <c r="C2496" t="s">
        <v>122</v>
      </c>
      <c r="D2496" t="s">
        <v>1103</v>
      </c>
      <c r="E2496">
        <v>48693</v>
      </c>
      <c r="F2496" t="s">
        <v>198</v>
      </c>
      <c r="G2496" t="s">
        <v>4245</v>
      </c>
      <c r="H2496" s="958">
        <v>43325</v>
      </c>
      <c r="I2496"/>
      <c r="J2496" t="s">
        <v>1096</v>
      </c>
      <c r="K2496">
        <v>2</v>
      </c>
      <c r="L2496" t="s">
        <v>25</v>
      </c>
      <c r="M2496">
        <v>41600</v>
      </c>
      <c r="N2496" t="s">
        <v>114</v>
      </c>
      <c r="O2496">
        <v>157000</v>
      </c>
      <c r="P2496">
        <v>115400</v>
      </c>
      <c r="Q2496">
        <v>20750</v>
      </c>
      <c r="R2496">
        <v>36400</v>
      </c>
      <c r="S2496"/>
      <c r="T2496"/>
      <c r="U2496"/>
      <c r="V2496" t="s">
        <v>1348</v>
      </c>
      <c r="W2496">
        <v>1</v>
      </c>
    </row>
    <row r="2497" spans="1:23" s="917" customFormat="1" ht="12.75" customHeight="1">
      <c r="A2497">
        <v>1235</v>
      </c>
      <c r="B2497">
        <v>2824</v>
      </c>
      <c r="C2497" t="s">
        <v>122</v>
      </c>
      <c r="D2497" t="s">
        <v>1103</v>
      </c>
      <c r="E2497">
        <v>48694</v>
      </c>
      <c r="F2497" t="s">
        <v>198</v>
      </c>
      <c r="G2497" t="s">
        <v>4246</v>
      </c>
      <c r="H2497" s="958">
        <v>43325</v>
      </c>
      <c r="I2497"/>
      <c r="J2497" t="s">
        <v>1096</v>
      </c>
      <c r="K2497">
        <v>2</v>
      </c>
      <c r="L2497" t="s">
        <v>25</v>
      </c>
      <c r="M2497">
        <v>41600</v>
      </c>
      <c r="N2497" t="s">
        <v>114</v>
      </c>
      <c r="O2497">
        <v>157000</v>
      </c>
      <c r="P2497">
        <v>115400</v>
      </c>
      <c r="Q2497">
        <v>20750</v>
      </c>
      <c r="R2497">
        <v>36400</v>
      </c>
      <c r="S2497"/>
      <c r="T2497"/>
      <c r="U2497"/>
      <c r="V2497" t="s">
        <v>1348</v>
      </c>
      <c r="W2497">
        <v>1</v>
      </c>
    </row>
    <row r="2498" spans="1:23" s="917" customFormat="1" ht="12.75" customHeight="1">
      <c r="A2498">
        <v>1235</v>
      </c>
      <c r="B2498">
        <v>2824</v>
      </c>
      <c r="C2498" t="s">
        <v>122</v>
      </c>
      <c r="D2498" t="s">
        <v>1103</v>
      </c>
      <c r="E2498">
        <v>48695</v>
      </c>
      <c r="F2498" t="s">
        <v>198</v>
      </c>
      <c r="G2498" t="s">
        <v>4247</v>
      </c>
      <c r="H2498" s="958">
        <v>43325</v>
      </c>
      <c r="I2498"/>
      <c r="J2498" t="s">
        <v>1096</v>
      </c>
      <c r="K2498">
        <v>3</v>
      </c>
      <c r="L2498" t="s">
        <v>25</v>
      </c>
      <c r="M2498">
        <v>41600</v>
      </c>
      <c r="N2498" t="s">
        <v>114</v>
      </c>
      <c r="O2498">
        <v>157000</v>
      </c>
      <c r="P2498">
        <v>115400</v>
      </c>
      <c r="Q2498">
        <v>20750</v>
      </c>
      <c r="R2498">
        <v>36400</v>
      </c>
      <c r="S2498"/>
      <c r="T2498"/>
      <c r="U2498"/>
      <c r="V2498" t="s">
        <v>1348</v>
      </c>
      <c r="W2498">
        <v>1</v>
      </c>
    </row>
    <row r="2499" spans="1:23" s="917" customFormat="1" ht="12.75" customHeight="1">
      <c r="A2499">
        <v>1235</v>
      </c>
      <c r="B2499">
        <v>2824</v>
      </c>
      <c r="C2499" t="s">
        <v>122</v>
      </c>
      <c r="D2499" t="s">
        <v>1103</v>
      </c>
      <c r="E2499">
        <v>48696</v>
      </c>
      <c r="F2499" t="s">
        <v>198</v>
      </c>
      <c r="G2499" t="s">
        <v>4248</v>
      </c>
      <c r="H2499" s="958">
        <v>43325</v>
      </c>
      <c r="I2499"/>
      <c r="J2499" t="s">
        <v>1096</v>
      </c>
      <c r="K2499">
        <v>4</v>
      </c>
      <c r="L2499" t="s">
        <v>25</v>
      </c>
      <c r="M2499">
        <v>41600</v>
      </c>
      <c r="N2499" t="s">
        <v>114</v>
      </c>
      <c r="O2499">
        <v>157000</v>
      </c>
      <c r="P2499">
        <v>115400</v>
      </c>
      <c r="Q2499">
        <v>20750</v>
      </c>
      <c r="R2499">
        <v>36400</v>
      </c>
      <c r="S2499"/>
      <c r="T2499"/>
      <c r="U2499"/>
      <c r="V2499" t="s">
        <v>1348</v>
      </c>
      <c r="W2499">
        <v>1</v>
      </c>
    </row>
    <row r="2500" spans="1:23" s="917" customFormat="1" ht="12.75" customHeight="1">
      <c r="A2500">
        <v>1235</v>
      </c>
      <c r="B2500">
        <v>2824</v>
      </c>
      <c r="C2500" t="s">
        <v>122</v>
      </c>
      <c r="D2500" t="s">
        <v>1103</v>
      </c>
      <c r="E2500">
        <v>48697</v>
      </c>
      <c r="F2500" t="s">
        <v>198</v>
      </c>
      <c r="G2500" t="s">
        <v>4249</v>
      </c>
      <c r="H2500" s="958">
        <v>43325</v>
      </c>
      <c r="I2500"/>
      <c r="J2500" t="s">
        <v>1096</v>
      </c>
      <c r="K2500">
        <v>4</v>
      </c>
      <c r="L2500" t="s">
        <v>25</v>
      </c>
      <c r="M2500">
        <v>41600</v>
      </c>
      <c r="N2500" t="s">
        <v>114</v>
      </c>
      <c r="O2500">
        <v>157000</v>
      </c>
      <c r="P2500">
        <v>115400</v>
      </c>
      <c r="Q2500">
        <v>20750</v>
      </c>
      <c r="R2500">
        <v>36400</v>
      </c>
      <c r="S2500"/>
      <c r="T2500"/>
      <c r="U2500"/>
      <c r="V2500" t="s">
        <v>1348</v>
      </c>
      <c r="W2500">
        <v>1</v>
      </c>
    </row>
    <row r="2501" spans="1:23" s="917" customFormat="1" ht="12.75" customHeight="1">
      <c r="A2501">
        <v>2004</v>
      </c>
      <c r="B2501">
        <v>2840</v>
      </c>
      <c r="C2501" t="s">
        <v>87</v>
      </c>
      <c r="D2501" t="s">
        <v>1266</v>
      </c>
      <c r="E2501">
        <v>48698</v>
      </c>
      <c r="F2501" t="s">
        <v>198</v>
      </c>
      <c r="G2501" t="s">
        <v>4250</v>
      </c>
      <c r="H2501" s="958">
        <v>43138</v>
      </c>
      <c r="I2501"/>
      <c r="J2501" t="s">
        <v>1096</v>
      </c>
      <c r="K2501">
        <v>3</v>
      </c>
      <c r="L2501" t="s">
        <v>1415</v>
      </c>
      <c r="M2501">
        <v>0</v>
      </c>
      <c r="N2501" t="s">
        <v>84</v>
      </c>
      <c r="O2501">
        <v>90910</v>
      </c>
      <c r="P2501">
        <v>90910</v>
      </c>
      <c r="Q2501">
        <v>17000</v>
      </c>
      <c r="R2501">
        <v>22240</v>
      </c>
      <c r="S2501"/>
      <c r="T2501"/>
      <c r="U2501"/>
      <c r="V2501" t="s">
        <v>1348</v>
      </c>
      <c r="W2501">
        <v>4</v>
      </c>
    </row>
    <row r="2502" spans="1:23" s="917" customFormat="1" ht="12.75" customHeight="1">
      <c r="A2502">
        <v>1605</v>
      </c>
      <c r="B2502">
        <v>2813</v>
      </c>
      <c r="C2502" t="s">
        <v>90</v>
      </c>
      <c r="D2502" t="s">
        <v>1126</v>
      </c>
      <c r="E2502">
        <v>48699</v>
      </c>
      <c r="F2502" t="s">
        <v>198</v>
      </c>
      <c r="G2502" t="s">
        <v>4252</v>
      </c>
      <c r="H2502" s="958">
        <v>43131</v>
      </c>
      <c r="I2502"/>
      <c r="J2502" t="s">
        <v>1096</v>
      </c>
      <c r="K2502">
        <v>5</v>
      </c>
      <c r="L2502" t="s">
        <v>25</v>
      </c>
      <c r="M2502">
        <v>41600</v>
      </c>
      <c r="N2502" t="s">
        <v>88</v>
      </c>
      <c r="O2502">
        <v>97200</v>
      </c>
      <c r="P2502">
        <v>55600</v>
      </c>
      <c r="Q2502">
        <v>17000</v>
      </c>
      <c r="R2502">
        <v>16710</v>
      </c>
      <c r="S2502"/>
      <c r="T2502"/>
      <c r="U2502"/>
      <c r="V2502" t="s">
        <v>1348</v>
      </c>
      <c r="W2502">
        <v>2</v>
      </c>
    </row>
    <row r="2503" spans="1:23" s="917" customFormat="1" ht="12.75" customHeight="1">
      <c r="A2503">
        <v>1605</v>
      </c>
      <c r="B2503">
        <v>2813</v>
      </c>
      <c r="C2503" t="s">
        <v>90</v>
      </c>
      <c r="D2503" t="s">
        <v>1126</v>
      </c>
      <c r="E2503">
        <v>48700</v>
      </c>
      <c r="F2503" t="s">
        <v>198</v>
      </c>
      <c r="G2503" t="s">
        <v>4254</v>
      </c>
      <c r="H2503" s="958">
        <v>43131</v>
      </c>
      <c r="I2503"/>
      <c r="J2503" t="s">
        <v>1096</v>
      </c>
      <c r="K2503">
        <v>5</v>
      </c>
      <c r="L2503" t="s">
        <v>25</v>
      </c>
      <c r="M2503">
        <v>41600</v>
      </c>
      <c r="N2503" t="s">
        <v>88</v>
      </c>
      <c r="O2503">
        <v>97200</v>
      </c>
      <c r="P2503">
        <v>55600</v>
      </c>
      <c r="Q2503">
        <v>17000</v>
      </c>
      <c r="R2503">
        <v>16710</v>
      </c>
      <c r="S2503"/>
      <c r="T2503"/>
      <c r="U2503"/>
      <c r="V2503" t="s">
        <v>1348</v>
      </c>
      <c r="W2503">
        <v>2</v>
      </c>
    </row>
    <row r="2504" spans="1:23" s="917" customFormat="1" ht="12.75" customHeight="1">
      <c r="A2504">
        <v>1912</v>
      </c>
      <c r="B2504">
        <v>2840</v>
      </c>
      <c r="C2504" t="s">
        <v>87</v>
      </c>
      <c r="D2504" t="s">
        <v>1270</v>
      </c>
      <c r="E2504">
        <v>48701</v>
      </c>
      <c r="F2504" t="s">
        <v>198</v>
      </c>
      <c r="G2504" t="s">
        <v>4255</v>
      </c>
      <c r="H2504" s="958">
        <v>43711</v>
      </c>
      <c r="I2504"/>
      <c r="J2504" t="s">
        <v>1096</v>
      </c>
      <c r="K2504">
        <v>2</v>
      </c>
      <c r="L2504" t="s">
        <v>25</v>
      </c>
      <c r="M2504">
        <v>41600</v>
      </c>
      <c r="N2504" t="s">
        <v>84</v>
      </c>
      <c r="O2504">
        <v>90910</v>
      </c>
      <c r="P2504">
        <v>49310</v>
      </c>
      <c r="Q2504">
        <v>8860</v>
      </c>
      <c r="R2504">
        <v>8220</v>
      </c>
      <c r="S2504"/>
      <c r="T2504"/>
      <c r="U2504"/>
      <c r="V2504" t="s">
        <v>1348</v>
      </c>
      <c r="W2504">
        <v>1</v>
      </c>
    </row>
    <row r="2505" spans="1:23" s="917" customFormat="1" ht="12.75" customHeight="1">
      <c r="A2505">
        <v>1770</v>
      </c>
      <c r="B2505">
        <v>2821</v>
      </c>
      <c r="C2505" t="s">
        <v>102</v>
      </c>
      <c r="D2505" t="s">
        <v>1270</v>
      </c>
      <c r="E2505">
        <v>48702</v>
      </c>
      <c r="F2505" t="s">
        <v>198</v>
      </c>
      <c r="G2505" t="s">
        <v>4256</v>
      </c>
      <c r="H2505" s="958">
        <v>43697</v>
      </c>
      <c r="I2505"/>
      <c r="J2505" t="s">
        <v>1096</v>
      </c>
      <c r="K2505">
        <v>1</v>
      </c>
      <c r="L2505" t="s">
        <v>25</v>
      </c>
      <c r="M2505">
        <v>41600</v>
      </c>
      <c r="N2505" t="s">
        <v>97</v>
      </c>
      <c r="O2505">
        <v>117140</v>
      </c>
      <c r="P2505">
        <v>75540</v>
      </c>
      <c r="Q2505">
        <v>17000</v>
      </c>
      <c r="R2505">
        <v>28750</v>
      </c>
      <c r="S2505"/>
      <c r="T2505"/>
      <c r="U2505"/>
      <c r="V2505" t="s">
        <v>1348</v>
      </c>
      <c r="W2505">
        <v>1</v>
      </c>
    </row>
    <row r="2506" spans="1:23" s="917" customFormat="1" ht="12.75" customHeight="1">
      <c r="A2506">
        <v>2004</v>
      </c>
      <c r="B2506">
        <v>2840</v>
      </c>
      <c r="C2506" t="s">
        <v>87</v>
      </c>
      <c r="D2506" t="s">
        <v>1266</v>
      </c>
      <c r="E2506">
        <v>48703</v>
      </c>
      <c r="F2506" t="s">
        <v>198</v>
      </c>
      <c r="G2506" t="s">
        <v>4258</v>
      </c>
      <c r="H2506" s="958">
        <v>43151</v>
      </c>
      <c r="I2506"/>
      <c r="J2506" t="s">
        <v>1096</v>
      </c>
      <c r="K2506">
        <v>2</v>
      </c>
      <c r="L2506" t="s">
        <v>1415</v>
      </c>
      <c r="M2506">
        <v>0</v>
      </c>
      <c r="N2506" t="s">
        <v>84</v>
      </c>
      <c r="O2506">
        <v>90910</v>
      </c>
      <c r="P2506">
        <v>90910</v>
      </c>
      <c r="Q2506">
        <v>17000</v>
      </c>
      <c r="R2506">
        <v>22240</v>
      </c>
      <c r="S2506"/>
      <c r="T2506"/>
      <c r="U2506"/>
      <c r="V2506" t="s">
        <v>1348</v>
      </c>
      <c r="W2506">
        <v>4</v>
      </c>
    </row>
    <row r="2507" spans="1:23" s="917" customFormat="1" ht="12.75" customHeight="1">
      <c r="A2507">
        <v>1535</v>
      </c>
      <c r="B2507">
        <v>2824</v>
      </c>
      <c r="C2507" t="s">
        <v>122</v>
      </c>
      <c r="D2507" t="s">
        <v>1445</v>
      </c>
      <c r="E2507">
        <v>48705</v>
      </c>
      <c r="F2507" t="s">
        <v>198</v>
      </c>
      <c r="G2507" t="s">
        <v>4259</v>
      </c>
      <c r="H2507" s="958">
        <v>43138</v>
      </c>
      <c r="I2507"/>
      <c r="J2507" t="s">
        <v>1096</v>
      </c>
      <c r="K2507">
        <v>3</v>
      </c>
      <c r="L2507" t="s">
        <v>25</v>
      </c>
      <c r="M2507">
        <v>41600</v>
      </c>
      <c r="N2507" t="s">
        <v>114</v>
      </c>
      <c r="O2507">
        <v>157000</v>
      </c>
      <c r="P2507">
        <v>115400</v>
      </c>
      <c r="Q2507">
        <v>17000</v>
      </c>
      <c r="R2507">
        <v>22240</v>
      </c>
      <c r="S2507"/>
      <c r="T2507"/>
      <c r="U2507"/>
      <c r="V2507" t="s">
        <v>1348</v>
      </c>
      <c r="W2507">
        <v>2</v>
      </c>
    </row>
    <row r="2508" spans="1:23" s="917" customFormat="1" ht="12.75" customHeight="1">
      <c r="A2508">
        <v>2004</v>
      </c>
      <c r="B2508">
        <v>2840</v>
      </c>
      <c r="C2508" t="s">
        <v>87</v>
      </c>
      <c r="D2508" t="s">
        <v>1266</v>
      </c>
      <c r="E2508">
        <v>48706</v>
      </c>
      <c r="F2508" t="s">
        <v>198</v>
      </c>
      <c r="G2508" t="s">
        <v>4260</v>
      </c>
      <c r="H2508" s="958">
        <v>43168</v>
      </c>
      <c r="I2508"/>
      <c r="J2508" t="s">
        <v>1096</v>
      </c>
      <c r="K2508">
        <v>3</v>
      </c>
      <c r="L2508" t="s">
        <v>1415</v>
      </c>
      <c r="M2508">
        <v>0</v>
      </c>
      <c r="N2508" t="s">
        <v>84</v>
      </c>
      <c r="O2508">
        <v>90910</v>
      </c>
      <c r="P2508">
        <v>90910</v>
      </c>
      <c r="Q2508">
        <v>17000</v>
      </c>
      <c r="R2508">
        <v>22240</v>
      </c>
      <c r="S2508"/>
      <c r="T2508"/>
      <c r="U2508"/>
      <c r="V2508" t="s">
        <v>1348</v>
      </c>
      <c r="W2508">
        <v>2</v>
      </c>
    </row>
    <row r="2509" spans="1:23" s="917" customFormat="1" ht="12.75" customHeight="1">
      <c r="A2509">
        <v>1110</v>
      </c>
      <c r="B2509">
        <v>2801</v>
      </c>
      <c r="C2509" t="s">
        <v>115</v>
      </c>
      <c r="D2509" t="s">
        <v>1103</v>
      </c>
      <c r="E2509">
        <v>48707</v>
      </c>
      <c r="F2509" t="s">
        <v>198</v>
      </c>
      <c r="G2509" t="s">
        <v>4262</v>
      </c>
      <c r="H2509" s="958">
        <v>43759</v>
      </c>
      <c r="I2509"/>
      <c r="J2509" t="s">
        <v>1096</v>
      </c>
      <c r="K2509">
        <v>1</v>
      </c>
      <c r="L2509" t="s">
        <v>25</v>
      </c>
      <c r="M2509">
        <v>41600</v>
      </c>
      <c r="N2509" t="s">
        <v>114</v>
      </c>
      <c r="O2509">
        <v>157000</v>
      </c>
      <c r="P2509">
        <v>115400</v>
      </c>
      <c r="Q2509">
        <v>17000</v>
      </c>
      <c r="R2509">
        <v>22240</v>
      </c>
      <c r="S2509"/>
      <c r="T2509"/>
      <c r="U2509"/>
      <c r="V2509" t="s">
        <v>1348</v>
      </c>
      <c r="W2509">
        <v>2</v>
      </c>
    </row>
    <row r="2510" spans="1:23" s="917" customFormat="1" ht="12.75" customHeight="1">
      <c r="A2510">
        <v>1720</v>
      </c>
      <c r="B2510">
        <v>2840</v>
      </c>
      <c r="C2510" t="s">
        <v>87</v>
      </c>
      <c r="D2510" t="s">
        <v>1093</v>
      </c>
      <c r="E2510">
        <v>48708</v>
      </c>
      <c r="F2510" t="s">
        <v>198</v>
      </c>
      <c r="G2510" t="s">
        <v>4264</v>
      </c>
      <c r="H2510" s="958">
        <v>44336</v>
      </c>
      <c r="I2510"/>
      <c r="J2510" t="s">
        <v>1096</v>
      </c>
      <c r="K2510">
        <v>3</v>
      </c>
      <c r="L2510" t="s">
        <v>25</v>
      </c>
      <c r="M2510">
        <v>41600</v>
      </c>
      <c r="N2510" t="s">
        <v>84</v>
      </c>
      <c r="O2510">
        <v>90910</v>
      </c>
      <c r="P2510">
        <v>49310</v>
      </c>
      <c r="Q2510">
        <v>17000</v>
      </c>
      <c r="R2510">
        <v>28750</v>
      </c>
      <c r="S2510"/>
      <c r="T2510"/>
      <c r="U2510"/>
      <c r="V2510" t="s">
        <v>1348</v>
      </c>
      <c r="W2510">
        <v>1</v>
      </c>
    </row>
    <row r="2511" spans="1:23" s="917" customFormat="1" ht="12.75" customHeight="1">
      <c r="A2511">
        <v>1720</v>
      </c>
      <c r="B2511">
        <v>2840</v>
      </c>
      <c r="C2511" t="s">
        <v>87</v>
      </c>
      <c r="D2511" t="s">
        <v>1093</v>
      </c>
      <c r="E2511">
        <v>48710</v>
      </c>
      <c r="F2511" t="s">
        <v>198</v>
      </c>
      <c r="G2511" t="s">
        <v>4265</v>
      </c>
      <c r="H2511" s="958">
        <v>44336</v>
      </c>
      <c r="I2511"/>
      <c r="J2511" t="s">
        <v>1096</v>
      </c>
      <c r="K2511">
        <v>1</v>
      </c>
      <c r="L2511" t="s">
        <v>25</v>
      </c>
      <c r="M2511">
        <v>41600</v>
      </c>
      <c r="N2511" t="s">
        <v>84</v>
      </c>
      <c r="O2511">
        <v>90910</v>
      </c>
      <c r="P2511">
        <v>49310</v>
      </c>
      <c r="Q2511">
        <v>17000</v>
      </c>
      <c r="R2511">
        <v>28750</v>
      </c>
      <c r="S2511"/>
      <c r="T2511"/>
      <c r="U2511"/>
      <c r="V2511" t="s">
        <v>1348</v>
      </c>
      <c r="W2511">
        <v>1</v>
      </c>
    </row>
    <row r="2512" spans="1:23" s="917" customFormat="1" ht="12.75" customHeight="1">
      <c r="A2512">
        <v>1350</v>
      </c>
      <c r="B2512">
        <v>2803</v>
      </c>
      <c r="C2512" t="s">
        <v>98</v>
      </c>
      <c r="D2512" t="s">
        <v>1292</v>
      </c>
      <c r="E2512">
        <v>48715</v>
      </c>
      <c r="F2512" t="s">
        <v>198</v>
      </c>
      <c r="G2512" t="s">
        <v>4266</v>
      </c>
      <c r="H2512" s="958">
        <v>43334</v>
      </c>
      <c r="I2512"/>
      <c r="J2512" t="s">
        <v>1096</v>
      </c>
      <c r="K2512">
        <v>2</v>
      </c>
      <c r="L2512" t="s">
        <v>25</v>
      </c>
      <c r="M2512">
        <v>41600</v>
      </c>
      <c r="N2512" t="s">
        <v>97</v>
      </c>
      <c r="O2512">
        <v>117140</v>
      </c>
      <c r="P2512">
        <v>75540</v>
      </c>
      <c r="Q2512">
        <v>17000</v>
      </c>
      <c r="R2512">
        <v>16710</v>
      </c>
      <c r="S2512"/>
      <c r="T2512"/>
      <c r="U2512"/>
      <c r="V2512" t="s">
        <v>1348</v>
      </c>
      <c r="W2512">
        <v>2</v>
      </c>
    </row>
    <row r="2513" spans="1:23" s="917" customFormat="1" ht="12.75" customHeight="1">
      <c r="A2513">
        <v>1235</v>
      </c>
      <c r="B2513">
        <v>2824</v>
      </c>
      <c r="C2513" t="s">
        <v>122</v>
      </c>
      <c r="D2513" t="s">
        <v>1103</v>
      </c>
      <c r="E2513">
        <v>48716</v>
      </c>
      <c r="F2513" t="s">
        <v>198</v>
      </c>
      <c r="G2513" t="s">
        <v>4268</v>
      </c>
      <c r="H2513" s="958">
        <v>43266</v>
      </c>
      <c r="I2513"/>
      <c r="J2513" t="s">
        <v>1096</v>
      </c>
      <c r="K2513">
        <v>2</v>
      </c>
      <c r="L2513" t="s">
        <v>25</v>
      </c>
      <c r="M2513">
        <v>41600</v>
      </c>
      <c r="N2513" t="s">
        <v>114</v>
      </c>
      <c r="O2513">
        <v>157000</v>
      </c>
      <c r="P2513">
        <v>115400</v>
      </c>
      <c r="Q2513">
        <v>20750</v>
      </c>
      <c r="R2513">
        <v>36400</v>
      </c>
      <c r="S2513"/>
      <c r="T2513"/>
      <c r="U2513"/>
      <c r="V2513" t="s">
        <v>1348</v>
      </c>
      <c r="W2513">
        <v>1</v>
      </c>
    </row>
    <row r="2514" spans="1:23" s="917" customFormat="1" ht="12.75" customHeight="1">
      <c r="A2514">
        <v>1235</v>
      </c>
      <c r="B2514">
        <v>2824</v>
      </c>
      <c r="C2514" t="s">
        <v>122</v>
      </c>
      <c r="D2514" t="s">
        <v>1103</v>
      </c>
      <c r="E2514">
        <v>48717</v>
      </c>
      <c r="F2514" t="s">
        <v>198</v>
      </c>
      <c r="G2514" t="s">
        <v>4270</v>
      </c>
      <c r="H2514" s="958">
        <v>43266</v>
      </c>
      <c r="I2514"/>
      <c r="J2514" t="s">
        <v>1096</v>
      </c>
      <c r="K2514">
        <v>2</v>
      </c>
      <c r="L2514" t="s">
        <v>25</v>
      </c>
      <c r="M2514">
        <v>41600</v>
      </c>
      <c r="N2514" t="s">
        <v>114</v>
      </c>
      <c r="O2514">
        <v>157000</v>
      </c>
      <c r="P2514">
        <v>115400</v>
      </c>
      <c r="Q2514">
        <v>20750</v>
      </c>
      <c r="R2514">
        <v>36400</v>
      </c>
      <c r="S2514"/>
      <c r="T2514"/>
      <c r="U2514"/>
      <c r="V2514" t="s">
        <v>1348</v>
      </c>
      <c r="W2514">
        <v>1</v>
      </c>
    </row>
    <row r="2515" spans="1:23" s="917" customFormat="1" ht="12.75" customHeight="1">
      <c r="A2515">
        <v>1235</v>
      </c>
      <c r="B2515">
        <v>2824</v>
      </c>
      <c r="C2515" t="s">
        <v>122</v>
      </c>
      <c r="D2515" t="s">
        <v>1103</v>
      </c>
      <c r="E2515">
        <v>48718</v>
      </c>
      <c r="F2515" t="s">
        <v>198</v>
      </c>
      <c r="G2515" t="s">
        <v>4271</v>
      </c>
      <c r="H2515" s="958">
        <v>43266</v>
      </c>
      <c r="I2515"/>
      <c r="J2515" t="s">
        <v>1096</v>
      </c>
      <c r="K2515">
        <v>3</v>
      </c>
      <c r="L2515" t="s">
        <v>25</v>
      </c>
      <c r="M2515">
        <v>41600</v>
      </c>
      <c r="N2515" t="s">
        <v>114</v>
      </c>
      <c r="O2515">
        <v>157000</v>
      </c>
      <c r="P2515">
        <v>115400</v>
      </c>
      <c r="Q2515">
        <v>20750</v>
      </c>
      <c r="R2515">
        <v>36400</v>
      </c>
      <c r="S2515"/>
      <c r="T2515"/>
      <c r="U2515"/>
      <c r="V2515" t="s">
        <v>1348</v>
      </c>
      <c r="W2515">
        <v>1</v>
      </c>
    </row>
    <row r="2516" spans="1:23" s="917" customFormat="1" ht="12.75" customHeight="1">
      <c r="A2516">
        <v>1235</v>
      </c>
      <c r="B2516">
        <v>2824</v>
      </c>
      <c r="C2516" t="s">
        <v>122</v>
      </c>
      <c r="D2516" t="s">
        <v>1103</v>
      </c>
      <c r="E2516">
        <v>48719</v>
      </c>
      <c r="F2516" t="s">
        <v>198</v>
      </c>
      <c r="G2516" t="s">
        <v>4272</v>
      </c>
      <c r="H2516" s="958">
        <v>43266</v>
      </c>
      <c r="I2516"/>
      <c r="J2516" t="s">
        <v>1096</v>
      </c>
      <c r="K2516">
        <v>4</v>
      </c>
      <c r="L2516" t="s">
        <v>25</v>
      </c>
      <c r="M2516">
        <v>41600</v>
      </c>
      <c r="N2516" t="s">
        <v>114</v>
      </c>
      <c r="O2516">
        <v>157000</v>
      </c>
      <c r="P2516">
        <v>115400</v>
      </c>
      <c r="Q2516">
        <v>20750</v>
      </c>
      <c r="R2516">
        <v>36400</v>
      </c>
      <c r="S2516"/>
      <c r="T2516"/>
      <c r="U2516"/>
      <c r="V2516" t="s">
        <v>1348</v>
      </c>
      <c r="W2516">
        <v>1</v>
      </c>
    </row>
    <row r="2517" spans="1:23" s="917" customFormat="1" ht="12.75" customHeight="1">
      <c r="A2517">
        <v>2004</v>
      </c>
      <c r="B2517">
        <v>2840</v>
      </c>
      <c r="C2517" t="s">
        <v>87</v>
      </c>
      <c r="D2517" t="s">
        <v>1266</v>
      </c>
      <c r="E2517">
        <v>48720</v>
      </c>
      <c r="F2517" t="s">
        <v>198</v>
      </c>
      <c r="G2517" t="s">
        <v>4273</v>
      </c>
      <c r="H2517" s="958">
        <v>43210</v>
      </c>
      <c r="I2517"/>
      <c r="J2517" t="s">
        <v>1096</v>
      </c>
      <c r="K2517">
        <v>15</v>
      </c>
      <c r="L2517" t="s">
        <v>1415</v>
      </c>
      <c r="M2517">
        <v>0</v>
      </c>
      <c r="N2517" t="s">
        <v>84</v>
      </c>
      <c r="O2517">
        <v>90910</v>
      </c>
      <c r="P2517">
        <v>90910</v>
      </c>
      <c r="Q2517">
        <v>17000</v>
      </c>
      <c r="R2517">
        <v>22240</v>
      </c>
      <c r="S2517"/>
      <c r="T2517"/>
      <c r="U2517"/>
      <c r="V2517" t="s">
        <v>1348</v>
      </c>
      <c r="W2517">
        <v>1</v>
      </c>
    </row>
    <row r="2518" spans="1:23" s="917" customFormat="1" ht="12.75" customHeight="1">
      <c r="A2518">
        <v>1355</v>
      </c>
      <c r="B2518">
        <v>2836</v>
      </c>
      <c r="C2518" t="s">
        <v>320</v>
      </c>
      <c r="D2518" t="s">
        <v>1133</v>
      </c>
      <c r="E2518">
        <v>48724</v>
      </c>
      <c r="F2518" t="s">
        <v>198</v>
      </c>
      <c r="G2518" t="s">
        <v>4274</v>
      </c>
      <c r="H2518" s="958">
        <v>43284</v>
      </c>
      <c r="I2518"/>
      <c r="J2518" t="s">
        <v>1096</v>
      </c>
      <c r="K2518">
        <v>4</v>
      </c>
      <c r="L2518" t="s">
        <v>25</v>
      </c>
      <c r="M2518">
        <v>41600</v>
      </c>
      <c r="N2518" t="s">
        <v>126</v>
      </c>
      <c r="O2518">
        <v>201100</v>
      </c>
      <c r="P2518">
        <v>159500</v>
      </c>
      <c r="Q2518">
        <v>17000</v>
      </c>
      <c r="R2518">
        <v>22240</v>
      </c>
      <c r="S2518"/>
      <c r="T2518"/>
      <c r="U2518"/>
      <c r="V2518" t="s">
        <v>1348</v>
      </c>
      <c r="W2518">
        <v>2</v>
      </c>
    </row>
    <row r="2519" spans="1:23" s="917" customFormat="1" ht="12.75" customHeight="1">
      <c r="A2519">
        <v>2004</v>
      </c>
      <c r="B2519">
        <v>2840</v>
      </c>
      <c r="C2519" t="s">
        <v>87</v>
      </c>
      <c r="D2519" t="s">
        <v>1266</v>
      </c>
      <c r="E2519">
        <v>48726</v>
      </c>
      <c r="F2519" t="s">
        <v>198</v>
      </c>
      <c r="G2519" t="s">
        <v>4276</v>
      </c>
      <c r="H2519" s="958">
        <v>43245</v>
      </c>
      <c r="I2519"/>
      <c r="J2519" t="s">
        <v>1096</v>
      </c>
      <c r="K2519">
        <v>3</v>
      </c>
      <c r="L2519" t="s">
        <v>1415</v>
      </c>
      <c r="M2519">
        <v>0</v>
      </c>
      <c r="N2519" t="s">
        <v>84</v>
      </c>
      <c r="O2519">
        <v>90910</v>
      </c>
      <c r="P2519">
        <v>90910</v>
      </c>
      <c r="Q2519">
        <v>17000</v>
      </c>
      <c r="R2519">
        <v>22240</v>
      </c>
      <c r="S2519"/>
      <c r="T2519"/>
      <c r="U2519"/>
      <c r="V2519" t="s">
        <v>1348</v>
      </c>
      <c r="W2519">
        <v>4</v>
      </c>
    </row>
    <row r="2520" spans="1:23" s="917" customFormat="1" ht="12.75" customHeight="1">
      <c r="A2520">
        <v>2004</v>
      </c>
      <c r="B2520">
        <v>2840</v>
      </c>
      <c r="C2520" t="s">
        <v>87</v>
      </c>
      <c r="D2520" t="s">
        <v>1266</v>
      </c>
      <c r="E2520">
        <v>48729</v>
      </c>
      <c r="F2520" t="s">
        <v>198</v>
      </c>
      <c r="G2520" t="s">
        <v>4277</v>
      </c>
      <c r="H2520" s="958">
        <v>43259</v>
      </c>
      <c r="I2520"/>
      <c r="J2520" t="s">
        <v>1096</v>
      </c>
      <c r="K2520">
        <v>3</v>
      </c>
      <c r="L2520" t="s">
        <v>1415</v>
      </c>
      <c r="M2520">
        <v>0</v>
      </c>
      <c r="N2520" t="s">
        <v>84</v>
      </c>
      <c r="O2520">
        <v>90910</v>
      </c>
      <c r="P2520">
        <v>90910</v>
      </c>
      <c r="Q2520">
        <v>17000</v>
      </c>
      <c r="R2520">
        <v>22240</v>
      </c>
      <c r="S2520"/>
      <c r="T2520"/>
      <c r="U2520"/>
      <c r="V2520" t="s">
        <v>1348</v>
      </c>
      <c r="W2520">
        <v>5</v>
      </c>
    </row>
    <row r="2521" spans="1:23" s="917" customFormat="1" ht="12.75" customHeight="1">
      <c r="A2521">
        <v>2004</v>
      </c>
      <c r="B2521">
        <v>2840</v>
      </c>
      <c r="C2521" t="s">
        <v>87</v>
      </c>
      <c r="D2521" t="s">
        <v>1266</v>
      </c>
      <c r="E2521">
        <v>48730</v>
      </c>
      <c r="F2521" t="s">
        <v>198</v>
      </c>
      <c r="G2521" t="s">
        <v>4279</v>
      </c>
      <c r="H2521" s="958">
        <v>43259</v>
      </c>
      <c r="I2521"/>
      <c r="J2521" t="s">
        <v>1096</v>
      </c>
      <c r="K2521">
        <v>4</v>
      </c>
      <c r="L2521" t="s">
        <v>1415</v>
      </c>
      <c r="M2521">
        <v>0</v>
      </c>
      <c r="N2521" t="s">
        <v>84</v>
      </c>
      <c r="O2521">
        <v>90910</v>
      </c>
      <c r="P2521">
        <v>90910</v>
      </c>
      <c r="Q2521">
        <v>17000</v>
      </c>
      <c r="R2521">
        <v>22240</v>
      </c>
      <c r="S2521"/>
      <c r="T2521"/>
      <c r="U2521"/>
      <c r="V2521" t="s">
        <v>1348</v>
      </c>
      <c r="W2521">
        <v>2</v>
      </c>
    </row>
    <row r="2522" spans="1:23" s="917" customFormat="1" ht="12.75" customHeight="1">
      <c r="A2522">
        <v>2004</v>
      </c>
      <c r="B2522">
        <v>2840</v>
      </c>
      <c r="C2522" t="s">
        <v>87</v>
      </c>
      <c r="D2522" t="s">
        <v>1266</v>
      </c>
      <c r="E2522">
        <v>48731</v>
      </c>
      <c r="F2522" t="s">
        <v>198</v>
      </c>
      <c r="G2522" t="s">
        <v>4280</v>
      </c>
      <c r="H2522" s="958">
        <v>43259</v>
      </c>
      <c r="I2522"/>
      <c r="J2522" t="s">
        <v>1096</v>
      </c>
      <c r="K2522">
        <v>2</v>
      </c>
      <c r="L2522" t="s">
        <v>1415</v>
      </c>
      <c r="M2522">
        <v>0</v>
      </c>
      <c r="N2522" t="s">
        <v>84</v>
      </c>
      <c r="O2522">
        <v>90910</v>
      </c>
      <c r="P2522">
        <v>90910</v>
      </c>
      <c r="Q2522">
        <v>17000</v>
      </c>
      <c r="R2522">
        <v>22240</v>
      </c>
      <c r="S2522"/>
      <c r="T2522"/>
      <c r="U2522"/>
      <c r="V2522" t="s">
        <v>1348</v>
      </c>
      <c r="W2522">
        <v>2</v>
      </c>
    </row>
    <row r="2523" spans="1:23" s="917" customFormat="1" ht="12.75" customHeight="1">
      <c r="A2523">
        <v>2004</v>
      </c>
      <c r="B2523">
        <v>2840</v>
      </c>
      <c r="C2523" t="s">
        <v>87</v>
      </c>
      <c r="D2523" t="s">
        <v>1266</v>
      </c>
      <c r="E2523">
        <v>48732</v>
      </c>
      <c r="F2523" t="s">
        <v>198</v>
      </c>
      <c r="G2523" t="s">
        <v>4281</v>
      </c>
      <c r="H2523" s="958">
        <v>43259</v>
      </c>
      <c r="I2523"/>
      <c r="J2523" t="s">
        <v>1096</v>
      </c>
      <c r="K2523">
        <v>3</v>
      </c>
      <c r="L2523" t="s">
        <v>1415</v>
      </c>
      <c r="M2523">
        <v>0</v>
      </c>
      <c r="N2523" t="s">
        <v>84</v>
      </c>
      <c r="O2523">
        <v>90910</v>
      </c>
      <c r="P2523">
        <v>90910</v>
      </c>
      <c r="Q2523">
        <v>17000</v>
      </c>
      <c r="R2523">
        <v>22240</v>
      </c>
      <c r="S2523"/>
      <c r="T2523"/>
      <c r="U2523"/>
      <c r="V2523" t="s">
        <v>1348</v>
      </c>
      <c r="W2523">
        <v>2</v>
      </c>
    </row>
    <row r="2524" spans="1:23" s="917" customFormat="1" ht="12.75" customHeight="1">
      <c r="A2524">
        <v>2004</v>
      </c>
      <c r="B2524">
        <v>2840</v>
      </c>
      <c r="C2524" t="s">
        <v>87</v>
      </c>
      <c r="D2524" t="s">
        <v>1266</v>
      </c>
      <c r="E2524">
        <v>48733</v>
      </c>
      <c r="F2524" t="s">
        <v>198</v>
      </c>
      <c r="G2524" t="s">
        <v>4282</v>
      </c>
      <c r="H2524" s="958">
        <v>43259</v>
      </c>
      <c r="I2524"/>
      <c r="J2524" t="s">
        <v>1096</v>
      </c>
      <c r="K2524">
        <v>3</v>
      </c>
      <c r="L2524" t="s">
        <v>1415</v>
      </c>
      <c r="M2524">
        <v>0</v>
      </c>
      <c r="N2524" t="s">
        <v>84</v>
      </c>
      <c r="O2524">
        <v>90910</v>
      </c>
      <c r="P2524">
        <v>90910</v>
      </c>
      <c r="Q2524">
        <v>17000</v>
      </c>
      <c r="R2524">
        <v>22240</v>
      </c>
      <c r="S2524"/>
      <c r="T2524"/>
      <c r="U2524"/>
      <c r="V2524" t="s">
        <v>1348</v>
      </c>
      <c r="W2524">
        <v>2</v>
      </c>
    </row>
    <row r="2525" spans="1:23" s="917" customFormat="1" ht="12.75" customHeight="1">
      <c r="A2525">
        <v>2004</v>
      </c>
      <c r="B2525">
        <v>2840</v>
      </c>
      <c r="C2525" t="s">
        <v>87</v>
      </c>
      <c r="D2525" t="s">
        <v>1266</v>
      </c>
      <c r="E2525">
        <v>48734</v>
      </c>
      <c r="F2525" t="s">
        <v>198</v>
      </c>
      <c r="G2525" t="s">
        <v>4283</v>
      </c>
      <c r="H2525" s="958">
        <v>43265</v>
      </c>
      <c r="I2525"/>
      <c r="J2525" t="s">
        <v>1096</v>
      </c>
      <c r="K2525">
        <v>3</v>
      </c>
      <c r="L2525" t="s">
        <v>1415</v>
      </c>
      <c r="M2525">
        <v>0</v>
      </c>
      <c r="N2525" t="s">
        <v>84</v>
      </c>
      <c r="O2525">
        <v>90910</v>
      </c>
      <c r="P2525">
        <v>90910</v>
      </c>
      <c r="Q2525">
        <v>17000</v>
      </c>
      <c r="R2525">
        <v>22240</v>
      </c>
      <c r="S2525"/>
      <c r="T2525"/>
      <c r="U2525"/>
      <c r="V2525" t="s">
        <v>1348</v>
      </c>
      <c r="W2525">
        <v>2</v>
      </c>
    </row>
    <row r="2526" spans="1:23" s="917" customFormat="1" ht="12.75" customHeight="1">
      <c r="A2526">
        <v>2004</v>
      </c>
      <c r="B2526">
        <v>2840</v>
      </c>
      <c r="C2526" t="s">
        <v>87</v>
      </c>
      <c r="D2526" t="s">
        <v>1266</v>
      </c>
      <c r="E2526">
        <v>48735</v>
      </c>
      <c r="F2526" t="s">
        <v>198</v>
      </c>
      <c r="G2526" t="s">
        <v>4285</v>
      </c>
      <c r="H2526" s="958">
        <v>43265</v>
      </c>
      <c r="I2526"/>
      <c r="J2526" t="s">
        <v>1096</v>
      </c>
      <c r="K2526">
        <v>3</v>
      </c>
      <c r="L2526" t="s">
        <v>1415</v>
      </c>
      <c r="M2526">
        <v>0</v>
      </c>
      <c r="N2526" t="s">
        <v>84</v>
      </c>
      <c r="O2526">
        <v>90910</v>
      </c>
      <c r="P2526">
        <v>90910</v>
      </c>
      <c r="Q2526">
        <v>17000</v>
      </c>
      <c r="R2526">
        <v>22240</v>
      </c>
      <c r="S2526"/>
      <c r="T2526"/>
      <c r="U2526"/>
      <c r="V2526" t="s">
        <v>1348</v>
      </c>
      <c r="W2526">
        <v>2</v>
      </c>
    </row>
    <row r="2527" spans="1:23" s="917" customFormat="1" ht="12.75" customHeight="1">
      <c r="A2527">
        <v>1565</v>
      </c>
      <c r="B2527">
        <v>2840</v>
      </c>
      <c r="C2527" t="s">
        <v>87</v>
      </c>
      <c r="D2527" t="s">
        <v>1445</v>
      </c>
      <c r="E2527">
        <v>48736</v>
      </c>
      <c r="F2527" t="s">
        <v>198</v>
      </c>
      <c r="G2527" t="s">
        <v>4286</v>
      </c>
      <c r="H2527" s="958">
        <v>43347</v>
      </c>
      <c r="I2527"/>
      <c r="J2527" t="s">
        <v>1096</v>
      </c>
      <c r="K2527">
        <v>5</v>
      </c>
      <c r="L2527" t="s">
        <v>25</v>
      </c>
      <c r="M2527">
        <v>41600</v>
      </c>
      <c r="N2527" t="s">
        <v>84</v>
      </c>
      <c r="O2527">
        <v>90910</v>
      </c>
      <c r="P2527">
        <v>49310</v>
      </c>
      <c r="Q2527">
        <v>17000</v>
      </c>
      <c r="R2527">
        <v>22240</v>
      </c>
      <c r="S2527"/>
      <c r="T2527"/>
      <c r="U2527"/>
      <c r="V2527" t="s">
        <v>1348</v>
      </c>
      <c r="W2527">
        <v>1</v>
      </c>
    </row>
    <row r="2528" spans="1:23" s="917" customFormat="1" ht="12.75" customHeight="1">
      <c r="A2528">
        <v>1565</v>
      </c>
      <c r="B2528">
        <v>2840</v>
      </c>
      <c r="C2528" t="s">
        <v>87</v>
      </c>
      <c r="D2528" t="s">
        <v>1445</v>
      </c>
      <c r="E2528">
        <v>48737</v>
      </c>
      <c r="F2528" t="s">
        <v>198</v>
      </c>
      <c r="G2528" t="s">
        <v>4288</v>
      </c>
      <c r="H2528" s="958">
        <v>43377</v>
      </c>
      <c r="I2528"/>
      <c r="J2528" t="s">
        <v>1096</v>
      </c>
      <c r="K2528">
        <v>7</v>
      </c>
      <c r="L2528" t="s">
        <v>25</v>
      </c>
      <c r="M2528">
        <v>41600</v>
      </c>
      <c r="N2528" t="s">
        <v>84</v>
      </c>
      <c r="O2528">
        <v>90910</v>
      </c>
      <c r="P2528">
        <v>49310</v>
      </c>
      <c r="Q2528">
        <v>17000</v>
      </c>
      <c r="R2528">
        <v>22240</v>
      </c>
      <c r="S2528"/>
      <c r="T2528"/>
      <c r="U2528"/>
      <c r="V2528" t="s">
        <v>1348</v>
      </c>
      <c r="W2528">
        <v>1</v>
      </c>
    </row>
    <row r="2529" spans="1:23" s="917" customFormat="1" ht="12.75" customHeight="1">
      <c r="A2529">
        <v>1565</v>
      </c>
      <c r="B2529">
        <v>2840</v>
      </c>
      <c r="C2529" t="s">
        <v>87</v>
      </c>
      <c r="D2529" t="s">
        <v>1445</v>
      </c>
      <c r="E2529">
        <v>48738</v>
      </c>
      <c r="F2529" t="s">
        <v>198</v>
      </c>
      <c r="G2529" t="s">
        <v>4290</v>
      </c>
      <c r="H2529" s="958">
        <v>43451</v>
      </c>
      <c r="I2529"/>
      <c r="J2529" t="s">
        <v>1096</v>
      </c>
      <c r="K2529">
        <v>3</v>
      </c>
      <c r="L2529" t="s">
        <v>25</v>
      </c>
      <c r="M2529">
        <v>41600</v>
      </c>
      <c r="N2529" t="s">
        <v>84</v>
      </c>
      <c r="O2529">
        <v>90910</v>
      </c>
      <c r="P2529">
        <v>49310</v>
      </c>
      <c r="Q2529">
        <v>17000</v>
      </c>
      <c r="R2529">
        <v>22240</v>
      </c>
      <c r="S2529"/>
      <c r="T2529"/>
      <c r="U2529"/>
      <c r="V2529" t="s">
        <v>1348</v>
      </c>
      <c r="W2529">
        <v>1</v>
      </c>
    </row>
    <row r="2530" spans="1:23" s="917" customFormat="1" ht="12.75" customHeight="1">
      <c r="A2530">
        <v>1565</v>
      </c>
      <c r="B2530">
        <v>2840</v>
      </c>
      <c r="C2530" t="s">
        <v>87</v>
      </c>
      <c r="D2530" t="s">
        <v>1445</v>
      </c>
      <c r="E2530">
        <v>48739</v>
      </c>
      <c r="F2530" t="s">
        <v>198</v>
      </c>
      <c r="G2530" t="s">
        <v>4292</v>
      </c>
      <c r="H2530" s="958">
        <v>43451</v>
      </c>
      <c r="I2530"/>
      <c r="J2530" t="s">
        <v>1096</v>
      </c>
      <c r="K2530">
        <v>5</v>
      </c>
      <c r="L2530" t="s">
        <v>25</v>
      </c>
      <c r="M2530">
        <v>41600</v>
      </c>
      <c r="N2530" t="s">
        <v>84</v>
      </c>
      <c r="O2530">
        <v>90910</v>
      </c>
      <c r="P2530">
        <v>49310</v>
      </c>
      <c r="Q2530">
        <v>17000</v>
      </c>
      <c r="R2530">
        <v>22240</v>
      </c>
      <c r="S2530"/>
      <c r="T2530"/>
      <c r="U2530"/>
      <c r="V2530" t="s">
        <v>1348</v>
      </c>
      <c r="W2530">
        <v>1</v>
      </c>
    </row>
    <row r="2531" spans="1:23" s="917" customFormat="1" ht="12.75" customHeight="1">
      <c r="A2531">
        <v>1110</v>
      </c>
      <c r="B2531">
        <v>2836</v>
      </c>
      <c r="C2531" t="s">
        <v>320</v>
      </c>
      <c r="D2531" t="s">
        <v>1372</v>
      </c>
      <c r="E2531">
        <v>48740</v>
      </c>
      <c r="F2531" t="s">
        <v>198</v>
      </c>
      <c r="G2531" t="s">
        <v>4293</v>
      </c>
      <c r="H2531" s="958">
        <v>43493</v>
      </c>
      <c r="I2531"/>
      <c r="J2531" t="s">
        <v>1096</v>
      </c>
      <c r="K2531">
        <v>10</v>
      </c>
      <c r="L2531" t="s">
        <v>25</v>
      </c>
      <c r="M2531">
        <v>41600</v>
      </c>
      <c r="N2531" t="s">
        <v>126</v>
      </c>
      <c r="O2531">
        <v>201100</v>
      </c>
      <c r="P2531">
        <v>159500</v>
      </c>
      <c r="Q2531">
        <v>17000</v>
      </c>
      <c r="R2531">
        <v>22240</v>
      </c>
      <c r="S2531"/>
      <c r="T2531"/>
      <c r="U2531"/>
      <c r="V2531" t="s">
        <v>1348</v>
      </c>
      <c r="W2531">
        <v>1</v>
      </c>
    </row>
    <row r="2532" spans="1:23" s="917" customFormat="1" ht="12.75" customHeight="1">
      <c r="A2532">
        <v>1110</v>
      </c>
      <c r="B2532">
        <v>2836</v>
      </c>
      <c r="C2532" t="s">
        <v>320</v>
      </c>
      <c r="D2532" t="s">
        <v>1372</v>
      </c>
      <c r="E2532">
        <v>48741</v>
      </c>
      <c r="F2532" t="s">
        <v>198</v>
      </c>
      <c r="G2532" t="s">
        <v>4295</v>
      </c>
      <c r="H2532" s="958">
        <v>44124</v>
      </c>
      <c r="I2532"/>
      <c r="J2532" t="s">
        <v>1096</v>
      </c>
      <c r="K2532">
        <v>5</v>
      </c>
      <c r="L2532" t="s">
        <v>25</v>
      </c>
      <c r="M2532">
        <v>41600</v>
      </c>
      <c r="N2532" t="s">
        <v>126</v>
      </c>
      <c r="O2532">
        <v>201100</v>
      </c>
      <c r="P2532">
        <v>159500</v>
      </c>
      <c r="Q2532">
        <v>17000</v>
      </c>
      <c r="R2532">
        <v>22240</v>
      </c>
      <c r="S2532"/>
      <c r="T2532"/>
      <c r="U2532"/>
      <c r="V2532" t="s">
        <v>1348</v>
      </c>
      <c r="W2532">
        <v>1</v>
      </c>
    </row>
    <row r="2533" spans="1:23" s="917" customFormat="1" ht="12.75" customHeight="1">
      <c r="A2533">
        <v>1110</v>
      </c>
      <c r="B2533">
        <v>2836</v>
      </c>
      <c r="C2533" t="s">
        <v>320</v>
      </c>
      <c r="D2533" t="s">
        <v>1372</v>
      </c>
      <c r="E2533">
        <v>48741</v>
      </c>
      <c r="F2533" t="s">
        <v>869</v>
      </c>
      <c r="G2533" t="s">
        <v>4297</v>
      </c>
      <c r="H2533" s="958">
        <v>44144</v>
      </c>
      <c r="I2533"/>
      <c r="J2533" t="s">
        <v>1096</v>
      </c>
      <c r="K2533">
        <v>3</v>
      </c>
      <c r="L2533" t="s">
        <v>25</v>
      </c>
      <c r="M2533">
        <v>41600</v>
      </c>
      <c r="N2533" t="s">
        <v>126</v>
      </c>
      <c r="O2533">
        <v>201100</v>
      </c>
      <c r="P2533">
        <v>159500</v>
      </c>
      <c r="Q2533">
        <v>17000</v>
      </c>
      <c r="R2533">
        <v>22240</v>
      </c>
      <c r="S2533"/>
      <c r="T2533"/>
      <c r="U2533"/>
      <c r="V2533" t="s">
        <v>1403</v>
      </c>
      <c r="W2533">
        <v>1</v>
      </c>
    </row>
    <row r="2534" spans="1:23" s="917" customFormat="1" ht="12.75" customHeight="1">
      <c r="A2534">
        <v>1110</v>
      </c>
      <c r="B2534">
        <v>2836</v>
      </c>
      <c r="C2534" t="s">
        <v>320</v>
      </c>
      <c r="D2534" t="s">
        <v>1372</v>
      </c>
      <c r="E2534">
        <v>48742</v>
      </c>
      <c r="F2534" t="s">
        <v>198</v>
      </c>
      <c r="G2534" t="s">
        <v>4299</v>
      </c>
      <c r="H2534" s="958">
        <v>43502</v>
      </c>
      <c r="I2534"/>
      <c r="J2534" t="s">
        <v>1096</v>
      </c>
      <c r="K2534">
        <v>15</v>
      </c>
      <c r="L2534" t="s">
        <v>25</v>
      </c>
      <c r="M2534">
        <v>41600</v>
      </c>
      <c r="N2534" t="s">
        <v>126</v>
      </c>
      <c r="O2534">
        <v>201100</v>
      </c>
      <c r="P2534">
        <v>159500</v>
      </c>
      <c r="Q2534">
        <v>17000</v>
      </c>
      <c r="R2534">
        <v>22240</v>
      </c>
      <c r="S2534"/>
      <c r="T2534"/>
      <c r="U2534"/>
      <c r="V2534" t="s">
        <v>1348</v>
      </c>
      <c r="W2534">
        <v>1</v>
      </c>
    </row>
    <row r="2535" spans="1:23" s="917" customFormat="1" ht="12.75" customHeight="1">
      <c r="A2535">
        <v>1110</v>
      </c>
      <c r="B2535">
        <v>2822</v>
      </c>
      <c r="C2535" t="s">
        <v>1653</v>
      </c>
      <c r="D2535" t="s">
        <v>1372</v>
      </c>
      <c r="E2535">
        <v>48743</v>
      </c>
      <c r="F2535" t="s">
        <v>198</v>
      </c>
      <c r="G2535" t="s">
        <v>4300</v>
      </c>
      <c r="H2535" s="958">
        <v>43502</v>
      </c>
      <c r="I2535"/>
      <c r="J2535" t="s">
        <v>1096</v>
      </c>
      <c r="K2535">
        <v>8</v>
      </c>
      <c r="L2535" t="s">
        <v>25</v>
      </c>
      <c r="M2535">
        <v>41600</v>
      </c>
      <c r="N2535" t="s">
        <v>325</v>
      </c>
      <c r="O2535">
        <v>271680</v>
      </c>
      <c r="P2535">
        <v>230080</v>
      </c>
      <c r="Q2535">
        <v>17000</v>
      </c>
      <c r="R2535">
        <v>22240</v>
      </c>
      <c r="S2535"/>
      <c r="T2535"/>
      <c r="U2535"/>
      <c r="V2535" t="s">
        <v>1348</v>
      </c>
      <c r="W2535">
        <v>1</v>
      </c>
    </row>
    <row r="2536" spans="1:23" s="917" customFormat="1" ht="12.75" customHeight="1">
      <c r="A2536">
        <v>1110</v>
      </c>
      <c r="B2536">
        <v>2822</v>
      </c>
      <c r="C2536" t="s">
        <v>1653</v>
      </c>
      <c r="D2536" t="s">
        <v>1372</v>
      </c>
      <c r="E2536">
        <v>48743</v>
      </c>
      <c r="F2536" t="s">
        <v>869</v>
      </c>
      <c r="G2536" t="s">
        <v>4301</v>
      </c>
      <c r="H2536" s="958">
        <v>43502</v>
      </c>
      <c r="I2536"/>
      <c r="J2536" t="s">
        <v>1096</v>
      </c>
      <c r="K2536">
        <v>5</v>
      </c>
      <c r="L2536" t="s">
        <v>25</v>
      </c>
      <c r="M2536">
        <v>41600</v>
      </c>
      <c r="N2536" t="s">
        <v>325</v>
      </c>
      <c r="O2536">
        <v>271680</v>
      </c>
      <c r="P2536">
        <v>230080</v>
      </c>
      <c r="Q2536">
        <v>17000</v>
      </c>
      <c r="R2536">
        <v>22240</v>
      </c>
      <c r="S2536"/>
      <c r="T2536"/>
      <c r="U2536"/>
      <c r="V2536" t="s">
        <v>1403</v>
      </c>
      <c r="W2536">
        <v>1</v>
      </c>
    </row>
    <row r="2537" spans="1:23" s="917" customFormat="1" ht="12.75" customHeight="1">
      <c r="A2537">
        <v>1110</v>
      </c>
      <c r="B2537">
        <v>2836</v>
      </c>
      <c r="C2537" t="s">
        <v>320</v>
      </c>
      <c r="D2537" t="s">
        <v>1372</v>
      </c>
      <c r="E2537">
        <v>48744</v>
      </c>
      <c r="F2537" t="s">
        <v>198</v>
      </c>
      <c r="G2537" t="s">
        <v>4302</v>
      </c>
      <c r="H2537" s="958">
        <v>43507</v>
      </c>
      <c r="I2537"/>
      <c r="J2537" t="s">
        <v>1096</v>
      </c>
      <c r="K2537">
        <v>25</v>
      </c>
      <c r="L2537" t="s">
        <v>25</v>
      </c>
      <c r="M2537">
        <v>41600</v>
      </c>
      <c r="N2537" t="s">
        <v>126</v>
      </c>
      <c r="O2537">
        <v>201100</v>
      </c>
      <c r="P2537">
        <v>159500</v>
      </c>
      <c r="Q2537">
        <v>17000</v>
      </c>
      <c r="R2537">
        <v>22240</v>
      </c>
      <c r="S2537"/>
      <c r="T2537"/>
      <c r="U2537"/>
      <c r="V2537" t="s">
        <v>1348</v>
      </c>
      <c r="W2537">
        <v>1</v>
      </c>
    </row>
    <row r="2538" spans="1:23" s="917" customFormat="1" ht="12.75" customHeight="1">
      <c r="A2538">
        <v>1110</v>
      </c>
      <c r="B2538">
        <v>2836</v>
      </c>
      <c r="C2538" t="s">
        <v>320</v>
      </c>
      <c r="D2538" t="s">
        <v>1372</v>
      </c>
      <c r="E2538">
        <v>48744</v>
      </c>
      <c r="F2538" t="s">
        <v>869</v>
      </c>
      <c r="G2538" t="s">
        <v>4304</v>
      </c>
      <c r="H2538" s="958">
        <v>43538</v>
      </c>
      <c r="I2538"/>
      <c r="J2538" t="s">
        <v>1096</v>
      </c>
      <c r="K2538">
        <v>10</v>
      </c>
      <c r="L2538" t="s">
        <v>25</v>
      </c>
      <c r="M2538">
        <v>41600</v>
      </c>
      <c r="N2538" t="s">
        <v>126</v>
      </c>
      <c r="O2538">
        <v>201100</v>
      </c>
      <c r="P2538">
        <v>159500</v>
      </c>
      <c r="Q2538">
        <v>17000</v>
      </c>
      <c r="R2538">
        <v>22240</v>
      </c>
      <c r="S2538"/>
      <c r="T2538"/>
      <c r="U2538"/>
      <c r="V2538" t="s">
        <v>1403</v>
      </c>
      <c r="W2538">
        <v>1</v>
      </c>
    </row>
    <row r="2539" spans="1:23" s="917" customFormat="1" ht="12.75" customHeight="1">
      <c r="A2539">
        <v>1110</v>
      </c>
      <c r="B2539">
        <v>2836</v>
      </c>
      <c r="C2539" t="s">
        <v>320</v>
      </c>
      <c r="D2539" t="s">
        <v>1372</v>
      </c>
      <c r="E2539">
        <v>48744</v>
      </c>
      <c r="F2539" t="s">
        <v>871</v>
      </c>
      <c r="G2539" t="s">
        <v>4306</v>
      </c>
      <c r="H2539" s="958">
        <v>43538</v>
      </c>
      <c r="I2539"/>
      <c r="J2539" t="s">
        <v>1096</v>
      </c>
      <c r="K2539">
        <v>10</v>
      </c>
      <c r="L2539" t="s">
        <v>25</v>
      </c>
      <c r="M2539">
        <v>41600</v>
      </c>
      <c r="N2539" t="s">
        <v>126</v>
      </c>
      <c r="O2539">
        <v>201100</v>
      </c>
      <c r="P2539">
        <v>159500</v>
      </c>
      <c r="Q2539">
        <v>17000</v>
      </c>
      <c r="R2539">
        <v>22240</v>
      </c>
      <c r="S2539"/>
      <c r="T2539"/>
      <c r="U2539"/>
      <c r="V2539" t="s">
        <v>1403</v>
      </c>
      <c r="W2539">
        <v>1</v>
      </c>
    </row>
    <row r="2540" spans="1:23" s="917" customFormat="1" ht="12.75" customHeight="1">
      <c r="A2540">
        <v>1110</v>
      </c>
      <c r="B2540">
        <v>2836</v>
      </c>
      <c r="C2540" t="s">
        <v>320</v>
      </c>
      <c r="D2540" t="s">
        <v>1372</v>
      </c>
      <c r="E2540">
        <v>48744</v>
      </c>
      <c r="F2540" t="s">
        <v>873</v>
      </c>
      <c r="G2540" t="s">
        <v>4307</v>
      </c>
      <c r="H2540" s="958">
        <v>43538</v>
      </c>
      <c r="I2540"/>
      <c r="J2540" t="s">
        <v>1096</v>
      </c>
      <c r="K2540">
        <v>10</v>
      </c>
      <c r="L2540" t="s">
        <v>25</v>
      </c>
      <c r="M2540">
        <v>41600</v>
      </c>
      <c r="N2540" t="s">
        <v>126</v>
      </c>
      <c r="O2540">
        <v>201100</v>
      </c>
      <c r="P2540">
        <v>159500</v>
      </c>
      <c r="Q2540">
        <v>17000</v>
      </c>
      <c r="R2540">
        <v>22240</v>
      </c>
      <c r="S2540"/>
      <c r="T2540"/>
      <c r="U2540"/>
      <c r="V2540" t="s">
        <v>1403</v>
      </c>
      <c r="W2540">
        <v>1</v>
      </c>
    </row>
    <row r="2541" spans="1:23" s="917" customFormat="1" ht="12.75" customHeight="1">
      <c r="A2541">
        <v>1110</v>
      </c>
      <c r="B2541">
        <v>2822</v>
      </c>
      <c r="C2541" t="s">
        <v>1653</v>
      </c>
      <c r="D2541" t="s">
        <v>1372</v>
      </c>
      <c r="E2541">
        <v>48745</v>
      </c>
      <c r="F2541" t="s">
        <v>198</v>
      </c>
      <c r="G2541" t="s">
        <v>4308</v>
      </c>
      <c r="H2541" s="958">
        <v>43493</v>
      </c>
      <c r="I2541"/>
      <c r="J2541" t="s">
        <v>1096</v>
      </c>
      <c r="K2541">
        <v>15</v>
      </c>
      <c r="L2541" t="s">
        <v>25</v>
      </c>
      <c r="M2541">
        <v>41600</v>
      </c>
      <c r="N2541" t="s">
        <v>325</v>
      </c>
      <c r="O2541">
        <v>271680</v>
      </c>
      <c r="P2541">
        <v>230080</v>
      </c>
      <c r="Q2541">
        <v>17000</v>
      </c>
      <c r="R2541">
        <v>22240</v>
      </c>
      <c r="S2541"/>
      <c r="T2541"/>
      <c r="U2541"/>
      <c r="V2541" t="s">
        <v>1348</v>
      </c>
      <c r="W2541">
        <v>1</v>
      </c>
    </row>
    <row r="2542" spans="1:23" s="917" customFormat="1" ht="12.75" customHeight="1">
      <c r="A2542">
        <v>1110</v>
      </c>
      <c r="B2542">
        <v>2836</v>
      </c>
      <c r="C2542" t="s">
        <v>320</v>
      </c>
      <c r="D2542" t="s">
        <v>1372</v>
      </c>
      <c r="E2542">
        <v>48746</v>
      </c>
      <c r="F2542" t="s">
        <v>198</v>
      </c>
      <c r="G2542" t="s">
        <v>4309</v>
      </c>
      <c r="H2542" s="958">
        <v>43493</v>
      </c>
      <c r="I2542"/>
      <c r="J2542" t="s">
        <v>1096</v>
      </c>
      <c r="K2542">
        <v>3</v>
      </c>
      <c r="L2542" t="s">
        <v>25</v>
      </c>
      <c r="M2542">
        <v>41600</v>
      </c>
      <c r="N2542" t="s">
        <v>126</v>
      </c>
      <c r="O2542">
        <v>201100</v>
      </c>
      <c r="P2542">
        <v>159500</v>
      </c>
      <c r="Q2542">
        <v>17000</v>
      </c>
      <c r="R2542">
        <v>22240</v>
      </c>
      <c r="S2542"/>
      <c r="T2542"/>
      <c r="U2542"/>
      <c r="V2542" t="s">
        <v>1348</v>
      </c>
      <c r="W2542">
        <v>1</v>
      </c>
    </row>
    <row r="2543" spans="1:23" s="917" customFormat="1" ht="12.75" customHeight="1">
      <c r="A2543">
        <v>1445</v>
      </c>
      <c r="B2543">
        <v>2840</v>
      </c>
      <c r="C2543" t="s">
        <v>87</v>
      </c>
      <c r="D2543" t="s">
        <v>1106</v>
      </c>
      <c r="E2543">
        <v>48747</v>
      </c>
      <c r="F2543" t="s">
        <v>198</v>
      </c>
      <c r="G2543" t="s">
        <v>4310</v>
      </c>
      <c r="H2543" s="958">
        <v>43319</v>
      </c>
      <c r="I2543"/>
      <c r="J2543" t="s">
        <v>1096</v>
      </c>
      <c r="K2543">
        <v>4</v>
      </c>
      <c r="L2543" t="s">
        <v>25</v>
      </c>
      <c r="M2543">
        <v>41600</v>
      </c>
      <c r="N2543" t="s">
        <v>84</v>
      </c>
      <c r="O2543">
        <v>90910</v>
      </c>
      <c r="P2543">
        <v>49310</v>
      </c>
      <c r="Q2543">
        <v>17000</v>
      </c>
      <c r="R2543">
        <v>22240</v>
      </c>
      <c r="S2543"/>
      <c r="T2543"/>
      <c r="U2543"/>
      <c r="V2543" t="s">
        <v>1348</v>
      </c>
      <c r="W2543">
        <v>1</v>
      </c>
    </row>
    <row r="2544" spans="1:23" s="917" customFormat="1" ht="12.75" customHeight="1">
      <c r="A2544">
        <v>1110</v>
      </c>
      <c r="B2544">
        <v>2836</v>
      </c>
      <c r="C2544" t="s">
        <v>320</v>
      </c>
      <c r="D2544" t="s">
        <v>1372</v>
      </c>
      <c r="E2544">
        <v>48748</v>
      </c>
      <c r="F2544" t="s">
        <v>198</v>
      </c>
      <c r="G2544" t="s">
        <v>4312</v>
      </c>
      <c r="H2544" s="958">
        <v>43493</v>
      </c>
      <c r="I2544"/>
      <c r="J2544" t="s">
        <v>1096</v>
      </c>
      <c r="K2544">
        <v>5</v>
      </c>
      <c r="L2544" t="s">
        <v>25</v>
      </c>
      <c r="M2544">
        <v>41600</v>
      </c>
      <c r="N2544" t="s">
        <v>126</v>
      </c>
      <c r="O2544">
        <v>201100</v>
      </c>
      <c r="P2544">
        <v>159500</v>
      </c>
      <c r="Q2544">
        <v>17000</v>
      </c>
      <c r="R2544">
        <v>22240</v>
      </c>
      <c r="S2544"/>
      <c r="T2544"/>
      <c r="U2544"/>
      <c r="V2544" t="s">
        <v>1348</v>
      </c>
      <c r="W2544">
        <v>1</v>
      </c>
    </row>
    <row r="2545" spans="1:23" s="917" customFormat="1" ht="12.75" customHeight="1">
      <c r="A2545">
        <v>1110</v>
      </c>
      <c r="B2545">
        <v>2836</v>
      </c>
      <c r="C2545" t="s">
        <v>320</v>
      </c>
      <c r="D2545" t="s">
        <v>1372</v>
      </c>
      <c r="E2545">
        <v>48749</v>
      </c>
      <c r="F2545" t="s">
        <v>198</v>
      </c>
      <c r="G2545" t="s">
        <v>4313</v>
      </c>
      <c r="H2545" s="958">
        <v>43493</v>
      </c>
      <c r="I2545"/>
      <c r="J2545" t="s">
        <v>1096</v>
      </c>
      <c r="K2545">
        <v>5</v>
      </c>
      <c r="L2545" t="s">
        <v>25</v>
      </c>
      <c r="M2545">
        <v>41600</v>
      </c>
      <c r="N2545" t="s">
        <v>126</v>
      </c>
      <c r="O2545">
        <v>201100</v>
      </c>
      <c r="P2545">
        <v>159500</v>
      </c>
      <c r="Q2545">
        <v>17000</v>
      </c>
      <c r="R2545">
        <v>22240</v>
      </c>
      <c r="S2545"/>
      <c r="T2545"/>
      <c r="U2545"/>
      <c r="V2545" t="s">
        <v>1348</v>
      </c>
      <c r="W2545">
        <v>1</v>
      </c>
    </row>
    <row r="2546" spans="1:23" s="917" customFormat="1" ht="12.75" customHeight="1">
      <c r="A2546">
        <v>1190</v>
      </c>
      <c r="B2546">
        <v>2823</v>
      </c>
      <c r="C2546" t="s">
        <v>551</v>
      </c>
      <c r="D2546" t="s">
        <v>1133</v>
      </c>
      <c r="E2546">
        <v>48753</v>
      </c>
      <c r="F2546" t="s">
        <v>198</v>
      </c>
      <c r="G2546" t="s">
        <v>4314</v>
      </c>
      <c r="H2546" s="958">
        <v>43448</v>
      </c>
      <c r="I2546"/>
      <c r="J2546" t="s">
        <v>1096</v>
      </c>
      <c r="K2546">
        <v>5</v>
      </c>
      <c r="L2546" t="s">
        <v>25</v>
      </c>
      <c r="M2546">
        <v>41600</v>
      </c>
      <c r="N2546" t="s">
        <v>93</v>
      </c>
      <c r="O2546">
        <v>104910</v>
      </c>
      <c r="P2546">
        <v>63310</v>
      </c>
      <c r="Q2546">
        <v>17000</v>
      </c>
      <c r="R2546">
        <v>22240</v>
      </c>
      <c r="S2546"/>
      <c r="T2546"/>
      <c r="U2546"/>
      <c r="V2546" t="s">
        <v>1348</v>
      </c>
      <c r="W2546">
        <v>2</v>
      </c>
    </row>
    <row r="2547" spans="1:23" s="917" customFormat="1" ht="12.75" customHeight="1">
      <c r="A2547">
        <v>3274</v>
      </c>
      <c r="B2547">
        <v>2840</v>
      </c>
      <c r="C2547" t="s">
        <v>87</v>
      </c>
      <c r="D2547" t="s">
        <v>1270</v>
      </c>
      <c r="E2547">
        <v>48754</v>
      </c>
      <c r="F2547" t="s">
        <v>198</v>
      </c>
      <c r="G2547" t="s">
        <v>4316</v>
      </c>
      <c r="H2547" s="958">
        <v>44183</v>
      </c>
      <c r="I2547"/>
      <c r="J2547" t="s">
        <v>1096</v>
      </c>
      <c r="K2547">
        <v>2</v>
      </c>
      <c r="L2547" t="s">
        <v>1466</v>
      </c>
      <c r="M2547">
        <v>41600</v>
      </c>
      <c r="N2547" t="s">
        <v>84</v>
      </c>
      <c r="O2547">
        <v>90910</v>
      </c>
      <c r="P2547">
        <v>49310</v>
      </c>
      <c r="Q2547">
        <v>11990</v>
      </c>
      <c r="R2547">
        <v>12320</v>
      </c>
      <c r="S2547"/>
      <c r="T2547"/>
      <c r="U2547"/>
      <c r="V2547" t="s">
        <v>1348</v>
      </c>
      <c r="W2547">
        <v>6</v>
      </c>
    </row>
    <row r="2548" spans="1:23" s="917" customFormat="1" ht="12.75" customHeight="1">
      <c r="A2548">
        <v>1110</v>
      </c>
      <c r="B2548">
        <v>2836</v>
      </c>
      <c r="C2548" t="s">
        <v>320</v>
      </c>
      <c r="D2548" t="s">
        <v>1372</v>
      </c>
      <c r="E2548">
        <v>48755</v>
      </c>
      <c r="F2548" t="s">
        <v>198</v>
      </c>
      <c r="G2548" t="s">
        <v>4318</v>
      </c>
      <c r="H2548" s="958">
        <v>43493</v>
      </c>
      <c r="I2548"/>
      <c r="J2548" t="s">
        <v>1096</v>
      </c>
      <c r="K2548">
        <v>5</v>
      </c>
      <c r="L2548" t="s">
        <v>25</v>
      </c>
      <c r="M2548">
        <v>41600</v>
      </c>
      <c r="N2548" t="s">
        <v>126</v>
      </c>
      <c r="O2548">
        <v>201100</v>
      </c>
      <c r="P2548">
        <v>159500</v>
      </c>
      <c r="Q2548">
        <v>17000</v>
      </c>
      <c r="R2548">
        <v>22240</v>
      </c>
      <c r="S2548"/>
      <c r="T2548"/>
      <c r="U2548"/>
      <c r="V2548" t="s">
        <v>1348</v>
      </c>
      <c r="W2548">
        <v>1</v>
      </c>
    </row>
    <row r="2549" spans="1:23" s="917" customFormat="1" ht="12.75" customHeight="1">
      <c r="A2549">
        <v>1145</v>
      </c>
      <c r="B2549">
        <v>2840</v>
      </c>
      <c r="C2549" t="s">
        <v>87</v>
      </c>
      <c r="D2549" t="s">
        <v>1133</v>
      </c>
      <c r="E2549">
        <v>48756</v>
      </c>
      <c r="F2549" t="s">
        <v>198</v>
      </c>
      <c r="G2549" t="s">
        <v>4319</v>
      </c>
      <c r="H2549" s="958">
        <v>43650</v>
      </c>
      <c r="I2549"/>
      <c r="J2549" t="s">
        <v>1096</v>
      </c>
      <c r="K2549">
        <v>2</v>
      </c>
      <c r="L2549" t="s">
        <v>25</v>
      </c>
      <c r="M2549">
        <v>41600</v>
      </c>
      <c r="N2549" t="s">
        <v>84</v>
      </c>
      <c r="O2549">
        <v>90910</v>
      </c>
      <c r="P2549">
        <v>49310</v>
      </c>
      <c r="Q2549">
        <v>17000</v>
      </c>
      <c r="R2549">
        <v>22240</v>
      </c>
      <c r="S2549"/>
      <c r="T2549"/>
      <c r="U2549"/>
      <c r="V2549" t="s">
        <v>1348</v>
      </c>
      <c r="W2549">
        <v>3</v>
      </c>
    </row>
    <row r="2550" spans="1:23" s="917" customFormat="1" ht="12.75" customHeight="1">
      <c r="A2550">
        <v>1912</v>
      </c>
      <c r="B2550">
        <v>2840</v>
      </c>
      <c r="C2550" t="s">
        <v>87</v>
      </c>
      <c r="D2550" t="s">
        <v>1270</v>
      </c>
      <c r="E2550">
        <v>48757</v>
      </c>
      <c r="F2550" t="s">
        <v>198</v>
      </c>
      <c r="G2550" t="s">
        <v>4321</v>
      </c>
      <c r="H2550" s="958">
        <v>43739</v>
      </c>
      <c r="I2550"/>
      <c r="J2550" t="s">
        <v>1096</v>
      </c>
      <c r="K2550">
        <v>1</v>
      </c>
      <c r="L2550" t="s">
        <v>25</v>
      </c>
      <c r="M2550">
        <v>41600</v>
      </c>
      <c r="N2550" t="s">
        <v>84</v>
      </c>
      <c r="O2550">
        <v>90910</v>
      </c>
      <c r="P2550">
        <v>49310</v>
      </c>
      <c r="Q2550">
        <v>8860</v>
      </c>
      <c r="R2550">
        <v>8220</v>
      </c>
      <c r="S2550"/>
      <c r="T2550"/>
      <c r="U2550"/>
      <c r="V2550" t="s">
        <v>1348</v>
      </c>
      <c r="W2550">
        <v>1</v>
      </c>
    </row>
    <row r="2551" spans="1:23" s="917" customFormat="1" ht="12.75" customHeight="1">
      <c r="A2551">
        <v>1770</v>
      </c>
      <c r="B2551">
        <v>2821</v>
      </c>
      <c r="C2551" t="s">
        <v>102</v>
      </c>
      <c r="D2551" t="s">
        <v>1270</v>
      </c>
      <c r="E2551">
        <v>48759</v>
      </c>
      <c r="F2551" t="s">
        <v>198</v>
      </c>
      <c r="G2551" t="s">
        <v>4323</v>
      </c>
      <c r="H2551" s="958">
        <v>43431</v>
      </c>
      <c r="I2551"/>
      <c r="J2551" t="s">
        <v>1096</v>
      </c>
      <c r="K2551">
        <v>2</v>
      </c>
      <c r="L2551" t="s">
        <v>25</v>
      </c>
      <c r="M2551">
        <v>41600</v>
      </c>
      <c r="N2551" t="s">
        <v>97</v>
      </c>
      <c r="O2551">
        <v>117140</v>
      </c>
      <c r="P2551">
        <v>75540</v>
      </c>
      <c r="Q2551">
        <v>17000</v>
      </c>
      <c r="R2551">
        <v>28750</v>
      </c>
      <c r="S2551"/>
      <c r="T2551"/>
      <c r="U2551"/>
      <c r="V2551" t="s">
        <v>1348</v>
      </c>
      <c r="W2551">
        <v>1</v>
      </c>
    </row>
    <row r="2552" spans="1:23" s="917" customFormat="1" ht="12.75" customHeight="1">
      <c r="A2552">
        <v>1770</v>
      </c>
      <c r="B2552">
        <v>2821</v>
      </c>
      <c r="C2552" t="s">
        <v>102</v>
      </c>
      <c r="D2552" t="s">
        <v>1270</v>
      </c>
      <c r="E2552">
        <v>48760</v>
      </c>
      <c r="F2552" t="s">
        <v>198</v>
      </c>
      <c r="G2552" t="s">
        <v>4325</v>
      </c>
      <c r="H2552" s="958">
        <v>43431</v>
      </c>
      <c r="I2552"/>
      <c r="J2552" t="s">
        <v>1096</v>
      </c>
      <c r="K2552">
        <v>1</v>
      </c>
      <c r="L2552" t="s">
        <v>25</v>
      </c>
      <c r="M2552">
        <v>41600</v>
      </c>
      <c r="N2552" t="s">
        <v>97</v>
      </c>
      <c r="O2552">
        <v>117140</v>
      </c>
      <c r="P2552">
        <v>75540</v>
      </c>
      <c r="Q2552">
        <v>17000</v>
      </c>
      <c r="R2552">
        <v>28750</v>
      </c>
      <c r="S2552"/>
      <c r="T2552"/>
      <c r="U2552"/>
      <c r="V2552" t="s">
        <v>1348</v>
      </c>
      <c r="W2552">
        <v>1</v>
      </c>
    </row>
    <row r="2553" spans="1:23" s="917" customFormat="1" ht="12.75" customHeight="1">
      <c r="A2553">
        <v>1770</v>
      </c>
      <c r="B2553">
        <v>2821</v>
      </c>
      <c r="C2553" t="s">
        <v>102</v>
      </c>
      <c r="D2553" t="s">
        <v>1270</v>
      </c>
      <c r="E2553">
        <v>48761</v>
      </c>
      <c r="F2553" t="s">
        <v>198</v>
      </c>
      <c r="G2553" t="s">
        <v>4326</v>
      </c>
      <c r="H2553" s="958">
        <v>43417</v>
      </c>
      <c r="I2553"/>
      <c r="J2553" t="s">
        <v>1096</v>
      </c>
      <c r="K2553">
        <v>2</v>
      </c>
      <c r="L2553" t="s">
        <v>25</v>
      </c>
      <c r="M2553">
        <v>41600</v>
      </c>
      <c r="N2553" t="s">
        <v>97</v>
      </c>
      <c r="O2553">
        <v>117140</v>
      </c>
      <c r="P2553">
        <v>75540</v>
      </c>
      <c r="Q2553">
        <v>17000</v>
      </c>
      <c r="R2553">
        <v>28750</v>
      </c>
      <c r="S2553"/>
      <c r="T2553"/>
      <c r="U2553"/>
      <c r="V2553" t="s">
        <v>1348</v>
      </c>
      <c r="W2553">
        <v>1</v>
      </c>
    </row>
    <row r="2554" spans="1:23" s="917" customFormat="1" ht="12.75" customHeight="1">
      <c r="A2554">
        <v>1535</v>
      </c>
      <c r="B2554">
        <v>2824</v>
      </c>
      <c r="C2554" t="s">
        <v>122</v>
      </c>
      <c r="D2554" t="s">
        <v>1445</v>
      </c>
      <c r="E2554">
        <v>48762</v>
      </c>
      <c r="F2554" t="s">
        <v>198</v>
      </c>
      <c r="G2554" t="s">
        <v>4328</v>
      </c>
      <c r="H2554" s="958">
        <v>43353</v>
      </c>
      <c r="I2554"/>
      <c r="J2554" t="s">
        <v>1096</v>
      </c>
      <c r="K2554">
        <v>8</v>
      </c>
      <c r="L2554" t="s">
        <v>25</v>
      </c>
      <c r="M2554">
        <v>41600</v>
      </c>
      <c r="N2554" t="s">
        <v>114</v>
      </c>
      <c r="O2554">
        <v>157000</v>
      </c>
      <c r="P2554">
        <v>115400</v>
      </c>
      <c r="Q2554">
        <v>17000</v>
      </c>
      <c r="R2554">
        <v>22240</v>
      </c>
      <c r="S2554"/>
      <c r="T2554"/>
      <c r="U2554"/>
      <c r="V2554" t="s">
        <v>1348</v>
      </c>
      <c r="W2554">
        <v>3</v>
      </c>
    </row>
    <row r="2555" spans="1:23" s="917" customFormat="1" ht="12.75" customHeight="1">
      <c r="A2555">
        <v>1906</v>
      </c>
      <c r="B2555">
        <v>2840</v>
      </c>
      <c r="C2555" t="s">
        <v>87</v>
      </c>
      <c r="D2555" t="s">
        <v>1270</v>
      </c>
      <c r="E2555">
        <v>48763</v>
      </c>
      <c r="F2555" t="s">
        <v>198</v>
      </c>
      <c r="G2555" t="s">
        <v>4330</v>
      </c>
      <c r="H2555" s="958">
        <v>43504</v>
      </c>
      <c r="I2555"/>
      <c r="J2555" t="s">
        <v>1096</v>
      </c>
      <c r="K2555">
        <v>3</v>
      </c>
      <c r="L2555" t="s">
        <v>25</v>
      </c>
      <c r="M2555">
        <v>41600</v>
      </c>
      <c r="N2555" t="s">
        <v>84</v>
      </c>
      <c r="O2555">
        <v>90910</v>
      </c>
      <c r="P2555">
        <v>49310</v>
      </c>
      <c r="Q2555">
        <v>8860</v>
      </c>
      <c r="R2555">
        <v>8220</v>
      </c>
      <c r="S2555"/>
      <c r="T2555"/>
      <c r="U2555"/>
      <c r="V2555" t="s">
        <v>1348</v>
      </c>
      <c r="W2555">
        <v>2</v>
      </c>
    </row>
    <row r="2556" spans="1:23" s="917" customFormat="1" ht="12.75" customHeight="1">
      <c r="A2556">
        <v>1906</v>
      </c>
      <c r="B2556">
        <v>2840</v>
      </c>
      <c r="C2556" t="s">
        <v>87</v>
      </c>
      <c r="D2556" t="s">
        <v>1270</v>
      </c>
      <c r="E2556">
        <v>48763</v>
      </c>
      <c r="F2556" t="s">
        <v>869</v>
      </c>
      <c r="G2556" t="s">
        <v>4332</v>
      </c>
      <c r="H2556" s="958">
        <v>43504</v>
      </c>
      <c r="I2556"/>
      <c r="J2556" t="s">
        <v>1096</v>
      </c>
      <c r="K2556">
        <v>2</v>
      </c>
      <c r="L2556" t="s">
        <v>327</v>
      </c>
      <c r="M2556">
        <v>41600</v>
      </c>
      <c r="N2556" t="s">
        <v>84</v>
      </c>
      <c r="O2556">
        <v>90910</v>
      </c>
      <c r="P2556">
        <v>49310</v>
      </c>
      <c r="Q2556">
        <v>8860</v>
      </c>
      <c r="R2556">
        <v>8220</v>
      </c>
      <c r="S2556"/>
      <c r="T2556"/>
      <c r="U2556"/>
      <c r="V2556" t="s">
        <v>1403</v>
      </c>
      <c r="W2556">
        <v>1</v>
      </c>
    </row>
    <row r="2557" spans="1:23" s="917" customFormat="1" ht="12.75" customHeight="1">
      <c r="A2557">
        <v>1380</v>
      </c>
      <c r="B2557">
        <v>2803</v>
      </c>
      <c r="C2557" t="s">
        <v>98</v>
      </c>
      <c r="D2557" t="s">
        <v>1292</v>
      </c>
      <c r="E2557">
        <v>48764</v>
      </c>
      <c r="F2557" t="s">
        <v>198</v>
      </c>
      <c r="G2557" t="s">
        <v>4333</v>
      </c>
      <c r="H2557" s="958">
        <v>43455</v>
      </c>
      <c r="I2557"/>
      <c r="J2557" t="s">
        <v>1096</v>
      </c>
      <c r="K2557">
        <v>5</v>
      </c>
      <c r="L2557" t="s">
        <v>25</v>
      </c>
      <c r="M2557">
        <v>41600</v>
      </c>
      <c r="N2557" t="s">
        <v>97</v>
      </c>
      <c r="O2557">
        <v>117140</v>
      </c>
      <c r="P2557">
        <v>75540</v>
      </c>
      <c r="Q2557">
        <v>17000</v>
      </c>
      <c r="R2557">
        <v>16710</v>
      </c>
      <c r="S2557"/>
      <c r="T2557"/>
      <c r="U2557"/>
      <c r="V2557" t="s">
        <v>1348</v>
      </c>
      <c r="W2557">
        <v>6</v>
      </c>
    </row>
    <row r="2558" spans="1:23" s="917" customFormat="1" ht="12.75" customHeight="1">
      <c r="A2558">
        <v>2004</v>
      </c>
      <c r="B2558">
        <v>2840</v>
      </c>
      <c r="C2558" t="s">
        <v>87</v>
      </c>
      <c r="D2558" t="s">
        <v>1266</v>
      </c>
      <c r="E2558">
        <v>48765</v>
      </c>
      <c r="F2558" t="s">
        <v>198</v>
      </c>
      <c r="G2558" t="s">
        <v>4335</v>
      </c>
      <c r="H2558" s="958">
        <v>43353</v>
      </c>
      <c r="I2558"/>
      <c r="J2558" t="s">
        <v>1096</v>
      </c>
      <c r="K2558">
        <v>2</v>
      </c>
      <c r="L2558" t="s">
        <v>1415</v>
      </c>
      <c r="M2558">
        <v>0</v>
      </c>
      <c r="N2558" t="s">
        <v>84</v>
      </c>
      <c r="O2558">
        <v>90910</v>
      </c>
      <c r="P2558">
        <v>90910</v>
      </c>
      <c r="Q2558">
        <v>17000</v>
      </c>
      <c r="R2558">
        <v>22240</v>
      </c>
      <c r="S2558"/>
      <c r="T2558"/>
      <c r="U2558"/>
      <c r="V2558" t="s">
        <v>1348</v>
      </c>
      <c r="W2558">
        <v>2</v>
      </c>
    </row>
    <row r="2559" spans="1:23" s="917" customFormat="1" ht="12.75" customHeight="1">
      <c r="A2559">
        <v>1680</v>
      </c>
      <c r="B2559">
        <v>2840</v>
      </c>
      <c r="C2559" t="s">
        <v>87</v>
      </c>
      <c r="D2559" t="s">
        <v>1093</v>
      </c>
      <c r="E2559">
        <v>48766</v>
      </c>
      <c r="F2559" t="s">
        <v>198</v>
      </c>
      <c r="G2559" t="s">
        <v>4336</v>
      </c>
      <c r="H2559" s="958">
        <v>43343</v>
      </c>
      <c r="I2559"/>
      <c r="J2559" t="s">
        <v>1096</v>
      </c>
      <c r="K2559">
        <v>5</v>
      </c>
      <c r="L2559" t="s">
        <v>25</v>
      </c>
      <c r="M2559">
        <v>41600</v>
      </c>
      <c r="N2559" t="s">
        <v>84</v>
      </c>
      <c r="O2559">
        <v>90910</v>
      </c>
      <c r="P2559">
        <v>49310</v>
      </c>
      <c r="Q2559">
        <v>17000</v>
      </c>
      <c r="R2559">
        <v>28750</v>
      </c>
      <c r="S2559"/>
      <c r="T2559"/>
      <c r="U2559"/>
      <c r="V2559" t="s">
        <v>1348</v>
      </c>
      <c r="W2559">
        <v>1</v>
      </c>
    </row>
    <row r="2560" spans="1:23" s="917" customFormat="1" ht="12.75" customHeight="1">
      <c r="A2560">
        <v>1590</v>
      </c>
      <c r="B2560">
        <v>2813</v>
      </c>
      <c r="C2560" t="s">
        <v>90</v>
      </c>
      <c r="D2560" t="s">
        <v>1126</v>
      </c>
      <c r="E2560">
        <v>48767</v>
      </c>
      <c r="F2560" t="s">
        <v>198</v>
      </c>
      <c r="G2560" t="s">
        <v>4338</v>
      </c>
      <c r="H2560" s="958">
        <v>43354</v>
      </c>
      <c r="I2560"/>
      <c r="J2560" t="s">
        <v>1096</v>
      </c>
      <c r="K2560">
        <v>5</v>
      </c>
      <c r="L2560" t="s">
        <v>25</v>
      </c>
      <c r="M2560">
        <v>41600</v>
      </c>
      <c r="N2560" t="s">
        <v>88</v>
      </c>
      <c r="O2560">
        <v>97200</v>
      </c>
      <c r="P2560">
        <v>55600</v>
      </c>
      <c r="Q2560">
        <v>24190</v>
      </c>
      <c r="R2560">
        <v>31730</v>
      </c>
      <c r="S2560"/>
      <c r="T2560"/>
      <c r="U2560"/>
      <c r="V2560" t="s">
        <v>1348</v>
      </c>
      <c r="W2560">
        <v>1</v>
      </c>
    </row>
    <row r="2561" spans="1:23" s="917" customFormat="1" ht="12.75" customHeight="1">
      <c r="A2561">
        <v>1590</v>
      </c>
      <c r="B2561">
        <v>2813</v>
      </c>
      <c r="C2561" t="s">
        <v>90</v>
      </c>
      <c r="D2561" t="s">
        <v>1126</v>
      </c>
      <c r="E2561">
        <v>48768</v>
      </c>
      <c r="F2561" t="s">
        <v>198</v>
      </c>
      <c r="G2561" t="s">
        <v>4340</v>
      </c>
      <c r="H2561" s="958">
        <v>43354</v>
      </c>
      <c r="I2561"/>
      <c r="J2561" t="s">
        <v>1096</v>
      </c>
      <c r="K2561">
        <v>5</v>
      </c>
      <c r="L2561" t="s">
        <v>25</v>
      </c>
      <c r="M2561">
        <v>41600</v>
      </c>
      <c r="N2561" t="s">
        <v>88</v>
      </c>
      <c r="O2561">
        <v>97200</v>
      </c>
      <c r="P2561">
        <v>55600</v>
      </c>
      <c r="Q2561">
        <v>24190</v>
      </c>
      <c r="R2561">
        <v>31730</v>
      </c>
      <c r="S2561"/>
      <c r="T2561"/>
      <c r="U2561"/>
      <c r="V2561" t="s">
        <v>1348</v>
      </c>
      <c r="W2561">
        <v>1</v>
      </c>
    </row>
    <row r="2562" spans="1:23" s="917" customFormat="1" ht="12.75" customHeight="1">
      <c r="A2562">
        <v>1590</v>
      </c>
      <c r="B2562">
        <v>2813</v>
      </c>
      <c r="C2562" t="s">
        <v>90</v>
      </c>
      <c r="D2562" t="s">
        <v>1126</v>
      </c>
      <c r="E2562">
        <v>48769</v>
      </c>
      <c r="F2562" t="s">
        <v>198</v>
      </c>
      <c r="G2562" t="s">
        <v>4341</v>
      </c>
      <c r="H2562" s="958">
        <v>43707</v>
      </c>
      <c r="I2562"/>
      <c r="J2562" t="s">
        <v>1096</v>
      </c>
      <c r="K2562">
        <v>3</v>
      </c>
      <c r="L2562" t="s">
        <v>25</v>
      </c>
      <c r="M2562">
        <v>41600</v>
      </c>
      <c r="N2562" t="s">
        <v>88</v>
      </c>
      <c r="O2562">
        <v>97200</v>
      </c>
      <c r="P2562">
        <v>55600</v>
      </c>
      <c r="Q2562">
        <v>24190</v>
      </c>
      <c r="R2562">
        <v>31730</v>
      </c>
      <c r="S2562"/>
      <c r="T2562"/>
      <c r="U2562"/>
      <c r="V2562" t="s">
        <v>1348</v>
      </c>
      <c r="W2562">
        <v>1</v>
      </c>
    </row>
    <row r="2563" spans="1:23" s="917" customFormat="1" ht="12.75" customHeight="1">
      <c r="A2563">
        <v>1680</v>
      </c>
      <c r="B2563">
        <v>2840</v>
      </c>
      <c r="C2563" t="s">
        <v>87</v>
      </c>
      <c r="D2563" t="s">
        <v>1093</v>
      </c>
      <c r="E2563">
        <v>48771</v>
      </c>
      <c r="F2563" t="s">
        <v>198</v>
      </c>
      <c r="G2563" t="s">
        <v>4343</v>
      </c>
      <c r="H2563" s="958">
        <v>43507</v>
      </c>
      <c r="I2563"/>
      <c r="J2563" t="s">
        <v>1096</v>
      </c>
      <c r="K2563">
        <v>3</v>
      </c>
      <c r="L2563" t="s">
        <v>25</v>
      </c>
      <c r="M2563">
        <v>41600</v>
      </c>
      <c r="N2563" t="s">
        <v>84</v>
      </c>
      <c r="O2563">
        <v>90910</v>
      </c>
      <c r="P2563">
        <v>49310</v>
      </c>
      <c r="Q2563">
        <v>17000</v>
      </c>
      <c r="R2563">
        <v>28750</v>
      </c>
      <c r="S2563"/>
      <c r="T2563"/>
      <c r="U2563"/>
      <c r="V2563" t="s">
        <v>1348</v>
      </c>
      <c r="W2563">
        <v>1</v>
      </c>
    </row>
    <row r="2564" spans="1:23" s="917" customFormat="1" ht="12.75" customHeight="1">
      <c r="A2564">
        <v>1680</v>
      </c>
      <c r="B2564">
        <v>2840</v>
      </c>
      <c r="C2564" t="s">
        <v>87</v>
      </c>
      <c r="D2564" t="s">
        <v>1093</v>
      </c>
      <c r="E2564">
        <v>48772</v>
      </c>
      <c r="F2564" t="s">
        <v>198</v>
      </c>
      <c r="G2564" t="s">
        <v>4344</v>
      </c>
      <c r="H2564" s="958">
        <v>43490</v>
      </c>
      <c r="I2564" s="958">
        <v>45382</v>
      </c>
      <c r="J2564" t="s">
        <v>1096</v>
      </c>
      <c r="K2564">
        <v>3</v>
      </c>
      <c r="L2564" t="s">
        <v>25</v>
      </c>
      <c r="M2564">
        <v>41600</v>
      </c>
      <c r="N2564" t="s">
        <v>84</v>
      </c>
      <c r="O2564">
        <v>90910</v>
      </c>
      <c r="P2564">
        <v>49310</v>
      </c>
      <c r="Q2564">
        <v>17000</v>
      </c>
      <c r="R2564">
        <v>28750</v>
      </c>
      <c r="S2564"/>
      <c r="T2564"/>
      <c r="U2564"/>
      <c r="V2564" t="s">
        <v>1348</v>
      </c>
      <c r="W2564">
        <v>1</v>
      </c>
    </row>
    <row r="2565" spans="1:23" s="917" customFormat="1" ht="12.75" customHeight="1">
      <c r="A2565">
        <v>1680</v>
      </c>
      <c r="B2565">
        <v>2840</v>
      </c>
      <c r="C2565" t="s">
        <v>87</v>
      </c>
      <c r="D2565" t="s">
        <v>1093</v>
      </c>
      <c r="E2565">
        <v>48773</v>
      </c>
      <c r="F2565" t="s">
        <v>198</v>
      </c>
      <c r="G2565" t="s">
        <v>4346</v>
      </c>
      <c r="H2565" s="958">
        <v>43530</v>
      </c>
      <c r="I2565"/>
      <c r="J2565" t="s">
        <v>1096</v>
      </c>
      <c r="K2565">
        <v>2</v>
      </c>
      <c r="L2565" t="s">
        <v>25</v>
      </c>
      <c r="M2565">
        <v>41600</v>
      </c>
      <c r="N2565" t="s">
        <v>84</v>
      </c>
      <c r="O2565">
        <v>90910</v>
      </c>
      <c r="P2565">
        <v>49310</v>
      </c>
      <c r="Q2565">
        <v>17000</v>
      </c>
      <c r="R2565">
        <v>28750</v>
      </c>
      <c r="S2565"/>
      <c r="T2565"/>
      <c r="U2565"/>
      <c r="V2565" t="s">
        <v>1348</v>
      </c>
      <c r="W2565">
        <v>1</v>
      </c>
    </row>
    <row r="2566" spans="1:23" s="917" customFormat="1" ht="12.75" customHeight="1">
      <c r="A2566">
        <v>1680</v>
      </c>
      <c r="B2566">
        <v>2840</v>
      </c>
      <c r="C2566" t="s">
        <v>87</v>
      </c>
      <c r="D2566" t="s">
        <v>1093</v>
      </c>
      <c r="E2566">
        <v>48774</v>
      </c>
      <c r="F2566" t="s">
        <v>198</v>
      </c>
      <c r="G2566" t="s">
        <v>1494</v>
      </c>
      <c r="H2566" s="958">
        <v>43530</v>
      </c>
      <c r="I2566" s="958">
        <v>45382</v>
      </c>
      <c r="J2566" t="s">
        <v>1269</v>
      </c>
      <c r="K2566">
        <v>2</v>
      </c>
      <c r="L2566" t="s">
        <v>25</v>
      </c>
      <c r="M2566">
        <v>41600</v>
      </c>
      <c r="N2566" t="s">
        <v>84</v>
      </c>
      <c r="O2566">
        <v>90910</v>
      </c>
      <c r="P2566">
        <v>49310</v>
      </c>
      <c r="Q2566">
        <v>17000</v>
      </c>
      <c r="R2566">
        <v>28750</v>
      </c>
      <c r="S2566"/>
      <c r="T2566"/>
      <c r="U2566"/>
      <c r="V2566" t="s">
        <v>1348</v>
      </c>
      <c r="W2566">
        <v>1</v>
      </c>
    </row>
    <row r="2567" spans="1:23" s="917" customFormat="1" ht="12.75" customHeight="1">
      <c r="A2567">
        <v>1680</v>
      </c>
      <c r="B2567">
        <v>2840</v>
      </c>
      <c r="C2567" t="s">
        <v>87</v>
      </c>
      <c r="D2567" t="s">
        <v>1093</v>
      </c>
      <c r="E2567">
        <v>48775</v>
      </c>
      <c r="F2567" t="s">
        <v>198</v>
      </c>
      <c r="G2567" t="s">
        <v>1489</v>
      </c>
      <c r="H2567" s="958">
        <v>43490</v>
      </c>
      <c r="I2567" s="958">
        <v>45382</v>
      </c>
      <c r="J2567" t="s">
        <v>1096</v>
      </c>
      <c r="K2567">
        <v>3</v>
      </c>
      <c r="L2567" t="s">
        <v>25</v>
      </c>
      <c r="M2567">
        <v>41600</v>
      </c>
      <c r="N2567" t="s">
        <v>84</v>
      </c>
      <c r="O2567">
        <v>90910</v>
      </c>
      <c r="P2567">
        <v>49310</v>
      </c>
      <c r="Q2567">
        <v>17000</v>
      </c>
      <c r="R2567">
        <v>28750</v>
      </c>
      <c r="S2567"/>
      <c r="T2567"/>
      <c r="U2567"/>
      <c r="V2567" t="s">
        <v>1348</v>
      </c>
      <c r="W2567">
        <v>1</v>
      </c>
    </row>
    <row r="2568" spans="1:23" s="917" customFormat="1" ht="12.75" customHeight="1">
      <c r="A2568">
        <v>1680</v>
      </c>
      <c r="B2568">
        <v>2840</v>
      </c>
      <c r="C2568" t="s">
        <v>87</v>
      </c>
      <c r="D2568" t="s">
        <v>1093</v>
      </c>
      <c r="E2568">
        <v>48776</v>
      </c>
      <c r="F2568" t="s">
        <v>198</v>
      </c>
      <c r="G2568" t="s">
        <v>1491</v>
      </c>
      <c r="H2568" s="958">
        <v>43507</v>
      </c>
      <c r="I2568" s="958">
        <v>45382</v>
      </c>
      <c r="J2568" t="s">
        <v>1096</v>
      </c>
      <c r="K2568">
        <v>2</v>
      </c>
      <c r="L2568" t="s">
        <v>25</v>
      </c>
      <c r="M2568">
        <v>41600</v>
      </c>
      <c r="N2568" t="s">
        <v>84</v>
      </c>
      <c r="O2568">
        <v>90910</v>
      </c>
      <c r="P2568">
        <v>49310</v>
      </c>
      <c r="Q2568">
        <v>17000</v>
      </c>
      <c r="R2568">
        <v>28750</v>
      </c>
      <c r="S2568"/>
      <c r="T2568"/>
      <c r="U2568"/>
      <c r="V2568" t="s">
        <v>1348</v>
      </c>
      <c r="W2568">
        <v>1</v>
      </c>
    </row>
    <row r="2569" spans="1:23" s="917" customFormat="1" ht="12.75" customHeight="1">
      <c r="A2569">
        <v>1680</v>
      </c>
      <c r="B2569">
        <v>2840</v>
      </c>
      <c r="C2569" t="s">
        <v>87</v>
      </c>
      <c r="D2569" t="s">
        <v>1093</v>
      </c>
      <c r="E2569">
        <v>48777</v>
      </c>
      <c r="F2569" t="s">
        <v>198</v>
      </c>
      <c r="G2569" t="s">
        <v>1492</v>
      </c>
      <c r="H2569" s="958">
        <v>43530</v>
      </c>
      <c r="I2569" s="958">
        <v>45382</v>
      </c>
      <c r="J2569" t="s">
        <v>1096</v>
      </c>
      <c r="K2569">
        <v>3</v>
      </c>
      <c r="L2569" t="s">
        <v>25</v>
      </c>
      <c r="M2569">
        <v>41600</v>
      </c>
      <c r="N2569" t="s">
        <v>84</v>
      </c>
      <c r="O2569">
        <v>90910</v>
      </c>
      <c r="P2569">
        <v>49310</v>
      </c>
      <c r="Q2569">
        <v>17000</v>
      </c>
      <c r="R2569">
        <v>28750</v>
      </c>
      <c r="S2569"/>
      <c r="T2569"/>
      <c r="U2569"/>
      <c r="V2569" t="s">
        <v>1348</v>
      </c>
      <c r="W2569">
        <v>1</v>
      </c>
    </row>
    <row r="2570" spans="1:23" s="917" customFormat="1" ht="12.75" customHeight="1">
      <c r="A2570">
        <v>1952</v>
      </c>
      <c r="B2570">
        <v>2840</v>
      </c>
      <c r="C2570" t="s">
        <v>87</v>
      </c>
      <c r="D2570" t="s">
        <v>1270</v>
      </c>
      <c r="E2570">
        <v>48778</v>
      </c>
      <c r="F2570" t="s">
        <v>198</v>
      </c>
      <c r="G2570" t="s">
        <v>4348</v>
      </c>
      <c r="H2570" s="958">
        <v>44859</v>
      </c>
      <c r="I2570"/>
      <c r="J2570" t="s">
        <v>1096</v>
      </c>
      <c r="K2570">
        <v>1</v>
      </c>
      <c r="L2570" t="s">
        <v>25</v>
      </c>
      <c r="M2570">
        <v>41600</v>
      </c>
      <c r="N2570" t="s">
        <v>84</v>
      </c>
      <c r="O2570">
        <v>90910</v>
      </c>
      <c r="P2570">
        <v>49310</v>
      </c>
      <c r="Q2570">
        <v>8860</v>
      </c>
      <c r="R2570">
        <v>8220</v>
      </c>
      <c r="S2570"/>
      <c r="T2570"/>
      <c r="U2570"/>
      <c r="V2570" t="s">
        <v>1348</v>
      </c>
      <c r="W2570">
        <v>1</v>
      </c>
    </row>
    <row r="2571" spans="1:23" s="917" customFormat="1" ht="12.75" customHeight="1">
      <c r="A2571">
        <v>1680</v>
      </c>
      <c r="B2571">
        <v>2840</v>
      </c>
      <c r="C2571" t="s">
        <v>87</v>
      </c>
      <c r="D2571" t="s">
        <v>1093</v>
      </c>
      <c r="E2571">
        <v>48779</v>
      </c>
      <c r="F2571" t="s">
        <v>198</v>
      </c>
      <c r="G2571" t="s">
        <v>4350</v>
      </c>
      <c r="H2571" s="958">
        <v>43530</v>
      </c>
      <c r="I2571"/>
      <c r="J2571" t="s">
        <v>1096</v>
      </c>
      <c r="K2571">
        <v>2</v>
      </c>
      <c r="L2571" t="s">
        <v>25</v>
      </c>
      <c r="M2571">
        <v>41600</v>
      </c>
      <c r="N2571" t="s">
        <v>84</v>
      </c>
      <c r="O2571">
        <v>90910</v>
      </c>
      <c r="P2571">
        <v>49310</v>
      </c>
      <c r="Q2571">
        <v>17000</v>
      </c>
      <c r="R2571">
        <v>28750</v>
      </c>
      <c r="S2571"/>
      <c r="T2571"/>
      <c r="U2571"/>
      <c r="V2571" t="s">
        <v>1348</v>
      </c>
      <c r="W2571">
        <v>1</v>
      </c>
    </row>
    <row r="2572" spans="1:23" s="917" customFormat="1" ht="12.75" customHeight="1">
      <c r="A2572">
        <v>1690</v>
      </c>
      <c r="B2572">
        <v>2841</v>
      </c>
      <c r="C2572" t="s">
        <v>83</v>
      </c>
      <c r="D2572" t="s">
        <v>1093</v>
      </c>
      <c r="E2572">
        <v>48780</v>
      </c>
      <c r="F2572" t="s">
        <v>198</v>
      </c>
      <c r="G2572" t="s">
        <v>4351</v>
      </c>
      <c r="H2572" s="958">
        <v>43507</v>
      </c>
      <c r="I2572" s="958">
        <v>45382</v>
      </c>
      <c r="J2572" t="s">
        <v>1096</v>
      </c>
      <c r="K2572">
        <v>10</v>
      </c>
      <c r="L2572" t="s">
        <v>25</v>
      </c>
      <c r="M2572">
        <v>41600</v>
      </c>
      <c r="N2572" t="s">
        <v>84</v>
      </c>
      <c r="O2572">
        <v>90910</v>
      </c>
      <c r="P2572">
        <v>49310</v>
      </c>
      <c r="Q2572">
        <v>17000</v>
      </c>
      <c r="R2572">
        <v>28750</v>
      </c>
      <c r="S2572"/>
      <c r="T2572"/>
      <c r="U2572"/>
      <c r="V2572" t="s">
        <v>1348</v>
      </c>
      <c r="W2572">
        <v>1</v>
      </c>
    </row>
    <row r="2573" spans="1:23" s="917" customFormat="1" ht="12.75" customHeight="1">
      <c r="A2573">
        <v>1680</v>
      </c>
      <c r="B2573">
        <v>2840</v>
      </c>
      <c r="C2573" t="s">
        <v>87</v>
      </c>
      <c r="D2573" t="s">
        <v>1093</v>
      </c>
      <c r="E2573">
        <v>48781</v>
      </c>
      <c r="F2573" t="s">
        <v>198</v>
      </c>
      <c r="G2573" t="s">
        <v>4352</v>
      </c>
      <c r="H2573" s="958">
        <v>43490</v>
      </c>
      <c r="I2573" s="958">
        <v>45382</v>
      </c>
      <c r="J2573" t="s">
        <v>1096</v>
      </c>
      <c r="K2573">
        <v>3</v>
      </c>
      <c r="L2573" t="s">
        <v>25</v>
      </c>
      <c r="M2573">
        <v>41600</v>
      </c>
      <c r="N2573" t="s">
        <v>84</v>
      </c>
      <c r="O2573">
        <v>90910</v>
      </c>
      <c r="P2573">
        <v>49310</v>
      </c>
      <c r="Q2573">
        <v>17000</v>
      </c>
      <c r="R2573">
        <v>28750</v>
      </c>
      <c r="S2573"/>
      <c r="T2573"/>
      <c r="U2573"/>
      <c r="V2573" t="s">
        <v>1348</v>
      </c>
      <c r="W2573">
        <v>1</v>
      </c>
    </row>
    <row r="2574" spans="1:23" s="917" customFormat="1" ht="12.75" customHeight="1">
      <c r="A2574">
        <v>1680</v>
      </c>
      <c r="B2574">
        <v>2840</v>
      </c>
      <c r="C2574" t="s">
        <v>87</v>
      </c>
      <c r="D2574" t="s">
        <v>1093</v>
      </c>
      <c r="E2574">
        <v>48783</v>
      </c>
      <c r="F2574" t="s">
        <v>198</v>
      </c>
      <c r="G2574" t="s">
        <v>4353</v>
      </c>
      <c r="H2574" s="958">
        <v>43530</v>
      </c>
      <c r="I2574" s="958">
        <v>45382</v>
      </c>
      <c r="J2574" t="s">
        <v>1096</v>
      </c>
      <c r="K2574">
        <v>2</v>
      </c>
      <c r="L2574" t="s">
        <v>25</v>
      </c>
      <c r="M2574">
        <v>41600</v>
      </c>
      <c r="N2574" t="s">
        <v>84</v>
      </c>
      <c r="O2574">
        <v>90910</v>
      </c>
      <c r="P2574">
        <v>49310</v>
      </c>
      <c r="Q2574">
        <v>17000</v>
      </c>
      <c r="R2574">
        <v>28750</v>
      </c>
      <c r="S2574"/>
      <c r="T2574"/>
      <c r="U2574"/>
      <c r="V2574" t="s">
        <v>1348</v>
      </c>
      <c r="W2574">
        <v>1</v>
      </c>
    </row>
    <row r="2575" spans="1:23" s="917" customFormat="1" ht="12.75" customHeight="1">
      <c r="A2575">
        <v>1680</v>
      </c>
      <c r="B2575">
        <v>2840</v>
      </c>
      <c r="C2575" t="s">
        <v>87</v>
      </c>
      <c r="D2575" t="s">
        <v>1093</v>
      </c>
      <c r="E2575">
        <v>48784</v>
      </c>
      <c r="F2575" t="s">
        <v>198</v>
      </c>
      <c r="G2575" t="s">
        <v>4354</v>
      </c>
      <c r="H2575" s="958">
        <v>43490</v>
      </c>
      <c r="I2575" s="958">
        <v>45382</v>
      </c>
      <c r="J2575" t="s">
        <v>1096</v>
      </c>
      <c r="K2575">
        <v>2</v>
      </c>
      <c r="L2575" t="s">
        <v>25</v>
      </c>
      <c r="M2575">
        <v>41600</v>
      </c>
      <c r="N2575" t="s">
        <v>84</v>
      </c>
      <c r="O2575">
        <v>90910</v>
      </c>
      <c r="P2575">
        <v>49310</v>
      </c>
      <c r="Q2575">
        <v>17000</v>
      </c>
      <c r="R2575">
        <v>28750</v>
      </c>
      <c r="S2575"/>
      <c r="T2575"/>
      <c r="U2575"/>
      <c r="V2575" t="s">
        <v>1348</v>
      </c>
      <c r="W2575">
        <v>1</v>
      </c>
    </row>
    <row r="2576" spans="1:23" s="917" customFormat="1" ht="12.75" customHeight="1">
      <c r="A2576">
        <v>1680</v>
      </c>
      <c r="B2576">
        <v>2840</v>
      </c>
      <c r="C2576" t="s">
        <v>87</v>
      </c>
      <c r="D2576" t="s">
        <v>1093</v>
      </c>
      <c r="E2576">
        <v>48785</v>
      </c>
      <c r="F2576" t="s">
        <v>198</v>
      </c>
      <c r="G2576" t="s">
        <v>4355</v>
      </c>
      <c r="H2576" s="958">
        <v>43530</v>
      </c>
      <c r="I2576" s="958">
        <v>45382</v>
      </c>
      <c r="J2576" t="s">
        <v>1096</v>
      </c>
      <c r="K2576">
        <v>5</v>
      </c>
      <c r="L2576" t="s">
        <v>25</v>
      </c>
      <c r="M2576">
        <v>41600</v>
      </c>
      <c r="N2576" t="s">
        <v>84</v>
      </c>
      <c r="O2576">
        <v>90910</v>
      </c>
      <c r="P2576">
        <v>49310</v>
      </c>
      <c r="Q2576">
        <v>17000</v>
      </c>
      <c r="R2576">
        <v>28750</v>
      </c>
      <c r="S2576"/>
      <c r="T2576"/>
      <c r="U2576"/>
      <c r="V2576" t="s">
        <v>1348</v>
      </c>
      <c r="W2576">
        <v>1</v>
      </c>
    </row>
    <row r="2577" spans="1:23" s="917" customFormat="1" ht="12.75" customHeight="1">
      <c r="A2577">
        <v>1680</v>
      </c>
      <c r="B2577">
        <v>2840</v>
      </c>
      <c r="C2577" t="s">
        <v>87</v>
      </c>
      <c r="D2577" t="s">
        <v>1093</v>
      </c>
      <c r="E2577">
        <v>48787</v>
      </c>
      <c r="F2577" t="s">
        <v>198</v>
      </c>
      <c r="G2577" t="s">
        <v>1475</v>
      </c>
      <c r="H2577" s="958">
        <v>43530</v>
      </c>
      <c r="I2577" s="958">
        <v>45382</v>
      </c>
      <c r="J2577" t="s">
        <v>1096</v>
      </c>
      <c r="K2577">
        <v>2</v>
      </c>
      <c r="L2577" t="s">
        <v>25</v>
      </c>
      <c r="M2577">
        <v>41600</v>
      </c>
      <c r="N2577" t="s">
        <v>84</v>
      </c>
      <c r="O2577">
        <v>90910</v>
      </c>
      <c r="P2577">
        <v>49310</v>
      </c>
      <c r="Q2577">
        <v>17000</v>
      </c>
      <c r="R2577">
        <v>28750</v>
      </c>
      <c r="S2577"/>
      <c r="T2577"/>
      <c r="U2577"/>
      <c r="V2577" t="s">
        <v>1348</v>
      </c>
      <c r="W2577">
        <v>1</v>
      </c>
    </row>
    <row r="2578" spans="1:23" s="917" customFormat="1" ht="12.75" customHeight="1">
      <c r="A2578">
        <v>1680</v>
      </c>
      <c r="B2578">
        <v>2840</v>
      </c>
      <c r="C2578" t="s">
        <v>87</v>
      </c>
      <c r="D2578" t="s">
        <v>1093</v>
      </c>
      <c r="E2578">
        <v>48788</v>
      </c>
      <c r="F2578" t="s">
        <v>198</v>
      </c>
      <c r="G2578" t="s">
        <v>4356</v>
      </c>
      <c r="H2578" s="958">
        <v>43530</v>
      </c>
      <c r="I2578" s="958">
        <v>45382</v>
      </c>
      <c r="J2578" t="s">
        <v>1096</v>
      </c>
      <c r="K2578">
        <v>3</v>
      </c>
      <c r="L2578" t="s">
        <v>25</v>
      </c>
      <c r="M2578">
        <v>41600</v>
      </c>
      <c r="N2578" t="s">
        <v>84</v>
      </c>
      <c r="O2578">
        <v>90910</v>
      </c>
      <c r="P2578">
        <v>49310</v>
      </c>
      <c r="Q2578">
        <v>17000</v>
      </c>
      <c r="R2578">
        <v>28750</v>
      </c>
      <c r="S2578"/>
      <c r="T2578"/>
      <c r="U2578"/>
      <c r="V2578" t="s">
        <v>1348</v>
      </c>
      <c r="W2578">
        <v>1</v>
      </c>
    </row>
    <row r="2579" spans="1:23" s="917" customFormat="1" ht="12.75" customHeight="1">
      <c r="A2579">
        <v>1680</v>
      </c>
      <c r="B2579">
        <v>2841</v>
      </c>
      <c r="C2579" t="s">
        <v>83</v>
      </c>
      <c r="D2579" t="s">
        <v>1093</v>
      </c>
      <c r="E2579">
        <v>48789</v>
      </c>
      <c r="F2579" t="s">
        <v>198</v>
      </c>
      <c r="G2579" t="s">
        <v>4357</v>
      </c>
      <c r="H2579" s="958">
        <v>43490</v>
      </c>
      <c r="I2579" s="958">
        <v>45382</v>
      </c>
      <c r="J2579" t="s">
        <v>1096</v>
      </c>
      <c r="K2579">
        <v>3</v>
      </c>
      <c r="L2579" t="s">
        <v>25</v>
      </c>
      <c r="M2579">
        <v>41600</v>
      </c>
      <c r="N2579" t="s">
        <v>84</v>
      </c>
      <c r="O2579">
        <v>90910</v>
      </c>
      <c r="P2579">
        <v>49310</v>
      </c>
      <c r="Q2579">
        <v>17000</v>
      </c>
      <c r="R2579">
        <v>28750</v>
      </c>
      <c r="S2579"/>
      <c r="T2579"/>
      <c r="U2579"/>
      <c r="V2579" t="s">
        <v>1348</v>
      </c>
      <c r="W2579">
        <v>1</v>
      </c>
    </row>
    <row r="2580" spans="1:23" s="917" customFormat="1" ht="12.75" customHeight="1">
      <c r="A2580">
        <v>1680</v>
      </c>
      <c r="B2580">
        <v>2840</v>
      </c>
      <c r="C2580" t="s">
        <v>87</v>
      </c>
      <c r="D2580" t="s">
        <v>1093</v>
      </c>
      <c r="E2580">
        <v>48790</v>
      </c>
      <c r="F2580" t="s">
        <v>198</v>
      </c>
      <c r="G2580" t="s">
        <v>4358</v>
      </c>
      <c r="H2580" s="958">
        <v>43531</v>
      </c>
      <c r="I2580"/>
      <c r="J2580" t="s">
        <v>1096</v>
      </c>
      <c r="K2580">
        <v>3</v>
      </c>
      <c r="L2580" t="s">
        <v>25</v>
      </c>
      <c r="M2580">
        <v>41600</v>
      </c>
      <c r="N2580" t="s">
        <v>84</v>
      </c>
      <c r="O2580">
        <v>90910</v>
      </c>
      <c r="P2580">
        <v>49310</v>
      </c>
      <c r="Q2580">
        <v>17000</v>
      </c>
      <c r="R2580">
        <v>28750</v>
      </c>
      <c r="S2580"/>
      <c r="T2580"/>
      <c r="U2580"/>
      <c r="V2580" t="s">
        <v>1348</v>
      </c>
      <c r="W2580">
        <v>1</v>
      </c>
    </row>
    <row r="2581" spans="1:23" s="917" customFormat="1" ht="12.75" customHeight="1">
      <c r="A2581">
        <v>1680</v>
      </c>
      <c r="B2581">
        <v>2840</v>
      </c>
      <c r="C2581" t="s">
        <v>87</v>
      </c>
      <c r="D2581" t="s">
        <v>1093</v>
      </c>
      <c r="E2581">
        <v>48792</v>
      </c>
      <c r="F2581" t="s">
        <v>198</v>
      </c>
      <c r="G2581" t="s">
        <v>4360</v>
      </c>
      <c r="H2581" s="958">
        <v>43490</v>
      </c>
      <c r="I2581" s="958">
        <v>45382</v>
      </c>
      <c r="J2581" t="s">
        <v>1096</v>
      </c>
      <c r="K2581">
        <v>2</v>
      </c>
      <c r="L2581" t="s">
        <v>25</v>
      </c>
      <c r="M2581">
        <v>41600</v>
      </c>
      <c r="N2581" t="s">
        <v>84</v>
      </c>
      <c r="O2581">
        <v>90910</v>
      </c>
      <c r="P2581">
        <v>49310</v>
      </c>
      <c r="Q2581">
        <v>17000</v>
      </c>
      <c r="R2581">
        <v>28750</v>
      </c>
      <c r="S2581"/>
      <c r="T2581"/>
      <c r="U2581"/>
      <c r="V2581" t="s">
        <v>1348</v>
      </c>
      <c r="W2581">
        <v>1</v>
      </c>
    </row>
    <row r="2582" spans="1:23" s="917" customFormat="1" ht="12.75" customHeight="1">
      <c r="A2582">
        <v>1705</v>
      </c>
      <c r="B2582">
        <v>2840</v>
      </c>
      <c r="C2582" t="s">
        <v>87</v>
      </c>
      <c r="D2582" t="s">
        <v>1093</v>
      </c>
      <c r="E2582">
        <v>48793</v>
      </c>
      <c r="F2582" t="s">
        <v>198</v>
      </c>
      <c r="G2582" t="s">
        <v>4361</v>
      </c>
      <c r="H2582" s="958">
        <v>45281</v>
      </c>
      <c r="I2582"/>
      <c r="J2582" t="s">
        <v>1096</v>
      </c>
      <c r="K2582">
        <v>2</v>
      </c>
      <c r="L2582" t="s">
        <v>25</v>
      </c>
      <c r="M2582">
        <v>41600</v>
      </c>
      <c r="N2582" t="s">
        <v>84</v>
      </c>
      <c r="O2582">
        <v>90910</v>
      </c>
      <c r="P2582">
        <v>49310</v>
      </c>
      <c r="Q2582">
        <v>17000</v>
      </c>
      <c r="R2582">
        <v>22240</v>
      </c>
      <c r="S2582"/>
      <c r="T2582"/>
      <c r="U2582"/>
      <c r="V2582" t="s">
        <v>1348</v>
      </c>
      <c r="W2582">
        <v>1</v>
      </c>
    </row>
    <row r="2583" spans="1:23" s="917" customFormat="1" ht="12.75" customHeight="1">
      <c r="A2583">
        <v>1680</v>
      </c>
      <c r="B2583">
        <v>2841</v>
      </c>
      <c r="C2583" t="s">
        <v>83</v>
      </c>
      <c r="D2583" t="s">
        <v>1093</v>
      </c>
      <c r="E2583">
        <v>48794</v>
      </c>
      <c r="F2583" t="s">
        <v>198</v>
      </c>
      <c r="G2583" t="s">
        <v>4362</v>
      </c>
      <c r="H2583" s="958">
        <v>43490</v>
      </c>
      <c r="I2583" s="958">
        <v>45382</v>
      </c>
      <c r="J2583" t="s">
        <v>1096</v>
      </c>
      <c r="K2583">
        <v>2</v>
      </c>
      <c r="L2583" t="s">
        <v>25</v>
      </c>
      <c r="M2583">
        <v>41600</v>
      </c>
      <c r="N2583" t="s">
        <v>84</v>
      </c>
      <c r="O2583">
        <v>90910</v>
      </c>
      <c r="P2583">
        <v>49310</v>
      </c>
      <c r="Q2583">
        <v>17000</v>
      </c>
      <c r="R2583">
        <v>28750</v>
      </c>
      <c r="S2583"/>
      <c r="T2583"/>
      <c r="U2583"/>
      <c r="V2583" t="s">
        <v>1348</v>
      </c>
      <c r="W2583">
        <v>1</v>
      </c>
    </row>
    <row r="2584" spans="1:23" s="917" customFormat="1" ht="12.75" customHeight="1">
      <c r="A2584">
        <v>1680</v>
      </c>
      <c r="B2584">
        <v>2840</v>
      </c>
      <c r="C2584" t="s">
        <v>87</v>
      </c>
      <c r="D2584" t="s">
        <v>1093</v>
      </c>
      <c r="E2584">
        <v>48795</v>
      </c>
      <c r="F2584" t="s">
        <v>198</v>
      </c>
      <c r="G2584" t="s">
        <v>4363</v>
      </c>
      <c r="H2584" s="958">
        <v>43490</v>
      </c>
      <c r="I2584" s="958">
        <v>45382</v>
      </c>
      <c r="J2584" t="s">
        <v>1096</v>
      </c>
      <c r="K2584">
        <v>2</v>
      </c>
      <c r="L2584" t="s">
        <v>25</v>
      </c>
      <c r="M2584">
        <v>41600</v>
      </c>
      <c r="N2584" t="s">
        <v>84</v>
      </c>
      <c r="O2584">
        <v>90910</v>
      </c>
      <c r="P2584">
        <v>49310</v>
      </c>
      <c r="Q2584">
        <v>17000</v>
      </c>
      <c r="R2584">
        <v>28750</v>
      </c>
      <c r="S2584"/>
      <c r="T2584"/>
      <c r="U2584"/>
      <c r="V2584" t="s">
        <v>1348</v>
      </c>
      <c r="W2584">
        <v>1</v>
      </c>
    </row>
    <row r="2585" spans="1:23" s="917" customFormat="1" ht="12.75" customHeight="1">
      <c r="A2585">
        <v>1680</v>
      </c>
      <c r="B2585">
        <v>2840</v>
      </c>
      <c r="C2585" t="s">
        <v>87</v>
      </c>
      <c r="D2585" t="s">
        <v>1093</v>
      </c>
      <c r="E2585">
        <v>48796</v>
      </c>
      <c r="F2585" t="s">
        <v>198</v>
      </c>
      <c r="G2585" t="s">
        <v>4364</v>
      </c>
      <c r="H2585" s="958">
        <v>43530</v>
      </c>
      <c r="I2585" s="958">
        <v>45382</v>
      </c>
      <c r="J2585" t="s">
        <v>1096</v>
      </c>
      <c r="K2585">
        <v>3</v>
      </c>
      <c r="L2585" t="s">
        <v>25</v>
      </c>
      <c r="M2585">
        <v>41600</v>
      </c>
      <c r="N2585" t="s">
        <v>84</v>
      </c>
      <c r="O2585">
        <v>90910</v>
      </c>
      <c r="P2585">
        <v>49310</v>
      </c>
      <c r="Q2585">
        <v>17000</v>
      </c>
      <c r="R2585">
        <v>28750</v>
      </c>
      <c r="S2585"/>
      <c r="T2585"/>
      <c r="U2585"/>
      <c r="V2585" t="s">
        <v>1348</v>
      </c>
      <c r="W2585">
        <v>1</v>
      </c>
    </row>
    <row r="2586" spans="1:23" s="917" customFormat="1" ht="12.75" customHeight="1">
      <c r="A2586">
        <v>1680</v>
      </c>
      <c r="B2586">
        <v>2840</v>
      </c>
      <c r="C2586" t="s">
        <v>87</v>
      </c>
      <c r="D2586" t="s">
        <v>1093</v>
      </c>
      <c r="E2586">
        <v>48797</v>
      </c>
      <c r="F2586" t="s">
        <v>198</v>
      </c>
      <c r="G2586" t="s">
        <v>1484</v>
      </c>
      <c r="H2586" s="958">
        <v>43530</v>
      </c>
      <c r="I2586" s="958">
        <v>45382</v>
      </c>
      <c r="J2586" t="s">
        <v>1096</v>
      </c>
      <c r="K2586">
        <v>3</v>
      </c>
      <c r="L2586" t="s">
        <v>25</v>
      </c>
      <c r="M2586">
        <v>41600</v>
      </c>
      <c r="N2586" t="s">
        <v>84</v>
      </c>
      <c r="O2586">
        <v>90910</v>
      </c>
      <c r="P2586">
        <v>49310</v>
      </c>
      <c r="Q2586">
        <v>17000</v>
      </c>
      <c r="R2586">
        <v>28750</v>
      </c>
      <c r="S2586"/>
      <c r="T2586"/>
      <c r="U2586"/>
      <c r="V2586" t="s">
        <v>1348</v>
      </c>
      <c r="W2586">
        <v>1</v>
      </c>
    </row>
    <row r="2587" spans="1:23" s="917" customFormat="1" ht="12.75" customHeight="1">
      <c r="A2587">
        <v>1680</v>
      </c>
      <c r="B2587">
        <v>2840</v>
      </c>
      <c r="C2587" t="s">
        <v>87</v>
      </c>
      <c r="D2587" t="s">
        <v>1093</v>
      </c>
      <c r="E2587">
        <v>48798</v>
      </c>
      <c r="F2587" t="s">
        <v>198</v>
      </c>
      <c r="G2587" t="s">
        <v>4365</v>
      </c>
      <c r="H2587" s="958">
        <v>43530</v>
      </c>
      <c r="I2587"/>
      <c r="J2587" t="s">
        <v>1096</v>
      </c>
      <c r="K2587">
        <v>3</v>
      </c>
      <c r="L2587" t="s">
        <v>25</v>
      </c>
      <c r="M2587">
        <v>41600</v>
      </c>
      <c r="N2587" t="s">
        <v>84</v>
      </c>
      <c r="O2587">
        <v>90910</v>
      </c>
      <c r="P2587">
        <v>49310</v>
      </c>
      <c r="Q2587">
        <v>17000</v>
      </c>
      <c r="R2587">
        <v>28750</v>
      </c>
      <c r="S2587"/>
      <c r="T2587"/>
      <c r="U2587"/>
      <c r="V2587" t="s">
        <v>1348</v>
      </c>
      <c r="W2587">
        <v>1</v>
      </c>
    </row>
    <row r="2588" spans="1:23" s="917" customFormat="1" ht="12.75" customHeight="1">
      <c r="A2588">
        <v>1680</v>
      </c>
      <c r="B2588">
        <v>2841</v>
      </c>
      <c r="C2588" t="s">
        <v>83</v>
      </c>
      <c r="D2588" t="s">
        <v>1093</v>
      </c>
      <c r="E2588">
        <v>48799</v>
      </c>
      <c r="F2588" t="s">
        <v>198</v>
      </c>
      <c r="G2588" t="s">
        <v>4366</v>
      </c>
      <c r="H2588" s="958">
        <v>43530</v>
      </c>
      <c r="I2588" s="958">
        <v>45382</v>
      </c>
      <c r="J2588" t="s">
        <v>1096</v>
      </c>
      <c r="K2588">
        <v>2</v>
      </c>
      <c r="L2588" t="s">
        <v>25</v>
      </c>
      <c r="M2588">
        <v>41600</v>
      </c>
      <c r="N2588" t="s">
        <v>84</v>
      </c>
      <c r="O2588">
        <v>90910</v>
      </c>
      <c r="P2588">
        <v>49310</v>
      </c>
      <c r="Q2588">
        <v>17000</v>
      </c>
      <c r="R2588">
        <v>28750</v>
      </c>
      <c r="S2588"/>
      <c r="T2588"/>
      <c r="U2588"/>
      <c r="V2588" t="s">
        <v>1348</v>
      </c>
      <c r="W2588">
        <v>1</v>
      </c>
    </row>
    <row r="2589" spans="1:23" s="917" customFormat="1" ht="12.75" customHeight="1">
      <c r="A2589">
        <v>1680</v>
      </c>
      <c r="B2589">
        <v>2840</v>
      </c>
      <c r="C2589" t="s">
        <v>87</v>
      </c>
      <c r="D2589" t="s">
        <v>1093</v>
      </c>
      <c r="E2589">
        <v>48800</v>
      </c>
      <c r="F2589" t="s">
        <v>198</v>
      </c>
      <c r="G2589" t="s">
        <v>1493</v>
      </c>
      <c r="H2589" s="958">
        <v>43531</v>
      </c>
      <c r="I2589" s="958">
        <v>45473</v>
      </c>
      <c r="J2589" t="s">
        <v>1096</v>
      </c>
      <c r="K2589">
        <v>2</v>
      </c>
      <c r="L2589" t="s">
        <v>25</v>
      </c>
      <c r="M2589">
        <v>41600</v>
      </c>
      <c r="N2589" t="s">
        <v>84</v>
      </c>
      <c r="O2589">
        <v>90910</v>
      </c>
      <c r="P2589">
        <v>49310</v>
      </c>
      <c r="Q2589">
        <v>17000</v>
      </c>
      <c r="R2589">
        <v>28750</v>
      </c>
      <c r="S2589"/>
      <c r="T2589"/>
      <c r="U2589"/>
      <c r="V2589" t="s">
        <v>1348</v>
      </c>
      <c r="W2589">
        <v>1</v>
      </c>
    </row>
    <row r="2590" spans="1:23" s="917" customFormat="1" ht="12.75" customHeight="1">
      <c r="A2590">
        <v>1680</v>
      </c>
      <c r="B2590">
        <v>2840</v>
      </c>
      <c r="C2590" t="s">
        <v>87</v>
      </c>
      <c r="D2590" t="s">
        <v>1093</v>
      </c>
      <c r="E2590">
        <v>48801</v>
      </c>
      <c r="F2590" t="s">
        <v>198</v>
      </c>
      <c r="G2590" t="s">
        <v>1495</v>
      </c>
      <c r="H2590" s="958">
        <v>43531</v>
      </c>
      <c r="I2590" s="958">
        <v>45382</v>
      </c>
      <c r="J2590" t="s">
        <v>1096</v>
      </c>
      <c r="K2590">
        <v>5</v>
      </c>
      <c r="L2590" t="s">
        <v>25</v>
      </c>
      <c r="M2590">
        <v>41600</v>
      </c>
      <c r="N2590" t="s">
        <v>84</v>
      </c>
      <c r="O2590">
        <v>90910</v>
      </c>
      <c r="P2590">
        <v>49310</v>
      </c>
      <c r="Q2590">
        <v>17000</v>
      </c>
      <c r="R2590">
        <v>28750</v>
      </c>
      <c r="S2590"/>
      <c r="T2590"/>
      <c r="U2590"/>
      <c r="V2590" t="s">
        <v>1348</v>
      </c>
      <c r="W2590">
        <v>1</v>
      </c>
    </row>
    <row r="2591" spans="1:23" s="917" customFormat="1" ht="12.75" customHeight="1">
      <c r="A2591">
        <v>1680</v>
      </c>
      <c r="B2591">
        <v>2840</v>
      </c>
      <c r="C2591" t="s">
        <v>87</v>
      </c>
      <c r="D2591" t="s">
        <v>1093</v>
      </c>
      <c r="E2591">
        <v>48802</v>
      </c>
      <c r="F2591" t="s">
        <v>198</v>
      </c>
      <c r="G2591" t="s">
        <v>4367</v>
      </c>
      <c r="H2591" s="958">
        <v>43531</v>
      </c>
      <c r="I2591" s="958">
        <v>45382</v>
      </c>
      <c r="J2591" t="s">
        <v>1096</v>
      </c>
      <c r="K2591">
        <v>2</v>
      </c>
      <c r="L2591" t="s">
        <v>25</v>
      </c>
      <c r="M2591">
        <v>41600</v>
      </c>
      <c r="N2591" t="s">
        <v>84</v>
      </c>
      <c r="O2591">
        <v>90910</v>
      </c>
      <c r="P2591">
        <v>49310</v>
      </c>
      <c r="Q2591">
        <v>17000</v>
      </c>
      <c r="R2591">
        <v>28750</v>
      </c>
      <c r="S2591"/>
      <c r="T2591"/>
      <c r="U2591"/>
      <c r="V2591" t="s">
        <v>1348</v>
      </c>
      <c r="W2591">
        <v>1</v>
      </c>
    </row>
    <row r="2592" spans="1:23" s="917" customFormat="1" ht="12.75" customHeight="1">
      <c r="A2592">
        <v>1680</v>
      </c>
      <c r="B2592">
        <v>2840</v>
      </c>
      <c r="C2592" t="s">
        <v>87</v>
      </c>
      <c r="D2592" t="s">
        <v>1093</v>
      </c>
      <c r="E2592">
        <v>48803</v>
      </c>
      <c r="F2592" t="s">
        <v>198</v>
      </c>
      <c r="G2592" t="s">
        <v>4368</v>
      </c>
      <c r="H2592" s="958">
        <v>43490</v>
      </c>
      <c r="I2592" s="958">
        <v>45382</v>
      </c>
      <c r="J2592" t="s">
        <v>1096</v>
      </c>
      <c r="K2592">
        <v>2</v>
      </c>
      <c r="L2592" t="s">
        <v>25</v>
      </c>
      <c r="M2592">
        <v>41600</v>
      </c>
      <c r="N2592" t="s">
        <v>84</v>
      </c>
      <c r="O2592">
        <v>90910</v>
      </c>
      <c r="P2592">
        <v>49310</v>
      </c>
      <c r="Q2592">
        <v>17000</v>
      </c>
      <c r="R2592">
        <v>28750</v>
      </c>
      <c r="S2592"/>
      <c r="T2592"/>
      <c r="U2592"/>
      <c r="V2592" t="s">
        <v>1348</v>
      </c>
      <c r="W2592">
        <v>1</v>
      </c>
    </row>
    <row r="2593" spans="1:23" s="917" customFormat="1" ht="12.75" customHeight="1">
      <c r="A2593">
        <v>1680</v>
      </c>
      <c r="B2593">
        <v>2840</v>
      </c>
      <c r="C2593" t="s">
        <v>87</v>
      </c>
      <c r="D2593" t="s">
        <v>1093</v>
      </c>
      <c r="E2593">
        <v>48804</v>
      </c>
      <c r="F2593" t="s">
        <v>198</v>
      </c>
      <c r="G2593" t="s">
        <v>4369</v>
      </c>
      <c r="H2593" s="958">
        <v>43490</v>
      </c>
      <c r="I2593" s="958">
        <v>45382</v>
      </c>
      <c r="J2593" t="s">
        <v>1096</v>
      </c>
      <c r="K2593">
        <v>2</v>
      </c>
      <c r="L2593" t="s">
        <v>25</v>
      </c>
      <c r="M2593">
        <v>41600</v>
      </c>
      <c r="N2593" t="s">
        <v>84</v>
      </c>
      <c r="O2593">
        <v>90910</v>
      </c>
      <c r="P2593">
        <v>49310</v>
      </c>
      <c r="Q2593">
        <v>17000</v>
      </c>
      <c r="R2593">
        <v>28750</v>
      </c>
      <c r="S2593"/>
      <c r="T2593"/>
      <c r="U2593"/>
      <c r="V2593" t="s">
        <v>1348</v>
      </c>
      <c r="W2593">
        <v>1</v>
      </c>
    </row>
    <row r="2594" spans="1:23" s="917" customFormat="1" ht="12.75" customHeight="1">
      <c r="A2594">
        <v>1680</v>
      </c>
      <c r="B2594">
        <v>2840</v>
      </c>
      <c r="C2594" t="s">
        <v>87</v>
      </c>
      <c r="D2594" t="s">
        <v>1093</v>
      </c>
      <c r="E2594">
        <v>48805</v>
      </c>
      <c r="F2594" t="s">
        <v>198</v>
      </c>
      <c r="G2594" t="s">
        <v>4370</v>
      </c>
      <c r="H2594" s="958">
        <v>43490</v>
      </c>
      <c r="I2594" s="958">
        <v>45382</v>
      </c>
      <c r="J2594" t="s">
        <v>1096</v>
      </c>
      <c r="K2594">
        <v>2</v>
      </c>
      <c r="L2594" t="s">
        <v>25</v>
      </c>
      <c r="M2594">
        <v>41600</v>
      </c>
      <c r="N2594" t="s">
        <v>84</v>
      </c>
      <c r="O2594">
        <v>90910</v>
      </c>
      <c r="P2594">
        <v>49310</v>
      </c>
      <c r="Q2594">
        <v>17000</v>
      </c>
      <c r="R2594">
        <v>28750</v>
      </c>
      <c r="S2594"/>
      <c r="T2594"/>
      <c r="U2594"/>
      <c r="V2594" t="s">
        <v>1348</v>
      </c>
      <c r="W2594">
        <v>1</v>
      </c>
    </row>
    <row r="2595" spans="1:23" s="917" customFormat="1" ht="12.75" customHeight="1">
      <c r="A2595">
        <v>1680</v>
      </c>
      <c r="B2595">
        <v>2840</v>
      </c>
      <c r="C2595" t="s">
        <v>87</v>
      </c>
      <c r="D2595" t="s">
        <v>1093</v>
      </c>
      <c r="E2595">
        <v>48807</v>
      </c>
      <c r="F2595" t="s">
        <v>198</v>
      </c>
      <c r="G2595" t="s">
        <v>4371</v>
      </c>
      <c r="H2595" s="958">
        <v>43490</v>
      </c>
      <c r="I2595" s="958">
        <v>45382</v>
      </c>
      <c r="J2595" t="s">
        <v>1096</v>
      </c>
      <c r="K2595">
        <v>5</v>
      </c>
      <c r="L2595" t="s">
        <v>25</v>
      </c>
      <c r="M2595">
        <v>41600</v>
      </c>
      <c r="N2595" t="s">
        <v>84</v>
      </c>
      <c r="O2595">
        <v>90910</v>
      </c>
      <c r="P2595">
        <v>49310</v>
      </c>
      <c r="Q2595">
        <v>17000</v>
      </c>
      <c r="R2595">
        <v>28750</v>
      </c>
      <c r="S2595"/>
      <c r="T2595"/>
      <c r="U2595"/>
      <c r="V2595" t="s">
        <v>1348</v>
      </c>
      <c r="W2595">
        <v>1</v>
      </c>
    </row>
    <row r="2596" spans="1:23" s="917" customFormat="1" ht="12.75" customHeight="1">
      <c r="A2596">
        <v>1680</v>
      </c>
      <c r="B2596">
        <v>2841</v>
      </c>
      <c r="C2596" t="s">
        <v>83</v>
      </c>
      <c r="D2596" t="s">
        <v>1093</v>
      </c>
      <c r="E2596">
        <v>48808</v>
      </c>
      <c r="F2596" t="s">
        <v>198</v>
      </c>
      <c r="G2596" t="s">
        <v>4372</v>
      </c>
      <c r="H2596" s="958">
        <v>43507</v>
      </c>
      <c r="I2596" s="958">
        <v>45382</v>
      </c>
      <c r="J2596" t="s">
        <v>1096</v>
      </c>
      <c r="K2596">
        <v>3</v>
      </c>
      <c r="L2596" t="s">
        <v>25</v>
      </c>
      <c r="M2596">
        <v>41600</v>
      </c>
      <c r="N2596" t="s">
        <v>84</v>
      </c>
      <c r="O2596">
        <v>90910</v>
      </c>
      <c r="P2596">
        <v>49310</v>
      </c>
      <c r="Q2596">
        <v>17000</v>
      </c>
      <c r="R2596">
        <v>28750</v>
      </c>
      <c r="S2596"/>
      <c r="T2596"/>
      <c r="U2596"/>
      <c r="V2596" t="s">
        <v>1348</v>
      </c>
      <c r="W2596">
        <v>1</v>
      </c>
    </row>
    <row r="2597" spans="1:23" s="917" customFormat="1" ht="12.75" customHeight="1">
      <c r="A2597">
        <v>1680</v>
      </c>
      <c r="B2597">
        <v>2840</v>
      </c>
      <c r="C2597" t="s">
        <v>87</v>
      </c>
      <c r="D2597" t="s">
        <v>1093</v>
      </c>
      <c r="E2597">
        <v>48809</v>
      </c>
      <c r="F2597" t="s">
        <v>198</v>
      </c>
      <c r="G2597" t="s">
        <v>4373</v>
      </c>
      <c r="H2597" s="958">
        <v>43490</v>
      </c>
      <c r="I2597" s="958">
        <v>45382</v>
      </c>
      <c r="J2597" t="s">
        <v>1096</v>
      </c>
      <c r="K2597">
        <v>3</v>
      </c>
      <c r="L2597" t="s">
        <v>25</v>
      </c>
      <c r="M2597">
        <v>41600</v>
      </c>
      <c r="N2597" t="s">
        <v>84</v>
      </c>
      <c r="O2597">
        <v>90910</v>
      </c>
      <c r="P2597">
        <v>49310</v>
      </c>
      <c r="Q2597">
        <v>17000</v>
      </c>
      <c r="R2597">
        <v>28750</v>
      </c>
      <c r="S2597"/>
      <c r="T2597"/>
      <c r="U2597"/>
      <c r="V2597" t="s">
        <v>1348</v>
      </c>
      <c r="W2597">
        <v>1</v>
      </c>
    </row>
    <row r="2598" spans="1:23" s="917" customFormat="1" ht="12.75" customHeight="1">
      <c r="A2598">
        <v>1235</v>
      </c>
      <c r="B2598">
        <v>2823</v>
      </c>
      <c r="C2598" t="s">
        <v>551</v>
      </c>
      <c r="D2598" t="s">
        <v>1103</v>
      </c>
      <c r="E2598">
        <v>48811</v>
      </c>
      <c r="F2598" t="s">
        <v>198</v>
      </c>
      <c r="G2598" t="s">
        <v>4374</v>
      </c>
      <c r="H2598" s="958">
        <v>43374</v>
      </c>
      <c r="I2598"/>
      <c r="J2598" t="s">
        <v>1096</v>
      </c>
      <c r="K2598">
        <v>1</v>
      </c>
      <c r="L2598" t="s">
        <v>25</v>
      </c>
      <c r="M2598">
        <v>41600</v>
      </c>
      <c r="N2598" t="s">
        <v>93</v>
      </c>
      <c r="O2598">
        <v>104910</v>
      </c>
      <c r="P2598">
        <v>63310</v>
      </c>
      <c r="Q2598">
        <v>20750</v>
      </c>
      <c r="R2598">
        <v>36400</v>
      </c>
      <c r="S2598"/>
      <c r="T2598"/>
      <c r="U2598"/>
      <c r="V2598" t="s">
        <v>1348</v>
      </c>
      <c r="W2598">
        <v>1</v>
      </c>
    </row>
    <row r="2599" spans="1:23" s="917" customFormat="1" ht="12.75" customHeight="1">
      <c r="A2599">
        <v>1110</v>
      </c>
      <c r="B2599">
        <v>2840</v>
      </c>
      <c r="C2599" t="s">
        <v>87</v>
      </c>
      <c r="D2599" t="s">
        <v>1103</v>
      </c>
      <c r="E2599">
        <v>48812</v>
      </c>
      <c r="F2599" t="s">
        <v>198</v>
      </c>
      <c r="G2599" t="s">
        <v>4376</v>
      </c>
      <c r="H2599" s="958">
        <v>45173</v>
      </c>
      <c r="I2599"/>
      <c r="J2599" t="s">
        <v>1096</v>
      </c>
      <c r="K2599">
        <v>2</v>
      </c>
      <c r="L2599" t="s">
        <v>25</v>
      </c>
      <c r="M2599">
        <v>41600</v>
      </c>
      <c r="N2599" t="s">
        <v>84</v>
      </c>
      <c r="O2599">
        <v>90910</v>
      </c>
      <c r="P2599">
        <v>49310</v>
      </c>
      <c r="Q2599">
        <v>17000</v>
      </c>
      <c r="R2599">
        <v>22240</v>
      </c>
      <c r="S2599"/>
      <c r="T2599"/>
      <c r="U2599"/>
      <c r="V2599" t="s">
        <v>1348</v>
      </c>
      <c r="W2599">
        <v>1</v>
      </c>
    </row>
    <row r="2600" spans="1:23" s="917" customFormat="1" ht="12.75" customHeight="1">
      <c r="A2600">
        <v>1715</v>
      </c>
      <c r="B2600">
        <v>2840</v>
      </c>
      <c r="C2600" t="s">
        <v>87</v>
      </c>
      <c r="D2600" t="s">
        <v>1093</v>
      </c>
      <c r="E2600">
        <v>48813</v>
      </c>
      <c r="F2600" t="s">
        <v>198</v>
      </c>
      <c r="G2600" t="s">
        <v>4377</v>
      </c>
      <c r="H2600" s="958">
        <v>43532</v>
      </c>
      <c r="I2600"/>
      <c r="J2600" t="s">
        <v>1096</v>
      </c>
      <c r="K2600">
        <v>3</v>
      </c>
      <c r="L2600" t="s">
        <v>25</v>
      </c>
      <c r="M2600">
        <v>41600</v>
      </c>
      <c r="N2600" t="s">
        <v>84</v>
      </c>
      <c r="O2600">
        <v>90910</v>
      </c>
      <c r="P2600">
        <v>49310</v>
      </c>
      <c r="Q2600">
        <v>17000</v>
      </c>
      <c r="R2600">
        <v>28750</v>
      </c>
      <c r="S2600"/>
      <c r="T2600"/>
      <c r="U2600"/>
      <c r="V2600" t="s">
        <v>1348</v>
      </c>
      <c r="W2600">
        <v>1</v>
      </c>
    </row>
    <row r="2601" spans="1:23" s="917" customFormat="1" ht="12.75" customHeight="1">
      <c r="A2601">
        <v>1715</v>
      </c>
      <c r="B2601">
        <v>2840</v>
      </c>
      <c r="C2601" t="s">
        <v>87</v>
      </c>
      <c r="D2601" t="s">
        <v>1093</v>
      </c>
      <c r="E2601">
        <v>48813</v>
      </c>
      <c r="F2601" t="s">
        <v>869</v>
      </c>
      <c r="G2601" t="s">
        <v>4379</v>
      </c>
      <c r="H2601" s="958">
        <v>43634</v>
      </c>
      <c r="I2601"/>
      <c r="J2601" t="s">
        <v>1096</v>
      </c>
      <c r="K2601">
        <v>2</v>
      </c>
      <c r="L2601" t="s">
        <v>25</v>
      </c>
      <c r="M2601">
        <v>41600</v>
      </c>
      <c r="N2601" t="s">
        <v>84</v>
      </c>
      <c r="O2601">
        <v>90910</v>
      </c>
      <c r="P2601">
        <v>49310</v>
      </c>
      <c r="Q2601">
        <v>17000</v>
      </c>
      <c r="R2601">
        <v>28750</v>
      </c>
      <c r="S2601"/>
      <c r="T2601"/>
      <c r="U2601"/>
      <c r="V2601" t="s">
        <v>1403</v>
      </c>
      <c r="W2601">
        <v>1</v>
      </c>
    </row>
    <row r="2602" spans="1:23" s="917" customFormat="1" ht="12.75" customHeight="1">
      <c r="A2602">
        <v>1715</v>
      </c>
      <c r="B2602">
        <v>2840</v>
      </c>
      <c r="C2602" t="s">
        <v>87</v>
      </c>
      <c r="D2602" t="s">
        <v>1093</v>
      </c>
      <c r="E2602">
        <v>48813</v>
      </c>
      <c r="F2602" t="s">
        <v>871</v>
      </c>
      <c r="G2602" t="s">
        <v>4380</v>
      </c>
      <c r="H2602" s="958">
        <v>43634</v>
      </c>
      <c r="I2602"/>
      <c r="J2602" t="s">
        <v>1096</v>
      </c>
      <c r="K2602">
        <v>1</v>
      </c>
      <c r="L2602" t="s">
        <v>25</v>
      </c>
      <c r="M2602">
        <v>41600</v>
      </c>
      <c r="N2602" t="s">
        <v>84</v>
      </c>
      <c r="O2602">
        <v>90910</v>
      </c>
      <c r="P2602">
        <v>49310</v>
      </c>
      <c r="Q2602">
        <v>17000</v>
      </c>
      <c r="R2602">
        <v>28750</v>
      </c>
      <c r="S2602"/>
      <c r="T2602"/>
      <c r="U2602"/>
      <c r="V2602" t="s">
        <v>1403</v>
      </c>
      <c r="W2602">
        <v>1</v>
      </c>
    </row>
    <row r="2603" spans="1:23" s="917" customFormat="1" ht="12.75" customHeight="1">
      <c r="A2603">
        <v>1715</v>
      </c>
      <c r="B2603">
        <v>2840</v>
      </c>
      <c r="C2603" t="s">
        <v>87</v>
      </c>
      <c r="D2603" t="s">
        <v>1093</v>
      </c>
      <c r="E2603">
        <v>48814</v>
      </c>
      <c r="F2603" t="s">
        <v>198</v>
      </c>
      <c r="G2603" t="s">
        <v>4381</v>
      </c>
      <c r="H2603" s="958">
        <v>43532</v>
      </c>
      <c r="I2603" s="958">
        <v>45382</v>
      </c>
      <c r="J2603" t="s">
        <v>1096</v>
      </c>
      <c r="K2603">
        <v>4</v>
      </c>
      <c r="L2603" t="s">
        <v>25</v>
      </c>
      <c r="M2603">
        <v>41600</v>
      </c>
      <c r="N2603" t="s">
        <v>84</v>
      </c>
      <c r="O2603">
        <v>90910</v>
      </c>
      <c r="P2603">
        <v>49310</v>
      </c>
      <c r="Q2603">
        <v>17000</v>
      </c>
      <c r="R2603">
        <v>28750</v>
      </c>
      <c r="S2603"/>
      <c r="T2603"/>
      <c r="U2603"/>
      <c r="V2603" t="s">
        <v>1348</v>
      </c>
      <c r="W2603">
        <v>1</v>
      </c>
    </row>
    <row r="2604" spans="1:23" s="917" customFormat="1" ht="12.75" customHeight="1">
      <c r="A2604">
        <v>1715</v>
      </c>
      <c r="B2604">
        <v>2840</v>
      </c>
      <c r="C2604" t="s">
        <v>87</v>
      </c>
      <c r="D2604" t="s">
        <v>1093</v>
      </c>
      <c r="E2604">
        <v>48814</v>
      </c>
      <c r="F2604" t="s">
        <v>869</v>
      </c>
      <c r="G2604" t="s">
        <v>4382</v>
      </c>
      <c r="H2604" s="958">
        <v>43532</v>
      </c>
      <c r="I2604" s="958">
        <v>45382</v>
      </c>
      <c r="J2604" t="s">
        <v>1096</v>
      </c>
      <c r="K2604">
        <v>2</v>
      </c>
      <c r="L2604" t="s">
        <v>25</v>
      </c>
      <c r="M2604">
        <v>41600</v>
      </c>
      <c r="N2604" t="s">
        <v>84</v>
      </c>
      <c r="O2604">
        <v>90910</v>
      </c>
      <c r="P2604">
        <v>49310</v>
      </c>
      <c r="Q2604">
        <v>17000</v>
      </c>
      <c r="R2604">
        <v>28750</v>
      </c>
      <c r="S2604"/>
      <c r="T2604"/>
      <c r="U2604"/>
      <c r="V2604" t="s">
        <v>1403</v>
      </c>
      <c r="W2604">
        <v>1</v>
      </c>
    </row>
    <row r="2605" spans="1:23" s="917" customFormat="1" ht="12.75" customHeight="1">
      <c r="A2605">
        <v>1715</v>
      </c>
      <c r="B2605">
        <v>2840</v>
      </c>
      <c r="C2605" t="s">
        <v>87</v>
      </c>
      <c r="D2605" t="s">
        <v>1093</v>
      </c>
      <c r="E2605">
        <v>48814</v>
      </c>
      <c r="F2605" t="s">
        <v>871</v>
      </c>
      <c r="G2605" t="s">
        <v>4383</v>
      </c>
      <c r="H2605" s="958">
        <v>43532</v>
      </c>
      <c r="I2605" s="958">
        <v>45382</v>
      </c>
      <c r="J2605" t="s">
        <v>1096</v>
      </c>
      <c r="K2605">
        <v>2</v>
      </c>
      <c r="L2605" t="s">
        <v>25</v>
      </c>
      <c r="M2605">
        <v>41600</v>
      </c>
      <c r="N2605" t="s">
        <v>84</v>
      </c>
      <c r="O2605">
        <v>90910</v>
      </c>
      <c r="P2605">
        <v>49310</v>
      </c>
      <c r="Q2605">
        <v>17000</v>
      </c>
      <c r="R2605">
        <v>28750</v>
      </c>
      <c r="S2605"/>
      <c r="T2605"/>
      <c r="U2605"/>
      <c r="V2605" t="s">
        <v>1403</v>
      </c>
      <c r="W2605">
        <v>1</v>
      </c>
    </row>
    <row r="2606" spans="1:23" s="917" customFormat="1" ht="12.75" customHeight="1">
      <c r="A2606">
        <v>1715</v>
      </c>
      <c r="B2606">
        <v>2840</v>
      </c>
      <c r="C2606" t="s">
        <v>87</v>
      </c>
      <c r="D2606" t="s">
        <v>1093</v>
      </c>
      <c r="E2606">
        <v>48815</v>
      </c>
      <c r="F2606" t="s">
        <v>198</v>
      </c>
      <c r="G2606" t="s">
        <v>4384</v>
      </c>
      <c r="H2606" s="958">
        <v>43564</v>
      </c>
      <c r="I2606" s="958">
        <v>45382</v>
      </c>
      <c r="J2606" t="s">
        <v>1096</v>
      </c>
      <c r="K2606">
        <v>4</v>
      </c>
      <c r="L2606" t="s">
        <v>25</v>
      </c>
      <c r="M2606">
        <v>41600</v>
      </c>
      <c r="N2606" t="s">
        <v>84</v>
      </c>
      <c r="O2606">
        <v>90910</v>
      </c>
      <c r="P2606">
        <v>49310</v>
      </c>
      <c r="Q2606">
        <v>17000</v>
      </c>
      <c r="R2606">
        <v>28750</v>
      </c>
      <c r="S2606"/>
      <c r="T2606"/>
      <c r="U2606"/>
      <c r="V2606" t="s">
        <v>1348</v>
      </c>
      <c r="W2606">
        <v>1</v>
      </c>
    </row>
    <row r="2607" spans="1:23" s="917" customFormat="1" ht="12.75" customHeight="1">
      <c r="A2607">
        <v>1715</v>
      </c>
      <c r="B2607">
        <v>2840</v>
      </c>
      <c r="C2607" t="s">
        <v>87</v>
      </c>
      <c r="D2607" t="s">
        <v>1093</v>
      </c>
      <c r="E2607">
        <v>48815</v>
      </c>
      <c r="F2607" t="s">
        <v>869</v>
      </c>
      <c r="G2607" t="s">
        <v>4386</v>
      </c>
      <c r="H2607" s="958">
        <v>43766</v>
      </c>
      <c r="I2607" s="958">
        <v>45382</v>
      </c>
      <c r="J2607" t="s">
        <v>1096</v>
      </c>
      <c r="K2607">
        <v>2</v>
      </c>
      <c r="L2607" t="s">
        <v>25</v>
      </c>
      <c r="M2607">
        <v>41600</v>
      </c>
      <c r="N2607" t="s">
        <v>84</v>
      </c>
      <c r="O2607">
        <v>90910</v>
      </c>
      <c r="P2607">
        <v>49310</v>
      </c>
      <c r="Q2607">
        <v>17000</v>
      </c>
      <c r="R2607">
        <v>28750</v>
      </c>
      <c r="S2607"/>
      <c r="T2607"/>
      <c r="U2607"/>
      <c r="V2607" t="s">
        <v>1403</v>
      </c>
      <c r="W2607">
        <v>1</v>
      </c>
    </row>
    <row r="2608" spans="1:23" s="917" customFormat="1" ht="12.75" customHeight="1">
      <c r="A2608">
        <v>1715</v>
      </c>
      <c r="B2608">
        <v>2840</v>
      </c>
      <c r="C2608" t="s">
        <v>87</v>
      </c>
      <c r="D2608" t="s">
        <v>1093</v>
      </c>
      <c r="E2608">
        <v>48815</v>
      </c>
      <c r="F2608" t="s">
        <v>871</v>
      </c>
      <c r="G2608" t="s">
        <v>4388</v>
      </c>
      <c r="H2608" s="958">
        <v>43766</v>
      </c>
      <c r="I2608" s="958">
        <v>45382</v>
      </c>
      <c r="J2608" t="s">
        <v>1096</v>
      </c>
      <c r="K2608">
        <v>2</v>
      </c>
      <c r="L2608" t="s">
        <v>25</v>
      </c>
      <c r="M2608">
        <v>41600</v>
      </c>
      <c r="N2608" t="s">
        <v>84</v>
      </c>
      <c r="O2608">
        <v>90910</v>
      </c>
      <c r="P2608">
        <v>49310</v>
      </c>
      <c r="Q2608">
        <v>17000</v>
      </c>
      <c r="R2608">
        <v>28750</v>
      </c>
      <c r="S2608"/>
      <c r="T2608"/>
      <c r="U2608"/>
      <c r="V2608" t="s">
        <v>1403</v>
      </c>
      <c r="W2608">
        <v>1</v>
      </c>
    </row>
    <row r="2609" spans="1:23" s="917" customFormat="1" ht="12.75" customHeight="1">
      <c r="A2609">
        <v>1715</v>
      </c>
      <c r="B2609">
        <v>2840</v>
      </c>
      <c r="C2609" t="s">
        <v>87</v>
      </c>
      <c r="D2609" t="s">
        <v>1093</v>
      </c>
      <c r="E2609">
        <v>48817</v>
      </c>
      <c r="F2609" t="s">
        <v>198</v>
      </c>
      <c r="G2609" t="s">
        <v>4389</v>
      </c>
      <c r="H2609" s="958">
        <v>43530</v>
      </c>
      <c r="I2609"/>
      <c r="J2609" t="s">
        <v>1096</v>
      </c>
      <c r="K2609">
        <v>2</v>
      </c>
      <c r="L2609" t="s">
        <v>25</v>
      </c>
      <c r="M2609">
        <v>41600</v>
      </c>
      <c r="N2609" t="s">
        <v>84</v>
      </c>
      <c r="O2609">
        <v>90910</v>
      </c>
      <c r="P2609">
        <v>49310</v>
      </c>
      <c r="Q2609">
        <v>17000</v>
      </c>
      <c r="R2609">
        <v>28750</v>
      </c>
      <c r="S2609"/>
      <c r="T2609"/>
      <c r="U2609"/>
      <c r="V2609" t="s">
        <v>1348</v>
      </c>
      <c r="W2609">
        <v>1</v>
      </c>
    </row>
    <row r="2610" spans="1:23" s="917" customFormat="1" ht="12.75" customHeight="1">
      <c r="A2610">
        <v>1715</v>
      </c>
      <c r="B2610">
        <v>2841</v>
      </c>
      <c r="C2610" t="s">
        <v>83</v>
      </c>
      <c r="D2610" t="s">
        <v>1093</v>
      </c>
      <c r="E2610">
        <v>48818</v>
      </c>
      <c r="F2610" t="s">
        <v>198</v>
      </c>
      <c r="G2610" t="s">
        <v>4390</v>
      </c>
      <c r="H2610" s="958">
        <v>43530</v>
      </c>
      <c r="I2610"/>
      <c r="J2610" t="s">
        <v>1269</v>
      </c>
      <c r="K2610">
        <v>2</v>
      </c>
      <c r="L2610" t="s">
        <v>25</v>
      </c>
      <c r="M2610">
        <v>41600</v>
      </c>
      <c r="N2610" t="s">
        <v>84</v>
      </c>
      <c r="O2610">
        <v>90910</v>
      </c>
      <c r="P2610">
        <v>49310</v>
      </c>
      <c r="Q2610">
        <v>17000</v>
      </c>
      <c r="R2610">
        <v>28750</v>
      </c>
      <c r="S2610"/>
      <c r="T2610"/>
      <c r="U2610"/>
      <c r="V2610" t="s">
        <v>1348</v>
      </c>
      <c r="W2610">
        <v>1</v>
      </c>
    </row>
    <row r="2611" spans="1:23" s="917" customFormat="1" ht="12.75" customHeight="1">
      <c r="A2611">
        <v>1715</v>
      </c>
      <c r="B2611">
        <v>2840</v>
      </c>
      <c r="C2611" t="s">
        <v>87</v>
      </c>
      <c r="D2611" t="s">
        <v>1093</v>
      </c>
      <c r="E2611">
        <v>48821</v>
      </c>
      <c r="F2611" t="s">
        <v>198</v>
      </c>
      <c r="G2611" t="s">
        <v>4391</v>
      </c>
      <c r="H2611" s="958">
        <v>43490</v>
      </c>
      <c r="I2611" s="958">
        <v>45382</v>
      </c>
      <c r="J2611" t="s">
        <v>1096</v>
      </c>
      <c r="K2611">
        <v>1</v>
      </c>
      <c r="L2611" t="s">
        <v>25</v>
      </c>
      <c r="M2611">
        <v>41600</v>
      </c>
      <c r="N2611" t="s">
        <v>84</v>
      </c>
      <c r="O2611">
        <v>90910</v>
      </c>
      <c r="P2611">
        <v>49310</v>
      </c>
      <c r="Q2611">
        <v>17000</v>
      </c>
      <c r="R2611">
        <v>28750</v>
      </c>
      <c r="S2611"/>
      <c r="T2611"/>
      <c r="U2611"/>
      <c r="V2611" t="s">
        <v>1348</v>
      </c>
      <c r="W2611">
        <v>1</v>
      </c>
    </row>
    <row r="2612" spans="1:23" s="917" customFormat="1" ht="12.75" customHeight="1">
      <c r="A2612">
        <v>1715</v>
      </c>
      <c r="B2612">
        <v>2840</v>
      </c>
      <c r="C2612" t="s">
        <v>87</v>
      </c>
      <c r="D2612" t="s">
        <v>1093</v>
      </c>
      <c r="E2612">
        <v>48822</v>
      </c>
      <c r="F2612" t="s">
        <v>198</v>
      </c>
      <c r="G2612" t="s">
        <v>4392</v>
      </c>
      <c r="H2612" s="958">
        <v>43530</v>
      </c>
      <c r="I2612" s="958">
        <v>45382</v>
      </c>
      <c r="J2612" t="s">
        <v>1096</v>
      </c>
      <c r="K2612">
        <v>2</v>
      </c>
      <c r="L2612" t="s">
        <v>25</v>
      </c>
      <c r="M2612">
        <v>41600</v>
      </c>
      <c r="N2612" t="s">
        <v>84</v>
      </c>
      <c r="O2612">
        <v>90910</v>
      </c>
      <c r="P2612">
        <v>49310</v>
      </c>
      <c r="Q2612">
        <v>17000</v>
      </c>
      <c r="R2612">
        <v>28750</v>
      </c>
      <c r="S2612"/>
      <c r="T2612"/>
      <c r="U2612"/>
      <c r="V2612" t="s">
        <v>1348</v>
      </c>
      <c r="W2612">
        <v>1</v>
      </c>
    </row>
    <row r="2613" spans="1:23" s="917" customFormat="1" ht="12.75" customHeight="1">
      <c r="A2613">
        <v>1715</v>
      </c>
      <c r="B2613">
        <v>2840</v>
      </c>
      <c r="C2613" t="s">
        <v>87</v>
      </c>
      <c r="D2613" t="s">
        <v>1093</v>
      </c>
      <c r="E2613">
        <v>48823</v>
      </c>
      <c r="F2613" t="s">
        <v>198</v>
      </c>
      <c r="G2613" t="s">
        <v>4393</v>
      </c>
      <c r="H2613" s="958">
        <v>43530</v>
      </c>
      <c r="I2613" s="958">
        <v>45382</v>
      </c>
      <c r="J2613" t="s">
        <v>1096</v>
      </c>
      <c r="K2613">
        <v>1</v>
      </c>
      <c r="L2613" t="s">
        <v>25</v>
      </c>
      <c r="M2613">
        <v>41600</v>
      </c>
      <c r="N2613" t="s">
        <v>84</v>
      </c>
      <c r="O2613">
        <v>90910</v>
      </c>
      <c r="P2613">
        <v>49310</v>
      </c>
      <c r="Q2613">
        <v>17000</v>
      </c>
      <c r="R2613">
        <v>28750</v>
      </c>
      <c r="S2613"/>
      <c r="T2613"/>
      <c r="U2613"/>
      <c r="V2613" t="s">
        <v>1348</v>
      </c>
      <c r="W2613">
        <v>1</v>
      </c>
    </row>
    <row r="2614" spans="1:23" s="917" customFormat="1" ht="12.75" customHeight="1">
      <c r="A2614">
        <v>1715</v>
      </c>
      <c r="B2614">
        <v>2840</v>
      </c>
      <c r="C2614" t="s">
        <v>87</v>
      </c>
      <c r="D2614" t="s">
        <v>1093</v>
      </c>
      <c r="E2614">
        <v>48824</v>
      </c>
      <c r="F2614" t="s">
        <v>198</v>
      </c>
      <c r="G2614" t="s">
        <v>4394</v>
      </c>
      <c r="H2614" s="958">
        <v>43532</v>
      </c>
      <c r="I2614" s="958">
        <v>45382</v>
      </c>
      <c r="J2614" t="s">
        <v>1096</v>
      </c>
      <c r="K2614">
        <v>1</v>
      </c>
      <c r="L2614" t="s">
        <v>25</v>
      </c>
      <c r="M2614">
        <v>41600</v>
      </c>
      <c r="N2614" t="s">
        <v>84</v>
      </c>
      <c r="O2614">
        <v>90910</v>
      </c>
      <c r="P2614">
        <v>49310</v>
      </c>
      <c r="Q2614">
        <v>17000</v>
      </c>
      <c r="R2614">
        <v>28750</v>
      </c>
      <c r="S2614"/>
      <c r="T2614"/>
      <c r="U2614"/>
      <c r="V2614" t="s">
        <v>1348</v>
      </c>
      <c r="W2614">
        <v>1</v>
      </c>
    </row>
    <row r="2615" spans="1:23" s="917" customFormat="1" ht="12.75" customHeight="1">
      <c r="A2615">
        <v>1715</v>
      </c>
      <c r="B2615">
        <v>2840</v>
      </c>
      <c r="C2615" t="s">
        <v>87</v>
      </c>
      <c r="D2615" t="s">
        <v>1093</v>
      </c>
      <c r="E2615">
        <v>48825</v>
      </c>
      <c r="F2615" t="s">
        <v>198</v>
      </c>
      <c r="G2615" t="s">
        <v>4395</v>
      </c>
      <c r="H2615" s="958">
        <v>43532</v>
      </c>
      <c r="I2615" s="958">
        <v>45473</v>
      </c>
      <c r="J2615" t="s">
        <v>1096</v>
      </c>
      <c r="K2615">
        <v>2</v>
      </c>
      <c r="L2615" t="s">
        <v>25</v>
      </c>
      <c r="M2615">
        <v>41600</v>
      </c>
      <c r="N2615" t="s">
        <v>84</v>
      </c>
      <c r="O2615">
        <v>90910</v>
      </c>
      <c r="P2615">
        <v>49310</v>
      </c>
      <c r="Q2615">
        <v>17000</v>
      </c>
      <c r="R2615">
        <v>28750</v>
      </c>
      <c r="S2615"/>
      <c r="T2615"/>
      <c r="U2615"/>
      <c r="V2615" t="s">
        <v>1348</v>
      </c>
      <c r="W2615">
        <v>1</v>
      </c>
    </row>
    <row r="2616" spans="1:23" s="917" customFormat="1" ht="12.75" customHeight="1">
      <c r="A2616">
        <v>1715</v>
      </c>
      <c r="B2616">
        <v>2840</v>
      </c>
      <c r="C2616" t="s">
        <v>87</v>
      </c>
      <c r="D2616" t="s">
        <v>1093</v>
      </c>
      <c r="E2616">
        <v>48826</v>
      </c>
      <c r="F2616" t="s">
        <v>198</v>
      </c>
      <c r="G2616" t="s">
        <v>4396</v>
      </c>
      <c r="H2616" s="958">
        <v>43530</v>
      </c>
      <c r="I2616"/>
      <c r="J2616" t="s">
        <v>1096</v>
      </c>
      <c r="K2616">
        <v>2</v>
      </c>
      <c r="L2616" t="s">
        <v>25</v>
      </c>
      <c r="M2616">
        <v>41600</v>
      </c>
      <c r="N2616" t="s">
        <v>84</v>
      </c>
      <c r="O2616">
        <v>90910</v>
      </c>
      <c r="P2616">
        <v>49310</v>
      </c>
      <c r="Q2616">
        <v>17000</v>
      </c>
      <c r="R2616">
        <v>28750</v>
      </c>
      <c r="S2616"/>
      <c r="T2616"/>
      <c r="U2616"/>
      <c r="V2616" t="s">
        <v>1348</v>
      </c>
      <c r="W2616">
        <v>1</v>
      </c>
    </row>
    <row r="2617" spans="1:23" s="917" customFormat="1" ht="12.75" customHeight="1">
      <c r="A2617">
        <v>1715</v>
      </c>
      <c r="B2617">
        <v>2840</v>
      </c>
      <c r="C2617" t="s">
        <v>87</v>
      </c>
      <c r="D2617" t="s">
        <v>1093</v>
      </c>
      <c r="E2617">
        <v>48827</v>
      </c>
      <c r="F2617" t="s">
        <v>198</v>
      </c>
      <c r="G2617" t="s">
        <v>4397</v>
      </c>
      <c r="H2617" s="958">
        <v>43530</v>
      </c>
      <c r="I2617" s="958">
        <v>45473</v>
      </c>
      <c r="J2617" t="s">
        <v>1096</v>
      </c>
      <c r="K2617">
        <v>2</v>
      </c>
      <c r="L2617" t="s">
        <v>25</v>
      </c>
      <c r="M2617">
        <v>41600</v>
      </c>
      <c r="N2617" t="s">
        <v>84</v>
      </c>
      <c r="O2617">
        <v>90910</v>
      </c>
      <c r="P2617">
        <v>49310</v>
      </c>
      <c r="Q2617">
        <v>17000</v>
      </c>
      <c r="R2617">
        <v>28750</v>
      </c>
      <c r="S2617"/>
      <c r="T2617"/>
      <c r="U2617"/>
      <c r="V2617" t="s">
        <v>1348</v>
      </c>
      <c r="W2617">
        <v>1</v>
      </c>
    </row>
    <row r="2618" spans="1:23" s="917" customFormat="1" ht="12.75" customHeight="1">
      <c r="A2618">
        <v>1715</v>
      </c>
      <c r="B2618">
        <v>2840</v>
      </c>
      <c r="C2618" t="s">
        <v>87</v>
      </c>
      <c r="D2618" t="s">
        <v>1093</v>
      </c>
      <c r="E2618">
        <v>48828</v>
      </c>
      <c r="F2618" t="s">
        <v>198</v>
      </c>
      <c r="G2618" t="s">
        <v>4398</v>
      </c>
      <c r="H2618" s="958">
        <v>43530</v>
      </c>
      <c r="I2618" s="958">
        <v>45382</v>
      </c>
      <c r="J2618" t="s">
        <v>1096</v>
      </c>
      <c r="K2618">
        <v>2</v>
      </c>
      <c r="L2618" t="s">
        <v>25</v>
      </c>
      <c r="M2618">
        <v>41600</v>
      </c>
      <c r="N2618" t="s">
        <v>84</v>
      </c>
      <c r="O2618">
        <v>90910</v>
      </c>
      <c r="P2618">
        <v>49310</v>
      </c>
      <c r="Q2618">
        <v>17000</v>
      </c>
      <c r="R2618">
        <v>28750</v>
      </c>
      <c r="S2618"/>
      <c r="T2618"/>
      <c r="U2618"/>
      <c r="V2618" t="s">
        <v>1348</v>
      </c>
      <c r="W2618">
        <v>1</v>
      </c>
    </row>
    <row r="2619" spans="1:23" s="917" customFormat="1" ht="12.75" customHeight="1">
      <c r="A2619">
        <v>1715</v>
      </c>
      <c r="B2619">
        <v>2840</v>
      </c>
      <c r="C2619" t="s">
        <v>87</v>
      </c>
      <c r="D2619" t="s">
        <v>1093</v>
      </c>
      <c r="E2619">
        <v>48829</v>
      </c>
      <c r="F2619" t="s">
        <v>198</v>
      </c>
      <c r="G2619" t="s">
        <v>4399</v>
      </c>
      <c r="H2619" s="958">
        <v>43530</v>
      </c>
      <c r="I2619" s="958">
        <v>45382</v>
      </c>
      <c r="J2619" t="s">
        <v>1096</v>
      </c>
      <c r="K2619">
        <v>2</v>
      </c>
      <c r="L2619" t="s">
        <v>25</v>
      </c>
      <c r="M2619">
        <v>41600</v>
      </c>
      <c r="N2619" t="s">
        <v>84</v>
      </c>
      <c r="O2619">
        <v>90910</v>
      </c>
      <c r="P2619">
        <v>49310</v>
      </c>
      <c r="Q2619">
        <v>17000</v>
      </c>
      <c r="R2619">
        <v>28750</v>
      </c>
      <c r="S2619"/>
      <c r="T2619"/>
      <c r="U2619"/>
      <c r="V2619" t="s">
        <v>1348</v>
      </c>
      <c r="W2619">
        <v>1</v>
      </c>
    </row>
    <row r="2620" spans="1:23" s="917" customFormat="1" ht="12.75" customHeight="1">
      <c r="A2620">
        <v>1715</v>
      </c>
      <c r="B2620">
        <v>2841</v>
      </c>
      <c r="C2620" t="s">
        <v>83</v>
      </c>
      <c r="D2620" t="s">
        <v>1093</v>
      </c>
      <c r="E2620">
        <v>48830</v>
      </c>
      <c r="F2620" t="s">
        <v>198</v>
      </c>
      <c r="G2620" t="s">
        <v>4400</v>
      </c>
      <c r="H2620" s="958">
        <v>43530</v>
      </c>
      <c r="I2620" s="958">
        <v>45382</v>
      </c>
      <c r="J2620" t="s">
        <v>1096</v>
      </c>
      <c r="K2620">
        <v>2</v>
      </c>
      <c r="L2620" t="s">
        <v>25</v>
      </c>
      <c r="M2620">
        <v>41600</v>
      </c>
      <c r="N2620" t="s">
        <v>84</v>
      </c>
      <c r="O2620">
        <v>90910</v>
      </c>
      <c r="P2620">
        <v>49310</v>
      </c>
      <c r="Q2620">
        <v>17000</v>
      </c>
      <c r="R2620">
        <v>28750</v>
      </c>
      <c r="S2620"/>
      <c r="T2620"/>
      <c r="U2620"/>
      <c r="V2620" t="s">
        <v>1348</v>
      </c>
      <c r="W2620">
        <v>1</v>
      </c>
    </row>
    <row r="2621" spans="1:23" s="917" customFormat="1" ht="12.75" customHeight="1">
      <c r="A2621">
        <v>1715</v>
      </c>
      <c r="B2621">
        <v>2841</v>
      </c>
      <c r="C2621" t="s">
        <v>83</v>
      </c>
      <c r="D2621" t="s">
        <v>1093</v>
      </c>
      <c r="E2621">
        <v>48831</v>
      </c>
      <c r="F2621" t="s">
        <v>198</v>
      </c>
      <c r="G2621" t="s">
        <v>4401</v>
      </c>
      <c r="H2621" s="958">
        <v>43530</v>
      </c>
      <c r="I2621" s="958">
        <v>45382</v>
      </c>
      <c r="J2621" t="s">
        <v>1096</v>
      </c>
      <c r="K2621">
        <v>2</v>
      </c>
      <c r="L2621" t="s">
        <v>25</v>
      </c>
      <c r="M2621">
        <v>41600</v>
      </c>
      <c r="N2621" t="s">
        <v>84</v>
      </c>
      <c r="O2621">
        <v>90910</v>
      </c>
      <c r="P2621">
        <v>49310</v>
      </c>
      <c r="Q2621">
        <v>17000</v>
      </c>
      <c r="R2621">
        <v>28750</v>
      </c>
      <c r="S2621"/>
      <c r="T2621"/>
      <c r="U2621"/>
      <c r="V2621" t="s">
        <v>1348</v>
      </c>
      <c r="W2621">
        <v>1</v>
      </c>
    </row>
    <row r="2622" spans="1:23" s="917" customFormat="1" ht="12.75" customHeight="1">
      <c r="A2622">
        <v>1715</v>
      </c>
      <c r="B2622">
        <v>2841</v>
      </c>
      <c r="C2622" t="s">
        <v>83</v>
      </c>
      <c r="D2622" t="s">
        <v>1093</v>
      </c>
      <c r="E2622">
        <v>48832</v>
      </c>
      <c r="F2622" t="s">
        <v>198</v>
      </c>
      <c r="G2622" t="s">
        <v>4402</v>
      </c>
      <c r="H2622" s="958">
        <v>43530</v>
      </c>
      <c r="I2622" s="958">
        <v>45382</v>
      </c>
      <c r="J2622" t="s">
        <v>1096</v>
      </c>
      <c r="K2622">
        <v>2</v>
      </c>
      <c r="L2622" t="s">
        <v>25</v>
      </c>
      <c r="M2622">
        <v>41600</v>
      </c>
      <c r="N2622" t="s">
        <v>84</v>
      </c>
      <c r="O2622">
        <v>90910</v>
      </c>
      <c r="P2622">
        <v>49310</v>
      </c>
      <c r="Q2622">
        <v>17000</v>
      </c>
      <c r="R2622">
        <v>28750</v>
      </c>
      <c r="S2622"/>
      <c r="T2622"/>
      <c r="U2622"/>
      <c r="V2622" t="s">
        <v>1348</v>
      </c>
      <c r="W2622">
        <v>1</v>
      </c>
    </row>
    <row r="2623" spans="1:23" s="917" customFormat="1" ht="12.75" customHeight="1">
      <c r="A2623">
        <v>1715</v>
      </c>
      <c r="B2623">
        <v>2840</v>
      </c>
      <c r="C2623" t="s">
        <v>87</v>
      </c>
      <c r="D2623" t="s">
        <v>1093</v>
      </c>
      <c r="E2623">
        <v>48833</v>
      </c>
      <c r="F2623" t="s">
        <v>198</v>
      </c>
      <c r="G2623" t="s">
        <v>4403</v>
      </c>
      <c r="H2623" s="958">
        <v>43532</v>
      </c>
      <c r="I2623" s="958">
        <v>45382</v>
      </c>
      <c r="J2623" t="s">
        <v>1096</v>
      </c>
      <c r="K2623">
        <v>1</v>
      </c>
      <c r="L2623" t="s">
        <v>25</v>
      </c>
      <c r="M2623">
        <v>41600</v>
      </c>
      <c r="N2623" t="s">
        <v>84</v>
      </c>
      <c r="O2623">
        <v>90910</v>
      </c>
      <c r="P2623">
        <v>49310</v>
      </c>
      <c r="Q2623">
        <v>17000</v>
      </c>
      <c r="R2623">
        <v>28750</v>
      </c>
      <c r="S2623"/>
      <c r="T2623"/>
      <c r="U2623"/>
      <c r="V2623" t="s">
        <v>1348</v>
      </c>
      <c r="W2623">
        <v>1</v>
      </c>
    </row>
    <row r="2624" spans="1:23" s="917" customFormat="1" ht="12.75" customHeight="1">
      <c r="A2624">
        <v>1715</v>
      </c>
      <c r="B2624">
        <v>2840</v>
      </c>
      <c r="C2624" t="s">
        <v>87</v>
      </c>
      <c r="D2624" t="s">
        <v>1093</v>
      </c>
      <c r="E2624">
        <v>48834</v>
      </c>
      <c r="F2624" t="s">
        <v>198</v>
      </c>
      <c r="G2624" t="s">
        <v>4404</v>
      </c>
      <c r="H2624" s="958">
        <v>43530</v>
      </c>
      <c r="I2624"/>
      <c r="J2624" t="s">
        <v>1096</v>
      </c>
      <c r="K2624">
        <v>2</v>
      </c>
      <c r="L2624" t="s">
        <v>25</v>
      </c>
      <c r="M2624">
        <v>41600</v>
      </c>
      <c r="N2624" t="s">
        <v>84</v>
      </c>
      <c r="O2624">
        <v>90910</v>
      </c>
      <c r="P2624">
        <v>49310</v>
      </c>
      <c r="Q2624">
        <v>17000</v>
      </c>
      <c r="R2624">
        <v>28750</v>
      </c>
      <c r="S2624"/>
      <c r="T2624"/>
      <c r="U2624"/>
      <c r="V2624" t="s">
        <v>1348</v>
      </c>
      <c r="W2624">
        <v>1</v>
      </c>
    </row>
    <row r="2625" spans="1:23" s="917" customFormat="1" ht="12.75" customHeight="1">
      <c r="A2625">
        <v>1715</v>
      </c>
      <c r="B2625">
        <v>2840</v>
      </c>
      <c r="C2625" t="s">
        <v>87</v>
      </c>
      <c r="D2625" t="s">
        <v>1093</v>
      </c>
      <c r="E2625">
        <v>48835</v>
      </c>
      <c r="F2625" t="s">
        <v>198</v>
      </c>
      <c r="G2625" t="s">
        <v>4405</v>
      </c>
      <c r="H2625" s="958">
        <v>43490</v>
      </c>
      <c r="I2625"/>
      <c r="J2625" t="s">
        <v>1096</v>
      </c>
      <c r="K2625">
        <v>2</v>
      </c>
      <c r="L2625" t="s">
        <v>25</v>
      </c>
      <c r="M2625">
        <v>41600</v>
      </c>
      <c r="N2625" t="s">
        <v>84</v>
      </c>
      <c r="O2625">
        <v>90910</v>
      </c>
      <c r="P2625">
        <v>49310</v>
      </c>
      <c r="Q2625">
        <v>17000</v>
      </c>
      <c r="R2625">
        <v>28750</v>
      </c>
      <c r="S2625"/>
      <c r="T2625"/>
      <c r="U2625"/>
      <c r="V2625" t="s">
        <v>1348</v>
      </c>
      <c r="W2625">
        <v>1</v>
      </c>
    </row>
    <row r="2626" spans="1:23" s="917" customFormat="1" ht="12.75" customHeight="1">
      <c r="A2626">
        <v>1715</v>
      </c>
      <c r="B2626">
        <v>2840</v>
      </c>
      <c r="C2626" t="s">
        <v>87</v>
      </c>
      <c r="D2626" t="s">
        <v>1093</v>
      </c>
      <c r="E2626">
        <v>48837</v>
      </c>
      <c r="F2626" t="s">
        <v>198</v>
      </c>
      <c r="G2626" t="s">
        <v>4406</v>
      </c>
      <c r="H2626" s="958">
        <v>43490</v>
      </c>
      <c r="I2626" s="958">
        <v>45382</v>
      </c>
      <c r="J2626" t="s">
        <v>1096</v>
      </c>
      <c r="K2626">
        <v>3</v>
      </c>
      <c r="L2626" t="s">
        <v>25</v>
      </c>
      <c r="M2626">
        <v>41600</v>
      </c>
      <c r="N2626" t="s">
        <v>84</v>
      </c>
      <c r="O2626">
        <v>90910</v>
      </c>
      <c r="P2626">
        <v>49310</v>
      </c>
      <c r="Q2626">
        <v>17000</v>
      </c>
      <c r="R2626">
        <v>28750</v>
      </c>
      <c r="S2626"/>
      <c r="T2626"/>
      <c r="U2626"/>
      <c r="V2626" t="s">
        <v>1348</v>
      </c>
      <c r="W2626">
        <v>1</v>
      </c>
    </row>
    <row r="2627" spans="1:23" s="917" customFormat="1" ht="12.75" customHeight="1">
      <c r="A2627">
        <v>1715</v>
      </c>
      <c r="B2627">
        <v>2840</v>
      </c>
      <c r="C2627" t="s">
        <v>87</v>
      </c>
      <c r="D2627" t="s">
        <v>1093</v>
      </c>
      <c r="E2627">
        <v>48838</v>
      </c>
      <c r="F2627" t="s">
        <v>198</v>
      </c>
      <c r="G2627" t="s">
        <v>4407</v>
      </c>
      <c r="H2627" s="958">
        <v>43507</v>
      </c>
      <c r="I2627" s="958">
        <v>45382</v>
      </c>
      <c r="J2627" t="s">
        <v>1096</v>
      </c>
      <c r="K2627">
        <v>2</v>
      </c>
      <c r="L2627" t="s">
        <v>25</v>
      </c>
      <c r="M2627">
        <v>41600</v>
      </c>
      <c r="N2627" t="s">
        <v>84</v>
      </c>
      <c r="O2627">
        <v>90910</v>
      </c>
      <c r="P2627">
        <v>49310</v>
      </c>
      <c r="Q2627">
        <v>17000</v>
      </c>
      <c r="R2627">
        <v>28750</v>
      </c>
      <c r="S2627"/>
      <c r="T2627"/>
      <c r="U2627"/>
      <c r="V2627" t="s">
        <v>1348</v>
      </c>
      <c r="W2627">
        <v>1</v>
      </c>
    </row>
    <row r="2628" spans="1:23" s="917" customFormat="1" ht="12.75" customHeight="1">
      <c r="A2628">
        <v>1715</v>
      </c>
      <c r="B2628">
        <v>2840</v>
      </c>
      <c r="C2628" t="s">
        <v>87</v>
      </c>
      <c r="D2628" t="s">
        <v>1093</v>
      </c>
      <c r="E2628">
        <v>48839</v>
      </c>
      <c r="F2628" t="s">
        <v>198</v>
      </c>
      <c r="G2628" t="s">
        <v>4408</v>
      </c>
      <c r="H2628" s="958">
        <v>43507</v>
      </c>
      <c r="I2628" s="958">
        <v>45382</v>
      </c>
      <c r="J2628" t="s">
        <v>1096</v>
      </c>
      <c r="K2628">
        <v>1</v>
      </c>
      <c r="L2628" t="s">
        <v>25</v>
      </c>
      <c r="M2628">
        <v>41600</v>
      </c>
      <c r="N2628" t="s">
        <v>84</v>
      </c>
      <c r="O2628">
        <v>90910</v>
      </c>
      <c r="P2628">
        <v>49310</v>
      </c>
      <c r="Q2628">
        <v>17000</v>
      </c>
      <c r="R2628">
        <v>28750</v>
      </c>
      <c r="S2628"/>
      <c r="T2628"/>
      <c r="U2628"/>
      <c r="V2628" t="s">
        <v>1348</v>
      </c>
      <c r="W2628">
        <v>1</v>
      </c>
    </row>
    <row r="2629" spans="1:23" s="917" customFormat="1" ht="12.75" customHeight="1">
      <c r="A2629">
        <v>1715</v>
      </c>
      <c r="B2629">
        <v>2840</v>
      </c>
      <c r="C2629" t="s">
        <v>87</v>
      </c>
      <c r="D2629" t="s">
        <v>1093</v>
      </c>
      <c r="E2629">
        <v>48842</v>
      </c>
      <c r="F2629" t="s">
        <v>198</v>
      </c>
      <c r="G2629" t="s">
        <v>4409</v>
      </c>
      <c r="H2629" s="958">
        <v>43794</v>
      </c>
      <c r="I2629"/>
      <c r="J2629" t="s">
        <v>1096</v>
      </c>
      <c r="K2629">
        <v>2</v>
      </c>
      <c r="L2629" t="s">
        <v>25</v>
      </c>
      <c r="M2629">
        <v>41600</v>
      </c>
      <c r="N2629" t="s">
        <v>84</v>
      </c>
      <c r="O2629">
        <v>90910</v>
      </c>
      <c r="P2629">
        <v>49310</v>
      </c>
      <c r="Q2629">
        <v>17000</v>
      </c>
      <c r="R2629">
        <v>28750</v>
      </c>
      <c r="S2629"/>
      <c r="T2629"/>
      <c r="U2629"/>
      <c r="V2629" t="s">
        <v>1348</v>
      </c>
      <c r="W2629">
        <v>1</v>
      </c>
    </row>
    <row r="2630" spans="1:23" s="917" customFormat="1" ht="12.75" customHeight="1">
      <c r="A2630">
        <v>1715</v>
      </c>
      <c r="B2630">
        <v>2840</v>
      </c>
      <c r="C2630" t="s">
        <v>87</v>
      </c>
      <c r="D2630" t="s">
        <v>1093</v>
      </c>
      <c r="E2630">
        <v>48844</v>
      </c>
      <c r="F2630" t="s">
        <v>198</v>
      </c>
      <c r="G2630" t="s">
        <v>4411</v>
      </c>
      <c r="H2630" s="958">
        <v>43490</v>
      </c>
      <c r="I2630"/>
      <c r="J2630" t="s">
        <v>1096</v>
      </c>
      <c r="K2630">
        <v>2</v>
      </c>
      <c r="L2630" t="s">
        <v>25</v>
      </c>
      <c r="M2630">
        <v>41600</v>
      </c>
      <c r="N2630" t="s">
        <v>84</v>
      </c>
      <c r="O2630">
        <v>90910</v>
      </c>
      <c r="P2630">
        <v>49310</v>
      </c>
      <c r="Q2630">
        <v>17000</v>
      </c>
      <c r="R2630">
        <v>28750</v>
      </c>
      <c r="S2630"/>
      <c r="T2630"/>
      <c r="U2630"/>
      <c r="V2630" t="s">
        <v>1348</v>
      </c>
      <c r="W2630">
        <v>1</v>
      </c>
    </row>
    <row r="2631" spans="1:23" s="917" customFormat="1" ht="12.75" customHeight="1">
      <c r="A2631">
        <v>1715</v>
      </c>
      <c r="B2631">
        <v>2840</v>
      </c>
      <c r="C2631" t="s">
        <v>87</v>
      </c>
      <c r="D2631" t="s">
        <v>1093</v>
      </c>
      <c r="E2631">
        <v>48845</v>
      </c>
      <c r="F2631" t="s">
        <v>198</v>
      </c>
      <c r="G2631" t="s">
        <v>4412</v>
      </c>
      <c r="H2631" s="958">
        <v>43507</v>
      </c>
      <c r="I2631"/>
      <c r="J2631" t="s">
        <v>1096</v>
      </c>
      <c r="K2631">
        <v>3</v>
      </c>
      <c r="L2631" t="s">
        <v>25</v>
      </c>
      <c r="M2631">
        <v>41600</v>
      </c>
      <c r="N2631" t="s">
        <v>84</v>
      </c>
      <c r="O2631">
        <v>90910</v>
      </c>
      <c r="P2631">
        <v>49310</v>
      </c>
      <c r="Q2631">
        <v>17000</v>
      </c>
      <c r="R2631">
        <v>28750</v>
      </c>
      <c r="S2631"/>
      <c r="T2631"/>
      <c r="U2631"/>
      <c r="V2631" t="s">
        <v>1348</v>
      </c>
      <c r="W2631">
        <v>1</v>
      </c>
    </row>
    <row r="2632" spans="1:23" s="917" customFormat="1" ht="12.75" customHeight="1">
      <c r="A2632">
        <v>1715</v>
      </c>
      <c r="B2632">
        <v>2840</v>
      </c>
      <c r="C2632" t="s">
        <v>87</v>
      </c>
      <c r="D2632" t="s">
        <v>1093</v>
      </c>
      <c r="E2632">
        <v>48846</v>
      </c>
      <c r="F2632" t="s">
        <v>198</v>
      </c>
      <c r="G2632" t="s">
        <v>4413</v>
      </c>
      <c r="H2632" s="958">
        <v>43530</v>
      </c>
      <c r="I2632" s="958">
        <v>45382</v>
      </c>
      <c r="J2632" t="s">
        <v>1096</v>
      </c>
      <c r="K2632">
        <v>1</v>
      </c>
      <c r="L2632" t="s">
        <v>25</v>
      </c>
      <c r="M2632">
        <v>41600</v>
      </c>
      <c r="N2632" t="s">
        <v>84</v>
      </c>
      <c r="O2632">
        <v>90910</v>
      </c>
      <c r="P2632">
        <v>49310</v>
      </c>
      <c r="Q2632">
        <v>17000</v>
      </c>
      <c r="R2632">
        <v>28750</v>
      </c>
      <c r="S2632"/>
      <c r="T2632"/>
      <c r="U2632"/>
      <c r="V2632" t="s">
        <v>1348</v>
      </c>
      <c r="W2632">
        <v>1</v>
      </c>
    </row>
    <row r="2633" spans="1:23" s="917" customFormat="1" ht="12.75" customHeight="1">
      <c r="A2633">
        <v>1415</v>
      </c>
      <c r="B2633">
        <v>2840</v>
      </c>
      <c r="C2633" t="s">
        <v>87</v>
      </c>
      <c r="D2633" t="s">
        <v>1320</v>
      </c>
      <c r="E2633">
        <v>48847</v>
      </c>
      <c r="F2633" t="s">
        <v>198</v>
      </c>
      <c r="G2633" t="s">
        <v>4414</v>
      </c>
      <c r="H2633" s="958">
        <v>43423</v>
      </c>
      <c r="I2633"/>
      <c r="J2633" t="s">
        <v>1096</v>
      </c>
      <c r="K2633">
        <v>2</v>
      </c>
      <c r="L2633" t="s">
        <v>25</v>
      </c>
      <c r="M2633">
        <v>41600</v>
      </c>
      <c r="N2633" t="s">
        <v>84</v>
      </c>
      <c r="O2633">
        <v>90910</v>
      </c>
      <c r="P2633">
        <v>49310</v>
      </c>
      <c r="Q2633">
        <v>17000</v>
      </c>
      <c r="R2633">
        <v>22240</v>
      </c>
      <c r="S2633"/>
      <c r="T2633"/>
      <c r="U2633"/>
      <c r="V2633" t="s">
        <v>1348</v>
      </c>
      <c r="W2633">
        <v>1</v>
      </c>
    </row>
    <row r="2634" spans="1:23" s="917" customFormat="1" ht="12.75" customHeight="1">
      <c r="A2634">
        <v>1033</v>
      </c>
      <c r="B2634">
        <v>2810</v>
      </c>
      <c r="C2634" t="s">
        <v>100</v>
      </c>
      <c r="D2634" t="s">
        <v>1103</v>
      </c>
      <c r="E2634">
        <v>48848</v>
      </c>
      <c r="F2634" t="s">
        <v>198</v>
      </c>
      <c r="G2634" t="s">
        <v>4416</v>
      </c>
      <c r="H2634" s="958">
        <v>43454</v>
      </c>
      <c r="I2634"/>
      <c r="J2634" t="s">
        <v>1096</v>
      </c>
      <c r="K2634">
        <v>5</v>
      </c>
      <c r="L2634" t="s">
        <v>25</v>
      </c>
      <c r="M2634">
        <v>41600</v>
      </c>
      <c r="N2634" t="s">
        <v>97</v>
      </c>
      <c r="O2634">
        <v>117140</v>
      </c>
      <c r="P2634">
        <v>75540</v>
      </c>
      <c r="Q2634">
        <v>17000</v>
      </c>
      <c r="R2634">
        <v>28750</v>
      </c>
      <c r="S2634"/>
      <c r="T2634"/>
      <c r="U2634"/>
      <c r="V2634" t="s">
        <v>1348</v>
      </c>
      <c r="W2634">
        <v>1</v>
      </c>
    </row>
    <row r="2635" spans="1:23" s="917" customFormat="1" ht="12.75" customHeight="1">
      <c r="A2635">
        <v>1415</v>
      </c>
      <c r="B2635">
        <v>2823</v>
      </c>
      <c r="C2635" t="s">
        <v>551</v>
      </c>
      <c r="D2635" t="s">
        <v>1320</v>
      </c>
      <c r="E2635">
        <v>48849</v>
      </c>
      <c r="F2635" t="s">
        <v>198</v>
      </c>
      <c r="G2635" t="s">
        <v>4417</v>
      </c>
      <c r="H2635" s="958">
        <v>43424</v>
      </c>
      <c r="I2635"/>
      <c r="J2635" t="s">
        <v>1096</v>
      </c>
      <c r="K2635">
        <v>2</v>
      </c>
      <c r="L2635" t="s">
        <v>25</v>
      </c>
      <c r="M2635">
        <v>41600</v>
      </c>
      <c r="N2635" t="s">
        <v>93</v>
      </c>
      <c r="O2635">
        <v>104910</v>
      </c>
      <c r="P2635">
        <v>63310</v>
      </c>
      <c r="Q2635">
        <v>17000</v>
      </c>
      <c r="R2635">
        <v>22240</v>
      </c>
      <c r="S2635"/>
      <c r="T2635"/>
      <c r="U2635"/>
      <c r="V2635" t="s">
        <v>1348</v>
      </c>
      <c r="W2635">
        <v>1</v>
      </c>
    </row>
    <row r="2636" spans="1:23" s="917" customFormat="1" ht="12.75" customHeight="1">
      <c r="A2636">
        <v>1545</v>
      </c>
      <c r="B2636">
        <v>2814</v>
      </c>
      <c r="C2636" t="s">
        <v>121</v>
      </c>
      <c r="D2636" t="s">
        <v>1445</v>
      </c>
      <c r="E2636">
        <v>48850</v>
      </c>
      <c r="F2636" t="s">
        <v>198</v>
      </c>
      <c r="G2636" t="s">
        <v>4419</v>
      </c>
      <c r="H2636" s="958">
        <v>43448</v>
      </c>
      <c r="I2636"/>
      <c r="J2636" t="s">
        <v>1096</v>
      </c>
      <c r="K2636">
        <v>3</v>
      </c>
      <c r="L2636" t="s">
        <v>25</v>
      </c>
      <c r="M2636">
        <v>41600</v>
      </c>
      <c r="N2636" t="s">
        <v>120</v>
      </c>
      <c r="O2636">
        <v>168500</v>
      </c>
      <c r="P2636">
        <v>126900</v>
      </c>
      <c r="Q2636">
        <v>17000</v>
      </c>
      <c r="R2636">
        <v>22240</v>
      </c>
      <c r="S2636"/>
      <c r="T2636"/>
      <c r="U2636"/>
      <c r="V2636" t="s">
        <v>1348</v>
      </c>
      <c r="W2636">
        <v>1</v>
      </c>
    </row>
    <row r="2637" spans="1:23" s="917" customFormat="1" ht="12.75" customHeight="1">
      <c r="A2637">
        <v>1545</v>
      </c>
      <c r="B2637">
        <v>2814</v>
      </c>
      <c r="C2637" t="s">
        <v>121</v>
      </c>
      <c r="D2637" t="s">
        <v>1445</v>
      </c>
      <c r="E2637">
        <v>48851</v>
      </c>
      <c r="F2637" t="s">
        <v>198</v>
      </c>
      <c r="G2637" t="s">
        <v>4420</v>
      </c>
      <c r="H2637" s="958">
        <v>43448</v>
      </c>
      <c r="I2637"/>
      <c r="J2637" t="s">
        <v>1096</v>
      </c>
      <c r="K2637">
        <v>2</v>
      </c>
      <c r="L2637" t="s">
        <v>25</v>
      </c>
      <c r="M2637">
        <v>41600</v>
      </c>
      <c r="N2637" t="s">
        <v>120</v>
      </c>
      <c r="O2637">
        <v>168500</v>
      </c>
      <c r="P2637">
        <v>126900</v>
      </c>
      <c r="Q2637">
        <v>17000</v>
      </c>
      <c r="R2637">
        <v>22240</v>
      </c>
      <c r="S2637"/>
      <c r="T2637"/>
      <c r="U2637"/>
      <c r="V2637" t="s">
        <v>1348</v>
      </c>
      <c r="W2637">
        <v>1</v>
      </c>
    </row>
    <row r="2638" spans="1:23" s="917" customFormat="1" ht="12.75" customHeight="1">
      <c r="A2638">
        <v>1415</v>
      </c>
      <c r="B2638">
        <v>2828</v>
      </c>
      <c r="C2638" t="s">
        <v>112</v>
      </c>
      <c r="D2638" t="s">
        <v>1320</v>
      </c>
      <c r="E2638">
        <v>48852</v>
      </c>
      <c r="F2638" t="s">
        <v>198</v>
      </c>
      <c r="G2638" t="s">
        <v>4421</v>
      </c>
      <c r="H2638" s="958">
        <v>43469</v>
      </c>
      <c r="I2638"/>
      <c r="J2638" t="s">
        <v>1096</v>
      </c>
      <c r="K2638">
        <v>3</v>
      </c>
      <c r="L2638" t="s">
        <v>25</v>
      </c>
      <c r="M2638">
        <v>41600</v>
      </c>
      <c r="N2638" t="s">
        <v>109</v>
      </c>
      <c r="O2638">
        <v>142820</v>
      </c>
      <c r="P2638">
        <v>101220</v>
      </c>
      <c r="Q2638">
        <v>17000</v>
      </c>
      <c r="R2638">
        <v>22240</v>
      </c>
      <c r="S2638"/>
      <c r="T2638"/>
      <c r="U2638"/>
      <c r="V2638" t="s">
        <v>1348</v>
      </c>
      <c r="W2638">
        <v>1</v>
      </c>
    </row>
    <row r="2639" spans="1:23" s="917" customFormat="1" ht="12.75" customHeight="1">
      <c r="A2639">
        <v>1415</v>
      </c>
      <c r="B2639">
        <v>2828</v>
      </c>
      <c r="C2639" t="s">
        <v>112</v>
      </c>
      <c r="D2639" t="s">
        <v>1320</v>
      </c>
      <c r="E2639">
        <v>48853</v>
      </c>
      <c r="F2639" t="s">
        <v>198</v>
      </c>
      <c r="G2639" t="s">
        <v>4423</v>
      </c>
      <c r="H2639" s="958">
        <v>43469</v>
      </c>
      <c r="I2639"/>
      <c r="J2639" t="s">
        <v>1096</v>
      </c>
      <c r="K2639">
        <v>3</v>
      </c>
      <c r="L2639" t="s">
        <v>25</v>
      </c>
      <c r="M2639">
        <v>41600</v>
      </c>
      <c r="N2639" t="s">
        <v>109</v>
      </c>
      <c r="O2639">
        <v>142820</v>
      </c>
      <c r="P2639">
        <v>101220</v>
      </c>
      <c r="Q2639">
        <v>17000</v>
      </c>
      <c r="R2639">
        <v>22240</v>
      </c>
      <c r="S2639"/>
      <c r="T2639"/>
      <c r="U2639"/>
      <c r="V2639" t="s">
        <v>1348</v>
      </c>
      <c r="W2639">
        <v>1</v>
      </c>
    </row>
    <row r="2640" spans="1:23" s="917" customFormat="1" ht="12.75" customHeight="1">
      <c r="A2640">
        <v>1033</v>
      </c>
      <c r="B2640">
        <v>2810</v>
      </c>
      <c r="C2640" t="s">
        <v>100</v>
      </c>
      <c r="D2640" t="s">
        <v>1103</v>
      </c>
      <c r="E2640">
        <v>48854</v>
      </c>
      <c r="F2640" t="s">
        <v>198</v>
      </c>
      <c r="G2640" t="s">
        <v>4424</v>
      </c>
      <c r="H2640" s="958">
        <v>43454</v>
      </c>
      <c r="I2640"/>
      <c r="J2640" t="s">
        <v>1096</v>
      </c>
      <c r="K2640">
        <v>10</v>
      </c>
      <c r="L2640" t="s">
        <v>25</v>
      </c>
      <c r="M2640">
        <v>41600</v>
      </c>
      <c r="N2640" t="s">
        <v>97</v>
      </c>
      <c r="O2640">
        <v>117140</v>
      </c>
      <c r="P2640">
        <v>75540</v>
      </c>
      <c r="Q2640">
        <v>17000</v>
      </c>
      <c r="R2640">
        <v>28750</v>
      </c>
      <c r="S2640"/>
      <c r="T2640"/>
      <c r="U2640"/>
      <c r="V2640" t="s">
        <v>1348</v>
      </c>
      <c r="W2640">
        <v>1</v>
      </c>
    </row>
    <row r="2641" spans="1:23" s="917" customFormat="1" ht="12.75" customHeight="1">
      <c r="A2641">
        <v>1415</v>
      </c>
      <c r="B2641">
        <v>2823</v>
      </c>
      <c r="C2641" t="s">
        <v>551</v>
      </c>
      <c r="D2641" t="s">
        <v>1320</v>
      </c>
      <c r="E2641">
        <v>48855</v>
      </c>
      <c r="F2641" t="s">
        <v>198</v>
      </c>
      <c r="G2641" t="s">
        <v>4425</v>
      </c>
      <c r="H2641" s="958">
        <v>43424</v>
      </c>
      <c r="I2641"/>
      <c r="J2641" t="s">
        <v>1096</v>
      </c>
      <c r="K2641">
        <v>5</v>
      </c>
      <c r="L2641" t="s">
        <v>25</v>
      </c>
      <c r="M2641">
        <v>41600</v>
      </c>
      <c r="N2641" t="s">
        <v>93</v>
      </c>
      <c r="O2641">
        <v>104910</v>
      </c>
      <c r="P2641">
        <v>63310</v>
      </c>
      <c r="Q2641">
        <v>17000</v>
      </c>
      <c r="R2641">
        <v>22240</v>
      </c>
      <c r="S2641"/>
      <c r="T2641"/>
      <c r="U2641"/>
      <c r="V2641" t="s">
        <v>1348</v>
      </c>
      <c r="W2641">
        <v>1</v>
      </c>
    </row>
    <row r="2642" spans="1:23" s="917" customFormat="1" ht="12.75" customHeight="1">
      <c r="A2642">
        <v>1415</v>
      </c>
      <c r="B2642">
        <v>2823</v>
      </c>
      <c r="C2642" t="s">
        <v>551</v>
      </c>
      <c r="D2642" t="s">
        <v>1320</v>
      </c>
      <c r="E2642">
        <v>48856</v>
      </c>
      <c r="F2642" t="s">
        <v>198</v>
      </c>
      <c r="G2642" t="s">
        <v>4426</v>
      </c>
      <c r="H2642" s="958">
        <v>43494</v>
      </c>
      <c r="I2642"/>
      <c r="J2642" t="s">
        <v>1096</v>
      </c>
      <c r="K2642">
        <v>3</v>
      </c>
      <c r="L2642" t="s">
        <v>25</v>
      </c>
      <c r="M2642">
        <v>41600</v>
      </c>
      <c r="N2642" t="s">
        <v>93</v>
      </c>
      <c r="O2642">
        <v>104910</v>
      </c>
      <c r="P2642">
        <v>63310</v>
      </c>
      <c r="Q2642">
        <v>17000</v>
      </c>
      <c r="R2642">
        <v>22240</v>
      </c>
      <c r="S2642"/>
      <c r="T2642"/>
      <c r="U2642"/>
      <c r="V2642" t="s">
        <v>1348</v>
      </c>
      <c r="W2642">
        <v>1</v>
      </c>
    </row>
    <row r="2643" spans="1:23" s="917" customFormat="1" ht="12.75" customHeight="1">
      <c r="A2643">
        <v>1415</v>
      </c>
      <c r="B2643">
        <v>2839</v>
      </c>
      <c r="C2643" t="s">
        <v>86</v>
      </c>
      <c r="D2643" t="s">
        <v>1320</v>
      </c>
      <c r="E2643">
        <v>48857</v>
      </c>
      <c r="F2643" t="s">
        <v>198</v>
      </c>
      <c r="G2643" t="s">
        <v>4428</v>
      </c>
      <c r="H2643" s="958">
        <v>43424</v>
      </c>
      <c r="I2643"/>
      <c r="J2643" t="s">
        <v>1096</v>
      </c>
      <c r="K2643">
        <v>5</v>
      </c>
      <c r="L2643" t="s">
        <v>25</v>
      </c>
      <c r="M2643">
        <v>41600</v>
      </c>
      <c r="N2643" t="s">
        <v>84</v>
      </c>
      <c r="O2643">
        <v>90910</v>
      </c>
      <c r="P2643">
        <v>49310</v>
      </c>
      <c r="Q2643">
        <v>17000</v>
      </c>
      <c r="R2643">
        <v>22240</v>
      </c>
      <c r="S2643"/>
      <c r="T2643"/>
      <c r="U2643"/>
      <c r="V2643" t="s">
        <v>1348</v>
      </c>
      <c r="W2643">
        <v>1</v>
      </c>
    </row>
    <row r="2644" spans="1:23" s="917" customFormat="1" ht="12.75" customHeight="1">
      <c r="A2644">
        <v>1415</v>
      </c>
      <c r="B2644">
        <v>2826</v>
      </c>
      <c r="C2644" t="s">
        <v>103</v>
      </c>
      <c r="D2644" t="s">
        <v>1320</v>
      </c>
      <c r="E2644">
        <v>48858</v>
      </c>
      <c r="F2644" t="s">
        <v>198</v>
      </c>
      <c r="G2644" t="s">
        <v>4429</v>
      </c>
      <c r="H2644" s="958">
        <v>43430</v>
      </c>
      <c r="I2644"/>
      <c r="J2644" t="s">
        <v>1096</v>
      </c>
      <c r="K2644">
        <v>5</v>
      </c>
      <c r="L2644" t="s">
        <v>25</v>
      </c>
      <c r="M2644">
        <v>41600</v>
      </c>
      <c r="N2644" t="s">
        <v>93</v>
      </c>
      <c r="O2644">
        <v>104910</v>
      </c>
      <c r="P2644">
        <v>63310</v>
      </c>
      <c r="Q2644">
        <v>17000</v>
      </c>
      <c r="R2644">
        <v>22240</v>
      </c>
      <c r="S2644"/>
      <c r="T2644"/>
      <c r="U2644"/>
      <c r="V2644" t="s">
        <v>1348</v>
      </c>
      <c r="W2644">
        <v>1</v>
      </c>
    </row>
    <row r="2645" spans="1:23" s="917" customFormat="1" ht="12.75" customHeight="1">
      <c r="A2645">
        <v>1415</v>
      </c>
      <c r="B2645">
        <v>2823</v>
      </c>
      <c r="C2645" t="s">
        <v>551</v>
      </c>
      <c r="D2645" t="s">
        <v>1320</v>
      </c>
      <c r="E2645">
        <v>48859</v>
      </c>
      <c r="F2645" t="s">
        <v>198</v>
      </c>
      <c r="G2645" t="s">
        <v>4431</v>
      </c>
      <c r="H2645" s="958">
        <v>43424</v>
      </c>
      <c r="I2645"/>
      <c r="J2645" t="s">
        <v>1096</v>
      </c>
      <c r="K2645">
        <v>5</v>
      </c>
      <c r="L2645" t="s">
        <v>25</v>
      </c>
      <c r="M2645">
        <v>41600</v>
      </c>
      <c r="N2645" t="s">
        <v>93</v>
      </c>
      <c r="O2645">
        <v>104910</v>
      </c>
      <c r="P2645">
        <v>63310</v>
      </c>
      <c r="Q2645">
        <v>17000</v>
      </c>
      <c r="R2645">
        <v>22240</v>
      </c>
      <c r="S2645"/>
      <c r="T2645"/>
      <c r="U2645"/>
      <c r="V2645" t="s">
        <v>1348</v>
      </c>
      <c r="W2645">
        <v>1</v>
      </c>
    </row>
    <row r="2646" spans="1:23" s="917" customFormat="1" ht="12.75" customHeight="1">
      <c r="A2646">
        <v>1415</v>
      </c>
      <c r="B2646">
        <v>2823</v>
      </c>
      <c r="C2646" t="s">
        <v>551</v>
      </c>
      <c r="D2646" t="s">
        <v>1320</v>
      </c>
      <c r="E2646">
        <v>48860</v>
      </c>
      <c r="F2646" t="s">
        <v>198</v>
      </c>
      <c r="G2646" t="s">
        <v>4432</v>
      </c>
      <c r="H2646" s="958">
        <v>43473</v>
      </c>
      <c r="I2646"/>
      <c r="J2646" t="s">
        <v>1096</v>
      </c>
      <c r="K2646">
        <v>5</v>
      </c>
      <c r="L2646" t="s">
        <v>25</v>
      </c>
      <c r="M2646">
        <v>41600</v>
      </c>
      <c r="N2646" t="s">
        <v>93</v>
      </c>
      <c r="O2646">
        <v>104910</v>
      </c>
      <c r="P2646">
        <v>63310</v>
      </c>
      <c r="Q2646">
        <v>17000</v>
      </c>
      <c r="R2646">
        <v>22240</v>
      </c>
      <c r="S2646"/>
      <c r="T2646"/>
      <c r="U2646"/>
      <c r="V2646" t="s">
        <v>1348</v>
      </c>
      <c r="W2646">
        <v>1</v>
      </c>
    </row>
    <row r="2647" spans="1:23" s="917" customFormat="1" ht="12.75" customHeight="1">
      <c r="A2647">
        <v>1415</v>
      </c>
      <c r="B2647">
        <v>2839</v>
      </c>
      <c r="C2647" t="s">
        <v>86</v>
      </c>
      <c r="D2647" t="s">
        <v>1320</v>
      </c>
      <c r="E2647">
        <v>48861</v>
      </c>
      <c r="F2647" t="s">
        <v>198</v>
      </c>
      <c r="G2647" t="s">
        <v>4433</v>
      </c>
      <c r="H2647" s="958">
        <v>43473</v>
      </c>
      <c r="I2647"/>
      <c r="J2647" t="s">
        <v>1096</v>
      </c>
      <c r="K2647">
        <v>5</v>
      </c>
      <c r="L2647" t="s">
        <v>25</v>
      </c>
      <c r="M2647">
        <v>41600</v>
      </c>
      <c r="N2647" t="s">
        <v>84</v>
      </c>
      <c r="O2647">
        <v>90910</v>
      </c>
      <c r="P2647">
        <v>49310</v>
      </c>
      <c r="Q2647">
        <v>17000</v>
      </c>
      <c r="R2647">
        <v>22240</v>
      </c>
      <c r="S2647"/>
      <c r="T2647"/>
      <c r="U2647"/>
      <c r="V2647" t="s">
        <v>1348</v>
      </c>
      <c r="W2647">
        <v>1</v>
      </c>
    </row>
    <row r="2648" spans="1:23" s="917" customFormat="1" ht="12.75" customHeight="1">
      <c r="A2648">
        <v>1415</v>
      </c>
      <c r="B2648">
        <v>2826</v>
      </c>
      <c r="C2648" t="s">
        <v>103</v>
      </c>
      <c r="D2648" t="s">
        <v>1320</v>
      </c>
      <c r="E2648">
        <v>48862</v>
      </c>
      <c r="F2648" t="s">
        <v>198</v>
      </c>
      <c r="G2648" t="s">
        <v>4434</v>
      </c>
      <c r="H2648" s="958">
        <v>43473</v>
      </c>
      <c r="I2648"/>
      <c r="J2648" t="s">
        <v>1096</v>
      </c>
      <c r="K2648">
        <v>5</v>
      </c>
      <c r="L2648" t="s">
        <v>25</v>
      </c>
      <c r="M2648">
        <v>41600</v>
      </c>
      <c r="N2648" t="s">
        <v>93</v>
      </c>
      <c r="O2648">
        <v>104910</v>
      </c>
      <c r="P2648">
        <v>63310</v>
      </c>
      <c r="Q2648">
        <v>17000</v>
      </c>
      <c r="R2648">
        <v>22240</v>
      </c>
      <c r="S2648"/>
      <c r="T2648"/>
      <c r="U2648"/>
      <c r="V2648" t="s">
        <v>1348</v>
      </c>
      <c r="W2648">
        <v>1</v>
      </c>
    </row>
    <row r="2649" spans="1:23" s="917" customFormat="1" ht="12.75" customHeight="1">
      <c r="A2649">
        <v>1415</v>
      </c>
      <c r="B2649">
        <v>2826</v>
      </c>
      <c r="C2649" t="s">
        <v>103</v>
      </c>
      <c r="D2649" t="s">
        <v>1320</v>
      </c>
      <c r="E2649">
        <v>48863</v>
      </c>
      <c r="F2649" t="s">
        <v>198</v>
      </c>
      <c r="G2649" t="s">
        <v>4435</v>
      </c>
      <c r="H2649" s="958">
        <v>43473</v>
      </c>
      <c r="I2649"/>
      <c r="J2649" t="s">
        <v>1096</v>
      </c>
      <c r="K2649">
        <v>5</v>
      </c>
      <c r="L2649" t="s">
        <v>25</v>
      </c>
      <c r="M2649">
        <v>41600</v>
      </c>
      <c r="N2649" t="s">
        <v>93</v>
      </c>
      <c r="O2649">
        <v>104910</v>
      </c>
      <c r="P2649">
        <v>63310</v>
      </c>
      <c r="Q2649">
        <v>17000</v>
      </c>
      <c r="R2649">
        <v>22240</v>
      </c>
      <c r="S2649"/>
      <c r="T2649"/>
      <c r="U2649"/>
      <c r="V2649" t="s">
        <v>1348</v>
      </c>
      <c r="W2649">
        <v>1</v>
      </c>
    </row>
    <row r="2650" spans="1:23" s="917" customFormat="1" ht="12.75" customHeight="1">
      <c r="A2650">
        <v>1415</v>
      </c>
      <c r="B2650">
        <v>2840</v>
      </c>
      <c r="C2650" t="s">
        <v>87</v>
      </c>
      <c r="D2650" t="s">
        <v>1320</v>
      </c>
      <c r="E2650">
        <v>48864</v>
      </c>
      <c r="F2650" t="s">
        <v>198</v>
      </c>
      <c r="G2650" t="s">
        <v>4436</v>
      </c>
      <c r="H2650" s="958">
        <v>43473</v>
      </c>
      <c r="I2650"/>
      <c r="J2650" t="s">
        <v>1096</v>
      </c>
      <c r="K2650">
        <v>5</v>
      </c>
      <c r="L2650" t="s">
        <v>25</v>
      </c>
      <c r="M2650">
        <v>41600</v>
      </c>
      <c r="N2650" t="s">
        <v>84</v>
      </c>
      <c r="O2650">
        <v>90910</v>
      </c>
      <c r="P2650">
        <v>49310</v>
      </c>
      <c r="Q2650">
        <v>17000</v>
      </c>
      <c r="R2650">
        <v>22240</v>
      </c>
      <c r="S2650"/>
      <c r="T2650"/>
      <c r="U2650"/>
      <c r="V2650" t="s">
        <v>1348</v>
      </c>
      <c r="W2650">
        <v>1</v>
      </c>
    </row>
    <row r="2651" spans="1:23" s="917" customFormat="1" ht="12.75" customHeight="1">
      <c r="A2651">
        <v>1415</v>
      </c>
      <c r="B2651">
        <v>2823</v>
      </c>
      <c r="C2651" t="s">
        <v>551</v>
      </c>
      <c r="D2651" t="s">
        <v>1320</v>
      </c>
      <c r="E2651">
        <v>48865</v>
      </c>
      <c r="F2651" t="s">
        <v>198</v>
      </c>
      <c r="G2651" t="s">
        <v>2575</v>
      </c>
      <c r="H2651" s="958">
        <v>43473</v>
      </c>
      <c r="I2651"/>
      <c r="J2651" t="s">
        <v>1096</v>
      </c>
      <c r="K2651">
        <v>5</v>
      </c>
      <c r="L2651" t="s">
        <v>25</v>
      </c>
      <c r="M2651">
        <v>41600</v>
      </c>
      <c r="N2651" t="s">
        <v>93</v>
      </c>
      <c r="O2651">
        <v>104910</v>
      </c>
      <c r="P2651">
        <v>63310</v>
      </c>
      <c r="Q2651">
        <v>17000</v>
      </c>
      <c r="R2651">
        <v>22240</v>
      </c>
      <c r="S2651"/>
      <c r="T2651"/>
      <c r="U2651"/>
      <c r="V2651" t="s">
        <v>1348</v>
      </c>
      <c r="W2651">
        <v>1</v>
      </c>
    </row>
    <row r="2652" spans="1:23" s="917" customFormat="1" ht="12.75" customHeight="1">
      <c r="A2652">
        <v>1705</v>
      </c>
      <c r="B2652">
        <v>2840</v>
      </c>
      <c r="C2652" t="s">
        <v>87</v>
      </c>
      <c r="D2652" t="s">
        <v>1093</v>
      </c>
      <c r="E2652">
        <v>48866</v>
      </c>
      <c r="F2652" t="s">
        <v>198</v>
      </c>
      <c r="G2652" t="s">
        <v>4437</v>
      </c>
      <c r="H2652" s="958">
        <v>43490</v>
      </c>
      <c r="I2652"/>
      <c r="J2652" t="s">
        <v>1096</v>
      </c>
      <c r="K2652">
        <v>3</v>
      </c>
      <c r="L2652" t="s">
        <v>25</v>
      </c>
      <c r="M2652">
        <v>41600</v>
      </c>
      <c r="N2652" t="s">
        <v>84</v>
      </c>
      <c r="O2652">
        <v>90910</v>
      </c>
      <c r="P2652">
        <v>49310</v>
      </c>
      <c r="Q2652">
        <v>17000</v>
      </c>
      <c r="R2652">
        <v>22240</v>
      </c>
      <c r="S2652"/>
      <c r="T2652"/>
      <c r="U2652"/>
      <c r="V2652" t="s">
        <v>1348</v>
      </c>
      <c r="W2652">
        <v>1</v>
      </c>
    </row>
    <row r="2653" spans="1:23" s="917" customFormat="1" ht="12.75" customHeight="1">
      <c r="A2653">
        <v>1710</v>
      </c>
      <c r="B2653">
        <v>2840</v>
      </c>
      <c r="C2653" t="s">
        <v>87</v>
      </c>
      <c r="D2653" t="s">
        <v>1093</v>
      </c>
      <c r="E2653">
        <v>48867</v>
      </c>
      <c r="F2653" t="s">
        <v>198</v>
      </c>
      <c r="G2653" t="s">
        <v>4438</v>
      </c>
      <c r="H2653" s="958">
        <v>43476</v>
      </c>
      <c r="I2653"/>
      <c r="J2653" t="s">
        <v>1096</v>
      </c>
      <c r="K2653">
        <v>1</v>
      </c>
      <c r="L2653" t="s">
        <v>25</v>
      </c>
      <c r="M2653">
        <v>41600</v>
      </c>
      <c r="N2653" t="s">
        <v>84</v>
      </c>
      <c r="O2653">
        <v>90910</v>
      </c>
      <c r="P2653">
        <v>49310</v>
      </c>
      <c r="Q2653">
        <v>17000</v>
      </c>
      <c r="R2653">
        <v>22240</v>
      </c>
      <c r="S2653"/>
      <c r="T2653"/>
      <c r="U2653"/>
      <c r="V2653" t="s">
        <v>1348</v>
      </c>
      <c r="W2653">
        <v>1</v>
      </c>
    </row>
    <row r="2654" spans="1:23" s="917" customFormat="1" ht="12.75" customHeight="1">
      <c r="A2654">
        <v>1034</v>
      </c>
      <c r="B2654">
        <v>2848</v>
      </c>
      <c r="C2654" t="s">
        <v>125</v>
      </c>
      <c r="D2654" t="s">
        <v>1445</v>
      </c>
      <c r="E2654">
        <v>48868</v>
      </c>
      <c r="F2654" t="s">
        <v>198</v>
      </c>
      <c r="G2654" t="s">
        <v>4440</v>
      </c>
      <c r="H2654" s="958">
        <v>44176</v>
      </c>
      <c r="I2654"/>
      <c r="J2654" t="s">
        <v>1096</v>
      </c>
      <c r="K2654">
        <v>1</v>
      </c>
      <c r="L2654" t="s">
        <v>25</v>
      </c>
      <c r="M2654">
        <v>41600</v>
      </c>
      <c r="N2654" t="s">
        <v>114</v>
      </c>
      <c r="O2654">
        <v>157000</v>
      </c>
      <c r="P2654">
        <v>115400</v>
      </c>
      <c r="Q2654">
        <v>17000</v>
      </c>
      <c r="R2654">
        <v>22240</v>
      </c>
      <c r="S2654"/>
      <c r="T2654"/>
      <c r="U2654"/>
      <c r="V2654" t="s">
        <v>1348</v>
      </c>
      <c r="W2654">
        <v>1</v>
      </c>
    </row>
    <row r="2655" spans="1:23" s="917" customFormat="1" ht="12.75" customHeight="1">
      <c r="A2655">
        <v>1710</v>
      </c>
      <c r="B2655">
        <v>2840</v>
      </c>
      <c r="C2655" t="s">
        <v>87</v>
      </c>
      <c r="D2655" t="s">
        <v>1093</v>
      </c>
      <c r="E2655">
        <v>48869</v>
      </c>
      <c r="F2655" t="s">
        <v>198</v>
      </c>
      <c r="G2655" t="s">
        <v>4442</v>
      </c>
      <c r="H2655" s="958">
        <v>43476</v>
      </c>
      <c r="I2655"/>
      <c r="J2655" t="s">
        <v>1096</v>
      </c>
      <c r="K2655">
        <v>2</v>
      </c>
      <c r="L2655" t="s">
        <v>25</v>
      </c>
      <c r="M2655">
        <v>41600</v>
      </c>
      <c r="N2655" t="s">
        <v>84</v>
      </c>
      <c r="O2655">
        <v>90910</v>
      </c>
      <c r="P2655">
        <v>49310</v>
      </c>
      <c r="Q2655">
        <v>17000</v>
      </c>
      <c r="R2655">
        <v>22240</v>
      </c>
      <c r="S2655"/>
      <c r="T2655"/>
      <c r="U2655"/>
      <c r="V2655" t="s">
        <v>1348</v>
      </c>
      <c r="W2655">
        <v>1</v>
      </c>
    </row>
    <row r="2656" spans="1:23" s="917" customFormat="1" ht="12.75" customHeight="1">
      <c r="A2656">
        <v>1710</v>
      </c>
      <c r="B2656">
        <v>2840</v>
      </c>
      <c r="C2656" t="s">
        <v>87</v>
      </c>
      <c r="D2656" t="s">
        <v>1093</v>
      </c>
      <c r="E2656">
        <v>48870</v>
      </c>
      <c r="F2656" t="s">
        <v>198</v>
      </c>
      <c r="G2656" t="s">
        <v>4443</v>
      </c>
      <c r="H2656" s="958">
        <v>43476</v>
      </c>
      <c r="I2656"/>
      <c r="J2656" t="s">
        <v>1096</v>
      </c>
      <c r="K2656">
        <v>1</v>
      </c>
      <c r="L2656" t="s">
        <v>25</v>
      </c>
      <c r="M2656">
        <v>41600</v>
      </c>
      <c r="N2656" t="s">
        <v>84</v>
      </c>
      <c r="O2656">
        <v>90910</v>
      </c>
      <c r="P2656">
        <v>49310</v>
      </c>
      <c r="Q2656">
        <v>17000</v>
      </c>
      <c r="R2656">
        <v>22240</v>
      </c>
      <c r="S2656"/>
      <c r="T2656"/>
      <c r="U2656"/>
      <c r="V2656" t="s">
        <v>1348</v>
      </c>
      <c r="W2656">
        <v>1</v>
      </c>
    </row>
    <row r="2657" spans="1:23" s="917" customFormat="1" ht="12.75" customHeight="1">
      <c r="A2657">
        <v>1710</v>
      </c>
      <c r="B2657">
        <v>2840</v>
      </c>
      <c r="C2657" t="s">
        <v>87</v>
      </c>
      <c r="D2657" t="s">
        <v>1093</v>
      </c>
      <c r="E2657">
        <v>48871</v>
      </c>
      <c r="F2657" t="s">
        <v>198</v>
      </c>
      <c r="G2657" t="s">
        <v>4444</v>
      </c>
      <c r="H2657" s="958">
        <v>43476</v>
      </c>
      <c r="I2657"/>
      <c r="J2657" t="s">
        <v>1096</v>
      </c>
      <c r="K2657">
        <v>2</v>
      </c>
      <c r="L2657" t="s">
        <v>25</v>
      </c>
      <c r="M2657">
        <v>41600</v>
      </c>
      <c r="N2657" t="s">
        <v>84</v>
      </c>
      <c r="O2657">
        <v>90910</v>
      </c>
      <c r="P2657">
        <v>49310</v>
      </c>
      <c r="Q2657">
        <v>17000</v>
      </c>
      <c r="R2657">
        <v>22240</v>
      </c>
      <c r="S2657"/>
      <c r="T2657"/>
      <c r="U2657"/>
      <c r="V2657" t="s">
        <v>1348</v>
      </c>
      <c r="W2657">
        <v>1</v>
      </c>
    </row>
    <row r="2658" spans="1:23" s="917" customFormat="1" ht="12.75" customHeight="1">
      <c r="A2658">
        <v>1710</v>
      </c>
      <c r="B2658">
        <v>2840</v>
      </c>
      <c r="C2658" t="s">
        <v>87</v>
      </c>
      <c r="D2658" t="s">
        <v>1093</v>
      </c>
      <c r="E2658">
        <v>48872</v>
      </c>
      <c r="F2658" t="s">
        <v>198</v>
      </c>
      <c r="G2658" t="s">
        <v>4445</v>
      </c>
      <c r="H2658" s="958">
        <v>43490</v>
      </c>
      <c r="I2658"/>
      <c r="J2658" t="s">
        <v>1096</v>
      </c>
      <c r="K2658">
        <v>2</v>
      </c>
      <c r="L2658" t="s">
        <v>25</v>
      </c>
      <c r="M2658">
        <v>41600</v>
      </c>
      <c r="N2658" t="s">
        <v>84</v>
      </c>
      <c r="O2658">
        <v>90910</v>
      </c>
      <c r="P2658">
        <v>49310</v>
      </c>
      <c r="Q2658">
        <v>17000</v>
      </c>
      <c r="R2658">
        <v>22240</v>
      </c>
      <c r="S2658"/>
      <c r="T2658"/>
      <c r="U2658"/>
      <c r="V2658" t="s">
        <v>1348</v>
      </c>
      <c r="W2658">
        <v>1</v>
      </c>
    </row>
    <row r="2659" spans="1:23" s="917" customFormat="1" ht="12.75" customHeight="1">
      <c r="A2659">
        <v>1705</v>
      </c>
      <c r="B2659">
        <v>2840</v>
      </c>
      <c r="C2659" t="s">
        <v>87</v>
      </c>
      <c r="D2659" t="s">
        <v>1093</v>
      </c>
      <c r="E2659">
        <v>48873</v>
      </c>
      <c r="F2659" t="s">
        <v>198</v>
      </c>
      <c r="G2659" t="s">
        <v>4446</v>
      </c>
      <c r="H2659" s="958">
        <v>43476</v>
      </c>
      <c r="I2659"/>
      <c r="J2659" t="s">
        <v>1096</v>
      </c>
      <c r="K2659">
        <v>3</v>
      </c>
      <c r="L2659" t="s">
        <v>25</v>
      </c>
      <c r="M2659">
        <v>41600</v>
      </c>
      <c r="N2659" t="s">
        <v>84</v>
      </c>
      <c r="O2659">
        <v>90910</v>
      </c>
      <c r="P2659">
        <v>49310</v>
      </c>
      <c r="Q2659">
        <v>17000</v>
      </c>
      <c r="R2659">
        <v>22240</v>
      </c>
      <c r="S2659"/>
      <c r="T2659"/>
      <c r="U2659"/>
      <c r="V2659" t="s">
        <v>1348</v>
      </c>
      <c r="W2659">
        <v>1</v>
      </c>
    </row>
    <row r="2660" spans="1:23" s="917" customFormat="1" ht="12.75" customHeight="1">
      <c r="A2660">
        <v>1705</v>
      </c>
      <c r="B2660">
        <v>2840</v>
      </c>
      <c r="C2660" t="s">
        <v>87</v>
      </c>
      <c r="D2660" t="s">
        <v>1093</v>
      </c>
      <c r="E2660">
        <v>48874</v>
      </c>
      <c r="F2660" t="s">
        <v>198</v>
      </c>
      <c r="G2660" t="s">
        <v>4447</v>
      </c>
      <c r="H2660" s="958">
        <v>43476</v>
      </c>
      <c r="I2660" s="958">
        <v>45382</v>
      </c>
      <c r="J2660" t="s">
        <v>1096</v>
      </c>
      <c r="K2660">
        <v>2</v>
      </c>
      <c r="L2660" t="s">
        <v>25</v>
      </c>
      <c r="M2660">
        <v>41600</v>
      </c>
      <c r="N2660" t="s">
        <v>84</v>
      </c>
      <c r="O2660">
        <v>90910</v>
      </c>
      <c r="P2660">
        <v>49310</v>
      </c>
      <c r="Q2660">
        <v>17000</v>
      </c>
      <c r="R2660">
        <v>22240</v>
      </c>
      <c r="S2660"/>
      <c r="T2660"/>
      <c r="U2660"/>
      <c r="V2660" t="s">
        <v>1348</v>
      </c>
      <c r="W2660">
        <v>1</v>
      </c>
    </row>
    <row r="2661" spans="1:23" s="917" customFormat="1" ht="12.75" customHeight="1">
      <c r="A2661">
        <v>1705</v>
      </c>
      <c r="B2661">
        <v>2840</v>
      </c>
      <c r="C2661" t="s">
        <v>87</v>
      </c>
      <c r="D2661" t="s">
        <v>1093</v>
      </c>
      <c r="E2661">
        <v>48875</v>
      </c>
      <c r="F2661" t="s">
        <v>198</v>
      </c>
      <c r="G2661" t="s">
        <v>4448</v>
      </c>
      <c r="H2661" s="958">
        <v>43476</v>
      </c>
      <c r="I2661" s="958">
        <v>45473</v>
      </c>
      <c r="J2661" t="s">
        <v>1096</v>
      </c>
      <c r="K2661">
        <v>2</v>
      </c>
      <c r="L2661" t="s">
        <v>25</v>
      </c>
      <c r="M2661">
        <v>41600</v>
      </c>
      <c r="N2661" t="s">
        <v>84</v>
      </c>
      <c r="O2661">
        <v>90910</v>
      </c>
      <c r="P2661">
        <v>49310</v>
      </c>
      <c r="Q2661">
        <v>17000</v>
      </c>
      <c r="R2661">
        <v>22240</v>
      </c>
      <c r="S2661"/>
      <c r="T2661"/>
      <c r="U2661"/>
      <c r="V2661" t="s">
        <v>1348</v>
      </c>
      <c r="W2661">
        <v>1</v>
      </c>
    </row>
    <row r="2662" spans="1:23" s="917" customFormat="1" ht="12.75" customHeight="1">
      <c r="A2662">
        <v>1710</v>
      </c>
      <c r="B2662">
        <v>2840</v>
      </c>
      <c r="C2662" t="s">
        <v>87</v>
      </c>
      <c r="D2662" t="s">
        <v>1093</v>
      </c>
      <c r="E2662">
        <v>48876</v>
      </c>
      <c r="F2662" t="s">
        <v>198</v>
      </c>
      <c r="G2662" t="s">
        <v>4449</v>
      </c>
      <c r="H2662" s="958">
        <v>43476</v>
      </c>
      <c r="I2662" s="958">
        <v>45382</v>
      </c>
      <c r="J2662" t="s">
        <v>1096</v>
      </c>
      <c r="K2662">
        <v>3</v>
      </c>
      <c r="L2662" t="s">
        <v>25</v>
      </c>
      <c r="M2662">
        <v>41600</v>
      </c>
      <c r="N2662" t="s">
        <v>84</v>
      </c>
      <c r="O2662">
        <v>90910</v>
      </c>
      <c r="P2662">
        <v>49310</v>
      </c>
      <c r="Q2662">
        <v>17000</v>
      </c>
      <c r="R2662">
        <v>22240</v>
      </c>
      <c r="S2662"/>
      <c r="T2662"/>
      <c r="U2662"/>
      <c r="V2662" t="s">
        <v>1348</v>
      </c>
      <c r="W2662">
        <v>1</v>
      </c>
    </row>
    <row r="2663" spans="1:23" s="917" customFormat="1" ht="12.75" customHeight="1">
      <c r="A2663">
        <v>1710</v>
      </c>
      <c r="B2663">
        <v>2840</v>
      </c>
      <c r="C2663" t="s">
        <v>87</v>
      </c>
      <c r="D2663" t="s">
        <v>1093</v>
      </c>
      <c r="E2663">
        <v>48877</v>
      </c>
      <c r="F2663" t="s">
        <v>198</v>
      </c>
      <c r="G2663" t="s">
        <v>4450</v>
      </c>
      <c r="H2663" s="958">
        <v>43490</v>
      </c>
      <c r="I2663"/>
      <c r="J2663" t="s">
        <v>1096</v>
      </c>
      <c r="K2663">
        <v>1</v>
      </c>
      <c r="L2663" t="s">
        <v>25</v>
      </c>
      <c r="M2663">
        <v>41600</v>
      </c>
      <c r="N2663" t="s">
        <v>84</v>
      </c>
      <c r="O2663">
        <v>90910</v>
      </c>
      <c r="P2663">
        <v>49310</v>
      </c>
      <c r="Q2663">
        <v>17000</v>
      </c>
      <c r="R2663">
        <v>22240</v>
      </c>
      <c r="S2663"/>
      <c r="T2663"/>
      <c r="U2663"/>
      <c r="V2663" t="s">
        <v>1348</v>
      </c>
      <c r="W2663">
        <v>1</v>
      </c>
    </row>
    <row r="2664" spans="1:23" s="917" customFormat="1" ht="12.75" customHeight="1">
      <c r="A2664">
        <v>1033</v>
      </c>
      <c r="B2664">
        <v>2810</v>
      </c>
      <c r="C2664" t="s">
        <v>100</v>
      </c>
      <c r="D2664" t="s">
        <v>1103</v>
      </c>
      <c r="E2664">
        <v>48878</v>
      </c>
      <c r="F2664" t="s">
        <v>198</v>
      </c>
      <c r="G2664" t="s">
        <v>4451</v>
      </c>
      <c r="H2664" s="958">
        <v>43454</v>
      </c>
      <c r="I2664"/>
      <c r="J2664" t="s">
        <v>1096</v>
      </c>
      <c r="K2664">
        <v>1</v>
      </c>
      <c r="L2664" t="s">
        <v>25</v>
      </c>
      <c r="M2664">
        <v>41600</v>
      </c>
      <c r="N2664" t="s">
        <v>97</v>
      </c>
      <c r="O2664">
        <v>117140</v>
      </c>
      <c r="P2664">
        <v>75540</v>
      </c>
      <c r="Q2664">
        <v>17000</v>
      </c>
      <c r="R2664">
        <v>28750</v>
      </c>
      <c r="S2664"/>
      <c r="T2664"/>
      <c r="U2664"/>
      <c r="V2664" t="s">
        <v>1348</v>
      </c>
      <c r="W2664">
        <v>1</v>
      </c>
    </row>
    <row r="2665" spans="1:23" s="917" customFormat="1" ht="12.75" customHeight="1">
      <c r="A2665">
        <v>2004</v>
      </c>
      <c r="B2665">
        <v>2840</v>
      </c>
      <c r="C2665" t="s">
        <v>87</v>
      </c>
      <c r="D2665" t="s">
        <v>1266</v>
      </c>
      <c r="E2665">
        <v>48879</v>
      </c>
      <c r="F2665" t="s">
        <v>198</v>
      </c>
      <c r="G2665" t="s">
        <v>4452</v>
      </c>
      <c r="H2665" s="958">
        <v>43399</v>
      </c>
      <c r="I2665"/>
      <c r="J2665" t="s">
        <v>1096</v>
      </c>
      <c r="K2665">
        <v>3</v>
      </c>
      <c r="L2665" t="s">
        <v>1415</v>
      </c>
      <c r="M2665">
        <v>0</v>
      </c>
      <c r="N2665" t="s">
        <v>84</v>
      </c>
      <c r="O2665">
        <v>90910</v>
      </c>
      <c r="P2665">
        <v>90910</v>
      </c>
      <c r="Q2665">
        <v>17000</v>
      </c>
      <c r="R2665">
        <v>22240</v>
      </c>
      <c r="S2665"/>
      <c r="T2665"/>
      <c r="U2665"/>
      <c r="V2665" t="s">
        <v>1348</v>
      </c>
      <c r="W2665">
        <v>2</v>
      </c>
    </row>
    <row r="2666" spans="1:23" s="917" customFormat="1" ht="12.75" customHeight="1">
      <c r="A2666">
        <v>2004</v>
      </c>
      <c r="B2666">
        <v>2840</v>
      </c>
      <c r="C2666" t="s">
        <v>87</v>
      </c>
      <c r="D2666" t="s">
        <v>1266</v>
      </c>
      <c r="E2666">
        <v>48880</v>
      </c>
      <c r="F2666" t="s">
        <v>198</v>
      </c>
      <c r="G2666" t="s">
        <v>4454</v>
      </c>
      <c r="H2666" s="958">
        <v>43399</v>
      </c>
      <c r="I2666"/>
      <c r="J2666" t="s">
        <v>1096</v>
      </c>
      <c r="K2666">
        <v>3</v>
      </c>
      <c r="L2666" t="s">
        <v>1415</v>
      </c>
      <c r="M2666">
        <v>0</v>
      </c>
      <c r="N2666" t="s">
        <v>84</v>
      </c>
      <c r="O2666">
        <v>90910</v>
      </c>
      <c r="P2666">
        <v>90910</v>
      </c>
      <c r="Q2666">
        <v>17000</v>
      </c>
      <c r="R2666">
        <v>22240</v>
      </c>
      <c r="S2666"/>
      <c r="T2666"/>
      <c r="U2666"/>
      <c r="V2666" t="s">
        <v>1348</v>
      </c>
      <c r="W2666">
        <v>2</v>
      </c>
    </row>
    <row r="2667" spans="1:23" s="917" customFormat="1" ht="12.75" customHeight="1">
      <c r="A2667">
        <v>1145</v>
      </c>
      <c r="B2667">
        <v>2839</v>
      </c>
      <c r="C2667" t="s">
        <v>86</v>
      </c>
      <c r="D2667" t="s">
        <v>1133</v>
      </c>
      <c r="E2667">
        <v>48881</v>
      </c>
      <c r="F2667" t="s">
        <v>198</v>
      </c>
      <c r="G2667" t="s">
        <v>4455</v>
      </c>
      <c r="H2667" s="958">
        <v>43692</v>
      </c>
      <c r="I2667"/>
      <c r="J2667" t="s">
        <v>1096</v>
      </c>
      <c r="K2667">
        <v>1</v>
      </c>
      <c r="L2667" t="s">
        <v>327</v>
      </c>
      <c r="M2667">
        <v>41600</v>
      </c>
      <c r="N2667" t="s">
        <v>84</v>
      </c>
      <c r="O2667">
        <v>90910</v>
      </c>
      <c r="P2667">
        <v>49310</v>
      </c>
      <c r="Q2667">
        <v>17000</v>
      </c>
      <c r="R2667">
        <v>22240</v>
      </c>
      <c r="S2667"/>
      <c r="T2667"/>
      <c r="U2667"/>
      <c r="V2667" t="s">
        <v>1348</v>
      </c>
      <c r="W2667">
        <v>1</v>
      </c>
    </row>
    <row r="2668" spans="1:23" s="917" customFormat="1" ht="12.75" customHeight="1">
      <c r="A2668">
        <v>1110</v>
      </c>
      <c r="B2668">
        <v>2836</v>
      </c>
      <c r="C2668" t="s">
        <v>320</v>
      </c>
      <c r="D2668" t="s">
        <v>1372</v>
      </c>
      <c r="E2668">
        <v>48882</v>
      </c>
      <c r="F2668" t="s">
        <v>198</v>
      </c>
      <c r="G2668" t="s">
        <v>4457</v>
      </c>
      <c r="H2668" s="958">
        <v>43766</v>
      </c>
      <c r="I2668"/>
      <c r="J2668" t="s">
        <v>1096</v>
      </c>
      <c r="K2668">
        <v>5</v>
      </c>
      <c r="L2668" t="s">
        <v>25</v>
      </c>
      <c r="M2668">
        <v>41600</v>
      </c>
      <c r="N2668" t="s">
        <v>126</v>
      </c>
      <c r="O2668">
        <v>201100</v>
      </c>
      <c r="P2668">
        <v>159500</v>
      </c>
      <c r="Q2668">
        <v>17000</v>
      </c>
      <c r="R2668">
        <v>22240</v>
      </c>
      <c r="S2668"/>
      <c r="T2668"/>
      <c r="U2668"/>
      <c r="V2668" t="s">
        <v>1348</v>
      </c>
      <c r="W2668">
        <v>1</v>
      </c>
    </row>
    <row r="2669" spans="1:23" s="917" customFormat="1" ht="12.75" customHeight="1">
      <c r="A2669">
        <v>1430</v>
      </c>
      <c r="B2669">
        <v>2840</v>
      </c>
      <c r="C2669" t="s">
        <v>87</v>
      </c>
      <c r="D2669" t="s">
        <v>1833</v>
      </c>
      <c r="E2669">
        <v>48884</v>
      </c>
      <c r="F2669" t="s">
        <v>198</v>
      </c>
      <c r="G2669" t="s">
        <v>4458</v>
      </c>
      <c r="H2669" s="958">
        <v>43444</v>
      </c>
      <c r="I2669"/>
      <c r="J2669" t="s">
        <v>1096</v>
      </c>
      <c r="K2669">
        <v>2</v>
      </c>
      <c r="L2669" t="s">
        <v>25</v>
      </c>
      <c r="M2669">
        <v>41600</v>
      </c>
      <c r="N2669" t="s">
        <v>84</v>
      </c>
      <c r="O2669">
        <v>90910</v>
      </c>
      <c r="P2669">
        <v>49310</v>
      </c>
      <c r="Q2669">
        <v>17000</v>
      </c>
      <c r="R2669">
        <v>22240</v>
      </c>
      <c r="S2669"/>
      <c r="T2669"/>
      <c r="U2669"/>
      <c r="V2669" t="s">
        <v>1348</v>
      </c>
      <c r="W2669">
        <v>2</v>
      </c>
    </row>
    <row r="2670" spans="1:23" s="917" customFormat="1" ht="12.75" customHeight="1">
      <c r="A2670">
        <v>1430</v>
      </c>
      <c r="B2670">
        <v>2807</v>
      </c>
      <c r="C2670" t="s">
        <v>1102</v>
      </c>
      <c r="D2670" t="s">
        <v>1833</v>
      </c>
      <c r="E2670">
        <v>48885</v>
      </c>
      <c r="F2670" t="s">
        <v>198</v>
      </c>
      <c r="G2670" t="s">
        <v>4460</v>
      </c>
      <c r="H2670" s="958">
        <v>43444</v>
      </c>
      <c r="I2670"/>
      <c r="J2670" t="s">
        <v>1096</v>
      </c>
      <c r="K2670">
        <v>2</v>
      </c>
      <c r="L2670" t="s">
        <v>25</v>
      </c>
      <c r="M2670">
        <v>41600</v>
      </c>
      <c r="N2670" t="s">
        <v>97</v>
      </c>
      <c r="O2670">
        <v>117140</v>
      </c>
      <c r="P2670">
        <v>75540</v>
      </c>
      <c r="Q2670">
        <v>17000</v>
      </c>
      <c r="R2670">
        <v>22240</v>
      </c>
      <c r="S2670"/>
      <c r="T2670"/>
      <c r="U2670"/>
      <c r="V2670" t="s">
        <v>1348</v>
      </c>
      <c r="W2670">
        <v>2</v>
      </c>
    </row>
    <row r="2671" spans="1:23" s="917" customFormat="1" ht="12.75" customHeight="1">
      <c r="A2671">
        <v>1430</v>
      </c>
      <c r="B2671">
        <v>2807</v>
      </c>
      <c r="C2671" t="s">
        <v>1102</v>
      </c>
      <c r="D2671" t="s">
        <v>1833</v>
      </c>
      <c r="E2671">
        <v>48886</v>
      </c>
      <c r="F2671" t="s">
        <v>198</v>
      </c>
      <c r="G2671" t="s">
        <v>4461</v>
      </c>
      <c r="H2671" s="958">
        <v>43444</v>
      </c>
      <c r="I2671"/>
      <c r="J2671" t="s">
        <v>1096</v>
      </c>
      <c r="K2671">
        <v>3</v>
      </c>
      <c r="L2671" t="s">
        <v>25</v>
      </c>
      <c r="M2671">
        <v>41600</v>
      </c>
      <c r="N2671" t="s">
        <v>97</v>
      </c>
      <c r="O2671">
        <v>117140</v>
      </c>
      <c r="P2671">
        <v>75540</v>
      </c>
      <c r="Q2671">
        <v>17000</v>
      </c>
      <c r="R2671">
        <v>22240</v>
      </c>
      <c r="S2671"/>
      <c r="T2671"/>
      <c r="U2671"/>
      <c r="V2671" t="s">
        <v>1348</v>
      </c>
      <c r="W2671">
        <v>2</v>
      </c>
    </row>
    <row r="2672" spans="1:23" s="917" customFormat="1" ht="12.75" customHeight="1">
      <c r="A2672">
        <v>1430</v>
      </c>
      <c r="B2672">
        <v>2827</v>
      </c>
      <c r="C2672" t="s">
        <v>96</v>
      </c>
      <c r="D2672" t="s">
        <v>1833</v>
      </c>
      <c r="E2672">
        <v>48889</v>
      </c>
      <c r="F2672" t="s">
        <v>198</v>
      </c>
      <c r="G2672" t="s">
        <v>4462</v>
      </c>
      <c r="H2672" s="958">
        <v>43455</v>
      </c>
      <c r="I2672"/>
      <c r="J2672" t="s">
        <v>1096</v>
      </c>
      <c r="K2672">
        <v>4</v>
      </c>
      <c r="L2672" t="s">
        <v>25</v>
      </c>
      <c r="M2672">
        <v>41600</v>
      </c>
      <c r="N2672" t="s">
        <v>93</v>
      </c>
      <c r="O2672">
        <v>104910</v>
      </c>
      <c r="P2672">
        <v>63310</v>
      </c>
      <c r="Q2672">
        <v>17000</v>
      </c>
      <c r="R2672">
        <v>22240</v>
      </c>
      <c r="S2672"/>
      <c r="T2672"/>
      <c r="U2672"/>
      <c r="V2672" t="s">
        <v>1348</v>
      </c>
      <c r="W2672">
        <v>1</v>
      </c>
    </row>
    <row r="2673" spans="1:23" s="917" customFormat="1" ht="12.75" customHeight="1">
      <c r="A2673">
        <v>1430</v>
      </c>
      <c r="B2673">
        <v>2827</v>
      </c>
      <c r="C2673" t="s">
        <v>96</v>
      </c>
      <c r="D2673" t="s">
        <v>1833</v>
      </c>
      <c r="E2673">
        <v>48889</v>
      </c>
      <c r="F2673" t="s">
        <v>869</v>
      </c>
      <c r="G2673" t="s">
        <v>4463</v>
      </c>
      <c r="H2673" s="958">
        <v>43473</v>
      </c>
      <c r="I2673"/>
      <c r="J2673" t="s">
        <v>1096</v>
      </c>
      <c r="K2673">
        <v>3</v>
      </c>
      <c r="L2673" t="s">
        <v>25</v>
      </c>
      <c r="M2673">
        <v>41600</v>
      </c>
      <c r="N2673" t="s">
        <v>93</v>
      </c>
      <c r="O2673">
        <v>104910</v>
      </c>
      <c r="P2673">
        <v>63310</v>
      </c>
      <c r="Q2673">
        <v>17000</v>
      </c>
      <c r="R2673">
        <v>22240</v>
      </c>
      <c r="S2673"/>
      <c r="T2673"/>
      <c r="U2673"/>
      <c r="V2673" t="s">
        <v>1403</v>
      </c>
      <c r="W2673">
        <v>1</v>
      </c>
    </row>
    <row r="2674" spans="1:23" s="917" customFormat="1" ht="12.75" customHeight="1">
      <c r="A2674">
        <v>1430</v>
      </c>
      <c r="B2674">
        <v>2827</v>
      </c>
      <c r="C2674" t="s">
        <v>96</v>
      </c>
      <c r="D2674" t="s">
        <v>1833</v>
      </c>
      <c r="E2674">
        <v>48889</v>
      </c>
      <c r="F2674" t="s">
        <v>871</v>
      </c>
      <c r="G2674" t="s">
        <v>4464</v>
      </c>
      <c r="H2674" s="958">
        <v>43474</v>
      </c>
      <c r="I2674"/>
      <c r="J2674" t="s">
        <v>1096</v>
      </c>
      <c r="K2674">
        <v>1</v>
      </c>
      <c r="L2674" t="s">
        <v>25</v>
      </c>
      <c r="M2674">
        <v>41600</v>
      </c>
      <c r="N2674" t="s">
        <v>93</v>
      </c>
      <c r="O2674">
        <v>104910</v>
      </c>
      <c r="P2674">
        <v>63310</v>
      </c>
      <c r="Q2674">
        <v>17000</v>
      </c>
      <c r="R2674">
        <v>22240</v>
      </c>
      <c r="S2674"/>
      <c r="T2674"/>
      <c r="U2674"/>
      <c r="V2674" t="s">
        <v>1403</v>
      </c>
      <c r="W2674">
        <v>1</v>
      </c>
    </row>
    <row r="2675" spans="1:23" s="917" customFormat="1" ht="12.75" customHeight="1">
      <c r="A2675">
        <v>1430</v>
      </c>
      <c r="B2675">
        <v>2827</v>
      </c>
      <c r="C2675" t="s">
        <v>96</v>
      </c>
      <c r="D2675" t="s">
        <v>1833</v>
      </c>
      <c r="E2675">
        <v>48890</v>
      </c>
      <c r="F2675" t="s">
        <v>198</v>
      </c>
      <c r="G2675" t="s">
        <v>4466</v>
      </c>
      <c r="H2675" s="958">
        <v>43454</v>
      </c>
      <c r="I2675"/>
      <c r="J2675" t="s">
        <v>1096</v>
      </c>
      <c r="K2675">
        <v>2</v>
      </c>
      <c r="L2675" t="s">
        <v>25</v>
      </c>
      <c r="M2675">
        <v>41600</v>
      </c>
      <c r="N2675" t="s">
        <v>93</v>
      </c>
      <c r="O2675">
        <v>104910</v>
      </c>
      <c r="P2675">
        <v>63310</v>
      </c>
      <c r="Q2675">
        <v>17000</v>
      </c>
      <c r="R2675">
        <v>22240</v>
      </c>
      <c r="S2675"/>
      <c r="T2675"/>
      <c r="U2675"/>
      <c r="V2675" t="s">
        <v>1348</v>
      </c>
      <c r="W2675">
        <v>1</v>
      </c>
    </row>
    <row r="2676" spans="1:23" s="917" customFormat="1" ht="12.75" customHeight="1">
      <c r="A2676">
        <v>1430</v>
      </c>
      <c r="B2676">
        <v>2807</v>
      </c>
      <c r="C2676" t="s">
        <v>1102</v>
      </c>
      <c r="D2676" t="s">
        <v>1833</v>
      </c>
      <c r="E2676">
        <v>48891</v>
      </c>
      <c r="F2676" t="s">
        <v>198</v>
      </c>
      <c r="G2676" t="s">
        <v>4467</v>
      </c>
      <c r="H2676" s="958">
        <v>43473</v>
      </c>
      <c r="I2676"/>
      <c r="J2676" t="s">
        <v>1096</v>
      </c>
      <c r="K2676">
        <v>6</v>
      </c>
      <c r="L2676" t="s">
        <v>25</v>
      </c>
      <c r="M2676">
        <v>41600</v>
      </c>
      <c r="N2676" t="s">
        <v>97</v>
      </c>
      <c r="O2676">
        <v>117140</v>
      </c>
      <c r="P2676">
        <v>75540</v>
      </c>
      <c r="Q2676">
        <v>17000</v>
      </c>
      <c r="R2676">
        <v>22240</v>
      </c>
      <c r="S2676"/>
      <c r="T2676"/>
      <c r="U2676"/>
      <c r="V2676" t="s">
        <v>1348</v>
      </c>
      <c r="W2676">
        <v>2</v>
      </c>
    </row>
    <row r="2677" spans="1:23" s="917" customFormat="1" ht="12.75" customHeight="1">
      <c r="A2677">
        <v>1430</v>
      </c>
      <c r="B2677">
        <v>2807</v>
      </c>
      <c r="C2677" t="s">
        <v>1102</v>
      </c>
      <c r="D2677" t="s">
        <v>1833</v>
      </c>
      <c r="E2677">
        <v>48891</v>
      </c>
      <c r="F2677" t="s">
        <v>869</v>
      </c>
      <c r="G2677" t="s">
        <v>4468</v>
      </c>
      <c r="H2677" s="958">
        <v>43473</v>
      </c>
      <c r="I2677"/>
      <c r="J2677" t="s">
        <v>1096</v>
      </c>
      <c r="K2677">
        <v>4</v>
      </c>
      <c r="L2677" t="s">
        <v>25</v>
      </c>
      <c r="M2677">
        <v>41600</v>
      </c>
      <c r="N2677" t="s">
        <v>97</v>
      </c>
      <c r="O2677">
        <v>117140</v>
      </c>
      <c r="P2677">
        <v>75540</v>
      </c>
      <c r="Q2677">
        <v>17000</v>
      </c>
      <c r="R2677">
        <v>22240</v>
      </c>
      <c r="S2677"/>
      <c r="T2677"/>
      <c r="U2677"/>
      <c r="V2677" t="s">
        <v>1403</v>
      </c>
      <c r="W2677">
        <v>2</v>
      </c>
    </row>
    <row r="2678" spans="1:23" s="917" customFormat="1" ht="12.75" customHeight="1">
      <c r="A2678">
        <v>1430</v>
      </c>
      <c r="B2678">
        <v>2807</v>
      </c>
      <c r="C2678" t="s">
        <v>1102</v>
      </c>
      <c r="D2678" t="s">
        <v>1833</v>
      </c>
      <c r="E2678">
        <v>48891</v>
      </c>
      <c r="F2678" t="s">
        <v>871</v>
      </c>
      <c r="G2678" t="s">
        <v>4469</v>
      </c>
      <c r="H2678" s="958">
        <v>43473</v>
      </c>
      <c r="I2678"/>
      <c r="J2678" t="s">
        <v>1096</v>
      </c>
      <c r="K2678">
        <v>2</v>
      </c>
      <c r="L2678" t="s">
        <v>25</v>
      </c>
      <c r="M2678">
        <v>41600</v>
      </c>
      <c r="N2678" t="s">
        <v>97</v>
      </c>
      <c r="O2678">
        <v>117140</v>
      </c>
      <c r="P2678">
        <v>75540</v>
      </c>
      <c r="Q2678">
        <v>17000</v>
      </c>
      <c r="R2678">
        <v>22240</v>
      </c>
      <c r="S2678"/>
      <c r="T2678"/>
      <c r="U2678"/>
      <c r="V2678" t="s">
        <v>1403</v>
      </c>
      <c r="W2678">
        <v>2</v>
      </c>
    </row>
    <row r="2679" spans="1:23" s="917" customFormat="1" ht="12.75" customHeight="1">
      <c r="A2679">
        <v>1420</v>
      </c>
      <c r="B2679">
        <v>2819</v>
      </c>
      <c r="C2679" t="s">
        <v>101</v>
      </c>
      <c r="D2679" t="s">
        <v>1833</v>
      </c>
      <c r="E2679">
        <v>48892</v>
      </c>
      <c r="F2679" t="s">
        <v>198</v>
      </c>
      <c r="G2679" t="s">
        <v>4470</v>
      </c>
      <c r="H2679" s="958">
        <v>43438</v>
      </c>
      <c r="I2679"/>
      <c r="J2679" t="s">
        <v>1096</v>
      </c>
      <c r="K2679">
        <v>4</v>
      </c>
      <c r="L2679" t="s">
        <v>25</v>
      </c>
      <c r="M2679">
        <v>41600</v>
      </c>
      <c r="N2679" t="s">
        <v>97</v>
      </c>
      <c r="O2679">
        <v>117140</v>
      </c>
      <c r="P2679">
        <v>75540</v>
      </c>
      <c r="Q2679">
        <v>17000</v>
      </c>
      <c r="R2679">
        <v>22240</v>
      </c>
      <c r="S2679"/>
      <c r="T2679"/>
      <c r="U2679"/>
      <c r="V2679" t="s">
        <v>1348</v>
      </c>
      <c r="W2679">
        <v>3</v>
      </c>
    </row>
    <row r="2680" spans="1:23" s="917" customFormat="1" ht="12.75" customHeight="1">
      <c r="A2680">
        <v>1430</v>
      </c>
      <c r="B2680">
        <v>2840</v>
      </c>
      <c r="C2680" t="s">
        <v>87</v>
      </c>
      <c r="D2680" t="s">
        <v>1833</v>
      </c>
      <c r="E2680">
        <v>48893</v>
      </c>
      <c r="F2680" t="s">
        <v>198</v>
      </c>
      <c r="G2680" t="s">
        <v>4472</v>
      </c>
      <c r="H2680" s="958">
        <v>43444</v>
      </c>
      <c r="I2680"/>
      <c r="J2680" t="s">
        <v>1096</v>
      </c>
      <c r="K2680">
        <v>2</v>
      </c>
      <c r="L2680" t="s">
        <v>25</v>
      </c>
      <c r="M2680">
        <v>41600</v>
      </c>
      <c r="N2680" t="s">
        <v>84</v>
      </c>
      <c r="O2680">
        <v>90910</v>
      </c>
      <c r="P2680">
        <v>49310</v>
      </c>
      <c r="Q2680">
        <v>17000</v>
      </c>
      <c r="R2680">
        <v>22240</v>
      </c>
      <c r="S2680"/>
      <c r="T2680"/>
      <c r="U2680"/>
      <c r="V2680" t="s">
        <v>1348</v>
      </c>
      <c r="W2680">
        <v>3</v>
      </c>
    </row>
    <row r="2681" spans="1:23" s="917" customFormat="1" ht="12.75" customHeight="1">
      <c r="A2681">
        <v>1190</v>
      </c>
      <c r="B2681">
        <v>2834</v>
      </c>
      <c r="C2681" t="s">
        <v>123</v>
      </c>
      <c r="D2681" t="s">
        <v>1133</v>
      </c>
      <c r="E2681">
        <v>48894</v>
      </c>
      <c r="F2681" t="s">
        <v>198</v>
      </c>
      <c r="G2681" t="s">
        <v>4473</v>
      </c>
      <c r="H2681" s="958">
        <v>43476</v>
      </c>
      <c r="I2681"/>
      <c r="J2681" t="s">
        <v>1096</v>
      </c>
      <c r="K2681">
        <v>5</v>
      </c>
      <c r="L2681" t="s">
        <v>25</v>
      </c>
      <c r="M2681">
        <v>41600</v>
      </c>
      <c r="N2681" t="s">
        <v>120</v>
      </c>
      <c r="O2681">
        <v>168500</v>
      </c>
      <c r="P2681">
        <v>126900</v>
      </c>
      <c r="Q2681">
        <v>17000</v>
      </c>
      <c r="R2681">
        <v>22240</v>
      </c>
      <c r="S2681"/>
      <c r="T2681"/>
      <c r="U2681"/>
      <c r="V2681" t="s">
        <v>1348</v>
      </c>
      <c r="W2681">
        <v>3</v>
      </c>
    </row>
    <row r="2682" spans="1:23" s="917" customFormat="1" ht="12.75" customHeight="1">
      <c r="A2682">
        <v>1190</v>
      </c>
      <c r="B2682">
        <v>2834</v>
      </c>
      <c r="C2682" t="s">
        <v>123</v>
      </c>
      <c r="D2682" t="s">
        <v>1133</v>
      </c>
      <c r="E2682">
        <v>48894</v>
      </c>
      <c r="F2682" t="s">
        <v>869</v>
      </c>
      <c r="G2682" t="s">
        <v>4474</v>
      </c>
      <c r="H2682" s="958">
        <v>43476</v>
      </c>
      <c r="I2682"/>
      <c r="J2682" t="s">
        <v>1096</v>
      </c>
      <c r="K2682">
        <v>2</v>
      </c>
      <c r="L2682" t="s">
        <v>25</v>
      </c>
      <c r="M2682">
        <v>41600</v>
      </c>
      <c r="N2682" t="s">
        <v>120</v>
      </c>
      <c r="O2682">
        <v>168500</v>
      </c>
      <c r="P2682">
        <v>126900</v>
      </c>
      <c r="Q2682">
        <v>17000</v>
      </c>
      <c r="R2682">
        <v>22240</v>
      </c>
      <c r="S2682"/>
      <c r="T2682"/>
      <c r="U2682"/>
      <c r="V2682" t="s">
        <v>1403</v>
      </c>
      <c r="W2682">
        <v>2</v>
      </c>
    </row>
    <row r="2683" spans="1:23" s="917" customFormat="1" ht="12.75" customHeight="1">
      <c r="A2683">
        <v>1190</v>
      </c>
      <c r="B2683">
        <v>2834</v>
      </c>
      <c r="C2683" t="s">
        <v>123</v>
      </c>
      <c r="D2683" t="s">
        <v>1133</v>
      </c>
      <c r="E2683">
        <v>48894</v>
      </c>
      <c r="F2683" t="s">
        <v>871</v>
      </c>
      <c r="G2683" t="s">
        <v>4475</v>
      </c>
      <c r="H2683" s="958">
        <v>43476</v>
      </c>
      <c r="I2683"/>
      <c r="J2683" t="s">
        <v>1096</v>
      </c>
      <c r="K2683">
        <v>3</v>
      </c>
      <c r="L2683" t="s">
        <v>25</v>
      </c>
      <c r="M2683">
        <v>41600</v>
      </c>
      <c r="N2683" t="s">
        <v>120</v>
      </c>
      <c r="O2683">
        <v>168500</v>
      </c>
      <c r="P2683">
        <v>126900</v>
      </c>
      <c r="Q2683">
        <v>17000</v>
      </c>
      <c r="R2683">
        <v>22240</v>
      </c>
      <c r="S2683"/>
      <c r="T2683"/>
      <c r="U2683"/>
      <c r="V2683" t="s">
        <v>1403</v>
      </c>
      <c r="W2683">
        <v>2</v>
      </c>
    </row>
    <row r="2684" spans="1:23" s="917" customFormat="1" ht="12.75" customHeight="1">
      <c r="A2684">
        <v>1420</v>
      </c>
      <c r="B2684">
        <v>2819</v>
      </c>
      <c r="C2684" t="s">
        <v>101</v>
      </c>
      <c r="D2684" t="s">
        <v>1833</v>
      </c>
      <c r="E2684">
        <v>48895</v>
      </c>
      <c r="F2684" t="s">
        <v>198</v>
      </c>
      <c r="G2684" t="s">
        <v>4476</v>
      </c>
      <c r="H2684" s="958">
        <v>43441</v>
      </c>
      <c r="I2684"/>
      <c r="J2684" t="s">
        <v>1096</v>
      </c>
      <c r="K2684">
        <v>3</v>
      </c>
      <c r="L2684" t="s">
        <v>25</v>
      </c>
      <c r="M2684">
        <v>41600</v>
      </c>
      <c r="N2684" t="s">
        <v>97</v>
      </c>
      <c r="O2684">
        <v>117140</v>
      </c>
      <c r="P2684">
        <v>75540</v>
      </c>
      <c r="Q2684">
        <v>17000</v>
      </c>
      <c r="R2684">
        <v>22240</v>
      </c>
      <c r="S2684"/>
      <c r="T2684"/>
      <c r="U2684"/>
      <c r="V2684" t="s">
        <v>1348</v>
      </c>
      <c r="W2684">
        <v>2</v>
      </c>
    </row>
    <row r="2685" spans="1:23" s="917" customFormat="1" ht="12.75" customHeight="1">
      <c r="A2685">
        <v>1420</v>
      </c>
      <c r="B2685">
        <v>2819</v>
      </c>
      <c r="C2685" t="s">
        <v>101</v>
      </c>
      <c r="D2685" t="s">
        <v>1833</v>
      </c>
      <c r="E2685">
        <v>48896</v>
      </c>
      <c r="F2685" t="s">
        <v>198</v>
      </c>
      <c r="G2685" t="s">
        <v>4478</v>
      </c>
      <c r="H2685" s="958">
        <v>43438</v>
      </c>
      <c r="I2685"/>
      <c r="J2685" t="s">
        <v>1096</v>
      </c>
      <c r="K2685">
        <v>2</v>
      </c>
      <c r="L2685" t="s">
        <v>25</v>
      </c>
      <c r="M2685">
        <v>41600</v>
      </c>
      <c r="N2685" t="s">
        <v>97</v>
      </c>
      <c r="O2685">
        <v>117140</v>
      </c>
      <c r="P2685">
        <v>75540</v>
      </c>
      <c r="Q2685">
        <v>17000</v>
      </c>
      <c r="R2685">
        <v>22240</v>
      </c>
      <c r="S2685"/>
      <c r="T2685"/>
      <c r="U2685"/>
      <c r="V2685" t="s">
        <v>1348</v>
      </c>
      <c r="W2685">
        <v>2</v>
      </c>
    </row>
    <row r="2686" spans="1:23" s="917" customFormat="1" ht="12.75" customHeight="1">
      <c r="A2686">
        <v>1420</v>
      </c>
      <c r="B2686">
        <v>2819</v>
      </c>
      <c r="C2686" t="s">
        <v>101</v>
      </c>
      <c r="D2686" t="s">
        <v>1833</v>
      </c>
      <c r="E2686">
        <v>48897</v>
      </c>
      <c r="F2686" t="s">
        <v>198</v>
      </c>
      <c r="G2686" t="s">
        <v>4479</v>
      </c>
      <c r="H2686" s="958">
        <v>43438</v>
      </c>
      <c r="I2686"/>
      <c r="J2686" t="s">
        <v>1096</v>
      </c>
      <c r="K2686">
        <v>3</v>
      </c>
      <c r="L2686" t="s">
        <v>25</v>
      </c>
      <c r="M2686">
        <v>41600</v>
      </c>
      <c r="N2686" t="s">
        <v>97</v>
      </c>
      <c r="O2686">
        <v>117140</v>
      </c>
      <c r="P2686">
        <v>75540</v>
      </c>
      <c r="Q2686">
        <v>17000</v>
      </c>
      <c r="R2686">
        <v>22240</v>
      </c>
      <c r="S2686"/>
      <c r="T2686"/>
      <c r="U2686"/>
      <c r="V2686" t="s">
        <v>1348</v>
      </c>
      <c r="W2686">
        <v>2</v>
      </c>
    </row>
    <row r="2687" spans="1:23" s="917" customFormat="1" ht="12.75" customHeight="1">
      <c r="A2687">
        <v>1420</v>
      </c>
      <c r="B2687">
        <v>2803</v>
      </c>
      <c r="C2687" t="s">
        <v>98</v>
      </c>
      <c r="D2687" t="s">
        <v>1833</v>
      </c>
      <c r="E2687">
        <v>48898</v>
      </c>
      <c r="F2687" t="s">
        <v>198</v>
      </c>
      <c r="G2687" t="s">
        <v>4480</v>
      </c>
      <c r="H2687" s="958">
        <v>43480</v>
      </c>
      <c r="I2687"/>
      <c r="J2687" t="s">
        <v>1096</v>
      </c>
      <c r="K2687">
        <v>3</v>
      </c>
      <c r="L2687" t="s">
        <v>25</v>
      </c>
      <c r="M2687">
        <v>41600</v>
      </c>
      <c r="N2687" t="s">
        <v>97</v>
      </c>
      <c r="O2687">
        <v>117140</v>
      </c>
      <c r="P2687">
        <v>75540</v>
      </c>
      <c r="Q2687">
        <v>17000</v>
      </c>
      <c r="R2687">
        <v>22240</v>
      </c>
      <c r="S2687"/>
      <c r="T2687"/>
      <c r="U2687"/>
      <c r="V2687" t="s">
        <v>1348</v>
      </c>
      <c r="W2687">
        <v>2</v>
      </c>
    </row>
    <row r="2688" spans="1:23" s="917" customFormat="1" ht="12.75" customHeight="1">
      <c r="A2688">
        <v>1420</v>
      </c>
      <c r="B2688">
        <v>2803</v>
      </c>
      <c r="C2688" t="s">
        <v>98</v>
      </c>
      <c r="D2688" t="s">
        <v>1833</v>
      </c>
      <c r="E2688">
        <v>48898</v>
      </c>
      <c r="F2688" t="s">
        <v>869</v>
      </c>
      <c r="G2688" t="s">
        <v>4482</v>
      </c>
      <c r="H2688" s="958">
        <v>43480</v>
      </c>
      <c r="I2688"/>
      <c r="J2688" t="s">
        <v>1096</v>
      </c>
      <c r="K2688">
        <v>2</v>
      </c>
      <c r="L2688" t="s">
        <v>25</v>
      </c>
      <c r="M2688">
        <v>41600</v>
      </c>
      <c r="N2688" t="s">
        <v>97</v>
      </c>
      <c r="O2688">
        <v>117140</v>
      </c>
      <c r="P2688">
        <v>75540</v>
      </c>
      <c r="Q2688">
        <v>17000</v>
      </c>
      <c r="R2688">
        <v>22240</v>
      </c>
      <c r="S2688"/>
      <c r="T2688"/>
      <c r="U2688"/>
      <c r="V2688" t="s">
        <v>1403</v>
      </c>
      <c r="W2688">
        <v>2</v>
      </c>
    </row>
    <row r="2689" spans="1:23" s="917" customFormat="1" ht="12.75" customHeight="1">
      <c r="A2689">
        <v>1420</v>
      </c>
      <c r="B2689">
        <v>2803</v>
      </c>
      <c r="C2689" t="s">
        <v>98</v>
      </c>
      <c r="D2689" t="s">
        <v>1833</v>
      </c>
      <c r="E2689">
        <v>48898</v>
      </c>
      <c r="F2689" t="s">
        <v>871</v>
      </c>
      <c r="G2689" t="s">
        <v>4483</v>
      </c>
      <c r="H2689" s="958">
        <v>43480</v>
      </c>
      <c r="I2689"/>
      <c r="J2689" t="s">
        <v>1096</v>
      </c>
      <c r="K2689">
        <v>1</v>
      </c>
      <c r="L2689" t="s">
        <v>25</v>
      </c>
      <c r="M2689">
        <v>41600</v>
      </c>
      <c r="N2689" t="s">
        <v>97</v>
      </c>
      <c r="O2689">
        <v>117140</v>
      </c>
      <c r="P2689">
        <v>75540</v>
      </c>
      <c r="Q2689">
        <v>17000</v>
      </c>
      <c r="R2689">
        <v>22240</v>
      </c>
      <c r="S2689"/>
      <c r="T2689"/>
      <c r="U2689"/>
      <c r="V2689" t="s">
        <v>1403</v>
      </c>
      <c r="W2689">
        <v>2</v>
      </c>
    </row>
    <row r="2690" spans="1:23" s="917" customFormat="1" ht="12.75" customHeight="1">
      <c r="A2690">
        <v>1420</v>
      </c>
      <c r="B2690">
        <v>2803</v>
      </c>
      <c r="C2690" t="s">
        <v>98</v>
      </c>
      <c r="D2690" t="s">
        <v>1833</v>
      </c>
      <c r="E2690">
        <v>48899</v>
      </c>
      <c r="F2690" t="s">
        <v>198</v>
      </c>
      <c r="G2690" t="s">
        <v>4484</v>
      </c>
      <c r="H2690" s="958">
        <v>43480</v>
      </c>
      <c r="I2690"/>
      <c r="J2690" t="s">
        <v>1096</v>
      </c>
      <c r="K2690">
        <v>7</v>
      </c>
      <c r="L2690" t="s">
        <v>25</v>
      </c>
      <c r="M2690">
        <v>41600</v>
      </c>
      <c r="N2690" t="s">
        <v>97</v>
      </c>
      <c r="O2690">
        <v>117140</v>
      </c>
      <c r="P2690">
        <v>75540</v>
      </c>
      <c r="Q2690">
        <v>17000</v>
      </c>
      <c r="R2690">
        <v>22240</v>
      </c>
      <c r="S2690"/>
      <c r="T2690"/>
      <c r="U2690"/>
      <c r="V2690" t="s">
        <v>1348</v>
      </c>
      <c r="W2690">
        <v>2</v>
      </c>
    </row>
    <row r="2691" spans="1:23" s="917" customFormat="1" ht="12.75" customHeight="1">
      <c r="A2691">
        <v>1420</v>
      </c>
      <c r="B2691">
        <v>2803</v>
      </c>
      <c r="C2691" t="s">
        <v>98</v>
      </c>
      <c r="D2691" t="s">
        <v>1833</v>
      </c>
      <c r="E2691">
        <v>48899</v>
      </c>
      <c r="F2691" t="s">
        <v>869</v>
      </c>
      <c r="G2691" t="s">
        <v>4485</v>
      </c>
      <c r="H2691" s="958">
        <v>43480</v>
      </c>
      <c r="I2691"/>
      <c r="J2691" t="s">
        <v>1096</v>
      </c>
      <c r="K2691">
        <v>1</v>
      </c>
      <c r="L2691" t="s">
        <v>25</v>
      </c>
      <c r="M2691">
        <v>41600</v>
      </c>
      <c r="N2691" t="s">
        <v>97</v>
      </c>
      <c r="O2691">
        <v>117140</v>
      </c>
      <c r="P2691">
        <v>75540</v>
      </c>
      <c r="Q2691">
        <v>17000</v>
      </c>
      <c r="R2691">
        <v>22240</v>
      </c>
      <c r="S2691"/>
      <c r="T2691"/>
      <c r="U2691"/>
      <c r="V2691" t="s">
        <v>1403</v>
      </c>
      <c r="W2691">
        <v>2</v>
      </c>
    </row>
    <row r="2692" spans="1:23" s="917" customFormat="1" ht="12.75" customHeight="1">
      <c r="A2692">
        <v>1225</v>
      </c>
      <c r="B2692">
        <v>2840</v>
      </c>
      <c r="C2692" t="s">
        <v>87</v>
      </c>
      <c r="D2692" t="s">
        <v>1445</v>
      </c>
      <c r="E2692">
        <v>48900</v>
      </c>
      <c r="F2692" t="s">
        <v>198</v>
      </c>
      <c r="G2692" t="s">
        <v>4486</v>
      </c>
      <c r="H2692" s="958">
        <v>43476</v>
      </c>
      <c r="I2692"/>
      <c r="J2692" t="s">
        <v>1096</v>
      </c>
      <c r="K2692">
        <v>2</v>
      </c>
      <c r="L2692" t="s">
        <v>25</v>
      </c>
      <c r="M2692">
        <v>41600</v>
      </c>
      <c r="N2692" t="s">
        <v>84</v>
      </c>
      <c r="O2692">
        <v>90910</v>
      </c>
      <c r="P2692">
        <v>49310</v>
      </c>
      <c r="Q2692">
        <v>17000</v>
      </c>
      <c r="R2692">
        <v>22240</v>
      </c>
      <c r="S2692"/>
      <c r="T2692"/>
      <c r="U2692"/>
      <c r="V2692" t="s">
        <v>1348</v>
      </c>
      <c r="W2692">
        <v>1</v>
      </c>
    </row>
    <row r="2693" spans="1:23" s="917" customFormat="1" ht="12.75" customHeight="1">
      <c r="A2693">
        <v>1225</v>
      </c>
      <c r="B2693">
        <v>2840</v>
      </c>
      <c r="C2693" t="s">
        <v>87</v>
      </c>
      <c r="D2693" t="s">
        <v>1445</v>
      </c>
      <c r="E2693">
        <v>48900</v>
      </c>
      <c r="F2693" t="s">
        <v>869</v>
      </c>
      <c r="G2693" t="s">
        <v>4487</v>
      </c>
      <c r="H2693" s="958">
        <v>43476</v>
      </c>
      <c r="I2693"/>
      <c r="J2693" t="s">
        <v>1096</v>
      </c>
      <c r="K2693">
        <v>1</v>
      </c>
      <c r="L2693" t="s">
        <v>25</v>
      </c>
      <c r="M2693">
        <v>41600</v>
      </c>
      <c r="N2693" t="s">
        <v>84</v>
      </c>
      <c r="O2693">
        <v>90910</v>
      </c>
      <c r="P2693">
        <v>49310</v>
      </c>
      <c r="Q2693">
        <v>17000</v>
      </c>
      <c r="R2693">
        <v>22240</v>
      </c>
      <c r="S2693"/>
      <c r="T2693"/>
      <c r="U2693"/>
      <c r="V2693" t="s">
        <v>1403</v>
      </c>
      <c r="W2693">
        <v>1</v>
      </c>
    </row>
    <row r="2694" spans="1:23" s="917" customFormat="1" ht="12.75" customHeight="1">
      <c r="A2694">
        <v>1225</v>
      </c>
      <c r="B2694">
        <v>2840</v>
      </c>
      <c r="C2694" t="s">
        <v>87</v>
      </c>
      <c r="D2694" t="s">
        <v>1445</v>
      </c>
      <c r="E2694">
        <v>48900</v>
      </c>
      <c r="F2694" t="s">
        <v>871</v>
      </c>
      <c r="G2694" t="s">
        <v>4488</v>
      </c>
      <c r="H2694" s="958">
        <v>43476</v>
      </c>
      <c r="I2694"/>
      <c r="J2694" t="s">
        <v>1096</v>
      </c>
      <c r="K2694">
        <v>1</v>
      </c>
      <c r="L2694" t="s">
        <v>25</v>
      </c>
      <c r="M2694">
        <v>41600</v>
      </c>
      <c r="N2694" t="s">
        <v>84</v>
      </c>
      <c r="O2694">
        <v>90910</v>
      </c>
      <c r="P2694">
        <v>49310</v>
      </c>
      <c r="Q2694">
        <v>17000</v>
      </c>
      <c r="R2694">
        <v>22240</v>
      </c>
      <c r="S2694"/>
      <c r="T2694"/>
      <c r="U2694"/>
      <c r="V2694" t="s">
        <v>1403</v>
      </c>
      <c r="W2694">
        <v>1</v>
      </c>
    </row>
    <row r="2695" spans="1:23" s="917" customFormat="1" ht="12.75" customHeight="1">
      <c r="A2695">
        <v>1420</v>
      </c>
      <c r="B2695">
        <v>2803</v>
      </c>
      <c r="C2695" t="s">
        <v>98</v>
      </c>
      <c r="D2695" t="s">
        <v>1833</v>
      </c>
      <c r="E2695">
        <v>48901</v>
      </c>
      <c r="F2695" t="s">
        <v>198</v>
      </c>
      <c r="G2695" t="s">
        <v>4489</v>
      </c>
      <c r="H2695" s="958">
        <v>43438</v>
      </c>
      <c r="I2695"/>
      <c r="J2695" t="s">
        <v>1096</v>
      </c>
      <c r="K2695">
        <v>3</v>
      </c>
      <c r="L2695" t="s">
        <v>25</v>
      </c>
      <c r="M2695">
        <v>41600</v>
      </c>
      <c r="N2695" t="s">
        <v>97</v>
      </c>
      <c r="O2695">
        <v>117140</v>
      </c>
      <c r="P2695">
        <v>75540</v>
      </c>
      <c r="Q2695">
        <v>17000</v>
      </c>
      <c r="R2695">
        <v>22240</v>
      </c>
      <c r="S2695"/>
      <c r="T2695"/>
      <c r="U2695"/>
      <c r="V2695" t="s">
        <v>1348</v>
      </c>
      <c r="W2695">
        <v>2</v>
      </c>
    </row>
    <row r="2696" spans="1:23" s="917" customFormat="1" ht="12.75" customHeight="1">
      <c r="A2696">
        <v>1550</v>
      </c>
      <c r="B2696">
        <v>2802</v>
      </c>
      <c r="C2696" t="s">
        <v>116</v>
      </c>
      <c r="D2696" t="s">
        <v>1445</v>
      </c>
      <c r="E2696">
        <v>48903</v>
      </c>
      <c r="F2696" t="s">
        <v>198</v>
      </c>
      <c r="G2696" t="s">
        <v>4490</v>
      </c>
      <c r="H2696" s="958">
        <v>43476</v>
      </c>
      <c r="I2696"/>
      <c r="J2696" t="s">
        <v>1096</v>
      </c>
      <c r="K2696">
        <v>4</v>
      </c>
      <c r="L2696" t="s">
        <v>25</v>
      </c>
      <c r="M2696">
        <v>41600</v>
      </c>
      <c r="N2696" t="s">
        <v>114</v>
      </c>
      <c r="O2696">
        <v>157000</v>
      </c>
      <c r="P2696">
        <v>115400</v>
      </c>
      <c r="Q2696">
        <v>17000</v>
      </c>
      <c r="R2696">
        <v>22240</v>
      </c>
      <c r="S2696"/>
      <c r="T2696"/>
      <c r="U2696"/>
      <c r="V2696" t="s">
        <v>1348</v>
      </c>
      <c r="W2696">
        <v>1</v>
      </c>
    </row>
    <row r="2697" spans="1:23" s="917" customFormat="1" ht="12.75" customHeight="1">
      <c r="A2697">
        <v>1550</v>
      </c>
      <c r="B2697">
        <v>2802</v>
      </c>
      <c r="C2697" t="s">
        <v>116</v>
      </c>
      <c r="D2697" t="s">
        <v>1445</v>
      </c>
      <c r="E2697">
        <v>48903</v>
      </c>
      <c r="F2697" t="s">
        <v>869</v>
      </c>
      <c r="G2697" t="s">
        <v>4491</v>
      </c>
      <c r="H2697" s="958">
        <v>43476</v>
      </c>
      <c r="I2697"/>
      <c r="J2697" t="s">
        <v>1096</v>
      </c>
      <c r="K2697">
        <v>3</v>
      </c>
      <c r="L2697" t="s">
        <v>25</v>
      </c>
      <c r="M2697">
        <v>41600</v>
      </c>
      <c r="N2697" t="s">
        <v>114</v>
      </c>
      <c r="O2697">
        <v>157000</v>
      </c>
      <c r="P2697">
        <v>115400</v>
      </c>
      <c r="Q2697">
        <v>17000</v>
      </c>
      <c r="R2697">
        <v>22240</v>
      </c>
      <c r="S2697"/>
      <c r="T2697"/>
      <c r="U2697"/>
      <c r="V2697" t="s">
        <v>1403</v>
      </c>
      <c r="W2697">
        <v>1</v>
      </c>
    </row>
    <row r="2698" spans="1:23" s="917" customFormat="1" ht="12.75" customHeight="1">
      <c r="A2698">
        <v>1550</v>
      </c>
      <c r="B2698">
        <v>2802</v>
      </c>
      <c r="C2698" t="s">
        <v>116</v>
      </c>
      <c r="D2698" t="s">
        <v>1445</v>
      </c>
      <c r="E2698">
        <v>48903</v>
      </c>
      <c r="F2698" t="s">
        <v>871</v>
      </c>
      <c r="G2698" t="s">
        <v>4492</v>
      </c>
      <c r="H2698" s="958">
        <v>43476</v>
      </c>
      <c r="I2698"/>
      <c r="J2698" t="s">
        <v>1096</v>
      </c>
      <c r="K2698">
        <v>1</v>
      </c>
      <c r="L2698" t="s">
        <v>25</v>
      </c>
      <c r="M2698">
        <v>41600</v>
      </c>
      <c r="N2698" t="s">
        <v>114</v>
      </c>
      <c r="O2698">
        <v>157000</v>
      </c>
      <c r="P2698">
        <v>115400</v>
      </c>
      <c r="Q2698">
        <v>17000</v>
      </c>
      <c r="R2698">
        <v>22240</v>
      </c>
      <c r="S2698"/>
      <c r="T2698"/>
      <c r="U2698"/>
      <c r="V2698" t="s">
        <v>1403</v>
      </c>
      <c r="W2698">
        <v>1</v>
      </c>
    </row>
    <row r="2699" spans="1:23" s="917" customFormat="1" ht="12.75" customHeight="1">
      <c r="A2699">
        <v>1190</v>
      </c>
      <c r="B2699">
        <v>2834</v>
      </c>
      <c r="C2699" t="s">
        <v>123</v>
      </c>
      <c r="D2699" t="s">
        <v>1133</v>
      </c>
      <c r="E2699">
        <v>48904</v>
      </c>
      <c r="F2699" t="s">
        <v>198</v>
      </c>
      <c r="G2699" t="s">
        <v>4493</v>
      </c>
      <c r="H2699" s="958">
        <v>43476</v>
      </c>
      <c r="I2699"/>
      <c r="J2699" t="s">
        <v>1096</v>
      </c>
      <c r="K2699">
        <v>5</v>
      </c>
      <c r="L2699" t="s">
        <v>25</v>
      </c>
      <c r="M2699">
        <v>41600</v>
      </c>
      <c r="N2699" t="s">
        <v>120</v>
      </c>
      <c r="O2699">
        <v>168500</v>
      </c>
      <c r="P2699">
        <v>126900</v>
      </c>
      <c r="Q2699">
        <v>17000</v>
      </c>
      <c r="R2699">
        <v>22240</v>
      </c>
      <c r="S2699"/>
      <c r="T2699"/>
      <c r="U2699"/>
      <c r="V2699" t="s">
        <v>1348</v>
      </c>
      <c r="W2699">
        <v>2</v>
      </c>
    </row>
    <row r="2700" spans="1:23" s="917" customFormat="1" ht="12.75" customHeight="1">
      <c r="A2700">
        <v>1190</v>
      </c>
      <c r="B2700">
        <v>2834</v>
      </c>
      <c r="C2700" t="s">
        <v>123</v>
      </c>
      <c r="D2700" t="s">
        <v>1133</v>
      </c>
      <c r="E2700">
        <v>48904</v>
      </c>
      <c r="F2700" t="s">
        <v>869</v>
      </c>
      <c r="G2700" t="s">
        <v>4494</v>
      </c>
      <c r="H2700" s="958">
        <v>43476</v>
      </c>
      <c r="I2700"/>
      <c r="J2700" t="s">
        <v>1096</v>
      </c>
      <c r="K2700">
        <v>2</v>
      </c>
      <c r="L2700" t="s">
        <v>25</v>
      </c>
      <c r="M2700">
        <v>41600</v>
      </c>
      <c r="N2700" t="s">
        <v>120</v>
      </c>
      <c r="O2700">
        <v>168500</v>
      </c>
      <c r="P2700">
        <v>126900</v>
      </c>
      <c r="Q2700">
        <v>17000</v>
      </c>
      <c r="R2700">
        <v>22240</v>
      </c>
      <c r="S2700"/>
      <c r="T2700"/>
      <c r="U2700"/>
      <c r="V2700" t="s">
        <v>1403</v>
      </c>
      <c r="W2700">
        <v>1</v>
      </c>
    </row>
    <row r="2701" spans="1:23" s="917" customFormat="1" ht="12.75" customHeight="1">
      <c r="A2701">
        <v>1190</v>
      </c>
      <c r="B2701">
        <v>2834</v>
      </c>
      <c r="C2701" t="s">
        <v>123</v>
      </c>
      <c r="D2701" t="s">
        <v>1133</v>
      </c>
      <c r="E2701">
        <v>48904</v>
      </c>
      <c r="F2701" t="s">
        <v>871</v>
      </c>
      <c r="G2701" t="s">
        <v>4495</v>
      </c>
      <c r="H2701" s="958">
        <v>43476</v>
      </c>
      <c r="I2701"/>
      <c r="J2701" t="s">
        <v>1096</v>
      </c>
      <c r="K2701">
        <v>3</v>
      </c>
      <c r="L2701" t="s">
        <v>25</v>
      </c>
      <c r="M2701">
        <v>41600</v>
      </c>
      <c r="N2701" t="s">
        <v>120</v>
      </c>
      <c r="O2701">
        <v>168500</v>
      </c>
      <c r="P2701">
        <v>126900</v>
      </c>
      <c r="Q2701">
        <v>17000</v>
      </c>
      <c r="R2701">
        <v>22240</v>
      </c>
      <c r="S2701"/>
      <c r="T2701"/>
      <c r="U2701"/>
      <c r="V2701" t="s">
        <v>1403</v>
      </c>
      <c r="W2701">
        <v>1</v>
      </c>
    </row>
    <row r="2702" spans="1:23" s="917" customFormat="1" ht="12.75" customHeight="1">
      <c r="A2702">
        <v>1190</v>
      </c>
      <c r="B2702">
        <v>2834</v>
      </c>
      <c r="C2702" t="s">
        <v>123</v>
      </c>
      <c r="D2702" t="s">
        <v>1133</v>
      </c>
      <c r="E2702">
        <v>48905</v>
      </c>
      <c r="F2702" t="s">
        <v>198</v>
      </c>
      <c r="G2702" t="s">
        <v>4496</v>
      </c>
      <c r="H2702" s="958">
        <v>43476</v>
      </c>
      <c r="I2702"/>
      <c r="J2702" t="s">
        <v>1096</v>
      </c>
      <c r="K2702">
        <v>5</v>
      </c>
      <c r="L2702" t="s">
        <v>25</v>
      </c>
      <c r="M2702">
        <v>41600</v>
      </c>
      <c r="N2702" t="s">
        <v>120</v>
      </c>
      <c r="O2702">
        <v>168500</v>
      </c>
      <c r="P2702">
        <v>126900</v>
      </c>
      <c r="Q2702">
        <v>17000</v>
      </c>
      <c r="R2702">
        <v>22240</v>
      </c>
      <c r="S2702"/>
      <c r="T2702"/>
      <c r="U2702"/>
      <c r="V2702" t="s">
        <v>1348</v>
      </c>
      <c r="W2702">
        <v>3</v>
      </c>
    </row>
    <row r="2703" spans="1:23" s="917" customFormat="1" ht="12.75" customHeight="1">
      <c r="A2703">
        <v>1190</v>
      </c>
      <c r="B2703">
        <v>2834</v>
      </c>
      <c r="C2703" t="s">
        <v>123</v>
      </c>
      <c r="D2703" t="s">
        <v>1133</v>
      </c>
      <c r="E2703">
        <v>48905</v>
      </c>
      <c r="F2703" t="s">
        <v>869</v>
      </c>
      <c r="G2703" t="s">
        <v>4497</v>
      </c>
      <c r="H2703" s="958">
        <v>43476</v>
      </c>
      <c r="I2703"/>
      <c r="J2703" t="s">
        <v>1096</v>
      </c>
      <c r="K2703">
        <v>2</v>
      </c>
      <c r="L2703" t="s">
        <v>25</v>
      </c>
      <c r="M2703">
        <v>41600</v>
      </c>
      <c r="N2703" t="s">
        <v>120</v>
      </c>
      <c r="O2703">
        <v>168500</v>
      </c>
      <c r="P2703">
        <v>126900</v>
      </c>
      <c r="Q2703">
        <v>17000</v>
      </c>
      <c r="R2703">
        <v>22240</v>
      </c>
      <c r="S2703"/>
      <c r="T2703"/>
      <c r="U2703"/>
      <c r="V2703" t="s">
        <v>1403</v>
      </c>
      <c r="W2703">
        <v>2</v>
      </c>
    </row>
    <row r="2704" spans="1:23" s="917" customFormat="1" ht="12.75" customHeight="1">
      <c r="A2704">
        <v>1190</v>
      </c>
      <c r="B2704">
        <v>2834</v>
      </c>
      <c r="C2704" t="s">
        <v>123</v>
      </c>
      <c r="D2704" t="s">
        <v>1133</v>
      </c>
      <c r="E2704">
        <v>48905</v>
      </c>
      <c r="F2704" t="s">
        <v>871</v>
      </c>
      <c r="G2704" t="s">
        <v>4498</v>
      </c>
      <c r="H2704" s="958">
        <v>43476</v>
      </c>
      <c r="I2704"/>
      <c r="J2704" t="s">
        <v>1096</v>
      </c>
      <c r="K2704">
        <v>3</v>
      </c>
      <c r="L2704" t="s">
        <v>25</v>
      </c>
      <c r="M2704">
        <v>41600</v>
      </c>
      <c r="N2704" t="s">
        <v>120</v>
      </c>
      <c r="O2704">
        <v>168500</v>
      </c>
      <c r="P2704">
        <v>126900</v>
      </c>
      <c r="Q2704">
        <v>17000</v>
      </c>
      <c r="R2704">
        <v>22240</v>
      </c>
      <c r="S2704"/>
      <c r="T2704"/>
      <c r="U2704"/>
      <c r="V2704" t="s">
        <v>1403</v>
      </c>
      <c r="W2704">
        <v>2</v>
      </c>
    </row>
    <row r="2705" spans="1:23" s="917" customFormat="1" ht="12.75" customHeight="1">
      <c r="A2705">
        <v>1390</v>
      </c>
      <c r="B2705">
        <v>2803</v>
      </c>
      <c r="C2705" t="s">
        <v>98</v>
      </c>
      <c r="D2705" t="s">
        <v>1292</v>
      </c>
      <c r="E2705">
        <v>48906</v>
      </c>
      <c r="F2705" t="s">
        <v>198</v>
      </c>
      <c r="G2705" t="s">
        <v>4499</v>
      </c>
      <c r="H2705" s="958">
        <v>43452</v>
      </c>
      <c r="I2705"/>
      <c r="J2705" t="s">
        <v>1096</v>
      </c>
      <c r="K2705">
        <v>5</v>
      </c>
      <c r="L2705" t="s">
        <v>25</v>
      </c>
      <c r="M2705">
        <v>41600</v>
      </c>
      <c r="N2705" t="s">
        <v>97</v>
      </c>
      <c r="O2705">
        <v>117140</v>
      </c>
      <c r="P2705">
        <v>75540</v>
      </c>
      <c r="Q2705">
        <v>17000</v>
      </c>
      <c r="R2705">
        <v>22240</v>
      </c>
      <c r="S2705"/>
      <c r="T2705"/>
      <c r="U2705"/>
      <c r="V2705" t="s">
        <v>1348</v>
      </c>
      <c r="W2705">
        <v>1</v>
      </c>
    </row>
    <row r="2706" spans="1:23" s="917" customFormat="1" ht="12.75" customHeight="1">
      <c r="A2706">
        <v>1034</v>
      </c>
      <c r="B2706">
        <v>2800</v>
      </c>
      <c r="C2706" t="s">
        <v>94</v>
      </c>
      <c r="D2706" t="s">
        <v>1292</v>
      </c>
      <c r="E2706">
        <v>48907</v>
      </c>
      <c r="F2706" t="s">
        <v>198</v>
      </c>
      <c r="G2706" t="s">
        <v>4501</v>
      </c>
      <c r="H2706" s="958">
        <v>44061</v>
      </c>
      <c r="I2706"/>
      <c r="J2706" t="s">
        <v>1096</v>
      </c>
      <c r="K2706">
        <v>3</v>
      </c>
      <c r="L2706" t="s">
        <v>25</v>
      </c>
      <c r="M2706">
        <v>41600</v>
      </c>
      <c r="N2706" t="s">
        <v>93</v>
      </c>
      <c r="O2706">
        <v>104910</v>
      </c>
      <c r="P2706">
        <v>63310</v>
      </c>
      <c r="Q2706">
        <v>17000</v>
      </c>
      <c r="R2706">
        <v>22240</v>
      </c>
      <c r="S2706"/>
      <c r="T2706"/>
      <c r="U2706"/>
      <c r="V2706" t="s">
        <v>1348</v>
      </c>
      <c r="W2706">
        <v>2</v>
      </c>
    </row>
    <row r="2707" spans="1:23" s="917" customFormat="1" ht="12.75" customHeight="1">
      <c r="A2707">
        <v>1715</v>
      </c>
      <c r="B2707">
        <v>2841</v>
      </c>
      <c r="C2707" t="s">
        <v>83</v>
      </c>
      <c r="D2707" t="s">
        <v>1093</v>
      </c>
      <c r="E2707">
        <v>48908</v>
      </c>
      <c r="F2707" t="s">
        <v>198</v>
      </c>
      <c r="G2707" t="s">
        <v>4502</v>
      </c>
      <c r="H2707" s="958">
        <v>43476</v>
      </c>
      <c r="I2707" s="958">
        <v>45473</v>
      </c>
      <c r="J2707" t="s">
        <v>1096</v>
      </c>
      <c r="K2707">
        <v>3</v>
      </c>
      <c r="L2707" t="s">
        <v>25</v>
      </c>
      <c r="M2707">
        <v>41600</v>
      </c>
      <c r="N2707" t="s">
        <v>84</v>
      </c>
      <c r="O2707">
        <v>90910</v>
      </c>
      <c r="P2707">
        <v>49310</v>
      </c>
      <c r="Q2707">
        <v>17000</v>
      </c>
      <c r="R2707">
        <v>28750</v>
      </c>
      <c r="S2707"/>
      <c r="T2707"/>
      <c r="U2707"/>
      <c r="V2707" t="s">
        <v>1348</v>
      </c>
      <c r="W2707">
        <v>1</v>
      </c>
    </row>
    <row r="2708" spans="1:23" s="917" customFormat="1" ht="12.75" customHeight="1">
      <c r="A2708">
        <v>1575</v>
      </c>
      <c r="B2708">
        <v>2840</v>
      </c>
      <c r="C2708" t="s">
        <v>87</v>
      </c>
      <c r="D2708" t="s">
        <v>1106</v>
      </c>
      <c r="E2708">
        <v>48909</v>
      </c>
      <c r="F2708" t="s">
        <v>198</v>
      </c>
      <c r="G2708" t="s">
        <v>4503</v>
      </c>
      <c r="H2708" s="958">
        <v>43381</v>
      </c>
      <c r="I2708"/>
      <c r="J2708" t="s">
        <v>1096</v>
      </c>
      <c r="K2708">
        <v>4.5999999999999996</v>
      </c>
      <c r="L2708" t="s">
        <v>25</v>
      </c>
      <c r="M2708">
        <v>41600</v>
      </c>
      <c r="N2708" t="s">
        <v>84</v>
      </c>
      <c r="O2708">
        <v>90910</v>
      </c>
      <c r="P2708">
        <v>49310</v>
      </c>
      <c r="Q2708">
        <v>17000</v>
      </c>
      <c r="R2708">
        <v>22240</v>
      </c>
      <c r="S2708"/>
      <c r="T2708"/>
      <c r="U2708"/>
      <c r="V2708" t="s">
        <v>1348</v>
      </c>
      <c r="W2708">
        <v>1</v>
      </c>
    </row>
    <row r="2709" spans="1:23" s="917" customFormat="1" ht="12.75" customHeight="1">
      <c r="A2709">
        <v>1420</v>
      </c>
      <c r="B2709">
        <v>2803</v>
      </c>
      <c r="C2709" t="s">
        <v>98</v>
      </c>
      <c r="D2709" t="s">
        <v>1833</v>
      </c>
      <c r="E2709">
        <v>48911</v>
      </c>
      <c r="F2709" t="s">
        <v>198</v>
      </c>
      <c r="G2709" t="s">
        <v>4505</v>
      </c>
      <c r="H2709" s="958">
        <v>43441</v>
      </c>
      <c r="I2709"/>
      <c r="J2709" t="s">
        <v>1096</v>
      </c>
      <c r="K2709">
        <v>3</v>
      </c>
      <c r="L2709" t="s">
        <v>25</v>
      </c>
      <c r="M2709">
        <v>41600</v>
      </c>
      <c r="N2709" t="s">
        <v>97</v>
      </c>
      <c r="O2709">
        <v>117140</v>
      </c>
      <c r="P2709">
        <v>75540</v>
      </c>
      <c r="Q2709">
        <v>17000</v>
      </c>
      <c r="R2709">
        <v>22240</v>
      </c>
      <c r="S2709"/>
      <c r="T2709"/>
      <c r="U2709"/>
      <c r="V2709" t="s">
        <v>1348</v>
      </c>
      <c r="W2709">
        <v>2</v>
      </c>
    </row>
    <row r="2710" spans="1:23" s="917" customFormat="1" ht="12.75" customHeight="1">
      <c r="A2710">
        <v>1190</v>
      </c>
      <c r="B2710">
        <v>2823</v>
      </c>
      <c r="C2710" t="s">
        <v>551</v>
      </c>
      <c r="D2710" t="s">
        <v>1133</v>
      </c>
      <c r="E2710">
        <v>48912</v>
      </c>
      <c r="F2710" t="s">
        <v>198</v>
      </c>
      <c r="G2710" t="s">
        <v>4506</v>
      </c>
      <c r="H2710" s="958">
        <v>43476</v>
      </c>
      <c r="I2710"/>
      <c r="J2710" t="s">
        <v>1096</v>
      </c>
      <c r="K2710">
        <v>5</v>
      </c>
      <c r="L2710" t="s">
        <v>25</v>
      </c>
      <c r="M2710">
        <v>41600</v>
      </c>
      <c r="N2710" t="s">
        <v>93</v>
      </c>
      <c r="O2710">
        <v>104910</v>
      </c>
      <c r="P2710">
        <v>63310</v>
      </c>
      <c r="Q2710">
        <v>17000</v>
      </c>
      <c r="R2710">
        <v>22240</v>
      </c>
      <c r="S2710"/>
      <c r="T2710"/>
      <c r="U2710"/>
      <c r="V2710" t="s">
        <v>1348</v>
      </c>
      <c r="W2710">
        <v>2</v>
      </c>
    </row>
    <row r="2711" spans="1:23" s="917" customFormat="1" ht="12.75" customHeight="1">
      <c r="A2711">
        <v>1190</v>
      </c>
      <c r="B2711">
        <v>2823</v>
      </c>
      <c r="C2711" t="s">
        <v>551</v>
      </c>
      <c r="D2711" t="s">
        <v>1133</v>
      </c>
      <c r="E2711">
        <v>48912</v>
      </c>
      <c r="F2711" t="s">
        <v>869</v>
      </c>
      <c r="G2711" t="s">
        <v>933</v>
      </c>
      <c r="H2711" s="958">
        <v>43476</v>
      </c>
      <c r="I2711"/>
      <c r="J2711" t="s">
        <v>1096</v>
      </c>
      <c r="K2711">
        <v>3</v>
      </c>
      <c r="L2711" t="s">
        <v>25</v>
      </c>
      <c r="M2711">
        <v>41600</v>
      </c>
      <c r="N2711" t="s">
        <v>93</v>
      </c>
      <c r="O2711">
        <v>104910</v>
      </c>
      <c r="P2711">
        <v>63310</v>
      </c>
      <c r="Q2711">
        <v>17000</v>
      </c>
      <c r="R2711">
        <v>22240</v>
      </c>
      <c r="S2711"/>
      <c r="T2711"/>
      <c r="U2711"/>
      <c r="V2711" t="s">
        <v>1403</v>
      </c>
      <c r="W2711">
        <v>2</v>
      </c>
    </row>
    <row r="2712" spans="1:23" s="917" customFormat="1" ht="12.75" customHeight="1">
      <c r="A2712">
        <v>1190</v>
      </c>
      <c r="B2712">
        <v>2823</v>
      </c>
      <c r="C2712" t="s">
        <v>551</v>
      </c>
      <c r="D2712" t="s">
        <v>1133</v>
      </c>
      <c r="E2712">
        <v>48912</v>
      </c>
      <c r="F2712" t="s">
        <v>871</v>
      </c>
      <c r="G2712" t="s">
        <v>4507</v>
      </c>
      <c r="H2712" s="958">
        <v>43476</v>
      </c>
      <c r="I2712"/>
      <c r="J2712" t="s">
        <v>1096</v>
      </c>
      <c r="K2712">
        <v>2</v>
      </c>
      <c r="L2712" t="s">
        <v>25</v>
      </c>
      <c r="M2712">
        <v>41600</v>
      </c>
      <c r="N2712" t="s">
        <v>93</v>
      </c>
      <c r="O2712">
        <v>104910</v>
      </c>
      <c r="P2712">
        <v>63310</v>
      </c>
      <c r="Q2712">
        <v>17000</v>
      </c>
      <c r="R2712">
        <v>22240</v>
      </c>
      <c r="S2712"/>
      <c r="T2712"/>
      <c r="U2712"/>
      <c r="V2712" t="s">
        <v>1403</v>
      </c>
      <c r="W2712">
        <v>2</v>
      </c>
    </row>
    <row r="2713" spans="1:23" s="917" customFormat="1" ht="12.75" customHeight="1">
      <c r="A2713">
        <v>1190</v>
      </c>
      <c r="B2713">
        <v>2823</v>
      </c>
      <c r="C2713" t="s">
        <v>551</v>
      </c>
      <c r="D2713" t="s">
        <v>1133</v>
      </c>
      <c r="E2713">
        <v>48913</v>
      </c>
      <c r="F2713" t="s">
        <v>198</v>
      </c>
      <c r="G2713" t="s">
        <v>4508</v>
      </c>
      <c r="H2713" s="958">
        <v>43473</v>
      </c>
      <c r="I2713"/>
      <c r="J2713" t="s">
        <v>1096</v>
      </c>
      <c r="K2713">
        <v>5</v>
      </c>
      <c r="L2713" t="s">
        <v>25</v>
      </c>
      <c r="M2713">
        <v>41600</v>
      </c>
      <c r="N2713" t="s">
        <v>93</v>
      </c>
      <c r="O2713">
        <v>104910</v>
      </c>
      <c r="P2713">
        <v>63310</v>
      </c>
      <c r="Q2713">
        <v>17000</v>
      </c>
      <c r="R2713">
        <v>22240</v>
      </c>
      <c r="S2713"/>
      <c r="T2713"/>
      <c r="U2713"/>
      <c r="V2713" t="s">
        <v>1348</v>
      </c>
      <c r="W2713">
        <v>2</v>
      </c>
    </row>
    <row r="2714" spans="1:23" s="917" customFormat="1" ht="12.75" customHeight="1">
      <c r="A2714">
        <v>1390</v>
      </c>
      <c r="B2714">
        <v>2803</v>
      </c>
      <c r="C2714" t="s">
        <v>98</v>
      </c>
      <c r="D2714" t="s">
        <v>1292</v>
      </c>
      <c r="E2714">
        <v>48914</v>
      </c>
      <c r="F2714" t="s">
        <v>198</v>
      </c>
      <c r="G2714" t="s">
        <v>4509</v>
      </c>
      <c r="H2714" s="958">
        <v>43452</v>
      </c>
      <c r="I2714"/>
      <c r="J2714" t="s">
        <v>1096</v>
      </c>
      <c r="K2714">
        <v>5</v>
      </c>
      <c r="L2714" t="s">
        <v>25</v>
      </c>
      <c r="M2714">
        <v>41600</v>
      </c>
      <c r="N2714" t="s">
        <v>97</v>
      </c>
      <c r="O2714">
        <v>117140</v>
      </c>
      <c r="P2714">
        <v>75540</v>
      </c>
      <c r="Q2714">
        <v>17000</v>
      </c>
      <c r="R2714">
        <v>22240</v>
      </c>
      <c r="S2714"/>
      <c r="T2714"/>
      <c r="U2714"/>
      <c r="V2714" t="s">
        <v>1348</v>
      </c>
      <c r="W2714">
        <v>1</v>
      </c>
    </row>
    <row r="2715" spans="1:23" s="917" customFormat="1" ht="12.75" customHeight="1">
      <c r="A2715">
        <v>1390</v>
      </c>
      <c r="B2715">
        <v>2803</v>
      </c>
      <c r="C2715" t="s">
        <v>98</v>
      </c>
      <c r="D2715" t="s">
        <v>1292</v>
      </c>
      <c r="E2715">
        <v>48915</v>
      </c>
      <c r="F2715" t="s">
        <v>198</v>
      </c>
      <c r="G2715" t="s">
        <v>4510</v>
      </c>
      <c r="H2715" s="958">
        <v>43476</v>
      </c>
      <c r="I2715"/>
      <c r="J2715" t="s">
        <v>1096</v>
      </c>
      <c r="K2715">
        <v>5</v>
      </c>
      <c r="L2715" t="s">
        <v>25</v>
      </c>
      <c r="M2715">
        <v>41600</v>
      </c>
      <c r="N2715" t="s">
        <v>97</v>
      </c>
      <c r="O2715">
        <v>117140</v>
      </c>
      <c r="P2715">
        <v>75540</v>
      </c>
      <c r="Q2715">
        <v>17000</v>
      </c>
      <c r="R2715">
        <v>22240</v>
      </c>
      <c r="S2715"/>
      <c r="T2715"/>
      <c r="U2715"/>
      <c r="V2715" t="s">
        <v>1348</v>
      </c>
      <c r="W2715">
        <v>1</v>
      </c>
    </row>
    <row r="2716" spans="1:23" s="917" customFormat="1" ht="12.75" customHeight="1">
      <c r="A2716">
        <v>1390</v>
      </c>
      <c r="B2716">
        <v>2803</v>
      </c>
      <c r="C2716" t="s">
        <v>98</v>
      </c>
      <c r="D2716" t="s">
        <v>1292</v>
      </c>
      <c r="E2716">
        <v>48915</v>
      </c>
      <c r="F2716" t="s">
        <v>869</v>
      </c>
      <c r="G2716" t="s">
        <v>4511</v>
      </c>
      <c r="H2716" s="958">
        <v>43476</v>
      </c>
      <c r="I2716"/>
      <c r="J2716" t="s">
        <v>1096</v>
      </c>
      <c r="K2716">
        <v>3</v>
      </c>
      <c r="L2716" t="s">
        <v>25</v>
      </c>
      <c r="M2716">
        <v>41600</v>
      </c>
      <c r="N2716" t="s">
        <v>97</v>
      </c>
      <c r="O2716">
        <v>117140</v>
      </c>
      <c r="P2716">
        <v>75540</v>
      </c>
      <c r="Q2716">
        <v>17000</v>
      </c>
      <c r="R2716">
        <v>22240</v>
      </c>
      <c r="S2716"/>
      <c r="T2716"/>
      <c r="U2716"/>
      <c r="V2716" t="s">
        <v>1403</v>
      </c>
      <c r="W2716">
        <v>1</v>
      </c>
    </row>
    <row r="2717" spans="1:23" s="917" customFormat="1" ht="12.75" customHeight="1">
      <c r="A2717">
        <v>1390</v>
      </c>
      <c r="B2717">
        <v>2803</v>
      </c>
      <c r="C2717" t="s">
        <v>98</v>
      </c>
      <c r="D2717" t="s">
        <v>1292</v>
      </c>
      <c r="E2717">
        <v>48915</v>
      </c>
      <c r="F2717" t="s">
        <v>871</v>
      </c>
      <c r="G2717" t="s">
        <v>4512</v>
      </c>
      <c r="H2717" s="958">
        <v>43476</v>
      </c>
      <c r="I2717"/>
      <c r="J2717" t="s">
        <v>1096</v>
      </c>
      <c r="K2717">
        <v>2</v>
      </c>
      <c r="L2717" t="s">
        <v>25</v>
      </c>
      <c r="M2717">
        <v>41600</v>
      </c>
      <c r="N2717" t="s">
        <v>97</v>
      </c>
      <c r="O2717">
        <v>117140</v>
      </c>
      <c r="P2717">
        <v>75540</v>
      </c>
      <c r="Q2717">
        <v>17000</v>
      </c>
      <c r="R2717">
        <v>22240</v>
      </c>
      <c r="S2717"/>
      <c r="T2717"/>
      <c r="U2717"/>
      <c r="V2717" t="s">
        <v>1403</v>
      </c>
      <c r="W2717">
        <v>1</v>
      </c>
    </row>
    <row r="2718" spans="1:23" s="917" customFormat="1" ht="12.75" customHeight="1">
      <c r="A2718">
        <v>1034</v>
      </c>
      <c r="B2718">
        <v>2843</v>
      </c>
      <c r="C2718" t="s">
        <v>321</v>
      </c>
      <c r="D2718" t="s">
        <v>1292</v>
      </c>
      <c r="E2718">
        <v>48916</v>
      </c>
      <c r="F2718" t="s">
        <v>198</v>
      </c>
      <c r="G2718" t="s">
        <v>4513</v>
      </c>
      <c r="H2718" s="958">
        <v>43559</v>
      </c>
      <c r="I2718"/>
      <c r="J2718" t="s">
        <v>1096</v>
      </c>
      <c r="K2718">
        <v>1</v>
      </c>
      <c r="L2718" t="s">
        <v>25</v>
      </c>
      <c r="M2718">
        <v>41600</v>
      </c>
      <c r="N2718" t="s">
        <v>126</v>
      </c>
      <c r="O2718">
        <v>201100</v>
      </c>
      <c r="P2718">
        <v>159500</v>
      </c>
      <c r="Q2718">
        <v>17000</v>
      </c>
      <c r="R2718">
        <v>22240</v>
      </c>
      <c r="S2718"/>
      <c r="T2718"/>
      <c r="U2718"/>
      <c r="V2718" t="s">
        <v>1348</v>
      </c>
      <c r="W2718">
        <v>1</v>
      </c>
    </row>
    <row r="2719" spans="1:23" s="917" customFormat="1" ht="12.75" customHeight="1">
      <c r="A2719">
        <v>1390</v>
      </c>
      <c r="B2719">
        <v>2843</v>
      </c>
      <c r="C2719" t="s">
        <v>321</v>
      </c>
      <c r="D2719" t="s">
        <v>1292</v>
      </c>
      <c r="E2719">
        <v>48917</v>
      </c>
      <c r="F2719" t="s">
        <v>198</v>
      </c>
      <c r="G2719" t="s">
        <v>4515</v>
      </c>
      <c r="H2719" s="958">
        <v>43452</v>
      </c>
      <c r="I2719"/>
      <c r="J2719" t="s">
        <v>1096</v>
      </c>
      <c r="K2719">
        <v>2</v>
      </c>
      <c r="L2719" t="s">
        <v>25</v>
      </c>
      <c r="M2719">
        <v>41600</v>
      </c>
      <c r="N2719" t="s">
        <v>126</v>
      </c>
      <c r="O2719">
        <v>201100</v>
      </c>
      <c r="P2719">
        <v>159500</v>
      </c>
      <c r="Q2719">
        <v>17000</v>
      </c>
      <c r="R2719">
        <v>22240</v>
      </c>
      <c r="S2719"/>
      <c r="T2719"/>
      <c r="U2719"/>
      <c r="V2719" t="s">
        <v>1348</v>
      </c>
      <c r="W2719">
        <v>1</v>
      </c>
    </row>
    <row r="2720" spans="1:23" s="917" customFormat="1" ht="12.75" customHeight="1">
      <c r="A2720">
        <v>1390</v>
      </c>
      <c r="B2720">
        <v>2843</v>
      </c>
      <c r="C2720" t="s">
        <v>321</v>
      </c>
      <c r="D2720" t="s">
        <v>1292</v>
      </c>
      <c r="E2720">
        <v>48918</v>
      </c>
      <c r="F2720" t="s">
        <v>198</v>
      </c>
      <c r="G2720" t="s">
        <v>4516</v>
      </c>
      <c r="H2720" s="958">
        <v>43452</v>
      </c>
      <c r="I2720"/>
      <c r="J2720" t="s">
        <v>1096</v>
      </c>
      <c r="K2720">
        <v>7</v>
      </c>
      <c r="L2720" t="s">
        <v>25</v>
      </c>
      <c r="M2720">
        <v>41600</v>
      </c>
      <c r="N2720" t="s">
        <v>126</v>
      </c>
      <c r="O2720">
        <v>201100</v>
      </c>
      <c r="P2720">
        <v>159500</v>
      </c>
      <c r="Q2720">
        <v>17000</v>
      </c>
      <c r="R2720">
        <v>22240</v>
      </c>
      <c r="S2720"/>
      <c r="T2720"/>
      <c r="U2720"/>
      <c r="V2720" t="s">
        <v>1348</v>
      </c>
      <c r="W2720">
        <v>1</v>
      </c>
    </row>
    <row r="2721" spans="1:23" s="917" customFormat="1" ht="12.75" customHeight="1">
      <c r="A2721">
        <v>1390</v>
      </c>
      <c r="B2721">
        <v>2843</v>
      </c>
      <c r="C2721" t="s">
        <v>321</v>
      </c>
      <c r="D2721" t="s">
        <v>1292</v>
      </c>
      <c r="E2721">
        <v>48919</v>
      </c>
      <c r="F2721" t="s">
        <v>198</v>
      </c>
      <c r="G2721" t="s">
        <v>4517</v>
      </c>
      <c r="H2721" s="958">
        <v>43452</v>
      </c>
      <c r="I2721"/>
      <c r="J2721" t="s">
        <v>1096</v>
      </c>
      <c r="K2721">
        <v>3</v>
      </c>
      <c r="L2721" t="s">
        <v>25</v>
      </c>
      <c r="M2721">
        <v>41600</v>
      </c>
      <c r="N2721" t="s">
        <v>126</v>
      </c>
      <c r="O2721">
        <v>201100</v>
      </c>
      <c r="P2721">
        <v>159500</v>
      </c>
      <c r="Q2721">
        <v>17000</v>
      </c>
      <c r="R2721">
        <v>22240</v>
      </c>
      <c r="S2721"/>
      <c r="T2721"/>
      <c r="U2721"/>
      <c r="V2721" t="s">
        <v>1348</v>
      </c>
      <c r="W2721">
        <v>3</v>
      </c>
    </row>
    <row r="2722" spans="1:23" s="917" customFormat="1" ht="12.75" customHeight="1">
      <c r="A2722">
        <v>1110</v>
      </c>
      <c r="B2722">
        <v>2823</v>
      </c>
      <c r="C2722" t="s">
        <v>551</v>
      </c>
      <c r="D2722" t="s">
        <v>1133</v>
      </c>
      <c r="E2722">
        <v>48920</v>
      </c>
      <c r="F2722" t="s">
        <v>198</v>
      </c>
      <c r="G2722" t="s">
        <v>4518</v>
      </c>
      <c r="H2722" s="958">
        <v>43437</v>
      </c>
      <c r="I2722"/>
      <c r="J2722" t="s">
        <v>1096</v>
      </c>
      <c r="K2722">
        <v>5</v>
      </c>
      <c r="L2722" t="s">
        <v>25</v>
      </c>
      <c r="M2722">
        <v>41600</v>
      </c>
      <c r="N2722" t="s">
        <v>93</v>
      </c>
      <c r="O2722">
        <v>104910</v>
      </c>
      <c r="P2722">
        <v>63310</v>
      </c>
      <c r="Q2722">
        <v>17000</v>
      </c>
      <c r="R2722">
        <v>22240</v>
      </c>
      <c r="S2722"/>
      <c r="T2722"/>
      <c r="U2722"/>
      <c r="V2722" t="s">
        <v>1348</v>
      </c>
      <c r="W2722">
        <v>2</v>
      </c>
    </row>
    <row r="2723" spans="1:23" s="917" customFormat="1" ht="12.75" customHeight="1">
      <c r="A2723">
        <v>1110</v>
      </c>
      <c r="B2723">
        <v>2823</v>
      </c>
      <c r="C2723" t="s">
        <v>551</v>
      </c>
      <c r="D2723" t="s">
        <v>1133</v>
      </c>
      <c r="E2723">
        <v>48921</v>
      </c>
      <c r="F2723" t="s">
        <v>198</v>
      </c>
      <c r="G2723" t="s">
        <v>4520</v>
      </c>
      <c r="H2723" s="958">
        <v>43476</v>
      </c>
      <c r="I2723"/>
      <c r="J2723" t="s">
        <v>1096</v>
      </c>
      <c r="K2723">
        <v>5</v>
      </c>
      <c r="L2723" t="s">
        <v>25</v>
      </c>
      <c r="M2723">
        <v>41600</v>
      </c>
      <c r="N2723" t="s">
        <v>93</v>
      </c>
      <c r="O2723">
        <v>104910</v>
      </c>
      <c r="P2723">
        <v>63310</v>
      </c>
      <c r="Q2723">
        <v>17000</v>
      </c>
      <c r="R2723">
        <v>22240</v>
      </c>
      <c r="S2723"/>
      <c r="T2723"/>
      <c r="U2723"/>
      <c r="V2723" t="s">
        <v>1348</v>
      </c>
      <c r="W2723">
        <v>2</v>
      </c>
    </row>
    <row r="2724" spans="1:23" s="917" customFormat="1" ht="12.75" customHeight="1">
      <c r="A2724">
        <v>1110</v>
      </c>
      <c r="B2724">
        <v>2823</v>
      </c>
      <c r="C2724" t="s">
        <v>551</v>
      </c>
      <c r="D2724" t="s">
        <v>1133</v>
      </c>
      <c r="E2724">
        <v>48921</v>
      </c>
      <c r="F2724" t="s">
        <v>869</v>
      </c>
      <c r="G2724" t="s">
        <v>4521</v>
      </c>
      <c r="H2724" s="958">
        <v>43476</v>
      </c>
      <c r="I2724"/>
      <c r="J2724" t="s">
        <v>1096</v>
      </c>
      <c r="K2724">
        <v>3</v>
      </c>
      <c r="L2724" t="s">
        <v>25</v>
      </c>
      <c r="M2724">
        <v>41600</v>
      </c>
      <c r="N2724" t="s">
        <v>93</v>
      </c>
      <c r="O2724">
        <v>104910</v>
      </c>
      <c r="P2724">
        <v>63310</v>
      </c>
      <c r="Q2724">
        <v>17000</v>
      </c>
      <c r="R2724">
        <v>22240</v>
      </c>
      <c r="S2724"/>
      <c r="T2724"/>
      <c r="U2724"/>
      <c r="V2724" t="s">
        <v>1403</v>
      </c>
      <c r="W2724">
        <v>2</v>
      </c>
    </row>
    <row r="2725" spans="1:23" s="917" customFormat="1" ht="12.75" customHeight="1">
      <c r="A2725">
        <v>1110</v>
      </c>
      <c r="B2725">
        <v>2823</v>
      </c>
      <c r="C2725" t="s">
        <v>551</v>
      </c>
      <c r="D2725" t="s">
        <v>1133</v>
      </c>
      <c r="E2725">
        <v>48921</v>
      </c>
      <c r="F2725" t="s">
        <v>871</v>
      </c>
      <c r="G2725" t="s">
        <v>4522</v>
      </c>
      <c r="H2725" s="958">
        <v>43476</v>
      </c>
      <c r="I2725"/>
      <c r="J2725" t="s">
        <v>1096</v>
      </c>
      <c r="K2725">
        <v>2</v>
      </c>
      <c r="L2725" t="s">
        <v>25</v>
      </c>
      <c r="M2725">
        <v>41600</v>
      </c>
      <c r="N2725" t="s">
        <v>93</v>
      </c>
      <c r="O2725">
        <v>104910</v>
      </c>
      <c r="P2725">
        <v>63310</v>
      </c>
      <c r="Q2725">
        <v>17000</v>
      </c>
      <c r="R2725">
        <v>22240</v>
      </c>
      <c r="S2725"/>
      <c r="T2725"/>
      <c r="U2725"/>
      <c r="V2725" t="s">
        <v>1403</v>
      </c>
      <c r="W2725">
        <v>2</v>
      </c>
    </row>
    <row r="2726" spans="1:23" s="917" customFormat="1" ht="12.75" customHeight="1">
      <c r="A2726">
        <v>1110</v>
      </c>
      <c r="B2726">
        <v>2823</v>
      </c>
      <c r="C2726" t="s">
        <v>551</v>
      </c>
      <c r="D2726" t="s">
        <v>1133</v>
      </c>
      <c r="E2726">
        <v>48922</v>
      </c>
      <c r="F2726" t="s">
        <v>198</v>
      </c>
      <c r="G2726" t="s">
        <v>4523</v>
      </c>
      <c r="H2726" s="958">
        <v>43437</v>
      </c>
      <c r="I2726"/>
      <c r="J2726" t="s">
        <v>1096</v>
      </c>
      <c r="K2726">
        <v>10</v>
      </c>
      <c r="L2726" t="s">
        <v>25</v>
      </c>
      <c r="M2726">
        <v>41600</v>
      </c>
      <c r="N2726" t="s">
        <v>93</v>
      </c>
      <c r="O2726">
        <v>104910</v>
      </c>
      <c r="P2726">
        <v>63310</v>
      </c>
      <c r="Q2726">
        <v>17000</v>
      </c>
      <c r="R2726">
        <v>22240</v>
      </c>
      <c r="S2726"/>
      <c r="T2726"/>
      <c r="U2726"/>
      <c r="V2726" t="s">
        <v>1348</v>
      </c>
      <c r="W2726">
        <v>2</v>
      </c>
    </row>
    <row r="2727" spans="1:23" s="917" customFormat="1" ht="12.75" customHeight="1">
      <c r="A2727">
        <v>1190</v>
      </c>
      <c r="B2727">
        <v>2832</v>
      </c>
      <c r="C2727" t="s">
        <v>92</v>
      </c>
      <c r="D2727" t="s">
        <v>1133</v>
      </c>
      <c r="E2727">
        <v>48923</v>
      </c>
      <c r="F2727" t="s">
        <v>198</v>
      </c>
      <c r="G2727" t="s">
        <v>4524</v>
      </c>
      <c r="H2727" s="958">
        <v>43476</v>
      </c>
      <c r="I2727"/>
      <c r="J2727" t="s">
        <v>1096</v>
      </c>
      <c r="K2727">
        <v>5</v>
      </c>
      <c r="L2727" t="s">
        <v>25</v>
      </c>
      <c r="M2727">
        <v>41600</v>
      </c>
      <c r="N2727" t="s">
        <v>88</v>
      </c>
      <c r="O2727">
        <v>97200</v>
      </c>
      <c r="P2727">
        <v>55600</v>
      </c>
      <c r="Q2727">
        <v>17000</v>
      </c>
      <c r="R2727">
        <v>22240</v>
      </c>
      <c r="S2727"/>
      <c r="T2727"/>
      <c r="U2727"/>
      <c r="V2727" t="s">
        <v>1348</v>
      </c>
      <c r="W2727">
        <v>3</v>
      </c>
    </row>
    <row r="2728" spans="1:23" s="917" customFormat="1" ht="12.75" customHeight="1">
      <c r="A2728">
        <v>1190</v>
      </c>
      <c r="B2728">
        <v>2832</v>
      </c>
      <c r="C2728" t="s">
        <v>92</v>
      </c>
      <c r="D2728" t="s">
        <v>1133</v>
      </c>
      <c r="E2728">
        <v>48923</v>
      </c>
      <c r="F2728" t="s">
        <v>869</v>
      </c>
      <c r="G2728" t="s">
        <v>4525</v>
      </c>
      <c r="H2728" s="958">
        <v>43476</v>
      </c>
      <c r="I2728"/>
      <c r="J2728" t="s">
        <v>1096</v>
      </c>
      <c r="K2728">
        <v>3</v>
      </c>
      <c r="L2728" t="s">
        <v>25</v>
      </c>
      <c r="M2728">
        <v>41600</v>
      </c>
      <c r="N2728" t="s">
        <v>88</v>
      </c>
      <c r="O2728">
        <v>97200</v>
      </c>
      <c r="P2728">
        <v>55600</v>
      </c>
      <c r="Q2728">
        <v>17000</v>
      </c>
      <c r="R2728">
        <v>22240</v>
      </c>
      <c r="S2728"/>
      <c r="T2728"/>
      <c r="U2728"/>
      <c r="V2728" t="s">
        <v>1403</v>
      </c>
      <c r="W2728">
        <v>2</v>
      </c>
    </row>
    <row r="2729" spans="1:23" s="917" customFormat="1" ht="12.75" customHeight="1">
      <c r="A2729">
        <v>1190</v>
      </c>
      <c r="B2729">
        <v>2832</v>
      </c>
      <c r="C2729" t="s">
        <v>92</v>
      </c>
      <c r="D2729" t="s">
        <v>1133</v>
      </c>
      <c r="E2729">
        <v>48923</v>
      </c>
      <c r="F2729" t="s">
        <v>871</v>
      </c>
      <c r="G2729" t="s">
        <v>4526</v>
      </c>
      <c r="H2729" s="958">
        <v>43476</v>
      </c>
      <c r="I2729"/>
      <c r="J2729" t="s">
        <v>1096</v>
      </c>
      <c r="K2729">
        <v>2</v>
      </c>
      <c r="L2729" t="s">
        <v>25</v>
      </c>
      <c r="M2729">
        <v>41600</v>
      </c>
      <c r="N2729" t="s">
        <v>88</v>
      </c>
      <c r="O2729">
        <v>97200</v>
      </c>
      <c r="P2729">
        <v>55600</v>
      </c>
      <c r="Q2729">
        <v>17000</v>
      </c>
      <c r="R2729">
        <v>22240</v>
      </c>
      <c r="S2729"/>
      <c r="T2729"/>
      <c r="U2729"/>
      <c r="V2729" t="s">
        <v>1403</v>
      </c>
      <c r="W2729">
        <v>2</v>
      </c>
    </row>
    <row r="2730" spans="1:23" s="917" customFormat="1" ht="12.75" customHeight="1">
      <c r="A2730">
        <v>1155</v>
      </c>
      <c r="B2730">
        <v>2828</v>
      </c>
      <c r="C2730" t="s">
        <v>112</v>
      </c>
      <c r="D2730" t="s">
        <v>1133</v>
      </c>
      <c r="E2730">
        <v>48924</v>
      </c>
      <c r="F2730" t="s">
        <v>198</v>
      </c>
      <c r="G2730" t="s">
        <v>4527</v>
      </c>
      <c r="H2730" s="958">
        <v>43480</v>
      </c>
      <c r="I2730"/>
      <c r="J2730" t="s">
        <v>1096</v>
      </c>
      <c r="K2730">
        <v>8</v>
      </c>
      <c r="L2730" t="s">
        <v>25</v>
      </c>
      <c r="M2730">
        <v>41600</v>
      </c>
      <c r="N2730" t="s">
        <v>109</v>
      </c>
      <c r="O2730">
        <v>142820</v>
      </c>
      <c r="P2730">
        <v>101220</v>
      </c>
      <c r="Q2730">
        <v>17000</v>
      </c>
      <c r="R2730">
        <v>22240</v>
      </c>
      <c r="S2730"/>
      <c r="T2730"/>
      <c r="U2730"/>
      <c r="V2730" t="s">
        <v>1348</v>
      </c>
      <c r="W2730">
        <v>1</v>
      </c>
    </row>
    <row r="2731" spans="1:23" s="917" customFormat="1" ht="12.75" customHeight="1">
      <c r="A2731">
        <v>1155</v>
      </c>
      <c r="B2731">
        <v>2828</v>
      </c>
      <c r="C2731" t="s">
        <v>112</v>
      </c>
      <c r="D2731" t="s">
        <v>1133</v>
      </c>
      <c r="E2731">
        <v>48924</v>
      </c>
      <c r="F2731" t="s">
        <v>869</v>
      </c>
      <c r="G2731" t="s">
        <v>4528</v>
      </c>
      <c r="H2731" s="958">
        <v>43480</v>
      </c>
      <c r="I2731"/>
      <c r="J2731" t="s">
        <v>1096</v>
      </c>
      <c r="K2731">
        <v>5</v>
      </c>
      <c r="L2731" t="s">
        <v>25</v>
      </c>
      <c r="M2731">
        <v>41600</v>
      </c>
      <c r="N2731" t="s">
        <v>109</v>
      </c>
      <c r="O2731">
        <v>142820</v>
      </c>
      <c r="P2731">
        <v>101220</v>
      </c>
      <c r="Q2731">
        <v>17000</v>
      </c>
      <c r="R2731">
        <v>22240</v>
      </c>
      <c r="S2731"/>
      <c r="T2731"/>
      <c r="U2731"/>
      <c r="V2731" t="s">
        <v>1403</v>
      </c>
      <c r="W2731">
        <v>1</v>
      </c>
    </row>
    <row r="2732" spans="1:23" s="917" customFormat="1" ht="12.75" customHeight="1">
      <c r="A2732">
        <v>1190</v>
      </c>
      <c r="B2732">
        <v>2823</v>
      </c>
      <c r="C2732" t="s">
        <v>551</v>
      </c>
      <c r="D2732" t="s">
        <v>1133</v>
      </c>
      <c r="E2732">
        <v>48925</v>
      </c>
      <c r="F2732" t="s">
        <v>198</v>
      </c>
      <c r="G2732" t="s">
        <v>4529</v>
      </c>
      <c r="H2732" s="958">
        <v>43476</v>
      </c>
      <c r="I2732"/>
      <c r="J2732" t="s">
        <v>1096</v>
      </c>
      <c r="K2732">
        <v>5</v>
      </c>
      <c r="L2732" t="s">
        <v>25</v>
      </c>
      <c r="M2732">
        <v>41600</v>
      </c>
      <c r="N2732" t="s">
        <v>93</v>
      </c>
      <c r="O2732">
        <v>104910</v>
      </c>
      <c r="P2732">
        <v>63310</v>
      </c>
      <c r="Q2732">
        <v>17000</v>
      </c>
      <c r="R2732">
        <v>22240</v>
      </c>
      <c r="S2732"/>
      <c r="T2732"/>
      <c r="U2732"/>
      <c r="V2732" t="s">
        <v>1348</v>
      </c>
      <c r="W2732">
        <v>2</v>
      </c>
    </row>
    <row r="2733" spans="1:23" s="917" customFormat="1" ht="12.75" customHeight="1">
      <c r="A2733">
        <v>1190</v>
      </c>
      <c r="B2733">
        <v>2823</v>
      </c>
      <c r="C2733" t="s">
        <v>551</v>
      </c>
      <c r="D2733" t="s">
        <v>1133</v>
      </c>
      <c r="E2733">
        <v>48925</v>
      </c>
      <c r="F2733" t="s">
        <v>869</v>
      </c>
      <c r="G2733" t="s">
        <v>933</v>
      </c>
      <c r="H2733" s="958">
        <v>43476</v>
      </c>
      <c r="I2733"/>
      <c r="J2733" t="s">
        <v>1096</v>
      </c>
      <c r="K2733">
        <v>3</v>
      </c>
      <c r="L2733" t="s">
        <v>25</v>
      </c>
      <c r="M2733">
        <v>41600</v>
      </c>
      <c r="N2733" t="s">
        <v>93</v>
      </c>
      <c r="O2733">
        <v>104910</v>
      </c>
      <c r="P2733">
        <v>63310</v>
      </c>
      <c r="Q2733">
        <v>17000</v>
      </c>
      <c r="R2733">
        <v>22240</v>
      </c>
      <c r="S2733"/>
      <c r="T2733"/>
      <c r="U2733"/>
      <c r="V2733" t="s">
        <v>1403</v>
      </c>
      <c r="W2733">
        <v>2</v>
      </c>
    </row>
    <row r="2734" spans="1:23" s="917" customFormat="1" ht="12.75" customHeight="1">
      <c r="A2734">
        <v>1190</v>
      </c>
      <c r="B2734">
        <v>2823</v>
      </c>
      <c r="C2734" t="s">
        <v>551</v>
      </c>
      <c r="D2734" t="s">
        <v>1133</v>
      </c>
      <c r="E2734">
        <v>48925</v>
      </c>
      <c r="F2734" t="s">
        <v>871</v>
      </c>
      <c r="G2734" t="s">
        <v>4530</v>
      </c>
      <c r="H2734" s="958">
        <v>43476</v>
      </c>
      <c r="I2734"/>
      <c r="J2734" t="s">
        <v>1096</v>
      </c>
      <c r="K2734">
        <v>2</v>
      </c>
      <c r="L2734" t="s">
        <v>25</v>
      </c>
      <c r="M2734">
        <v>41600</v>
      </c>
      <c r="N2734" t="s">
        <v>93</v>
      </c>
      <c r="O2734">
        <v>104910</v>
      </c>
      <c r="P2734">
        <v>63310</v>
      </c>
      <c r="Q2734">
        <v>17000</v>
      </c>
      <c r="R2734">
        <v>22240</v>
      </c>
      <c r="S2734"/>
      <c r="T2734"/>
      <c r="U2734"/>
      <c r="V2734" t="s">
        <v>1403</v>
      </c>
      <c r="W2734">
        <v>2</v>
      </c>
    </row>
    <row r="2735" spans="1:23" s="917" customFormat="1" ht="12.75" customHeight="1">
      <c r="A2735">
        <v>1190</v>
      </c>
      <c r="B2735">
        <v>2840</v>
      </c>
      <c r="C2735" t="s">
        <v>87</v>
      </c>
      <c r="D2735" t="s">
        <v>1133</v>
      </c>
      <c r="E2735">
        <v>48926</v>
      </c>
      <c r="F2735" t="s">
        <v>198</v>
      </c>
      <c r="G2735" t="s">
        <v>4531</v>
      </c>
      <c r="H2735" s="958">
        <v>43476</v>
      </c>
      <c r="I2735"/>
      <c r="J2735" t="s">
        <v>1096</v>
      </c>
      <c r="K2735">
        <v>10</v>
      </c>
      <c r="L2735" t="s">
        <v>25</v>
      </c>
      <c r="M2735">
        <v>41600</v>
      </c>
      <c r="N2735" t="s">
        <v>84</v>
      </c>
      <c r="O2735">
        <v>90910</v>
      </c>
      <c r="P2735">
        <v>49310</v>
      </c>
      <c r="Q2735">
        <v>17000</v>
      </c>
      <c r="R2735">
        <v>22240</v>
      </c>
      <c r="S2735"/>
      <c r="T2735"/>
      <c r="U2735"/>
      <c r="V2735" t="s">
        <v>1348</v>
      </c>
      <c r="W2735">
        <v>2</v>
      </c>
    </row>
    <row r="2736" spans="1:23" s="917" customFormat="1" ht="12.75" customHeight="1">
      <c r="A2736">
        <v>1190</v>
      </c>
      <c r="B2736">
        <v>2840</v>
      </c>
      <c r="C2736" t="s">
        <v>87</v>
      </c>
      <c r="D2736" t="s">
        <v>1133</v>
      </c>
      <c r="E2736">
        <v>48926</v>
      </c>
      <c r="F2736" t="s">
        <v>869</v>
      </c>
      <c r="G2736" t="s">
        <v>4532</v>
      </c>
      <c r="H2736" s="958">
        <v>43476</v>
      </c>
      <c r="I2736"/>
      <c r="J2736" t="s">
        <v>1096</v>
      </c>
      <c r="K2736">
        <v>5</v>
      </c>
      <c r="L2736" t="s">
        <v>25</v>
      </c>
      <c r="M2736">
        <v>41600</v>
      </c>
      <c r="N2736" t="s">
        <v>84</v>
      </c>
      <c r="O2736">
        <v>90910</v>
      </c>
      <c r="P2736">
        <v>49310</v>
      </c>
      <c r="Q2736">
        <v>17000</v>
      </c>
      <c r="R2736">
        <v>22240</v>
      </c>
      <c r="S2736"/>
      <c r="T2736"/>
      <c r="U2736"/>
      <c r="V2736" t="s">
        <v>1403</v>
      </c>
      <c r="W2736">
        <v>2</v>
      </c>
    </row>
    <row r="2737" spans="1:23" s="917" customFormat="1" ht="12.75" customHeight="1">
      <c r="A2737">
        <v>1190</v>
      </c>
      <c r="B2737">
        <v>2840</v>
      </c>
      <c r="C2737" t="s">
        <v>87</v>
      </c>
      <c r="D2737" t="s">
        <v>1133</v>
      </c>
      <c r="E2737">
        <v>48926</v>
      </c>
      <c r="F2737" t="s">
        <v>871</v>
      </c>
      <c r="G2737" t="s">
        <v>4533</v>
      </c>
      <c r="H2737" s="958">
        <v>43476</v>
      </c>
      <c r="I2737"/>
      <c r="J2737" t="s">
        <v>1096</v>
      </c>
      <c r="K2737">
        <v>5</v>
      </c>
      <c r="L2737" t="s">
        <v>25</v>
      </c>
      <c r="M2737">
        <v>41600</v>
      </c>
      <c r="N2737" t="s">
        <v>84</v>
      </c>
      <c r="O2737">
        <v>90910</v>
      </c>
      <c r="P2737">
        <v>49310</v>
      </c>
      <c r="Q2737">
        <v>17000</v>
      </c>
      <c r="R2737">
        <v>22240</v>
      </c>
      <c r="S2737"/>
      <c r="T2737"/>
      <c r="U2737"/>
      <c r="V2737" t="s">
        <v>1403</v>
      </c>
      <c r="W2737">
        <v>2</v>
      </c>
    </row>
    <row r="2738" spans="1:23" s="917" customFormat="1" ht="12.75" customHeight="1">
      <c r="A2738">
        <v>1190</v>
      </c>
      <c r="B2738">
        <v>2840</v>
      </c>
      <c r="C2738" t="s">
        <v>87</v>
      </c>
      <c r="D2738" t="s">
        <v>1133</v>
      </c>
      <c r="E2738">
        <v>48927</v>
      </c>
      <c r="F2738" t="s">
        <v>198</v>
      </c>
      <c r="G2738" t="s">
        <v>4534</v>
      </c>
      <c r="H2738" s="958">
        <v>43474</v>
      </c>
      <c r="I2738"/>
      <c r="J2738" t="s">
        <v>1096</v>
      </c>
      <c r="K2738">
        <v>3</v>
      </c>
      <c r="L2738" t="s">
        <v>25</v>
      </c>
      <c r="M2738">
        <v>41600</v>
      </c>
      <c r="N2738" t="s">
        <v>84</v>
      </c>
      <c r="O2738">
        <v>90910</v>
      </c>
      <c r="P2738">
        <v>49310</v>
      </c>
      <c r="Q2738">
        <v>17000</v>
      </c>
      <c r="R2738">
        <v>22240</v>
      </c>
      <c r="S2738"/>
      <c r="T2738"/>
      <c r="U2738"/>
      <c r="V2738" t="s">
        <v>1348</v>
      </c>
      <c r="W2738">
        <v>2</v>
      </c>
    </row>
    <row r="2739" spans="1:23" s="917" customFormat="1" ht="12.75" customHeight="1">
      <c r="A2739">
        <v>1325</v>
      </c>
      <c r="B2739">
        <v>2830</v>
      </c>
      <c r="C2739" t="s">
        <v>113</v>
      </c>
      <c r="D2739" t="s">
        <v>1133</v>
      </c>
      <c r="E2739">
        <v>48929</v>
      </c>
      <c r="F2739" t="s">
        <v>198</v>
      </c>
      <c r="G2739" t="s">
        <v>4535</v>
      </c>
      <c r="H2739" s="958">
        <v>43480</v>
      </c>
      <c r="I2739"/>
      <c r="J2739" t="s">
        <v>1096</v>
      </c>
      <c r="K2739">
        <v>5</v>
      </c>
      <c r="L2739" t="s">
        <v>25</v>
      </c>
      <c r="M2739">
        <v>41600</v>
      </c>
      <c r="N2739" t="s">
        <v>106</v>
      </c>
      <c r="O2739">
        <v>129850</v>
      </c>
      <c r="P2739">
        <v>88250</v>
      </c>
      <c r="Q2739">
        <v>17000</v>
      </c>
      <c r="R2739">
        <v>22240</v>
      </c>
      <c r="S2739"/>
      <c r="T2739"/>
      <c r="U2739"/>
      <c r="V2739" t="s">
        <v>1348</v>
      </c>
      <c r="W2739">
        <v>2</v>
      </c>
    </row>
    <row r="2740" spans="1:23" s="917" customFormat="1" ht="12.75" customHeight="1">
      <c r="A2740">
        <v>1325</v>
      </c>
      <c r="B2740">
        <v>2830</v>
      </c>
      <c r="C2740" t="s">
        <v>113</v>
      </c>
      <c r="D2740" t="s">
        <v>1133</v>
      </c>
      <c r="E2740">
        <v>48930</v>
      </c>
      <c r="F2740" t="s">
        <v>198</v>
      </c>
      <c r="G2740" t="s">
        <v>4536</v>
      </c>
      <c r="H2740" s="958">
        <v>43480</v>
      </c>
      <c r="I2740"/>
      <c r="J2740" t="s">
        <v>1096</v>
      </c>
      <c r="K2740">
        <v>5</v>
      </c>
      <c r="L2740" t="s">
        <v>25</v>
      </c>
      <c r="M2740">
        <v>41600</v>
      </c>
      <c r="N2740" t="s">
        <v>106</v>
      </c>
      <c r="O2740">
        <v>129850</v>
      </c>
      <c r="P2740">
        <v>88250</v>
      </c>
      <c r="Q2740">
        <v>17000</v>
      </c>
      <c r="R2740">
        <v>22240</v>
      </c>
      <c r="S2740"/>
      <c r="T2740"/>
      <c r="U2740"/>
      <c r="V2740" t="s">
        <v>1348</v>
      </c>
      <c r="W2740">
        <v>2</v>
      </c>
    </row>
    <row r="2741" spans="1:23" s="917" customFormat="1" ht="12.75" customHeight="1">
      <c r="A2741">
        <v>1325</v>
      </c>
      <c r="B2741">
        <v>2830</v>
      </c>
      <c r="C2741" t="s">
        <v>113</v>
      </c>
      <c r="D2741" t="s">
        <v>1133</v>
      </c>
      <c r="E2741">
        <v>48931</v>
      </c>
      <c r="F2741" t="s">
        <v>198</v>
      </c>
      <c r="G2741" t="s">
        <v>4537</v>
      </c>
      <c r="H2741" s="958">
        <v>43480</v>
      </c>
      <c r="I2741"/>
      <c r="J2741" t="s">
        <v>1096</v>
      </c>
      <c r="K2741">
        <v>5</v>
      </c>
      <c r="L2741" t="s">
        <v>25</v>
      </c>
      <c r="M2741">
        <v>41600</v>
      </c>
      <c r="N2741" t="s">
        <v>106</v>
      </c>
      <c r="O2741">
        <v>129850</v>
      </c>
      <c r="P2741">
        <v>88250</v>
      </c>
      <c r="Q2741">
        <v>17000</v>
      </c>
      <c r="R2741">
        <v>22240</v>
      </c>
      <c r="S2741"/>
      <c r="T2741"/>
      <c r="U2741"/>
      <c r="V2741" t="s">
        <v>1348</v>
      </c>
      <c r="W2741">
        <v>2</v>
      </c>
    </row>
    <row r="2742" spans="1:23" s="917" customFormat="1" ht="12.75" customHeight="1">
      <c r="A2742">
        <v>1325</v>
      </c>
      <c r="B2742">
        <v>2830</v>
      </c>
      <c r="C2742" t="s">
        <v>113</v>
      </c>
      <c r="D2742" t="s">
        <v>1133</v>
      </c>
      <c r="E2742">
        <v>48932</v>
      </c>
      <c r="F2742" t="s">
        <v>198</v>
      </c>
      <c r="G2742" t="s">
        <v>4538</v>
      </c>
      <c r="H2742" s="958">
        <v>43480</v>
      </c>
      <c r="I2742"/>
      <c r="J2742" t="s">
        <v>1096</v>
      </c>
      <c r="K2742">
        <v>5</v>
      </c>
      <c r="L2742" t="s">
        <v>25</v>
      </c>
      <c r="M2742">
        <v>41600</v>
      </c>
      <c r="N2742" t="s">
        <v>106</v>
      </c>
      <c r="O2742">
        <v>129850</v>
      </c>
      <c r="P2742">
        <v>88250</v>
      </c>
      <c r="Q2742">
        <v>17000</v>
      </c>
      <c r="R2742">
        <v>22240</v>
      </c>
      <c r="S2742"/>
      <c r="T2742"/>
      <c r="U2742"/>
      <c r="V2742" t="s">
        <v>1348</v>
      </c>
      <c r="W2742">
        <v>2</v>
      </c>
    </row>
    <row r="2743" spans="1:23" s="917" customFormat="1" ht="12.75" customHeight="1">
      <c r="A2743">
        <v>1325</v>
      </c>
      <c r="B2743">
        <v>2830</v>
      </c>
      <c r="C2743" t="s">
        <v>113</v>
      </c>
      <c r="D2743" t="s">
        <v>1133</v>
      </c>
      <c r="E2743">
        <v>48933</v>
      </c>
      <c r="F2743" t="s">
        <v>198</v>
      </c>
      <c r="G2743" t="s">
        <v>4539</v>
      </c>
      <c r="H2743" s="958">
        <v>43480</v>
      </c>
      <c r="I2743"/>
      <c r="J2743" t="s">
        <v>1096</v>
      </c>
      <c r="K2743">
        <v>5</v>
      </c>
      <c r="L2743" t="s">
        <v>25</v>
      </c>
      <c r="M2743">
        <v>41600</v>
      </c>
      <c r="N2743" t="s">
        <v>106</v>
      </c>
      <c r="O2743">
        <v>129850</v>
      </c>
      <c r="P2743">
        <v>88250</v>
      </c>
      <c r="Q2743">
        <v>17000</v>
      </c>
      <c r="R2743">
        <v>22240</v>
      </c>
      <c r="S2743"/>
      <c r="T2743"/>
      <c r="U2743"/>
      <c r="V2743" t="s">
        <v>1348</v>
      </c>
      <c r="W2743">
        <v>2</v>
      </c>
    </row>
    <row r="2744" spans="1:23" s="917" customFormat="1" ht="12.75" customHeight="1">
      <c r="A2744">
        <v>1110</v>
      </c>
      <c r="B2744">
        <v>2823</v>
      </c>
      <c r="C2744" t="s">
        <v>551</v>
      </c>
      <c r="D2744" t="s">
        <v>1103</v>
      </c>
      <c r="E2744">
        <v>48934</v>
      </c>
      <c r="F2744" t="s">
        <v>198</v>
      </c>
      <c r="G2744" t="s">
        <v>4540</v>
      </c>
      <c r="H2744" s="958">
        <v>43496</v>
      </c>
      <c r="I2744"/>
      <c r="J2744" t="s">
        <v>1096</v>
      </c>
      <c r="K2744">
        <v>5</v>
      </c>
      <c r="L2744" t="s">
        <v>25</v>
      </c>
      <c r="M2744">
        <v>41600</v>
      </c>
      <c r="N2744" t="s">
        <v>93</v>
      </c>
      <c r="O2744">
        <v>104910</v>
      </c>
      <c r="P2744">
        <v>63310</v>
      </c>
      <c r="Q2744">
        <v>17000</v>
      </c>
      <c r="R2744">
        <v>22240</v>
      </c>
      <c r="S2744"/>
      <c r="T2744"/>
      <c r="U2744"/>
      <c r="V2744" t="s">
        <v>1348</v>
      </c>
      <c r="W2744">
        <v>1</v>
      </c>
    </row>
    <row r="2745" spans="1:23" s="917" customFormat="1" ht="12.75" customHeight="1">
      <c r="A2745">
        <v>1110</v>
      </c>
      <c r="B2745">
        <v>2824</v>
      </c>
      <c r="C2745" t="s">
        <v>122</v>
      </c>
      <c r="D2745" t="s">
        <v>1103</v>
      </c>
      <c r="E2745">
        <v>48936</v>
      </c>
      <c r="F2745" t="s">
        <v>198</v>
      </c>
      <c r="G2745" t="s">
        <v>4542</v>
      </c>
      <c r="H2745" s="958">
        <v>43496</v>
      </c>
      <c r="I2745"/>
      <c r="J2745" t="s">
        <v>1096</v>
      </c>
      <c r="K2745">
        <v>10</v>
      </c>
      <c r="L2745" t="s">
        <v>25</v>
      </c>
      <c r="M2745">
        <v>41600</v>
      </c>
      <c r="N2745" t="s">
        <v>114</v>
      </c>
      <c r="O2745">
        <v>157000</v>
      </c>
      <c r="P2745">
        <v>115400</v>
      </c>
      <c r="Q2745">
        <v>17000</v>
      </c>
      <c r="R2745">
        <v>22240</v>
      </c>
      <c r="S2745"/>
      <c r="T2745"/>
      <c r="U2745"/>
      <c r="V2745" t="s">
        <v>1348</v>
      </c>
      <c r="W2745">
        <v>1</v>
      </c>
    </row>
    <row r="2746" spans="1:23" s="917" customFormat="1" ht="12.75" customHeight="1">
      <c r="A2746">
        <v>1885</v>
      </c>
      <c r="B2746">
        <v>2807</v>
      </c>
      <c r="C2746" t="s">
        <v>1102</v>
      </c>
      <c r="D2746" t="s">
        <v>1103</v>
      </c>
      <c r="E2746">
        <v>48937</v>
      </c>
      <c r="F2746" t="s">
        <v>198</v>
      </c>
      <c r="G2746" t="s">
        <v>4543</v>
      </c>
      <c r="H2746" s="958">
        <v>44069</v>
      </c>
      <c r="I2746"/>
      <c r="J2746" t="s">
        <v>1096</v>
      </c>
      <c r="K2746">
        <v>3</v>
      </c>
      <c r="L2746" t="s">
        <v>25</v>
      </c>
      <c r="M2746">
        <v>41600</v>
      </c>
      <c r="N2746" t="s">
        <v>97</v>
      </c>
      <c r="O2746">
        <v>117140</v>
      </c>
      <c r="P2746">
        <v>75540</v>
      </c>
      <c r="Q2746">
        <v>17000</v>
      </c>
      <c r="R2746">
        <v>22240</v>
      </c>
      <c r="S2746"/>
      <c r="T2746"/>
      <c r="U2746"/>
      <c r="V2746" t="s">
        <v>1348</v>
      </c>
      <c r="W2746">
        <v>1</v>
      </c>
    </row>
    <row r="2747" spans="1:23" s="917" customFormat="1" ht="12.75" customHeight="1">
      <c r="A2747">
        <v>1325</v>
      </c>
      <c r="B2747">
        <v>2830</v>
      </c>
      <c r="C2747" t="s">
        <v>113</v>
      </c>
      <c r="D2747" t="s">
        <v>1133</v>
      </c>
      <c r="E2747">
        <v>48938</v>
      </c>
      <c r="F2747" t="s">
        <v>198</v>
      </c>
      <c r="G2747" t="s">
        <v>4544</v>
      </c>
      <c r="H2747" s="958">
        <v>43480</v>
      </c>
      <c r="I2747"/>
      <c r="J2747" t="s">
        <v>1096</v>
      </c>
      <c r="K2747">
        <v>5</v>
      </c>
      <c r="L2747" t="s">
        <v>25</v>
      </c>
      <c r="M2747">
        <v>41600</v>
      </c>
      <c r="N2747" t="s">
        <v>106</v>
      </c>
      <c r="O2747">
        <v>129850</v>
      </c>
      <c r="P2747">
        <v>88250</v>
      </c>
      <c r="Q2747">
        <v>17000</v>
      </c>
      <c r="R2747">
        <v>22240</v>
      </c>
      <c r="S2747"/>
      <c r="T2747"/>
      <c r="U2747"/>
      <c r="V2747" t="s">
        <v>1348</v>
      </c>
      <c r="W2747">
        <v>2</v>
      </c>
    </row>
    <row r="2748" spans="1:23" s="917" customFormat="1" ht="12.75" customHeight="1">
      <c r="A2748">
        <v>1325</v>
      </c>
      <c r="B2748">
        <v>2830</v>
      </c>
      <c r="C2748" t="s">
        <v>113</v>
      </c>
      <c r="D2748" t="s">
        <v>1133</v>
      </c>
      <c r="E2748">
        <v>48939</v>
      </c>
      <c r="F2748" t="s">
        <v>198</v>
      </c>
      <c r="G2748" t="s">
        <v>4545</v>
      </c>
      <c r="H2748" s="958">
        <v>43480</v>
      </c>
      <c r="I2748"/>
      <c r="J2748" t="s">
        <v>1096</v>
      </c>
      <c r="K2748">
        <v>8</v>
      </c>
      <c r="L2748" t="s">
        <v>25</v>
      </c>
      <c r="M2748">
        <v>41600</v>
      </c>
      <c r="N2748" t="s">
        <v>106</v>
      </c>
      <c r="O2748">
        <v>129850</v>
      </c>
      <c r="P2748">
        <v>88250</v>
      </c>
      <c r="Q2748">
        <v>17000</v>
      </c>
      <c r="R2748">
        <v>22240</v>
      </c>
      <c r="S2748"/>
      <c r="T2748"/>
      <c r="U2748"/>
      <c r="V2748" t="s">
        <v>1348</v>
      </c>
      <c r="W2748">
        <v>2</v>
      </c>
    </row>
    <row r="2749" spans="1:23" s="917" customFormat="1" ht="12.75" customHeight="1">
      <c r="A2749">
        <v>1325</v>
      </c>
      <c r="B2749">
        <v>2830</v>
      </c>
      <c r="C2749" t="s">
        <v>113</v>
      </c>
      <c r="D2749" t="s">
        <v>1133</v>
      </c>
      <c r="E2749">
        <v>48940</v>
      </c>
      <c r="F2749" t="s">
        <v>198</v>
      </c>
      <c r="G2749" t="s">
        <v>4546</v>
      </c>
      <c r="H2749" s="958">
        <v>43480</v>
      </c>
      <c r="I2749"/>
      <c r="J2749" t="s">
        <v>1096</v>
      </c>
      <c r="K2749">
        <v>8</v>
      </c>
      <c r="L2749" t="s">
        <v>25</v>
      </c>
      <c r="M2749">
        <v>41600</v>
      </c>
      <c r="N2749" t="s">
        <v>106</v>
      </c>
      <c r="O2749">
        <v>129850</v>
      </c>
      <c r="P2749">
        <v>88250</v>
      </c>
      <c r="Q2749">
        <v>17000</v>
      </c>
      <c r="R2749">
        <v>22240</v>
      </c>
      <c r="S2749"/>
      <c r="T2749"/>
      <c r="U2749"/>
      <c r="V2749" t="s">
        <v>1348</v>
      </c>
      <c r="W2749">
        <v>2</v>
      </c>
    </row>
    <row r="2750" spans="1:23" s="917" customFormat="1" ht="12.75" customHeight="1">
      <c r="A2750">
        <v>1325</v>
      </c>
      <c r="B2750">
        <v>2830</v>
      </c>
      <c r="C2750" t="s">
        <v>113</v>
      </c>
      <c r="D2750" t="s">
        <v>1133</v>
      </c>
      <c r="E2750">
        <v>48941</v>
      </c>
      <c r="F2750" t="s">
        <v>198</v>
      </c>
      <c r="G2750" t="s">
        <v>4547</v>
      </c>
      <c r="H2750" s="958">
        <v>43480</v>
      </c>
      <c r="I2750"/>
      <c r="J2750" t="s">
        <v>1096</v>
      </c>
      <c r="K2750">
        <v>8</v>
      </c>
      <c r="L2750" t="s">
        <v>25</v>
      </c>
      <c r="M2750">
        <v>41600</v>
      </c>
      <c r="N2750" t="s">
        <v>106</v>
      </c>
      <c r="O2750">
        <v>129850</v>
      </c>
      <c r="P2750">
        <v>88250</v>
      </c>
      <c r="Q2750">
        <v>17000</v>
      </c>
      <c r="R2750">
        <v>22240</v>
      </c>
      <c r="S2750"/>
      <c r="T2750"/>
      <c r="U2750"/>
      <c r="V2750" t="s">
        <v>1348</v>
      </c>
      <c r="W2750">
        <v>2</v>
      </c>
    </row>
    <row r="2751" spans="1:23" s="917" customFormat="1" ht="12.75" customHeight="1">
      <c r="A2751">
        <v>1325</v>
      </c>
      <c r="B2751">
        <v>2830</v>
      </c>
      <c r="C2751" t="s">
        <v>113</v>
      </c>
      <c r="D2751" t="s">
        <v>1133</v>
      </c>
      <c r="E2751">
        <v>48942</v>
      </c>
      <c r="F2751" t="s">
        <v>198</v>
      </c>
      <c r="G2751" t="s">
        <v>4548</v>
      </c>
      <c r="H2751" s="958">
        <v>43480</v>
      </c>
      <c r="I2751"/>
      <c r="J2751" t="s">
        <v>1096</v>
      </c>
      <c r="K2751">
        <v>5</v>
      </c>
      <c r="L2751" t="s">
        <v>25</v>
      </c>
      <c r="M2751">
        <v>41600</v>
      </c>
      <c r="N2751" t="s">
        <v>106</v>
      </c>
      <c r="O2751">
        <v>129850</v>
      </c>
      <c r="P2751">
        <v>88250</v>
      </c>
      <c r="Q2751">
        <v>17000</v>
      </c>
      <c r="R2751">
        <v>22240</v>
      </c>
      <c r="S2751"/>
      <c r="T2751"/>
      <c r="U2751"/>
      <c r="V2751" t="s">
        <v>1348</v>
      </c>
      <c r="W2751">
        <v>2</v>
      </c>
    </row>
    <row r="2752" spans="1:23" s="917" customFormat="1" ht="12.75" customHeight="1">
      <c r="A2752">
        <v>1325</v>
      </c>
      <c r="B2752">
        <v>2830</v>
      </c>
      <c r="C2752" t="s">
        <v>113</v>
      </c>
      <c r="D2752" t="s">
        <v>1133</v>
      </c>
      <c r="E2752">
        <v>48943</v>
      </c>
      <c r="F2752" t="s">
        <v>198</v>
      </c>
      <c r="G2752" t="s">
        <v>4549</v>
      </c>
      <c r="H2752" s="958">
        <v>43480</v>
      </c>
      <c r="I2752"/>
      <c r="J2752" t="s">
        <v>1096</v>
      </c>
      <c r="K2752">
        <v>8</v>
      </c>
      <c r="L2752" t="s">
        <v>25</v>
      </c>
      <c r="M2752">
        <v>41600</v>
      </c>
      <c r="N2752" t="s">
        <v>106</v>
      </c>
      <c r="O2752">
        <v>129850</v>
      </c>
      <c r="P2752">
        <v>88250</v>
      </c>
      <c r="Q2752">
        <v>17000</v>
      </c>
      <c r="R2752">
        <v>22240</v>
      </c>
      <c r="S2752"/>
      <c r="T2752"/>
      <c r="U2752"/>
      <c r="V2752" t="s">
        <v>1348</v>
      </c>
      <c r="W2752">
        <v>2</v>
      </c>
    </row>
    <row r="2753" spans="1:23" s="917" customFormat="1" ht="12.75" customHeight="1">
      <c r="A2753">
        <v>1325</v>
      </c>
      <c r="B2753">
        <v>2830</v>
      </c>
      <c r="C2753" t="s">
        <v>113</v>
      </c>
      <c r="D2753" t="s">
        <v>1133</v>
      </c>
      <c r="E2753">
        <v>48944</v>
      </c>
      <c r="F2753" t="s">
        <v>198</v>
      </c>
      <c r="G2753" t="s">
        <v>4550</v>
      </c>
      <c r="H2753" s="958">
        <v>43480</v>
      </c>
      <c r="I2753"/>
      <c r="J2753" t="s">
        <v>1096</v>
      </c>
      <c r="K2753">
        <v>5</v>
      </c>
      <c r="L2753" t="s">
        <v>25</v>
      </c>
      <c r="M2753">
        <v>41600</v>
      </c>
      <c r="N2753" t="s">
        <v>106</v>
      </c>
      <c r="O2753">
        <v>129850</v>
      </c>
      <c r="P2753">
        <v>88250</v>
      </c>
      <c r="Q2753">
        <v>17000</v>
      </c>
      <c r="R2753">
        <v>22240</v>
      </c>
      <c r="S2753"/>
      <c r="T2753"/>
      <c r="U2753"/>
      <c r="V2753" t="s">
        <v>1348</v>
      </c>
      <c r="W2753">
        <v>2</v>
      </c>
    </row>
    <row r="2754" spans="1:23" s="917" customFormat="1" ht="12.75" customHeight="1">
      <c r="A2754">
        <v>1325</v>
      </c>
      <c r="B2754">
        <v>2830</v>
      </c>
      <c r="C2754" t="s">
        <v>113</v>
      </c>
      <c r="D2754" t="s">
        <v>1133</v>
      </c>
      <c r="E2754">
        <v>48945</v>
      </c>
      <c r="F2754" t="s">
        <v>198</v>
      </c>
      <c r="G2754" t="s">
        <v>4551</v>
      </c>
      <c r="H2754" s="958">
        <v>43480</v>
      </c>
      <c r="I2754"/>
      <c r="J2754" t="s">
        <v>1096</v>
      </c>
      <c r="K2754">
        <v>5</v>
      </c>
      <c r="L2754" t="s">
        <v>25</v>
      </c>
      <c r="M2754">
        <v>41600</v>
      </c>
      <c r="N2754" t="s">
        <v>106</v>
      </c>
      <c r="O2754">
        <v>129850</v>
      </c>
      <c r="P2754">
        <v>88250</v>
      </c>
      <c r="Q2754">
        <v>17000</v>
      </c>
      <c r="R2754">
        <v>22240</v>
      </c>
      <c r="S2754"/>
      <c r="T2754"/>
      <c r="U2754"/>
      <c r="V2754" t="s">
        <v>1348</v>
      </c>
      <c r="W2754">
        <v>2</v>
      </c>
    </row>
    <row r="2755" spans="1:23" s="917" customFormat="1" ht="12.75" customHeight="1">
      <c r="A2755">
        <v>1780</v>
      </c>
      <c r="B2755">
        <v>2811</v>
      </c>
      <c r="C2755" t="s">
        <v>95</v>
      </c>
      <c r="D2755" t="s">
        <v>1106</v>
      </c>
      <c r="E2755">
        <v>48946</v>
      </c>
      <c r="F2755" t="s">
        <v>198</v>
      </c>
      <c r="G2755" t="s">
        <v>4552</v>
      </c>
      <c r="H2755" s="958">
        <v>43451</v>
      </c>
      <c r="I2755"/>
      <c r="J2755" t="s">
        <v>1096</v>
      </c>
      <c r="K2755">
        <v>1</v>
      </c>
      <c r="L2755" t="s">
        <v>25</v>
      </c>
      <c r="M2755">
        <v>41600</v>
      </c>
      <c r="N2755" t="s">
        <v>93</v>
      </c>
      <c r="O2755">
        <v>104910</v>
      </c>
      <c r="P2755">
        <v>63310</v>
      </c>
      <c r="Q2755">
        <v>17000</v>
      </c>
      <c r="R2755">
        <v>22240</v>
      </c>
      <c r="S2755"/>
      <c r="T2755"/>
      <c r="U2755"/>
      <c r="V2755" t="s">
        <v>1348</v>
      </c>
      <c r="W2755">
        <v>1</v>
      </c>
    </row>
    <row r="2756" spans="1:23" s="917" customFormat="1" ht="12.75" customHeight="1">
      <c r="A2756">
        <v>1430</v>
      </c>
      <c r="B2756">
        <v>2807</v>
      </c>
      <c r="C2756" t="s">
        <v>1102</v>
      </c>
      <c r="D2756" t="s">
        <v>1833</v>
      </c>
      <c r="E2756">
        <v>48947</v>
      </c>
      <c r="F2756" t="s">
        <v>198</v>
      </c>
      <c r="G2756" t="s">
        <v>4553</v>
      </c>
      <c r="H2756" s="958">
        <v>43441</v>
      </c>
      <c r="I2756"/>
      <c r="J2756" t="s">
        <v>1096</v>
      </c>
      <c r="K2756">
        <v>3</v>
      </c>
      <c r="L2756" t="s">
        <v>25</v>
      </c>
      <c r="M2756">
        <v>41600</v>
      </c>
      <c r="N2756" t="s">
        <v>97</v>
      </c>
      <c r="O2756">
        <v>117140</v>
      </c>
      <c r="P2756">
        <v>75540</v>
      </c>
      <c r="Q2756">
        <v>17000</v>
      </c>
      <c r="R2756">
        <v>22240</v>
      </c>
      <c r="S2756"/>
      <c r="T2756"/>
      <c r="U2756"/>
      <c r="V2756" t="s">
        <v>1348</v>
      </c>
      <c r="W2756">
        <v>1</v>
      </c>
    </row>
    <row r="2757" spans="1:23" s="917" customFormat="1" ht="12.75" customHeight="1">
      <c r="A2757">
        <v>1430</v>
      </c>
      <c r="B2757">
        <v>2807</v>
      </c>
      <c r="C2757" t="s">
        <v>1102</v>
      </c>
      <c r="D2757" t="s">
        <v>1833</v>
      </c>
      <c r="E2757">
        <v>48948</v>
      </c>
      <c r="F2757" t="s">
        <v>198</v>
      </c>
      <c r="G2757" t="s">
        <v>4554</v>
      </c>
      <c r="H2757" s="958">
        <v>43455</v>
      </c>
      <c r="I2757"/>
      <c r="J2757" t="s">
        <v>1096</v>
      </c>
      <c r="K2757">
        <v>3</v>
      </c>
      <c r="L2757" t="s">
        <v>25</v>
      </c>
      <c r="M2757">
        <v>41600</v>
      </c>
      <c r="N2757" t="s">
        <v>97</v>
      </c>
      <c r="O2757">
        <v>117140</v>
      </c>
      <c r="P2757">
        <v>75540</v>
      </c>
      <c r="Q2757">
        <v>17000</v>
      </c>
      <c r="R2757">
        <v>22240</v>
      </c>
      <c r="S2757"/>
      <c r="T2757"/>
      <c r="U2757"/>
      <c r="V2757" t="s">
        <v>1348</v>
      </c>
      <c r="W2757">
        <v>1</v>
      </c>
    </row>
    <row r="2758" spans="1:23" s="917" customFormat="1" ht="12.75" customHeight="1">
      <c r="A2758">
        <v>1430</v>
      </c>
      <c r="B2758">
        <v>2807</v>
      </c>
      <c r="C2758" t="s">
        <v>1102</v>
      </c>
      <c r="D2758" t="s">
        <v>1833</v>
      </c>
      <c r="E2758">
        <v>48948</v>
      </c>
      <c r="F2758" t="s">
        <v>869</v>
      </c>
      <c r="G2758" t="s">
        <v>4555</v>
      </c>
      <c r="H2758" s="958">
        <v>43472</v>
      </c>
      <c r="I2758"/>
      <c r="J2758" t="s">
        <v>1096</v>
      </c>
      <c r="K2758">
        <v>2</v>
      </c>
      <c r="L2758" t="s">
        <v>25</v>
      </c>
      <c r="M2758">
        <v>41600</v>
      </c>
      <c r="N2758" t="s">
        <v>97</v>
      </c>
      <c r="O2758">
        <v>117140</v>
      </c>
      <c r="P2758">
        <v>75540</v>
      </c>
      <c r="Q2758">
        <v>17000</v>
      </c>
      <c r="R2758">
        <v>22240</v>
      </c>
      <c r="S2758"/>
      <c r="T2758"/>
      <c r="U2758"/>
      <c r="V2758" t="s">
        <v>1403</v>
      </c>
      <c r="W2758">
        <v>1</v>
      </c>
    </row>
    <row r="2759" spans="1:23" s="917" customFormat="1" ht="12.75" customHeight="1">
      <c r="A2759">
        <v>1430</v>
      </c>
      <c r="B2759">
        <v>2807</v>
      </c>
      <c r="C2759" t="s">
        <v>1102</v>
      </c>
      <c r="D2759" t="s">
        <v>1833</v>
      </c>
      <c r="E2759">
        <v>48948</v>
      </c>
      <c r="F2759" t="s">
        <v>871</v>
      </c>
      <c r="G2759" t="s">
        <v>4557</v>
      </c>
      <c r="H2759" s="958">
        <v>43473</v>
      </c>
      <c r="I2759"/>
      <c r="J2759" t="s">
        <v>1096</v>
      </c>
      <c r="K2759">
        <v>1</v>
      </c>
      <c r="L2759" t="s">
        <v>25</v>
      </c>
      <c r="M2759">
        <v>41600</v>
      </c>
      <c r="N2759" t="s">
        <v>97</v>
      </c>
      <c r="O2759">
        <v>117140</v>
      </c>
      <c r="P2759">
        <v>75540</v>
      </c>
      <c r="Q2759">
        <v>17000</v>
      </c>
      <c r="R2759">
        <v>22240</v>
      </c>
      <c r="S2759"/>
      <c r="T2759"/>
      <c r="U2759"/>
      <c r="V2759" t="s">
        <v>1403</v>
      </c>
      <c r="W2759">
        <v>1</v>
      </c>
    </row>
    <row r="2760" spans="1:23" s="917" customFormat="1" ht="12.75" customHeight="1">
      <c r="A2760">
        <v>1430</v>
      </c>
      <c r="B2760">
        <v>2807</v>
      </c>
      <c r="C2760" t="s">
        <v>1102</v>
      </c>
      <c r="D2760" t="s">
        <v>1833</v>
      </c>
      <c r="E2760">
        <v>48949</v>
      </c>
      <c r="F2760" t="s">
        <v>198</v>
      </c>
      <c r="G2760" t="s">
        <v>4558</v>
      </c>
      <c r="H2760" s="958">
        <v>43441</v>
      </c>
      <c r="I2760"/>
      <c r="J2760" t="s">
        <v>1096</v>
      </c>
      <c r="K2760">
        <v>3</v>
      </c>
      <c r="L2760" t="s">
        <v>25</v>
      </c>
      <c r="M2760">
        <v>41600</v>
      </c>
      <c r="N2760" t="s">
        <v>97</v>
      </c>
      <c r="O2760">
        <v>117140</v>
      </c>
      <c r="P2760">
        <v>75540</v>
      </c>
      <c r="Q2760">
        <v>17000</v>
      </c>
      <c r="R2760">
        <v>22240</v>
      </c>
      <c r="S2760"/>
      <c r="T2760"/>
      <c r="U2760"/>
      <c r="V2760" t="s">
        <v>1348</v>
      </c>
      <c r="W2760">
        <v>1</v>
      </c>
    </row>
    <row r="2761" spans="1:23" s="917" customFormat="1" ht="12.75" customHeight="1">
      <c r="A2761">
        <v>1430</v>
      </c>
      <c r="B2761">
        <v>2807</v>
      </c>
      <c r="C2761" t="s">
        <v>1102</v>
      </c>
      <c r="D2761" t="s">
        <v>1833</v>
      </c>
      <c r="E2761">
        <v>48950</v>
      </c>
      <c r="F2761" t="s">
        <v>198</v>
      </c>
      <c r="G2761" t="s">
        <v>4559</v>
      </c>
      <c r="H2761" s="958">
        <v>43448</v>
      </c>
      <c r="I2761"/>
      <c r="J2761" t="s">
        <v>1096</v>
      </c>
      <c r="K2761">
        <v>2</v>
      </c>
      <c r="L2761" t="s">
        <v>25</v>
      </c>
      <c r="M2761">
        <v>41600</v>
      </c>
      <c r="N2761" t="s">
        <v>97</v>
      </c>
      <c r="O2761">
        <v>117140</v>
      </c>
      <c r="P2761">
        <v>75540</v>
      </c>
      <c r="Q2761">
        <v>17000</v>
      </c>
      <c r="R2761">
        <v>22240</v>
      </c>
      <c r="S2761"/>
      <c r="T2761"/>
      <c r="U2761"/>
      <c r="V2761" t="s">
        <v>1348</v>
      </c>
      <c r="W2761">
        <v>2</v>
      </c>
    </row>
    <row r="2762" spans="1:23" s="917" customFormat="1" ht="12.75" customHeight="1">
      <c r="A2762">
        <v>1420</v>
      </c>
      <c r="B2762">
        <v>2819</v>
      </c>
      <c r="C2762" t="s">
        <v>101</v>
      </c>
      <c r="D2762" t="s">
        <v>1833</v>
      </c>
      <c r="E2762">
        <v>48951</v>
      </c>
      <c r="F2762" t="s">
        <v>198</v>
      </c>
      <c r="G2762" t="s">
        <v>4560</v>
      </c>
      <c r="H2762" s="958">
        <v>43441</v>
      </c>
      <c r="I2762"/>
      <c r="J2762" t="s">
        <v>1096</v>
      </c>
      <c r="K2762">
        <v>3</v>
      </c>
      <c r="L2762" t="s">
        <v>25</v>
      </c>
      <c r="M2762">
        <v>41600</v>
      </c>
      <c r="N2762" t="s">
        <v>97</v>
      </c>
      <c r="O2762">
        <v>117140</v>
      </c>
      <c r="P2762">
        <v>75540</v>
      </c>
      <c r="Q2762">
        <v>17000</v>
      </c>
      <c r="R2762">
        <v>22240</v>
      </c>
      <c r="S2762"/>
      <c r="T2762"/>
      <c r="U2762"/>
      <c r="V2762" t="s">
        <v>1348</v>
      </c>
      <c r="W2762">
        <v>2</v>
      </c>
    </row>
    <row r="2763" spans="1:23" s="917" customFormat="1" ht="12.75" customHeight="1">
      <c r="A2763">
        <v>1430</v>
      </c>
      <c r="B2763">
        <v>2807</v>
      </c>
      <c r="C2763" t="s">
        <v>1102</v>
      </c>
      <c r="D2763" t="s">
        <v>1833</v>
      </c>
      <c r="E2763">
        <v>48952</v>
      </c>
      <c r="F2763" t="s">
        <v>198</v>
      </c>
      <c r="G2763" t="s">
        <v>4561</v>
      </c>
      <c r="H2763" s="958">
        <v>43455</v>
      </c>
      <c r="I2763"/>
      <c r="J2763" t="s">
        <v>1096</v>
      </c>
      <c r="K2763">
        <v>4</v>
      </c>
      <c r="L2763" t="s">
        <v>25</v>
      </c>
      <c r="M2763">
        <v>41600</v>
      </c>
      <c r="N2763" t="s">
        <v>97</v>
      </c>
      <c r="O2763">
        <v>117140</v>
      </c>
      <c r="P2763">
        <v>75540</v>
      </c>
      <c r="Q2763">
        <v>17000</v>
      </c>
      <c r="R2763">
        <v>22240</v>
      </c>
      <c r="S2763"/>
      <c r="T2763"/>
      <c r="U2763"/>
      <c r="V2763" t="s">
        <v>1348</v>
      </c>
      <c r="W2763">
        <v>1</v>
      </c>
    </row>
    <row r="2764" spans="1:23" s="917" customFormat="1" ht="12.75" customHeight="1">
      <c r="A2764">
        <v>1430</v>
      </c>
      <c r="B2764">
        <v>2807</v>
      </c>
      <c r="C2764" t="s">
        <v>1102</v>
      </c>
      <c r="D2764" t="s">
        <v>1833</v>
      </c>
      <c r="E2764">
        <v>48952</v>
      </c>
      <c r="F2764" t="s">
        <v>869</v>
      </c>
      <c r="G2764" t="s">
        <v>4562</v>
      </c>
      <c r="H2764" s="958">
        <v>43472</v>
      </c>
      <c r="I2764"/>
      <c r="J2764" t="s">
        <v>1096</v>
      </c>
      <c r="K2764">
        <v>2</v>
      </c>
      <c r="L2764" t="s">
        <v>25</v>
      </c>
      <c r="M2764">
        <v>41600</v>
      </c>
      <c r="N2764" t="s">
        <v>97</v>
      </c>
      <c r="O2764">
        <v>117140</v>
      </c>
      <c r="P2764">
        <v>75540</v>
      </c>
      <c r="Q2764">
        <v>17000</v>
      </c>
      <c r="R2764">
        <v>22240</v>
      </c>
      <c r="S2764"/>
      <c r="T2764"/>
      <c r="U2764"/>
      <c r="V2764" t="s">
        <v>1403</v>
      </c>
      <c r="W2764">
        <v>1</v>
      </c>
    </row>
    <row r="2765" spans="1:23" s="917" customFormat="1" ht="12.75" customHeight="1">
      <c r="A2765">
        <v>1430</v>
      </c>
      <c r="B2765">
        <v>2807</v>
      </c>
      <c r="C2765" t="s">
        <v>1102</v>
      </c>
      <c r="D2765" t="s">
        <v>1833</v>
      </c>
      <c r="E2765">
        <v>48952</v>
      </c>
      <c r="F2765" t="s">
        <v>871</v>
      </c>
      <c r="G2765" t="s">
        <v>4563</v>
      </c>
      <c r="H2765" s="958">
        <v>43472</v>
      </c>
      <c r="I2765"/>
      <c r="J2765" t="s">
        <v>1096</v>
      </c>
      <c r="K2765">
        <v>2</v>
      </c>
      <c r="L2765" t="s">
        <v>25</v>
      </c>
      <c r="M2765">
        <v>41600</v>
      </c>
      <c r="N2765" t="s">
        <v>97</v>
      </c>
      <c r="O2765">
        <v>117140</v>
      </c>
      <c r="P2765">
        <v>75540</v>
      </c>
      <c r="Q2765">
        <v>17000</v>
      </c>
      <c r="R2765">
        <v>22240</v>
      </c>
      <c r="S2765"/>
      <c r="T2765"/>
      <c r="U2765"/>
      <c r="V2765" t="s">
        <v>1403</v>
      </c>
      <c r="W2765">
        <v>1</v>
      </c>
    </row>
    <row r="2766" spans="1:23" s="917" customFormat="1" ht="12.75" customHeight="1">
      <c r="A2766">
        <v>1430</v>
      </c>
      <c r="B2766">
        <v>2827</v>
      </c>
      <c r="C2766" t="s">
        <v>96</v>
      </c>
      <c r="D2766" t="s">
        <v>1833</v>
      </c>
      <c r="E2766">
        <v>48953</v>
      </c>
      <c r="F2766" t="s">
        <v>198</v>
      </c>
      <c r="G2766" t="s">
        <v>4564</v>
      </c>
      <c r="H2766" s="958">
        <v>43448</v>
      </c>
      <c r="I2766"/>
      <c r="J2766" t="s">
        <v>1096</v>
      </c>
      <c r="K2766">
        <v>3</v>
      </c>
      <c r="L2766" t="s">
        <v>25</v>
      </c>
      <c r="M2766">
        <v>41600</v>
      </c>
      <c r="N2766" t="s">
        <v>93</v>
      </c>
      <c r="O2766">
        <v>104910</v>
      </c>
      <c r="P2766">
        <v>63310</v>
      </c>
      <c r="Q2766">
        <v>17000</v>
      </c>
      <c r="R2766">
        <v>22240</v>
      </c>
      <c r="S2766"/>
      <c r="T2766"/>
      <c r="U2766"/>
      <c r="V2766" t="s">
        <v>1348</v>
      </c>
      <c r="W2766">
        <v>1</v>
      </c>
    </row>
    <row r="2767" spans="1:23" s="917" customFormat="1" ht="12.75" customHeight="1">
      <c r="A2767">
        <v>1430</v>
      </c>
      <c r="B2767">
        <v>2827</v>
      </c>
      <c r="C2767" t="s">
        <v>96</v>
      </c>
      <c r="D2767" t="s">
        <v>1833</v>
      </c>
      <c r="E2767">
        <v>48954</v>
      </c>
      <c r="F2767" t="s">
        <v>198</v>
      </c>
      <c r="G2767" t="s">
        <v>4565</v>
      </c>
      <c r="H2767" s="958">
        <v>43448</v>
      </c>
      <c r="I2767"/>
      <c r="J2767" t="s">
        <v>1096</v>
      </c>
      <c r="K2767">
        <v>3</v>
      </c>
      <c r="L2767" t="s">
        <v>25</v>
      </c>
      <c r="M2767">
        <v>41600</v>
      </c>
      <c r="N2767" t="s">
        <v>93</v>
      </c>
      <c r="O2767">
        <v>104910</v>
      </c>
      <c r="P2767">
        <v>63310</v>
      </c>
      <c r="Q2767">
        <v>17000</v>
      </c>
      <c r="R2767">
        <v>22240</v>
      </c>
      <c r="S2767"/>
      <c r="T2767"/>
      <c r="U2767"/>
      <c r="V2767" t="s">
        <v>1348</v>
      </c>
      <c r="W2767">
        <v>1</v>
      </c>
    </row>
    <row r="2768" spans="1:23" s="917" customFormat="1" ht="12.75" customHeight="1">
      <c r="A2768">
        <v>1430</v>
      </c>
      <c r="B2768">
        <v>2827</v>
      </c>
      <c r="C2768" t="s">
        <v>96</v>
      </c>
      <c r="D2768" t="s">
        <v>1833</v>
      </c>
      <c r="E2768">
        <v>48955</v>
      </c>
      <c r="F2768" t="s">
        <v>198</v>
      </c>
      <c r="G2768" t="s">
        <v>4566</v>
      </c>
      <c r="H2768" s="958">
        <v>43448</v>
      </c>
      <c r="I2768"/>
      <c r="J2768" t="s">
        <v>1096</v>
      </c>
      <c r="K2768">
        <v>3</v>
      </c>
      <c r="L2768" t="s">
        <v>25</v>
      </c>
      <c r="M2768">
        <v>41600</v>
      </c>
      <c r="N2768" t="s">
        <v>93</v>
      </c>
      <c r="O2768">
        <v>104910</v>
      </c>
      <c r="P2768">
        <v>63310</v>
      </c>
      <c r="Q2768">
        <v>17000</v>
      </c>
      <c r="R2768">
        <v>22240</v>
      </c>
      <c r="S2768"/>
      <c r="T2768"/>
      <c r="U2768"/>
      <c r="V2768" t="s">
        <v>1348</v>
      </c>
      <c r="W2768">
        <v>1</v>
      </c>
    </row>
    <row r="2769" spans="1:23" s="917" customFormat="1" ht="12.75" customHeight="1">
      <c r="A2769">
        <v>1430</v>
      </c>
      <c r="B2769">
        <v>2827</v>
      </c>
      <c r="C2769" t="s">
        <v>96</v>
      </c>
      <c r="D2769" t="s">
        <v>1833</v>
      </c>
      <c r="E2769">
        <v>48956</v>
      </c>
      <c r="F2769" t="s">
        <v>198</v>
      </c>
      <c r="G2769" t="s">
        <v>4567</v>
      </c>
      <c r="H2769" s="958">
        <v>43448</v>
      </c>
      <c r="I2769"/>
      <c r="J2769" t="s">
        <v>1096</v>
      </c>
      <c r="K2769">
        <v>4</v>
      </c>
      <c r="L2769" t="s">
        <v>25</v>
      </c>
      <c r="M2769">
        <v>41600</v>
      </c>
      <c r="N2769" t="s">
        <v>93</v>
      </c>
      <c r="O2769">
        <v>104910</v>
      </c>
      <c r="P2769">
        <v>63310</v>
      </c>
      <c r="Q2769">
        <v>17000</v>
      </c>
      <c r="R2769">
        <v>22240</v>
      </c>
      <c r="S2769"/>
      <c r="T2769"/>
      <c r="U2769"/>
      <c r="V2769" t="s">
        <v>1348</v>
      </c>
      <c r="W2769">
        <v>1</v>
      </c>
    </row>
    <row r="2770" spans="1:23" s="917" customFormat="1" ht="12.75" customHeight="1">
      <c r="A2770">
        <v>1890</v>
      </c>
      <c r="B2770">
        <v>2840</v>
      </c>
      <c r="C2770" t="s">
        <v>87</v>
      </c>
      <c r="D2770" t="s">
        <v>1292</v>
      </c>
      <c r="E2770">
        <v>48958</v>
      </c>
      <c r="F2770" t="s">
        <v>198</v>
      </c>
      <c r="G2770" t="s">
        <v>4568</v>
      </c>
      <c r="H2770" s="958">
        <v>43438</v>
      </c>
      <c r="I2770"/>
      <c r="J2770" t="s">
        <v>1096</v>
      </c>
      <c r="K2770">
        <v>5</v>
      </c>
      <c r="L2770" t="s">
        <v>25</v>
      </c>
      <c r="M2770">
        <v>41600</v>
      </c>
      <c r="N2770" t="s">
        <v>84</v>
      </c>
      <c r="O2770">
        <v>90910</v>
      </c>
      <c r="P2770">
        <v>49310</v>
      </c>
      <c r="Q2770">
        <v>11990</v>
      </c>
      <c r="R2770">
        <v>12320</v>
      </c>
      <c r="S2770"/>
      <c r="T2770"/>
      <c r="U2770"/>
      <c r="V2770" t="s">
        <v>1348</v>
      </c>
      <c r="W2770">
        <v>1</v>
      </c>
    </row>
    <row r="2771" spans="1:23" s="917" customFormat="1" ht="12.75" customHeight="1">
      <c r="A2771">
        <v>1390</v>
      </c>
      <c r="B2771">
        <v>2840</v>
      </c>
      <c r="C2771" t="s">
        <v>87</v>
      </c>
      <c r="D2771" t="s">
        <v>1292</v>
      </c>
      <c r="E2771">
        <v>48959</v>
      </c>
      <c r="F2771" t="s">
        <v>198</v>
      </c>
      <c r="G2771" t="s">
        <v>4569</v>
      </c>
      <c r="H2771" s="958">
        <v>43446</v>
      </c>
      <c r="I2771"/>
      <c r="J2771" t="s">
        <v>1096</v>
      </c>
      <c r="K2771">
        <v>1</v>
      </c>
      <c r="L2771" t="s">
        <v>25</v>
      </c>
      <c r="M2771">
        <v>41600</v>
      </c>
      <c r="N2771" t="s">
        <v>84</v>
      </c>
      <c r="O2771">
        <v>90910</v>
      </c>
      <c r="P2771">
        <v>49310</v>
      </c>
      <c r="Q2771">
        <v>17000</v>
      </c>
      <c r="R2771">
        <v>22240</v>
      </c>
      <c r="S2771"/>
      <c r="T2771"/>
      <c r="U2771"/>
      <c r="V2771" t="s">
        <v>1348</v>
      </c>
      <c r="W2771">
        <v>1</v>
      </c>
    </row>
    <row r="2772" spans="1:23" s="917" customFormat="1" ht="12.75" customHeight="1">
      <c r="A2772">
        <v>1440</v>
      </c>
      <c r="B2772">
        <v>2819</v>
      </c>
      <c r="C2772" t="s">
        <v>101</v>
      </c>
      <c r="D2772" t="s">
        <v>1833</v>
      </c>
      <c r="E2772">
        <v>48960</v>
      </c>
      <c r="F2772" t="s">
        <v>198</v>
      </c>
      <c r="G2772" t="s">
        <v>4571</v>
      </c>
      <c r="H2772" s="958">
        <v>43455</v>
      </c>
      <c r="I2772"/>
      <c r="J2772" t="s">
        <v>1096</v>
      </c>
      <c r="K2772">
        <v>5</v>
      </c>
      <c r="L2772" t="s">
        <v>25</v>
      </c>
      <c r="M2772">
        <v>41600</v>
      </c>
      <c r="N2772" t="s">
        <v>97</v>
      </c>
      <c r="O2772">
        <v>117140</v>
      </c>
      <c r="P2772">
        <v>75540</v>
      </c>
      <c r="Q2772">
        <v>24190</v>
      </c>
      <c r="R2772">
        <v>31730</v>
      </c>
      <c r="S2772"/>
      <c r="T2772"/>
      <c r="U2772"/>
      <c r="V2772" t="s">
        <v>1348</v>
      </c>
      <c r="W2772">
        <v>1</v>
      </c>
    </row>
    <row r="2773" spans="1:23" s="917" customFormat="1" ht="12.75" customHeight="1">
      <c r="A2773">
        <v>1440</v>
      </c>
      <c r="B2773">
        <v>2819</v>
      </c>
      <c r="C2773" t="s">
        <v>101</v>
      </c>
      <c r="D2773" t="s">
        <v>1833</v>
      </c>
      <c r="E2773">
        <v>48960</v>
      </c>
      <c r="F2773" t="s">
        <v>869</v>
      </c>
      <c r="G2773" t="s">
        <v>4572</v>
      </c>
      <c r="H2773" s="958">
        <v>43476</v>
      </c>
      <c r="I2773"/>
      <c r="J2773" t="s">
        <v>1096</v>
      </c>
      <c r="K2773">
        <v>3</v>
      </c>
      <c r="L2773" t="s">
        <v>25</v>
      </c>
      <c r="M2773">
        <v>41600</v>
      </c>
      <c r="N2773" t="s">
        <v>97</v>
      </c>
      <c r="O2773">
        <v>117140</v>
      </c>
      <c r="P2773">
        <v>75540</v>
      </c>
      <c r="Q2773">
        <v>24190</v>
      </c>
      <c r="R2773">
        <v>31730</v>
      </c>
      <c r="S2773"/>
      <c r="T2773"/>
      <c r="U2773"/>
      <c r="V2773" t="s">
        <v>1403</v>
      </c>
      <c r="W2773">
        <v>1</v>
      </c>
    </row>
    <row r="2774" spans="1:23" s="917" customFormat="1" ht="12.75" customHeight="1">
      <c r="A2774">
        <v>1440</v>
      </c>
      <c r="B2774">
        <v>2819</v>
      </c>
      <c r="C2774" t="s">
        <v>101</v>
      </c>
      <c r="D2774" t="s">
        <v>1833</v>
      </c>
      <c r="E2774">
        <v>48960</v>
      </c>
      <c r="F2774" t="s">
        <v>871</v>
      </c>
      <c r="G2774" t="s">
        <v>4573</v>
      </c>
      <c r="H2774" s="958">
        <v>43476</v>
      </c>
      <c r="I2774"/>
      <c r="J2774" t="s">
        <v>1096</v>
      </c>
      <c r="K2774">
        <v>2</v>
      </c>
      <c r="L2774" t="s">
        <v>25</v>
      </c>
      <c r="M2774">
        <v>41600</v>
      </c>
      <c r="N2774" t="s">
        <v>97</v>
      </c>
      <c r="O2774">
        <v>117140</v>
      </c>
      <c r="P2774">
        <v>75540</v>
      </c>
      <c r="Q2774">
        <v>24190</v>
      </c>
      <c r="R2774">
        <v>31730</v>
      </c>
      <c r="S2774"/>
      <c r="T2774"/>
      <c r="U2774"/>
      <c r="V2774" t="s">
        <v>1403</v>
      </c>
      <c r="W2774">
        <v>1</v>
      </c>
    </row>
    <row r="2775" spans="1:23" s="917" customFormat="1" ht="12.75" customHeight="1">
      <c r="A2775">
        <v>1455</v>
      </c>
      <c r="B2775">
        <v>2806</v>
      </c>
      <c r="C2775" t="s">
        <v>111</v>
      </c>
      <c r="D2775" t="s">
        <v>1133</v>
      </c>
      <c r="E2775">
        <v>48961</v>
      </c>
      <c r="F2775" t="s">
        <v>198</v>
      </c>
      <c r="G2775" t="s">
        <v>4574</v>
      </c>
      <c r="H2775" s="958">
        <v>43476</v>
      </c>
      <c r="I2775"/>
      <c r="J2775" t="s">
        <v>1096</v>
      </c>
      <c r="K2775">
        <v>10</v>
      </c>
      <c r="L2775" t="s">
        <v>25</v>
      </c>
      <c r="M2775">
        <v>41600</v>
      </c>
      <c r="N2775" t="s">
        <v>109</v>
      </c>
      <c r="O2775">
        <v>142820</v>
      </c>
      <c r="P2775">
        <v>101220</v>
      </c>
      <c r="Q2775">
        <v>17000</v>
      </c>
      <c r="R2775">
        <v>22240</v>
      </c>
      <c r="S2775"/>
      <c r="T2775"/>
      <c r="U2775"/>
      <c r="V2775" t="s">
        <v>1348</v>
      </c>
      <c r="W2775">
        <v>1</v>
      </c>
    </row>
    <row r="2776" spans="1:23" s="917" customFormat="1" ht="12.75" customHeight="1">
      <c r="A2776">
        <v>1455</v>
      </c>
      <c r="B2776">
        <v>2806</v>
      </c>
      <c r="C2776" t="s">
        <v>111</v>
      </c>
      <c r="D2776" t="s">
        <v>1133</v>
      </c>
      <c r="E2776">
        <v>48961</v>
      </c>
      <c r="F2776" t="s">
        <v>869</v>
      </c>
      <c r="G2776" t="s">
        <v>4575</v>
      </c>
      <c r="H2776" s="958">
        <v>43476</v>
      </c>
      <c r="I2776"/>
      <c r="J2776" t="s">
        <v>1096</v>
      </c>
      <c r="K2776">
        <v>7</v>
      </c>
      <c r="L2776" t="s">
        <v>25</v>
      </c>
      <c r="M2776">
        <v>41600</v>
      </c>
      <c r="N2776" t="s">
        <v>109</v>
      </c>
      <c r="O2776">
        <v>142820</v>
      </c>
      <c r="P2776">
        <v>101220</v>
      </c>
      <c r="Q2776">
        <v>17000</v>
      </c>
      <c r="R2776">
        <v>22240</v>
      </c>
      <c r="S2776"/>
      <c r="T2776"/>
      <c r="U2776"/>
      <c r="V2776" t="s">
        <v>1403</v>
      </c>
      <c r="W2776">
        <v>1</v>
      </c>
    </row>
    <row r="2777" spans="1:23" s="917" customFormat="1" ht="12.75" customHeight="1">
      <c r="A2777">
        <v>1455</v>
      </c>
      <c r="B2777">
        <v>2806</v>
      </c>
      <c r="C2777" t="s">
        <v>111</v>
      </c>
      <c r="D2777" t="s">
        <v>1133</v>
      </c>
      <c r="E2777">
        <v>48961</v>
      </c>
      <c r="F2777" t="s">
        <v>871</v>
      </c>
      <c r="G2777" t="s">
        <v>4576</v>
      </c>
      <c r="H2777" s="958">
        <v>43476</v>
      </c>
      <c r="I2777"/>
      <c r="J2777" t="s">
        <v>1096</v>
      </c>
      <c r="K2777">
        <v>3</v>
      </c>
      <c r="L2777" t="s">
        <v>25</v>
      </c>
      <c r="M2777">
        <v>41600</v>
      </c>
      <c r="N2777" t="s">
        <v>109</v>
      </c>
      <c r="O2777">
        <v>142820</v>
      </c>
      <c r="P2777">
        <v>101220</v>
      </c>
      <c r="Q2777">
        <v>17000</v>
      </c>
      <c r="R2777">
        <v>22240</v>
      </c>
      <c r="S2777"/>
      <c r="T2777"/>
      <c r="U2777"/>
      <c r="V2777" t="s">
        <v>1403</v>
      </c>
      <c r="W2777">
        <v>1</v>
      </c>
    </row>
    <row r="2778" spans="1:23" s="917" customFormat="1" ht="12.75" customHeight="1">
      <c r="A2778">
        <v>1390</v>
      </c>
      <c r="B2778">
        <v>2843</v>
      </c>
      <c r="C2778" t="s">
        <v>321</v>
      </c>
      <c r="D2778" t="s">
        <v>1292</v>
      </c>
      <c r="E2778">
        <v>48962</v>
      </c>
      <c r="F2778" t="s">
        <v>198</v>
      </c>
      <c r="G2778" t="s">
        <v>4577</v>
      </c>
      <c r="H2778" s="958">
        <v>43452</v>
      </c>
      <c r="I2778"/>
      <c r="J2778" t="s">
        <v>1096</v>
      </c>
      <c r="K2778">
        <v>3</v>
      </c>
      <c r="L2778" t="s">
        <v>25</v>
      </c>
      <c r="M2778">
        <v>41600</v>
      </c>
      <c r="N2778" t="s">
        <v>126</v>
      </c>
      <c r="O2778">
        <v>201100</v>
      </c>
      <c r="P2778">
        <v>159500</v>
      </c>
      <c r="Q2778">
        <v>17000</v>
      </c>
      <c r="R2778">
        <v>22240</v>
      </c>
      <c r="S2778"/>
      <c r="T2778"/>
      <c r="U2778"/>
      <c r="V2778" t="s">
        <v>1348</v>
      </c>
      <c r="W2778">
        <v>1</v>
      </c>
    </row>
    <row r="2779" spans="1:23" s="917" customFormat="1" ht="12.75" customHeight="1">
      <c r="A2779">
        <v>1545</v>
      </c>
      <c r="B2779">
        <v>2820</v>
      </c>
      <c r="C2779" t="s">
        <v>1622</v>
      </c>
      <c r="D2779" t="s">
        <v>1445</v>
      </c>
      <c r="E2779">
        <v>48963</v>
      </c>
      <c r="F2779" t="s">
        <v>198</v>
      </c>
      <c r="G2779" t="s">
        <v>4578</v>
      </c>
      <c r="H2779" s="958">
        <v>43452</v>
      </c>
      <c r="I2779"/>
      <c r="J2779" t="s">
        <v>1096</v>
      </c>
      <c r="K2779">
        <v>1</v>
      </c>
      <c r="L2779" t="s">
        <v>25</v>
      </c>
      <c r="M2779">
        <v>41600</v>
      </c>
      <c r="N2779" t="s">
        <v>126</v>
      </c>
      <c r="O2779">
        <v>201100</v>
      </c>
      <c r="P2779">
        <v>159500</v>
      </c>
      <c r="Q2779">
        <v>17000</v>
      </c>
      <c r="R2779">
        <v>22240</v>
      </c>
      <c r="S2779"/>
      <c r="T2779"/>
      <c r="U2779"/>
      <c r="V2779" t="s">
        <v>1348</v>
      </c>
      <c r="W2779">
        <v>1</v>
      </c>
    </row>
    <row r="2780" spans="1:23" s="917" customFormat="1" ht="12.75" customHeight="1">
      <c r="A2780">
        <v>1034</v>
      </c>
      <c r="B2780">
        <v>2840</v>
      </c>
      <c r="C2780" t="s">
        <v>87</v>
      </c>
      <c r="D2780" t="s">
        <v>1292</v>
      </c>
      <c r="E2780">
        <v>48964</v>
      </c>
      <c r="F2780" t="s">
        <v>198</v>
      </c>
      <c r="G2780" t="s">
        <v>4579</v>
      </c>
      <c r="H2780" s="958">
        <v>43445</v>
      </c>
      <c r="I2780"/>
      <c r="J2780" t="s">
        <v>1096</v>
      </c>
      <c r="K2780">
        <v>2</v>
      </c>
      <c r="L2780" t="s">
        <v>25</v>
      </c>
      <c r="M2780">
        <v>41600</v>
      </c>
      <c r="N2780" t="s">
        <v>84</v>
      </c>
      <c r="O2780">
        <v>90910</v>
      </c>
      <c r="P2780">
        <v>49310</v>
      </c>
      <c r="Q2780">
        <v>17000</v>
      </c>
      <c r="R2780">
        <v>22240</v>
      </c>
      <c r="S2780"/>
      <c r="T2780"/>
      <c r="U2780"/>
      <c r="V2780" t="s">
        <v>1348</v>
      </c>
      <c r="W2780">
        <v>25</v>
      </c>
    </row>
    <row r="2781" spans="1:23" s="917" customFormat="1" ht="12.75" customHeight="1">
      <c r="A2781">
        <v>1034</v>
      </c>
      <c r="B2781">
        <v>2840</v>
      </c>
      <c r="C2781" t="s">
        <v>87</v>
      </c>
      <c r="D2781" t="s">
        <v>1292</v>
      </c>
      <c r="E2781">
        <v>48965</v>
      </c>
      <c r="F2781" t="s">
        <v>198</v>
      </c>
      <c r="G2781" t="s">
        <v>4581</v>
      </c>
      <c r="H2781" s="958">
        <v>43445</v>
      </c>
      <c r="I2781"/>
      <c r="J2781" t="s">
        <v>1096</v>
      </c>
      <c r="K2781">
        <v>3</v>
      </c>
      <c r="L2781" t="s">
        <v>25</v>
      </c>
      <c r="M2781">
        <v>41600</v>
      </c>
      <c r="N2781" t="s">
        <v>84</v>
      </c>
      <c r="O2781">
        <v>90910</v>
      </c>
      <c r="P2781">
        <v>49310</v>
      </c>
      <c r="Q2781">
        <v>17000</v>
      </c>
      <c r="R2781">
        <v>22240</v>
      </c>
      <c r="S2781"/>
      <c r="T2781"/>
      <c r="U2781"/>
      <c r="V2781" t="s">
        <v>1348</v>
      </c>
      <c r="W2781">
        <v>6</v>
      </c>
    </row>
    <row r="2782" spans="1:23" s="917" customFormat="1" ht="12.75" customHeight="1">
      <c r="A2782">
        <v>1335</v>
      </c>
      <c r="B2782">
        <v>2832</v>
      </c>
      <c r="C2782" t="s">
        <v>92</v>
      </c>
      <c r="D2782" t="s">
        <v>1106</v>
      </c>
      <c r="E2782">
        <v>48966</v>
      </c>
      <c r="F2782" t="s">
        <v>198</v>
      </c>
      <c r="G2782" t="s">
        <v>4582</v>
      </c>
      <c r="H2782" s="958">
        <v>43425</v>
      </c>
      <c r="I2782"/>
      <c r="J2782" t="s">
        <v>1096</v>
      </c>
      <c r="K2782">
        <v>3</v>
      </c>
      <c r="L2782" t="s">
        <v>25</v>
      </c>
      <c r="M2782">
        <v>41600</v>
      </c>
      <c r="N2782" t="s">
        <v>88</v>
      </c>
      <c r="O2782">
        <v>97200</v>
      </c>
      <c r="P2782">
        <v>55600</v>
      </c>
      <c r="Q2782">
        <v>17000</v>
      </c>
      <c r="R2782">
        <v>22240</v>
      </c>
      <c r="S2782"/>
      <c r="T2782"/>
      <c r="U2782"/>
      <c r="V2782" t="s">
        <v>1348</v>
      </c>
      <c r="W2782">
        <v>1</v>
      </c>
    </row>
    <row r="2783" spans="1:23" s="917" customFormat="1" ht="12.75" customHeight="1">
      <c r="A2783">
        <v>1335</v>
      </c>
      <c r="B2783">
        <v>2832</v>
      </c>
      <c r="C2783" t="s">
        <v>92</v>
      </c>
      <c r="D2783" t="s">
        <v>1106</v>
      </c>
      <c r="E2783">
        <v>48967</v>
      </c>
      <c r="F2783" t="s">
        <v>198</v>
      </c>
      <c r="G2783" t="s">
        <v>4584</v>
      </c>
      <c r="H2783" s="958">
        <v>43425</v>
      </c>
      <c r="I2783"/>
      <c r="J2783" t="s">
        <v>1096</v>
      </c>
      <c r="K2783">
        <v>3</v>
      </c>
      <c r="L2783" t="s">
        <v>25</v>
      </c>
      <c r="M2783">
        <v>41600</v>
      </c>
      <c r="N2783" t="s">
        <v>88</v>
      </c>
      <c r="O2783">
        <v>97200</v>
      </c>
      <c r="P2783">
        <v>55600</v>
      </c>
      <c r="Q2783">
        <v>17000</v>
      </c>
      <c r="R2783">
        <v>22240</v>
      </c>
      <c r="S2783"/>
      <c r="T2783"/>
      <c r="U2783"/>
      <c r="V2783" t="s">
        <v>1348</v>
      </c>
      <c r="W2783">
        <v>1</v>
      </c>
    </row>
    <row r="2784" spans="1:23" s="917" customFormat="1" ht="12.75" customHeight="1">
      <c r="A2784">
        <v>1034</v>
      </c>
      <c r="B2784">
        <v>2840</v>
      </c>
      <c r="C2784" t="s">
        <v>87</v>
      </c>
      <c r="D2784" t="s">
        <v>1292</v>
      </c>
      <c r="E2784">
        <v>48968</v>
      </c>
      <c r="F2784" t="s">
        <v>198</v>
      </c>
      <c r="G2784" t="s">
        <v>4585</v>
      </c>
      <c r="H2784" s="958">
        <v>43445</v>
      </c>
      <c r="I2784"/>
      <c r="J2784" t="s">
        <v>1096</v>
      </c>
      <c r="K2784">
        <v>2</v>
      </c>
      <c r="L2784" t="s">
        <v>25</v>
      </c>
      <c r="M2784">
        <v>41600</v>
      </c>
      <c r="N2784" t="s">
        <v>84</v>
      </c>
      <c r="O2784">
        <v>90910</v>
      </c>
      <c r="P2784">
        <v>49310</v>
      </c>
      <c r="Q2784">
        <v>17000</v>
      </c>
      <c r="R2784">
        <v>22240</v>
      </c>
      <c r="S2784"/>
      <c r="T2784"/>
      <c r="U2784"/>
      <c r="V2784" t="s">
        <v>1348</v>
      </c>
      <c r="W2784">
        <v>16</v>
      </c>
    </row>
    <row r="2785" spans="1:23" s="917" customFormat="1" ht="12.75" customHeight="1">
      <c r="A2785">
        <v>1034</v>
      </c>
      <c r="B2785">
        <v>2840</v>
      </c>
      <c r="C2785" t="s">
        <v>87</v>
      </c>
      <c r="D2785" t="s">
        <v>1292</v>
      </c>
      <c r="E2785">
        <v>48969</v>
      </c>
      <c r="F2785" t="s">
        <v>198</v>
      </c>
      <c r="G2785" t="s">
        <v>4586</v>
      </c>
      <c r="H2785" s="958">
        <v>43445</v>
      </c>
      <c r="I2785" s="958">
        <v>45473</v>
      </c>
      <c r="J2785" t="s">
        <v>1096</v>
      </c>
      <c r="K2785">
        <v>3</v>
      </c>
      <c r="L2785" t="s">
        <v>25</v>
      </c>
      <c r="M2785">
        <v>41600</v>
      </c>
      <c r="N2785" t="s">
        <v>84</v>
      </c>
      <c r="O2785">
        <v>90910</v>
      </c>
      <c r="P2785">
        <v>49310</v>
      </c>
      <c r="Q2785">
        <v>17000</v>
      </c>
      <c r="R2785">
        <v>22240</v>
      </c>
      <c r="S2785"/>
      <c r="T2785"/>
      <c r="U2785"/>
      <c r="V2785" t="s">
        <v>1348</v>
      </c>
      <c r="W2785">
        <v>25</v>
      </c>
    </row>
    <row r="2786" spans="1:23" s="917" customFormat="1" ht="12.75" customHeight="1">
      <c r="A2786">
        <v>1034</v>
      </c>
      <c r="B2786">
        <v>2840</v>
      </c>
      <c r="C2786" t="s">
        <v>87</v>
      </c>
      <c r="D2786" t="s">
        <v>1292</v>
      </c>
      <c r="E2786">
        <v>48970</v>
      </c>
      <c r="F2786" t="s">
        <v>198</v>
      </c>
      <c r="G2786" t="s">
        <v>4587</v>
      </c>
      <c r="H2786" s="958">
        <v>43476</v>
      </c>
      <c r="I2786" s="958">
        <v>45473</v>
      </c>
      <c r="J2786" t="s">
        <v>1096</v>
      </c>
      <c r="K2786">
        <v>4</v>
      </c>
      <c r="L2786" t="s">
        <v>25</v>
      </c>
      <c r="M2786">
        <v>41600</v>
      </c>
      <c r="N2786" t="s">
        <v>84</v>
      </c>
      <c r="O2786">
        <v>90910</v>
      </c>
      <c r="P2786">
        <v>49310</v>
      </c>
      <c r="Q2786">
        <v>17000</v>
      </c>
      <c r="R2786">
        <v>22240</v>
      </c>
      <c r="S2786"/>
      <c r="T2786"/>
      <c r="U2786"/>
      <c r="V2786" t="s">
        <v>1348</v>
      </c>
      <c r="W2786">
        <v>25</v>
      </c>
    </row>
    <row r="2787" spans="1:23" s="917" customFormat="1" ht="12.75" customHeight="1">
      <c r="A2787">
        <v>1034</v>
      </c>
      <c r="B2787">
        <v>2840</v>
      </c>
      <c r="C2787" t="s">
        <v>87</v>
      </c>
      <c r="D2787" t="s">
        <v>1292</v>
      </c>
      <c r="E2787">
        <v>48970</v>
      </c>
      <c r="F2787" t="s">
        <v>869</v>
      </c>
      <c r="G2787" t="s">
        <v>4588</v>
      </c>
      <c r="H2787" s="958">
        <v>43476</v>
      </c>
      <c r="I2787" s="958">
        <v>45473</v>
      </c>
      <c r="J2787" t="s">
        <v>1096</v>
      </c>
      <c r="K2787">
        <v>2</v>
      </c>
      <c r="L2787" t="s">
        <v>25</v>
      </c>
      <c r="M2787">
        <v>41600</v>
      </c>
      <c r="N2787" t="s">
        <v>84</v>
      </c>
      <c r="O2787">
        <v>90910</v>
      </c>
      <c r="P2787">
        <v>49310</v>
      </c>
      <c r="Q2787">
        <v>17000</v>
      </c>
      <c r="R2787">
        <v>22240</v>
      </c>
      <c r="S2787"/>
      <c r="T2787"/>
      <c r="U2787"/>
      <c r="V2787" t="s">
        <v>1403</v>
      </c>
      <c r="W2787">
        <v>18</v>
      </c>
    </row>
    <row r="2788" spans="1:23" s="917" customFormat="1" ht="12.75" customHeight="1">
      <c r="A2788">
        <v>1034</v>
      </c>
      <c r="B2788">
        <v>2840</v>
      </c>
      <c r="C2788" t="s">
        <v>87</v>
      </c>
      <c r="D2788" t="s">
        <v>1292</v>
      </c>
      <c r="E2788">
        <v>48970</v>
      </c>
      <c r="F2788" t="s">
        <v>871</v>
      </c>
      <c r="G2788" t="s">
        <v>4589</v>
      </c>
      <c r="H2788" s="958">
        <v>43476</v>
      </c>
      <c r="I2788" s="958">
        <v>45473</v>
      </c>
      <c r="J2788" t="s">
        <v>1096</v>
      </c>
      <c r="K2788">
        <v>2</v>
      </c>
      <c r="L2788" t="s">
        <v>25</v>
      </c>
      <c r="M2788">
        <v>41600</v>
      </c>
      <c r="N2788" t="s">
        <v>84</v>
      </c>
      <c r="O2788">
        <v>90910</v>
      </c>
      <c r="P2788">
        <v>49310</v>
      </c>
      <c r="Q2788">
        <v>17000</v>
      </c>
      <c r="R2788">
        <v>22240</v>
      </c>
      <c r="S2788"/>
      <c r="T2788"/>
      <c r="U2788"/>
      <c r="V2788" t="s">
        <v>1403</v>
      </c>
      <c r="W2788">
        <v>18</v>
      </c>
    </row>
    <row r="2789" spans="1:23" s="917" customFormat="1" ht="12.75" customHeight="1">
      <c r="A2789">
        <v>1034</v>
      </c>
      <c r="B2789">
        <v>2840</v>
      </c>
      <c r="C2789" t="s">
        <v>87</v>
      </c>
      <c r="D2789" t="s">
        <v>1292</v>
      </c>
      <c r="E2789">
        <v>48971</v>
      </c>
      <c r="F2789" t="s">
        <v>198</v>
      </c>
      <c r="G2789" t="s">
        <v>4590</v>
      </c>
      <c r="H2789" s="958">
        <v>43445</v>
      </c>
      <c r="I2789" s="958">
        <v>45473</v>
      </c>
      <c r="J2789" t="s">
        <v>1096</v>
      </c>
      <c r="K2789">
        <v>1</v>
      </c>
      <c r="L2789" t="s">
        <v>25</v>
      </c>
      <c r="M2789">
        <v>41600</v>
      </c>
      <c r="N2789" t="s">
        <v>84</v>
      </c>
      <c r="O2789">
        <v>90910</v>
      </c>
      <c r="P2789">
        <v>49310</v>
      </c>
      <c r="Q2789">
        <v>17000</v>
      </c>
      <c r="R2789">
        <v>22240</v>
      </c>
      <c r="S2789"/>
      <c r="T2789"/>
      <c r="U2789"/>
      <c r="V2789" t="s">
        <v>1348</v>
      </c>
      <c r="W2789">
        <v>25</v>
      </c>
    </row>
    <row r="2790" spans="1:23" s="917" customFormat="1" ht="12.75" customHeight="1">
      <c r="A2790">
        <v>1034</v>
      </c>
      <c r="B2790">
        <v>2840</v>
      </c>
      <c r="C2790" t="s">
        <v>87</v>
      </c>
      <c r="D2790" t="s">
        <v>1292</v>
      </c>
      <c r="E2790">
        <v>48972</v>
      </c>
      <c r="F2790" t="s">
        <v>198</v>
      </c>
      <c r="G2790" t="s">
        <v>4591</v>
      </c>
      <c r="H2790" s="958">
        <v>43445</v>
      </c>
      <c r="I2790"/>
      <c r="J2790" t="s">
        <v>1096</v>
      </c>
      <c r="K2790">
        <v>3</v>
      </c>
      <c r="L2790" t="s">
        <v>25</v>
      </c>
      <c r="M2790">
        <v>41600</v>
      </c>
      <c r="N2790" t="s">
        <v>84</v>
      </c>
      <c r="O2790">
        <v>90910</v>
      </c>
      <c r="P2790">
        <v>49310</v>
      </c>
      <c r="Q2790">
        <v>17000</v>
      </c>
      <c r="R2790">
        <v>22240</v>
      </c>
      <c r="S2790"/>
      <c r="T2790"/>
      <c r="U2790"/>
      <c r="V2790" t="s">
        <v>1348</v>
      </c>
      <c r="W2790">
        <v>25</v>
      </c>
    </row>
    <row r="2791" spans="1:23" s="917" customFormat="1" ht="12.75" customHeight="1">
      <c r="A2791">
        <v>1034</v>
      </c>
      <c r="B2791">
        <v>2840</v>
      </c>
      <c r="C2791" t="s">
        <v>87</v>
      </c>
      <c r="D2791" t="s">
        <v>1292</v>
      </c>
      <c r="E2791">
        <v>48973</v>
      </c>
      <c r="F2791" t="s">
        <v>198</v>
      </c>
      <c r="G2791" t="s">
        <v>4592</v>
      </c>
      <c r="H2791" s="958">
        <v>43445</v>
      </c>
      <c r="I2791"/>
      <c r="J2791" t="s">
        <v>1096</v>
      </c>
      <c r="K2791">
        <v>1</v>
      </c>
      <c r="L2791" t="s">
        <v>25</v>
      </c>
      <c r="M2791">
        <v>41600</v>
      </c>
      <c r="N2791" t="s">
        <v>84</v>
      </c>
      <c r="O2791">
        <v>90910</v>
      </c>
      <c r="P2791">
        <v>49310</v>
      </c>
      <c r="Q2791">
        <v>17000</v>
      </c>
      <c r="R2791">
        <v>22240</v>
      </c>
      <c r="S2791"/>
      <c r="T2791"/>
      <c r="U2791"/>
      <c r="V2791" t="s">
        <v>1348</v>
      </c>
      <c r="W2791">
        <v>7</v>
      </c>
    </row>
    <row r="2792" spans="1:23" s="917" customFormat="1" ht="12.75" customHeight="1">
      <c r="A2792">
        <v>1335</v>
      </c>
      <c r="B2792">
        <v>2832</v>
      </c>
      <c r="C2792" t="s">
        <v>92</v>
      </c>
      <c r="D2792" t="s">
        <v>1106</v>
      </c>
      <c r="E2792">
        <v>48975</v>
      </c>
      <c r="F2792" t="s">
        <v>198</v>
      </c>
      <c r="G2792" t="s">
        <v>4593</v>
      </c>
      <c r="H2792" s="958">
        <v>43425</v>
      </c>
      <c r="I2792"/>
      <c r="J2792" t="s">
        <v>1096</v>
      </c>
      <c r="K2792">
        <v>4</v>
      </c>
      <c r="L2792" t="s">
        <v>25</v>
      </c>
      <c r="M2792">
        <v>41600</v>
      </c>
      <c r="N2792" t="s">
        <v>88</v>
      </c>
      <c r="O2792">
        <v>97200</v>
      </c>
      <c r="P2792">
        <v>55600</v>
      </c>
      <c r="Q2792">
        <v>17000</v>
      </c>
      <c r="R2792">
        <v>22240</v>
      </c>
      <c r="S2792"/>
      <c r="T2792"/>
      <c r="U2792"/>
      <c r="V2792" t="s">
        <v>1348</v>
      </c>
      <c r="W2792">
        <v>1</v>
      </c>
    </row>
    <row r="2793" spans="1:23" s="917" customFormat="1" ht="12.75" customHeight="1">
      <c r="A2793">
        <v>1335</v>
      </c>
      <c r="B2793">
        <v>2832</v>
      </c>
      <c r="C2793" t="s">
        <v>92</v>
      </c>
      <c r="D2793" t="s">
        <v>1106</v>
      </c>
      <c r="E2793">
        <v>48976</v>
      </c>
      <c r="F2793" t="s">
        <v>198</v>
      </c>
      <c r="G2793" t="s">
        <v>4594</v>
      </c>
      <c r="H2793" s="958">
        <v>43425</v>
      </c>
      <c r="I2793"/>
      <c r="J2793" t="s">
        <v>1096</v>
      </c>
      <c r="K2793">
        <v>4</v>
      </c>
      <c r="L2793" t="s">
        <v>25</v>
      </c>
      <c r="M2793">
        <v>41600</v>
      </c>
      <c r="N2793" t="s">
        <v>88</v>
      </c>
      <c r="O2793">
        <v>97200</v>
      </c>
      <c r="P2793">
        <v>55600</v>
      </c>
      <c r="Q2793">
        <v>17000</v>
      </c>
      <c r="R2793">
        <v>22240</v>
      </c>
      <c r="S2793"/>
      <c r="T2793"/>
      <c r="U2793"/>
      <c r="V2793" t="s">
        <v>1348</v>
      </c>
      <c r="W2793">
        <v>1</v>
      </c>
    </row>
    <row r="2794" spans="1:23" s="917" customFormat="1" ht="12.75" customHeight="1">
      <c r="A2794">
        <v>1335</v>
      </c>
      <c r="B2794">
        <v>2832</v>
      </c>
      <c r="C2794" t="s">
        <v>92</v>
      </c>
      <c r="D2794" t="s">
        <v>1106</v>
      </c>
      <c r="E2794">
        <v>48977</v>
      </c>
      <c r="F2794" t="s">
        <v>198</v>
      </c>
      <c r="G2794" t="s">
        <v>4595</v>
      </c>
      <c r="H2794" s="958">
        <v>43425</v>
      </c>
      <c r="I2794"/>
      <c r="J2794" t="s">
        <v>1096</v>
      </c>
      <c r="K2794">
        <v>4</v>
      </c>
      <c r="L2794" t="s">
        <v>25</v>
      </c>
      <c r="M2794">
        <v>41600</v>
      </c>
      <c r="N2794" t="s">
        <v>88</v>
      </c>
      <c r="O2794">
        <v>97200</v>
      </c>
      <c r="P2794">
        <v>55600</v>
      </c>
      <c r="Q2794">
        <v>17000</v>
      </c>
      <c r="R2794">
        <v>22240</v>
      </c>
      <c r="S2794"/>
      <c r="T2794"/>
      <c r="U2794"/>
      <c r="V2794" t="s">
        <v>1348</v>
      </c>
      <c r="W2794">
        <v>1</v>
      </c>
    </row>
    <row r="2795" spans="1:23" s="917" customFormat="1" ht="12.75" customHeight="1">
      <c r="A2795">
        <v>1034</v>
      </c>
      <c r="B2795">
        <v>2840</v>
      </c>
      <c r="C2795" t="s">
        <v>87</v>
      </c>
      <c r="D2795" t="s">
        <v>1292</v>
      </c>
      <c r="E2795">
        <v>48978</v>
      </c>
      <c r="F2795" t="s">
        <v>198</v>
      </c>
      <c r="G2795" t="s">
        <v>4596</v>
      </c>
      <c r="H2795" s="958">
        <v>43445</v>
      </c>
      <c r="I2795" s="958">
        <v>45473</v>
      </c>
      <c r="J2795" t="s">
        <v>1096</v>
      </c>
      <c r="K2795">
        <v>2</v>
      </c>
      <c r="L2795" t="s">
        <v>25</v>
      </c>
      <c r="M2795">
        <v>41600</v>
      </c>
      <c r="N2795" t="s">
        <v>84</v>
      </c>
      <c r="O2795">
        <v>90910</v>
      </c>
      <c r="P2795">
        <v>49310</v>
      </c>
      <c r="Q2795">
        <v>17000</v>
      </c>
      <c r="R2795">
        <v>22240</v>
      </c>
      <c r="S2795"/>
      <c r="T2795"/>
      <c r="U2795"/>
      <c r="V2795" t="s">
        <v>1348</v>
      </c>
      <c r="W2795">
        <v>25</v>
      </c>
    </row>
    <row r="2796" spans="1:23" s="917" customFormat="1" ht="12.75" customHeight="1">
      <c r="A2796">
        <v>2004</v>
      </c>
      <c r="B2796">
        <v>2840</v>
      </c>
      <c r="C2796" t="s">
        <v>87</v>
      </c>
      <c r="D2796" t="s">
        <v>1266</v>
      </c>
      <c r="E2796">
        <v>48979</v>
      </c>
      <c r="F2796" t="s">
        <v>198</v>
      </c>
      <c r="G2796" t="s">
        <v>4597</v>
      </c>
      <c r="H2796" s="958">
        <v>43853</v>
      </c>
      <c r="I2796"/>
      <c r="J2796" t="s">
        <v>1096</v>
      </c>
      <c r="K2796">
        <v>5</v>
      </c>
      <c r="L2796" t="s">
        <v>1415</v>
      </c>
      <c r="M2796">
        <v>0</v>
      </c>
      <c r="N2796" t="s">
        <v>84</v>
      </c>
      <c r="O2796">
        <v>90910</v>
      </c>
      <c r="P2796">
        <v>90910</v>
      </c>
      <c r="Q2796">
        <v>17000</v>
      </c>
      <c r="R2796">
        <v>22240</v>
      </c>
      <c r="S2796"/>
      <c r="T2796"/>
      <c r="U2796"/>
      <c r="V2796" t="s">
        <v>1348</v>
      </c>
      <c r="W2796">
        <v>4</v>
      </c>
    </row>
    <row r="2797" spans="1:23" s="917" customFormat="1" ht="12.75" customHeight="1">
      <c r="A2797">
        <v>1380</v>
      </c>
      <c r="B2797">
        <v>2840</v>
      </c>
      <c r="C2797" t="s">
        <v>87</v>
      </c>
      <c r="D2797" t="s">
        <v>1292</v>
      </c>
      <c r="E2797">
        <v>48980</v>
      </c>
      <c r="F2797" t="s">
        <v>198</v>
      </c>
      <c r="G2797" t="s">
        <v>4598</v>
      </c>
      <c r="H2797" s="958">
        <v>43445</v>
      </c>
      <c r="I2797"/>
      <c r="J2797" t="s">
        <v>1096</v>
      </c>
      <c r="K2797">
        <v>2</v>
      </c>
      <c r="L2797" t="s">
        <v>25</v>
      </c>
      <c r="M2797">
        <v>41600</v>
      </c>
      <c r="N2797" t="s">
        <v>84</v>
      </c>
      <c r="O2797">
        <v>90910</v>
      </c>
      <c r="P2797">
        <v>49310</v>
      </c>
      <c r="Q2797">
        <v>17000</v>
      </c>
      <c r="R2797">
        <v>16710</v>
      </c>
      <c r="S2797"/>
      <c r="T2797"/>
      <c r="U2797"/>
      <c r="V2797" t="s">
        <v>1348</v>
      </c>
      <c r="W2797">
        <v>14</v>
      </c>
    </row>
    <row r="2798" spans="1:23" s="917" customFormat="1" ht="12.75" customHeight="1">
      <c r="A2798">
        <v>1034</v>
      </c>
      <c r="B2798">
        <v>2840</v>
      </c>
      <c r="C2798" t="s">
        <v>87</v>
      </c>
      <c r="D2798" t="s">
        <v>1292</v>
      </c>
      <c r="E2798">
        <v>48981</v>
      </c>
      <c r="F2798" t="s">
        <v>198</v>
      </c>
      <c r="G2798" t="s">
        <v>4599</v>
      </c>
      <c r="H2798" s="958">
        <v>43445</v>
      </c>
      <c r="I2798"/>
      <c r="J2798" t="s">
        <v>1096</v>
      </c>
      <c r="K2798">
        <v>3</v>
      </c>
      <c r="L2798" t="s">
        <v>25</v>
      </c>
      <c r="M2798">
        <v>41600</v>
      </c>
      <c r="N2798" t="s">
        <v>84</v>
      </c>
      <c r="O2798">
        <v>90910</v>
      </c>
      <c r="P2798">
        <v>49310</v>
      </c>
      <c r="Q2798">
        <v>17000</v>
      </c>
      <c r="R2798">
        <v>22240</v>
      </c>
      <c r="S2798"/>
      <c r="T2798"/>
      <c r="U2798"/>
      <c r="V2798" t="s">
        <v>1348</v>
      </c>
      <c r="W2798">
        <v>5</v>
      </c>
    </row>
    <row r="2799" spans="1:23" s="917" customFormat="1" ht="12.75" customHeight="1">
      <c r="A2799">
        <v>1034</v>
      </c>
      <c r="B2799">
        <v>2840</v>
      </c>
      <c r="C2799" t="s">
        <v>87</v>
      </c>
      <c r="D2799" t="s">
        <v>1292</v>
      </c>
      <c r="E2799">
        <v>48982</v>
      </c>
      <c r="F2799" t="s">
        <v>198</v>
      </c>
      <c r="G2799" t="s">
        <v>4600</v>
      </c>
      <c r="H2799" s="958">
        <v>43445</v>
      </c>
      <c r="I2799"/>
      <c r="J2799" t="s">
        <v>1096</v>
      </c>
      <c r="K2799">
        <v>3</v>
      </c>
      <c r="L2799" t="s">
        <v>25</v>
      </c>
      <c r="M2799">
        <v>41600</v>
      </c>
      <c r="N2799" t="s">
        <v>84</v>
      </c>
      <c r="O2799">
        <v>90910</v>
      </c>
      <c r="P2799">
        <v>49310</v>
      </c>
      <c r="Q2799">
        <v>17000</v>
      </c>
      <c r="R2799">
        <v>22240</v>
      </c>
      <c r="S2799"/>
      <c r="T2799"/>
      <c r="U2799"/>
      <c r="V2799" t="s">
        <v>1348</v>
      </c>
      <c r="W2799">
        <v>2</v>
      </c>
    </row>
    <row r="2800" spans="1:23" s="917" customFormat="1" ht="12.75" customHeight="1">
      <c r="A2800">
        <v>1034</v>
      </c>
      <c r="B2800">
        <v>2840</v>
      </c>
      <c r="C2800" t="s">
        <v>87</v>
      </c>
      <c r="D2800" t="s">
        <v>1292</v>
      </c>
      <c r="E2800">
        <v>48983</v>
      </c>
      <c r="F2800" t="s">
        <v>198</v>
      </c>
      <c r="G2800" t="s">
        <v>4601</v>
      </c>
      <c r="H2800" s="958">
        <v>43445</v>
      </c>
      <c r="I2800"/>
      <c r="J2800" t="s">
        <v>1096</v>
      </c>
      <c r="K2800">
        <v>2</v>
      </c>
      <c r="L2800" t="s">
        <v>25</v>
      </c>
      <c r="M2800">
        <v>41600</v>
      </c>
      <c r="N2800" t="s">
        <v>84</v>
      </c>
      <c r="O2800">
        <v>90910</v>
      </c>
      <c r="P2800">
        <v>49310</v>
      </c>
      <c r="Q2800">
        <v>17000</v>
      </c>
      <c r="R2800">
        <v>22240</v>
      </c>
      <c r="S2800"/>
      <c r="T2800"/>
      <c r="U2800"/>
      <c r="V2800" t="s">
        <v>1348</v>
      </c>
      <c r="W2800">
        <v>2</v>
      </c>
    </row>
    <row r="2801" spans="1:23" s="917" customFormat="1" ht="12.75" customHeight="1">
      <c r="A2801">
        <v>1034</v>
      </c>
      <c r="B2801">
        <v>2840</v>
      </c>
      <c r="C2801" t="s">
        <v>87</v>
      </c>
      <c r="D2801" t="s">
        <v>1292</v>
      </c>
      <c r="E2801">
        <v>48984</v>
      </c>
      <c r="F2801" t="s">
        <v>198</v>
      </c>
      <c r="G2801" t="s">
        <v>4602</v>
      </c>
      <c r="H2801" s="958">
        <v>43445</v>
      </c>
      <c r="I2801"/>
      <c r="J2801" t="s">
        <v>1096</v>
      </c>
      <c r="K2801">
        <v>2</v>
      </c>
      <c r="L2801" t="s">
        <v>25</v>
      </c>
      <c r="M2801">
        <v>41600</v>
      </c>
      <c r="N2801" t="s">
        <v>84</v>
      </c>
      <c r="O2801">
        <v>90910</v>
      </c>
      <c r="P2801">
        <v>49310</v>
      </c>
      <c r="Q2801">
        <v>17000</v>
      </c>
      <c r="R2801">
        <v>22240</v>
      </c>
      <c r="S2801"/>
      <c r="T2801"/>
      <c r="U2801"/>
      <c r="V2801" t="s">
        <v>1348</v>
      </c>
      <c r="W2801">
        <v>25</v>
      </c>
    </row>
    <row r="2802" spans="1:23" s="917" customFormat="1" ht="12.75" customHeight="1">
      <c r="A2802">
        <v>1034</v>
      </c>
      <c r="B2802">
        <v>2840</v>
      </c>
      <c r="C2802" t="s">
        <v>87</v>
      </c>
      <c r="D2802" t="s">
        <v>1292</v>
      </c>
      <c r="E2802">
        <v>48985</v>
      </c>
      <c r="F2802" t="s">
        <v>198</v>
      </c>
      <c r="G2802" t="s">
        <v>4603</v>
      </c>
      <c r="H2802" s="958">
        <v>43445</v>
      </c>
      <c r="I2802" s="958">
        <v>45473</v>
      </c>
      <c r="J2802" t="s">
        <v>1096</v>
      </c>
      <c r="K2802">
        <v>4</v>
      </c>
      <c r="L2802" t="s">
        <v>25</v>
      </c>
      <c r="M2802">
        <v>41600</v>
      </c>
      <c r="N2802" t="s">
        <v>84</v>
      </c>
      <c r="O2802">
        <v>90910</v>
      </c>
      <c r="P2802">
        <v>49310</v>
      </c>
      <c r="Q2802">
        <v>17000</v>
      </c>
      <c r="R2802">
        <v>22240</v>
      </c>
      <c r="S2802"/>
      <c r="T2802"/>
      <c r="U2802"/>
      <c r="V2802" t="s">
        <v>1348</v>
      </c>
      <c r="W2802">
        <v>25</v>
      </c>
    </row>
    <row r="2803" spans="1:23" s="917" customFormat="1" ht="12.75" customHeight="1">
      <c r="A2803">
        <v>1420</v>
      </c>
      <c r="B2803">
        <v>2803</v>
      </c>
      <c r="C2803" t="s">
        <v>98</v>
      </c>
      <c r="D2803" t="s">
        <v>1833</v>
      </c>
      <c r="E2803">
        <v>48986</v>
      </c>
      <c r="F2803" t="s">
        <v>198</v>
      </c>
      <c r="G2803" t="s">
        <v>4604</v>
      </c>
      <c r="H2803" s="958">
        <v>43438</v>
      </c>
      <c r="I2803"/>
      <c r="J2803" t="s">
        <v>1096</v>
      </c>
      <c r="K2803">
        <v>3</v>
      </c>
      <c r="L2803" t="s">
        <v>25</v>
      </c>
      <c r="M2803">
        <v>41600</v>
      </c>
      <c r="N2803" t="s">
        <v>97</v>
      </c>
      <c r="O2803">
        <v>117140</v>
      </c>
      <c r="P2803">
        <v>75540</v>
      </c>
      <c r="Q2803">
        <v>17000</v>
      </c>
      <c r="R2803">
        <v>22240</v>
      </c>
      <c r="S2803"/>
      <c r="T2803"/>
      <c r="U2803"/>
      <c r="V2803" t="s">
        <v>1348</v>
      </c>
      <c r="W2803">
        <v>2</v>
      </c>
    </row>
    <row r="2804" spans="1:23" s="917" customFormat="1" ht="12.75" customHeight="1">
      <c r="A2804">
        <v>1420</v>
      </c>
      <c r="B2804">
        <v>2803</v>
      </c>
      <c r="C2804" t="s">
        <v>98</v>
      </c>
      <c r="D2804" t="s">
        <v>1833</v>
      </c>
      <c r="E2804">
        <v>48987</v>
      </c>
      <c r="F2804" t="s">
        <v>198</v>
      </c>
      <c r="G2804" t="s">
        <v>4605</v>
      </c>
      <c r="H2804" s="958">
        <v>43438</v>
      </c>
      <c r="I2804"/>
      <c r="J2804" t="s">
        <v>1096</v>
      </c>
      <c r="K2804">
        <v>3</v>
      </c>
      <c r="L2804" t="s">
        <v>25</v>
      </c>
      <c r="M2804">
        <v>41600</v>
      </c>
      <c r="N2804" t="s">
        <v>97</v>
      </c>
      <c r="O2804">
        <v>117140</v>
      </c>
      <c r="P2804">
        <v>75540</v>
      </c>
      <c r="Q2804">
        <v>17000</v>
      </c>
      <c r="R2804">
        <v>22240</v>
      </c>
      <c r="S2804"/>
      <c r="T2804"/>
      <c r="U2804"/>
      <c r="V2804" t="s">
        <v>1348</v>
      </c>
      <c r="W2804">
        <v>2</v>
      </c>
    </row>
    <row r="2805" spans="1:23" s="917" customFormat="1" ht="12.75" customHeight="1">
      <c r="A2805">
        <v>1420</v>
      </c>
      <c r="B2805">
        <v>2803</v>
      </c>
      <c r="C2805" t="s">
        <v>98</v>
      </c>
      <c r="D2805" t="s">
        <v>1833</v>
      </c>
      <c r="E2805">
        <v>48988</v>
      </c>
      <c r="F2805" t="s">
        <v>198</v>
      </c>
      <c r="G2805" t="s">
        <v>4606</v>
      </c>
      <c r="H2805" s="958">
        <v>43438</v>
      </c>
      <c r="I2805"/>
      <c r="J2805" t="s">
        <v>1096</v>
      </c>
      <c r="K2805">
        <v>3</v>
      </c>
      <c r="L2805" t="s">
        <v>25</v>
      </c>
      <c r="M2805">
        <v>41600</v>
      </c>
      <c r="N2805" t="s">
        <v>97</v>
      </c>
      <c r="O2805">
        <v>117140</v>
      </c>
      <c r="P2805">
        <v>75540</v>
      </c>
      <c r="Q2805">
        <v>17000</v>
      </c>
      <c r="R2805">
        <v>22240</v>
      </c>
      <c r="S2805"/>
      <c r="T2805"/>
      <c r="U2805"/>
      <c r="V2805" t="s">
        <v>1348</v>
      </c>
      <c r="W2805">
        <v>2</v>
      </c>
    </row>
    <row r="2806" spans="1:23" s="917" customFormat="1" ht="12.75" customHeight="1">
      <c r="A2806">
        <v>1420</v>
      </c>
      <c r="B2806">
        <v>2803</v>
      </c>
      <c r="C2806" t="s">
        <v>98</v>
      </c>
      <c r="D2806" t="s">
        <v>1833</v>
      </c>
      <c r="E2806">
        <v>48989</v>
      </c>
      <c r="F2806" t="s">
        <v>198</v>
      </c>
      <c r="G2806" t="s">
        <v>4607</v>
      </c>
      <c r="H2806" s="958">
        <v>43438</v>
      </c>
      <c r="I2806"/>
      <c r="J2806" t="s">
        <v>1096</v>
      </c>
      <c r="K2806">
        <v>3</v>
      </c>
      <c r="L2806" t="s">
        <v>25</v>
      </c>
      <c r="M2806">
        <v>41600</v>
      </c>
      <c r="N2806" t="s">
        <v>97</v>
      </c>
      <c r="O2806">
        <v>117140</v>
      </c>
      <c r="P2806">
        <v>75540</v>
      </c>
      <c r="Q2806">
        <v>17000</v>
      </c>
      <c r="R2806">
        <v>22240</v>
      </c>
      <c r="S2806"/>
      <c r="T2806"/>
      <c r="U2806"/>
      <c r="V2806" t="s">
        <v>1348</v>
      </c>
      <c r="W2806">
        <v>2</v>
      </c>
    </row>
    <row r="2807" spans="1:23" s="917" customFormat="1" ht="12.75" customHeight="1">
      <c r="A2807">
        <v>1420</v>
      </c>
      <c r="B2807">
        <v>2803</v>
      </c>
      <c r="C2807" t="s">
        <v>98</v>
      </c>
      <c r="D2807" t="s">
        <v>1833</v>
      </c>
      <c r="E2807">
        <v>48990</v>
      </c>
      <c r="F2807" t="s">
        <v>198</v>
      </c>
      <c r="G2807" t="s">
        <v>4608</v>
      </c>
      <c r="H2807" s="958">
        <v>43438</v>
      </c>
      <c r="I2807"/>
      <c r="J2807" t="s">
        <v>1096</v>
      </c>
      <c r="K2807">
        <v>4</v>
      </c>
      <c r="L2807" t="s">
        <v>25</v>
      </c>
      <c r="M2807">
        <v>41600</v>
      </c>
      <c r="N2807" t="s">
        <v>97</v>
      </c>
      <c r="O2807">
        <v>117140</v>
      </c>
      <c r="P2807">
        <v>75540</v>
      </c>
      <c r="Q2807">
        <v>17000</v>
      </c>
      <c r="R2807">
        <v>22240</v>
      </c>
      <c r="S2807"/>
      <c r="T2807"/>
      <c r="U2807"/>
      <c r="V2807" t="s">
        <v>1348</v>
      </c>
      <c r="W2807">
        <v>2</v>
      </c>
    </row>
    <row r="2808" spans="1:23" s="917" customFormat="1" ht="12.75" customHeight="1">
      <c r="A2808">
        <v>1430</v>
      </c>
      <c r="B2808">
        <v>2840</v>
      </c>
      <c r="C2808" t="s">
        <v>87</v>
      </c>
      <c r="D2808" t="s">
        <v>1833</v>
      </c>
      <c r="E2808">
        <v>48991</v>
      </c>
      <c r="F2808" t="s">
        <v>198</v>
      </c>
      <c r="G2808" t="s">
        <v>4609</v>
      </c>
      <c r="H2808" s="958">
        <v>43444</v>
      </c>
      <c r="I2808"/>
      <c r="J2808" t="s">
        <v>1096</v>
      </c>
      <c r="K2808">
        <v>2</v>
      </c>
      <c r="L2808" t="s">
        <v>25</v>
      </c>
      <c r="M2808">
        <v>41600</v>
      </c>
      <c r="N2808" t="s">
        <v>84</v>
      </c>
      <c r="O2808">
        <v>90910</v>
      </c>
      <c r="P2808">
        <v>49310</v>
      </c>
      <c r="Q2808">
        <v>17000</v>
      </c>
      <c r="R2808">
        <v>22240</v>
      </c>
      <c r="S2808"/>
      <c r="T2808"/>
      <c r="U2808"/>
      <c r="V2808" t="s">
        <v>1348</v>
      </c>
      <c r="W2808">
        <v>3</v>
      </c>
    </row>
    <row r="2809" spans="1:23" s="917" customFormat="1" ht="12.75" customHeight="1">
      <c r="A2809">
        <v>1235</v>
      </c>
      <c r="B2809">
        <v>2824</v>
      </c>
      <c r="C2809" t="s">
        <v>122</v>
      </c>
      <c r="D2809" t="s">
        <v>1292</v>
      </c>
      <c r="E2809">
        <v>48992</v>
      </c>
      <c r="F2809" t="s">
        <v>198</v>
      </c>
      <c r="G2809" t="s">
        <v>4610</v>
      </c>
      <c r="H2809" s="958">
        <v>44069</v>
      </c>
      <c r="I2809"/>
      <c r="J2809" t="s">
        <v>1096</v>
      </c>
      <c r="K2809">
        <v>5</v>
      </c>
      <c r="L2809" t="s">
        <v>25</v>
      </c>
      <c r="M2809">
        <v>41600</v>
      </c>
      <c r="N2809" t="s">
        <v>114</v>
      </c>
      <c r="O2809">
        <v>157000</v>
      </c>
      <c r="P2809">
        <v>115400</v>
      </c>
      <c r="Q2809">
        <v>20750</v>
      </c>
      <c r="R2809">
        <v>36400</v>
      </c>
      <c r="S2809"/>
      <c r="T2809"/>
      <c r="U2809"/>
      <c r="V2809" t="s">
        <v>1348</v>
      </c>
      <c r="W2809">
        <v>1</v>
      </c>
    </row>
    <row r="2810" spans="1:23" s="917" customFormat="1" ht="12.75" customHeight="1">
      <c r="A2810">
        <v>1525</v>
      </c>
      <c r="B2810">
        <v>2844</v>
      </c>
      <c r="C2810" t="s">
        <v>91</v>
      </c>
      <c r="D2810" t="s">
        <v>1270</v>
      </c>
      <c r="E2810">
        <v>48993</v>
      </c>
      <c r="F2810" t="s">
        <v>198</v>
      </c>
      <c r="G2810" t="s">
        <v>4611</v>
      </c>
      <c r="H2810" s="958">
        <v>43454</v>
      </c>
      <c r="I2810"/>
      <c r="J2810" t="s">
        <v>1096</v>
      </c>
      <c r="K2810">
        <v>2</v>
      </c>
      <c r="L2810" t="s">
        <v>25</v>
      </c>
      <c r="M2810">
        <v>41600</v>
      </c>
      <c r="N2810" t="s">
        <v>88</v>
      </c>
      <c r="O2810">
        <v>97200</v>
      </c>
      <c r="P2810">
        <v>55600</v>
      </c>
      <c r="Q2810">
        <v>17000</v>
      </c>
      <c r="R2810">
        <v>28750</v>
      </c>
      <c r="S2810"/>
      <c r="T2810"/>
      <c r="U2810"/>
      <c r="V2810" t="s">
        <v>1348</v>
      </c>
      <c r="W2810">
        <v>1</v>
      </c>
    </row>
    <row r="2811" spans="1:23" s="917" customFormat="1" ht="12.75" customHeight="1">
      <c r="A2811">
        <v>1952</v>
      </c>
      <c r="B2811">
        <v>2840</v>
      </c>
      <c r="C2811" t="s">
        <v>87</v>
      </c>
      <c r="D2811" t="s">
        <v>1270</v>
      </c>
      <c r="E2811">
        <v>48994</v>
      </c>
      <c r="F2811" t="s">
        <v>198</v>
      </c>
      <c r="G2811" t="s">
        <v>4612</v>
      </c>
      <c r="H2811" s="958">
        <v>43504</v>
      </c>
      <c r="I2811"/>
      <c r="J2811" t="s">
        <v>1096</v>
      </c>
      <c r="K2811">
        <v>1</v>
      </c>
      <c r="L2811" t="s">
        <v>327</v>
      </c>
      <c r="M2811">
        <v>41600</v>
      </c>
      <c r="N2811" t="s">
        <v>84</v>
      </c>
      <c r="O2811">
        <v>90910</v>
      </c>
      <c r="P2811">
        <v>49310</v>
      </c>
      <c r="Q2811">
        <v>8860</v>
      </c>
      <c r="R2811">
        <v>8220</v>
      </c>
      <c r="S2811"/>
      <c r="T2811"/>
      <c r="U2811"/>
      <c r="V2811" t="s">
        <v>1348</v>
      </c>
      <c r="W2811">
        <v>1</v>
      </c>
    </row>
    <row r="2812" spans="1:23" s="917" customFormat="1" ht="12.75" customHeight="1">
      <c r="A2812">
        <v>1235</v>
      </c>
      <c r="B2812">
        <v>2824</v>
      </c>
      <c r="C2812" t="s">
        <v>122</v>
      </c>
      <c r="D2812" t="s">
        <v>1292</v>
      </c>
      <c r="E2812">
        <v>48995</v>
      </c>
      <c r="F2812" t="s">
        <v>198</v>
      </c>
      <c r="G2812" t="s">
        <v>4613</v>
      </c>
      <c r="H2812" s="958">
        <v>43446</v>
      </c>
      <c r="I2812"/>
      <c r="J2812" t="s">
        <v>1096</v>
      </c>
      <c r="K2812">
        <v>3</v>
      </c>
      <c r="L2812" t="s">
        <v>25</v>
      </c>
      <c r="M2812">
        <v>41600</v>
      </c>
      <c r="N2812" t="s">
        <v>114</v>
      </c>
      <c r="O2812">
        <v>157000</v>
      </c>
      <c r="P2812">
        <v>115400</v>
      </c>
      <c r="Q2812">
        <v>20750</v>
      </c>
      <c r="R2812">
        <v>36400</v>
      </c>
      <c r="S2812"/>
      <c r="T2812"/>
      <c r="U2812"/>
      <c r="V2812" t="s">
        <v>1348</v>
      </c>
      <c r="W2812">
        <v>1</v>
      </c>
    </row>
    <row r="2813" spans="1:23" s="917" customFormat="1" ht="12.75" customHeight="1">
      <c r="A2813">
        <v>1820</v>
      </c>
      <c r="B2813">
        <v>2838</v>
      </c>
      <c r="C2813" t="s">
        <v>1132</v>
      </c>
      <c r="D2813" t="s">
        <v>1133</v>
      </c>
      <c r="E2813">
        <v>48996</v>
      </c>
      <c r="F2813" t="s">
        <v>198</v>
      </c>
      <c r="G2813" t="s">
        <v>4614</v>
      </c>
      <c r="H2813" s="958">
        <v>43480</v>
      </c>
      <c r="I2813"/>
      <c r="J2813" t="s">
        <v>1096</v>
      </c>
      <c r="K2813">
        <v>5</v>
      </c>
      <c r="L2813" t="s">
        <v>25</v>
      </c>
      <c r="M2813">
        <v>41600</v>
      </c>
      <c r="N2813" t="s">
        <v>88</v>
      </c>
      <c r="O2813">
        <v>97200</v>
      </c>
      <c r="P2813">
        <v>55600</v>
      </c>
      <c r="Q2813">
        <v>17000</v>
      </c>
      <c r="R2813">
        <v>22240</v>
      </c>
      <c r="S2813"/>
      <c r="T2813"/>
      <c r="U2813"/>
      <c r="V2813" t="s">
        <v>1348</v>
      </c>
      <c r="W2813">
        <v>1</v>
      </c>
    </row>
    <row r="2814" spans="1:23" s="917" customFormat="1" ht="12.75" customHeight="1">
      <c r="A2814">
        <v>1820</v>
      </c>
      <c r="B2814">
        <v>2838</v>
      </c>
      <c r="C2814" t="s">
        <v>1132</v>
      </c>
      <c r="D2814" t="s">
        <v>1133</v>
      </c>
      <c r="E2814">
        <v>48996</v>
      </c>
      <c r="F2814" t="s">
        <v>869</v>
      </c>
      <c r="G2814" t="s">
        <v>4615</v>
      </c>
      <c r="H2814" s="958">
        <v>43480</v>
      </c>
      <c r="I2814"/>
      <c r="J2814" t="s">
        <v>1096</v>
      </c>
      <c r="K2814">
        <v>3</v>
      </c>
      <c r="L2814" t="s">
        <v>25</v>
      </c>
      <c r="M2814">
        <v>41600</v>
      </c>
      <c r="N2814" t="s">
        <v>88</v>
      </c>
      <c r="O2814">
        <v>97200</v>
      </c>
      <c r="P2814">
        <v>55600</v>
      </c>
      <c r="Q2814">
        <v>17000</v>
      </c>
      <c r="R2814">
        <v>22240</v>
      </c>
      <c r="S2814"/>
      <c r="T2814"/>
      <c r="U2814"/>
      <c r="V2814" t="s">
        <v>1403</v>
      </c>
      <c r="W2814">
        <v>1</v>
      </c>
    </row>
    <row r="2815" spans="1:23" s="917" customFormat="1" ht="12.75" customHeight="1">
      <c r="A2815">
        <v>1820</v>
      </c>
      <c r="B2815">
        <v>2838</v>
      </c>
      <c r="C2815" t="s">
        <v>1132</v>
      </c>
      <c r="D2815" t="s">
        <v>1133</v>
      </c>
      <c r="E2815">
        <v>48996</v>
      </c>
      <c r="F2815" t="s">
        <v>871</v>
      </c>
      <c r="G2815" t="s">
        <v>4616</v>
      </c>
      <c r="H2815" s="958">
        <v>43480</v>
      </c>
      <c r="I2815"/>
      <c r="J2815" t="s">
        <v>1096</v>
      </c>
      <c r="K2815">
        <v>1</v>
      </c>
      <c r="L2815" t="s">
        <v>25</v>
      </c>
      <c r="M2815">
        <v>41600</v>
      </c>
      <c r="N2815" t="s">
        <v>88</v>
      </c>
      <c r="O2815">
        <v>97200</v>
      </c>
      <c r="P2815">
        <v>55600</v>
      </c>
      <c r="Q2815">
        <v>17000</v>
      </c>
      <c r="R2815">
        <v>22240</v>
      </c>
      <c r="S2815"/>
      <c r="T2815"/>
      <c r="U2815"/>
      <c r="V2815" t="s">
        <v>1403</v>
      </c>
      <c r="W2815">
        <v>1</v>
      </c>
    </row>
    <row r="2816" spans="1:23" s="917" customFormat="1" ht="12.75" customHeight="1">
      <c r="A2816">
        <v>1820</v>
      </c>
      <c r="B2816">
        <v>2838</v>
      </c>
      <c r="C2816" t="s">
        <v>1132</v>
      </c>
      <c r="D2816" t="s">
        <v>1133</v>
      </c>
      <c r="E2816">
        <v>48996</v>
      </c>
      <c r="F2816" t="s">
        <v>873</v>
      </c>
      <c r="G2816" t="s">
        <v>4617</v>
      </c>
      <c r="H2816" s="958">
        <v>43480</v>
      </c>
      <c r="I2816"/>
      <c r="J2816" t="s">
        <v>1096</v>
      </c>
      <c r="K2816">
        <v>1</v>
      </c>
      <c r="L2816" t="s">
        <v>25</v>
      </c>
      <c r="M2816">
        <v>41600</v>
      </c>
      <c r="N2816" t="s">
        <v>88</v>
      </c>
      <c r="O2816">
        <v>97200</v>
      </c>
      <c r="P2816">
        <v>55600</v>
      </c>
      <c r="Q2816">
        <v>17000</v>
      </c>
      <c r="R2816">
        <v>22240</v>
      </c>
      <c r="S2816"/>
      <c r="T2816"/>
      <c r="U2816"/>
      <c r="V2816" t="s">
        <v>1403</v>
      </c>
      <c r="W2816">
        <v>1</v>
      </c>
    </row>
    <row r="2817" spans="1:23" s="917" customFormat="1" ht="12.75" customHeight="1">
      <c r="A2817">
        <v>1780</v>
      </c>
      <c r="B2817">
        <v>2811</v>
      </c>
      <c r="C2817" t="s">
        <v>95</v>
      </c>
      <c r="D2817" t="s">
        <v>1106</v>
      </c>
      <c r="E2817">
        <v>48997</v>
      </c>
      <c r="F2817" t="s">
        <v>198</v>
      </c>
      <c r="G2817" t="s">
        <v>4618</v>
      </c>
      <c r="H2817" s="958">
        <v>43451</v>
      </c>
      <c r="I2817"/>
      <c r="J2817" t="s">
        <v>1096</v>
      </c>
      <c r="K2817">
        <v>1</v>
      </c>
      <c r="L2817" t="s">
        <v>25</v>
      </c>
      <c r="M2817">
        <v>41600</v>
      </c>
      <c r="N2817" t="s">
        <v>93</v>
      </c>
      <c r="O2817">
        <v>104910</v>
      </c>
      <c r="P2817">
        <v>63310</v>
      </c>
      <c r="Q2817">
        <v>17000</v>
      </c>
      <c r="R2817">
        <v>22240</v>
      </c>
      <c r="S2817"/>
      <c r="T2817"/>
      <c r="U2817"/>
      <c r="V2817" t="s">
        <v>1348</v>
      </c>
      <c r="W2817">
        <v>1</v>
      </c>
    </row>
    <row r="2818" spans="1:23" s="917" customFormat="1" ht="12.75" customHeight="1">
      <c r="A2818">
        <v>1780</v>
      </c>
      <c r="B2818">
        <v>2811</v>
      </c>
      <c r="C2818" t="s">
        <v>95</v>
      </c>
      <c r="D2818" t="s">
        <v>1106</v>
      </c>
      <c r="E2818">
        <v>48998</v>
      </c>
      <c r="F2818" t="s">
        <v>198</v>
      </c>
      <c r="G2818" t="s">
        <v>4619</v>
      </c>
      <c r="H2818" s="958">
        <v>43451</v>
      </c>
      <c r="I2818"/>
      <c r="J2818" t="s">
        <v>1096</v>
      </c>
      <c r="K2818">
        <v>3</v>
      </c>
      <c r="L2818" t="s">
        <v>25</v>
      </c>
      <c r="M2818">
        <v>41600</v>
      </c>
      <c r="N2818" t="s">
        <v>93</v>
      </c>
      <c r="O2818">
        <v>104910</v>
      </c>
      <c r="P2818">
        <v>63310</v>
      </c>
      <c r="Q2818">
        <v>17000</v>
      </c>
      <c r="R2818">
        <v>22240</v>
      </c>
      <c r="S2818"/>
      <c r="T2818"/>
      <c r="U2818"/>
      <c r="V2818" t="s">
        <v>1348</v>
      </c>
      <c r="W2818">
        <v>1</v>
      </c>
    </row>
    <row r="2819" spans="1:23" s="917" customFormat="1" ht="12.75" customHeight="1">
      <c r="A2819">
        <v>1780</v>
      </c>
      <c r="B2819">
        <v>2811</v>
      </c>
      <c r="C2819" t="s">
        <v>95</v>
      </c>
      <c r="D2819" t="s">
        <v>1106</v>
      </c>
      <c r="E2819">
        <v>48999</v>
      </c>
      <c r="F2819" t="s">
        <v>198</v>
      </c>
      <c r="G2819" t="s">
        <v>4620</v>
      </c>
      <c r="H2819" s="958">
        <v>43451</v>
      </c>
      <c r="I2819"/>
      <c r="J2819" t="s">
        <v>1096</v>
      </c>
      <c r="K2819">
        <v>3</v>
      </c>
      <c r="L2819" t="s">
        <v>25</v>
      </c>
      <c r="M2819">
        <v>41600</v>
      </c>
      <c r="N2819" t="s">
        <v>93</v>
      </c>
      <c r="O2819">
        <v>104910</v>
      </c>
      <c r="P2819">
        <v>63310</v>
      </c>
      <c r="Q2819">
        <v>17000</v>
      </c>
      <c r="R2819">
        <v>22240</v>
      </c>
      <c r="S2819"/>
      <c r="T2819"/>
      <c r="U2819"/>
      <c r="V2819" t="s">
        <v>1348</v>
      </c>
      <c r="W2819">
        <v>1</v>
      </c>
    </row>
    <row r="2820" spans="1:23" s="917" customFormat="1" ht="12.75" customHeight="1">
      <c r="A2820">
        <v>1780</v>
      </c>
      <c r="B2820">
        <v>2811</v>
      </c>
      <c r="C2820" t="s">
        <v>95</v>
      </c>
      <c r="D2820" t="s">
        <v>1106</v>
      </c>
      <c r="E2820">
        <v>49000</v>
      </c>
      <c r="F2820" t="s">
        <v>198</v>
      </c>
      <c r="G2820" t="s">
        <v>4621</v>
      </c>
      <c r="H2820" s="958">
        <v>43451</v>
      </c>
      <c r="I2820"/>
      <c r="J2820" t="s">
        <v>1096</v>
      </c>
      <c r="K2820">
        <v>3</v>
      </c>
      <c r="L2820" t="s">
        <v>25</v>
      </c>
      <c r="M2820">
        <v>41600</v>
      </c>
      <c r="N2820" t="s">
        <v>93</v>
      </c>
      <c r="O2820">
        <v>104910</v>
      </c>
      <c r="P2820">
        <v>63310</v>
      </c>
      <c r="Q2820">
        <v>17000</v>
      </c>
      <c r="R2820">
        <v>22240</v>
      </c>
      <c r="S2820"/>
      <c r="T2820"/>
      <c r="U2820"/>
      <c r="V2820" t="s">
        <v>1348</v>
      </c>
      <c r="W2820">
        <v>1</v>
      </c>
    </row>
    <row r="2821" spans="1:23" s="917" customFormat="1" ht="12.75" customHeight="1">
      <c r="A2821">
        <v>1780</v>
      </c>
      <c r="B2821">
        <v>2811</v>
      </c>
      <c r="C2821" t="s">
        <v>95</v>
      </c>
      <c r="D2821" t="s">
        <v>1106</v>
      </c>
      <c r="E2821">
        <v>49001</v>
      </c>
      <c r="F2821" t="s">
        <v>198</v>
      </c>
      <c r="G2821" t="s">
        <v>4622</v>
      </c>
      <c r="H2821" s="958">
        <v>43451</v>
      </c>
      <c r="I2821"/>
      <c r="J2821" t="s">
        <v>1096</v>
      </c>
      <c r="K2821">
        <v>1</v>
      </c>
      <c r="L2821" t="s">
        <v>25</v>
      </c>
      <c r="M2821">
        <v>41600</v>
      </c>
      <c r="N2821" t="s">
        <v>93</v>
      </c>
      <c r="O2821">
        <v>104910</v>
      </c>
      <c r="P2821">
        <v>63310</v>
      </c>
      <c r="Q2821">
        <v>17000</v>
      </c>
      <c r="R2821">
        <v>22240</v>
      </c>
      <c r="S2821"/>
      <c r="T2821"/>
      <c r="U2821"/>
      <c r="V2821" t="s">
        <v>1348</v>
      </c>
      <c r="W2821">
        <v>1</v>
      </c>
    </row>
    <row r="2822" spans="1:23" s="917" customFormat="1" ht="12.75" customHeight="1">
      <c r="A2822">
        <v>1830</v>
      </c>
      <c r="B2822">
        <v>2838</v>
      </c>
      <c r="C2822" t="s">
        <v>1132</v>
      </c>
      <c r="D2822" t="s">
        <v>1133</v>
      </c>
      <c r="E2822">
        <v>49002</v>
      </c>
      <c r="F2822" t="s">
        <v>198</v>
      </c>
      <c r="G2822" t="s">
        <v>4623</v>
      </c>
      <c r="H2822" s="958">
        <v>43476</v>
      </c>
      <c r="I2822"/>
      <c r="J2822" t="s">
        <v>1096</v>
      </c>
      <c r="K2822">
        <v>6</v>
      </c>
      <c r="L2822" t="s">
        <v>25</v>
      </c>
      <c r="M2822">
        <v>41600</v>
      </c>
      <c r="N2822" t="s">
        <v>88</v>
      </c>
      <c r="O2822">
        <v>97200</v>
      </c>
      <c r="P2822">
        <v>55600</v>
      </c>
      <c r="Q2822">
        <v>17000</v>
      </c>
      <c r="R2822">
        <v>22240</v>
      </c>
      <c r="S2822"/>
      <c r="T2822"/>
      <c r="U2822"/>
      <c r="V2822" t="s">
        <v>1348</v>
      </c>
      <c r="W2822">
        <v>1</v>
      </c>
    </row>
    <row r="2823" spans="1:23" s="917" customFormat="1" ht="12.75" customHeight="1">
      <c r="A2823">
        <v>1830</v>
      </c>
      <c r="B2823">
        <v>2838</v>
      </c>
      <c r="C2823" t="s">
        <v>1132</v>
      </c>
      <c r="D2823" t="s">
        <v>1133</v>
      </c>
      <c r="E2823">
        <v>49002</v>
      </c>
      <c r="F2823" t="s">
        <v>869</v>
      </c>
      <c r="G2823" t="s">
        <v>4624</v>
      </c>
      <c r="H2823" s="958">
        <v>43476</v>
      </c>
      <c r="I2823"/>
      <c r="J2823" t="s">
        <v>1096</v>
      </c>
      <c r="K2823">
        <v>2</v>
      </c>
      <c r="L2823" t="s">
        <v>25</v>
      </c>
      <c r="M2823">
        <v>41600</v>
      </c>
      <c r="N2823" t="s">
        <v>88</v>
      </c>
      <c r="O2823">
        <v>97200</v>
      </c>
      <c r="P2823">
        <v>55600</v>
      </c>
      <c r="Q2823">
        <v>17000</v>
      </c>
      <c r="R2823">
        <v>22240</v>
      </c>
      <c r="S2823"/>
      <c r="T2823"/>
      <c r="U2823"/>
      <c r="V2823" t="s">
        <v>1403</v>
      </c>
      <c r="W2823">
        <v>1</v>
      </c>
    </row>
    <row r="2824" spans="1:23" s="917" customFormat="1" ht="12.75" customHeight="1">
      <c r="A2824">
        <v>1830</v>
      </c>
      <c r="B2824">
        <v>2838</v>
      </c>
      <c r="C2824" t="s">
        <v>1132</v>
      </c>
      <c r="D2824" t="s">
        <v>1133</v>
      </c>
      <c r="E2824">
        <v>49002</v>
      </c>
      <c r="F2824" t="s">
        <v>871</v>
      </c>
      <c r="G2824" t="s">
        <v>4625</v>
      </c>
      <c r="H2824" s="958">
        <v>43476</v>
      </c>
      <c r="I2824"/>
      <c r="J2824" t="s">
        <v>1096</v>
      </c>
      <c r="K2824">
        <v>2</v>
      </c>
      <c r="L2824" t="s">
        <v>25</v>
      </c>
      <c r="M2824">
        <v>41600</v>
      </c>
      <c r="N2824" t="s">
        <v>88</v>
      </c>
      <c r="O2824">
        <v>97200</v>
      </c>
      <c r="P2824">
        <v>55600</v>
      </c>
      <c r="Q2824">
        <v>17000</v>
      </c>
      <c r="R2824">
        <v>22240</v>
      </c>
      <c r="S2824"/>
      <c r="T2824"/>
      <c r="U2824"/>
      <c r="V2824" t="s">
        <v>1403</v>
      </c>
      <c r="W2824">
        <v>1</v>
      </c>
    </row>
    <row r="2825" spans="1:23" s="917" customFormat="1" ht="12.75" customHeight="1">
      <c r="A2825">
        <v>1830</v>
      </c>
      <c r="B2825">
        <v>2838</v>
      </c>
      <c r="C2825" t="s">
        <v>1132</v>
      </c>
      <c r="D2825" t="s">
        <v>1133</v>
      </c>
      <c r="E2825">
        <v>49002</v>
      </c>
      <c r="F2825" t="s">
        <v>873</v>
      </c>
      <c r="G2825" t="s">
        <v>4626</v>
      </c>
      <c r="H2825" s="958">
        <v>43476</v>
      </c>
      <c r="I2825"/>
      <c r="J2825" t="s">
        <v>1096</v>
      </c>
      <c r="K2825">
        <v>2</v>
      </c>
      <c r="L2825" t="s">
        <v>25</v>
      </c>
      <c r="M2825">
        <v>41600</v>
      </c>
      <c r="N2825" t="s">
        <v>88</v>
      </c>
      <c r="O2825">
        <v>97200</v>
      </c>
      <c r="P2825">
        <v>55600</v>
      </c>
      <c r="Q2825">
        <v>17000</v>
      </c>
      <c r="R2825">
        <v>22240</v>
      </c>
      <c r="S2825"/>
      <c r="T2825"/>
      <c r="U2825"/>
      <c r="V2825" t="s">
        <v>1403</v>
      </c>
      <c r="W2825">
        <v>1</v>
      </c>
    </row>
    <row r="2826" spans="1:23" s="917" customFormat="1" ht="12.75" customHeight="1">
      <c r="A2826">
        <v>1820</v>
      </c>
      <c r="B2826">
        <v>2838</v>
      </c>
      <c r="C2826" t="s">
        <v>1132</v>
      </c>
      <c r="D2826" t="s">
        <v>1133</v>
      </c>
      <c r="E2826">
        <v>49003</v>
      </c>
      <c r="F2826" t="s">
        <v>198</v>
      </c>
      <c r="G2826" t="s">
        <v>4627</v>
      </c>
      <c r="H2826" s="958">
        <v>43480</v>
      </c>
      <c r="I2826"/>
      <c r="J2826" t="s">
        <v>1096</v>
      </c>
      <c r="K2826">
        <v>5</v>
      </c>
      <c r="L2826" t="s">
        <v>25</v>
      </c>
      <c r="M2826">
        <v>41600</v>
      </c>
      <c r="N2826" t="s">
        <v>88</v>
      </c>
      <c r="O2826">
        <v>97200</v>
      </c>
      <c r="P2826">
        <v>55600</v>
      </c>
      <c r="Q2826">
        <v>17000</v>
      </c>
      <c r="R2826">
        <v>22240</v>
      </c>
      <c r="S2826"/>
      <c r="T2826"/>
      <c r="U2826"/>
      <c r="V2826" t="s">
        <v>1348</v>
      </c>
      <c r="W2826">
        <v>1</v>
      </c>
    </row>
    <row r="2827" spans="1:23" s="917" customFormat="1" ht="12.75" customHeight="1">
      <c r="A2827">
        <v>1820</v>
      </c>
      <c r="B2827">
        <v>2838</v>
      </c>
      <c r="C2827" t="s">
        <v>1132</v>
      </c>
      <c r="D2827" t="s">
        <v>1133</v>
      </c>
      <c r="E2827">
        <v>49003</v>
      </c>
      <c r="F2827" t="s">
        <v>869</v>
      </c>
      <c r="G2827" t="s">
        <v>4628</v>
      </c>
      <c r="H2827" s="958">
        <v>43480</v>
      </c>
      <c r="I2827"/>
      <c r="J2827" t="s">
        <v>1096</v>
      </c>
      <c r="K2827">
        <v>3</v>
      </c>
      <c r="L2827" t="s">
        <v>25</v>
      </c>
      <c r="M2827">
        <v>41600</v>
      </c>
      <c r="N2827" t="s">
        <v>88</v>
      </c>
      <c r="O2827">
        <v>97200</v>
      </c>
      <c r="P2827">
        <v>55600</v>
      </c>
      <c r="Q2827">
        <v>17000</v>
      </c>
      <c r="R2827">
        <v>22240</v>
      </c>
      <c r="S2827"/>
      <c r="T2827"/>
      <c r="U2827"/>
      <c r="V2827" t="s">
        <v>1403</v>
      </c>
      <c r="W2827">
        <v>1</v>
      </c>
    </row>
    <row r="2828" spans="1:23" s="917" customFormat="1" ht="12.75" customHeight="1">
      <c r="A2828">
        <v>1820</v>
      </c>
      <c r="B2828">
        <v>2838</v>
      </c>
      <c r="C2828" t="s">
        <v>1132</v>
      </c>
      <c r="D2828" t="s">
        <v>1133</v>
      </c>
      <c r="E2828">
        <v>49003</v>
      </c>
      <c r="F2828" t="s">
        <v>871</v>
      </c>
      <c r="G2828" t="s">
        <v>4629</v>
      </c>
      <c r="H2828" s="958">
        <v>43480</v>
      </c>
      <c r="I2828"/>
      <c r="J2828" t="s">
        <v>1096</v>
      </c>
      <c r="K2828">
        <v>2</v>
      </c>
      <c r="L2828" t="s">
        <v>25</v>
      </c>
      <c r="M2828">
        <v>41600</v>
      </c>
      <c r="N2828" t="s">
        <v>88</v>
      </c>
      <c r="O2828">
        <v>97200</v>
      </c>
      <c r="P2828">
        <v>55600</v>
      </c>
      <c r="Q2828">
        <v>17000</v>
      </c>
      <c r="R2828">
        <v>22240</v>
      </c>
      <c r="S2828"/>
      <c r="T2828"/>
      <c r="U2828"/>
      <c r="V2828" t="s">
        <v>1403</v>
      </c>
      <c r="W2828">
        <v>1</v>
      </c>
    </row>
    <row r="2829" spans="1:23" s="917" customFormat="1" ht="12.75" customHeight="1">
      <c r="A2829">
        <v>1820</v>
      </c>
      <c r="B2829">
        <v>2838</v>
      </c>
      <c r="C2829" t="s">
        <v>1132</v>
      </c>
      <c r="D2829" t="s">
        <v>1133</v>
      </c>
      <c r="E2829">
        <v>49004</v>
      </c>
      <c r="F2829" t="s">
        <v>198</v>
      </c>
      <c r="G2829" t="s">
        <v>4630</v>
      </c>
      <c r="H2829" s="958">
        <v>43480</v>
      </c>
      <c r="I2829"/>
      <c r="J2829" t="s">
        <v>1096</v>
      </c>
      <c r="K2829">
        <v>2</v>
      </c>
      <c r="L2829" t="s">
        <v>25</v>
      </c>
      <c r="M2829">
        <v>41600</v>
      </c>
      <c r="N2829" t="s">
        <v>88</v>
      </c>
      <c r="O2829">
        <v>97200</v>
      </c>
      <c r="P2829">
        <v>55600</v>
      </c>
      <c r="Q2829">
        <v>17000</v>
      </c>
      <c r="R2829">
        <v>22240</v>
      </c>
      <c r="S2829"/>
      <c r="T2829"/>
      <c r="U2829"/>
      <c r="V2829" t="s">
        <v>1348</v>
      </c>
      <c r="W2829">
        <v>1</v>
      </c>
    </row>
    <row r="2830" spans="1:23" s="917" customFormat="1" ht="12.75" customHeight="1">
      <c r="A2830">
        <v>1820</v>
      </c>
      <c r="B2830">
        <v>2838</v>
      </c>
      <c r="C2830" t="s">
        <v>1132</v>
      </c>
      <c r="D2830" t="s">
        <v>1133</v>
      </c>
      <c r="E2830">
        <v>49004</v>
      </c>
      <c r="F2830" t="s">
        <v>869</v>
      </c>
      <c r="G2830" t="s">
        <v>4631</v>
      </c>
      <c r="H2830" s="958">
        <v>43480</v>
      </c>
      <c r="I2830"/>
      <c r="J2830" t="s">
        <v>1096</v>
      </c>
      <c r="K2830">
        <v>1</v>
      </c>
      <c r="L2830" t="s">
        <v>25</v>
      </c>
      <c r="M2830">
        <v>41600</v>
      </c>
      <c r="N2830" t="s">
        <v>88</v>
      </c>
      <c r="O2830">
        <v>97200</v>
      </c>
      <c r="P2830">
        <v>55600</v>
      </c>
      <c r="Q2830">
        <v>17000</v>
      </c>
      <c r="R2830">
        <v>22240</v>
      </c>
      <c r="S2830"/>
      <c r="T2830"/>
      <c r="U2830"/>
      <c r="V2830" t="s">
        <v>1403</v>
      </c>
      <c r="W2830">
        <v>1</v>
      </c>
    </row>
    <row r="2831" spans="1:23" s="917" customFormat="1" ht="12.75" customHeight="1">
      <c r="A2831">
        <v>1820</v>
      </c>
      <c r="B2831">
        <v>2838</v>
      </c>
      <c r="C2831" t="s">
        <v>1132</v>
      </c>
      <c r="D2831" t="s">
        <v>1133</v>
      </c>
      <c r="E2831">
        <v>49004</v>
      </c>
      <c r="F2831" t="s">
        <v>871</v>
      </c>
      <c r="G2831" t="s">
        <v>4632</v>
      </c>
      <c r="H2831" s="958">
        <v>43480</v>
      </c>
      <c r="I2831"/>
      <c r="J2831" t="s">
        <v>1096</v>
      </c>
      <c r="K2831">
        <v>1</v>
      </c>
      <c r="L2831" t="s">
        <v>25</v>
      </c>
      <c r="M2831">
        <v>41600</v>
      </c>
      <c r="N2831" t="s">
        <v>88</v>
      </c>
      <c r="O2831">
        <v>97200</v>
      </c>
      <c r="P2831">
        <v>55600</v>
      </c>
      <c r="Q2831">
        <v>17000</v>
      </c>
      <c r="R2831">
        <v>22240</v>
      </c>
      <c r="S2831"/>
      <c r="T2831"/>
      <c r="U2831"/>
      <c r="V2831" t="s">
        <v>1403</v>
      </c>
      <c r="W2831">
        <v>1</v>
      </c>
    </row>
    <row r="2832" spans="1:23" s="917" customFormat="1" ht="12.75" customHeight="1">
      <c r="A2832">
        <v>1555</v>
      </c>
      <c r="B2832">
        <v>2802</v>
      </c>
      <c r="C2832" t="s">
        <v>116</v>
      </c>
      <c r="D2832" t="s">
        <v>1445</v>
      </c>
      <c r="E2832">
        <v>49005</v>
      </c>
      <c r="F2832" t="s">
        <v>198</v>
      </c>
      <c r="G2832" t="s">
        <v>4633</v>
      </c>
      <c r="H2832" s="958">
        <v>43815</v>
      </c>
      <c r="I2832"/>
      <c r="J2832" t="s">
        <v>1096</v>
      </c>
      <c r="K2832">
        <v>2</v>
      </c>
      <c r="L2832" t="s">
        <v>25</v>
      </c>
      <c r="M2832">
        <v>41600</v>
      </c>
      <c r="N2832" t="s">
        <v>114</v>
      </c>
      <c r="O2832">
        <v>157000</v>
      </c>
      <c r="P2832">
        <v>115400</v>
      </c>
      <c r="Q2832">
        <v>17000</v>
      </c>
      <c r="R2832">
        <v>22240</v>
      </c>
      <c r="S2832"/>
      <c r="T2832"/>
      <c r="U2832"/>
      <c r="V2832" t="s">
        <v>1348</v>
      </c>
      <c r="W2832">
        <v>1</v>
      </c>
    </row>
    <row r="2833" spans="1:23" s="917" customFormat="1" ht="12.75" customHeight="1">
      <c r="A2833">
        <v>1575</v>
      </c>
      <c r="B2833">
        <v>2840</v>
      </c>
      <c r="C2833" t="s">
        <v>87</v>
      </c>
      <c r="D2833" t="s">
        <v>1106</v>
      </c>
      <c r="E2833">
        <v>49006</v>
      </c>
      <c r="F2833" t="s">
        <v>198</v>
      </c>
      <c r="G2833" t="s">
        <v>4635</v>
      </c>
      <c r="H2833" s="958">
        <v>43419</v>
      </c>
      <c r="I2833"/>
      <c r="J2833" t="s">
        <v>1096</v>
      </c>
      <c r="K2833">
        <v>13</v>
      </c>
      <c r="L2833" t="s">
        <v>25</v>
      </c>
      <c r="M2833">
        <v>41600</v>
      </c>
      <c r="N2833" t="s">
        <v>84</v>
      </c>
      <c r="O2833">
        <v>90910</v>
      </c>
      <c r="P2833">
        <v>49310</v>
      </c>
      <c r="Q2833">
        <v>17000</v>
      </c>
      <c r="R2833">
        <v>22240</v>
      </c>
      <c r="S2833"/>
      <c r="T2833"/>
      <c r="U2833"/>
      <c r="V2833" t="s">
        <v>1348</v>
      </c>
      <c r="W2833">
        <v>1</v>
      </c>
    </row>
    <row r="2834" spans="1:23" s="917" customFormat="1" ht="12.75" customHeight="1">
      <c r="A2834">
        <v>1575</v>
      </c>
      <c r="B2834">
        <v>2840</v>
      </c>
      <c r="C2834" t="s">
        <v>87</v>
      </c>
      <c r="D2834" t="s">
        <v>1106</v>
      </c>
      <c r="E2834">
        <v>49006</v>
      </c>
      <c r="F2834" t="s">
        <v>869</v>
      </c>
      <c r="G2834" t="s">
        <v>4637</v>
      </c>
      <c r="H2834" s="958">
        <v>43475</v>
      </c>
      <c r="I2834"/>
      <c r="J2834" t="s">
        <v>1096</v>
      </c>
      <c r="K2834">
        <v>5</v>
      </c>
      <c r="L2834" t="s">
        <v>25</v>
      </c>
      <c r="M2834">
        <v>41600</v>
      </c>
      <c r="N2834" t="s">
        <v>84</v>
      </c>
      <c r="O2834">
        <v>90910</v>
      </c>
      <c r="P2834">
        <v>49310</v>
      </c>
      <c r="Q2834">
        <v>17000</v>
      </c>
      <c r="R2834">
        <v>22240</v>
      </c>
      <c r="S2834"/>
      <c r="T2834"/>
      <c r="U2834"/>
      <c r="V2834" t="s">
        <v>1403</v>
      </c>
      <c r="W2834">
        <v>1</v>
      </c>
    </row>
    <row r="2835" spans="1:23" s="917" customFormat="1" ht="12.75" customHeight="1">
      <c r="A2835">
        <v>1575</v>
      </c>
      <c r="B2835">
        <v>2840</v>
      </c>
      <c r="C2835" t="s">
        <v>87</v>
      </c>
      <c r="D2835" t="s">
        <v>1106</v>
      </c>
      <c r="E2835">
        <v>49006</v>
      </c>
      <c r="F2835" t="s">
        <v>871</v>
      </c>
      <c r="G2835" t="s">
        <v>4639</v>
      </c>
      <c r="H2835" s="958">
        <v>43475</v>
      </c>
      <c r="I2835"/>
      <c r="J2835" t="s">
        <v>1096</v>
      </c>
      <c r="K2835">
        <v>5</v>
      </c>
      <c r="L2835" t="s">
        <v>25</v>
      </c>
      <c r="M2835">
        <v>41600</v>
      </c>
      <c r="N2835" t="s">
        <v>84</v>
      </c>
      <c r="O2835">
        <v>90910</v>
      </c>
      <c r="P2835">
        <v>49310</v>
      </c>
      <c r="Q2835">
        <v>17000</v>
      </c>
      <c r="R2835">
        <v>22240</v>
      </c>
      <c r="S2835"/>
      <c r="T2835"/>
      <c r="U2835"/>
      <c r="V2835" t="s">
        <v>1403</v>
      </c>
      <c r="W2835">
        <v>1</v>
      </c>
    </row>
    <row r="2836" spans="1:23" s="917" customFormat="1" ht="12.75" customHeight="1">
      <c r="A2836">
        <v>1575</v>
      </c>
      <c r="B2836">
        <v>2840</v>
      </c>
      <c r="C2836" t="s">
        <v>87</v>
      </c>
      <c r="D2836" t="s">
        <v>1106</v>
      </c>
      <c r="E2836">
        <v>49006</v>
      </c>
      <c r="F2836" t="s">
        <v>873</v>
      </c>
      <c r="G2836" t="s">
        <v>4640</v>
      </c>
      <c r="H2836" s="958">
        <v>43475</v>
      </c>
      <c r="I2836"/>
      <c r="J2836" t="s">
        <v>1096</v>
      </c>
      <c r="K2836">
        <v>1</v>
      </c>
      <c r="L2836" t="s">
        <v>25</v>
      </c>
      <c r="M2836">
        <v>41600</v>
      </c>
      <c r="N2836" t="s">
        <v>84</v>
      </c>
      <c r="O2836">
        <v>90910</v>
      </c>
      <c r="P2836">
        <v>49310</v>
      </c>
      <c r="Q2836">
        <v>17000</v>
      </c>
      <c r="R2836">
        <v>22240</v>
      </c>
      <c r="S2836"/>
      <c r="T2836"/>
      <c r="U2836"/>
      <c r="V2836" t="s">
        <v>1403</v>
      </c>
      <c r="W2836">
        <v>1</v>
      </c>
    </row>
    <row r="2837" spans="1:23" s="917" customFormat="1" ht="12.75" customHeight="1">
      <c r="A2837">
        <v>1575</v>
      </c>
      <c r="B2837">
        <v>2840</v>
      </c>
      <c r="C2837" t="s">
        <v>87</v>
      </c>
      <c r="D2837" t="s">
        <v>1106</v>
      </c>
      <c r="E2837">
        <v>49006</v>
      </c>
      <c r="F2837" t="s">
        <v>975</v>
      </c>
      <c r="G2837" t="s">
        <v>4641</v>
      </c>
      <c r="H2837" s="958">
        <v>43475</v>
      </c>
      <c r="I2837"/>
      <c r="J2837" t="s">
        <v>1096</v>
      </c>
      <c r="K2837">
        <v>2</v>
      </c>
      <c r="L2837" t="s">
        <v>25</v>
      </c>
      <c r="M2837">
        <v>41600</v>
      </c>
      <c r="N2837" t="s">
        <v>84</v>
      </c>
      <c r="O2837">
        <v>90910</v>
      </c>
      <c r="P2837">
        <v>49310</v>
      </c>
      <c r="Q2837">
        <v>17000</v>
      </c>
      <c r="R2837">
        <v>22240</v>
      </c>
      <c r="S2837"/>
      <c r="T2837"/>
      <c r="U2837"/>
      <c r="V2837" t="s">
        <v>1403</v>
      </c>
      <c r="W2837">
        <v>1</v>
      </c>
    </row>
    <row r="2838" spans="1:23" s="917" customFormat="1" ht="12.75" customHeight="1">
      <c r="A2838">
        <v>1770</v>
      </c>
      <c r="B2838">
        <v>2821</v>
      </c>
      <c r="C2838" t="s">
        <v>102</v>
      </c>
      <c r="D2838" t="s">
        <v>1270</v>
      </c>
      <c r="E2838">
        <v>49008</v>
      </c>
      <c r="F2838" t="s">
        <v>198</v>
      </c>
      <c r="G2838" t="s">
        <v>4642</v>
      </c>
      <c r="H2838" s="958">
        <v>43453</v>
      </c>
      <c r="I2838"/>
      <c r="J2838" t="s">
        <v>1096</v>
      </c>
      <c r="K2838">
        <v>1</v>
      </c>
      <c r="L2838" t="s">
        <v>25</v>
      </c>
      <c r="M2838">
        <v>41600</v>
      </c>
      <c r="N2838" t="s">
        <v>97</v>
      </c>
      <c r="O2838">
        <v>117140</v>
      </c>
      <c r="P2838">
        <v>75540</v>
      </c>
      <c r="Q2838">
        <v>17000</v>
      </c>
      <c r="R2838">
        <v>28750</v>
      </c>
      <c r="S2838"/>
      <c r="T2838"/>
      <c r="U2838"/>
      <c r="V2838" t="s">
        <v>1348</v>
      </c>
      <c r="W2838">
        <v>1</v>
      </c>
    </row>
    <row r="2839" spans="1:23" s="917" customFormat="1" ht="12.75" customHeight="1">
      <c r="A2839">
        <v>1770</v>
      </c>
      <c r="B2839">
        <v>2821</v>
      </c>
      <c r="C2839" t="s">
        <v>102</v>
      </c>
      <c r="D2839" t="s">
        <v>1270</v>
      </c>
      <c r="E2839">
        <v>49009</v>
      </c>
      <c r="F2839" t="s">
        <v>198</v>
      </c>
      <c r="G2839" t="s">
        <v>4644</v>
      </c>
      <c r="H2839" s="958">
        <v>43453</v>
      </c>
      <c r="I2839"/>
      <c r="J2839" t="s">
        <v>1096</v>
      </c>
      <c r="K2839">
        <v>1</v>
      </c>
      <c r="L2839" t="s">
        <v>25</v>
      </c>
      <c r="M2839">
        <v>41600</v>
      </c>
      <c r="N2839" t="s">
        <v>97</v>
      </c>
      <c r="O2839">
        <v>117140</v>
      </c>
      <c r="P2839">
        <v>75540</v>
      </c>
      <c r="Q2839">
        <v>17000</v>
      </c>
      <c r="R2839">
        <v>28750</v>
      </c>
      <c r="S2839"/>
      <c r="T2839"/>
      <c r="U2839"/>
      <c r="V2839" t="s">
        <v>1348</v>
      </c>
      <c r="W2839">
        <v>1</v>
      </c>
    </row>
    <row r="2840" spans="1:23" s="917" customFormat="1" ht="12.75" customHeight="1">
      <c r="A2840">
        <v>1770</v>
      </c>
      <c r="B2840">
        <v>2821</v>
      </c>
      <c r="C2840" t="s">
        <v>102</v>
      </c>
      <c r="D2840" t="s">
        <v>1270</v>
      </c>
      <c r="E2840">
        <v>49010</v>
      </c>
      <c r="F2840" t="s">
        <v>198</v>
      </c>
      <c r="G2840" t="s">
        <v>4645</v>
      </c>
      <c r="H2840" s="958">
        <v>43453</v>
      </c>
      <c r="I2840"/>
      <c r="J2840" t="s">
        <v>1096</v>
      </c>
      <c r="K2840">
        <v>1</v>
      </c>
      <c r="L2840" t="s">
        <v>25</v>
      </c>
      <c r="M2840">
        <v>41600</v>
      </c>
      <c r="N2840" t="s">
        <v>97</v>
      </c>
      <c r="O2840">
        <v>117140</v>
      </c>
      <c r="P2840">
        <v>75540</v>
      </c>
      <c r="Q2840">
        <v>17000</v>
      </c>
      <c r="R2840">
        <v>28750</v>
      </c>
      <c r="S2840"/>
      <c r="T2840"/>
      <c r="U2840"/>
      <c r="V2840" t="s">
        <v>1348</v>
      </c>
      <c r="W2840">
        <v>1</v>
      </c>
    </row>
    <row r="2841" spans="1:23" s="917" customFormat="1" ht="12.75" customHeight="1">
      <c r="A2841">
        <v>1770</v>
      </c>
      <c r="B2841">
        <v>2821</v>
      </c>
      <c r="C2841" t="s">
        <v>102</v>
      </c>
      <c r="D2841" t="s">
        <v>1270</v>
      </c>
      <c r="E2841">
        <v>49011</v>
      </c>
      <c r="F2841" t="s">
        <v>198</v>
      </c>
      <c r="G2841" t="s">
        <v>4646</v>
      </c>
      <c r="H2841" s="958">
        <v>43453</v>
      </c>
      <c r="I2841"/>
      <c r="J2841" t="s">
        <v>1096</v>
      </c>
      <c r="K2841">
        <v>1</v>
      </c>
      <c r="L2841" t="s">
        <v>25</v>
      </c>
      <c r="M2841">
        <v>41600</v>
      </c>
      <c r="N2841" t="s">
        <v>97</v>
      </c>
      <c r="O2841">
        <v>117140</v>
      </c>
      <c r="P2841">
        <v>75540</v>
      </c>
      <c r="Q2841">
        <v>17000</v>
      </c>
      <c r="R2841">
        <v>28750</v>
      </c>
      <c r="S2841"/>
      <c r="T2841"/>
      <c r="U2841"/>
      <c r="V2841" t="s">
        <v>1348</v>
      </c>
      <c r="W2841">
        <v>1</v>
      </c>
    </row>
    <row r="2842" spans="1:23" s="917" customFormat="1" ht="12.75" customHeight="1">
      <c r="A2842">
        <v>1455</v>
      </c>
      <c r="B2842">
        <v>2806</v>
      </c>
      <c r="C2842" t="s">
        <v>111</v>
      </c>
      <c r="D2842" t="s">
        <v>1133</v>
      </c>
      <c r="E2842">
        <v>49012</v>
      </c>
      <c r="F2842" t="s">
        <v>198</v>
      </c>
      <c r="G2842" t="s">
        <v>4647</v>
      </c>
      <c r="H2842" s="958">
        <v>43454</v>
      </c>
      <c r="I2842"/>
      <c r="J2842" t="s">
        <v>1096</v>
      </c>
      <c r="K2842">
        <v>1</v>
      </c>
      <c r="L2842" t="s">
        <v>25</v>
      </c>
      <c r="M2842">
        <v>41600</v>
      </c>
      <c r="N2842" t="s">
        <v>109</v>
      </c>
      <c r="O2842">
        <v>142820</v>
      </c>
      <c r="P2842">
        <v>101220</v>
      </c>
      <c r="Q2842">
        <v>17000</v>
      </c>
      <c r="R2842">
        <v>22240</v>
      </c>
      <c r="S2842"/>
      <c r="T2842"/>
      <c r="U2842"/>
      <c r="V2842" t="s">
        <v>1348</v>
      </c>
      <c r="W2842">
        <v>2</v>
      </c>
    </row>
    <row r="2843" spans="1:23" s="917" customFormat="1" ht="12.75" customHeight="1">
      <c r="A2843">
        <v>1455</v>
      </c>
      <c r="B2843">
        <v>2806</v>
      </c>
      <c r="C2843" t="s">
        <v>111</v>
      </c>
      <c r="D2843" t="s">
        <v>1133</v>
      </c>
      <c r="E2843">
        <v>49014</v>
      </c>
      <c r="F2843" t="s">
        <v>198</v>
      </c>
      <c r="G2843" t="s">
        <v>4648</v>
      </c>
      <c r="H2843" s="958">
        <v>43454</v>
      </c>
      <c r="I2843"/>
      <c r="J2843" t="s">
        <v>1096</v>
      </c>
      <c r="K2843">
        <v>5</v>
      </c>
      <c r="L2843" t="s">
        <v>25</v>
      </c>
      <c r="M2843">
        <v>41600</v>
      </c>
      <c r="N2843" t="s">
        <v>109</v>
      </c>
      <c r="O2843">
        <v>142820</v>
      </c>
      <c r="P2843">
        <v>101220</v>
      </c>
      <c r="Q2843">
        <v>17000</v>
      </c>
      <c r="R2843">
        <v>22240</v>
      </c>
      <c r="S2843"/>
      <c r="T2843"/>
      <c r="U2843"/>
      <c r="V2843" t="s">
        <v>1348</v>
      </c>
      <c r="W2843">
        <v>2</v>
      </c>
    </row>
    <row r="2844" spans="1:23" s="917" customFormat="1" ht="12.75" customHeight="1">
      <c r="A2844">
        <v>1455</v>
      </c>
      <c r="B2844">
        <v>2806</v>
      </c>
      <c r="C2844" t="s">
        <v>111</v>
      </c>
      <c r="D2844" t="s">
        <v>1133</v>
      </c>
      <c r="E2844">
        <v>49015</v>
      </c>
      <c r="F2844" t="s">
        <v>198</v>
      </c>
      <c r="G2844" t="s">
        <v>4649</v>
      </c>
      <c r="H2844" s="958">
        <v>43476</v>
      </c>
      <c r="I2844"/>
      <c r="J2844" t="s">
        <v>1096</v>
      </c>
      <c r="K2844">
        <v>5</v>
      </c>
      <c r="L2844" t="s">
        <v>25</v>
      </c>
      <c r="M2844">
        <v>41600</v>
      </c>
      <c r="N2844" t="s">
        <v>109</v>
      </c>
      <c r="O2844">
        <v>142820</v>
      </c>
      <c r="P2844">
        <v>101220</v>
      </c>
      <c r="Q2844">
        <v>17000</v>
      </c>
      <c r="R2844">
        <v>22240</v>
      </c>
      <c r="S2844"/>
      <c r="T2844"/>
      <c r="U2844"/>
      <c r="V2844" t="s">
        <v>1348</v>
      </c>
      <c r="W2844">
        <v>2</v>
      </c>
    </row>
    <row r="2845" spans="1:23" s="917" customFormat="1" ht="12.75" customHeight="1">
      <c r="A2845">
        <v>1455</v>
      </c>
      <c r="B2845">
        <v>2807</v>
      </c>
      <c r="C2845" t="s">
        <v>1102</v>
      </c>
      <c r="D2845" t="s">
        <v>1133</v>
      </c>
      <c r="E2845">
        <v>49015</v>
      </c>
      <c r="F2845" t="s">
        <v>869</v>
      </c>
      <c r="G2845" t="s">
        <v>4650</v>
      </c>
      <c r="H2845" s="958">
        <v>43476</v>
      </c>
      <c r="I2845"/>
      <c r="J2845" t="s">
        <v>1096</v>
      </c>
      <c r="K2845">
        <v>3</v>
      </c>
      <c r="L2845" t="s">
        <v>25</v>
      </c>
      <c r="M2845">
        <v>41600</v>
      </c>
      <c r="N2845" t="s">
        <v>97</v>
      </c>
      <c r="O2845">
        <v>117140</v>
      </c>
      <c r="P2845">
        <v>75540</v>
      </c>
      <c r="Q2845">
        <v>17000</v>
      </c>
      <c r="R2845">
        <v>22240</v>
      </c>
      <c r="S2845"/>
      <c r="T2845"/>
      <c r="U2845"/>
      <c r="V2845" t="s">
        <v>1403</v>
      </c>
      <c r="W2845">
        <v>2</v>
      </c>
    </row>
    <row r="2846" spans="1:23" s="917" customFormat="1" ht="12.75" customHeight="1">
      <c r="A2846">
        <v>1455</v>
      </c>
      <c r="B2846">
        <v>2807</v>
      </c>
      <c r="C2846" t="s">
        <v>1102</v>
      </c>
      <c r="D2846" t="s">
        <v>1133</v>
      </c>
      <c r="E2846">
        <v>49015</v>
      </c>
      <c r="F2846" t="s">
        <v>871</v>
      </c>
      <c r="G2846" t="s">
        <v>4651</v>
      </c>
      <c r="H2846" s="958">
        <v>43476</v>
      </c>
      <c r="I2846"/>
      <c r="J2846" t="s">
        <v>1096</v>
      </c>
      <c r="K2846">
        <v>2</v>
      </c>
      <c r="L2846" t="s">
        <v>25</v>
      </c>
      <c r="M2846">
        <v>41600</v>
      </c>
      <c r="N2846" t="s">
        <v>97</v>
      </c>
      <c r="O2846">
        <v>117140</v>
      </c>
      <c r="P2846">
        <v>75540</v>
      </c>
      <c r="Q2846">
        <v>17000</v>
      </c>
      <c r="R2846">
        <v>22240</v>
      </c>
      <c r="S2846"/>
      <c r="T2846"/>
      <c r="U2846"/>
      <c r="V2846" t="s">
        <v>1403</v>
      </c>
      <c r="W2846">
        <v>2</v>
      </c>
    </row>
    <row r="2847" spans="1:23" s="917" customFormat="1" ht="12.75" customHeight="1">
      <c r="A2847">
        <v>1455</v>
      </c>
      <c r="B2847">
        <v>2806</v>
      </c>
      <c r="C2847" t="s">
        <v>111</v>
      </c>
      <c r="D2847" t="s">
        <v>1133</v>
      </c>
      <c r="E2847">
        <v>49020</v>
      </c>
      <c r="F2847" t="s">
        <v>198</v>
      </c>
      <c r="G2847" t="s">
        <v>4652</v>
      </c>
      <c r="H2847" s="958">
        <v>43454</v>
      </c>
      <c r="I2847"/>
      <c r="J2847" t="s">
        <v>1096</v>
      </c>
      <c r="K2847">
        <v>5</v>
      </c>
      <c r="L2847" t="s">
        <v>25</v>
      </c>
      <c r="M2847">
        <v>41600</v>
      </c>
      <c r="N2847" t="s">
        <v>109</v>
      </c>
      <c r="O2847">
        <v>142820</v>
      </c>
      <c r="P2847">
        <v>101220</v>
      </c>
      <c r="Q2847">
        <v>17000</v>
      </c>
      <c r="R2847">
        <v>22240</v>
      </c>
      <c r="S2847"/>
      <c r="T2847"/>
      <c r="U2847"/>
      <c r="V2847" t="s">
        <v>1348</v>
      </c>
      <c r="W2847">
        <v>2</v>
      </c>
    </row>
    <row r="2848" spans="1:23" s="917" customFormat="1" ht="12.75" customHeight="1">
      <c r="A2848">
        <v>1455</v>
      </c>
      <c r="B2848">
        <v>2806</v>
      </c>
      <c r="C2848" t="s">
        <v>111</v>
      </c>
      <c r="D2848" t="s">
        <v>1133</v>
      </c>
      <c r="E2848">
        <v>49021</v>
      </c>
      <c r="F2848" t="s">
        <v>198</v>
      </c>
      <c r="G2848" t="s">
        <v>4653</v>
      </c>
      <c r="H2848" s="958">
        <v>43453</v>
      </c>
      <c r="I2848"/>
      <c r="J2848" t="s">
        <v>1096</v>
      </c>
      <c r="K2848">
        <v>2</v>
      </c>
      <c r="L2848" t="s">
        <v>25</v>
      </c>
      <c r="M2848">
        <v>41600</v>
      </c>
      <c r="N2848" t="s">
        <v>109</v>
      </c>
      <c r="O2848">
        <v>142820</v>
      </c>
      <c r="P2848">
        <v>101220</v>
      </c>
      <c r="Q2848">
        <v>17000</v>
      </c>
      <c r="R2848">
        <v>22240</v>
      </c>
      <c r="S2848"/>
      <c r="T2848"/>
      <c r="U2848"/>
      <c r="V2848" t="s">
        <v>1348</v>
      </c>
      <c r="W2848">
        <v>1</v>
      </c>
    </row>
    <row r="2849" spans="1:23" s="917" customFormat="1" ht="12.75" customHeight="1">
      <c r="A2849">
        <v>1705</v>
      </c>
      <c r="B2849">
        <v>2841</v>
      </c>
      <c r="C2849" t="s">
        <v>83</v>
      </c>
      <c r="D2849" t="s">
        <v>1093</v>
      </c>
      <c r="E2849">
        <v>49022</v>
      </c>
      <c r="F2849" t="s">
        <v>198</v>
      </c>
      <c r="G2849" t="s">
        <v>4654</v>
      </c>
      <c r="H2849" s="958">
        <v>43490</v>
      </c>
      <c r="I2849"/>
      <c r="J2849" t="s">
        <v>1096</v>
      </c>
      <c r="K2849">
        <v>3</v>
      </c>
      <c r="L2849" t="s">
        <v>25</v>
      </c>
      <c r="M2849">
        <v>41600</v>
      </c>
      <c r="N2849" t="s">
        <v>84</v>
      </c>
      <c r="O2849">
        <v>90910</v>
      </c>
      <c r="P2849">
        <v>49310</v>
      </c>
      <c r="Q2849">
        <v>17000</v>
      </c>
      <c r="R2849">
        <v>22240</v>
      </c>
      <c r="S2849"/>
      <c r="T2849"/>
      <c r="U2849"/>
      <c r="V2849" t="s">
        <v>1348</v>
      </c>
      <c r="W2849">
        <v>1</v>
      </c>
    </row>
    <row r="2850" spans="1:23" s="917" customFormat="1" ht="12.75" customHeight="1">
      <c r="A2850">
        <v>1430</v>
      </c>
      <c r="B2850">
        <v>2807</v>
      </c>
      <c r="C2850" t="s">
        <v>1102</v>
      </c>
      <c r="D2850" t="s">
        <v>1833</v>
      </c>
      <c r="E2850">
        <v>49023</v>
      </c>
      <c r="F2850" t="s">
        <v>198</v>
      </c>
      <c r="G2850" t="s">
        <v>4655</v>
      </c>
      <c r="H2850" s="958">
        <v>43455</v>
      </c>
      <c r="I2850"/>
      <c r="J2850" t="s">
        <v>1096</v>
      </c>
      <c r="K2850">
        <v>3</v>
      </c>
      <c r="L2850" t="s">
        <v>25</v>
      </c>
      <c r="M2850">
        <v>41600</v>
      </c>
      <c r="N2850" t="s">
        <v>97</v>
      </c>
      <c r="O2850">
        <v>117140</v>
      </c>
      <c r="P2850">
        <v>75540</v>
      </c>
      <c r="Q2850">
        <v>17000</v>
      </c>
      <c r="R2850">
        <v>22240</v>
      </c>
      <c r="S2850"/>
      <c r="T2850"/>
      <c r="U2850"/>
      <c r="V2850" t="s">
        <v>1348</v>
      </c>
      <c r="W2850">
        <v>1</v>
      </c>
    </row>
    <row r="2851" spans="1:23" s="917" customFormat="1" ht="12.75" customHeight="1">
      <c r="A2851">
        <v>1430</v>
      </c>
      <c r="B2851">
        <v>2807</v>
      </c>
      <c r="C2851" t="s">
        <v>1102</v>
      </c>
      <c r="D2851" t="s">
        <v>1833</v>
      </c>
      <c r="E2851">
        <v>49024</v>
      </c>
      <c r="F2851" t="s">
        <v>198</v>
      </c>
      <c r="G2851" t="s">
        <v>4656</v>
      </c>
      <c r="H2851" s="958">
        <v>43455</v>
      </c>
      <c r="I2851"/>
      <c r="J2851" t="s">
        <v>1096</v>
      </c>
      <c r="K2851">
        <v>4</v>
      </c>
      <c r="L2851" t="s">
        <v>25</v>
      </c>
      <c r="M2851">
        <v>41600</v>
      </c>
      <c r="N2851" t="s">
        <v>97</v>
      </c>
      <c r="O2851">
        <v>117140</v>
      </c>
      <c r="P2851">
        <v>75540</v>
      </c>
      <c r="Q2851">
        <v>17000</v>
      </c>
      <c r="R2851">
        <v>22240</v>
      </c>
      <c r="S2851"/>
      <c r="T2851"/>
      <c r="U2851"/>
      <c r="V2851" t="s">
        <v>1348</v>
      </c>
      <c r="W2851">
        <v>1</v>
      </c>
    </row>
    <row r="2852" spans="1:23" s="917" customFormat="1" ht="12.75" customHeight="1">
      <c r="A2852">
        <v>1430</v>
      </c>
      <c r="B2852">
        <v>2807</v>
      </c>
      <c r="C2852" t="s">
        <v>1102</v>
      </c>
      <c r="D2852" t="s">
        <v>1833</v>
      </c>
      <c r="E2852">
        <v>49025</v>
      </c>
      <c r="F2852" t="s">
        <v>198</v>
      </c>
      <c r="G2852" t="s">
        <v>4657</v>
      </c>
      <c r="H2852" s="958">
        <v>43480</v>
      </c>
      <c r="I2852"/>
      <c r="J2852" t="s">
        <v>1096</v>
      </c>
      <c r="K2852">
        <v>5</v>
      </c>
      <c r="L2852" t="s">
        <v>25</v>
      </c>
      <c r="M2852">
        <v>41600</v>
      </c>
      <c r="N2852" t="s">
        <v>97</v>
      </c>
      <c r="O2852">
        <v>117140</v>
      </c>
      <c r="P2852">
        <v>75540</v>
      </c>
      <c r="Q2852">
        <v>17000</v>
      </c>
      <c r="R2852">
        <v>22240</v>
      </c>
      <c r="S2852"/>
      <c r="T2852"/>
      <c r="U2852"/>
      <c r="V2852" t="s">
        <v>1348</v>
      </c>
      <c r="W2852">
        <v>1</v>
      </c>
    </row>
    <row r="2853" spans="1:23" s="917" customFormat="1" ht="12.75" customHeight="1">
      <c r="A2853">
        <v>1430</v>
      </c>
      <c r="B2853">
        <v>2807</v>
      </c>
      <c r="C2853" t="s">
        <v>1102</v>
      </c>
      <c r="D2853" t="s">
        <v>1833</v>
      </c>
      <c r="E2853">
        <v>49025</v>
      </c>
      <c r="F2853" t="s">
        <v>869</v>
      </c>
      <c r="G2853" t="s">
        <v>4658</v>
      </c>
      <c r="H2853" s="958">
        <v>43480</v>
      </c>
      <c r="I2853"/>
      <c r="J2853" t="s">
        <v>1096</v>
      </c>
      <c r="K2853">
        <v>3</v>
      </c>
      <c r="L2853" t="s">
        <v>25</v>
      </c>
      <c r="M2853">
        <v>41600</v>
      </c>
      <c r="N2853" t="s">
        <v>97</v>
      </c>
      <c r="O2853">
        <v>117140</v>
      </c>
      <c r="P2853">
        <v>75540</v>
      </c>
      <c r="Q2853">
        <v>17000</v>
      </c>
      <c r="R2853">
        <v>22240</v>
      </c>
      <c r="S2853"/>
      <c r="T2853"/>
      <c r="U2853"/>
      <c r="V2853" t="s">
        <v>1403</v>
      </c>
      <c r="W2853">
        <v>1</v>
      </c>
    </row>
    <row r="2854" spans="1:23" s="917" customFormat="1" ht="12.75" customHeight="1">
      <c r="A2854">
        <v>1430</v>
      </c>
      <c r="B2854">
        <v>2807</v>
      </c>
      <c r="C2854" t="s">
        <v>1102</v>
      </c>
      <c r="D2854" t="s">
        <v>1833</v>
      </c>
      <c r="E2854">
        <v>49025</v>
      </c>
      <c r="F2854" t="s">
        <v>871</v>
      </c>
      <c r="G2854" t="s">
        <v>4659</v>
      </c>
      <c r="H2854" s="958">
        <v>43480</v>
      </c>
      <c r="I2854"/>
      <c r="J2854" t="s">
        <v>1096</v>
      </c>
      <c r="K2854">
        <v>2</v>
      </c>
      <c r="L2854" t="s">
        <v>25</v>
      </c>
      <c r="M2854">
        <v>41600</v>
      </c>
      <c r="N2854" t="s">
        <v>97</v>
      </c>
      <c r="O2854">
        <v>117140</v>
      </c>
      <c r="P2854">
        <v>75540</v>
      </c>
      <c r="Q2854">
        <v>17000</v>
      </c>
      <c r="R2854">
        <v>22240</v>
      </c>
      <c r="S2854"/>
      <c r="T2854"/>
      <c r="U2854"/>
      <c r="V2854" t="s">
        <v>1403</v>
      </c>
      <c r="W2854">
        <v>1</v>
      </c>
    </row>
    <row r="2855" spans="1:23" s="917" customFormat="1" ht="12.75" customHeight="1">
      <c r="A2855">
        <v>1430</v>
      </c>
      <c r="B2855">
        <v>2807</v>
      </c>
      <c r="C2855" t="s">
        <v>1102</v>
      </c>
      <c r="D2855" t="s">
        <v>1833</v>
      </c>
      <c r="E2855">
        <v>49026</v>
      </c>
      <c r="F2855" t="s">
        <v>198</v>
      </c>
      <c r="G2855" t="s">
        <v>4660</v>
      </c>
      <c r="H2855" s="958">
        <v>43455</v>
      </c>
      <c r="I2855"/>
      <c r="J2855" t="s">
        <v>1096</v>
      </c>
      <c r="K2855">
        <v>5</v>
      </c>
      <c r="L2855" t="s">
        <v>25</v>
      </c>
      <c r="M2855">
        <v>41600</v>
      </c>
      <c r="N2855" t="s">
        <v>97</v>
      </c>
      <c r="O2855">
        <v>117140</v>
      </c>
      <c r="P2855">
        <v>75540</v>
      </c>
      <c r="Q2855">
        <v>17000</v>
      </c>
      <c r="R2855">
        <v>22240</v>
      </c>
      <c r="S2855"/>
      <c r="T2855"/>
      <c r="U2855"/>
      <c r="V2855" t="s">
        <v>1348</v>
      </c>
      <c r="W2855">
        <v>1</v>
      </c>
    </row>
    <row r="2856" spans="1:23" s="917" customFormat="1" ht="12.75" customHeight="1">
      <c r="A2856">
        <v>1430</v>
      </c>
      <c r="B2856">
        <v>2807</v>
      </c>
      <c r="C2856" t="s">
        <v>1102</v>
      </c>
      <c r="D2856" t="s">
        <v>1833</v>
      </c>
      <c r="E2856">
        <v>49027</v>
      </c>
      <c r="F2856" t="s">
        <v>198</v>
      </c>
      <c r="G2856" t="s">
        <v>4661</v>
      </c>
      <c r="H2856" s="958">
        <v>43455</v>
      </c>
      <c r="I2856"/>
      <c r="J2856" t="s">
        <v>1096</v>
      </c>
      <c r="K2856">
        <v>5</v>
      </c>
      <c r="L2856" t="s">
        <v>25</v>
      </c>
      <c r="M2856">
        <v>41600</v>
      </c>
      <c r="N2856" t="s">
        <v>97</v>
      </c>
      <c r="O2856">
        <v>117140</v>
      </c>
      <c r="P2856">
        <v>75540</v>
      </c>
      <c r="Q2856">
        <v>17000</v>
      </c>
      <c r="R2856">
        <v>22240</v>
      </c>
      <c r="S2856"/>
      <c r="T2856"/>
      <c r="U2856"/>
      <c r="V2856" t="s">
        <v>1348</v>
      </c>
      <c r="W2856">
        <v>1</v>
      </c>
    </row>
    <row r="2857" spans="1:23" s="917" customFormat="1" ht="12.75" customHeight="1">
      <c r="A2857">
        <v>1430</v>
      </c>
      <c r="B2857">
        <v>2807</v>
      </c>
      <c r="C2857" t="s">
        <v>1102</v>
      </c>
      <c r="D2857" t="s">
        <v>1833</v>
      </c>
      <c r="E2857">
        <v>49027</v>
      </c>
      <c r="F2857" t="s">
        <v>869</v>
      </c>
      <c r="G2857" t="s">
        <v>4662</v>
      </c>
      <c r="H2857" s="958">
        <v>43472</v>
      </c>
      <c r="I2857"/>
      <c r="J2857" t="s">
        <v>1096</v>
      </c>
      <c r="K2857">
        <v>2</v>
      </c>
      <c r="L2857" t="s">
        <v>25</v>
      </c>
      <c r="M2857">
        <v>41600</v>
      </c>
      <c r="N2857" t="s">
        <v>97</v>
      </c>
      <c r="O2857">
        <v>117140</v>
      </c>
      <c r="P2857">
        <v>75540</v>
      </c>
      <c r="Q2857">
        <v>17000</v>
      </c>
      <c r="R2857">
        <v>22240</v>
      </c>
      <c r="S2857"/>
      <c r="T2857"/>
      <c r="U2857"/>
      <c r="V2857" t="s">
        <v>1403</v>
      </c>
      <c r="W2857">
        <v>1</v>
      </c>
    </row>
    <row r="2858" spans="1:23" s="917" customFormat="1" ht="12.75" customHeight="1">
      <c r="A2858">
        <v>1430</v>
      </c>
      <c r="B2858">
        <v>2807</v>
      </c>
      <c r="C2858" t="s">
        <v>1102</v>
      </c>
      <c r="D2858" t="s">
        <v>1833</v>
      </c>
      <c r="E2858">
        <v>49027</v>
      </c>
      <c r="F2858" t="s">
        <v>871</v>
      </c>
      <c r="G2858" t="s">
        <v>4663</v>
      </c>
      <c r="H2858" s="958">
        <v>43472</v>
      </c>
      <c r="I2858"/>
      <c r="J2858" t="s">
        <v>1096</v>
      </c>
      <c r="K2858">
        <v>3</v>
      </c>
      <c r="L2858" t="s">
        <v>25</v>
      </c>
      <c r="M2858">
        <v>41600</v>
      </c>
      <c r="N2858" t="s">
        <v>97</v>
      </c>
      <c r="O2858">
        <v>117140</v>
      </c>
      <c r="P2858">
        <v>75540</v>
      </c>
      <c r="Q2858">
        <v>17000</v>
      </c>
      <c r="R2858">
        <v>22240</v>
      </c>
      <c r="S2858"/>
      <c r="T2858"/>
      <c r="U2858"/>
      <c r="V2858" t="s">
        <v>1403</v>
      </c>
      <c r="W2858">
        <v>1</v>
      </c>
    </row>
    <row r="2859" spans="1:23" s="917" customFormat="1" ht="12.75" customHeight="1">
      <c r="A2859">
        <v>1430</v>
      </c>
      <c r="B2859">
        <v>2807</v>
      </c>
      <c r="C2859" t="s">
        <v>1102</v>
      </c>
      <c r="D2859" t="s">
        <v>1833</v>
      </c>
      <c r="E2859">
        <v>49028</v>
      </c>
      <c r="F2859" t="s">
        <v>198</v>
      </c>
      <c r="G2859" t="s">
        <v>4664</v>
      </c>
      <c r="H2859" s="958">
        <v>43455</v>
      </c>
      <c r="I2859"/>
      <c r="J2859" t="s">
        <v>1096</v>
      </c>
      <c r="K2859">
        <v>2</v>
      </c>
      <c r="L2859" t="s">
        <v>25</v>
      </c>
      <c r="M2859">
        <v>41600</v>
      </c>
      <c r="N2859" t="s">
        <v>97</v>
      </c>
      <c r="O2859">
        <v>117140</v>
      </c>
      <c r="P2859">
        <v>75540</v>
      </c>
      <c r="Q2859">
        <v>17000</v>
      </c>
      <c r="R2859">
        <v>22240</v>
      </c>
      <c r="S2859"/>
      <c r="T2859"/>
      <c r="U2859"/>
      <c r="V2859" t="s">
        <v>1348</v>
      </c>
      <c r="W2859">
        <v>2</v>
      </c>
    </row>
    <row r="2860" spans="1:23" s="917" customFormat="1" ht="12.75" customHeight="1">
      <c r="A2860">
        <v>1430</v>
      </c>
      <c r="B2860">
        <v>2807</v>
      </c>
      <c r="C2860" t="s">
        <v>1102</v>
      </c>
      <c r="D2860" t="s">
        <v>1833</v>
      </c>
      <c r="E2860">
        <v>49029</v>
      </c>
      <c r="F2860" t="s">
        <v>198</v>
      </c>
      <c r="G2860" t="s">
        <v>4665</v>
      </c>
      <c r="H2860" s="958">
        <v>43455</v>
      </c>
      <c r="I2860"/>
      <c r="J2860" t="s">
        <v>1096</v>
      </c>
      <c r="K2860">
        <v>2</v>
      </c>
      <c r="L2860" t="s">
        <v>25</v>
      </c>
      <c r="M2860">
        <v>41600</v>
      </c>
      <c r="N2860" t="s">
        <v>97</v>
      </c>
      <c r="O2860">
        <v>117140</v>
      </c>
      <c r="P2860">
        <v>75540</v>
      </c>
      <c r="Q2860">
        <v>17000</v>
      </c>
      <c r="R2860">
        <v>22240</v>
      </c>
      <c r="S2860"/>
      <c r="T2860"/>
      <c r="U2860"/>
      <c r="V2860" t="s">
        <v>1348</v>
      </c>
      <c r="W2860">
        <v>2</v>
      </c>
    </row>
    <row r="2861" spans="1:23" s="917" customFormat="1" ht="12.75" customHeight="1">
      <c r="A2861">
        <v>1912</v>
      </c>
      <c r="B2861">
        <v>2840</v>
      </c>
      <c r="C2861" t="s">
        <v>87</v>
      </c>
      <c r="D2861" t="s">
        <v>1270</v>
      </c>
      <c r="E2861">
        <v>49030</v>
      </c>
      <c r="F2861" t="s">
        <v>198</v>
      </c>
      <c r="G2861" t="s">
        <v>4666</v>
      </c>
      <c r="H2861" s="958">
        <v>43453</v>
      </c>
      <c r="I2861"/>
      <c r="J2861" t="s">
        <v>1096</v>
      </c>
      <c r="K2861">
        <v>2</v>
      </c>
      <c r="L2861" t="s">
        <v>25</v>
      </c>
      <c r="M2861">
        <v>41600</v>
      </c>
      <c r="N2861" t="s">
        <v>84</v>
      </c>
      <c r="O2861">
        <v>90910</v>
      </c>
      <c r="P2861">
        <v>49310</v>
      </c>
      <c r="Q2861">
        <v>8860</v>
      </c>
      <c r="R2861">
        <v>8220</v>
      </c>
      <c r="S2861"/>
      <c r="T2861"/>
      <c r="U2861"/>
      <c r="V2861" t="s">
        <v>1348</v>
      </c>
      <c r="W2861">
        <v>1</v>
      </c>
    </row>
    <row r="2862" spans="1:23" s="917" customFormat="1" ht="12.75" customHeight="1">
      <c r="A2862">
        <v>1525</v>
      </c>
      <c r="B2862">
        <v>2842</v>
      </c>
      <c r="C2862" t="s">
        <v>105</v>
      </c>
      <c r="D2862" t="s">
        <v>1270</v>
      </c>
      <c r="E2862">
        <v>49031</v>
      </c>
      <c r="F2862" t="s">
        <v>198</v>
      </c>
      <c r="G2862" t="s">
        <v>4667</v>
      </c>
      <c r="H2862" s="958">
        <v>43454</v>
      </c>
      <c r="I2862"/>
      <c r="J2862" t="s">
        <v>1096</v>
      </c>
      <c r="K2862">
        <v>1</v>
      </c>
      <c r="L2862" t="s">
        <v>25</v>
      </c>
      <c r="M2862">
        <v>41600</v>
      </c>
      <c r="N2862" t="s">
        <v>97</v>
      </c>
      <c r="O2862">
        <v>117140</v>
      </c>
      <c r="P2862">
        <v>75540</v>
      </c>
      <c r="Q2862">
        <v>17000</v>
      </c>
      <c r="R2862">
        <v>28750</v>
      </c>
      <c r="S2862"/>
      <c r="T2862"/>
      <c r="U2862"/>
      <c r="V2862" t="s">
        <v>1348</v>
      </c>
      <c r="W2862">
        <v>1</v>
      </c>
    </row>
    <row r="2863" spans="1:23" s="917" customFormat="1" ht="12.75" customHeight="1">
      <c r="A2863">
        <v>1912</v>
      </c>
      <c r="B2863">
        <v>2840</v>
      </c>
      <c r="C2863" t="s">
        <v>87</v>
      </c>
      <c r="D2863" t="s">
        <v>1270</v>
      </c>
      <c r="E2863">
        <v>49032</v>
      </c>
      <c r="F2863" t="s">
        <v>198</v>
      </c>
      <c r="G2863" t="s">
        <v>4668</v>
      </c>
      <c r="H2863" s="958">
        <v>43453</v>
      </c>
      <c r="I2863"/>
      <c r="J2863" t="s">
        <v>1096</v>
      </c>
      <c r="K2863">
        <v>2</v>
      </c>
      <c r="L2863" t="s">
        <v>25</v>
      </c>
      <c r="M2863">
        <v>41600</v>
      </c>
      <c r="N2863" t="s">
        <v>84</v>
      </c>
      <c r="O2863">
        <v>90910</v>
      </c>
      <c r="P2863">
        <v>49310</v>
      </c>
      <c r="Q2863">
        <v>8860</v>
      </c>
      <c r="R2863">
        <v>8220</v>
      </c>
      <c r="S2863"/>
      <c r="T2863"/>
      <c r="U2863"/>
      <c r="V2863" t="s">
        <v>1348</v>
      </c>
      <c r="W2863">
        <v>3</v>
      </c>
    </row>
    <row r="2864" spans="1:23" s="917" customFormat="1" ht="12.75" customHeight="1">
      <c r="A2864">
        <v>1912</v>
      </c>
      <c r="B2864">
        <v>2840</v>
      </c>
      <c r="C2864" t="s">
        <v>87</v>
      </c>
      <c r="D2864" t="s">
        <v>1270</v>
      </c>
      <c r="E2864">
        <v>49033</v>
      </c>
      <c r="F2864" t="s">
        <v>198</v>
      </c>
      <c r="G2864" t="s">
        <v>4669</v>
      </c>
      <c r="H2864" s="958">
        <v>43453</v>
      </c>
      <c r="I2864"/>
      <c r="J2864" t="s">
        <v>1096</v>
      </c>
      <c r="K2864">
        <v>2</v>
      </c>
      <c r="L2864" t="s">
        <v>25</v>
      </c>
      <c r="M2864">
        <v>41600</v>
      </c>
      <c r="N2864" t="s">
        <v>84</v>
      </c>
      <c r="O2864">
        <v>90910</v>
      </c>
      <c r="P2864">
        <v>49310</v>
      </c>
      <c r="Q2864">
        <v>8860</v>
      </c>
      <c r="R2864">
        <v>8220</v>
      </c>
      <c r="S2864"/>
      <c r="T2864"/>
      <c r="U2864"/>
      <c r="V2864" t="s">
        <v>1348</v>
      </c>
      <c r="W2864">
        <v>1</v>
      </c>
    </row>
    <row r="2865" spans="1:23" s="917" customFormat="1" ht="12.75" customHeight="1">
      <c r="A2865">
        <v>1525</v>
      </c>
      <c r="B2865">
        <v>2842</v>
      </c>
      <c r="C2865" t="s">
        <v>105</v>
      </c>
      <c r="D2865" t="s">
        <v>1270</v>
      </c>
      <c r="E2865">
        <v>49034</v>
      </c>
      <c r="F2865" t="s">
        <v>198</v>
      </c>
      <c r="G2865" t="s">
        <v>4670</v>
      </c>
      <c r="H2865" s="958">
        <v>43454</v>
      </c>
      <c r="I2865"/>
      <c r="J2865" t="s">
        <v>1096</v>
      </c>
      <c r="K2865">
        <v>2</v>
      </c>
      <c r="L2865" t="s">
        <v>25</v>
      </c>
      <c r="M2865">
        <v>41600</v>
      </c>
      <c r="N2865" t="s">
        <v>97</v>
      </c>
      <c r="O2865">
        <v>117140</v>
      </c>
      <c r="P2865">
        <v>75540</v>
      </c>
      <c r="Q2865">
        <v>17000</v>
      </c>
      <c r="R2865">
        <v>28750</v>
      </c>
      <c r="S2865"/>
      <c r="T2865"/>
      <c r="U2865"/>
      <c r="V2865" t="s">
        <v>1348</v>
      </c>
      <c r="W2865">
        <v>1</v>
      </c>
    </row>
    <row r="2866" spans="1:23" s="917" customFormat="1" ht="12.75" customHeight="1">
      <c r="A2866">
        <v>1525</v>
      </c>
      <c r="B2866">
        <v>2842</v>
      </c>
      <c r="C2866" t="s">
        <v>105</v>
      </c>
      <c r="D2866" t="s">
        <v>1270</v>
      </c>
      <c r="E2866">
        <v>49035</v>
      </c>
      <c r="F2866" t="s">
        <v>198</v>
      </c>
      <c r="G2866" t="s">
        <v>4671</v>
      </c>
      <c r="H2866" s="958">
        <v>43454</v>
      </c>
      <c r="I2866"/>
      <c r="J2866" t="s">
        <v>1096</v>
      </c>
      <c r="K2866">
        <v>2</v>
      </c>
      <c r="L2866" t="s">
        <v>25</v>
      </c>
      <c r="M2866">
        <v>41600</v>
      </c>
      <c r="N2866" t="s">
        <v>97</v>
      </c>
      <c r="O2866">
        <v>117140</v>
      </c>
      <c r="P2866">
        <v>75540</v>
      </c>
      <c r="Q2866">
        <v>17000</v>
      </c>
      <c r="R2866">
        <v>28750</v>
      </c>
      <c r="S2866"/>
      <c r="T2866"/>
      <c r="U2866"/>
      <c r="V2866" t="s">
        <v>1348</v>
      </c>
      <c r="W2866">
        <v>1</v>
      </c>
    </row>
    <row r="2867" spans="1:23" s="917" customFormat="1" ht="12.75" customHeight="1">
      <c r="A2867">
        <v>1525</v>
      </c>
      <c r="B2867">
        <v>2844</v>
      </c>
      <c r="C2867" t="s">
        <v>91</v>
      </c>
      <c r="D2867" t="s">
        <v>1270</v>
      </c>
      <c r="E2867">
        <v>49037</v>
      </c>
      <c r="F2867" t="s">
        <v>198</v>
      </c>
      <c r="G2867" t="s">
        <v>4672</v>
      </c>
      <c r="H2867" s="958">
        <v>43454</v>
      </c>
      <c r="I2867"/>
      <c r="J2867" t="s">
        <v>1096</v>
      </c>
      <c r="K2867">
        <v>3</v>
      </c>
      <c r="L2867" t="s">
        <v>25</v>
      </c>
      <c r="M2867">
        <v>41600</v>
      </c>
      <c r="N2867" t="s">
        <v>88</v>
      </c>
      <c r="O2867">
        <v>97200</v>
      </c>
      <c r="P2867">
        <v>55600</v>
      </c>
      <c r="Q2867">
        <v>17000</v>
      </c>
      <c r="R2867">
        <v>28750</v>
      </c>
      <c r="S2867"/>
      <c r="T2867"/>
      <c r="U2867"/>
      <c r="V2867" t="s">
        <v>1348</v>
      </c>
      <c r="W2867">
        <v>1</v>
      </c>
    </row>
    <row r="2868" spans="1:23" s="917" customFormat="1" ht="12.75" customHeight="1">
      <c r="A2868">
        <v>1912</v>
      </c>
      <c r="B2868">
        <v>2840</v>
      </c>
      <c r="C2868" t="s">
        <v>87</v>
      </c>
      <c r="D2868" t="s">
        <v>1270</v>
      </c>
      <c r="E2868">
        <v>49038</v>
      </c>
      <c r="F2868" t="s">
        <v>198</v>
      </c>
      <c r="G2868" t="s">
        <v>4673</v>
      </c>
      <c r="H2868" s="958">
        <v>43453</v>
      </c>
      <c r="I2868"/>
      <c r="J2868" t="s">
        <v>1096</v>
      </c>
      <c r="K2868">
        <v>1</v>
      </c>
      <c r="L2868" t="s">
        <v>25</v>
      </c>
      <c r="M2868">
        <v>41600</v>
      </c>
      <c r="N2868" t="s">
        <v>84</v>
      </c>
      <c r="O2868">
        <v>90910</v>
      </c>
      <c r="P2868">
        <v>49310</v>
      </c>
      <c r="Q2868">
        <v>8860</v>
      </c>
      <c r="R2868">
        <v>8220</v>
      </c>
      <c r="S2868"/>
      <c r="T2868"/>
      <c r="U2868"/>
      <c r="V2868" t="s">
        <v>1348</v>
      </c>
      <c r="W2868">
        <v>1</v>
      </c>
    </row>
    <row r="2869" spans="1:23" s="917" customFormat="1" ht="12.75" customHeight="1">
      <c r="A2869">
        <v>1510</v>
      </c>
      <c r="B2869">
        <v>2842</v>
      </c>
      <c r="C2869" t="s">
        <v>105</v>
      </c>
      <c r="D2869" t="s">
        <v>1270</v>
      </c>
      <c r="E2869">
        <v>49039</v>
      </c>
      <c r="F2869" t="s">
        <v>198</v>
      </c>
      <c r="G2869" t="s">
        <v>4674</v>
      </c>
      <c r="H2869" s="958">
        <v>43454</v>
      </c>
      <c r="I2869"/>
      <c r="J2869" t="s">
        <v>1096</v>
      </c>
      <c r="K2869">
        <v>2</v>
      </c>
      <c r="L2869" t="s">
        <v>25</v>
      </c>
      <c r="M2869">
        <v>41600</v>
      </c>
      <c r="N2869" t="s">
        <v>97</v>
      </c>
      <c r="O2869">
        <v>117140</v>
      </c>
      <c r="P2869">
        <v>75540</v>
      </c>
      <c r="Q2869">
        <v>17000</v>
      </c>
      <c r="R2869">
        <v>28750</v>
      </c>
      <c r="S2869"/>
      <c r="T2869"/>
      <c r="U2869"/>
      <c r="V2869" t="s">
        <v>1348</v>
      </c>
      <c r="W2869">
        <v>1</v>
      </c>
    </row>
    <row r="2870" spans="1:23" s="917" customFormat="1" ht="12.75" customHeight="1">
      <c r="A2870">
        <v>1525</v>
      </c>
      <c r="B2870">
        <v>2844</v>
      </c>
      <c r="C2870" t="s">
        <v>91</v>
      </c>
      <c r="D2870" t="s">
        <v>1270</v>
      </c>
      <c r="E2870">
        <v>49040</v>
      </c>
      <c r="F2870" t="s">
        <v>198</v>
      </c>
      <c r="G2870" t="s">
        <v>4675</v>
      </c>
      <c r="H2870" s="958">
        <v>43454</v>
      </c>
      <c r="I2870"/>
      <c r="J2870" t="s">
        <v>1096</v>
      </c>
      <c r="K2870">
        <v>2</v>
      </c>
      <c r="L2870" t="s">
        <v>25</v>
      </c>
      <c r="M2870">
        <v>41600</v>
      </c>
      <c r="N2870" t="s">
        <v>88</v>
      </c>
      <c r="O2870">
        <v>97200</v>
      </c>
      <c r="P2870">
        <v>55600</v>
      </c>
      <c r="Q2870">
        <v>17000</v>
      </c>
      <c r="R2870">
        <v>28750</v>
      </c>
      <c r="S2870"/>
      <c r="T2870"/>
      <c r="U2870"/>
      <c r="V2870" t="s">
        <v>1348</v>
      </c>
      <c r="W2870">
        <v>1</v>
      </c>
    </row>
    <row r="2871" spans="1:23" s="917" customFormat="1" ht="12.75" customHeight="1">
      <c r="A2871">
        <v>1420</v>
      </c>
      <c r="B2871">
        <v>2803</v>
      </c>
      <c r="C2871" t="s">
        <v>98</v>
      </c>
      <c r="D2871" t="s">
        <v>1833</v>
      </c>
      <c r="E2871">
        <v>49041</v>
      </c>
      <c r="F2871" t="s">
        <v>198</v>
      </c>
      <c r="G2871" t="s">
        <v>4676</v>
      </c>
      <c r="H2871" s="958">
        <v>43455</v>
      </c>
      <c r="I2871"/>
      <c r="J2871" t="s">
        <v>1096</v>
      </c>
      <c r="K2871">
        <v>12</v>
      </c>
      <c r="L2871" t="s">
        <v>25</v>
      </c>
      <c r="M2871">
        <v>41600</v>
      </c>
      <c r="N2871" t="s">
        <v>97</v>
      </c>
      <c r="O2871">
        <v>117140</v>
      </c>
      <c r="P2871">
        <v>75540</v>
      </c>
      <c r="Q2871">
        <v>17000</v>
      </c>
      <c r="R2871">
        <v>22240</v>
      </c>
      <c r="S2871"/>
      <c r="T2871"/>
      <c r="U2871"/>
      <c r="V2871" t="s">
        <v>1348</v>
      </c>
      <c r="W2871">
        <v>2</v>
      </c>
    </row>
    <row r="2872" spans="1:23" s="917" customFormat="1" ht="12.75" customHeight="1">
      <c r="A2872">
        <v>1420</v>
      </c>
      <c r="B2872">
        <v>2803</v>
      </c>
      <c r="C2872" t="s">
        <v>98</v>
      </c>
      <c r="D2872" t="s">
        <v>1833</v>
      </c>
      <c r="E2872">
        <v>49041</v>
      </c>
      <c r="F2872" t="s">
        <v>869</v>
      </c>
      <c r="G2872" t="s">
        <v>4677</v>
      </c>
      <c r="H2872" s="958">
        <v>43472</v>
      </c>
      <c r="I2872"/>
      <c r="J2872" t="s">
        <v>1096</v>
      </c>
      <c r="K2872">
        <v>3</v>
      </c>
      <c r="L2872" t="s">
        <v>25</v>
      </c>
      <c r="M2872">
        <v>41600</v>
      </c>
      <c r="N2872" t="s">
        <v>97</v>
      </c>
      <c r="O2872">
        <v>117140</v>
      </c>
      <c r="P2872">
        <v>75540</v>
      </c>
      <c r="Q2872">
        <v>17000</v>
      </c>
      <c r="R2872">
        <v>22240</v>
      </c>
      <c r="S2872"/>
      <c r="T2872"/>
      <c r="U2872"/>
      <c r="V2872" t="s">
        <v>1403</v>
      </c>
      <c r="W2872">
        <v>2</v>
      </c>
    </row>
    <row r="2873" spans="1:23" s="917" customFormat="1" ht="12.75" customHeight="1">
      <c r="A2873">
        <v>1420</v>
      </c>
      <c r="B2873">
        <v>2803</v>
      </c>
      <c r="C2873" t="s">
        <v>98</v>
      </c>
      <c r="D2873" t="s">
        <v>1833</v>
      </c>
      <c r="E2873">
        <v>49041</v>
      </c>
      <c r="F2873" t="s">
        <v>871</v>
      </c>
      <c r="G2873" t="s">
        <v>4678</v>
      </c>
      <c r="H2873" s="958">
        <v>43480</v>
      </c>
      <c r="I2873"/>
      <c r="J2873" t="s">
        <v>1096</v>
      </c>
      <c r="K2873">
        <v>3</v>
      </c>
      <c r="L2873" t="s">
        <v>25</v>
      </c>
      <c r="M2873">
        <v>41600</v>
      </c>
      <c r="N2873" t="s">
        <v>97</v>
      </c>
      <c r="O2873">
        <v>117140</v>
      </c>
      <c r="P2873">
        <v>75540</v>
      </c>
      <c r="Q2873">
        <v>17000</v>
      </c>
      <c r="R2873">
        <v>22240</v>
      </c>
      <c r="S2873"/>
      <c r="T2873"/>
      <c r="U2873"/>
      <c r="V2873" t="s">
        <v>1403</v>
      </c>
      <c r="W2873">
        <v>2</v>
      </c>
    </row>
    <row r="2874" spans="1:23" s="917" customFormat="1" ht="12.75" customHeight="1">
      <c r="A2874">
        <v>1420</v>
      </c>
      <c r="B2874">
        <v>2803</v>
      </c>
      <c r="C2874" t="s">
        <v>98</v>
      </c>
      <c r="D2874" t="s">
        <v>1833</v>
      </c>
      <c r="E2874">
        <v>49041</v>
      </c>
      <c r="F2874" t="s">
        <v>873</v>
      </c>
      <c r="G2874" t="s">
        <v>4679</v>
      </c>
      <c r="H2874" s="958">
        <v>43480</v>
      </c>
      <c r="I2874"/>
      <c r="J2874" t="s">
        <v>1096</v>
      </c>
      <c r="K2874">
        <v>3</v>
      </c>
      <c r="L2874" t="s">
        <v>25</v>
      </c>
      <c r="M2874">
        <v>41600</v>
      </c>
      <c r="N2874" t="s">
        <v>97</v>
      </c>
      <c r="O2874">
        <v>117140</v>
      </c>
      <c r="P2874">
        <v>75540</v>
      </c>
      <c r="Q2874">
        <v>17000</v>
      </c>
      <c r="R2874">
        <v>22240</v>
      </c>
      <c r="S2874"/>
      <c r="T2874"/>
      <c r="U2874"/>
      <c r="V2874" t="s">
        <v>1403</v>
      </c>
      <c r="W2874">
        <v>2</v>
      </c>
    </row>
    <row r="2875" spans="1:23" s="917" customFormat="1" ht="12.75" customHeight="1">
      <c r="A2875">
        <v>1420</v>
      </c>
      <c r="B2875">
        <v>2803</v>
      </c>
      <c r="C2875" t="s">
        <v>98</v>
      </c>
      <c r="D2875" t="s">
        <v>1833</v>
      </c>
      <c r="E2875">
        <v>49041</v>
      </c>
      <c r="F2875" t="s">
        <v>975</v>
      </c>
      <c r="G2875" t="s">
        <v>4680</v>
      </c>
      <c r="H2875" s="958">
        <v>43472</v>
      </c>
      <c r="I2875"/>
      <c r="J2875" t="s">
        <v>1096</v>
      </c>
      <c r="K2875">
        <v>3</v>
      </c>
      <c r="L2875" t="s">
        <v>25</v>
      </c>
      <c r="M2875">
        <v>41600</v>
      </c>
      <c r="N2875" t="s">
        <v>97</v>
      </c>
      <c r="O2875">
        <v>117140</v>
      </c>
      <c r="P2875">
        <v>75540</v>
      </c>
      <c r="Q2875">
        <v>17000</v>
      </c>
      <c r="R2875">
        <v>22240</v>
      </c>
      <c r="S2875"/>
      <c r="T2875"/>
      <c r="U2875"/>
      <c r="V2875" t="s">
        <v>1403</v>
      </c>
      <c r="W2875">
        <v>2</v>
      </c>
    </row>
    <row r="2876" spans="1:23" s="917" customFormat="1" ht="12.75" customHeight="1">
      <c r="A2876">
        <v>1420</v>
      </c>
      <c r="B2876">
        <v>2803</v>
      </c>
      <c r="C2876" t="s">
        <v>98</v>
      </c>
      <c r="D2876" t="s">
        <v>1833</v>
      </c>
      <c r="E2876">
        <v>49042</v>
      </c>
      <c r="F2876" t="s">
        <v>198</v>
      </c>
      <c r="G2876" t="s">
        <v>4681</v>
      </c>
      <c r="H2876" s="958">
        <v>43455</v>
      </c>
      <c r="I2876"/>
      <c r="J2876" t="s">
        <v>1096</v>
      </c>
      <c r="K2876">
        <v>6</v>
      </c>
      <c r="L2876" t="s">
        <v>25</v>
      </c>
      <c r="M2876">
        <v>41600</v>
      </c>
      <c r="N2876" t="s">
        <v>97</v>
      </c>
      <c r="O2876">
        <v>117140</v>
      </c>
      <c r="P2876">
        <v>75540</v>
      </c>
      <c r="Q2876">
        <v>17000</v>
      </c>
      <c r="R2876">
        <v>22240</v>
      </c>
      <c r="S2876"/>
      <c r="T2876"/>
      <c r="U2876"/>
      <c r="V2876" t="s">
        <v>1348</v>
      </c>
      <c r="W2876">
        <v>2</v>
      </c>
    </row>
    <row r="2877" spans="1:23" s="917" customFormat="1" ht="12.75" customHeight="1">
      <c r="A2877">
        <v>1420</v>
      </c>
      <c r="B2877">
        <v>2803</v>
      </c>
      <c r="C2877" t="s">
        <v>98</v>
      </c>
      <c r="D2877" t="s">
        <v>1833</v>
      </c>
      <c r="E2877">
        <v>49042</v>
      </c>
      <c r="F2877" t="s">
        <v>869</v>
      </c>
      <c r="G2877" t="s">
        <v>4682</v>
      </c>
      <c r="H2877" s="958">
        <v>43473</v>
      </c>
      <c r="I2877"/>
      <c r="J2877" t="s">
        <v>1096</v>
      </c>
      <c r="K2877">
        <v>3</v>
      </c>
      <c r="L2877" t="s">
        <v>25</v>
      </c>
      <c r="M2877">
        <v>41600</v>
      </c>
      <c r="N2877" t="s">
        <v>97</v>
      </c>
      <c r="O2877">
        <v>117140</v>
      </c>
      <c r="P2877">
        <v>75540</v>
      </c>
      <c r="Q2877">
        <v>17000</v>
      </c>
      <c r="R2877">
        <v>22240</v>
      </c>
      <c r="S2877"/>
      <c r="T2877"/>
      <c r="U2877"/>
      <c r="V2877" t="s">
        <v>1403</v>
      </c>
      <c r="W2877">
        <v>2</v>
      </c>
    </row>
    <row r="2878" spans="1:23" s="917" customFormat="1" ht="12.75" customHeight="1">
      <c r="A2878">
        <v>1420</v>
      </c>
      <c r="B2878">
        <v>2803</v>
      </c>
      <c r="C2878" t="s">
        <v>98</v>
      </c>
      <c r="D2878" t="s">
        <v>1833</v>
      </c>
      <c r="E2878">
        <v>49042</v>
      </c>
      <c r="F2878" t="s">
        <v>871</v>
      </c>
      <c r="G2878" t="s">
        <v>4683</v>
      </c>
      <c r="H2878" s="958">
        <v>43472</v>
      </c>
      <c r="I2878"/>
      <c r="J2878" t="s">
        <v>1096</v>
      </c>
      <c r="K2878">
        <v>3</v>
      </c>
      <c r="L2878" t="s">
        <v>25</v>
      </c>
      <c r="M2878">
        <v>41600</v>
      </c>
      <c r="N2878" t="s">
        <v>97</v>
      </c>
      <c r="O2878">
        <v>117140</v>
      </c>
      <c r="P2878">
        <v>75540</v>
      </c>
      <c r="Q2878">
        <v>17000</v>
      </c>
      <c r="R2878">
        <v>22240</v>
      </c>
      <c r="S2878"/>
      <c r="T2878"/>
      <c r="U2878"/>
      <c r="V2878" t="s">
        <v>1403</v>
      </c>
      <c r="W2878">
        <v>2</v>
      </c>
    </row>
    <row r="2879" spans="1:23" s="917" customFormat="1" ht="12.75" customHeight="1">
      <c r="A2879">
        <v>1420</v>
      </c>
      <c r="B2879">
        <v>2803</v>
      </c>
      <c r="C2879" t="s">
        <v>98</v>
      </c>
      <c r="D2879" t="s">
        <v>1833</v>
      </c>
      <c r="E2879">
        <v>49043</v>
      </c>
      <c r="F2879" t="s">
        <v>198</v>
      </c>
      <c r="G2879" t="s">
        <v>4684</v>
      </c>
      <c r="H2879" s="958">
        <v>43480</v>
      </c>
      <c r="I2879"/>
      <c r="J2879" t="s">
        <v>1096</v>
      </c>
      <c r="K2879">
        <v>6</v>
      </c>
      <c r="L2879" t="s">
        <v>25</v>
      </c>
      <c r="M2879">
        <v>41600</v>
      </c>
      <c r="N2879" t="s">
        <v>97</v>
      </c>
      <c r="O2879">
        <v>117140</v>
      </c>
      <c r="P2879">
        <v>75540</v>
      </c>
      <c r="Q2879">
        <v>17000</v>
      </c>
      <c r="R2879">
        <v>22240</v>
      </c>
      <c r="S2879"/>
      <c r="T2879"/>
      <c r="U2879"/>
      <c r="V2879" t="s">
        <v>1348</v>
      </c>
      <c r="W2879">
        <v>2</v>
      </c>
    </row>
    <row r="2880" spans="1:23" s="917" customFormat="1" ht="12.75" customHeight="1">
      <c r="A2880">
        <v>1420</v>
      </c>
      <c r="B2880">
        <v>2803</v>
      </c>
      <c r="C2880" t="s">
        <v>98</v>
      </c>
      <c r="D2880" t="s">
        <v>1833</v>
      </c>
      <c r="E2880">
        <v>49043</v>
      </c>
      <c r="F2880" t="s">
        <v>869</v>
      </c>
      <c r="G2880" t="s">
        <v>4685</v>
      </c>
      <c r="H2880" s="958">
        <v>43480</v>
      </c>
      <c r="I2880"/>
      <c r="J2880" t="s">
        <v>1096</v>
      </c>
      <c r="K2880">
        <v>3</v>
      </c>
      <c r="L2880" t="s">
        <v>25</v>
      </c>
      <c r="M2880">
        <v>41600</v>
      </c>
      <c r="N2880" t="s">
        <v>97</v>
      </c>
      <c r="O2880">
        <v>117140</v>
      </c>
      <c r="P2880">
        <v>75540</v>
      </c>
      <c r="Q2880">
        <v>17000</v>
      </c>
      <c r="R2880">
        <v>22240</v>
      </c>
      <c r="S2880"/>
      <c r="T2880"/>
      <c r="U2880"/>
      <c r="V2880" t="s">
        <v>1403</v>
      </c>
      <c r="W2880">
        <v>2</v>
      </c>
    </row>
    <row r="2881" spans="1:23" s="917" customFormat="1" ht="12.75" customHeight="1">
      <c r="A2881">
        <v>1420</v>
      </c>
      <c r="B2881">
        <v>2803</v>
      </c>
      <c r="C2881" t="s">
        <v>98</v>
      </c>
      <c r="D2881" t="s">
        <v>1833</v>
      </c>
      <c r="E2881">
        <v>49043</v>
      </c>
      <c r="F2881" t="s">
        <v>871</v>
      </c>
      <c r="G2881" t="s">
        <v>4686</v>
      </c>
      <c r="H2881" s="958">
        <v>43480</v>
      </c>
      <c r="I2881"/>
      <c r="J2881" t="s">
        <v>1096</v>
      </c>
      <c r="K2881">
        <v>3</v>
      </c>
      <c r="L2881" t="s">
        <v>25</v>
      </c>
      <c r="M2881">
        <v>41600</v>
      </c>
      <c r="N2881" t="s">
        <v>97</v>
      </c>
      <c r="O2881">
        <v>117140</v>
      </c>
      <c r="P2881">
        <v>75540</v>
      </c>
      <c r="Q2881">
        <v>17000</v>
      </c>
      <c r="R2881">
        <v>22240</v>
      </c>
      <c r="S2881"/>
      <c r="T2881"/>
      <c r="U2881"/>
      <c r="V2881" t="s">
        <v>1403</v>
      </c>
      <c r="W2881">
        <v>2</v>
      </c>
    </row>
    <row r="2882" spans="1:23" s="917" customFormat="1" ht="12.75" customHeight="1">
      <c r="A2882">
        <v>1430</v>
      </c>
      <c r="B2882">
        <v>2807</v>
      </c>
      <c r="C2882" t="s">
        <v>1102</v>
      </c>
      <c r="D2882" t="s">
        <v>1833</v>
      </c>
      <c r="E2882">
        <v>49044</v>
      </c>
      <c r="F2882" t="s">
        <v>198</v>
      </c>
      <c r="G2882" t="s">
        <v>4687</v>
      </c>
      <c r="H2882" s="958">
        <v>43455</v>
      </c>
      <c r="I2882"/>
      <c r="J2882" t="s">
        <v>1096</v>
      </c>
      <c r="K2882">
        <v>3</v>
      </c>
      <c r="L2882" t="s">
        <v>25</v>
      </c>
      <c r="M2882">
        <v>41600</v>
      </c>
      <c r="N2882" t="s">
        <v>97</v>
      </c>
      <c r="O2882">
        <v>117140</v>
      </c>
      <c r="P2882">
        <v>75540</v>
      </c>
      <c r="Q2882">
        <v>17000</v>
      </c>
      <c r="R2882">
        <v>22240</v>
      </c>
      <c r="S2882"/>
      <c r="T2882"/>
      <c r="U2882"/>
      <c r="V2882" t="s">
        <v>1348</v>
      </c>
      <c r="W2882">
        <v>1</v>
      </c>
    </row>
    <row r="2883" spans="1:23" s="917" customFormat="1" ht="12.75" customHeight="1">
      <c r="A2883">
        <v>1430</v>
      </c>
      <c r="B2883">
        <v>2807</v>
      </c>
      <c r="C2883" t="s">
        <v>1102</v>
      </c>
      <c r="D2883" t="s">
        <v>1833</v>
      </c>
      <c r="E2883">
        <v>49045</v>
      </c>
      <c r="F2883" t="s">
        <v>198</v>
      </c>
      <c r="G2883" t="s">
        <v>4688</v>
      </c>
      <c r="H2883" s="958">
        <v>43473</v>
      </c>
      <c r="I2883"/>
      <c r="J2883" t="s">
        <v>1096</v>
      </c>
      <c r="K2883">
        <v>3</v>
      </c>
      <c r="L2883" t="s">
        <v>25</v>
      </c>
      <c r="M2883">
        <v>41600</v>
      </c>
      <c r="N2883" t="s">
        <v>97</v>
      </c>
      <c r="O2883">
        <v>117140</v>
      </c>
      <c r="P2883">
        <v>75540</v>
      </c>
      <c r="Q2883">
        <v>17000</v>
      </c>
      <c r="R2883">
        <v>22240</v>
      </c>
      <c r="S2883"/>
      <c r="T2883"/>
      <c r="U2883"/>
      <c r="V2883" t="s">
        <v>1348</v>
      </c>
      <c r="W2883">
        <v>1</v>
      </c>
    </row>
    <row r="2884" spans="1:23" s="917" customFormat="1" ht="12.75" customHeight="1">
      <c r="A2884">
        <v>1430</v>
      </c>
      <c r="B2884">
        <v>2807</v>
      </c>
      <c r="C2884" t="s">
        <v>1102</v>
      </c>
      <c r="D2884" t="s">
        <v>1833</v>
      </c>
      <c r="E2884">
        <v>49045</v>
      </c>
      <c r="F2884" t="s">
        <v>869</v>
      </c>
      <c r="G2884" t="s">
        <v>4689</v>
      </c>
      <c r="H2884" s="958">
        <v>43473</v>
      </c>
      <c r="I2884"/>
      <c r="J2884" t="s">
        <v>1096</v>
      </c>
      <c r="K2884">
        <v>1</v>
      </c>
      <c r="L2884" t="s">
        <v>25</v>
      </c>
      <c r="M2884">
        <v>41600</v>
      </c>
      <c r="N2884" t="s">
        <v>97</v>
      </c>
      <c r="O2884">
        <v>117140</v>
      </c>
      <c r="P2884">
        <v>75540</v>
      </c>
      <c r="Q2884">
        <v>17000</v>
      </c>
      <c r="R2884">
        <v>22240</v>
      </c>
      <c r="S2884"/>
      <c r="T2884"/>
      <c r="U2884"/>
      <c r="V2884" t="s">
        <v>1403</v>
      </c>
      <c r="W2884">
        <v>1</v>
      </c>
    </row>
    <row r="2885" spans="1:23" s="917" customFormat="1" ht="12.75" customHeight="1">
      <c r="A2885">
        <v>1430</v>
      </c>
      <c r="B2885">
        <v>2807</v>
      </c>
      <c r="C2885" t="s">
        <v>1102</v>
      </c>
      <c r="D2885" t="s">
        <v>1833</v>
      </c>
      <c r="E2885">
        <v>49045</v>
      </c>
      <c r="F2885" t="s">
        <v>871</v>
      </c>
      <c r="G2885" t="s">
        <v>4690</v>
      </c>
      <c r="H2885" s="958">
        <v>43473</v>
      </c>
      <c r="I2885"/>
      <c r="J2885" t="s">
        <v>1096</v>
      </c>
      <c r="K2885">
        <v>2</v>
      </c>
      <c r="L2885" t="s">
        <v>25</v>
      </c>
      <c r="M2885">
        <v>41600</v>
      </c>
      <c r="N2885" t="s">
        <v>97</v>
      </c>
      <c r="O2885">
        <v>117140</v>
      </c>
      <c r="P2885">
        <v>75540</v>
      </c>
      <c r="Q2885">
        <v>17000</v>
      </c>
      <c r="R2885">
        <v>22240</v>
      </c>
      <c r="S2885"/>
      <c r="T2885"/>
      <c r="U2885"/>
      <c r="V2885" t="s">
        <v>1403</v>
      </c>
      <c r="W2885">
        <v>1</v>
      </c>
    </row>
    <row r="2886" spans="1:23" s="917" customFormat="1" ht="12.75" customHeight="1">
      <c r="A2886">
        <v>1430</v>
      </c>
      <c r="B2886">
        <v>2807</v>
      </c>
      <c r="C2886" t="s">
        <v>1102</v>
      </c>
      <c r="D2886" t="s">
        <v>1833</v>
      </c>
      <c r="E2886">
        <v>49046</v>
      </c>
      <c r="F2886" t="s">
        <v>198</v>
      </c>
      <c r="G2886" t="s">
        <v>4691</v>
      </c>
      <c r="H2886" s="958">
        <v>43455</v>
      </c>
      <c r="I2886"/>
      <c r="J2886" t="s">
        <v>1096</v>
      </c>
      <c r="K2886">
        <v>2</v>
      </c>
      <c r="L2886" t="s">
        <v>25</v>
      </c>
      <c r="M2886">
        <v>41600</v>
      </c>
      <c r="N2886" t="s">
        <v>97</v>
      </c>
      <c r="O2886">
        <v>117140</v>
      </c>
      <c r="P2886">
        <v>75540</v>
      </c>
      <c r="Q2886">
        <v>17000</v>
      </c>
      <c r="R2886">
        <v>22240</v>
      </c>
      <c r="S2886"/>
      <c r="T2886"/>
      <c r="U2886"/>
      <c r="V2886" t="s">
        <v>1348</v>
      </c>
      <c r="W2886">
        <v>1</v>
      </c>
    </row>
    <row r="2887" spans="1:23" s="917" customFormat="1" ht="12.75" customHeight="1">
      <c r="A2887">
        <v>1525</v>
      </c>
      <c r="B2887">
        <v>2844</v>
      </c>
      <c r="C2887" t="s">
        <v>91</v>
      </c>
      <c r="D2887" t="s">
        <v>1270</v>
      </c>
      <c r="E2887">
        <v>49047</v>
      </c>
      <c r="F2887" t="s">
        <v>198</v>
      </c>
      <c r="G2887" t="s">
        <v>4692</v>
      </c>
      <c r="H2887" s="958">
        <v>43454</v>
      </c>
      <c r="I2887"/>
      <c r="J2887" t="s">
        <v>1096</v>
      </c>
      <c r="K2887">
        <v>3</v>
      </c>
      <c r="L2887" t="s">
        <v>25</v>
      </c>
      <c r="M2887">
        <v>41600</v>
      </c>
      <c r="N2887" t="s">
        <v>88</v>
      </c>
      <c r="O2887">
        <v>97200</v>
      </c>
      <c r="P2887">
        <v>55600</v>
      </c>
      <c r="Q2887">
        <v>17000</v>
      </c>
      <c r="R2887">
        <v>28750</v>
      </c>
      <c r="S2887"/>
      <c r="T2887"/>
      <c r="U2887"/>
      <c r="V2887" t="s">
        <v>1348</v>
      </c>
      <c r="W2887">
        <v>1</v>
      </c>
    </row>
    <row r="2888" spans="1:23" s="917" customFormat="1" ht="12.75" customHeight="1">
      <c r="A2888">
        <v>1525</v>
      </c>
      <c r="B2888">
        <v>2840</v>
      </c>
      <c r="C2888" t="s">
        <v>87</v>
      </c>
      <c r="D2888" t="s">
        <v>1270</v>
      </c>
      <c r="E2888">
        <v>49048</v>
      </c>
      <c r="F2888" t="s">
        <v>198</v>
      </c>
      <c r="G2888" t="s">
        <v>4693</v>
      </c>
      <c r="H2888" s="958">
        <v>43454</v>
      </c>
      <c r="I2888"/>
      <c r="J2888" t="s">
        <v>1096</v>
      </c>
      <c r="K2888">
        <v>1</v>
      </c>
      <c r="L2888" t="s">
        <v>25</v>
      </c>
      <c r="M2888">
        <v>41600</v>
      </c>
      <c r="N2888" t="s">
        <v>84</v>
      </c>
      <c r="O2888">
        <v>90910</v>
      </c>
      <c r="P2888">
        <v>49310</v>
      </c>
      <c r="Q2888">
        <v>17000</v>
      </c>
      <c r="R2888">
        <v>28750</v>
      </c>
      <c r="S2888"/>
      <c r="T2888"/>
      <c r="U2888"/>
      <c r="V2888" t="s">
        <v>1348</v>
      </c>
      <c r="W2888">
        <v>1</v>
      </c>
    </row>
    <row r="2889" spans="1:23" s="917" customFormat="1" ht="12.75" customHeight="1">
      <c r="A2889">
        <v>1515</v>
      </c>
      <c r="B2889">
        <v>2842</v>
      </c>
      <c r="C2889" t="s">
        <v>105</v>
      </c>
      <c r="D2889" t="s">
        <v>1270</v>
      </c>
      <c r="E2889">
        <v>49049</v>
      </c>
      <c r="F2889" t="s">
        <v>198</v>
      </c>
      <c r="G2889" t="s">
        <v>4694</v>
      </c>
      <c r="H2889" s="958">
        <v>43454</v>
      </c>
      <c r="I2889"/>
      <c r="J2889" t="s">
        <v>1096</v>
      </c>
      <c r="K2889">
        <v>2</v>
      </c>
      <c r="L2889" t="s">
        <v>25</v>
      </c>
      <c r="M2889">
        <v>41600</v>
      </c>
      <c r="N2889" t="s">
        <v>97</v>
      </c>
      <c r="O2889">
        <v>117140</v>
      </c>
      <c r="P2889">
        <v>75540</v>
      </c>
      <c r="Q2889">
        <v>17000</v>
      </c>
      <c r="R2889">
        <v>28750</v>
      </c>
      <c r="S2889"/>
      <c r="T2889"/>
      <c r="U2889"/>
      <c r="V2889" t="s">
        <v>1348</v>
      </c>
      <c r="W2889">
        <v>1</v>
      </c>
    </row>
    <row r="2890" spans="1:23" s="917" customFormat="1" ht="12.75" customHeight="1">
      <c r="A2890">
        <v>1510</v>
      </c>
      <c r="B2890">
        <v>2842</v>
      </c>
      <c r="C2890" t="s">
        <v>105</v>
      </c>
      <c r="D2890" t="s">
        <v>1270</v>
      </c>
      <c r="E2890">
        <v>49050</v>
      </c>
      <c r="F2890" t="s">
        <v>198</v>
      </c>
      <c r="G2890" t="s">
        <v>4695</v>
      </c>
      <c r="H2890" s="958">
        <v>43454</v>
      </c>
      <c r="I2890"/>
      <c r="J2890" t="s">
        <v>1096</v>
      </c>
      <c r="K2890">
        <v>2</v>
      </c>
      <c r="L2890" t="s">
        <v>25</v>
      </c>
      <c r="M2890">
        <v>41600</v>
      </c>
      <c r="N2890" t="s">
        <v>97</v>
      </c>
      <c r="O2890">
        <v>117140</v>
      </c>
      <c r="P2890">
        <v>75540</v>
      </c>
      <c r="Q2890">
        <v>17000</v>
      </c>
      <c r="R2890">
        <v>28750</v>
      </c>
      <c r="S2890"/>
      <c r="T2890"/>
      <c r="U2890"/>
      <c r="V2890" t="s">
        <v>1348</v>
      </c>
      <c r="W2890">
        <v>1</v>
      </c>
    </row>
    <row r="2891" spans="1:23" s="917" customFormat="1" ht="12.75" customHeight="1">
      <c r="A2891">
        <v>1430</v>
      </c>
      <c r="B2891">
        <v>2834</v>
      </c>
      <c r="C2891" t="s">
        <v>123</v>
      </c>
      <c r="D2891" t="s">
        <v>1833</v>
      </c>
      <c r="E2891">
        <v>49051</v>
      </c>
      <c r="F2891" t="s">
        <v>198</v>
      </c>
      <c r="G2891" t="s">
        <v>4696</v>
      </c>
      <c r="H2891" s="958">
        <v>43455</v>
      </c>
      <c r="I2891"/>
      <c r="J2891" t="s">
        <v>1096</v>
      </c>
      <c r="K2891">
        <v>4</v>
      </c>
      <c r="L2891" t="s">
        <v>25</v>
      </c>
      <c r="M2891">
        <v>41600</v>
      </c>
      <c r="N2891" t="s">
        <v>120</v>
      </c>
      <c r="O2891">
        <v>168500</v>
      </c>
      <c r="P2891">
        <v>126900</v>
      </c>
      <c r="Q2891">
        <v>17000</v>
      </c>
      <c r="R2891">
        <v>22240</v>
      </c>
      <c r="S2891"/>
      <c r="T2891"/>
      <c r="U2891"/>
      <c r="V2891" t="s">
        <v>1348</v>
      </c>
      <c r="W2891">
        <v>1</v>
      </c>
    </row>
    <row r="2892" spans="1:23" s="917" customFormat="1" ht="12.75" customHeight="1">
      <c r="A2892">
        <v>1430</v>
      </c>
      <c r="B2892">
        <v>2834</v>
      </c>
      <c r="C2892" t="s">
        <v>123</v>
      </c>
      <c r="D2892" t="s">
        <v>1833</v>
      </c>
      <c r="E2892">
        <v>49052</v>
      </c>
      <c r="F2892" t="s">
        <v>198</v>
      </c>
      <c r="G2892" t="s">
        <v>4697</v>
      </c>
      <c r="H2892" s="958">
        <v>43455</v>
      </c>
      <c r="I2892"/>
      <c r="J2892" t="s">
        <v>1096</v>
      </c>
      <c r="K2892">
        <v>5</v>
      </c>
      <c r="L2892" t="s">
        <v>25</v>
      </c>
      <c r="M2892">
        <v>41600</v>
      </c>
      <c r="N2892" t="s">
        <v>120</v>
      </c>
      <c r="O2892">
        <v>168500</v>
      </c>
      <c r="P2892">
        <v>126900</v>
      </c>
      <c r="Q2892">
        <v>17000</v>
      </c>
      <c r="R2892">
        <v>22240</v>
      </c>
      <c r="S2892"/>
      <c r="T2892"/>
      <c r="U2892"/>
      <c r="V2892" t="s">
        <v>1348</v>
      </c>
      <c r="W2892">
        <v>1</v>
      </c>
    </row>
    <row r="2893" spans="1:23" s="917" customFormat="1" ht="12.75" customHeight="1">
      <c r="A2893">
        <v>1525</v>
      </c>
      <c r="B2893">
        <v>2844</v>
      </c>
      <c r="C2893" t="s">
        <v>91</v>
      </c>
      <c r="D2893" t="s">
        <v>1270</v>
      </c>
      <c r="E2893">
        <v>49053</v>
      </c>
      <c r="F2893" t="s">
        <v>198</v>
      </c>
      <c r="G2893" t="s">
        <v>4698</v>
      </c>
      <c r="H2893" s="958">
        <v>43454</v>
      </c>
      <c r="I2893"/>
      <c r="J2893" t="s">
        <v>1096</v>
      </c>
      <c r="K2893">
        <v>2</v>
      </c>
      <c r="L2893" t="s">
        <v>25</v>
      </c>
      <c r="M2893">
        <v>41600</v>
      </c>
      <c r="N2893" t="s">
        <v>88</v>
      </c>
      <c r="O2893">
        <v>97200</v>
      </c>
      <c r="P2893">
        <v>55600</v>
      </c>
      <c r="Q2893">
        <v>17000</v>
      </c>
      <c r="R2893">
        <v>28750</v>
      </c>
      <c r="S2893"/>
      <c r="T2893"/>
      <c r="U2893"/>
      <c r="V2893" t="s">
        <v>1348</v>
      </c>
      <c r="W2893">
        <v>1</v>
      </c>
    </row>
    <row r="2894" spans="1:23" s="917" customFormat="1" ht="12.75" customHeight="1">
      <c r="A2894">
        <v>1525</v>
      </c>
      <c r="B2894">
        <v>2844</v>
      </c>
      <c r="C2894" t="s">
        <v>91</v>
      </c>
      <c r="D2894" t="s">
        <v>1270</v>
      </c>
      <c r="E2894">
        <v>49054</v>
      </c>
      <c r="F2894" t="s">
        <v>198</v>
      </c>
      <c r="G2894" t="s">
        <v>4699</v>
      </c>
      <c r="H2894" s="958">
        <v>43454</v>
      </c>
      <c r="I2894"/>
      <c r="J2894" t="s">
        <v>1096</v>
      </c>
      <c r="K2894">
        <v>1</v>
      </c>
      <c r="L2894" t="s">
        <v>25</v>
      </c>
      <c r="M2894">
        <v>41600</v>
      </c>
      <c r="N2894" t="s">
        <v>88</v>
      </c>
      <c r="O2894">
        <v>97200</v>
      </c>
      <c r="P2894">
        <v>55600</v>
      </c>
      <c r="Q2894">
        <v>17000</v>
      </c>
      <c r="R2894">
        <v>28750</v>
      </c>
      <c r="S2894"/>
      <c r="T2894"/>
      <c r="U2894"/>
      <c r="V2894" t="s">
        <v>1348</v>
      </c>
      <c r="W2894">
        <v>1</v>
      </c>
    </row>
    <row r="2895" spans="1:23" s="917" customFormat="1" ht="12.75" customHeight="1">
      <c r="A2895">
        <v>1525</v>
      </c>
      <c r="B2895">
        <v>2844</v>
      </c>
      <c r="C2895" t="s">
        <v>91</v>
      </c>
      <c r="D2895" t="s">
        <v>1270</v>
      </c>
      <c r="E2895">
        <v>49055</v>
      </c>
      <c r="F2895" t="s">
        <v>198</v>
      </c>
      <c r="G2895" t="s">
        <v>4700</v>
      </c>
      <c r="H2895" s="958">
        <v>43454</v>
      </c>
      <c r="I2895"/>
      <c r="J2895" t="s">
        <v>1096</v>
      </c>
      <c r="K2895">
        <v>1</v>
      </c>
      <c r="L2895" t="s">
        <v>25</v>
      </c>
      <c r="M2895">
        <v>41600</v>
      </c>
      <c r="N2895" t="s">
        <v>88</v>
      </c>
      <c r="O2895">
        <v>97200</v>
      </c>
      <c r="P2895">
        <v>55600</v>
      </c>
      <c r="Q2895">
        <v>17000</v>
      </c>
      <c r="R2895">
        <v>28750</v>
      </c>
      <c r="S2895"/>
      <c r="T2895"/>
      <c r="U2895"/>
      <c r="V2895" t="s">
        <v>1348</v>
      </c>
      <c r="W2895">
        <v>1</v>
      </c>
    </row>
    <row r="2896" spans="1:23" s="917" customFormat="1" ht="12.75" customHeight="1">
      <c r="A2896">
        <v>1525</v>
      </c>
      <c r="B2896">
        <v>2844</v>
      </c>
      <c r="C2896" t="s">
        <v>91</v>
      </c>
      <c r="D2896" t="s">
        <v>1270</v>
      </c>
      <c r="E2896">
        <v>49056</v>
      </c>
      <c r="F2896" t="s">
        <v>198</v>
      </c>
      <c r="G2896" t="s">
        <v>4701</v>
      </c>
      <c r="H2896" s="958">
        <v>43454</v>
      </c>
      <c r="I2896"/>
      <c r="J2896" t="s">
        <v>1096</v>
      </c>
      <c r="K2896">
        <v>2</v>
      </c>
      <c r="L2896" t="s">
        <v>25</v>
      </c>
      <c r="M2896">
        <v>41600</v>
      </c>
      <c r="N2896" t="s">
        <v>88</v>
      </c>
      <c r="O2896">
        <v>97200</v>
      </c>
      <c r="P2896">
        <v>55600</v>
      </c>
      <c r="Q2896">
        <v>17000</v>
      </c>
      <c r="R2896">
        <v>28750</v>
      </c>
      <c r="S2896"/>
      <c r="T2896"/>
      <c r="U2896"/>
      <c r="V2896" t="s">
        <v>1348</v>
      </c>
      <c r="W2896">
        <v>1</v>
      </c>
    </row>
    <row r="2897" spans="1:23" s="917" customFormat="1" ht="12.75" customHeight="1">
      <c r="A2897">
        <v>1425</v>
      </c>
      <c r="B2897">
        <v>2803</v>
      </c>
      <c r="C2897" t="s">
        <v>98</v>
      </c>
      <c r="D2897" t="s">
        <v>1292</v>
      </c>
      <c r="E2897">
        <v>49057</v>
      </c>
      <c r="F2897" t="s">
        <v>198</v>
      </c>
      <c r="G2897" t="s">
        <v>4702</v>
      </c>
      <c r="H2897" s="958">
        <v>43454</v>
      </c>
      <c r="I2897"/>
      <c r="J2897" t="s">
        <v>1096</v>
      </c>
      <c r="K2897">
        <v>1</v>
      </c>
      <c r="L2897" t="s">
        <v>25</v>
      </c>
      <c r="M2897">
        <v>41600</v>
      </c>
      <c r="N2897" t="s">
        <v>97</v>
      </c>
      <c r="O2897">
        <v>117140</v>
      </c>
      <c r="P2897">
        <v>75540</v>
      </c>
      <c r="Q2897">
        <v>17000</v>
      </c>
      <c r="R2897">
        <v>22240</v>
      </c>
      <c r="S2897"/>
      <c r="T2897"/>
      <c r="U2897"/>
      <c r="V2897" t="s">
        <v>1348</v>
      </c>
      <c r="W2897">
        <v>1</v>
      </c>
    </row>
    <row r="2898" spans="1:23" s="917" customFormat="1" ht="12.75" customHeight="1">
      <c r="A2898">
        <v>1425</v>
      </c>
      <c r="B2898">
        <v>2803</v>
      </c>
      <c r="C2898" t="s">
        <v>98</v>
      </c>
      <c r="D2898" t="s">
        <v>1292</v>
      </c>
      <c r="E2898">
        <v>49058</v>
      </c>
      <c r="F2898" t="s">
        <v>198</v>
      </c>
      <c r="G2898" t="s">
        <v>4703</v>
      </c>
      <c r="H2898" s="958">
        <v>43454</v>
      </c>
      <c r="I2898"/>
      <c r="J2898" t="s">
        <v>1096</v>
      </c>
      <c r="K2898">
        <v>3</v>
      </c>
      <c r="L2898" t="s">
        <v>25</v>
      </c>
      <c r="M2898">
        <v>41600</v>
      </c>
      <c r="N2898" t="s">
        <v>97</v>
      </c>
      <c r="O2898">
        <v>117140</v>
      </c>
      <c r="P2898">
        <v>75540</v>
      </c>
      <c r="Q2898">
        <v>17000</v>
      </c>
      <c r="R2898">
        <v>22240</v>
      </c>
      <c r="S2898"/>
      <c r="T2898"/>
      <c r="U2898"/>
      <c r="V2898" t="s">
        <v>1348</v>
      </c>
      <c r="W2898">
        <v>1</v>
      </c>
    </row>
    <row r="2899" spans="1:23" s="917" customFormat="1" ht="12.75" customHeight="1">
      <c r="A2899">
        <v>1425</v>
      </c>
      <c r="B2899">
        <v>2803</v>
      </c>
      <c r="C2899" t="s">
        <v>98</v>
      </c>
      <c r="D2899" t="s">
        <v>1292</v>
      </c>
      <c r="E2899">
        <v>49059</v>
      </c>
      <c r="F2899" t="s">
        <v>198</v>
      </c>
      <c r="G2899" t="s">
        <v>4704</v>
      </c>
      <c r="H2899" s="958">
        <v>43454</v>
      </c>
      <c r="I2899"/>
      <c r="J2899" t="s">
        <v>1096</v>
      </c>
      <c r="K2899">
        <v>4</v>
      </c>
      <c r="L2899" t="s">
        <v>25</v>
      </c>
      <c r="M2899">
        <v>41600</v>
      </c>
      <c r="N2899" t="s">
        <v>97</v>
      </c>
      <c r="O2899">
        <v>117140</v>
      </c>
      <c r="P2899">
        <v>75540</v>
      </c>
      <c r="Q2899">
        <v>17000</v>
      </c>
      <c r="R2899">
        <v>22240</v>
      </c>
      <c r="S2899"/>
      <c r="T2899"/>
      <c r="U2899"/>
      <c r="V2899" t="s">
        <v>1348</v>
      </c>
      <c r="W2899">
        <v>1</v>
      </c>
    </row>
    <row r="2900" spans="1:23" s="917" customFormat="1" ht="12.75" customHeight="1">
      <c r="A2900">
        <v>1425</v>
      </c>
      <c r="B2900">
        <v>2803</v>
      </c>
      <c r="C2900" t="s">
        <v>98</v>
      </c>
      <c r="D2900" t="s">
        <v>1292</v>
      </c>
      <c r="E2900">
        <v>49060</v>
      </c>
      <c r="F2900" t="s">
        <v>198</v>
      </c>
      <c r="G2900" t="s">
        <v>4705</v>
      </c>
      <c r="H2900" s="958">
        <v>43454</v>
      </c>
      <c r="I2900"/>
      <c r="J2900" t="s">
        <v>1096</v>
      </c>
      <c r="K2900">
        <v>4</v>
      </c>
      <c r="L2900" t="s">
        <v>25</v>
      </c>
      <c r="M2900">
        <v>41600</v>
      </c>
      <c r="N2900" t="s">
        <v>97</v>
      </c>
      <c r="O2900">
        <v>117140</v>
      </c>
      <c r="P2900">
        <v>75540</v>
      </c>
      <c r="Q2900">
        <v>17000</v>
      </c>
      <c r="R2900">
        <v>22240</v>
      </c>
      <c r="S2900"/>
      <c r="T2900"/>
      <c r="U2900"/>
      <c r="V2900" t="s">
        <v>1348</v>
      </c>
      <c r="W2900">
        <v>1</v>
      </c>
    </row>
    <row r="2901" spans="1:23" s="917" customFormat="1" ht="12.75" customHeight="1">
      <c r="A2901">
        <v>1425</v>
      </c>
      <c r="B2901">
        <v>2803</v>
      </c>
      <c r="C2901" t="s">
        <v>98</v>
      </c>
      <c r="D2901" t="s">
        <v>1292</v>
      </c>
      <c r="E2901">
        <v>49061</v>
      </c>
      <c r="F2901" t="s">
        <v>198</v>
      </c>
      <c r="G2901" t="s">
        <v>4706</v>
      </c>
      <c r="H2901" s="958">
        <v>43454</v>
      </c>
      <c r="I2901"/>
      <c r="J2901" t="s">
        <v>1096</v>
      </c>
      <c r="K2901">
        <v>4</v>
      </c>
      <c r="L2901" t="s">
        <v>25</v>
      </c>
      <c r="M2901">
        <v>41600</v>
      </c>
      <c r="N2901" t="s">
        <v>97</v>
      </c>
      <c r="O2901">
        <v>117140</v>
      </c>
      <c r="P2901">
        <v>75540</v>
      </c>
      <c r="Q2901">
        <v>17000</v>
      </c>
      <c r="R2901">
        <v>22240</v>
      </c>
      <c r="S2901"/>
      <c r="T2901"/>
      <c r="U2901"/>
      <c r="V2901" t="s">
        <v>1348</v>
      </c>
      <c r="W2901">
        <v>1</v>
      </c>
    </row>
    <row r="2902" spans="1:23" s="917" customFormat="1" ht="12.75" customHeight="1">
      <c r="A2902">
        <v>1425</v>
      </c>
      <c r="B2902">
        <v>2803</v>
      </c>
      <c r="C2902" t="s">
        <v>98</v>
      </c>
      <c r="D2902" t="s">
        <v>1292</v>
      </c>
      <c r="E2902">
        <v>49062</v>
      </c>
      <c r="F2902" t="s">
        <v>198</v>
      </c>
      <c r="G2902" t="s">
        <v>4707</v>
      </c>
      <c r="H2902" s="958">
        <v>43454</v>
      </c>
      <c r="I2902"/>
      <c r="J2902" t="s">
        <v>1096</v>
      </c>
      <c r="K2902">
        <v>5</v>
      </c>
      <c r="L2902" t="s">
        <v>25</v>
      </c>
      <c r="M2902">
        <v>41600</v>
      </c>
      <c r="N2902" t="s">
        <v>97</v>
      </c>
      <c r="O2902">
        <v>117140</v>
      </c>
      <c r="P2902">
        <v>75540</v>
      </c>
      <c r="Q2902">
        <v>17000</v>
      </c>
      <c r="R2902">
        <v>22240</v>
      </c>
      <c r="S2902"/>
      <c r="T2902"/>
      <c r="U2902"/>
      <c r="V2902" t="s">
        <v>1348</v>
      </c>
      <c r="W2902">
        <v>1</v>
      </c>
    </row>
    <row r="2903" spans="1:23" s="917" customFormat="1" ht="12.75" customHeight="1">
      <c r="A2903">
        <v>1425</v>
      </c>
      <c r="B2903">
        <v>2803</v>
      </c>
      <c r="C2903" t="s">
        <v>98</v>
      </c>
      <c r="D2903" t="s">
        <v>1292</v>
      </c>
      <c r="E2903">
        <v>49063</v>
      </c>
      <c r="F2903" t="s">
        <v>198</v>
      </c>
      <c r="G2903" t="s">
        <v>4708</v>
      </c>
      <c r="H2903" s="958">
        <v>43454</v>
      </c>
      <c r="I2903"/>
      <c r="J2903" t="s">
        <v>1096</v>
      </c>
      <c r="K2903">
        <v>10</v>
      </c>
      <c r="L2903" t="s">
        <v>25</v>
      </c>
      <c r="M2903">
        <v>41600</v>
      </c>
      <c r="N2903" t="s">
        <v>97</v>
      </c>
      <c r="O2903">
        <v>117140</v>
      </c>
      <c r="P2903">
        <v>75540</v>
      </c>
      <c r="Q2903">
        <v>17000</v>
      </c>
      <c r="R2903">
        <v>22240</v>
      </c>
      <c r="S2903"/>
      <c r="T2903"/>
      <c r="U2903"/>
      <c r="V2903" t="s">
        <v>1348</v>
      </c>
      <c r="W2903">
        <v>1</v>
      </c>
    </row>
    <row r="2904" spans="1:23" s="917" customFormat="1" ht="12.75" customHeight="1">
      <c r="A2904">
        <v>1425</v>
      </c>
      <c r="B2904">
        <v>2803</v>
      </c>
      <c r="C2904" t="s">
        <v>98</v>
      </c>
      <c r="D2904" t="s">
        <v>1292</v>
      </c>
      <c r="E2904">
        <v>49064</v>
      </c>
      <c r="F2904" t="s">
        <v>198</v>
      </c>
      <c r="G2904" t="s">
        <v>4709</v>
      </c>
      <c r="H2904" s="958">
        <v>43454</v>
      </c>
      <c r="I2904"/>
      <c r="J2904" t="s">
        <v>1096</v>
      </c>
      <c r="K2904">
        <v>10</v>
      </c>
      <c r="L2904" t="s">
        <v>25</v>
      </c>
      <c r="M2904">
        <v>41600</v>
      </c>
      <c r="N2904" t="s">
        <v>97</v>
      </c>
      <c r="O2904">
        <v>117140</v>
      </c>
      <c r="P2904">
        <v>75540</v>
      </c>
      <c r="Q2904">
        <v>17000</v>
      </c>
      <c r="R2904">
        <v>22240</v>
      </c>
      <c r="S2904"/>
      <c r="T2904"/>
      <c r="U2904"/>
      <c r="V2904" t="s">
        <v>1348</v>
      </c>
      <c r="W2904">
        <v>1</v>
      </c>
    </row>
    <row r="2905" spans="1:23" s="917" customFormat="1" ht="12.75" customHeight="1">
      <c r="A2905">
        <v>1425</v>
      </c>
      <c r="B2905">
        <v>2803</v>
      </c>
      <c r="C2905" t="s">
        <v>98</v>
      </c>
      <c r="D2905" t="s">
        <v>1292</v>
      </c>
      <c r="E2905">
        <v>49065</v>
      </c>
      <c r="F2905" t="s">
        <v>198</v>
      </c>
      <c r="G2905" t="s">
        <v>4710</v>
      </c>
      <c r="H2905" s="958">
        <v>43454</v>
      </c>
      <c r="I2905"/>
      <c r="J2905" t="s">
        <v>1096</v>
      </c>
      <c r="K2905">
        <v>10</v>
      </c>
      <c r="L2905" t="s">
        <v>25</v>
      </c>
      <c r="M2905">
        <v>41600</v>
      </c>
      <c r="N2905" t="s">
        <v>97</v>
      </c>
      <c r="O2905">
        <v>117140</v>
      </c>
      <c r="P2905">
        <v>75540</v>
      </c>
      <c r="Q2905">
        <v>17000</v>
      </c>
      <c r="R2905">
        <v>22240</v>
      </c>
      <c r="S2905"/>
      <c r="T2905"/>
      <c r="U2905"/>
      <c r="V2905" t="s">
        <v>1348</v>
      </c>
      <c r="W2905">
        <v>1</v>
      </c>
    </row>
    <row r="2906" spans="1:23" s="917" customFormat="1" ht="12.75" customHeight="1">
      <c r="A2906">
        <v>1425</v>
      </c>
      <c r="B2906">
        <v>2803</v>
      </c>
      <c r="C2906" t="s">
        <v>98</v>
      </c>
      <c r="D2906" t="s">
        <v>1292</v>
      </c>
      <c r="E2906">
        <v>49066</v>
      </c>
      <c r="F2906" t="s">
        <v>198</v>
      </c>
      <c r="G2906" t="s">
        <v>4711</v>
      </c>
      <c r="H2906" s="958">
        <v>43454</v>
      </c>
      <c r="I2906"/>
      <c r="J2906" t="s">
        <v>1096</v>
      </c>
      <c r="K2906">
        <v>5</v>
      </c>
      <c r="L2906" t="s">
        <v>25</v>
      </c>
      <c r="M2906">
        <v>41600</v>
      </c>
      <c r="N2906" t="s">
        <v>97</v>
      </c>
      <c r="O2906">
        <v>117140</v>
      </c>
      <c r="P2906">
        <v>75540</v>
      </c>
      <c r="Q2906">
        <v>17000</v>
      </c>
      <c r="R2906">
        <v>22240</v>
      </c>
      <c r="S2906"/>
      <c r="T2906"/>
      <c r="U2906"/>
      <c r="V2906" t="s">
        <v>1348</v>
      </c>
      <c r="W2906">
        <v>1</v>
      </c>
    </row>
    <row r="2907" spans="1:23" s="917" customFormat="1" ht="12.75" customHeight="1">
      <c r="A2907">
        <v>1425</v>
      </c>
      <c r="B2907">
        <v>2803</v>
      </c>
      <c r="C2907" t="s">
        <v>98</v>
      </c>
      <c r="D2907" t="s">
        <v>1292</v>
      </c>
      <c r="E2907">
        <v>49067</v>
      </c>
      <c r="F2907" t="s">
        <v>198</v>
      </c>
      <c r="G2907" t="s">
        <v>4712</v>
      </c>
      <c r="H2907" s="958">
        <v>43454</v>
      </c>
      <c r="I2907"/>
      <c r="J2907" t="s">
        <v>1096</v>
      </c>
      <c r="K2907">
        <v>5</v>
      </c>
      <c r="L2907" t="s">
        <v>25</v>
      </c>
      <c r="M2907">
        <v>41600</v>
      </c>
      <c r="N2907" t="s">
        <v>97</v>
      </c>
      <c r="O2907">
        <v>117140</v>
      </c>
      <c r="P2907">
        <v>75540</v>
      </c>
      <c r="Q2907">
        <v>17000</v>
      </c>
      <c r="R2907">
        <v>22240</v>
      </c>
      <c r="S2907"/>
      <c r="T2907"/>
      <c r="U2907"/>
      <c r="V2907" t="s">
        <v>1348</v>
      </c>
      <c r="W2907">
        <v>1</v>
      </c>
    </row>
    <row r="2908" spans="1:23" s="917" customFormat="1" ht="12.75" customHeight="1">
      <c r="A2908">
        <v>1425</v>
      </c>
      <c r="B2908">
        <v>2803</v>
      </c>
      <c r="C2908" t="s">
        <v>98</v>
      </c>
      <c r="D2908" t="s">
        <v>1292</v>
      </c>
      <c r="E2908">
        <v>49068</v>
      </c>
      <c r="F2908" t="s">
        <v>198</v>
      </c>
      <c r="G2908" t="s">
        <v>4713</v>
      </c>
      <c r="H2908" s="958">
        <v>43454</v>
      </c>
      <c r="I2908"/>
      <c r="J2908" t="s">
        <v>1096</v>
      </c>
      <c r="K2908">
        <v>5</v>
      </c>
      <c r="L2908" t="s">
        <v>25</v>
      </c>
      <c r="M2908">
        <v>41600</v>
      </c>
      <c r="N2908" t="s">
        <v>97</v>
      </c>
      <c r="O2908">
        <v>117140</v>
      </c>
      <c r="P2908">
        <v>75540</v>
      </c>
      <c r="Q2908">
        <v>17000</v>
      </c>
      <c r="R2908">
        <v>22240</v>
      </c>
      <c r="S2908"/>
      <c r="T2908"/>
      <c r="U2908"/>
      <c r="V2908" t="s">
        <v>1348</v>
      </c>
      <c r="W2908">
        <v>1</v>
      </c>
    </row>
    <row r="2909" spans="1:23" s="917" customFormat="1" ht="12.75" customHeight="1">
      <c r="A2909">
        <v>1430</v>
      </c>
      <c r="B2909">
        <v>2807</v>
      </c>
      <c r="C2909" t="s">
        <v>1102</v>
      </c>
      <c r="D2909" t="s">
        <v>1833</v>
      </c>
      <c r="E2909">
        <v>49069</v>
      </c>
      <c r="F2909" t="s">
        <v>198</v>
      </c>
      <c r="G2909" t="s">
        <v>4714</v>
      </c>
      <c r="H2909" s="958">
        <v>43473</v>
      </c>
      <c r="I2909"/>
      <c r="J2909" t="s">
        <v>1096</v>
      </c>
      <c r="K2909">
        <v>8</v>
      </c>
      <c r="L2909" t="s">
        <v>25</v>
      </c>
      <c r="M2909">
        <v>41600</v>
      </c>
      <c r="N2909" t="s">
        <v>97</v>
      </c>
      <c r="O2909">
        <v>117140</v>
      </c>
      <c r="P2909">
        <v>75540</v>
      </c>
      <c r="Q2909">
        <v>17000</v>
      </c>
      <c r="R2909">
        <v>22240</v>
      </c>
      <c r="S2909"/>
      <c r="T2909"/>
      <c r="U2909"/>
      <c r="V2909" t="s">
        <v>1348</v>
      </c>
      <c r="W2909">
        <v>1</v>
      </c>
    </row>
    <row r="2910" spans="1:23" s="917" customFormat="1" ht="12.75" customHeight="1">
      <c r="A2910">
        <v>1430</v>
      </c>
      <c r="B2910">
        <v>2807</v>
      </c>
      <c r="C2910" t="s">
        <v>1102</v>
      </c>
      <c r="D2910" t="s">
        <v>1833</v>
      </c>
      <c r="E2910">
        <v>49069</v>
      </c>
      <c r="F2910" t="s">
        <v>869</v>
      </c>
      <c r="G2910" t="s">
        <v>4715</v>
      </c>
      <c r="H2910" s="958">
        <v>43473</v>
      </c>
      <c r="I2910"/>
      <c r="J2910" t="s">
        <v>1096</v>
      </c>
      <c r="K2910">
        <v>2.5</v>
      </c>
      <c r="L2910" t="s">
        <v>25</v>
      </c>
      <c r="M2910">
        <v>41600</v>
      </c>
      <c r="N2910" t="s">
        <v>97</v>
      </c>
      <c r="O2910">
        <v>117140</v>
      </c>
      <c r="P2910">
        <v>75540</v>
      </c>
      <c r="Q2910">
        <v>17000</v>
      </c>
      <c r="R2910">
        <v>22240</v>
      </c>
      <c r="S2910"/>
      <c r="T2910"/>
      <c r="U2910"/>
      <c r="V2910" t="s">
        <v>1403</v>
      </c>
      <c r="W2910">
        <v>1</v>
      </c>
    </row>
    <row r="2911" spans="1:23" s="917" customFormat="1" ht="12.75" customHeight="1">
      <c r="A2911">
        <v>1430</v>
      </c>
      <c r="B2911">
        <v>2807</v>
      </c>
      <c r="C2911" t="s">
        <v>1102</v>
      </c>
      <c r="D2911" t="s">
        <v>1833</v>
      </c>
      <c r="E2911">
        <v>49069</v>
      </c>
      <c r="F2911" t="s">
        <v>871</v>
      </c>
      <c r="G2911" t="s">
        <v>4716</v>
      </c>
      <c r="H2911" s="958">
        <v>43473</v>
      </c>
      <c r="I2911"/>
      <c r="J2911" t="s">
        <v>1096</v>
      </c>
      <c r="K2911">
        <v>1</v>
      </c>
      <c r="L2911" t="s">
        <v>25</v>
      </c>
      <c r="M2911">
        <v>41600</v>
      </c>
      <c r="N2911" t="s">
        <v>97</v>
      </c>
      <c r="O2911">
        <v>117140</v>
      </c>
      <c r="P2911">
        <v>75540</v>
      </c>
      <c r="Q2911">
        <v>17000</v>
      </c>
      <c r="R2911">
        <v>22240</v>
      </c>
      <c r="S2911"/>
      <c r="T2911"/>
      <c r="U2911"/>
      <c r="V2911" t="s">
        <v>1403</v>
      </c>
      <c r="W2911">
        <v>1</v>
      </c>
    </row>
    <row r="2912" spans="1:23" s="917" customFormat="1" ht="12.75" customHeight="1">
      <c r="A2912">
        <v>1430</v>
      </c>
      <c r="B2912">
        <v>2807</v>
      </c>
      <c r="C2912" t="s">
        <v>1102</v>
      </c>
      <c r="D2912" t="s">
        <v>1833</v>
      </c>
      <c r="E2912">
        <v>49069</v>
      </c>
      <c r="F2912" t="s">
        <v>873</v>
      </c>
      <c r="G2912" t="s">
        <v>4717</v>
      </c>
      <c r="H2912" s="958">
        <v>43473</v>
      </c>
      <c r="I2912"/>
      <c r="J2912" t="s">
        <v>1096</v>
      </c>
      <c r="K2912">
        <v>2</v>
      </c>
      <c r="L2912" t="s">
        <v>25</v>
      </c>
      <c r="M2912">
        <v>41600</v>
      </c>
      <c r="N2912" t="s">
        <v>97</v>
      </c>
      <c r="O2912">
        <v>117140</v>
      </c>
      <c r="P2912">
        <v>75540</v>
      </c>
      <c r="Q2912">
        <v>17000</v>
      </c>
      <c r="R2912">
        <v>22240</v>
      </c>
      <c r="S2912"/>
      <c r="T2912"/>
      <c r="U2912"/>
      <c r="V2912" t="s">
        <v>1403</v>
      </c>
      <c r="W2912">
        <v>1</v>
      </c>
    </row>
    <row r="2913" spans="1:23" s="917" customFormat="1" ht="12.75" customHeight="1">
      <c r="A2913">
        <v>1430</v>
      </c>
      <c r="B2913">
        <v>2807</v>
      </c>
      <c r="C2913" t="s">
        <v>1102</v>
      </c>
      <c r="D2913" t="s">
        <v>1833</v>
      </c>
      <c r="E2913">
        <v>49069</v>
      </c>
      <c r="F2913" t="s">
        <v>975</v>
      </c>
      <c r="G2913" t="s">
        <v>4718</v>
      </c>
      <c r="H2913" s="958">
        <v>43473</v>
      </c>
      <c r="I2913"/>
      <c r="J2913" t="s">
        <v>1096</v>
      </c>
      <c r="K2913">
        <v>2.5</v>
      </c>
      <c r="L2913" t="s">
        <v>25</v>
      </c>
      <c r="M2913">
        <v>41600</v>
      </c>
      <c r="N2913" t="s">
        <v>97</v>
      </c>
      <c r="O2913">
        <v>117140</v>
      </c>
      <c r="P2913">
        <v>75540</v>
      </c>
      <c r="Q2913">
        <v>17000</v>
      </c>
      <c r="R2913">
        <v>22240</v>
      </c>
      <c r="S2913"/>
      <c r="T2913"/>
      <c r="U2913"/>
      <c r="V2913" t="s">
        <v>1403</v>
      </c>
      <c r="W2913">
        <v>1</v>
      </c>
    </row>
    <row r="2914" spans="1:23" s="917" customFormat="1" ht="12.75" customHeight="1">
      <c r="A2914">
        <v>1380</v>
      </c>
      <c r="B2914">
        <v>2800</v>
      </c>
      <c r="C2914" t="s">
        <v>94</v>
      </c>
      <c r="D2914" t="s">
        <v>1292</v>
      </c>
      <c r="E2914">
        <v>49070</v>
      </c>
      <c r="F2914" t="s">
        <v>198</v>
      </c>
      <c r="G2914" t="s">
        <v>4719</v>
      </c>
      <c r="H2914" s="958">
        <v>43454</v>
      </c>
      <c r="I2914"/>
      <c r="J2914" t="s">
        <v>1096</v>
      </c>
      <c r="K2914">
        <v>2</v>
      </c>
      <c r="L2914" t="s">
        <v>25</v>
      </c>
      <c r="M2914">
        <v>41600</v>
      </c>
      <c r="N2914" t="s">
        <v>93</v>
      </c>
      <c r="O2914">
        <v>104910</v>
      </c>
      <c r="P2914">
        <v>63310</v>
      </c>
      <c r="Q2914">
        <v>17000</v>
      </c>
      <c r="R2914">
        <v>16710</v>
      </c>
      <c r="S2914"/>
      <c r="T2914"/>
      <c r="U2914"/>
      <c r="V2914" t="s">
        <v>1348</v>
      </c>
      <c r="W2914">
        <v>2</v>
      </c>
    </row>
    <row r="2915" spans="1:23" s="917" customFormat="1" ht="12.75" customHeight="1">
      <c r="A2915">
        <v>1034</v>
      </c>
      <c r="B2915">
        <v>2803</v>
      </c>
      <c r="C2915" t="s">
        <v>98</v>
      </c>
      <c r="D2915" t="s">
        <v>1292</v>
      </c>
      <c r="E2915">
        <v>49071</v>
      </c>
      <c r="F2915" t="s">
        <v>198</v>
      </c>
      <c r="G2915" t="s">
        <v>4720</v>
      </c>
      <c r="H2915" s="958">
        <v>43454</v>
      </c>
      <c r="I2915"/>
      <c r="J2915" t="s">
        <v>1096</v>
      </c>
      <c r="K2915">
        <v>5</v>
      </c>
      <c r="L2915" t="s">
        <v>25</v>
      </c>
      <c r="M2915">
        <v>41600</v>
      </c>
      <c r="N2915" t="s">
        <v>97</v>
      </c>
      <c r="O2915">
        <v>117140</v>
      </c>
      <c r="P2915">
        <v>75540</v>
      </c>
      <c r="Q2915">
        <v>17000</v>
      </c>
      <c r="R2915">
        <v>22240</v>
      </c>
      <c r="S2915"/>
      <c r="T2915"/>
      <c r="U2915"/>
      <c r="V2915" t="s">
        <v>1348</v>
      </c>
      <c r="W2915">
        <v>3</v>
      </c>
    </row>
    <row r="2916" spans="1:23" s="917" customFormat="1" ht="12.75" customHeight="1">
      <c r="A2916">
        <v>1380</v>
      </c>
      <c r="B2916">
        <v>2800</v>
      </c>
      <c r="C2916" t="s">
        <v>94</v>
      </c>
      <c r="D2916" t="s">
        <v>1292</v>
      </c>
      <c r="E2916">
        <v>49072</v>
      </c>
      <c r="F2916" t="s">
        <v>198</v>
      </c>
      <c r="G2916" t="s">
        <v>4721</v>
      </c>
      <c r="H2916" s="958">
        <v>43454</v>
      </c>
      <c r="I2916"/>
      <c r="J2916" t="s">
        <v>1096</v>
      </c>
      <c r="K2916">
        <v>7</v>
      </c>
      <c r="L2916" t="s">
        <v>25</v>
      </c>
      <c r="M2916">
        <v>41600</v>
      </c>
      <c r="N2916" t="s">
        <v>93</v>
      </c>
      <c r="O2916">
        <v>104910</v>
      </c>
      <c r="P2916">
        <v>63310</v>
      </c>
      <c r="Q2916">
        <v>17000</v>
      </c>
      <c r="R2916">
        <v>16710</v>
      </c>
      <c r="S2916"/>
      <c r="T2916"/>
      <c r="U2916"/>
      <c r="V2916" t="s">
        <v>1348</v>
      </c>
      <c r="W2916">
        <v>4</v>
      </c>
    </row>
    <row r="2917" spans="1:23" s="917" customFormat="1" ht="12.75" customHeight="1">
      <c r="A2917">
        <v>1034</v>
      </c>
      <c r="B2917">
        <v>2803</v>
      </c>
      <c r="C2917" t="s">
        <v>98</v>
      </c>
      <c r="D2917" t="s">
        <v>1292</v>
      </c>
      <c r="E2917">
        <v>49073</v>
      </c>
      <c r="F2917" t="s">
        <v>198</v>
      </c>
      <c r="G2917" t="s">
        <v>4722</v>
      </c>
      <c r="H2917" s="958">
        <v>43454</v>
      </c>
      <c r="I2917"/>
      <c r="J2917" t="s">
        <v>1096</v>
      </c>
      <c r="K2917">
        <v>1</v>
      </c>
      <c r="L2917" t="s">
        <v>25</v>
      </c>
      <c r="M2917">
        <v>41600</v>
      </c>
      <c r="N2917" t="s">
        <v>97</v>
      </c>
      <c r="O2917">
        <v>117140</v>
      </c>
      <c r="P2917">
        <v>75540</v>
      </c>
      <c r="Q2917">
        <v>17000</v>
      </c>
      <c r="R2917">
        <v>22240</v>
      </c>
      <c r="S2917"/>
      <c r="T2917"/>
      <c r="U2917"/>
      <c r="V2917" t="s">
        <v>1348</v>
      </c>
      <c r="W2917">
        <v>2</v>
      </c>
    </row>
    <row r="2918" spans="1:23" s="917" customFormat="1" ht="12.75" customHeight="1">
      <c r="A2918">
        <v>1380</v>
      </c>
      <c r="B2918">
        <v>2803</v>
      </c>
      <c r="C2918" t="s">
        <v>98</v>
      </c>
      <c r="D2918" t="s">
        <v>1292</v>
      </c>
      <c r="E2918">
        <v>49074</v>
      </c>
      <c r="F2918" t="s">
        <v>198</v>
      </c>
      <c r="G2918" t="s">
        <v>4723</v>
      </c>
      <c r="H2918" s="958">
        <v>43455</v>
      </c>
      <c r="I2918"/>
      <c r="J2918" t="s">
        <v>1096</v>
      </c>
      <c r="K2918">
        <v>5</v>
      </c>
      <c r="L2918" t="s">
        <v>25</v>
      </c>
      <c r="M2918">
        <v>41600</v>
      </c>
      <c r="N2918" t="s">
        <v>97</v>
      </c>
      <c r="O2918">
        <v>117140</v>
      </c>
      <c r="P2918">
        <v>75540</v>
      </c>
      <c r="Q2918">
        <v>17000</v>
      </c>
      <c r="R2918">
        <v>16710</v>
      </c>
      <c r="S2918"/>
      <c r="T2918"/>
      <c r="U2918"/>
      <c r="V2918" t="s">
        <v>1348</v>
      </c>
      <c r="W2918">
        <v>6</v>
      </c>
    </row>
    <row r="2919" spans="1:23" s="917" customFormat="1" ht="12.75" customHeight="1">
      <c r="A2919">
        <v>1380</v>
      </c>
      <c r="B2919">
        <v>2803</v>
      </c>
      <c r="C2919" t="s">
        <v>98</v>
      </c>
      <c r="D2919" t="s">
        <v>1292</v>
      </c>
      <c r="E2919">
        <v>49075</v>
      </c>
      <c r="F2919" t="s">
        <v>198</v>
      </c>
      <c r="G2919" t="s">
        <v>4724</v>
      </c>
      <c r="H2919" s="958">
        <v>43455</v>
      </c>
      <c r="I2919"/>
      <c r="J2919" t="s">
        <v>1096</v>
      </c>
      <c r="K2919">
        <v>5</v>
      </c>
      <c r="L2919" t="s">
        <v>25</v>
      </c>
      <c r="M2919">
        <v>41600</v>
      </c>
      <c r="N2919" t="s">
        <v>97</v>
      </c>
      <c r="O2919">
        <v>117140</v>
      </c>
      <c r="P2919">
        <v>75540</v>
      </c>
      <c r="Q2919">
        <v>17000</v>
      </c>
      <c r="R2919">
        <v>16710</v>
      </c>
      <c r="S2919"/>
      <c r="T2919"/>
      <c r="U2919"/>
      <c r="V2919" t="s">
        <v>1348</v>
      </c>
      <c r="W2919">
        <v>4</v>
      </c>
    </row>
    <row r="2920" spans="1:23" s="917" customFormat="1" ht="12.75" customHeight="1">
      <c r="A2920">
        <v>1380</v>
      </c>
      <c r="B2920">
        <v>2803</v>
      </c>
      <c r="C2920" t="s">
        <v>98</v>
      </c>
      <c r="D2920" t="s">
        <v>1292</v>
      </c>
      <c r="E2920">
        <v>49076</v>
      </c>
      <c r="F2920" t="s">
        <v>198</v>
      </c>
      <c r="G2920" t="s">
        <v>4725</v>
      </c>
      <c r="H2920" s="958">
        <v>43455</v>
      </c>
      <c r="I2920"/>
      <c r="J2920" t="s">
        <v>1096</v>
      </c>
      <c r="K2920">
        <v>5</v>
      </c>
      <c r="L2920" t="s">
        <v>25</v>
      </c>
      <c r="M2920">
        <v>41600</v>
      </c>
      <c r="N2920" t="s">
        <v>97</v>
      </c>
      <c r="O2920">
        <v>117140</v>
      </c>
      <c r="P2920">
        <v>75540</v>
      </c>
      <c r="Q2920">
        <v>17000</v>
      </c>
      <c r="R2920">
        <v>16710</v>
      </c>
      <c r="S2920"/>
      <c r="T2920"/>
      <c r="U2920"/>
      <c r="V2920" t="s">
        <v>1348</v>
      </c>
      <c r="W2920">
        <v>6</v>
      </c>
    </row>
    <row r="2921" spans="1:23" s="917" customFormat="1" ht="12.75" customHeight="1">
      <c r="A2921">
        <v>1380</v>
      </c>
      <c r="B2921">
        <v>2803</v>
      </c>
      <c r="C2921" t="s">
        <v>98</v>
      </c>
      <c r="D2921" t="s">
        <v>1292</v>
      </c>
      <c r="E2921">
        <v>49078</v>
      </c>
      <c r="F2921" t="s">
        <v>198</v>
      </c>
      <c r="G2921" t="s">
        <v>4726</v>
      </c>
      <c r="H2921" s="958">
        <v>43455</v>
      </c>
      <c r="I2921"/>
      <c r="J2921" t="s">
        <v>1096</v>
      </c>
      <c r="K2921">
        <v>5</v>
      </c>
      <c r="L2921" t="s">
        <v>25</v>
      </c>
      <c r="M2921">
        <v>41600</v>
      </c>
      <c r="N2921" t="s">
        <v>97</v>
      </c>
      <c r="O2921">
        <v>117140</v>
      </c>
      <c r="P2921">
        <v>75540</v>
      </c>
      <c r="Q2921">
        <v>17000</v>
      </c>
      <c r="R2921">
        <v>16710</v>
      </c>
      <c r="S2921"/>
      <c r="T2921"/>
      <c r="U2921"/>
      <c r="V2921" t="s">
        <v>1348</v>
      </c>
      <c r="W2921">
        <v>5</v>
      </c>
    </row>
    <row r="2922" spans="1:23" s="917" customFormat="1" ht="12.75" customHeight="1">
      <c r="A2922">
        <v>1380</v>
      </c>
      <c r="B2922">
        <v>2803</v>
      </c>
      <c r="C2922" t="s">
        <v>98</v>
      </c>
      <c r="D2922" t="s">
        <v>1292</v>
      </c>
      <c r="E2922">
        <v>49079</v>
      </c>
      <c r="F2922" t="s">
        <v>198</v>
      </c>
      <c r="G2922" t="s">
        <v>4727</v>
      </c>
      <c r="H2922" s="958">
        <v>43476</v>
      </c>
      <c r="I2922"/>
      <c r="J2922" t="s">
        <v>1096</v>
      </c>
      <c r="K2922">
        <v>10</v>
      </c>
      <c r="L2922" t="s">
        <v>25</v>
      </c>
      <c r="M2922">
        <v>41600</v>
      </c>
      <c r="N2922" t="s">
        <v>97</v>
      </c>
      <c r="O2922">
        <v>117140</v>
      </c>
      <c r="P2922">
        <v>75540</v>
      </c>
      <c r="Q2922">
        <v>17000</v>
      </c>
      <c r="R2922">
        <v>16710</v>
      </c>
      <c r="S2922"/>
      <c r="T2922"/>
      <c r="U2922"/>
      <c r="V2922" t="s">
        <v>1348</v>
      </c>
      <c r="W2922">
        <v>7</v>
      </c>
    </row>
    <row r="2923" spans="1:23" s="917" customFormat="1" ht="12.75" customHeight="1">
      <c r="A2923">
        <v>1380</v>
      </c>
      <c r="B2923">
        <v>2803</v>
      </c>
      <c r="C2923" t="s">
        <v>98</v>
      </c>
      <c r="D2923" t="s">
        <v>1292</v>
      </c>
      <c r="E2923">
        <v>49079</v>
      </c>
      <c r="F2923" t="s">
        <v>869</v>
      </c>
      <c r="G2923" t="s">
        <v>4728</v>
      </c>
      <c r="H2923" s="958">
        <v>43476</v>
      </c>
      <c r="I2923"/>
      <c r="J2923" t="s">
        <v>1269</v>
      </c>
      <c r="K2923">
        <v>5</v>
      </c>
      <c r="L2923" t="s">
        <v>25</v>
      </c>
      <c r="M2923">
        <v>41600</v>
      </c>
      <c r="N2923" t="s">
        <v>97</v>
      </c>
      <c r="O2923">
        <v>117140</v>
      </c>
      <c r="P2923">
        <v>75540</v>
      </c>
      <c r="Q2923">
        <v>17000</v>
      </c>
      <c r="R2923">
        <v>16710</v>
      </c>
      <c r="S2923"/>
      <c r="T2923"/>
      <c r="U2923"/>
      <c r="V2923" t="s">
        <v>1403</v>
      </c>
      <c r="W2923">
        <v>4</v>
      </c>
    </row>
    <row r="2924" spans="1:23" s="917" customFormat="1" ht="12.75" customHeight="1">
      <c r="A2924">
        <v>1380</v>
      </c>
      <c r="B2924">
        <v>2803</v>
      </c>
      <c r="C2924" t="s">
        <v>98</v>
      </c>
      <c r="D2924" t="s">
        <v>1292</v>
      </c>
      <c r="E2924">
        <v>49079</v>
      </c>
      <c r="F2924" t="s">
        <v>871</v>
      </c>
      <c r="G2924" t="s">
        <v>4729</v>
      </c>
      <c r="H2924" s="958">
        <v>43476</v>
      </c>
      <c r="I2924"/>
      <c r="J2924" t="s">
        <v>1269</v>
      </c>
      <c r="K2924">
        <v>5</v>
      </c>
      <c r="L2924" t="s">
        <v>25</v>
      </c>
      <c r="M2924">
        <v>41600</v>
      </c>
      <c r="N2924" t="s">
        <v>97</v>
      </c>
      <c r="O2924">
        <v>117140</v>
      </c>
      <c r="P2924">
        <v>75540</v>
      </c>
      <c r="Q2924">
        <v>17000</v>
      </c>
      <c r="R2924">
        <v>16710</v>
      </c>
      <c r="S2924"/>
      <c r="T2924"/>
      <c r="U2924"/>
      <c r="V2924" t="s">
        <v>1403</v>
      </c>
      <c r="W2924">
        <v>4</v>
      </c>
    </row>
    <row r="2925" spans="1:23" s="917" customFormat="1" ht="12.75" customHeight="1">
      <c r="A2925">
        <v>1855</v>
      </c>
      <c r="B2925">
        <v>2826</v>
      </c>
      <c r="C2925" t="s">
        <v>103</v>
      </c>
      <c r="D2925" t="s">
        <v>1320</v>
      </c>
      <c r="E2925">
        <v>49080</v>
      </c>
      <c r="F2925" t="s">
        <v>198</v>
      </c>
      <c r="G2925" t="s">
        <v>4730</v>
      </c>
      <c r="H2925" s="958">
        <v>43438</v>
      </c>
      <c r="I2925"/>
      <c r="J2925" t="s">
        <v>1096</v>
      </c>
      <c r="K2925">
        <v>4</v>
      </c>
      <c r="L2925" t="s">
        <v>25</v>
      </c>
      <c r="M2925">
        <v>41600</v>
      </c>
      <c r="N2925" t="s">
        <v>93</v>
      </c>
      <c r="O2925">
        <v>104910</v>
      </c>
      <c r="P2925">
        <v>63310</v>
      </c>
      <c r="Q2925">
        <v>17000</v>
      </c>
      <c r="R2925">
        <v>22240</v>
      </c>
      <c r="S2925"/>
      <c r="T2925"/>
      <c r="U2925"/>
      <c r="V2925" t="s">
        <v>1348</v>
      </c>
      <c r="W2925">
        <v>1</v>
      </c>
    </row>
    <row r="2926" spans="1:23" s="917" customFormat="1" ht="12.75" customHeight="1">
      <c r="A2926">
        <v>1855</v>
      </c>
      <c r="B2926">
        <v>2826</v>
      </c>
      <c r="C2926" t="s">
        <v>103</v>
      </c>
      <c r="D2926" t="s">
        <v>1320</v>
      </c>
      <c r="E2926">
        <v>49081</v>
      </c>
      <c r="F2926" t="s">
        <v>198</v>
      </c>
      <c r="G2926" t="s">
        <v>4731</v>
      </c>
      <c r="H2926" s="958">
        <v>43438</v>
      </c>
      <c r="I2926"/>
      <c r="J2926" t="s">
        <v>1096</v>
      </c>
      <c r="K2926">
        <v>3</v>
      </c>
      <c r="L2926" t="s">
        <v>25</v>
      </c>
      <c r="M2926">
        <v>41600</v>
      </c>
      <c r="N2926" t="s">
        <v>93</v>
      </c>
      <c r="O2926">
        <v>104910</v>
      </c>
      <c r="P2926">
        <v>63310</v>
      </c>
      <c r="Q2926">
        <v>17000</v>
      </c>
      <c r="R2926">
        <v>22240</v>
      </c>
      <c r="S2926"/>
      <c r="T2926"/>
      <c r="U2926"/>
      <c r="V2926" t="s">
        <v>1348</v>
      </c>
      <c r="W2926">
        <v>1</v>
      </c>
    </row>
    <row r="2927" spans="1:23" s="917" customFormat="1" ht="12.75" customHeight="1">
      <c r="A2927">
        <v>1855</v>
      </c>
      <c r="B2927">
        <v>2826</v>
      </c>
      <c r="C2927" t="s">
        <v>103</v>
      </c>
      <c r="D2927" t="s">
        <v>1320</v>
      </c>
      <c r="E2927">
        <v>49082</v>
      </c>
      <c r="F2927" t="s">
        <v>198</v>
      </c>
      <c r="G2927" t="s">
        <v>4732</v>
      </c>
      <c r="H2927" s="958">
        <v>43438</v>
      </c>
      <c r="I2927"/>
      <c r="J2927" t="s">
        <v>1096</v>
      </c>
      <c r="K2927">
        <v>3</v>
      </c>
      <c r="L2927" t="s">
        <v>25</v>
      </c>
      <c r="M2927">
        <v>41600</v>
      </c>
      <c r="N2927" t="s">
        <v>93</v>
      </c>
      <c r="O2927">
        <v>104910</v>
      </c>
      <c r="P2927">
        <v>63310</v>
      </c>
      <c r="Q2927">
        <v>17000</v>
      </c>
      <c r="R2927">
        <v>22240</v>
      </c>
      <c r="S2927"/>
      <c r="T2927"/>
      <c r="U2927"/>
      <c r="V2927" t="s">
        <v>1348</v>
      </c>
      <c r="W2927">
        <v>1</v>
      </c>
    </row>
    <row r="2928" spans="1:23" s="917" customFormat="1" ht="12.75" customHeight="1">
      <c r="A2928">
        <v>1855</v>
      </c>
      <c r="B2928">
        <v>2826</v>
      </c>
      <c r="C2928" t="s">
        <v>103</v>
      </c>
      <c r="D2928" t="s">
        <v>1320</v>
      </c>
      <c r="E2928">
        <v>49083</v>
      </c>
      <c r="F2928" t="s">
        <v>198</v>
      </c>
      <c r="G2928" t="s">
        <v>4733</v>
      </c>
      <c r="H2928" s="958">
        <v>43438</v>
      </c>
      <c r="I2928"/>
      <c r="J2928" t="s">
        <v>1096</v>
      </c>
      <c r="K2928">
        <v>5</v>
      </c>
      <c r="L2928" t="s">
        <v>25</v>
      </c>
      <c r="M2928">
        <v>41600</v>
      </c>
      <c r="N2928" t="s">
        <v>93</v>
      </c>
      <c r="O2928">
        <v>104910</v>
      </c>
      <c r="P2928">
        <v>63310</v>
      </c>
      <c r="Q2928">
        <v>17000</v>
      </c>
      <c r="R2928">
        <v>22240</v>
      </c>
      <c r="S2928"/>
      <c r="T2928"/>
      <c r="U2928"/>
      <c r="V2928" t="s">
        <v>1348</v>
      </c>
      <c r="W2928">
        <v>1</v>
      </c>
    </row>
    <row r="2929" spans="1:23" s="917" customFormat="1" ht="12.75" customHeight="1">
      <c r="A2929">
        <v>1932</v>
      </c>
      <c r="B2929">
        <v>2840</v>
      </c>
      <c r="C2929" t="s">
        <v>87</v>
      </c>
      <c r="D2929" t="s">
        <v>1270</v>
      </c>
      <c r="E2929">
        <v>49084</v>
      </c>
      <c r="F2929" t="s">
        <v>198</v>
      </c>
      <c r="G2929" t="s">
        <v>4734</v>
      </c>
      <c r="H2929" s="958">
        <v>43493</v>
      </c>
      <c r="I2929"/>
      <c r="J2929" t="s">
        <v>1096</v>
      </c>
      <c r="K2929">
        <v>2</v>
      </c>
      <c r="L2929" t="s">
        <v>25</v>
      </c>
      <c r="M2929">
        <v>41600</v>
      </c>
      <c r="N2929" t="s">
        <v>84</v>
      </c>
      <c r="O2929">
        <v>90910</v>
      </c>
      <c r="P2929">
        <v>49310</v>
      </c>
      <c r="Q2929">
        <v>8860</v>
      </c>
      <c r="R2929">
        <v>8220</v>
      </c>
      <c r="S2929"/>
      <c r="T2929"/>
      <c r="U2929"/>
      <c r="V2929" t="s">
        <v>1348</v>
      </c>
      <c r="W2929">
        <v>1</v>
      </c>
    </row>
    <row r="2930" spans="1:23" s="917" customFormat="1" ht="12.75" customHeight="1">
      <c r="A2930">
        <v>1145</v>
      </c>
      <c r="B2930">
        <v>2840</v>
      </c>
      <c r="C2930" t="s">
        <v>87</v>
      </c>
      <c r="D2930" t="s">
        <v>1133</v>
      </c>
      <c r="E2930">
        <v>49086</v>
      </c>
      <c r="F2930" t="s">
        <v>198</v>
      </c>
      <c r="G2930" t="s">
        <v>4735</v>
      </c>
      <c r="H2930" s="958">
        <v>43474</v>
      </c>
      <c r="I2930"/>
      <c r="J2930" t="s">
        <v>1096</v>
      </c>
      <c r="K2930">
        <v>5</v>
      </c>
      <c r="L2930" t="s">
        <v>25</v>
      </c>
      <c r="M2930">
        <v>41600</v>
      </c>
      <c r="N2930" t="s">
        <v>84</v>
      </c>
      <c r="O2930">
        <v>90910</v>
      </c>
      <c r="P2930">
        <v>49310</v>
      </c>
      <c r="Q2930">
        <v>17000</v>
      </c>
      <c r="R2930">
        <v>22240</v>
      </c>
      <c r="S2930"/>
      <c r="T2930"/>
      <c r="U2930"/>
      <c r="V2930" t="s">
        <v>1348</v>
      </c>
      <c r="W2930">
        <v>2</v>
      </c>
    </row>
    <row r="2931" spans="1:23" s="917" customFormat="1" ht="12.75" customHeight="1">
      <c r="A2931">
        <v>1220</v>
      </c>
      <c r="B2931">
        <v>2807</v>
      </c>
      <c r="C2931" t="s">
        <v>1102</v>
      </c>
      <c r="D2931" t="s">
        <v>1103</v>
      </c>
      <c r="E2931">
        <v>49087</v>
      </c>
      <c r="F2931" t="s">
        <v>198</v>
      </c>
      <c r="G2931" t="s">
        <v>4736</v>
      </c>
      <c r="H2931" s="958">
        <v>43585</v>
      </c>
      <c r="I2931"/>
      <c r="J2931" t="s">
        <v>1096</v>
      </c>
      <c r="K2931">
        <v>4</v>
      </c>
      <c r="L2931" t="s">
        <v>25</v>
      </c>
      <c r="M2931">
        <v>41600</v>
      </c>
      <c r="N2931" t="s">
        <v>97</v>
      </c>
      <c r="O2931">
        <v>117140</v>
      </c>
      <c r="P2931">
        <v>75540</v>
      </c>
      <c r="Q2931">
        <v>17000</v>
      </c>
      <c r="R2931">
        <v>22240</v>
      </c>
      <c r="S2931"/>
      <c r="T2931"/>
      <c r="U2931"/>
      <c r="V2931" t="s">
        <v>1348</v>
      </c>
      <c r="W2931">
        <v>1</v>
      </c>
    </row>
    <row r="2932" spans="1:23" s="917" customFormat="1" ht="12.75" customHeight="1">
      <c r="A2932">
        <v>1220</v>
      </c>
      <c r="B2932">
        <v>2807</v>
      </c>
      <c r="C2932" t="s">
        <v>1102</v>
      </c>
      <c r="D2932" t="s">
        <v>1103</v>
      </c>
      <c r="E2932">
        <v>49088</v>
      </c>
      <c r="F2932" t="s">
        <v>198</v>
      </c>
      <c r="G2932" t="s">
        <v>4738</v>
      </c>
      <c r="H2932" s="958">
        <v>43585</v>
      </c>
      <c r="I2932"/>
      <c r="J2932" t="s">
        <v>1096</v>
      </c>
      <c r="K2932">
        <v>5</v>
      </c>
      <c r="L2932" t="s">
        <v>25</v>
      </c>
      <c r="M2932">
        <v>41600</v>
      </c>
      <c r="N2932" t="s">
        <v>97</v>
      </c>
      <c r="O2932">
        <v>117140</v>
      </c>
      <c r="P2932">
        <v>75540</v>
      </c>
      <c r="Q2932">
        <v>17000</v>
      </c>
      <c r="R2932">
        <v>22240</v>
      </c>
      <c r="S2932"/>
      <c r="T2932"/>
      <c r="U2932"/>
      <c r="V2932" t="s">
        <v>1348</v>
      </c>
      <c r="W2932">
        <v>1</v>
      </c>
    </row>
    <row r="2933" spans="1:23" s="917" customFormat="1" ht="12.75" customHeight="1">
      <c r="A2933">
        <v>1220</v>
      </c>
      <c r="B2933">
        <v>2807</v>
      </c>
      <c r="C2933" t="s">
        <v>1102</v>
      </c>
      <c r="D2933" t="s">
        <v>1103</v>
      </c>
      <c r="E2933">
        <v>49089</v>
      </c>
      <c r="F2933" t="s">
        <v>198</v>
      </c>
      <c r="G2933" t="s">
        <v>4739</v>
      </c>
      <c r="H2933" s="958">
        <v>43585</v>
      </c>
      <c r="I2933"/>
      <c r="J2933" t="s">
        <v>1096</v>
      </c>
      <c r="K2933">
        <v>5</v>
      </c>
      <c r="L2933" t="s">
        <v>25</v>
      </c>
      <c r="M2933">
        <v>41600</v>
      </c>
      <c r="N2933" t="s">
        <v>97</v>
      </c>
      <c r="O2933">
        <v>117140</v>
      </c>
      <c r="P2933">
        <v>75540</v>
      </c>
      <c r="Q2933">
        <v>17000</v>
      </c>
      <c r="R2933">
        <v>22240</v>
      </c>
      <c r="S2933"/>
      <c r="T2933"/>
      <c r="U2933"/>
      <c r="V2933" t="s">
        <v>1348</v>
      </c>
      <c r="W2933">
        <v>1</v>
      </c>
    </row>
    <row r="2934" spans="1:23" s="917" customFormat="1" ht="12.75" customHeight="1">
      <c r="A2934">
        <v>1220</v>
      </c>
      <c r="B2934">
        <v>2807</v>
      </c>
      <c r="C2934" t="s">
        <v>1102</v>
      </c>
      <c r="D2934" t="s">
        <v>1103</v>
      </c>
      <c r="E2934">
        <v>49090</v>
      </c>
      <c r="F2934" t="s">
        <v>198</v>
      </c>
      <c r="G2934" t="s">
        <v>4740</v>
      </c>
      <c r="H2934" s="958">
        <v>43585</v>
      </c>
      <c r="I2934"/>
      <c r="J2934" t="s">
        <v>1096</v>
      </c>
      <c r="K2934">
        <v>5</v>
      </c>
      <c r="L2934" t="s">
        <v>25</v>
      </c>
      <c r="M2934">
        <v>41600</v>
      </c>
      <c r="N2934" t="s">
        <v>97</v>
      </c>
      <c r="O2934">
        <v>117140</v>
      </c>
      <c r="P2934">
        <v>75540</v>
      </c>
      <c r="Q2934">
        <v>17000</v>
      </c>
      <c r="R2934">
        <v>22240</v>
      </c>
      <c r="S2934"/>
      <c r="T2934"/>
      <c r="U2934"/>
      <c r="V2934" t="s">
        <v>1348</v>
      </c>
      <c r="W2934">
        <v>1</v>
      </c>
    </row>
    <row r="2935" spans="1:23" s="917" customFormat="1" ht="12.75" customHeight="1">
      <c r="A2935">
        <v>1380</v>
      </c>
      <c r="B2935">
        <v>2803</v>
      </c>
      <c r="C2935" t="s">
        <v>98</v>
      </c>
      <c r="D2935" t="s">
        <v>1292</v>
      </c>
      <c r="E2935">
        <v>49091</v>
      </c>
      <c r="F2935" t="s">
        <v>198</v>
      </c>
      <c r="G2935" t="s">
        <v>4741</v>
      </c>
      <c r="H2935" s="958">
        <v>43476</v>
      </c>
      <c r="I2935"/>
      <c r="J2935" t="s">
        <v>1096</v>
      </c>
      <c r="K2935">
        <v>8</v>
      </c>
      <c r="L2935" t="s">
        <v>25</v>
      </c>
      <c r="M2935">
        <v>41600</v>
      </c>
      <c r="N2935" t="s">
        <v>97</v>
      </c>
      <c r="O2935">
        <v>117140</v>
      </c>
      <c r="P2935">
        <v>75540</v>
      </c>
      <c r="Q2935">
        <v>17000</v>
      </c>
      <c r="R2935">
        <v>16710</v>
      </c>
      <c r="S2935"/>
      <c r="T2935"/>
      <c r="U2935"/>
      <c r="V2935" t="s">
        <v>1348</v>
      </c>
      <c r="W2935">
        <v>5</v>
      </c>
    </row>
    <row r="2936" spans="1:23" s="917" customFormat="1" ht="12.75" customHeight="1">
      <c r="A2936">
        <v>1380</v>
      </c>
      <c r="B2936">
        <v>2803</v>
      </c>
      <c r="C2936" t="s">
        <v>98</v>
      </c>
      <c r="D2936" t="s">
        <v>1292</v>
      </c>
      <c r="E2936">
        <v>49091</v>
      </c>
      <c r="F2936" t="s">
        <v>869</v>
      </c>
      <c r="G2936" t="s">
        <v>4742</v>
      </c>
      <c r="H2936" s="958">
        <v>43476</v>
      </c>
      <c r="I2936"/>
      <c r="J2936" t="s">
        <v>1269</v>
      </c>
      <c r="K2936">
        <v>3</v>
      </c>
      <c r="L2936" t="s">
        <v>25</v>
      </c>
      <c r="M2936">
        <v>41600</v>
      </c>
      <c r="N2936" t="s">
        <v>97</v>
      </c>
      <c r="O2936">
        <v>117140</v>
      </c>
      <c r="P2936">
        <v>75540</v>
      </c>
      <c r="Q2936">
        <v>17000</v>
      </c>
      <c r="R2936">
        <v>16710</v>
      </c>
      <c r="S2936"/>
      <c r="T2936"/>
      <c r="U2936"/>
      <c r="V2936" t="s">
        <v>1403</v>
      </c>
      <c r="W2936">
        <v>3</v>
      </c>
    </row>
    <row r="2937" spans="1:23" s="917" customFormat="1" ht="12.75" customHeight="1">
      <c r="A2937">
        <v>1380</v>
      </c>
      <c r="B2937">
        <v>2803</v>
      </c>
      <c r="C2937" t="s">
        <v>98</v>
      </c>
      <c r="D2937" t="s">
        <v>1292</v>
      </c>
      <c r="E2937">
        <v>49091</v>
      </c>
      <c r="F2937" t="s">
        <v>871</v>
      </c>
      <c r="G2937" t="s">
        <v>4743</v>
      </c>
      <c r="H2937" s="958">
        <v>43476</v>
      </c>
      <c r="I2937"/>
      <c r="J2937" t="s">
        <v>1269</v>
      </c>
      <c r="K2937">
        <v>3</v>
      </c>
      <c r="L2937" t="s">
        <v>25</v>
      </c>
      <c r="M2937">
        <v>41600</v>
      </c>
      <c r="N2937" t="s">
        <v>97</v>
      </c>
      <c r="O2937">
        <v>117140</v>
      </c>
      <c r="P2937">
        <v>75540</v>
      </c>
      <c r="Q2937">
        <v>17000</v>
      </c>
      <c r="R2937">
        <v>16710</v>
      </c>
      <c r="S2937"/>
      <c r="T2937"/>
      <c r="U2937"/>
      <c r="V2937" t="s">
        <v>1403</v>
      </c>
      <c r="W2937">
        <v>3</v>
      </c>
    </row>
    <row r="2938" spans="1:23" s="917" customFormat="1" ht="12.75" customHeight="1">
      <c r="A2938">
        <v>1380</v>
      </c>
      <c r="B2938">
        <v>2803</v>
      </c>
      <c r="C2938" t="s">
        <v>98</v>
      </c>
      <c r="D2938" t="s">
        <v>1292</v>
      </c>
      <c r="E2938">
        <v>49091</v>
      </c>
      <c r="F2938" t="s">
        <v>873</v>
      </c>
      <c r="G2938" t="s">
        <v>4744</v>
      </c>
      <c r="H2938" s="958">
        <v>43476</v>
      </c>
      <c r="I2938"/>
      <c r="J2938" t="s">
        <v>1269</v>
      </c>
      <c r="K2938">
        <v>2</v>
      </c>
      <c r="L2938" t="s">
        <v>25</v>
      </c>
      <c r="M2938">
        <v>41600</v>
      </c>
      <c r="N2938" t="s">
        <v>97</v>
      </c>
      <c r="O2938">
        <v>117140</v>
      </c>
      <c r="P2938">
        <v>75540</v>
      </c>
      <c r="Q2938">
        <v>17000</v>
      </c>
      <c r="R2938">
        <v>16710</v>
      </c>
      <c r="S2938"/>
      <c r="T2938"/>
      <c r="U2938"/>
      <c r="V2938" t="s">
        <v>1403</v>
      </c>
      <c r="W2938">
        <v>3</v>
      </c>
    </row>
    <row r="2939" spans="1:23" s="917" customFormat="1" ht="12.75" customHeight="1">
      <c r="A2939">
        <v>2004</v>
      </c>
      <c r="B2939">
        <v>2840</v>
      </c>
      <c r="C2939" t="s">
        <v>87</v>
      </c>
      <c r="D2939" t="s">
        <v>1266</v>
      </c>
      <c r="E2939">
        <v>49092</v>
      </c>
      <c r="F2939" t="s">
        <v>198</v>
      </c>
      <c r="G2939" t="s">
        <v>4745</v>
      </c>
      <c r="H2939" s="958">
        <v>43853</v>
      </c>
      <c r="I2939"/>
      <c r="J2939" t="s">
        <v>1096</v>
      </c>
      <c r="K2939">
        <v>5</v>
      </c>
      <c r="L2939" t="s">
        <v>1415</v>
      </c>
      <c r="M2939">
        <v>0</v>
      </c>
      <c r="N2939" t="s">
        <v>84</v>
      </c>
      <c r="O2939">
        <v>90910</v>
      </c>
      <c r="P2939">
        <v>90910</v>
      </c>
      <c r="Q2939">
        <v>17000</v>
      </c>
      <c r="R2939">
        <v>22240</v>
      </c>
      <c r="S2939"/>
      <c r="T2939"/>
      <c r="U2939"/>
      <c r="V2939" t="s">
        <v>1348</v>
      </c>
      <c r="W2939">
        <v>3</v>
      </c>
    </row>
    <row r="2940" spans="1:23" s="917" customFormat="1" ht="12.75" customHeight="1">
      <c r="A2940">
        <v>1235</v>
      </c>
      <c r="B2940">
        <v>2824</v>
      </c>
      <c r="C2940" t="s">
        <v>122</v>
      </c>
      <c r="D2940" t="s">
        <v>1292</v>
      </c>
      <c r="E2940">
        <v>49093</v>
      </c>
      <c r="F2940" t="s">
        <v>198</v>
      </c>
      <c r="G2940" t="s">
        <v>4746</v>
      </c>
      <c r="H2940" s="958">
        <v>43455</v>
      </c>
      <c r="I2940"/>
      <c r="J2940" t="s">
        <v>1096</v>
      </c>
      <c r="K2940">
        <v>10</v>
      </c>
      <c r="L2940" t="s">
        <v>25</v>
      </c>
      <c r="M2940">
        <v>41600</v>
      </c>
      <c r="N2940" t="s">
        <v>114</v>
      </c>
      <c r="O2940">
        <v>157000</v>
      </c>
      <c r="P2940">
        <v>115400</v>
      </c>
      <c r="Q2940">
        <v>20750</v>
      </c>
      <c r="R2940">
        <v>36400</v>
      </c>
      <c r="S2940"/>
      <c r="T2940"/>
      <c r="U2940"/>
      <c r="V2940" t="s">
        <v>1348</v>
      </c>
      <c r="W2940">
        <v>2</v>
      </c>
    </row>
    <row r="2941" spans="1:23" s="917" customFormat="1" ht="12.75" customHeight="1">
      <c r="A2941">
        <v>1235</v>
      </c>
      <c r="B2941">
        <v>2824</v>
      </c>
      <c r="C2941" t="s">
        <v>122</v>
      </c>
      <c r="D2941" t="s">
        <v>1292</v>
      </c>
      <c r="E2941">
        <v>49094</v>
      </c>
      <c r="F2941" t="s">
        <v>198</v>
      </c>
      <c r="G2941" t="s">
        <v>4747</v>
      </c>
      <c r="H2941" s="958">
        <v>43455</v>
      </c>
      <c r="I2941"/>
      <c r="J2941" t="s">
        <v>1096</v>
      </c>
      <c r="K2941">
        <v>10</v>
      </c>
      <c r="L2941" t="s">
        <v>25</v>
      </c>
      <c r="M2941">
        <v>41600</v>
      </c>
      <c r="N2941" t="s">
        <v>114</v>
      </c>
      <c r="O2941">
        <v>157000</v>
      </c>
      <c r="P2941">
        <v>115400</v>
      </c>
      <c r="Q2941">
        <v>20750</v>
      </c>
      <c r="R2941">
        <v>36400</v>
      </c>
      <c r="S2941"/>
      <c r="T2941"/>
      <c r="U2941"/>
      <c r="V2941" t="s">
        <v>1348</v>
      </c>
      <c r="W2941">
        <v>2</v>
      </c>
    </row>
    <row r="2942" spans="1:23" s="917" customFormat="1" ht="12.75" customHeight="1">
      <c r="A2942">
        <v>1890</v>
      </c>
      <c r="B2942">
        <v>2840</v>
      </c>
      <c r="C2942" t="s">
        <v>87</v>
      </c>
      <c r="D2942" t="s">
        <v>1292</v>
      </c>
      <c r="E2942">
        <v>49095</v>
      </c>
      <c r="F2942" t="s">
        <v>198</v>
      </c>
      <c r="G2942" t="s">
        <v>4748</v>
      </c>
      <c r="H2942" s="958">
        <v>43455</v>
      </c>
      <c r="I2942"/>
      <c r="J2942" t="s">
        <v>1096</v>
      </c>
      <c r="K2942">
        <v>5</v>
      </c>
      <c r="L2942" t="s">
        <v>25</v>
      </c>
      <c r="M2942">
        <v>41600</v>
      </c>
      <c r="N2942" t="s">
        <v>84</v>
      </c>
      <c r="O2942">
        <v>90910</v>
      </c>
      <c r="P2942">
        <v>49310</v>
      </c>
      <c r="Q2942">
        <v>11990</v>
      </c>
      <c r="R2942">
        <v>12320</v>
      </c>
      <c r="S2942"/>
      <c r="T2942"/>
      <c r="U2942"/>
      <c r="V2942" t="s">
        <v>1348</v>
      </c>
      <c r="W2942">
        <v>2</v>
      </c>
    </row>
    <row r="2943" spans="1:23" s="917" customFormat="1" ht="12.75" customHeight="1">
      <c r="A2943">
        <v>1235</v>
      </c>
      <c r="B2943">
        <v>2824</v>
      </c>
      <c r="C2943" t="s">
        <v>122</v>
      </c>
      <c r="D2943" t="s">
        <v>1292</v>
      </c>
      <c r="E2943">
        <v>49096</v>
      </c>
      <c r="F2943" t="s">
        <v>198</v>
      </c>
      <c r="G2943" t="s">
        <v>4749</v>
      </c>
      <c r="H2943" s="958">
        <v>43455</v>
      </c>
      <c r="I2943"/>
      <c r="J2943" t="s">
        <v>1096</v>
      </c>
      <c r="K2943">
        <v>5</v>
      </c>
      <c r="L2943" t="s">
        <v>25</v>
      </c>
      <c r="M2943">
        <v>41600</v>
      </c>
      <c r="N2943" t="s">
        <v>114</v>
      </c>
      <c r="O2943">
        <v>157000</v>
      </c>
      <c r="P2943">
        <v>115400</v>
      </c>
      <c r="Q2943">
        <v>20750</v>
      </c>
      <c r="R2943">
        <v>36400</v>
      </c>
      <c r="S2943"/>
      <c r="T2943"/>
      <c r="U2943"/>
      <c r="V2943" t="s">
        <v>1348</v>
      </c>
      <c r="W2943">
        <v>2</v>
      </c>
    </row>
    <row r="2944" spans="1:23" s="917" customFormat="1" ht="12.75" customHeight="1">
      <c r="A2944">
        <v>1235</v>
      </c>
      <c r="B2944">
        <v>2822</v>
      </c>
      <c r="C2944" t="s">
        <v>1653</v>
      </c>
      <c r="D2944" t="s">
        <v>1292</v>
      </c>
      <c r="E2944">
        <v>49097</v>
      </c>
      <c r="F2944" t="s">
        <v>198</v>
      </c>
      <c r="G2944" t="s">
        <v>4750</v>
      </c>
      <c r="H2944" s="958">
        <v>43455</v>
      </c>
      <c r="I2944"/>
      <c r="J2944" t="s">
        <v>1096</v>
      </c>
      <c r="K2944">
        <v>5</v>
      </c>
      <c r="L2944" t="s">
        <v>25</v>
      </c>
      <c r="M2944">
        <v>41600</v>
      </c>
      <c r="N2944" t="s">
        <v>325</v>
      </c>
      <c r="O2944">
        <v>271680</v>
      </c>
      <c r="P2944">
        <v>230080</v>
      </c>
      <c r="Q2944">
        <v>20750</v>
      </c>
      <c r="R2944">
        <v>36400</v>
      </c>
      <c r="S2944"/>
      <c r="T2944"/>
      <c r="U2944"/>
      <c r="V2944" t="s">
        <v>1348</v>
      </c>
      <c r="W2944">
        <v>2</v>
      </c>
    </row>
    <row r="2945" spans="1:23" s="917" customFormat="1" ht="12.75" customHeight="1">
      <c r="A2945">
        <v>1235</v>
      </c>
      <c r="B2945">
        <v>2824</v>
      </c>
      <c r="C2945" t="s">
        <v>122</v>
      </c>
      <c r="D2945" t="s">
        <v>1292</v>
      </c>
      <c r="E2945">
        <v>49098</v>
      </c>
      <c r="F2945" t="s">
        <v>198</v>
      </c>
      <c r="G2945" t="s">
        <v>4751</v>
      </c>
      <c r="H2945" s="958">
        <v>43455</v>
      </c>
      <c r="I2945"/>
      <c r="J2945" t="s">
        <v>1096</v>
      </c>
      <c r="K2945">
        <v>5</v>
      </c>
      <c r="L2945" t="s">
        <v>25</v>
      </c>
      <c r="M2945">
        <v>41600</v>
      </c>
      <c r="N2945" t="s">
        <v>114</v>
      </c>
      <c r="O2945">
        <v>157000</v>
      </c>
      <c r="P2945">
        <v>115400</v>
      </c>
      <c r="Q2945">
        <v>20750</v>
      </c>
      <c r="R2945">
        <v>36400</v>
      </c>
      <c r="S2945"/>
      <c r="T2945"/>
      <c r="U2945"/>
      <c r="V2945" t="s">
        <v>1348</v>
      </c>
      <c r="W2945">
        <v>2</v>
      </c>
    </row>
    <row r="2946" spans="1:23" s="917" customFormat="1" ht="12.75" customHeight="1">
      <c r="A2946">
        <v>1380</v>
      </c>
      <c r="B2946">
        <v>2800</v>
      </c>
      <c r="C2946" t="s">
        <v>94</v>
      </c>
      <c r="D2946" t="s">
        <v>1292</v>
      </c>
      <c r="E2946">
        <v>49099</v>
      </c>
      <c r="F2946" t="s">
        <v>198</v>
      </c>
      <c r="G2946" t="s">
        <v>4752</v>
      </c>
      <c r="H2946" s="958">
        <v>43455</v>
      </c>
      <c r="I2946"/>
      <c r="J2946" t="s">
        <v>1096</v>
      </c>
      <c r="K2946">
        <v>5</v>
      </c>
      <c r="L2946" t="s">
        <v>25</v>
      </c>
      <c r="M2946">
        <v>41600</v>
      </c>
      <c r="N2946" t="s">
        <v>93</v>
      </c>
      <c r="O2946">
        <v>104910</v>
      </c>
      <c r="P2946">
        <v>63310</v>
      </c>
      <c r="Q2946">
        <v>17000</v>
      </c>
      <c r="R2946">
        <v>16710</v>
      </c>
      <c r="S2946"/>
      <c r="T2946"/>
      <c r="U2946"/>
      <c r="V2946" t="s">
        <v>1348</v>
      </c>
      <c r="W2946">
        <v>2</v>
      </c>
    </row>
    <row r="2947" spans="1:23" s="917" customFormat="1" ht="12.75" customHeight="1">
      <c r="A2947">
        <v>1380</v>
      </c>
      <c r="B2947">
        <v>2803</v>
      </c>
      <c r="C2947" t="s">
        <v>98</v>
      </c>
      <c r="D2947" t="s">
        <v>1292</v>
      </c>
      <c r="E2947">
        <v>49177</v>
      </c>
      <c r="F2947" t="s">
        <v>198</v>
      </c>
      <c r="G2947" t="s">
        <v>4753</v>
      </c>
      <c r="H2947" s="958">
        <v>43455</v>
      </c>
      <c r="I2947"/>
      <c r="J2947" t="s">
        <v>1096</v>
      </c>
      <c r="K2947">
        <v>4</v>
      </c>
      <c r="L2947" t="s">
        <v>25</v>
      </c>
      <c r="M2947">
        <v>41600</v>
      </c>
      <c r="N2947" t="s">
        <v>97</v>
      </c>
      <c r="O2947">
        <v>117140</v>
      </c>
      <c r="P2947">
        <v>75540</v>
      </c>
      <c r="Q2947">
        <v>17000</v>
      </c>
      <c r="R2947">
        <v>16710</v>
      </c>
      <c r="S2947"/>
      <c r="T2947"/>
      <c r="U2947"/>
      <c r="V2947" t="s">
        <v>1348</v>
      </c>
      <c r="W2947">
        <v>4</v>
      </c>
    </row>
    <row r="2948" spans="1:23" s="917" customFormat="1" ht="12.75" customHeight="1">
      <c r="A2948">
        <v>1034</v>
      </c>
      <c r="B2948">
        <v>2803</v>
      </c>
      <c r="C2948" t="s">
        <v>98</v>
      </c>
      <c r="D2948" t="s">
        <v>1292</v>
      </c>
      <c r="E2948">
        <v>49178</v>
      </c>
      <c r="F2948" t="s">
        <v>198</v>
      </c>
      <c r="G2948" t="s">
        <v>4754</v>
      </c>
      <c r="H2948" s="958">
        <v>43455</v>
      </c>
      <c r="I2948"/>
      <c r="J2948" t="s">
        <v>1096</v>
      </c>
      <c r="K2948">
        <v>2</v>
      </c>
      <c r="L2948" t="s">
        <v>25</v>
      </c>
      <c r="M2948">
        <v>41600</v>
      </c>
      <c r="N2948" t="s">
        <v>97</v>
      </c>
      <c r="O2948">
        <v>117140</v>
      </c>
      <c r="P2948">
        <v>75540</v>
      </c>
      <c r="Q2948">
        <v>17000</v>
      </c>
      <c r="R2948">
        <v>22240</v>
      </c>
      <c r="S2948"/>
      <c r="T2948"/>
      <c r="U2948"/>
      <c r="V2948" t="s">
        <v>1348</v>
      </c>
      <c r="W2948">
        <v>6</v>
      </c>
    </row>
    <row r="2949" spans="1:23" s="917" customFormat="1" ht="12.75" customHeight="1">
      <c r="A2949">
        <v>1380</v>
      </c>
      <c r="B2949">
        <v>2803</v>
      </c>
      <c r="C2949" t="s">
        <v>98</v>
      </c>
      <c r="D2949" t="s">
        <v>1292</v>
      </c>
      <c r="E2949">
        <v>49179</v>
      </c>
      <c r="F2949" t="s">
        <v>198</v>
      </c>
      <c r="G2949" t="s">
        <v>4755</v>
      </c>
      <c r="H2949" s="958">
        <v>43455</v>
      </c>
      <c r="I2949"/>
      <c r="J2949" t="s">
        <v>1096</v>
      </c>
      <c r="K2949">
        <v>5</v>
      </c>
      <c r="L2949" t="s">
        <v>25</v>
      </c>
      <c r="M2949">
        <v>41600</v>
      </c>
      <c r="N2949" t="s">
        <v>97</v>
      </c>
      <c r="O2949">
        <v>117140</v>
      </c>
      <c r="P2949">
        <v>75540</v>
      </c>
      <c r="Q2949">
        <v>17000</v>
      </c>
      <c r="R2949">
        <v>16710</v>
      </c>
      <c r="S2949"/>
      <c r="T2949"/>
      <c r="U2949"/>
      <c r="V2949" t="s">
        <v>1348</v>
      </c>
      <c r="W2949">
        <v>4</v>
      </c>
    </row>
    <row r="2950" spans="1:23" s="917" customFormat="1" ht="12.75" customHeight="1">
      <c r="A2950">
        <v>1380</v>
      </c>
      <c r="B2950">
        <v>2803</v>
      </c>
      <c r="C2950" t="s">
        <v>98</v>
      </c>
      <c r="D2950" t="s">
        <v>1292</v>
      </c>
      <c r="E2950">
        <v>49180</v>
      </c>
      <c r="F2950" t="s">
        <v>198</v>
      </c>
      <c r="G2950" t="s">
        <v>4756</v>
      </c>
      <c r="H2950" s="958">
        <v>43455</v>
      </c>
      <c r="I2950"/>
      <c r="J2950" t="s">
        <v>1096</v>
      </c>
      <c r="K2950">
        <v>2</v>
      </c>
      <c r="L2950" t="s">
        <v>25</v>
      </c>
      <c r="M2950">
        <v>41600</v>
      </c>
      <c r="N2950" t="s">
        <v>97</v>
      </c>
      <c r="O2950">
        <v>117140</v>
      </c>
      <c r="P2950">
        <v>75540</v>
      </c>
      <c r="Q2950">
        <v>17000</v>
      </c>
      <c r="R2950">
        <v>16710</v>
      </c>
      <c r="S2950"/>
      <c r="T2950"/>
      <c r="U2950"/>
      <c r="V2950" t="s">
        <v>1348</v>
      </c>
      <c r="W2950">
        <v>4</v>
      </c>
    </row>
    <row r="2951" spans="1:23" s="917" customFormat="1" ht="12.75" customHeight="1">
      <c r="A2951">
        <v>1380</v>
      </c>
      <c r="B2951">
        <v>2803</v>
      </c>
      <c r="C2951" t="s">
        <v>98</v>
      </c>
      <c r="D2951" t="s">
        <v>1292</v>
      </c>
      <c r="E2951">
        <v>49181</v>
      </c>
      <c r="F2951" t="s">
        <v>198</v>
      </c>
      <c r="G2951" t="s">
        <v>4757</v>
      </c>
      <c r="H2951" s="958">
        <v>43455</v>
      </c>
      <c r="I2951"/>
      <c r="J2951" t="s">
        <v>1096</v>
      </c>
      <c r="K2951">
        <v>4</v>
      </c>
      <c r="L2951" t="s">
        <v>25</v>
      </c>
      <c r="M2951">
        <v>41600</v>
      </c>
      <c r="N2951" t="s">
        <v>97</v>
      </c>
      <c r="O2951">
        <v>117140</v>
      </c>
      <c r="P2951">
        <v>75540</v>
      </c>
      <c r="Q2951">
        <v>17000</v>
      </c>
      <c r="R2951">
        <v>16710</v>
      </c>
      <c r="S2951"/>
      <c r="T2951"/>
      <c r="U2951"/>
      <c r="V2951" t="s">
        <v>1348</v>
      </c>
      <c r="W2951">
        <v>4</v>
      </c>
    </row>
    <row r="2952" spans="1:23" s="917" customFormat="1" ht="12.75" customHeight="1">
      <c r="A2952">
        <v>1380</v>
      </c>
      <c r="B2952">
        <v>2803</v>
      </c>
      <c r="C2952" t="s">
        <v>98</v>
      </c>
      <c r="D2952" t="s">
        <v>1292</v>
      </c>
      <c r="E2952">
        <v>49182</v>
      </c>
      <c r="F2952" t="s">
        <v>198</v>
      </c>
      <c r="G2952" t="s">
        <v>4758</v>
      </c>
      <c r="H2952" s="958">
        <v>43455</v>
      </c>
      <c r="I2952"/>
      <c r="J2952" t="s">
        <v>1096</v>
      </c>
      <c r="K2952">
        <v>5</v>
      </c>
      <c r="L2952" t="s">
        <v>25</v>
      </c>
      <c r="M2952">
        <v>41600</v>
      </c>
      <c r="N2952" t="s">
        <v>97</v>
      </c>
      <c r="O2952">
        <v>117140</v>
      </c>
      <c r="P2952">
        <v>75540</v>
      </c>
      <c r="Q2952">
        <v>17000</v>
      </c>
      <c r="R2952">
        <v>16710</v>
      </c>
      <c r="S2952"/>
      <c r="T2952"/>
      <c r="U2952"/>
      <c r="V2952" t="s">
        <v>1348</v>
      </c>
      <c r="W2952">
        <v>4</v>
      </c>
    </row>
    <row r="2953" spans="1:23" s="917" customFormat="1" ht="12.75" customHeight="1">
      <c r="A2953">
        <v>1380</v>
      </c>
      <c r="B2953">
        <v>2803</v>
      </c>
      <c r="C2953" t="s">
        <v>98</v>
      </c>
      <c r="D2953" t="s">
        <v>1292</v>
      </c>
      <c r="E2953">
        <v>49183</v>
      </c>
      <c r="F2953" t="s">
        <v>198</v>
      </c>
      <c r="G2953" t="s">
        <v>4759</v>
      </c>
      <c r="H2953" s="958">
        <v>43455</v>
      </c>
      <c r="I2953"/>
      <c r="J2953" t="s">
        <v>1096</v>
      </c>
      <c r="K2953">
        <v>10</v>
      </c>
      <c r="L2953" t="s">
        <v>25</v>
      </c>
      <c r="M2953">
        <v>41600</v>
      </c>
      <c r="N2953" t="s">
        <v>97</v>
      </c>
      <c r="O2953">
        <v>117140</v>
      </c>
      <c r="P2953">
        <v>75540</v>
      </c>
      <c r="Q2953">
        <v>17000</v>
      </c>
      <c r="R2953">
        <v>16710</v>
      </c>
      <c r="S2953"/>
      <c r="T2953"/>
      <c r="U2953"/>
      <c r="V2953" t="s">
        <v>1348</v>
      </c>
      <c r="W2953">
        <v>2</v>
      </c>
    </row>
    <row r="2954" spans="1:23" s="917" customFormat="1" ht="12.75" customHeight="1">
      <c r="A2954">
        <v>1145</v>
      </c>
      <c r="B2954">
        <v>2840</v>
      </c>
      <c r="C2954" t="s">
        <v>87</v>
      </c>
      <c r="D2954" t="s">
        <v>1133</v>
      </c>
      <c r="E2954">
        <v>49184</v>
      </c>
      <c r="F2954" t="s">
        <v>198</v>
      </c>
      <c r="G2954" t="s">
        <v>4760</v>
      </c>
      <c r="H2954" s="958">
        <v>43474</v>
      </c>
      <c r="I2954"/>
      <c r="J2954" t="s">
        <v>1096</v>
      </c>
      <c r="K2954">
        <v>3</v>
      </c>
      <c r="L2954" t="s">
        <v>25</v>
      </c>
      <c r="M2954">
        <v>41600</v>
      </c>
      <c r="N2954" t="s">
        <v>84</v>
      </c>
      <c r="O2954">
        <v>90910</v>
      </c>
      <c r="P2954">
        <v>49310</v>
      </c>
      <c r="Q2954">
        <v>17000</v>
      </c>
      <c r="R2954">
        <v>22240</v>
      </c>
      <c r="S2954"/>
      <c r="T2954"/>
      <c r="U2954"/>
      <c r="V2954" t="s">
        <v>1348</v>
      </c>
      <c r="W2954">
        <v>2</v>
      </c>
    </row>
    <row r="2955" spans="1:23" s="917" customFormat="1" ht="12.75" customHeight="1">
      <c r="A2955">
        <v>1890</v>
      </c>
      <c r="B2955">
        <v>2840</v>
      </c>
      <c r="C2955" t="s">
        <v>87</v>
      </c>
      <c r="D2955" t="s">
        <v>1292</v>
      </c>
      <c r="E2955">
        <v>49186</v>
      </c>
      <c r="F2955" t="s">
        <v>198</v>
      </c>
      <c r="G2955" t="s">
        <v>4761</v>
      </c>
      <c r="H2955" s="958">
        <v>43455</v>
      </c>
      <c r="I2955"/>
      <c r="J2955" t="s">
        <v>1096</v>
      </c>
      <c r="K2955">
        <v>4</v>
      </c>
      <c r="L2955" t="s">
        <v>25</v>
      </c>
      <c r="M2955">
        <v>41600</v>
      </c>
      <c r="N2955" t="s">
        <v>84</v>
      </c>
      <c r="O2955">
        <v>90910</v>
      </c>
      <c r="P2955">
        <v>49310</v>
      </c>
      <c r="Q2955">
        <v>11990</v>
      </c>
      <c r="R2955">
        <v>12320</v>
      </c>
      <c r="S2955"/>
      <c r="T2955"/>
      <c r="U2955"/>
      <c r="V2955" t="s">
        <v>1348</v>
      </c>
      <c r="W2955">
        <v>2</v>
      </c>
    </row>
    <row r="2956" spans="1:23" s="917" customFormat="1" ht="12.75" customHeight="1">
      <c r="A2956">
        <v>1380</v>
      </c>
      <c r="B2956">
        <v>2803</v>
      </c>
      <c r="C2956" t="s">
        <v>98</v>
      </c>
      <c r="D2956" t="s">
        <v>1292</v>
      </c>
      <c r="E2956">
        <v>49187</v>
      </c>
      <c r="F2956" t="s">
        <v>198</v>
      </c>
      <c r="G2956" t="s">
        <v>4762</v>
      </c>
      <c r="H2956" s="958">
        <v>43455</v>
      </c>
      <c r="I2956"/>
      <c r="J2956" t="s">
        <v>1096</v>
      </c>
      <c r="K2956">
        <v>3</v>
      </c>
      <c r="L2956" t="s">
        <v>25</v>
      </c>
      <c r="M2956">
        <v>41600</v>
      </c>
      <c r="N2956" t="s">
        <v>97</v>
      </c>
      <c r="O2956">
        <v>117140</v>
      </c>
      <c r="P2956">
        <v>75540</v>
      </c>
      <c r="Q2956">
        <v>17000</v>
      </c>
      <c r="R2956">
        <v>16710</v>
      </c>
      <c r="S2956"/>
      <c r="T2956"/>
      <c r="U2956"/>
      <c r="V2956" t="s">
        <v>1348</v>
      </c>
      <c r="W2956">
        <v>4</v>
      </c>
    </row>
    <row r="2957" spans="1:23" s="917" customFormat="1" ht="12.75" customHeight="1">
      <c r="A2957">
        <v>1380</v>
      </c>
      <c r="B2957">
        <v>2803</v>
      </c>
      <c r="C2957" t="s">
        <v>98</v>
      </c>
      <c r="D2957" t="s">
        <v>1292</v>
      </c>
      <c r="E2957">
        <v>49188</v>
      </c>
      <c r="F2957" t="s">
        <v>198</v>
      </c>
      <c r="G2957" t="s">
        <v>4763</v>
      </c>
      <c r="H2957" s="958">
        <v>43455</v>
      </c>
      <c r="I2957"/>
      <c r="J2957" t="s">
        <v>1096</v>
      </c>
      <c r="K2957">
        <v>3</v>
      </c>
      <c r="L2957" t="s">
        <v>25</v>
      </c>
      <c r="M2957">
        <v>41600</v>
      </c>
      <c r="N2957" t="s">
        <v>97</v>
      </c>
      <c r="O2957">
        <v>117140</v>
      </c>
      <c r="P2957">
        <v>75540</v>
      </c>
      <c r="Q2957">
        <v>17000</v>
      </c>
      <c r="R2957">
        <v>16710</v>
      </c>
      <c r="S2957"/>
      <c r="T2957"/>
      <c r="U2957"/>
      <c r="V2957" t="s">
        <v>1348</v>
      </c>
      <c r="W2957">
        <v>6</v>
      </c>
    </row>
    <row r="2958" spans="1:23" s="917" customFormat="1" ht="12.75" customHeight="1">
      <c r="A2958">
        <v>1390</v>
      </c>
      <c r="B2958">
        <v>2803</v>
      </c>
      <c r="C2958" t="s">
        <v>98</v>
      </c>
      <c r="D2958" t="s">
        <v>1292</v>
      </c>
      <c r="E2958">
        <v>49189</v>
      </c>
      <c r="F2958" t="s">
        <v>198</v>
      </c>
      <c r="G2958" t="s">
        <v>4764</v>
      </c>
      <c r="H2958" s="958">
        <v>43455</v>
      </c>
      <c r="I2958"/>
      <c r="J2958" t="s">
        <v>1096</v>
      </c>
      <c r="K2958">
        <v>1</v>
      </c>
      <c r="L2958" t="s">
        <v>25</v>
      </c>
      <c r="M2958">
        <v>41600</v>
      </c>
      <c r="N2958" t="s">
        <v>97</v>
      </c>
      <c r="O2958">
        <v>117140</v>
      </c>
      <c r="P2958">
        <v>75540</v>
      </c>
      <c r="Q2958">
        <v>17000</v>
      </c>
      <c r="R2958">
        <v>22240</v>
      </c>
      <c r="S2958"/>
      <c r="T2958"/>
      <c r="U2958"/>
      <c r="V2958" t="s">
        <v>1348</v>
      </c>
      <c r="W2958">
        <v>1</v>
      </c>
    </row>
    <row r="2959" spans="1:23" s="917" customFormat="1" ht="12.75" customHeight="1">
      <c r="A2959">
        <v>1390</v>
      </c>
      <c r="B2959">
        <v>2803</v>
      </c>
      <c r="C2959" t="s">
        <v>98</v>
      </c>
      <c r="D2959" t="s">
        <v>1292</v>
      </c>
      <c r="E2959">
        <v>49190</v>
      </c>
      <c r="F2959" t="s">
        <v>198</v>
      </c>
      <c r="G2959" t="s">
        <v>4765</v>
      </c>
      <c r="H2959" s="958">
        <v>43455</v>
      </c>
      <c r="I2959"/>
      <c r="J2959" t="s">
        <v>1096</v>
      </c>
      <c r="K2959">
        <v>3</v>
      </c>
      <c r="L2959" t="s">
        <v>25</v>
      </c>
      <c r="M2959">
        <v>41600</v>
      </c>
      <c r="N2959" t="s">
        <v>97</v>
      </c>
      <c r="O2959">
        <v>117140</v>
      </c>
      <c r="P2959">
        <v>75540</v>
      </c>
      <c r="Q2959">
        <v>17000</v>
      </c>
      <c r="R2959">
        <v>22240</v>
      </c>
      <c r="S2959"/>
      <c r="T2959"/>
      <c r="U2959"/>
      <c r="V2959" t="s">
        <v>1348</v>
      </c>
      <c r="W2959">
        <v>1</v>
      </c>
    </row>
    <row r="2960" spans="1:23" s="917" customFormat="1" ht="12.75" customHeight="1">
      <c r="A2960">
        <v>1890</v>
      </c>
      <c r="B2960">
        <v>2840</v>
      </c>
      <c r="C2960" t="s">
        <v>87</v>
      </c>
      <c r="D2960" t="s">
        <v>1292</v>
      </c>
      <c r="E2960">
        <v>49191</v>
      </c>
      <c r="F2960" t="s">
        <v>198</v>
      </c>
      <c r="G2960" t="s">
        <v>4766</v>
      </c>
      <c r="H2960" s="958">
        <v>43455</v>
      </c>
      <c r="I2960"/>
      <c r="J2960" t="s">
        <v>1096</v>
      </c>
      <c r="K2960">
        <v>1</v>
      </c>
      <c r="L2960" t="s">
        <v>25</v>
      </c>
      <c r="M2960">
        <v>41600</v>
      </c>
      <c r="N2960" t="s">
        <v>84</v>
      </c>
      <c r="O2960">
        <v>90910</v>
      </c>
      <c r="P2960">
        <v>49310</v>
      </c>
      <c r="Q2960">
        <v>11990</v>
      </c>
      <c r="R2960">
        <v>12320</v>
      </c>
      <c r="S2960"/>
      <c r="T2960"/>
      <c r="U2960"/>
      <c r="V2960" t="s">
        <v>1348</v>
      </c>
      <c r="W2960">
        <v>3</v>
      </c>
    </row>
    <row r="2961" spans="1:23" s="917" customFormat="1" ht="12.75" customHeight="1">
      <c r="A2961">
        <v>1390</v>
      </c>
      <c r="B2961">
        <v>2803</v>
      </c>
      <c r="C2961" t="s">
        <v>98</v>
      </c>
      <c r="D2961" t="s">
        <v>1292</v>
      </c>
      <c r="E2961">
        <v>49192</v>
      </c>
      <c r="F2961" t="s">
        <v>198</v>
      </c>
      <c r="G2961" t="s">
        <v>4767</v>
      </c>
      <c r="H2961" s="958">
        <v>43455</v>
      </c>
      <c r="I2961"/>
      <c r="J2961" t="s">
        <v>1096</v>
      </c>
      <c r="K2961">
        <v>2</v>
      </c>
      <c r="L2961" t="s">
        <v>25</v>
      </c>
      <c r="M2961">
        <v>41600</v>
      </c>
      <c r="N2961" t="s">
        <v>97</v>
      </c>
      <c r="O2961">
        <v>117140</v>
      </c>
      <c r="P2961">
        <v>75540</v>
      </c>
      <c r="Q2961">
        <v>17000</v>
      </c>
      <c r="R2961">
        <v>22240</v>
      </c>
      <c r="S2961"/>
      <c r="T2961"/>
      <c r="U2961"/>
      <c r="V2961" t="s">
        <v>1348</v>
      </c>
      <c r="W2961">
        <v>1</v>
      </c>
    </row>
    <row r="2962" spans="1:23" s="917" customFormat="1" ht="12.75" customHeight="1">
      <c r="A2962">
        <v>1390</v>
      </c>
      <c r="B2962">
        <v>2803</v>
      </c>
      <c r="C2962" t="s">
        <v>98</v>
      </c>
      <c r="D2962" t="s">
        <v>1292</v>
      </c>
      <c r="E2962">
        <v>49193</v>
      </c>
      <c r="F2962" t="s">
        <v>198</v>
      </c>
      <c r="G2962" t="s">
        <v>4768</v>
      </c>
      <c r="H2962" s="958">
        <v>43455</v>
      </c>
      <c r="I2962"/>
      <c r="J2962" t="s">
        <v>1096</v>
      </c>
      <c r="K2962">
        <v>1</v>
      </c>
      <c r="L2962" t="s">
        <v>25</v>
      </c>
      <c r="M2962">
        <v>41600</v>
      </c>
      <c r="N2962" t="s">
        <v>97</v>
      </c>
      <c r="O2962">
        <v>117140</v>
      </c>
      <c r="P2962">
        <v>75540</v>
      </c>
      <c r="Q2962">
        <v>17000</v>
      </c>
      <c r="R2962">
        <v>22240</v>
      </c>
      <c r="S2962"/>
      <c r="T2962"/>
      <c r="U2962"/>
      <c r="V2962" t="s">
        <v>1348</v>
      </c>
      <c r="W2962">
        <v>1</v>
      </c>
    </row>
    <row r="2963" spans="1:23" s="917" customFormat="1" ht="12.75" customHeight="1">
      <c r="A2963">
        <v>1034</v>
      </c>
      <c r="B2963">
        <v>2803</v>
      </c>
      <c r="C2963" t="s">
        <v>98</v>
      </c>
      <c r="D2963" t="s">
        <v>1292</v>
      </c>
      <c r="E2963">
        <v>49194</v>
      </c>
      <c r="F2963" t="s">
        <v>198</v>
      </c>
      <c r="G2963" t="s">
        <v>4769</v>
      </c>
      <c r="H2963" s="958">
        <v>43455</v>
      </c>
      <c r="I2963"/>
      <c r="J2963" t="s">
        <v>1096</v>
      </c>
      <c r="K2963">
        <v>2</v>
      </c>
      <c r="L2963" t="s">
        <v>25</v>
      </c>
      <c r="M2963">
        <v>41600</v>
      </c>
      <c r="N2963" t="s">
        <v>97</v>
      </c>
      <c r="O2963">
        <v>117140</v>
      </c>
      <c r="P2963">
        <v>75540</v>
      </c>
      <c r="Q2963">
        <v>17000</v>
      </c>
      <c r="R2963">
        <v>22240</v>
      </c>
      <c r="S2963"/>
      <c r="T2963"/>
      <c r="U2963"/>
      <c r="V2963" t="s">
        <v>1348</v>
      </c>
      <c r="W2963">
        <v>3</v>
      </c>
    </row>
    <row r="2964" spans="1:23" s="917" customFormat="1" ht="12.75" customHeight="1">
      <c r="A2964">
        <v>1340</v>
      </c>
      <c r="B2964">
        <v>2803</v>
      </c>
      <c r="C2964" t="s">
        <v>98</v>
      </c>
      <c r="D2964" t="s">
        <v>1292</v>
      </c>
      <c r="E2964">
        <v>49195</v>
      </c>
      <c r="F2964" t="s">
        <v>198</v>
      </c>
      <c r="G2964" t="s">
        <v>4770</v>
      </c>
      <c r="H2964" s="958">
        <v>43455</v>
      </c>
      <c r="I2964"/>
      <c r="J2964" t="s">
        <v>1096</v>
      </c>
      <c r="K2964">
        <v>1</v>
      </c>
      <c r="L2964" t="s">
        <v>25</v>
      </c>
      <c r="M2964">
        <v>41600</v>
      </c>
      <c r="N2964" t="s">
        <v>97</v>
      </c>
      <c r="O2964">
        <v>117140</v>
      </c>
      <c r="P2964">
        <v>75540</v>
      </c>
      <c r="Q2964">
        <v>24190</v>
      </c>
      <c r="R2964">
        <v>31730</v>
      </c>
      <c r="S2964"/>
      <c r="T2964"/>
      <c r="U2964"/>
      <c r="V2964" t="s">
        <v>1348</v>
      </c>
      <c r="W2964">
        <v>1</v>
      </c>
    </row>
    <row r="2965" spans="1:23" s="917" customFormat="1" ht="12.75" customHeight="1">
      <c r="A2965">
        <v>1380</v>
      </c>
      <c r="B2965">
        <v>2823</v>
      </c>
      <c r="C2965" t="s">
        <v>551</v>
      </c>
      <c r="D2965" t="s">
        <v>1292</v>
      </c>
      <c r="E2965">
        <v>49196</v>
      </c>
      <c r="F2965" t="s">
        <v>198</v>
      </c>
      <c r="G2965" t="s">
        <v>4771</v>
      </c>
      <c r="H2965" s="958">
        <v>43455</v>
      </c>
      <c r="I2965"/>
      <c r="J2965" t="s">
        <v>1096</v>
      </c>
      <c r="K2965">
        <v>2</v>
      </c>
      <c r="L2965" t="s">
        <v>25</v>
      </c>
      <c r="M2965">
        <v>41600</v>
      </c>
      <c r="N2965" t="s">
        <v>93</v>
      </c>
      <c r="O2965">
        <v>104910</v>
      </c>
      <c r="P2965">
        <v>63310</v>
      </c>
      <c r="Q2965">
        <v>17000</v>
      </c>
      <c r="R2965">
        <v>16710</v>
      </c>
      <c r="S2965"/>
      <c r="T2965"/>
      <c r="U2965"/>
      <c r="V2965" t="s">
        <v>1348</v>
      </c>
      <c r="W2965">
        <v>10</v>
      </c>
    </row>
    <row r="2966" spans="1:23" s="917" customFormat="1" ht="12.75" customHeight="1">
      <c r="A2966">
        <v>1390</v>
      </c>
      <c r="B2966">
        <v>2803</v>
      </c>
      <c r="C2966" t="s">
        <v>98</v>
      </c>
      <c r="D2966" t="s">
        <v>1292</v>
      </c>
      <c r="E2966">
        <v>49197</v>
      </c>
      <c r="F2966" t="s">
        <v>198</v>
      </c>
      <c r="G2966" t="s">
        <v>4772</v>
      </c>
      <c r="H2966" s="958">
        <v>43455</v>
      </c>
      <c r="I2966"/>
      <c r="J2966" t="s">
        <v>1096</v>
      </c>
      <c r="K2966">
        <v>2</v>
      </c>
      <c r="L2966" t="s">
        <v>25</v>
      </c>
      <c r="M2966">
        <v>41600</v>
      </c>
      <c r="N2966" t="s">
        <v>97</v>
      </c>
      <c r="O2966">
        <v>117140</v>
      </c>
      <c r="P2966">
        <v>75540</v>
      </c>
      <c r="Q2966">
        <v>17000</v>
      </c>
      <c r="R2966">
        <v>22240</v>
      </c>
      <c r="S2966"/>
      <c r="T2966"/>
      <c r="U2966"/>
      <c r="V2966" t="s">
        <v>1348</v>
      </c>
      <c r="W2966">
        <v>1</v>
      </c>
    </row>
    <row r="2967" spans="1:23" s="917" customFormat="1" ht="12.75" customHeight="1">
      <c r="A2967">
        <v>1390</v>
      </c>
      <c r="B2967">
        <v>2803</v>
      </c>
      <c r="C2967" t="s">
        <v>98</v>
      </c>
      <c r="D2967" t="s">
        <v>1292</v>
      </c>
      <c r="E2967">
        <v>49198</v>
      </c>
      <c r="F2967" t="s">
        <v>198</v>
      </c>
      <c r="G2967" t="s">
        <v>4773</v>
      </c>
      <c r="H2967" s="958">
        <v>43455</v>
      </c>
      <c r="I2967"/>
      <c r="J2967" t="s">
        <v>1096</v>
      </c>
      <c r="K2967">
        <v>2</v>
      </c>
      <c r="L2967" t="s">
        <v>25</v>
      </c>
      <c r="M2967">
        <v>41600</v>
      </c>
      <c r="N2967" t="s">
        <v>97</v>
      </c>
      <c r="O2967">
        <v>117140</v>
      </c>
      <c r="P2967">
        <v>75540</v>
      </c>
      <c r="Q2967">
        <v>17000</v>
      </c>
      <c r="R2967">
        <v>22240</v>
      </c>
      <c r="S2967"/>
      <c r="T2967"/>
      <c r="U2967"/>
      <c r="V2967" t="s">
        <v>1348</v>
      </c>
      <c r="W2967">
        <v>2</v>
      </c>
    </row>
    <row r="2968" spans="1:23" s="917" customFormat="1" ht="12.75" customHeight="1">
      <c r="A2968">
        <v>1390</v>
      </c>
      <c r="B2968">
        <v>2803</v>
      </c>
      <c r="C2968" t="s">
        <v>98</v>
      </c>
      <c r="D2968" t="s">
        <v>1292</v>
      </c>
      <c r="E2968">
        <v>49199</v>
      </c>
      <c r="F2968" t="s">
        <v>198</v>
      </c>
      <c r="G2968" t="s">
        <v>4774</v>
      </c>
      <c r="H2968" s="958">
        <v>43468</v>
      </c>
      <c r="I2968"/>
      <c r="J2968" t="s">
        <v>1096</v>
      </c>
      <c r="K2968">
        <v>2</v>
      </c>
      <c r="L2968" t="s">
        <v>25</v>
      </c>
      <c r="M2968">
        <v>41600</v>
      </c>
      <c r="N2968" t="s">
        <v>97</v>
      </c>
      <c r="O2968">
        <v>117140</v>
      </c>
      <c r="P2968">
        <v>75540</v>
      </c>
      <c r="Q2968">
        <v>17000</v>
      </c>
      <c r="R2968">
        <v>22240</v>
      </c>
      <c r="S2968"/>
      <c r="T2968"/>
      <c r="U2968"/>
      <c r="V2968" t="s">
        <v>1348</v>
      </c>
      <c r="W2968">
        <v>1</v>
      </c>
    </row>
    <row r="2969" spans="1:23" s="917" customFormat="1" ht="12.75" customHeight="1">
      <c r="A2969">
        <v>1390</v>
      </c>
      <c r="B2969">
        <v>2803</v>
      </c>
      <c r="C2969" t="s">
        <v>98</v>
      </c>
      <c r="D2969" t="s">
        <v>1292</v>
      </c>
      <c r="E2969">
        <v>49233</v>
      </c>
      <c r="F2969" t="s">
        <v>198</v>
      </c>
      <c r="G2969" t="s">
        <v>4776</v>
      </c>
      <c r="H2969" s="958">
        <v>43455</v>
      </c>
      <c r="I2969"/>
      <c r="J2969" t="s">
        <v>1096</v>
      </c>
      <c r="K2969">
        <v>3</v>
      </c>
      <c r="L2969" t="s">
        <v>25</v>
      </c>
      <c r="M2969">
        <v>41600</v>
      </c>
      <c r="N2969" t="s">
        <v>97</v>
      </c>
      <c r="O2969">
        <v>117140</v>
      </c>
      <c r="P2969">
        <v>75540</v>
      </c>
      <c r="Q2969">
        <v>17000</v>
      </c>
      <c r="R2969">
        <v>22240</v>
      </c>
      <c r="S2969"/>
      <c r="T2969"/>
      <c r="U2969"/>
      <c r="V2969" t="s">
        <v>1348</v>
      </c>
      <c r="W2969">
        <v>1</v>
      </c>
    </row>
    <row r="2970" spans="1:23" s="917" customFormat="1" ht="12.75" customHeight="1">
      <c r="A2970">
        <v>1034</v>
      </c>
      <c r="B2970">
        <v>2803</v>
      </c>
      <c r="C2970" t="s">
        <v>98</v>
      </c>
      <c r="D2970" t="s">
        <v>1292</v>
      </c>
      <c r="E2970">
        <v>49235</v>
      </c>
      <c r="F2970" t="s">
        <v>198</v>
      </c>
      <c r="G2970" t="s">
        <v>4777</v>
      </c>
      <c r="H2970" s="958">
        <v>43455</v>
      </c>
      <c r="I2970"/>
      <c r="J2970" t="s">
        <v>1096</v>
      </c>
      <c r="K2970">
        <v>1</v>
      </c>
      <c r="L2970" t="s">
        <v>25</v>
      </c>
      <c r="M2970">
        <v>41600</v>
      </c>
      <c r="N2970" t="s">
        <v>97</v>
      </c>
      <c r="O2970">
        <v>117140</v>
      </c>
      <c r="P2970">
        <v>75540</v>
      </c>
      <c r="Q2970">
        <v>17000</v>
      </c>
      <c r="R2970">
        <v>22240</v>
      </c>
      <c r="S2970"/>
      <c r="T2970"/>
      <c r="U2970"/>
      <c r="V2970" t="s">
        <v>1348</v>
      </c>
      <c r="W2970">
        <v>14</v>
      </c>
    </row>
    <row r="2971" spans="1:23" s="917" customFormat="1" ht="12.75" customHeight="1">
      <c r="A2971">
        <v>1034</v>
      </c>
      <c r="B2971">
        <v>2840</v>
      </c>
      <c r="C2971" t="s">
        <v>87</v>
      </c>
      <c r="D2971" t="s">
        <v>1292</v>
      </c>
      <c r="E2971">
        <v>49236</v>
      </c>
      <c r="F2971" t="s">
        <v>198</v>
      </c>
      <c r="G2971" t="s">
        <v>4778</v>
      </c>
      <c r="H2971" s="958">
        <v>43455</v>
      </c>
      <c r="I2971"/>
      <c r="J2971" t="s">
        <v>1096</v>
      </c>
      <c r="K2971">
        <v>3</v>
      </c>
      <c r="L2971" t="s">
        <v>25</v>
      </c>
      <c r="M2971">
        <v>41600</v>
      </c>
      <c r="N2971" t="s">
        <v>84</v>
      </c>
      <c r="O2971">
        <v>90910</v>
      </c>
      <c r="P2971">
        <v>49310</v>
      </c>
      <c r="Q2971">
        <v>17000</v>
      </c>
      <c r="R2971">
        <v>22240</v>
      </c>
      <c r="S2971"/>
      <c r="T2971"/>
      <c r="U2971"/>
      <c r="V2971" t="s">
        <v>1348</v>
      </c>
      <c r="W2971">
        <v>6</v>
      </c>
    </row>
    <row r="2972" spans="1:23" s="917" customFormat="1" ht="12.75" customHeight="1">
      <c r="A2972">
        <v>1034</v>
      </c>
      <c r="B2972">
        <v>2803</v>
      </c>
      <c r="C2972" t="s">
        <v>98</v>
      </c>
      <c r="D2972" t="s">
        <v>1292</v>
      </c>
      <c r="E2972">
        <v>49237</v>
      </c>
      <c r="F2972" t="s">
        <v>198</v>
      </c>
      <c r="G2972" t="s">
        <v>4779</v>
      </c>
      <c r="H2972" s="958">
        <v>43455</v>
      </c>
      <c r="I2972"/>
      <c r="J2972" t="s">
        <v>1096</v>
      </c>
      <c r="K2972">
        <v>2</v>
      </c>
      <c r="L2972" t="s">
        <v>25</v>
      </c>
      <c r="M2972">
        <v>41600</v>
      </c>
      <c r="N2972" t="s">
        <v>97</v>
      </c>
      <c r="O2972">
        <v>117140</v>
      </c>
      <c r="P2972">
        <v>75540</v>
      </c>
      <c r="Q2972">
        <v>17000</v>
      </c>
      <c r="R2972">
        <v>22240</v>
      </c>
      <c r="S2972"/>
      <c r="T2972"/>
      <c r="U2972"/>
      <c r="V2972" t="s">
        <v>1348</v>
      </c>
      <c r="W2972">
        <v>1</v>
      </c>
    </row>
    <row r="2973" spans="1:23" s="917" customFormat="1" ht="12.75" customHeight="1">
      <c r="A2973">
        <v>1034</v>
      </c>
      <c r="B2973">
        <v>2803</v>
      </c>
      <c r="C2973" t="s">
        <v>98</v>
      </c>
      <c r="D2973" t="s">
        <v>1292</v>
      </c>
      <c r="E2973">
        <v>49238</v>
      </c>
      <c r="F2973" t="s">
        <v>198</v>
      </c>
      <c r="G2973" t="s">
        <v>4780</v>
      </c>
      <c r="H2973" s="958">
        <v>43455</v>
      </c>
      <c r="I2973"/>
      <c r="J2973" t="s">
        <v>1096</v>
      </c>
      <c r="K2973">
        <v>3</v>
      </c>
      <c r="L2973" t="s">
        <v>25</v>
      </c>
      <c r="M2973">
        <v>41600</v>
      </c>
      <c r="N2973" t="s">
        <v>97</v>
      </c>
      <c r="O2973">
        <v>117140</v>
      </c>
      <c r="P2973">
        <v>75540</v>
      </c>
      <c r="Q2973">
        <v>17000</v>
      </c>
      <c r="R2973">
        <v>22240</v>
      </c>
      <c r="S2973"/>
      <c r="T2973"/>
      <c r="U2973"/>
      <c r="V2973" t="s">
        <v>1348</v>
      </c>
      <c r="W2973">
        <v>3</v>
      </c>
    </row>
    <row r="2974" spans="1:23" s="917" customFormat="1" ht="12.75" customHeight="1">
      <c r="A2974">
        <v>1912</v>
      </c>
      <c r="B2974">
        <v>2840</v>
      </c>
      <c r="C2974" t="s">
        <v>87</v>
      </c>
      <c r="D2974" t="s">
        <v>1270</v>
      </c>
      <c r="E2974">
        <v>49240</v>
      </c>
      <c r="F2974" t="s">
        <v>198</v>
      </c>
      <c r="G2974" t="s">
        <v>4781</v>
      </c>
      <c r="H2974" s="958">
        <v>43504</v>
      </c>
      <c r="I2974"/>
      <c r="J2974" t="s">
        <v>1096</v>
      </c>
      <c r="K2974">
        <v>2</v>
      </c>
      <c r="L2974" t="s">
        <v>25</v>
      </c>
      <c r="M2974">
        <v>41600</v>
      </c>
      <c r="N2974" t="s">
        <v>84</v>
      </c>
      <c r="O2974">
        <v>90910</v>
      </c>
      <c r="P2974">
        <v>49310</v>
      </c>
      <c r="Q2974">
        <v>8860</v>
      </c>
      <c r="R2974">
        <v>8220</v>
      </c>
      <c r="S2974"/>
      <c r="T2974"/>
      <c r="U2974"/>
      <c r="V2974" t="s">
        <v>1348</v>
      </c>
      <c r="W2974">
        <v>1</v>
      </c>
    </row>
    <row r="2975" spans="1:23" s="917" customFormat="1" ht="12.75" customHeight="1">
      <c r="A2975">
        <v>2004</v>
      </c>
      <c r="B2975">
        <v>2840</v>
      </c>
      <c r="C2975" t="s">
        <v>87</v>
      </c>
      <c r="D2975" t="s">
        <v>1266</v>
      </c>
      <c r="E2975">
        <v>49241</v>
      </c>
      <c r="F2975" t="s">
        <v>198</v>
      </c>
      <c r="G2975" t="s">
        <v>4782</v>
      </c>
      <c r="H2975" s="958">
        <v>43853</v>
      </c>
      <c r="I2975"/>
      <c r="J2975" t="s">
        <v>1096</v>
      </c>
      <c r="K2975">
        <v>5</v>
      </c>
      <c r="L2975" t="s">
        <v>1415</v>
      </c>
      <c r="M2975">
        <v>0</v>
      </c>
      <c r="N2975" t="s">
        <v>84</v>
      </c>
      <c r="O2975">
        <v>90910</v>
      </c>
      <c r="P2975">
        <v>90910</v>
      </c>
      <c r="Q2975">
        <v>17000</v>
      </c>
      <c r="R2975">
        <v>22240</v>
      </c>
      <c r="S2975"/>
      <c r="T2975"/>
      <c r="U2975"/>
      <c r="V2975" t="s">
        <v>1348</v>
      </c>
      <c r="W2975">
        <v>4</v>
      </c>
    </row>
    <row r="2976" spans="1:23" s="917" customFormat="1" ht="12.75" customHeight="1">
      <c r="A2976">
        <v>1340</v>
      </c>
      <c r="B2976">
        <v>2803</v>
      </c>
      <c r="C2976" t="s">
        <v>98</v>
      </c>
      <c r="D2976" t="s">
        <v>1292</v>
      </c>
      <c r="E2976">
        <v>49242</v>
      </c>
      <c r="F2976" t="s">
        <v>198</v>
      </c>
      <c r="G2976" t="s">
        <v>4783</v>
      </c>
      <c r="H2976" s="958">
        <v>43455</v>
      </c>
      <c r="I2976"/>
      <c r="J2976" t="s">
        <v>1096</v>
      </c>
      <c r="K2976">
        <v>3</v>
      </c>
      <c r="L2976" t="s">
        <v>25</v>
      </c>
      <c r="M2976">
        <v>41600</v>
      </c>
      <c r="N2976" t="s">
        <v>97</v>
      </c>
      <c r="O2976">
        <v>117140</v>
      </c>
      <c r="P2976">
        <v>75540</v>
      </c>
      <c r="Q2976">
        <v>24190</v>
      </c>
      <c r="R2976">
        <v>31730</v>
      </c>
      <c r="S2976"/>
      <c r="T2976"/>
      <c r="U2976"/>
      <c r="V2976" t="s">
        <v>1348</v>
      </c>
      <c r="W2976">
        <v>4</v>
      </c>
    </row>
    <row r="2977" spans="1:23" s="917" customFormat="1" ht="12.75" customHeight="1">
      <c r="A2977">
        <v>1350</v>
      </c>
      <c r="B2977">
        <v>2803</v>
      </c>
      <c r="C2977" t="s">
        <v>98</v>
      </c>
      <c r="D2977" t="s">
        <v>1292</v>
      </c>
      <c r="E2977">
        <v>49243</v>
      </c>
      <c r="F2977" t="s">
        <v>198</v>
      </c>
      <c r="G2977" t="s">
        <v>4784</v>
      </c>
      <c r="H2977" s="958">
        <v>43455</v>
      </c>
      <c r="I2977"/>
      <c r="J2977" t="s">
        <v>1096</v>
      </c>
      <c r="K2977">
        <v>2</v>
      </c>
      <c r="L2977" t="s">
        <v>25</v>
      </c>
      <c r="M2977">
        <v>41600</v>
      </c>
      <c r="N2977" t="s">
        <v>97</v>
      </c>
      <c r="O2977">
        <v>117140</v>
      </c>
      <c r="P2977">
        <v>75540</v>
      </c>
      <c r="Q2977">
        <v>17000</v>
      </c>
      <c r="R2977">
        <v>16710</v>
      </c>
      <c r="S2977"/>
      <c r="T2977"/>
      <c r="U2977"/>
      <c r="V2977" t="s">
        <v>1348</v>
      </c>
      <c r="W2977">
        <v>2</v>
      </c>
    </row>
    <row r="2978" spans="1:23" s="917" customFormat="1" ht="12.75" customHeight="1">
      <c r="A2978">
        <v>1350</v>
      </c>
      <c r="B2978">
        <v>2803</v>
      </c>
      <c r="C2978" t="s">
        <v>98</v>
      </c>
      <c r="D2978" t="s">
        <v>1292</v>
      </c>
      <c r="E2978">
        <v>49244</v>
      </c>
      <c r="F2978" t="s">
        <v>198</v>
      </c>
      <c r="G2978" t="s">
        <v>4785</v>
      </c>
      <c r="H2978" s="958">
        <v>43455</v>
      </c>
      <c r="I2978"/>
      <c r="J2978" t="s">
        <v>1096</v>
      </c>
      <c r="K2978">
        <v>2</v>
      </c>
      <c r="L2978" t="s">
        <v>25</v>
      </c>
      <c r="M2978">
        <v>41600</v>
      </c>
      <c r="N2978" t="s">
        <v>97</v>
      </c>
      <c r="O2978">
        <v>117140</v>
      </c>
      <c r="P2978">
        <v>75540</v>
      </c>
      <c r="Q2978">
        <v>17000</v>
      </c>
      <c r="R2978">
        <v>16710</v>
      </c>
      <c r="S2978"/>
      <c r="T2978"/>
      <c r="U2978"/>
      <c r="V2978" t="s">
        <v>1348</v>
      </c>
      <c r="W2978">
        <v>2</v>
      </c>
    </row>
    <row r="2979" spans="1:23" s="917" customFormat="1" ht="12.75" customHeight="1">
      <c r="A2979">
        <v>1350</v>
      </c>
      <c r="B2979">
        <v>2803</v>
      </c>
      <c r="C2979" t="s">
        <v>98</v>
      </c>
      <c r="D2979" t="s">
        <v>1292</v>
      </c>
      <c r="E2979">
        <v>49245</v>
      </c>
      <c r="F2979" t="s">
        <v>198</v>
      </c>
      <c r="G2979" t="s">
        <v>4786</v>
      </c>
      <c r="H2979" s="958">
        <v>43455</v>
      </c>
      <c r="I2979"/>
      <c r="J2979" t="s">
        <v>1096</v>
      </c>
      <c r="K2979">
        <v>3</v>
      </c>
      <c r="L2979" t="s">
        <v>25</v>
      </c>
      <c r="M2979">
        <v>41600</v>
      </c>
      <c r="N2979" t="s">
        <v>97</v>
      </c>
      <c r="O2979">
        <v>117140</v>
      </c>
      <c r="P2979">
        <v>75540</v>
      </c>
      <c r="Q2979">
        <v>17000</v>
      </c>
      <c r="R2979">
        <v>16710</v>
      </c>
      <c r="S2979"/>
      <c r="T2979"/>
      <c r="U2979"/>
      <c r="V2979" t="s">
        <v>1348</v>
      </c>
      <c r="W2979">
        <v>2</v>
      </c>
    </row>
    <row r="2980" spans="1:23" s="917" customFormat="1" ht="12.75" customHeight="1">
      <c r="A2980">
        <v>1350</v>
      </c>
      <c r="B2980">
        <v>2803</v>
      </c>
      <c r="C2980" t="s">
        <v>98</v>
      </c>
      <c r="D2980" t="s">
        <v>1292</v>
      </c>
      <c r="E2980">
        <v>49246</v>
      </c>
      <c r="F2980" t="s">
        <v>198</v>
      </c>
      <c r="G2980" t="s">
        <v>4787</v>
      </c>
      <c r="H2980" s="958">
        <v>43468</v>
      </c>
      <c r="I2980"/>
      <c r="J2980" t="s">
        <v>1096</v>
      </c>
      <c r="K2980">
        <v>2</v>
      </c>
      <c r="L2980" t="s">
        <v>25</v>
      </c>
      <c r="M2980">
        <v>41600</v>
      </c>
      <c r="N2980" t="s">
        <v>97</v>
      </c>
      <c r="O2980">
        <v>117140</v>
      </c>
      <c r="P2980">
        <v>75540</v>
      </c>
      <c r="Q2980">
        <v>17000</v>
      </c>
      <c r="R2980">
        <v>16710</v>
      </c>
      <c r="S2980"/>
      <c r="T2980"/>
      <c r="U2980"/>
      <c r="V2980" t="s">
        <v>1348</v>
      </c>
      <c r="W2980">
        <v>2</v>
      </c>
    </row>
    <row r="2981" spans="1:23" s="917" customFormat="1" ht="12.75" customHeight="1">
      <c r="A2981">
        <v>1350</v>
      </c>
      <c r="B2981">
        <v>2803</v>
      </c>
      <c r="C2981" t="s">
        <v>98</v>
      </c>
      <c r="D2981" t="s">
        <v>1292</v>
      </c>
      <c r="E2981">
        <v>49247</v>
      </c>
      <c r="F2981" t="s">
        <v>198</v>
      </c>
      <c r="G2981" t="s">
        <v>4788</v>
      </c>
      <c r="H2981" s="958">
        <v>43455</v>
      </c>
      <c r="I2981"/>
      <c r="J2981" t="s">
        <v>1096</v>
      </c>
      <c r="K2981">
        <v>5</v>
      </c>
      <c r="L2981" t="s">
        <v>25</v>
      </c>
      <c r="M2981">
        <v>41600</v>
      </c>
      <c r="N2981" t="s">
        <v>97</v>
      </c>
      <c r="O2981">
        <v>117140</v>
      </c>
      <c r="P2981">
        <v>75540</v>
      </c>
      <c r="Q2981">
        <v>17000</v>
      </c>
      <c r="R2981">
        <v>16710</v>
      </c>
      <c r="S2981"/>
      <c r="T2981"/>
      <c r="U2981"/>
      <c r="V2981" t="s">
        <v>1348</v>
      </c>
      <c r="W2981">
        <v>2</v>
      </c>
    </row>
    <row r="2982" spans="1:23" s="917" customFormat="1" ht="12.75" customHeight="1">
      <c r="A2982">
        <v>1350</v>
      </c>
      <c r="B2982">
        <v>2803</v>
      </c>
      <c r="C2982" t="s">
        <v>98</v>
      </c>
      <c r="D2982" t="s">
        <v>1292</v>
      </c>
      <c r="E2982">
        <v>49248</v>
      </c>
      <c r="F2982" t="s">
        <v>198</v>
      </c>
      <c r="G2982" t="s">
        <v>4789</v>
      </c>
      <c r="H2982" s="958">
        <v>43476</v>
      </c>
      <c r="I2982"/>
      <c r="J2982" t="s">
        <v>1096</v>
      </c>
      <c r="K2982">
        <v>5</v>
      </c>
      <c r="L2982" t="s">
        <v>25</v>
      </c>
      <c r="M2982">
        <v>41600</v>
      </c>
      <c r="N2982" t="s">
        <v>97</v>
      </c>
      <c r="O2982">
        <v>117140</v>
      </c>
      <c r="P2982">
        <v>75540</v>
      </c>
      <c r="Q2982">
        <v>17000</v>
      </c>
      <c r="R2982">
        <v>16710</v>
      </c>
      <c r="S2982"/>
      <c r="T2982"/>
      <c r="U2982"/>
      <c r="V2982" t="s">
        <v>1348</v>
      </c>
      <c r="W2982">
        <v>5</v>
      </c>
    </row>
    <row r="2983" spans="1:23" s="917" customFormat="1" ht="12.75" customHeight="1">
      <c r="A2983">
        <v>1350</v>
      </c>
      <c r="B2983">
        <v>2803</v>
      </c>
      <c r="C2983" t="s">
        <v>98</v>
      </c>
      <c r="D2983" t="s">
        <v>1292</v>
      </c>
      <c r="E2983">
        <v>49248</v>
      </c>
      <c r="F2983" t="s">
        <v>869</v>
      </c>
      <c r="G2983" t="s">
        <v>4790</v>
      </c>
      <c r="H2983" s="958">
        <v>43476</v>
      </c>
      <c r="I2983"/>
      <c r="J2983" t="s">
        <v>1096</v>
      </c>
      <c r="K2983">
        <v>2</v>
      </c>
      <c r="L2983" t="s">
        <v>25</v>
      </c>
      <c r="M2983">
        <v>41600</v>
      </c>
      <c r="N2983" t="s">
        <v>97</v>
      </c>
      <c r="O2983">
        <v>117140</v>
      </c>
      <c r="P2983">
        <v>75540</v>
      </c>
      <c r="Q2983">
        <v>17000</v>
      </c>
      <c r="R2983">
        <v>16710</v>
      </c>
      <c r="S2983"/>
      <c r="T2983"/>
      <c r="U2983"/>
      <c r="V2983" t="s">
        <v>1403</v>
      </c>
      <c r="W2983">
        <v>4</v>
      </c>
    </row>
    <row r="2984" spans="1:23" s="917" customFormat="1" ht="12.75" customHeight="1">
      <c r="A2984">
        <v>1350</v>
      </c>
      <c r="B2984">
        <v>2803</v>
      </c>
      <c r="C2984" t="s">
        <v>98</v>
      </c>
      <c r="D2984" t="s">
        <v>1292</v>
      </c>
      <c r="E2984">
        <v>49248</v>
      </c>
      <c r="F2984" t="s">
        <v>871</v>
      </c>
      <c r="G2984" t="s">
        <v>4791</v>
      </c>
      <c r="H2984" s="958">
        <v>43476</v>
      </c>
      <c r="I2984"/>
      <c r="J2984" t="s">
        <v>1096</v>
      </c>
      <c r="K2984">
        <v>3</v>
      </c>
      <c r="L2984" t="s">
        <v>25</v>
      </c>
      <c r="M2984">
        <v>41600</v>
      </c>
      <c r="N2984" t="s">
        <v>97</v>
      </c>
      <c r="O2984">
        <v>117140</v>
      </c>
      <c r="P2984">
        <v>75540</v>
      </c>
      <c r="Q2984">
        <v>17000</v>
      </c>
      <c r="R2984">
        <v>16710</v>
      </c>
      <c r="S2984"/>
      <c r="T2984"/>
      <c r="U2984"/>
      <c r="V2984" t="s">
        <v>1403</v>
      </c>
      <c r="W2984">
        <v>4</v>
      </c>
    </row>
    <row r="2985" spans="1:23" s="917" customFormat="1" ht="12.75" customHeight="1">
      <c r="A2985">
        <v>1180</v>
      </c>
      <c r="B2985">
        <v>2819</v>
      </c>
      <c r="C2985" t="s">
        <v>101</v>
      </c>
      <c r="D2985" t="s">
        <v>1103</v>
      </c>
      <c r="E2985">
        <v>49249</v>
      </c>
      <c r="F2985" t="s">
        <v>198</v>
      </c>
      <c r="G2985" t="s">
        <v>4792</v>
      </c>
      <c r="H2985" s="958">
        <v>43451</v>
      </c>
      <c r="I2985"/>
      <c r="J2985" t="s">
        <v>1096</v>
      </c>
      <c r="K2985">
        <v>1.5</v>
      </c>
      <c r="L2985" t="s">
        <v>25</v>
      </c>
      <c r="M2985">
        <v>41600</v>
      </c>
      <c r="N2985" t="s">
        <v>97</v>
      </c>
      <c r="O2985">
        <v>117140</v>
      </c>
      <c r="P2985">
        <v>75540</v>
      </c>
      <c r="Q2985">
        <v>17000</v>
      </c>
      <c r="R2985">
        <v>22240</v>
      </c>
      <c r="S2985"/>
      <c r="T2985"/>
      <c r="U2985"/>
      <c r="V2985" t="s">
        <v>1348</v>
      </c>
      <c r="W2985">
        <v>1</v>
      </c>
    </row>
    <row r="2986" spans="1:23" s="917" customFormat="1" ht="12.75" customHeight="1">
      <c r="A2986">
        <v>1145</v>
      </c>
      <c r="B2986">
        <v>2839</v>
      </c>
      <c r="C2986" t="s">
        <v>86</v>
      </c>
      <c r="D2986" t="s">
        <v>1133</v>
      </c>
      <c r="E2986">
        <v>49250</v>
      </c>
      <c r="F2986" t="s">
        <v>198</v>
      </c>
      <c r="G2986" t="s">
        <v>4793</v>
      </c>
      <c r="H2986" s="958">
        <v>43473</v>
      </c>
      <c r="I2986"/>
      <c r="J2986" t="s">
        <v>1096</v>
      </c>
      <c r="K2986">
        <v>1</v>
      </c>
      <c r="L2986" t="s">
        <v>25</v>
      </c>
      <c r="M2986">
        <v>41600</v>
      </c>
      <c r="N2986" t="s">
        <v>84</v>
      </c>
      <c r="O2986">
        <v>90910</v>
      </c>
      <c r="P2986">
        <v>49310</v>
      </c>
      <c r="Q2986">
        <v>17000</v>
      </c>
      <c r="R2986">
        <v>22240</v>
      </c>
      <c r="S2986"/>
      <c r="T2986"/>
      <c r="U2986"/>
      <c r="V2986" t="s">
        <v>1348</v>
      </c>
      <c r="W2986">
        <v>2</v>
      </c>
    </row>
    <row r="2987" spans="1:23" s="917" customFormat="1" ht="12.75" customHeight="1">
      <c r="A2987">
        <v>1145</v>
      </c>
      <c r="B2987">
        <v>2840</v>
      </c>
      <c r="C2987" t="s">
        <v>87</v>
      </c>
      <c r="D2987" t="s">
        <v>1133</v>
      </c>
      <c r="E2987">
        <v>49251</v>
      </c>
      <c r="F2987" t="s">
        <v>198</v>
      </c>
      <c r="G2987" t="s">
        <v>4794</v>
      </c>
      <c r="H2987" s="958">
        <v>43476</v>
      </c>
      <c r="I2987"/>
      <c r="J2987" t="s">
        <v>1096</v>
      </c>
      <c r="K2987">
        <v>3</v>
      </c>
      <c r="L2987" t="s">
        <v>327</v>
      </c>
      <c r="M2987">
        <v>41600</v>
      </c>
      <c r="N2987" t="s">
        <v>84</v>
      </c>
      <c r="O2987">
        <v>90910</v>
      </c>
      <c r="P2987">
        <v>49310</v>
      </c>
      <c r="Q2987">
        <v>17000</v>
      </c>
      <c r="R2987">
        <v>22240</v>
      </c>
      <c r="S2987"/>
      <c r="T2987"/>
      <c r="U2987"/>
      <c r="V2987" t="s">
        <v>1348</v>
      </c>
      <c r="W2987">
        <v>2</v>
      </c>
    </row>
    <row r="2988" spans="1:23" s="917" customFormat="1" ht="12.75" customHeight="1">
      <c r="A2988">
        <v>1450</v>
      </c>
      <c r="B2988">
        <v>2803</v>
      </c>
      <c r="C2988" t="s">
        <v>98</v>
      </c>
      <c r="D2988" t="s">
        <v>1292</v>
      </c>
      <c r="E2988">
        <v>49252</v>
      </c>
      <c r="F2988" t="s">
        <v>198</v>
      </c>
      <c r="G2988" t="s">
        <v>4795</v>
      </c>
      <c r="H2988" s="958">
        <v>43455</v>
      </c>
      <c r="I2988"/>
      <c r="J2988" t="s">
        <v>1096</v>
      </c>
      <c r="K2988">
        <v>5</v>
      </c>
      <c r="L2988" t="s">
        <v>25</v>
      </c>
      <c r="M2988">
        <v>41600</v>
      </c>
      <c r="N2988" t="s">
        <v>97</v>
      </c>
      <c r="O2988">
        <v>117140</v>
      </c>
      <c r="P2988">
        <v>75540</v>
      </c>
      <c r="Q2988">
        <v>17000</v>
      </c>
      <c r="R2988">
        <v>22240</v>
      </c>
      <c r="S2988"/>
      <c r="T2988"/>
      <c r="U2988"/>
      <c r="V2988" t="s">
        <v>1348</v>
      </c>
      <c r="W2988">
        <v>1</v>
      </c>
    </row>
    <row r="2989" spans="1:23" s="917" customFormat="1" ht="12.75" customHeight="1">
      <c r="A2989">
        <v>1450</v>
      </c>
      <c r="B2989">
        <v>2803</v>
      </c>
      <c r="C2989" t="s">
        <v>98</v>
      </c>
      <c r="D2989" t="s">
        <v>1292</v>
      </c>
      <c r="E2989">
        <v>49253</v>
      </c>
      <c r="F2989" t="s">
        <v>198</v>
      </c>
      <c r="G2989" t="s">
        <v>4796</v>
      </c>
      <c r="H2989" s="958">
        <v>43455</v>
      </c>
      <c r="I2989"/>
      <c r="J2989" t="s">
        <v>1096</v>
      </c>
      <c r="K2989">
        <v>5</v>
      </c>
      <c r="L2989" t="s">
        <v>25</v>
      </c>
      <c r="M2989">
        <v>41600</v>
      </c>
      <c r="N2989" t="s">
        <v>97</v>
      </c>
      <c r="O2989">
        <v>117140</v>
      </c>
      <c r="P2989">
        <v>75540</v>
      </c>
      <c r="Q2989">
        <v>17000</v>
      </c>
      <c r="R2989">
        <v>22240</v>
      </c>
      <c r="S2989"/>
      <c r="T2989"/>
      <c r="U2989"/>
      <c r="V2989" t="s">
        <v>1348</v>
      </c>
      <c r="W2989">
        <v>1</v>
      </c>
    </row>
    <row r="2990" spans="1:23" s="917" customFormat="1" ht="12.75" customHeight="1">
      <c r="A2990">
        <v>3274</v>
      </c>
      <c r="B2990">
        <v>2839</v>
      </c>
      <c r="C2990" t="s">
        <v>86</v>
      </c>
      <c r="D2990" t="s">
        <v>1133</v>
      </c>
      <c r="E2990">
        <v>49254</v>
      </c>
      <c r="F2990" t="s">
        <v>198</v>
      </c>
      <c r="G2990" t="s">
        <v>4797</v>
      </c>
      <c r="H2990" s="958">
        <v>43474</v>
      </c>
      <c r="I2990"/>
      <c r="J2990" t="s">
        <v>1096</v>
      </c>
      <c r="K2990">
        <v>2</v>
      </c>
      <c r="L2990" t="s">
        <v>327</v>
      </c>
      <c r="M2990">
        <v>41600</v>
      </c>
      <c r="N2990" t="s">
        <v>84</v>
      </c>
      <c r="O2990">
        <v>90910</v>
      </c>
      <c r="P2990">
        <v>49310</v>
      </c>
      <c r="Q2990">
        <v>11990</v>
      </c>
      <c r="R2990">
        <v>12320</v>
      </c>
      <c r="S2990"/>
      <c r="T2990"/>
      <c r="U2990"/>
      <c r="V2990" t="s">
        <v>1348</v>
      </c>
      <c r="W2990">
        <v>2</v>
      </c>
    </row>
    <row r="2991" spans="1:23" s="917" customFormat="1" ht="12.75" customHeight="1">
      <c r="A2991">
        <v>1450</v>
      </c>
      <c r="B2991">
        <v>2803</v>
      </c>
      <c r="C2991" t="s">
        <v>98</v>
      </c>
      <c r="D2991" t="s">
        <v>1292</v>
      </c>
      <c r="E2991">
        <v>49255</v>
      </c>
      <c r="F2991" t="s">
        <v>198</v>
      </c>
      <c r="G2991" t="s">
        <v>4798</v>
      </c>
      <c r="H2991" s="958">
        <v>43476</v>
      </c>
      <c r="I2991"/>
      <c r="J2991" t="s">
        <v>1096</v>
      </c>
      <c r="K2991">
        <v>10</v>
      </c>
      <c r="L2991" t="s">
        <v>25</v>
      </c>
      <c r="M2991">
        <v>41600</v>
      </c>
      <c r="N2991" t="s">
        <v>97</v>
      </c>
      <c r="O2991">
        <v>117140</v>
      </c>
      <c r="P2991">
        <v>75540</v>
      </c>
      <c r="Q2991">
        <v>17000</v>
      </c>
      <c r="R2991">
        <v>22240</v>
      </c>
      <c r="S2991"/>
      <c r="T2991"/>
      <c r="U2991"/>
      <c r="V2991" t="s">
        <v>1348</v>
      </c>
      <c r="W2991">
        <v>1</v>
      </c>
    </row>
    <row r="2992" spans="1:23" s="917" customFormat="1" ht="12.75" customHeight="1">
      <c r="A2992">
        <v>1450</v>
      </c>
      <c r="B2992">
        <v>2803</v>
      </c>
      <c r="C2992" t="s">
        <v>98</v>
      </c>
      <c r="D2992" t="s">
        <v>1292</v>
      </c>
      <c r="E2992">
        <v>49255</v>
      </c>
      <c r="F2992" t="s">
        <v>869</v>
      </c>
      <c r="G2992" t="s">
        <v>4799</v>
      </c>
      <c r="H2992" s="958">
        <v>43476</v>
      </c>
      <c r="I2992"/>
      <c r="J2992" t="s">
        <v>1096</v>
      </c>
      <c r="K2992">
        <v>5</v>
      </c>
      <c r="L2992" t="s">
        <v>25</v>
      </c>
      <c r="M2992">
        <v>41600</v>
      </c>
      <c r="N2992" t="s">
        <v>97</v>
      </c>
      <c r="O2992">
        <v>117140</v>
      </c>
      <c r="P2992">
        <v>75540</v>
      </c>
      <c r="Q2992">
        <v>17000</v>
      </c>
      <c r="R2992">
        <v>22240</v>
      </c>
      <c r="S2992"/>
      <c r="T2992"/>
      <c r="U2992"/>
      <c r="V2992" t="s">
        <v>1403</v>
      </c>
      <c r="W2992">
        <v>1</v>
      </c>
    </row>
    <row r="2993" spans="1:23" s="917" customFormat="1" ht="12.75" customHeight="1">
      <c r="A2993">
        <v>1450</v>
      </c>
      <c r="B2993">
        <v>2803</v>
      </c>
      <c r="C2993" t="s">
        <v>98</v>
      </c>
      <c r="D2993" t="s">
        <v>1292</v>
      </c>
      <c r="E2993">
        <v>49255</v>
      </c>
      <c r="F2993" t="s">
        <v>871</v>
      </c>
      <c r="G2993" t="s">
        <v>4800</v>
      </c>
      <c r="H2993" s="958">
        <v>43476</v>
      </c>
      <c r="I2993"/>
      <c r="J2993" t="s">
        <v>1096</v>
      </c>
      <c r="K2993">
        <v>5</v>
      </c>
      <c r="L2993" t="s">
        <v>25</v>
      </c>
      <c r="M2993">
        <v>41600</v>
      </c>
      <c r="N2993" t="s">
        <v>97</v>
      </c>
      <c r="O2993">
        <v>117140</v>
      </c>
      <c r="P2993">
        <v>75540</v>
      </c>
      <c r="Q2993">
        <v>17000</v>
      </c>
      <c r="R2993">
        <v>22240</v>
      </c>
      <c r="S2993"/>
      <c r="T2993"/>
      <c r="U2993"/>
      <c r="V2993" t="s">
        <v>1403</v>
      </c>
      <c r="W2993">
        <v>1</v>
      </c>
    </row>
    <row r="2994" spans="1:23" s="917" customFormat="1" ht="12.75" customHeight="1">
      <c r="A2994">
        <v>1450</v>
      </c>
      <c r="B2994">
        <v>2803</v>
      </c>
      <c r="C2994" t="s">
        <v>98</v>
      </c>
      <c r="D2994" t="s">
        <v>1292</v>
      </c>
      <c r="E2994">
        <v>49256</v>
      </c>
      <c r="F2994" t="s">
        <v>198</v>
      </c>
      <c r="G2994" t="s">
        <v>4801</v>
      </c>
      <c r="H2994" s="958">
        <v>43455</v>
      </c>
      <c r="I2994"/>
      <c r="J2994" t="s">
        <v>1096</v>
      </c>
      <c r="K2994">
        <v>5</v>
      </c>
      <c r="L2994" t="s">
        <v>25</v>
      </c>
      <c r="M2994">
        <v>41600</v>
      </c>
      <c r="N2994" t="s">
        <v>97</v>
      </c>
      <c r="O2994">
        <v>117140</v>
      </c>
      <c r="P2994">
        <v>75540</v>
      </c>
      <c r="Q2994">
        <v>17000</v>
      </c>
      <c r="R2994">
        <v>22240</v>
      </c>
      <c r="S2994"/>
      <c r="T2994"/>
      <c r="U2994"/>
      <c r="V2994" t="s">
        <v>1348</v>
      </c>
      <c r="W2994">
        <v>1</v>
      </c>
    </row>
    <row r="2995" spans="1:23" s="917" customFormat="1" ht="12.75" customHeight="1">
      <c r="A2995">
        <v>1450</v>
      </c>
      <c r="B2995">
        <v>2803</v>
      </c>
      <c r="C2995" t="s">
        <v>98</v>
      </c>
      <c r="D2995" t="s">
        <v>1292</v>
      </c>
      <c r="E2995">
        <v>49257</v>
      </c>
      <c r="F2995" t="s">
        <v>198</v>
      </c>
      <c r="G2995" t="s">
        <v>4802</v>
      </c>
      <c r="H2995" s="958">
        <v>43476</v>
      </c>
      <c r="I2995"/>
      <c r="J2995" t="s">
        <v>1096</v>
      </c>
      <c r="K2995">
        <v>3</v>
      </c>
      <c r="L2995" t="s">
        <v>25</v>
      </c>
      <c r="M2995">
        <v>41600</v>
      </c>
      <c r="N2995" t="s">
        <v>97</v>
      </c>
      <c r="O2995">
        <v>117140</v>
      </c>
      <c r="P2995">
        <v>75540</v>
      </c>
      <c r="Q2995">
        <v>17000</v>
      </c>
      <c r="R2995">
        <v>22240</v>
      </c>
      <c r="S2995"/>
      <c r="T2995"/>
      <c r="U2995"/>
      <c r="V2995" t="s">
        <v>1348</v>
      </c>
      <c r="W2995">
        <v>3</v>
      </c>
    </row>
    <row r="2996" spans="1:23" s="917" customFormat="1" ht="12.75" customHeight="1">
      <c r="A2996">
        <v>1450</v>
      </c>
      <c r="B2996">
        <v>2803</v>
      </c>
      <c r="C2996" t="s">
        <v>98</v>
      </c>
      <c r="D2996" t="s">
        <v>1292</v>
      </c>
      <c r="E2996">
        <v>49257</v>
      </c>
      <c r="F2996" t="s">
        <v>869</v>
      </c>
      <c r="G2996" t="s">
        <v>4803</v>
      </c>
      <c r="H2996" s="958">
        <v>43476</v>
      </c>
      <c r="I2996"/>
      <c r="J2996" t="s">
        <v>1096</v>
      </c>
      <c r="K2996">
        <v>1</v>
      </c>
      <c r="L2996" t="s">
        <v>25</v>
      </c>
      <c r="M2996">
        <v>41600</v>
      </c>
      <c r="N2996" t="s">
        <v>97</v>
      </c>
      <c r="O2996">
        <v>117140</v>
      </c>
      <c r="P2996">
        <v>75540</v>
      </c>
      <c r="Q2996">
        <v>17000</v>
      </c>
      <c r="R2996">
        <v>22240</v>
      </c>
      <c r="S2996"/>
      <c r="T2996"/>
      <c r="U2996"/>
      <c r="V2996" t="s">
        <v>1403</v>
      </c>
      <c r="W2996">
        <v>1</v>
      </c>
    </row>
    <row r="2997" spans="1:23" s="917" customFormat="1" ht="12.75" customHeight="1">
      <c r="A2997">
        <v>1450</v>
      </c>
      <c r="B2997">
        <v>2803</v>
      </c>
      <c r="C2997" t="s">
        <v>98</v>
      </c>
      <c r="D2997" t="s">
        <v>1292</v>
      </c>
      <c r="E2997">
        <v>49257</v>
      </c>
      <c r="F2997" t="s">
        <v>871</v>
      </c>
      <c r="G2997" t="s">
        <v>4804</v>
      </c>
      <c r="H2997" s="958">
        <v>43476</v>
      </c>
      <c r="I2997"/>
      <c r="J2997" t="s">
        <v>1096</v>
      </c>
      <c r="K2997">
        <v>2</v>
      </c>
      <c r="L2997" t="s">
        <v>25</v>
      </c>
      <c r="M2997">
        <v>41600</v>
      </c>
      <c r="N2997" t="s">
        <v>97</v>
      </c>
      <c r="O2997">
        <v>117140</v>
      </c>
      <c r="P2997">
        <v>75540</v>
      </c>
      <c r="Q2997">
        <v>17000</v>
      </c>
      <c r="R2997">
        <v>22240</v>
      </c>
      <c r="S2997"/>
      <c r="T2997"/>
      <c r="U2997"/>
      <c r="V2997" t="s">
        <v>1403</v>
      </c>
      <c r="W2997">
        <v>1</v>
      </c>
    </row>
    <row r="2998" spans="1:23" s="917" customFormat="1" ht="12.75" customHeight="1">
      <c r="A2998">
        <v>1450</v>
      </c>
      <c r="B2998">
        <v>2803</v>
      </c>
      <c r="C2998" t="s">
        <v>98</v>
      </c>
      <c r="D2998" t="s">
        <v>1292</v>
      </c>
      <c r="E2998">
        <v>49258</v>
      </c>
      <c r="F2998" t="s">
        <v>198</v>
      </c>
      <c r="G2998" t="s">
        <v>4805</v>
      </c>
      <c r="H2998" s="958">
        <v>43455</v>
      </c>
      <c r="I2998"/>
      <c r="J2998" t="s">
        <v>1096</v>
      </c>
      <c r="K2998">
        <v>2</v>
      </c>
      <c r="L2998" t="s">
        <v>25</v>
      </c>
      <c r="M2998">
        <v>41600</v>
      </c>
      <c r="N2998" t="s">
        <v>97</v>
      </c>
      <c r="O2998">
        <v>117140</v>
      </c>
      <c r="P2998">
        <v>75540</v>
      </c>
      <c r="Q2998">
        <v>17000</v>
      </c>
      <c r="R2998">
        <v>22240</v>
      </c>
      <c r="S2998"/>
      <c r="T2998"/>
      <c r="U2998"/>
      <c r="V2998" t="s">
        <v>1348</v>
      </c>
      <c r="W2998">
        <v>1</v>
      </c>
    </row>
    <row r="2999" spans="1:23" s="917" customFormat="1" ht="12.75" customHeight="1">
      <c r="A2999">
        <v>6666</v>
      </c>
      <c r="B2999">
        <v>2839</v>
      </c>
      <c r="C2999" t="s">
        <v>86</v>
      </c>
      <c r="D2999" t="s">
        <v>1133</v>
      </c>
      <c r="E2999">
        <v>49259</v>
      </c>
      <c r="F2999" t="s">
        <v>198</v>
      </c>
      <c r="G2999" t="s">
        <v>4806</v>
      </c>
      <c r="H2999" s="958">
        <v>43474</v>
      </c>
      <c r="I2999"/>
      <c r="J2999" t="s">
        <v>1096</v>
      </c>
      <c r="K2999">
        <v>2</v>
      </c>
      <c r="L2999" t="s">
        <v>327</v>
      </c>
      <c r="M2999">
        <v>41600</v>
      </c>
      <c r="N2999" t="s">
        <v>84</v>
      </c>
      <c r="O2999">
        <v>90910</v>
      </c>
      <c r="P2999">
        <v>49310</v>
      </c>
      <c r="Q2999">
        <v>8860</v>
      </c>
      <c r="R2999">
        <v>8220</v>
      </c>
      <c r="S2999"/>
      <c r="T2999"/>
      <c r="U2999"/>
      <c r="V2999" t="s">
        <v>1348</v>
      </c>
      <c r="W2999">
        <v>2</v>
      </c>
    </row>
    <row r="3000" spans="1:23" s="917" customFormat="1" ht="12.75" customHeight="1">
      <c r="A3000">
        <v>1450</v>
      </c>
      <c r="B3000">
        <v>2840</v>
      </c>
      <c r="C3000" t="s">
        <v>87</v>
      </c>
      <c r="D3000" t="s">
        <v>1292</v>
      </c>
      <c r="E3000">
        <v>49260</v>
      </c>
      <c r="F3000" t="s">
        <v>198</v>
      </c>
      <c r="G3000" t="s">
        <v>4807</v>
      </c>
      <c r="H3000" s="958">
        <v>43455</v>
      </c>
      <c r="I3000"/>
      <c r="J3000" t="s">
        <v>1096</v>
      </c>
      <c r="K3000">
        <v>3</v>
      </c>
      <c r="L3000" t="s">
        <v>25</v>
      </c>
      <c r="M3000">
        <v>41600</v>
      </c>
      <c r="N3000" t="s">
        <v>84</v>
      </c>
      <c r="O3000">
        <v>90910</v>
      </c>
      <c r="P3000">
        <v>49310</v>
      </c>
      <c r="Q3000">
        <v>17000</v>
      </c>
      <c r="R3000">
        <v>22240</v>
      </c>
      <c r="S3000"/>
      <c r="T3000"/>
      <c r="U3000"/>
      <c r="V3000" t="s">
        <v>1348</v>
      </c>
      <c r="W3000">
        <v>1</v>
      </c>
    </row>
    <row r="3001" spans="1:23" s="917" customFormat="1" ht="12.75" customHeight="1">
      <c r="A3001">
        <v>1450</v>
      </c>
      <c r="B3001">
        <v>2803</v>
      </c>
      <c r="C3001" t="s">
        <v>98</v>
      </c>
      <c r="D3001" t="s">
        <v>1292</v>
      </c>
      <c r="E3001">
        <v>49261</v>
      </c>
      <c r="F3001" t="s">
        <v>198</v>
      </c>
      <c r="G3001" t="s">
        <v>4808</v>
      </c>
      <c r="H3001" s="958">
        <v>43476</v>
      </c>
      <c r="I3001"/>
      <c r="J3001" t="s">
        <v>1096</v>
      </c>
      <c r="K3001">
        <v>4</v>
      </c>
      <c r="L3001" t="s">
        <v>25</v>
      </c>
      <c r="M3001">
        <v>41600</v>
      </c>
      <c r="N3001" t="s">
        <v>97</v>
      </c>
      <c r="O3001">
        <v>117140</v>
      </c>
      <c r="P3001">
        <v>75540</v>
      </c>
      <c r="Q3001">
        <v>17000</v>
      </c>
      <c r="R3001">
        <v>22240</v>
      </c>
      <c r="S3001"/>
      <c r="T3001"/>
      <c r="U3001"/>
      <c r="V3001" t="s">
        <v>1348</v>
      </c>
      <c r="W3001">
        <v>1</v>
      </c>
    </row>
    <row r="3002" spans="1:23" s="917" customFormat="1" ht="12.75" customHeight="1">
      <c r="A3002">
        <v>1450</v>
      </c>
      <c r="B3002">
        <v>2803</v>
      </c>
      <c r="C3002" t="s">
        <v>98</v>
      </c>
      <c r="D3002" t="s">
        <v>1292</v>
      </c>
      <c r="E3002">
        <v>49261</v>
      </c>
      <c r="F3002" t="s">
        <v>869</v>
      </c>
      <c r="G3002" t="s">
        <v>4809</v>
      </c>
      <c r="H3002" s="958">
        <v>43476</v>
      </c>
      <c r="I3002"/>
      <c r="J3002" t="s">
        <v>1096</v>
      </c>
      <c r="K3002">
        <v>2</v>
      </c>
      <c r="L3002" t="s">
        <v>25</v>
      </c>
      <c r="M3002">
        <v>41600</v>
      </c>
      <c r="N3002" t="s">
        <v>97</v>
      </c>
      <c r="O3002">
        <v>117140</v>
      </c>
      <c r="P3002">
        <v>75540</v>
      </c>
      <c r="Q3002">
        <v>17000</v>
      </c>
      <c r="R3002">
        <v>22240</v>
      </c>
      <c r="S3002"/>
      <c r="T3002"/>
      <c r="U3002"/>
      <c r="V3002" t="s">
        <v>1403</v>
      </c>
      <c r="W3002">
        <v>1</v>
      </c>
    </row>
    <row r="3003" spans="1:23" s="917" customFormat="1" ht="12.75" customHeight="1">
      <c r="A3003">
        <v>1450</v>
      </c>
      <c r="B3003">
        <v>2803</v>
      </c>
      <c r="C3003" t="s">
        <v>98</v>
      </c>
      <c r="D3003" t="s">
        <v>1292</v>
      </c>
      <c r="E3003">
        <v>49261</v>
      </c>
      <c r="F3003" t="s">
        <v>871</v>
      </c>
      <c r="G3003" t="s">
        <v>4810</v>
      </c>
      <c r="H3003" s="958">
        <v>43476</v>
      </c>
      <c r="I3003"/>
      <c r="J3003" t="s">
        <v>1096</v>
      </c>
      <c r="K3003">
        <v>2</v>
      </c>
      <c r="L3003" t="s">
        <v>25</v>
      </c>
      <c r="M3003">
        <v>41600</v>
      </c>
      <c r="N3003" t="s">
        <v>97</v>
      </c>
      <c r="O3003">
        <v>117140</v>
      </c>
      <c r="P3003">
        <v>75540</v>
      </c>
      <c r="Q3003">
        <v>17000</v>
      </c>
      <c r="R3003">
        <v>22240</v>
      </c>
      <c r="S3003"/>
      <c r="T3003"/>
      <c r="U3003"/>
      <c r="V3003" t="s">
        <v>1403</v>
      </c>
      <c r="W3003">
        <v>1</v>
      </c>
    </row>
    <row r="3004" spans="1:23" s="917" customFormat="1" ht="12.75" customHeight="1">
      <c r="A3004">
        <v>1145</v>
      </c>
      <c r="B3004">
        <v>2840</v>
      </c>
      <c r="C3004" t="s">
        <v>87</v>
      </c>
      <c r="D3004" t="s">
        <v>1133</v>
      </c>
      <c r="E3004">
        <v>49262</v>
      </c>
      <c r="F3004" t="s">
        <v>198</v>
      </c>
      <c r="G3004" t="s">
        <v>4811</v>
      </c>
      <c r="H3004" s="958">
        <v>43474</v>
      </c>
      <c r="I3004"/>
      <c r="J3004" t="s">
        <v>1096</v>
      </c>
      <c r="K3004">
        <v>1</v>
      </c>
      <c r="L3004" t="s">
        <v>327</v>
      </c>
      <c r="M3004">
        <v>41600</v>
      </c>
      <c r="N3004" t="s">
        <v>84</v>
      </c>
      <c r="O3004">
        <v>90910</v>
      </c>
      <c r="P3004">
        <v>49310</v>
      </c>
      <c r="Q3004">
        <v>17000</v>
      </c>
      <c r="R3004">
        <v>22240</v>
      </c>
      <c r="S3004"/>
      <c r="T3004"/>
      <c r="U3004"/>
      <c r="V3004" t="s">
        <v>1348</v>
      </c>
      <c r="W3004">
        <v>2</v>
      </c>
    </row>
    <row r="3005" spans="1:23" s="917" customFormat="1" ht="12.75" customHeight="1">
      <c r="A3005">
        <v>1145</v>
      </c>
      <c r="B3005">
        <v>2839</v>
      </c>
      <c r="C3005" t="s">
        <v>86</v>
      </c>
      <c r="D3005" t="s">
        <v>1133</v>
      </c>
      <c r="E3005">
        <v>49264</v>
      </c>
      <c r="F3005" t="s">
        <v>198</v>
      </c>
      <c r="G3005" t="s">
        <v>4812</v>
      </c>
      <c r="H3005" s="958">
        <v>43474</v>
      </c>
      <c r="I3005"/>
      <c r="J3005" t="s">
        <v>1096</v>
      </c>
      <c r="K3005">
        <v>1</v>
      </c>
      <c r="L3005" t="s">
        <v>327</v>
      </c>
      <c r="M3005">
        <v>41600</v>
      </c>
      <c r="N3005" t="s">
        <v>84</v>
      </c>
      <c r="O3005">
        <v>90910</v>
      </c>
      <c r="P3005">
        <v>49310</v>
      </c>
      <c r="Q3005">
        <v>17000</v>
      </c>
      <c r="R3005">
        <v>22240</v>
      </c>
      <c r="S3005"/>
      <c r="T3005"/>
      <c r="U3005"/>
      <c r="V3005" t="s">
        <v>1348</v>
      </c>
      <c r="W3005">
        <v>2</v>
      </c>
    </row>
    <row r="3006" spans="1:23" s="917" customFormat="1" ht="12.75" customHeight="1">
      <c r="A3006">
        <v>6666</v>
      </c>
      <c r="B3006">
        <v>2840</v>
      </c>
      <c r="C3006" t="s">
        <v>87</v>
      </c>
      <c r="D3006" t="s">
        <v>1133</v>
      </c>
      <c r="E3006">
        <v>49265</v>
      </c>
      <c r="F3006" t="s">
        <v>198</v>
      </c>
      <c r="G3006" t="s">
        <v>4813</v>
      </c>
      <c r="H3006" s="958">
        <v>43474</v>
      </c>
      <c r="I3006"/>
      <c r="J3006" t="s">
        <v>1096</v>
      </c>
      <c r="K3006">
        <v>3</v>
      </c>
      <c r="L3006" t="s">
        <v>25</v>
      </c>
      <c r="M3006">
        <v>41600</v>
      </c>
      <c r="N3006" t="s">
        <v>84</v>
      </c>
      <c r="O3006">
        <v>90910</v>
      </c>
      <c r="P3006">
        <v>49310</v>
      </c>
      <c r="Q3006">
        <v>8860</v>
      </c>
      <c r="R3006">
        <v>8220</v>
      </c>
      <c r="S3006"/>
      <c r="T3006"/>
      <c r="U3006"/>
      <c r="V3006" t="s">
        <v>1348</v>
      </c>
      <c r="W3006">
        <v>5</v>
      </c>
    </row>
    <row r="3007" spans="1:23" s="917" customFormat="1" ht="12.75" customHeight="1">
      <c r="A3007">
        <v>1145</v>
      </c>
      <c r="B3007">
        <v>2839</v>
      </c>
      <c r="C3007" t="s">
        <v>86</v>
      </c>
      <c r="D3007" t="s">
        <v>1133</v>
      </c>
      <c r="E3007">
        <v>49266</v>
      </c>
      <c r="F3007" t="s">
        <v>198</v>
      </c>
      <c r="G3007" t="s">
        <v>4814</v>
      </c>
      <c r="H3007" s="958">
        <v>43473</v>
      </c>
      <c r="I3007"/>
      <c r="J3007" t="s">
        <v>1096</v>
      </c>
      <c r="K3007">
        <v>2</v>
      </c>
      <c r="L3007" t="s">
        <v>327</v>
      </c>
      <c r="M3007">
        <v>41600</v>
      </c>
      <c r="N3007" t="s">
        <v>84</v>
      </c>
      <c r="O3007">
        <v>90910</v>
      </c>
      <c r="P3007">
        <v>49310</v>
      </c>
      <c r="Q3007">
        <v>17000</v>
      </c>
      <c r="R3007">
        <v>22240</v>
      </c>
      <c r="S3007"/>
      <c r="T3007"/>
      <c r="U3007"/>
      <c r="V3007" t="s">
        <v>1348</v>
      </c>
      <c r="W3007">
        <v>2</v>
      </c>
    </row>
    <row r="3008" spans="1:23" s="917" customFormat="1" ht="12.75" customHeight="1">
      <c r="A3008">
        <v>1570</v>
      </c>
      <c r="B3008">
        <v>2801</v>
      </c>
      <c r="C3008" t="s">
        <v>115</v>
      </c>
      <c r="D3008" t="s">
        <v>1445</v>
      </c>
      <c r="E3008">
        <v>49267</v>
      </c>
      <c r="F3008" t="s">
        <v>198</v>
      </c>
      <c r="G3008" t="s">
        <v>4815</v>
      </c>
      <c r="H3008" s="958">
        <v>43914</v>
      </c>
      <c r="I3008"/>
      <c r="J3008" t="s">
        <v>1096</v>
      </c>
      <c r="K3008">
        <v>8</v>
      </c>
      <c r="L3008" t="s">
        <v>25</v>
      </c>
      <c r="M3008">
        <v>41600</v>
      </c>
      <c r="N3008" t="s">
        <v>114</v>
      </c>
      <c r="O3008">
        <v>157000</v>
      </c>
      <c r="P3008">
        <v>115400</v>
      </c>
      <c r="Q3008">
        <v>17000</v>
      </c>
      <c r="R3008">
        <v>22240</v>
      </c>
      <c r="S3008"/>
      <c r="T3008"/>
      <c r="U3008"/>
      <c r="V3008" t="s">
        <v>1348</v>
      </c>
      <c r="W3008">
        <v>1</v>
      </c>
    </row>
    <row r="3009" spans="1:23" s="917" customFormat="1" ht="12.75" customHeight="1">
      <c r="A3009">
        <v>1450</v>
      </c>
      <c r="B3009">
        <v>2803</v>
      </c>
      <c r="C3009" t="s">
        <v>98</v>
      </c>
      <c r="D3009" t="s">
        <v>1292</v>
      </c>
      <c r="E3009">
        <v>49268</v>
      </c>
      <c r="F3009" t="s">
        <v>198</v>
      </c>
      <c r="G3009" t="s">
        <v>4817</v>
      </c>
      <c r="H3009" s="958">
        <v>43455</v>
      </c>
      <c r="I3009"/>
      <c r="J3009" t="s">
        <v>1096</v>
      </c>
      <c r="K3009">
        <v>3</v>
      </c>
      <c r="L3009" t="s">
        <v>25</v>
      </c>
      <c r="M3009">
        <v>41600</v>
      </c>
      <c r="N3009" t="s">
        <v>97</v>
      </c>
      <c r="O3009">
        <v>117140</v>
      </c>
      <c r="P3009">
        <v>75540</v>
      </c>
      <c r="Q3009">
        <v>17000</v>
      </c>
      <c r="R3009">
        <v>22240</v>
      </c>
      <c r="S3009"/>
      <c r="T3009"/>
      <c r="U3009"/>
      <c r="V3009" t="s">
        <v>1348</v>
      </c>
      <c r="W3009">
        <v>1</v>
      </c>
    </row>
    <row r="3010" spans="1:23" s="917" customFormat="1" ht="12.75" customHeight="1">
      <c r="A3010">
        <v>1450</v>
      </c>
      <c r="B3010">
        <v>2803</v>
      </c>
      <c r="C3010" t="s">
        <v>98</v>
      </c>
      <c r="D3010" t="s">
        <v>1292</v>
      </c>
      <c r="E3010">
        <v>49269</v>
      </c>
      <c r="F3010" t="s">
        <v>198</v>
      </c>
      <c r="G3010" t="s">
        <v>4818</v>
      </c>
      <c r="H3010" s="958">
        <v>43476</v>
      </c>
      <c r="I3010"/>
      <c r="J3010" t="s">
        <v>1096</v>
      </c>
      <c r="K3010">
        <v>10</v>
      </c>
      <c r="L3010" t="s">
        <v>25</v>
      </c>
      <c r="M3010">
        <v>41600</v>
      </c>
      <c r="N3010" t="s">
        <v>97</v>
      </c>
      <c r="O3010">
        <v>117140</v>
      </c>
      <c r="P3010">
        <v>75540</v>
      </c>
      <c r="Q3010">
        <v>17000</v>
      </c>
      <c r="R3010">
        <v>22240</v>
      </c>
      <c r="S3010"/>
      <c r="T3010"/>
      <c r="U3010"/>
      <c r="V3010" t="s">
        <v>1348</v>
      </c>
      <c r="W3010">
        <v>1</v>
      </c>
    </row>
    <row r="3011" spans="1:23" s="917" customFormat="1" ht="12.75" customHeight="1">
      <c r="A3011">
        <v>1450</v>
      </c>
      <c r="B3011">
        <v>2803</v>
      </c>
      <c r="C3011" t="s">
        <v>98</v>
      </c>
      <c r="D3011" t="s">
        <v>1292</v>
      </c>
      <c r="E3011">
        <v>49269</v>
      </c>
      <c r="F3011" t="s">
        <v>869</v>
      </c>
      <c r="G3011" t="s">
        <v>4819</v>
      </c>
      <c r="H3011" s="958">
        <v>43476</v>
      </c>
      <c r="I3011"/>
      <c r="J3011" t="s">
        <v>1096</v>
      </c>
      <c r="K3011">
        <v>3</v>
      </c>
      <c r="L3011" t="s">
        <v>25</v>
      </c>
      <c r="M3011">
        <v>41600</v>
      </c>
      <c r="N3011" t="s">
        <v>97</v>
      </c>
      <c r="O3011">
        <v>117140</v>
      </c>
      <c r="P3011">
        <v>75540</v>
      </c>
      <c r="Q3011">
        <v>17000</v>
      </c>
      <c r="R3011">
        <v>22240</v>
      </c>
      <c r="S3011"/>
      <c r="T3011"/>
      <c r="U3011"/>
      <c r="V3011" t="s">
        <v>1403</v>
      </c>
      <c r="W3011">
        <v>1</v>
      </c>
    </row>
    <row r="3012" spans="1:23" s="917" customFormat="1" ht="12.75" customHeight="1">
      <c r="A3012">
        <v>1450</v>
      </c>
      <c r="B3012">
        <v>2803</v>
      </c>
      <c r="C3012" t="s">
        <v>98</v>
      </c>
      <c r="D3012" t="s">
        <v>1292</v>
      </c>
      <c r="E3012">
        <v>49269</v>
      </c>
      <c r="F3012" t="s">
        <v>871</v>
      </c>
      <c r="G3012" t="s">
        <v>4820</v>
      </c>
      <c r="H3012" s="958">
        <v>43476</v>
      </c>
      <c r="I3012"/>
      <c r="J3012" t="s">
        <v>1096</v>
      </c>
      <c r="K3012">
        <v>3</v>
      </c>
      <c r="L3012" t="s">
        <v>25</v>
      </c>
      <c r="M3012">
        <v>41600</v>
      </c>
      <c r="N3012" t="s">
        <v>97</v>
      </c>
      <c r="O3012">
        <v>117140</v>
      </c>
      <c r="P3012">
        <v>75540</v>
      </c>
      <c r="Q3012">
        <v>17000</v>
      </c>
      <c r="R3012">
        <v>22240</v>
      </c>
      <c r="S3012"/>
      <c r="T3012"/>
      <c r="U3012"/>
      <c r="V3012" t="s">
        <v>1403</v>
      </c>
      <c r="W3012">
        <v>1</v>
      </c>
    </row>
    <row r="3013" spans="1:23" s="917" customFormat="1" ht="12.75" customHeight="1">
      <c r="A3013">
        <v>1450</v>
      </c>
      <c r="B3013">
        <v>2803</v>
      </c>
      <c r="C3013" t="s">
        <v>98</v>
      </c>
      <c r="D3013" t="s">
        <v>1292</v>
      </c>
      <c r="E3013">
        <v>49269</v>
      </c>
      <c r="F3013" t="s">
        <v>873</v>
      </c>
      <c r="G3013" t="s">
        <v>4821</v>
      </c>
      <c r="H3013" s="958">
        <v>43476</v>
      </c>
      <c r="I3013"/>
      <c r="J3013" t="s">
        <v>1096</v>
      </c>
      <c r="K3013">
        <v>4</v>
      </c>
      <c r="L3013" t="s">
        <v>25</v>
      </c>
      <c r="M3013">
        <v>41600</v>
      </c>
      <c r="N3013" t="s">
        <v>97</v>
      </c>
      <c r="O3013">
        <v>117140</v>
      </c>
      <c r="P3013">
        <v>75540</v>
      </c>
      <c r="Q3013">
        <v>17000</v>
      </c>
      <c r="R3013">
        <v>22240</v>
      </c>
      <c r="S3013"/>
      <c r="T3013"/>
      <c r="U3013"/>
      <c r="V3013" t="s">
        <v>1403</v>
      </c>
      <c r="W3013">
        <v>1</v>
      </c>
    </row>
    <row r="3014" spans="1:23" s="917" customFormat="1" ht="12.75" customHeight="1">
      <c r="A3014">
        <v>1450</v>
      </c>
      <c r="B3014">
        <v>2803</v>
      </c>
      <c r="C3014" t="s">
        <v>98</v>
      </c>
      <c r="D3014" t="s">
        <v>1292</v>
      </c>
      <c r="E3014">
        <v>49270</v>
      </c>
      <c r="F3014" t="s">
        <v>198</v>
      </c>
      <c r="G3014" t="s">
        <v>4822</v>
      </c>
      <c r="H3014" s="958">
        <v>43476</v>
      </c>
      <c r="I3014"/>
      <c r="J3014" t="s">
        <v>1096</v>
      </c>
      <c r="K3014">
        <v>3</v>
      </c>
      <c r="L3014" t="s">
        <v>25</v>
      </c>
      <c r="M3014">
        <v>41600</v>
      </c>
      <c r="N3014" t="s">
        <v>97</v>
      </c>
      <c r="O3014">
        <v>117140</v>
      </c>
      <c r="P3014">
        <v>75540</v>
      </c>
      <c r="Q3014">
        <v>17000</v>
      </c>
      <c r="R3014">
        <v>22240</v>
      </c>
      <c r="S3014"/>
      <c r="T3014"/>
      <c r="U3014"/>
      <c r="V3014" t="s">
        <v>1348</v>
      </c>
      <c r="W3014">
        <v>1</v>
      </c>
    </row>
    <row r="3015" spans="1:23" s="917" customFormat="1" ht="12.75" customHeight="1">
      <c r="A3015">
        <v>1450</v>
      </c>
      <c r="B3015">
        <v>2803</v>
      </c>
      <c r="C3015" t="s">
        <v>98</v>
      </c>
      <c r="D3015" t="s">
        <v>1292</v>
      </c>
      <c r="E3015">
        <v>49270</v>
      </c>
      <c r="F3015" t="s">
        <v>869</v>
      </c>
      <c r="G3015" t="s">
        <v>4823</v>
      </c>
      <c r="H3015" s="958">
        <v>43476</v>
      </c>
      <c r="I3015"/>
      <c r="J3015" t="s">
        <v>1096</v>
      </c>
      <c r="K3015">
        <v>1</v>
      </c>
      <c r="L3015" t="s">
        <v>25</v>
      </c>
      <c r="M3015">
        <v>41600</v>
      </c>
      <c r="N3015" t="s">
        <v>97</v>
      </c>
      <c r="O3015">
        <v>117140</v>
      </c>
      <c r="P3015">
        <v>75540</v>
      </c>
      <c r="Q3015">
        <v>17000</v>
      </c>
      <c r="R3015">
        <v>22240</v>
      </c>
      <c r="S3015"/>
      <c r="T3015"/>
      <c r="U3015"/>
      <c r="V3015" t="s">
        <v>1403</v>
      </c>
      <c r="W3015">
        <v>1</v>
      </c>
    </row>
    <row r="3016" spans="1:23" s="917" customFormat="1" ht="12.75" customHeight="1">
      <c r="A3016">
        <v>1450</v>
      </c>
      <c r="B3016">
        <v>2803</v>
      </c>
      <c r="C3016" t="s">
        <v>98</v>
      </c>
      <c r="D3016" t="s">
        <v>1292</v>
      </c>
      <c r="E3016">
        <v>49270</v>
      </c>
      <c r="F3016" t="s">
        <v>871</v>
      </c>
      <c r="G3016" t="s">
        <v>4824</v>
      </c>
      <c r="H3016" s="958">
        <v>43476</v>
      </c>
      <c r="I3016"/>
      <c r="J3016" t="s">
        <v>1096</v>
      </c>
      <c r="K3016">
        <v>2</v>
      </c>
      <c r="L3016" t="s">
        <v>25</v>
      </c>
      <c r="M3016">
        <v>41600</v>
      </c>
      <c r="N3016" t="s">
        <v>97</v>
      </c>
      <c r="O3016">
        <v>117140</v>
      </c>
      <c r="P3016">
        <v>75540</v>
      </c>
      <c r="Q3016">
        <v>17000</v>
      </c>
      <c r="R3016">
        <v>22240</v>
      </c>
      <c r="S3016"/>
      <c r="T3016"/>
      <c r="U3016"/>
      <c r="V3016" t="s">
        <v>1403</v>
      </c>
      <c r="W3016">
        <v>1</v>
      </c>
    </row>
    <row r="3017" spans="1:23" s="917" customFormat="1" ht="12.75" customHeight="1">
      <c r="A3017">
        <v>1450</v>
      </c>
      <c r="B3017">
        <v>2803</v>
      </c>
      <c r="C3017" t="s">
        <v>98</v>
      </c>
      <c r="D3017" t="s">
        <v>1292</v>
      </c>
      <c r="E3017">
        <v>49271</v>
      </c>
      <c r="F3017" t="s">
        <v>198</v>
      </c>
      <c r="G3017" t="s">
        <v>4825</v>
      </c>
      <c r="H3017" s="958">
        <v>43455</v>
      </c>
      <c r="I3017"/>
      <c r="J3017" t="s">
        <v>1096</v>
      </c>
      <c r="K3017">
        <v>5</v>
      </c>
      <c r="L3017" t="s">
        <v>25</v>
      </c>
      <c r="M3017">
        <v>41600</v>
      </c>
      <c r="N3017" t="s">
        <v>97</v>
      </c>
      <c r="O3017">
        <v>117140</v>
      </c>
      <c r="P3017">
        <v>75540</v>
      </c>
      <c r="Q3017">
        <v>17000</v>
      </c>
      <c r="R3017">
        <v>22240</v>
      </c>
      <c r="S3017"/>
      <c r="T3017"/>
      <c r="U3017"/>
      <c r="V3017" t="s">
        <v>1348</v>
      </c>
      <c r="W3017">
        <v>1</v>
      </c>
    </row>
    <row r="3018" spans="1:23" s="917" customFormat="1" ht="12.75" customHeight="1">
      <c r="A3018">
        <v>1912</v>
      </c>
      <c r="B3018">
        <v>2840</v>
      </c>
      <c r="C3018" t="s">
        <v>87</v>
      </c>
      <c r="D3018" t="s">
        <v>1270</v>
      </c>
      <c r="E3018">
        <v>49273</v>
      </c>
      <c r="F3018" t="s">
        <v>198</v>
      </c>
      <c r="G3018" t="s">
        <v>4826</v>
      </c>
      <c r="H3018" s="958">
        <v>43504</v>
      </c>
      <c r="I3018"/>
      <c r="J3018" t="s">
        <v>1096</v>
      </c>
      <c r="K3018">
        <v>2</v>
      </c>
      <c r="L3018" t="s">
        <v>327</v>
      </c>
      <c r="M3018">
        <v>41600</v>
      </c>
      <c r="N3018" t="s">
        <v>84</v>
      </c>
      <c r="O3018">
        <v>90910</v>
      </c>
      <c r="P3018">
        <v>49310</v>
      </c>
      <c r="Q3018">
        <v>8860</v>
      </c>
      <c r="R3018">
        <v>8220</v>
      </c>
      <c r="S3018"/>
      <c r="T3018"/>
      <c r="U3018"/>
      <c r="V3018" t="s">
        <v>1348</v>
      </c>
      <c r="W3018">
        <v>1</v>
      </c>
    </row>
    <row r="3019" spans="1:23" s="917" customFormat="1" ht="12.75" customHeight="1">
      <c r="A3019">
        <v>1380</v>
      </c>
      <c r="B3019">
        <v>2803</v>
      </c>
      <c r="C3019" t="s">
        <v>98</v>
      </c>
      <c r="D3019" t="s">
        <v>1292</v>
      </c>
      <c r="E3019">
        <v>49274</v>
      </c>
      <c r="F3019" t="s">
        <v>198</v>
      </c>
      <c r="G3019" t="s">
        <v>4827</v>
      </c>
      <c r="H3019" s="958">
        <v>43454</v>
      </c>
      <c r="I3019"/>
      <c r="J3019" t="s">
        <v>1096</v>
      </c>
      <c r="K3019">
        <v>1</v>
      </c>
      <c r="L3019" t="s">
        <v>25</v>
      </c>
      <c r="M3019">
        <v>41600</v>
      </c>
      <c r="N3019" t="s">
        <v>97</v>
      </c>
      <c r="O3019">
        <v>117140</v>
      </c>
      <c r="P3019">
        <v>75540</v>
      </c>
      <c r="Q3019">
        <v>17000</v>
      </c>
      <c r="R3019">
        <v>16710</v>
      </c>
      <c r="S3019"/>
      <c r="T3019"/>
      <c r="U3019"/>
      <c r="V3019" t="s">
        <v>1348</v>
      </c>
      <c r="W3019">
        <v>2</v>
      </c>
    </row>
    <row r="3020" spans="1:23" s="917" customFormat="1" ht="12.75" customHeight="1">
      <c r="A3020">
        <v>1380</v>
      </c>
      <c r="B3020">
        <v>2803</v>
      </c>
      <c r="C3020" t="s">
        <v>98</v>
      </c>
      <c r="D3020" t="s">
        <v>1292</v>
      </c>
      <c r="E3020">
        <v>49275</v>
      </c>
      <c r="F3020" t="s">
        <v>198</v>
      </c>
      <c r="G3020" t="s">
        <v>4828</v>
      </c>
      <c r="H3020" s="958">
        <v>43454</v>
      </c>
      <c r="I3020"/>
      <c r="J3020" t="s">
        <v>1096</v>
      </c>
      <c r="K3020">
        <v>1</v>
      </c>
      <c r="L3020" t="s">
        <v>25</v>
      </c>
      <c r="M3020">
        <v>41600</v>
      </c>
      <c r="N3020" t="s">
        <v>97</v>
      </c>
      <c r="O3020">
        <v>117140</v>
      </c>
      <c r="P3020">
        <v>75540</v>
      </c>
      <c r="Q3020">
        <v>17000</v>
      </c>
      <c r="R3020">
        <v>16710</v>
      </c>
      <c r="S3020"/>
      <c r="T3020"/>
      <c r="U3020"/>
      <c r="V3020" t="s">
        <v>1348</v>
      </c>
      <c r="W3020">
        <v>2</v>
      </c>
    </row>
    <row r="3021" spans="1:23" s="917" customFormat="1" ht="12.75" customHeight="1">
      <c r="A3021">
        <v>1380</v>
      </c>
      <c r="B3021">
        <v>2803</v>
      </c>
      <c r="C3021" t="s">
        <v>98</v>
      </c>
      <c r="D3021" t="s">
        <v>1292</v>
      </c>
      <c r="E3021">
        <v>49276</v>
      </c>
      <c r="F3021" t="s">
        <v>198</v>
      </c>
      <c r="G3021" t="s">
        <v>4829</v>
      </c>
      <c r="H3021" s="958">
        <v>43454</v>
      </c>
      <c r="I3021"/>
      <c r="J3021" t="s">
        <v>1096</v>
      </c>
      <c r="K3021">
        <v>1</v>
      </c>
      <c r="L3021" t="s">
        <v>25</v>
      </c>
      <c r="M3021">
        <v>41600</v>
      </c>
      <c r="N3021" t="s">
        <v>97</v>
      </c>
      <c r="O3021">
        <v>117140</v>
      </c>
      <c r="P3021">
        <v>75540</v>
      </c>
      <c r="Q3021">
        <v>17000</v>
      </c>
      <c r="R3021">
        <v>16710</v>
      </c>
      <c r="S3021"/>
      <c r="T3021"/>
      <c r="U3021"/>
      <c r="V3021" t="s">
        <v>1348</v>
      </c>
      <c r="W3021">
        <v>2</v>
      </c>
    </row>
    <row r="3022" spans="1:23" s="917" customFormat="1" ht="12.75" customHeight="1">
      <c r="A3022">
        <v>1380</v>
      </c>
      <c r="B3022">
        <v>2803</v>
      </c>
      <c r="C3022" t="s">
        <v>98</v>
      </c>
      <c r="D3022" t="s">
        <v>1292</v>
      </c>
      <c r="E3022">
        <v>49277</v>
      </c>
      <c r="F3022" t="s">
        <v>198</v>
      </c>
      <c r="G3022" t="s">
        <v>4830</v>
      </c>
      <c r="H3022" s="958">
        <v>43454</v>
      </c>
      <c r="I3022"/>
      <c r="J3022" t="s">
        <v>1096</v>
      </c>
      <c r="K3022">
        <v>2</v>
      </c>
      <c r="L3022" t="s">
        <v>25</v>
      </c>
      <c r="M3022">
        <v>41600</v>
      </c>
      <c r="N3022" t="s">
        <v>97</v>
      </c>
      <c r="O3022">
        <v>117140</v>
      </c>
      <c r="P3022">
        <v>75540</v>
      </c>
      <c r="Q3022">
        <v>17000</v>
      </c>
      <c r="R3022">
        <v>16710</v>
      </c>
      <c r="S3022"/>
      <c r="T3022"/>
      <c r="U3022"/>
      <c r="V3022" t="s">
        <v>1348</v>
      </c>
      <c r="W3022">
        <v>2</v>
      </c>
    </row>
    <row r="3023" spans="1:23" s="917" customFormat="1" ht="12.75" customHeight="1">
      <c r="A3023">
        <v>1380</v>
      </c>
      <c r="B3023">
        <v>2803</v>
      </c>
      <c r="C3023" t="s">
        <v>98</v>
      </c>
      <c r="D3023" t="s">
        <v>1292</v>
      </c>
      <c r="E3023">
        <v>49278</v>
      </c>
      <c r="F3023" t="s">
        <v>198</v>
      </c>
      <c r="G3023" t="s">
        <v>4831</v>
      </c>
      <c r="H3023" s="958">
        <v>43454</v>
      </c>
      <c r="I3023"/>
      <c r="J3023" t="s">
        <v>1096</v>
      </c>
      <c r="K3023">
        <v>2</v>
      </c>
      <c r="L3023" t="s">
        <v>25</v>
      </c>
      <c r="M3023">
        <v>41600</v>
      </c>
      <c r="N3023" t="s">
        <v>97</v>
      </c>
      <c r="O3023">
        <v>117140</v>
      </c>
      <c r="P3023">
        <v>75540</v>
      </c>
      <c r="Q3023">
        <v>17000</v>
      </c>
      <c r="R3023">
        <v>16710</v>
      </c>
      <c r="S3023"/>
      <c r="T3023"/>
      <c r="U3023"/>
      <c r="V3023" t="s">
        <v>1348</v>
      </c>
      <c r="W3023">
        <v>2</v>
      </c>
    </row>
    <row r="3024" spans="1:23" s="917" customFormat="1" ht="12.75" customHeight="1">
      <c r="A3024">
        <v>1380</v>
      </c>
      <c r="B3024">
        <v>2803</v>
      </c>
      <c r="C3024" t="s">
        <v>98</v>
      </c>
      <c r="D3024" t="s">
        <v>1292</v>
      </c>
      <c r="E3024">
        <v>49279</v>
      </c>
      <c r="F3024" t="s">
        <v>198</v>
      </c>
      <c r="G3024" t="s">
        <v>4832</v>
      </c>
      <c r="H3024" s="958">
        <v>43454</v>
      </c>
      <c r="I3024"/>
      <c r="J3024" t="s">
        <v>1096</v>
      </c>
      <c r="K3024">
        <v>3</v>
      </c>
      <c r="L3024" t="s">
        <v>25</v>
      </c>
      <c r="M3024">
        <v>41600</v>
      </c>
      <c r="N3024" t="s">
        <v>97</v>
      </c>
      <c r="O3024">
        <v>117140</v>
      </c>
      <c r="P3024">
        <v>75540</v>
      </c>
      <c r="Q3024">
        <v>17000</v>
      </c>
      <c r="R3024">
        <v>16710</v>
      </c>
      <c r="S3024"/>
      <c r="T3024"/>
      <c r="U3024"/>
      <c r="V3024" t="s">
        <v>1348</v>
      </c>
      <c r="W3024">
        <v>2</v>
      </c>
    </row>
    <row r="3025" spans="1:23" s="917" customFormat="1" ht="12.75" customHeight="1">
      <c r="A3025">
        <v>1380</v>
      </c>
      <c r="B3025">
        <v>2803</v>
      </c>
      <c r="C3025" t="s">
        <v>98</v>
      </c>
      <c r="D3025" t="s">
        <v>1292</v>
      </c>
      <c r="E3025">
        <v>49280</v>
      </c>
      <c r="F3025" t="s">
        <v>198</v>
      </c>
      <c r="G3025" t="s">
        <v>4833</v>
      </c>
      <c r="H3025" s="958">
        <v>43454</v>
      </c>
      <c r="I3025"/>
      <c r="J3025" t="s">
        <v>1096</v>
      </c>
      <c r="K3025">
        <v>6</v>
      </c>
      <c r="L3025" t="s">
        <v>25</v>
      </c>
      <c r="M3025">
        <v>41600</v>
      </c>
      <c r="N3025" t="s">
        <v>97</v>
      </c>
      <c r="O3025">
        <v>117140</v>
      </c>
      <c r="P3025">
        <v>75540</v>
      </c>
      <c r="Q3025">
        <v>17000</v>
      </c>
      <c r="R3025">
        <v>16710</v>
      </c>
      <c r="S3025"/>
      <c r="T3025"/>
      <c r="U3025"/>
      <c r="V3025" t="s">
        <v>1348</v>
      </c>
      <c r="W3025">
        <v>2</v>
      </c>
    </row>
    <row r="3026" spans="1:23" s="917" customFormat="1" ht="12.75" customHeight="1">
      <c r="A3026">
        <v>1380</v>
      </c>
      <c r="B3026">
        <v>2803</v>
      </c>
      <c r="C3026" t="s">
        <v>98</v>
      </c>
      <c r="D3026" t="s">
        <v>1292</v>
      </c>
      <c r="E3026">
        <v>49281</v>
      </c>
      <c r="F3026" t="s">
        <v>198</v>
      </c>
      <c r="G3026" t="s">
        <v>4834</v>
      </c>
      <c r="H3026" s="958">
        <v>43454</v>
      </c>
      <c r="I3026"/>
      <c r="J3026" t="s">
        <v>1096</v>
      </c>
      <c r="K3026">
        <v>3</v>
      </c>
      <c r="L3026" t="s">
        <v>25</v>
      </c>
      <c r="M3026">
        <v>41600</v>
      </c>
      <c r="N3026" t="s">
        <v>97</v>
      </c>
      <c r="O3026">
        <v>117140</v>
      </c>
      <c r="P3026">
        <v>75540</v>
      </c>
      <c r="Q3026">
        <v>17000</v>
      </c>
      <c r="R3026">
        <v>16710</v>
      </c>
      <c r="S3026"/>
      <c r="T3026"/>
      <c r="U3026"/>
      <c r="V3026" t="s">
        <v>1348</v>
      </c>
      <c r="W3026">
        <v>2</v>
      </c>
    </row>
    <row r="3027" spans="1:23" s="917" customFormat="1" ht="12.75" customHeight="1">
      <c r="A3027">
        <v>1380</v>
      </c>
      <c r="B3027">
        <v>2803</v>
      </c>
      <c r="C3027" t="s">
        <v>98</v>
      </c>
      <c r="D3027" t="s">
        <v>1292</v>
      </c>
      <c r="E3027">
        <v>49282</v>
      </c>
      <c r="F3027" t="s">
        <v>198</v>
      </c>
      <c r="G3027" t="s">
        <v>4835</v>
      </c>
      <c r="H3027" s="958">
        <v>43454</v>
      </c>
      <c r="I3027"/>
      <c r="J3027" t="s">
        <v>1096</v>
      </c>
      <c r="K3027">
        <v>16</v>
      </c>
      <c r="L3027" t="s">
        <v>25</v>
      </c>
      <c r="M3027">
        <v>41600</v>
      </c>
      <c r="N3027" t="s">
        <v>97</v>
      </c>
      <c r="O3027">
        <v>117140</v>
      </c>
      <c r="P3027">
        <v>75540</v>
      </c>
      <c r="Q3027">
        <v>17000</v>
      </c>
      <c r="R3027">
        <v>16710</v>
      </c>
      <c r="S3027"/>
      <c r="T3027"/>
      <c r="U3027"/>
      <c r="V3027" t="s">
        <v>1348</v>
      </c>
      <c r="W3027">
        <v>2</v>
      </c>
    </row>
    <row r="3028" spans="1:23" s="917" customFormat="1" ht="12.75" customHeight="1">
      <c r="A3028">
        <v>1380</v>
      </c>
      <c r="B3028">
        <v>2803</v>
      </c>
      <c r="C3028" t="s">
        <v>98</v>
      </c>
      <c r="D3028" t="s">
        <v>1292</v>
      </c>
      <c r="E3028">
        <v>49283</v>
      </c>
      <c r="F3028" t="s">
        <v>198</v>
      </c>
      <c r="G3028" t="s">
        <v>4836</v>
      </c>
      <c r="H3028" s="958">
        <v>43454</v>
      </c>
      <c r="I3028"/>
      <c r="J3028" t="s">
        <v>1096</v>
      </c>
      <c r="K3028">
        <v>2</v>
      </c>
      <c r="L3028" t="s">
        <v>25</v>
      </c>
      <c r="M3028">
        <v>41600</v>
      </c>
      <c r="N3028" t="s">
        <v>97</v>
      </c>
      <c r="O3028">
        <v>117140</v>
      </c>
      <c r="P3028">
        <v>75540</v>
      </c>
      <c r="Q3028">
        <v>17000</v>
      </c>
      <c r="R3028">
        <v>16710</v>
      </c>
      <c r="S3028"/>
      <c r="T3028"/>
      <c r="U3028"/>
      <c r="V3028" t="s">
        <v>1348</v>
      </c>
      <c r="W3028">
        <v>2</v>
      </c>
    </row>
    <row r="3029" spans="1:23" s="917" customFormat="1" ht="12.75" customHeight="1">
      <c r="A3029">
        <v>1335</v>
      </c>
      <c r="B3029">
        <v>2825</v>
      </c>
      <c r="C3029" t="s">
        <v>118</v>
      </c>
      <c r="D3029" t="s">
        <v>1133</v>
      </c>
      <c r="E3029">
        <v>49284</v>
      </c>
      <c r="F3029" t="s">
        <v>198</v>
      </c>
      <c r="G3029" t="s">
        <v>4837</v>
      </c>
      <c r="H3029" s="958">
        <v>43473</v>
      </c>
      <c r="I3029"/>
      <c r="J3029" t="s">
        <v>1096</v>
      </c>
      <c r="K3029">
        <v>5</v>
      </c>
      <c r="L3029" t="s">
        <v>25</v>
      </c>
      <c r="M3029">
        <v>41600</v>
      </c>
      <c r="N3029" t="s">
        <v>109</v>
      </c>
      <c r="O3029">
        <v>142820</v>
      </c>
      <c r="P3029">
        <v>101220</v>
      </c>
      <c r="Q3029">
        <v>17000</v>
      </c>
      <c r="R3029">
        <v>22240</v>
      </c>
      <c r="S3029"/>
      <c r="T3029"/>
      <c r="U3029"/>
      <c r="V3029" t="s">
        <v>1348</v>
      </c>
      <c r="W3029">
        <v>1</v>
      </c>
    </row>
    <row r="3030" spans="1:23" s="917" customFormat="1" ht="12.75" customHeight="1">
      <c r="A3030">
        <v>1700</v>
      </c>
      <c r="B3030">
        <v>2840</v>
      </c>
      <c r="C3030" t="s">
        <v>87</v>
      </c>
      <c r="D3030" t="s">
        <v>1106</v>
      </c>
      <c r="E3030">
        <v>49285</v>
      </c>
      <c r="F3030" t="s">
        <v>198</v>
      </c>
      <c r="G3030" t="s">
        <v>5762</v>
      </c>
      <c r="H3030" s="958">
        <v>45300</v>
      </c>
      <c r="I3030"/>
      <c r="J3030" t="s">
        <v>1096</v>
      </c>
      <c r="K3030">
        <v>1</v>
      </c>
      <c r="L3030" t="s">
        <v>25</v>
      </c>
      <c r="M3030">
        <v>41600</v>
      </c>
      <c r="N3030" t="s">
        <v>84</v>
      </c>
      <c r="O3030">
        <v>90910</v>
      </c>
      <c r="P3030">
        <v>49310</v>
      </c>
      <c r="Q3030">
        <v>17000</v>
      </c>
      <c r="R3030">
        <v>22240</v>
      </c>
      <c r="S3030"/>
      <c r="T3030"/>
      <c r="U3030"/>
      <c r="V3030" t="s">
        <v>1348</v>
      </c>
      <c r="W3030">
        <v>1</v>
      </c>
    </row>
    <row r="3031" spans="1:23" s="917" customFormat="1" ht="12.75" customHeight="1">
      <c r="A3031">
        <v>1335</v>
      </c>
      <c r="B3031">
        <v>2832</v>
      </c>
      <c r="C3031" t="s">
        <v>92</v>
      </c>
      <c r="D3031" t="s">
        <v>1133</v>
      </c>
      <c r="E3031">
        <v>49286</v>
      </c>
      <c r="F3031" t="s">
        <v>198</v>
      </c>
      <c r="G3031" t="s">
        <v>4838</v>
      </c>
      <c r="H3031" s="958">
        <v>43472</v>
      </c>
      <c r="I3031"/>
      <c r="J3031" t="s">
        <v>1096</v>
      </c>
      <c r="K3031">
        <v>5</v>
      </c>
      <c r="L3031" t="s">
        <v>25</v>
      </c>
      <c r="M3031">
        <v>41600</v>
      </c>
      <c r="N3031" t="s">
        <v>88</v>
      </c>
      <c r="O3031">
        <v>97200</v>
      </c>
      <c r="P3031">
        <v>55600</v>
      </c>
      <c r="Q3031">
        <v>17000</v>
      </c>
      <c r="R3031">
        <v>22240</v>
      </c>
      <c r="S3031"/>
      <c r="T3031"/>
      <c r="U3031"/>
      <c r="V3031" t="s">
        <v>1348</v>
      </c>
      <c r="W3031">
        <v>1</v>
      </c>
    </row>
    <row r="3032" spans="1:23" s="917" customFormat="1" ht="12.75" customHeight="1">
      <c r="A3032">
        <v>1350</v>
      </c>
      <c r="B3032">
        <v>2840</v>
      </c>
      <c r="C3032" t="s">
        <v>87</v>
      </c>
      <c r="D3032" t="s">
        <v>1292</v>
      </c>
      <c r="E3032">
        <v>49287</v>
      </c>
      <c r="F3032" t="s">
        <v>198</v>
      </c>
      <c r="G3032" t="s">
        <v>4839</v>
      </c>
      <c r="H3032" s="958">
        <v>43446</v>
      </c>
      <c r="I3032"/>
      <c r="J3032" t="s">
        <v>1096</v>
      </c>
      <c r="K3032">
        <v>1</v>
      </c>
      <c r="L3032" t="s">
        <v>25</v>
      </c>
      <c r="M3032">
        <v>41600</v>
      </c>
      <c r="N3032" t="s">
        <v>84</v>
      </c>
      <c r="O3032">
        <v>90910</v>
      </c>
      <c r="P3032">
        <v>49310</v>
      </c>
      <c r="Q3032">
        <v>17000</v>
      </c>
      <c r="R3032">
        <v>16710</v>
      </c>
      <c r="S3032"/>
      <c r="T3032"/>
      <c r="U3032"/>
      <c r="V3032" t="s">
        <v>1348</v>
      </c>
      <c r="W3032">
        <v>2</v>
      </c>
    </row>
    <row r="3033" spans="1:23" s="917" customFormat="1" ht="12.75" customHeight="1">
      <c r="A3033">
        <v>1380</v>
      </c>
      <c r="B3033">
        <v>2803</v>
      </c>
      <c r="C3033" t="s">
        <v>98</v>
      </c>
      <c r="D3033" t="s">
        <v>1292</v>
      </c>
      <c r="E3033">
        <v>49288</v>
      </c>
      <c r="F3033" t="s">
        <v>198</v>
      </c>
      <c r="G3033" t="s">
        <v>4840</v>
      </c>
      <c r="H3033" s="958">
        <v>43454</v>
      </c>
      <c r="I3033"/>
      <c r="J3033" t="s">
        <v>1096</v>
      </c>
      <c r="K3033">
        <v>3</v>
      </c>
      <c r="L3033" t="s">
        <v>25</v>
      </c>
      <c r="M3033">
        <v>41600</v>
      </c>
      <c r="N3033" t="s">
        <v>97</v>
      </c>
      <c r="O3033">
        <v>117140</v>
      </c>
      <c r="P3033">
        <v>75540</v>
      </c>
      <c r="Q3033">
        <v>17000</v>
      </c>
      <c r="R3033">
        <v>16710</v>
      </c>
      <c r="S3033"/>
      <c r="T3033"/>
      <c r="U3033"/>
      <c r="V3033" t="s">
        <v>1348</v>
      </c>
      <c r="W3033">
        <v>2</v>
      </c>
    </row>
    <row r="3034" spans="1:23" s="917" customFormat="1" ht="12.75" customHeight="1">
      <c r="A3034">
        <v>1380</v>
      </c>
      <c r="B3034">
        <v>2803</v>
      </c>
      <c r="C3034" t="s">
        <v>98</v>
      </c>
      <c r="D3034" t="s">
        <v>1292</v>
      </c>
      <c r="E3034">
        <v>49289</v>
      </c>
      <c r="F3034" t="s">
        <v>198</v>
      </c>
      <c r="G3034" t="s">
        <v>4841</v>
      </c>
      <c r="H3034" s="958">
        <v>43454</v>
      </c>
      <c r="I3034"/>
      <c r="J3034" t="s">
        <v>1096</v>
      </c>
      <c r="K3034">
        <v>14</v>
      </c>
      <c r="L3034" t="s">
        <v>25</v>
      </c>
      <c r="M3034">
        <v>41600</v>
      </c>
      <c r="N3034" t="s">
        <v>97</v>
      </c>
      <c r="O3034">
        <v>117140</v>
      </c>
      <c r="P3034">
        <v>75540</v>
      </c>
      <c r="Q3034">
        <v>17000</v>
      </c>
      <c r="R3034">
        <v>16710</v>
      </c>
      <c r="S3034"/>
      <c r="T3034"/>
      <c r="U3034"/>
      <c r="V3034" t="s">
        <v>1348</v>
      </c>
      <c r="W3034">
        <v>2</v>
      </c>
    </row>
    <row r="3035" spans="1:23" s="917" customFormat="1" ht="12.75" customHeight="1">
      <c r="A3035">
        <v>1380</v>
      </c>
      <c r="B3035">
        <v>2803</v>
      </c>
      <c r="C3035" t="s">
        <v>98</v>
      </c>
      <c r="D3035" t="s">
        <v>1292</v>
      </c>
      <c r="E3035">
        <v>49290</v>
      </c>
      <c r="F3035" t="s">
        <v>198</v>
      </c>
      <c r="G3035" t="s">
        <v>4842</v>
      </c>
      <c r="H3035" s="958">
        <v>43454</v>
      </c>
      <c r="I3035"/>
      <c r="J3035" t="s">
        <v>1096</v>
      </c>
      <c r="K3035">
        <v>10</v>
      </c>
      <c r="L3035" t="s">
        <v>25</v>
      </c>
      <c r="M3035">
        <v>41600</v>
      </c>
      <c r="N3035" t="s">
        <v>97</v>
      </c>
      <c r="O3035">
        <v>117140</v>
      </c>
      <c r="P3035">
        <v>75540</v>
      </c>
      <c r="Q3035">
        <v>17000</v>
      </c>
      <c r="R3035">
        <v>16710</v>
      </c>
      <c r="S3035"/>
      <c r="T3035"/>
      <c r="U3035"/>
      <c r="V3035" t="s">
        <v>1348</v>
      </c>
      <c r="W3035">
        <v>2</v>
      </c>
    </row>
    <row r="3036" spans="1:23" s="917" customFormat="1" ht="12.75" customHeight="1">
      <c r="A3036">
        <v>1380</v>
      </c>
      <c r="B3036">
        <v>2803</v>
      </c>
      <c r="C3036" t="s">
        <v>98</v>
      </c>
      <c r="D3036" t="s">
        <v>1292</v>
      </c>
      <c r="E3036">
        <v>49291</v>
      </c>
      <c r="F3036" t="s">
        <v>198</v>
      </c>
      <c r="G3036" t="s">
        <v>4843</v>
      </c>
      <c r="H3036" s="958">
        <v>43454</v>
      </c>
      <c r="I3036"/>
      <c r="J3036" t="s">
        <v>1096</v>
      </c>
      <c r="K3036">
        <v>4</v>
      </c>
      <c r="L3036" t="s">
        <v>25</v>
      </c>
      <c r="M3036">
        <v>41600</v>
      </c>
      <c r="N3036" t="s">
        <v>97</v>
      </c>
      <c r="O3036">
        <v>117140</v>
      </c>
      <c r="P3036">
        <v>75540</v>
      </c>
      <c r="Q3036">
        <v>17000</v>
      </c>
      <c r="R3036">
        <v>16710</v>
      </c>
      <c r="S3036"/>
      <c r="T3036"/>
      <c r="U3036"/>
      <c r="V3036" t="s">
        <v>1348</v>
      </c>
      <c r="W3036">
        <v>2</v>
      </c>
    </row>
    <row r="3037" spans="1:23" s="917" customFormat="1" ht="12.75" customHeight="1">
      <c r="A3037">
        <v>1380</v>
      </c>
      <c r="B3037">
        <v>2803</v>
      </c>
      <c r="C3037" t="s">
        <v>98</v>
      </c>
      <c r="D3037" t="s">
        <v>1292</v>
      </c>
      <c r="E3037">
        <v>49292</v>
      </c>
      <c r="F3037" t="s">
        <v>198</v>
      </c>
      <c r="G3037" t="s">
        <v>4844</v>
      </c>
      <c r="H3037" s="958">
        <v>43454</v>
      </c>
      <c r="I3037"/>
      <c r="J3037" t="s">
        <v>1096</v>
      </c>
      <c r="K3037">
        <v>4</v>
      </c>
      <c r="L3037" t="s">
        <v>25</v>
      </c>
      <c r="M3037">
        <v>41600</v>
      </c>
      <c r="N3037" t="s">
        <v>97</v>
      </c>
      <c r="O3037">
        <v>117140</v>
      </c>
      <c r="P3037">
        <v>75540</v>
      </c>
      <c r="Q3037">
        <v>17000</v>
      </c>
      <c r="R3037">
        <v>16710</v>
      </c>
      <c r="S3037"/>
      <c r="T3037"/>
      <c r="U3037"/>
      <c r="V3037" t="s">
        <v>1348</v>
      </c>
      <c r="W3037">
        <v>2</v>
      </c>
    </row>
    <row r="3038" spans="1:23" s="917" customFormat="1" ht="12.75" customHeight="1">
      <c r="A3038">
        <v>1335</v>
      </c>
      <c r="B3038">
        <v>2825</v>
      </c>
      <c r="C3038" t="s">
        <v>118</v>
      </c>
      <c r="D3038" t="s">
        <v>1133</v>
      </c>
      <c r="E3038">
        <v>49293</v>
      </c>
      <c r="F3038" t="s">
        <v>198</v>
      </c>
      <c r="G3038" t="s">
        <v>4845</v>
      </c>
      <c r="H3038" s="958">
        <v>43473</v>
      </c>
      <c r="I3038"/>
      <c r="J3038" t="s">
        <v>1096</v>
      </c>
      <c r="K3038">
        <v>3</v>
      </c>
      <c r="L3038" t="s">
        <v>25</v>
      </c>
      <c r="M3038">
        <v>41600</v>
      </c>
      <c r="N3038" t="s">
        <v>109</v>
      </c>
      <c r="O3038">
        <v>142820</v>
      </c>
      <c r="P3038">
        <v>101220</v>
      </c>
      <c r="Q3038">
        <v>17000</v>
      </c>
      <c r="R3038">
        <v>22240</v>
      </c>
      <c r="S3038"/>
      <c r="T3038"/>
      <c r="U3038"/>
      <c r="V3038" t="s">
        <v>1348</v>
      </c>
      <c r="W3038">
        <v>1</v>
      </c>
    </row>
    <row r="3039" spans="1:23" s="917" customFormat="1" ht="12.75" customHeight="1">
      <c r="A3039">
        <v>1420</v>
      </c>
      <c r="B3039">
        <v>2819</v>
      </c>
      <c r="C3039" t="s">
        <v>101</v>
      </c>
      <c r="D3039" t="s">
        <v>1833</v>
      </c>
      <c r="E3039">
        <v>49294</v>
      </c>
      <c r="F3039" t="s">
        <v>198</v>
      </c>
      <c r="G3039" t="s">
        <v>4846</v>
      </c>
      <c r="H3039" s="958">
        <v>43473</v>
      </c>
      <c r="I3039"/>
      <c r="J3039" t="s">
        <v>1096</v>
      </c>
      <c r="K3039">
        <v>5</v>
      </c>
      <c r="L3039" t="s">
        <v>25</v>
      </c>
      <c r="M3039">
        <v>41600</v>
      </c>
      <c r="N3039" t="s">
        <v>97</v>
      </c>
      <c r="O3039">
        <v>117140</v>
      </c>
      <c r="P3039">
        <v>75540</v>
      </c>
      <c r="Q3039">
        <v>17000</v>
      </c>
      <c r="R3039">
        <v>22240</v>
      </c>
      <c r="S3039"/>
      <c r="T3039"/>
      <c r="U3039"/>
      <c r="V3039" t="s">
        <v>1348</v>
      </c>
      <c r="W3039">
        <v>1</v>
      </c>
    </row>
    <row r="3040" spans="1:23" s="917" customFormat="1" ht="12.75" customHeight="1">
      <c r="A3040">
        <v>1420</v>
      </c>
      <c r="B3040">
        <v>2819</v>
      </c>
      <c r="C3040" t="s">
        <v>101</v>
      </c>
      <c r="D3040" t="s">
        <v>1833</v>
      </c>
      <c r="E3040">
        <v>49295</v>
      </c>
      <c r="F3040" t="s">
        <v>198</v>
      </c>
      <c r="G3040" t="s">
        <v>4847</v>
      </c>
      <c r="H3040" s="958">
        <v>43472</v>
      </c>
      <c r="I3040"/>
      <c r="J3040" t="s">
        <v>1096</v>
      </c>
      <c r="K3040">
        <v>3</v>
      </c>
      <c r="L3040" t="s">
        <v>25</v>
      </c>
      <c r="M3040">
        <v>41600</v>
      </c>
      <c r="N3040" t="s">
        <v>97</v>
      </c>
      <c r="O3040">
        <v>117140</v>
      </c>
      <c r="P3040">
        <v>75540</v>
      </c>
      <c r="Q3040">
        <v>17000</v>
      </c>
      <c r="R3040">
        <v>22240</v>
      </c>
      <c r="S3040"/>
      <c r="T3040"/>
      <c r="U3040"/>
      <c r="V3040" t="s">
        <v>1348</v>
      </c>
      <c r="W3040">
        <v>1</v>
      </c>
    </row>
    <row r="3041" spans="1:23" s="917" customFormat="1" ht="12.75" customHeight="1">
      <c r="A3041">
        <v>1420</v>
      </c>
      <c r="B3041">
        <v>2819</v>
      </c>
      <c r="C3041" t="s">
        <v>101</v>
      </c>
      <c r="D3041" t="s">
        <v>1833</v>
      </c>
      <c r="E3041">
        <v>49296</v>
      </c>
      <c r="F3041" t="s">
        <v>198</v>
      </c>
      <c r="G3041" t="s">
        <v>4848</v>
      </c>
      <c r="H3041" s="958">
        <v>43489</v>
      </c>
      <c r="I3041"/>
      <c r="J3041" t="s">
        <v>1096</v>
      </c>
      <c r="K3041">
        <v>2</v>
      </c>
      <c r="L3041" t="s">
        <v>25</v>
      </c>
      <c r="M3041">
        <v>41600</v>
      </c>
      <c r="N3041" t="s">
        <v>97</v>
      </c>
      <c r="O3041">
        <v>117140</v>
      </c>
      <c r="P3041">
        <v>75540</v>
      </c>
      <c r="Q3041">
        <v>17000</v>
      </c>
      <c r="R3041">
        <v>22240</v>
      </c>
      <c r="S3041"/>
      <c r="T3041"/>
      <c r="U3041"/>
      <c r="V3041" t="s">
        <v>1348</v>
      </c>
      <c r="W3041">
        <v>1</v>
      </c>
    </row>
    <row r="3042" spans="1:23" s="917" customFormat="1" ht="12.75" customHeight="1">
      <c r="A3042">
        <v>1420</v>
      </c>
      <c r="B3042">
        <v>2819</v>
      </c>
      <c r="C3042" t="s">
        <v>101</v>
      </c>
      <c r="D3042" t="s">
        <v>1833</v>
      </c>
      <c r="E3042">
        <v>49297</v>
      </c>
      <c r="F3042" t="s">
        <v>198</v>
      </c>
      <c r="G3042" t="s">
        <v>4850</v>
      </c>
      <c r="H3042" s="958">
        <v>43489</v>
      </c>
      <c r="I3042"/>
      <c r="J3042" t="s">
        <v>1096</v>
      </c>
      <c r="K3042">
        <v>4</v>
      </c>
      <c r="L3042" t="s">
        <v>25</v>
      </c>
      <c r="M3042">
        <v>41600</v>
      </c>
      <c r="N3042" t="s">
        <v>97</v>
      </c>
      <c r="O3042">
        <v>117140</v>
      </c>
      <c r="P3042">
        <v>75540</v>
      </c>
      <c r="Q3042">
        <v>17000</v>
      </c>
      <c r="R3042">
        <v>22240</v>
      </c>
      <c r="S3042"/>
      <c r="T3042"/>
      <c r="U3042"/>
      <c r="V3042" t="s">
        <v>1348</v>
      </c>
      <c r="W3042">
        <v>1</v>
      </c>
    </row>
    <row r="3043" spans="1:23" s="917" customFormat="1" ht="12.75" customHeight="1">
      <c r="A3043">
        <v>1380</v>
      </c>
      <c r="B3043">
        <v>2823</v>
      </c>
      <c r="C3043" t="s">
        <v>551</v>
      </c>
      <c r="D3043" t="s">
        <v>1292</v>
      </c>
      <c r="E3043">
        <v>49298</v>
      </c>
      <c r="F3043" t="s">
        <v>198</v>
      </c>
      <c r="G3043" t="s">
        <v>4851</v>
      </c>
      <c r="H3043" s="958">
        <v>43454</v>
      </c>
      <c r="I3043"/>
      <c r="J3043" t="s">
        <v>1096</v>
      </c>
      <c r="K3043">
        <v>3</v>
      </c>
      <c r="L3043" t="s">
        <v>25</v>
      </c>
      <c r="M3043">
        <v>41600</v>
      </c>
      <c r="N3043" t="s">
        <v>93</v>
      </c>
      <c r="O3043">
        <v>104910</v>
      </c>
      <c r="P3043">
        <v>63310</v>
      </c>
      <c r="Q3043">
        <v>17000</v>
      </c>
      <c r="R3043">
        <v>16710</v>
      </c>
      <c r="S3043"/>
      <c r="T3043"/>
      <c r="U3043"/>
      <c r="V3043" t="s">
        <v>1348</v>
      </c>
      <c r="W3043">
        <v>2</v>
      </c>
    </row>
    <row r="3044" spans="1:23" s="917" customFormat="1" ht="12.75" customHeight="1">
      <c r="A3044">
        <v>1380</v>
      </c>
      <c r="B3044">
        <v>2803</v>
      </c>
      <c r="C3044" t="s">
        <v>98</v>
      </c>
      <c r="D3044" t="s">
        <v>1292</v>
      </c>
      <c r="E3044">
        <v>49299</v>
      </c>
      <c r="F3044" t="s">
        <v>198</v>
      </c>
      <c r="G3044" t="s">
        <v>4852</v>
      </c>
      <c r="H3044" s="958">
        <v>43454</v>
      </c>
      <c r="I3044"/>
      <c r="J3044" t="s">
        <v>1096</v>
      </c>
      <c r="K3044">
        <v>5</v>
      </c>
      <c r="L3044" t="s">
        <v>25</v>
      </c>
      <c r="M3044">
        <v>41600</v>
      </c>
      <c r="N3044" t="s">
        <v>97</v>
      </c>
      <c r="O3044">
        <v>117140</v>
      </c>
      <c r="P3044">
        <v>75540</v>
      </c>
      <c r="Q3044">
        <v>17000</v>
      </c>
      <c r="R3044">
        <v>16710</v>
      </c>
      <c r="S3044"/>
      <c r="T3044"/>
      <c r="U3044"/>
      <c r="V3044" t="s">
        <v>1348</v>
      </c>
      <c r="W3044">
        <v>2</v>
      </c>
    </row>
    <row r="3045" spans="1:23" s="917" customFormat="1" ht="12.75" customHeight="1">
      <c r="A3045">
        <v>1380</v>
      </c>
      <c r="B3045">
        <v>2803</v>
      </c>
      <c r="C3045" t="s">
        <v>98</v>
      </c>
      <c r="D3045" t="s">
        <v>1292</v>
      </c>
      <c r="E3045">
        <v>49314</v>
      </c>
      <c r="F3045" t="s">
        <v>198</v>
      </c>
      <c r="G3045" t="s">
        <v>4853</v>
      </c>
      <c r="H3045" s="958">
        <v>43454</v>
      </c>
      <c r="I3045"/>
      <c r="J3045" t="s">
        <v>1096</v>
      </c>
      <c r="K3045">
        <v>5</v>
      </c>
      <c r="L3045" t="s">
        <v>25</v>
      </c>
      <c r="M3045">
        <v>41600</v>
      </c>
      <c r="N3045" t="s">
        <v>97</v>
      </c>
      <c r="O3045">
        <v>117140</v>
      </c>
      <c r="P3045">
        <v>75540</v>
      </c>
      <c r="Q3045">
        <v>17000</v>
      </c>
      <c r="R3045">
        <v>16710</v>
      </c>
      <c r="S3045"/>
      <c r="T3045"/>
      <c r="U3045"/>
      <c r="V3045" t="s">
        <v>1348</v>
      </c>
      <c r="W3045">
        <v>5</v>
      </c>
    </row>
    <row r="3046" spans="1:23" s="917" customFormat="1" ht="12.75" customHeight="1">
      <c r="A3046">
        <v>1235</v>
      </c>
      <c r="B3046">
        <v>2824</v>
      </c>
      <c r="C3046" t="s">
        <v>122</v>
      </c>
      <c r="D3046" t="s">
        <v>1292</v>
      </c>
      <c r="E3046">
        <v>49316</v>
      </c>
      <c r="F3046" t="s">
        <v>198</v>
      </c>
      <c r="G3046" t="s">
        <v>4854</v>
      </c>
      <c r="H3046" s="958">
        <v>43454</v>
      </c>
      <c r="I3046"/>
      <c r="J3046" t="s">
        <v>1096</v>
      </c>
      <c r="K3046">
        <v>5</v>
      </c>
      <c r="L3046" t="s">
        <v>25</v>
      </c>
      <c r="M3046">
        <v>41600</v>
      </c>
      <c r="N3046" t="s">
        <v>114</v>
      </c>
      <c r="O3046">
        <v>157000</v>
      </c>
      <c r="P3046">
        <v>115400</v>
      </c>
      <c r="Q3046">
        <v>20750</v>
      </c>
      <c r="R3046">
        <v>36400</v>
      </c>
      <c r="S3046"/>
      <c r="T3046"/>
      <c r="U3046"/>
      <c r="V3046" t="s">
        <v>1348</v>
      </c>
      <c r="W3046">
        <v>4</v>
      </c>
    </row>
    <row r="3047" spans="1:23" s="917" customFormat="1" ht="12.75" customHeight="1">
      <c r="A3047">
        <v>1380</v>
      </c>
      <c r="B3047">
        <v>2800</v>
      </c>
      <c r="C3047" t="s">
        <v>94</v>
      </c>
      <c r="D3047" t="s">
        <v>1292</v>
      </c>
      <c r="E3047">
        <v>49317</v>
      </c>
      <c r="F3047" t="s">
        <v>198</v>
      </c>
      <c r="G3047" t="s">
        <v>4855</v>
      </c>
      <c r="H3047" s="958">
        <v>43454</v>
      </c>
      <c r="I3047"/>
      <c r="J3047" t="s">
        <v>1096</v>
      </c>
      <c r="K3047">
        <v>5</v>
      </c>
      <c r="L3047" t="s">
        <v>25</v>
      </c>
      <c r="M3047">
        <v>41600</v>
      </c>
      <c r="N3047" t="s">
        <v>93</v>
      </c>
      <c r="O3047">
        <v>104910</v>
      </c>
      <c r="P3047">
        <v>63310</v>
      </c>
      <c r="Q3047">
        <v>17000</v>
      </c>
      <c r="R3047">
        <v>16710</v>
      </c>
      <c r="S3047"/>
      <c r="T3047"/>
      <c r="U3047"/>
      <c r="V3047" t="s">
        <v>1348</v>
      </c>
      <c r="W3047">
        <v>2</v>
      </c>
    </row>
    <row r="3048" spans="1:23" s="917" customFormat="1" ht="12.75" customHeight="1">
      <c r="A3048">
        <v>1034</v>
      </c>
      <c r="B3048">
        <v>2803</v>
      </c>
      <c r="C3048" t="s">
        <v>98</v>
      </c>
      <c r="D3048" t="s">
        <v>1292</v>
      </c>
      <c r="E3048">
        <v>49318</v>
      </c>
      <c r="F3048" t="s">
        <v>198</v>
      </c>
      <c r="G3048" t="s">
        <v>4856</v>
      </c>
      <c r="H3048" s="958">
        <v>43454</v>
      </c>
      <c r="I3048"/>
      <c r="J3048" t="s">
        <v>1096</v>
      </c>
      <c r="K3048">
        <v>5</v>
      </c>
      <c r="L3048" t="s">
        <v>25</v>
      </c>
      <c r="M3048">
        <v>41600</v>
      </c>
      <c r="N3048" t="s">
        <v>97</v>
      </c>
      <c r="O3048">
        <v>117140</v>
      </c>
      <c r="P3048">
        <v>75540</v>
      </c>
      <c r="Q3048">
        <v>17000</v>
      </c>
      <c r="R3048">
        <v>22240</v>
      </c>
      <c r="S3048"/>
      <c r="T3048"/>
      <c r="U3048"/>
      <c r="V3048" t="s">
        <v>1348</v>
      </c>
      <c r="W3048">
        <v>16</v>
      </c>
    </row>
    <row r="3049" spans="1:23" s="917" customFormat="1" ht="12.75" customHeight="1">
      <c r="A3049">
        <v>1335</v>
      </c>
      <c r="B3049">
        <v>2825</v>
      </c>
      <c r="C3049" t="s">
        <v>118</v>
      </c>
      <c r="D3049" t="s">
        <v>1133</v>
      </c>
      <c r="E3049">
        <v>49319</v>
      </c>
      <c r="F3049" t="s">
        <v>198</v>
      </c>
      <c r="G3049" t="s">
        <v>4857</v>
      </c>
      <c r="H3049" s="958">
        <v>43473</v>
      </c>
      <c r="I3049"/>
      <c r="J3049" t="s">
        <v>1096</v>
      </c>
      <c r="K3049">
        <v>1</v>
      </c>
      <c r="L3049" t="s">
        <v>25</v>
      </c>
      <c r="M3049">
        <v>41600</v>
      </c>
      <c r="N3049" t="s">
        <v>109</v>
      </c>
      <c r="O3049">
        <v>142820</v>
      </c>
      <c r="P3049">
        <v>101220</v>
      </c>
      <c r="Q3049">
        <v>17000</v>
      </c>
      <c r="R3049">
        <v>22240</v>
      </c>
      <c r="S3049"/>
      <c r="T3049"/>
      <c r="U3049"/>
      <c r="V3049" t="s">
        <v>1348</v>
      </c>
      <c r="W3049">
        <v>1</v>
      </c>
    </row>
    <row r="3050" spans="1:23" s="917" customFormat="1" ht="12.75" customHeight="1">
      <c r="A3050">
        <v>1952</v>
      </c>
      <c r="B3050">
        <v>2840</v>
      </c>
      <c r="C3050" t="s">
        <v>87</v>
      </c>
      <c r="D3050" t="s">
        <v>1270</v>
      </c>
      <c r="E3050">
        <v>49320</v>
      </c>
      <c r="F3050" t="s">
        <v>198</v>
      </c>
      <c r="G3050" t="s">
        <v>4858</v>
      </c>
      <c r="H3050" s="958">
        <v>43504</v>
      </c>
      <c r="I3050"/>
      <c r="J3050" t="s">
        <v>1096</v>
      </c>
      <c r="K3050">
        <v>3</v>
      </c>
      <c r="L3050" t="s">
        <v>327</v>
      </c>
      <c r="M3050">
        <v>41600</v>
      </c>
      <c r="N3050" t="s">
        <v>84</v>
      </c>
      <c r="O3050">
        <v>90910</v>
      </c>
      <c r="P3050">
        <v>49310</v>
      </c>
      <c r="Q3050">
        <v>8860</v>
      </c>
      <c r="R3050">
        <v>8220</v>
      </c>
      <c r="S3050"/>
      <c r="T3050"/>
      <c r="U3050"/>
      <c r="V3050" t="s">
        <v>1348</v>
      </c>
      <c r="W3050">
        <v>1</v>
      </c>
    </row>
    <row r="3051" spans="1:23" s="917" customFormat="1" ht="12.75" customHeight="1">
      <c r="A3051">
        <v>1952</v>
      </c>
      <c r="B3051">
        <v>2840</v>
      </c>
      <c r="C3051" t="s">
        <v>87</v>
      </c>
      <c r="D3051" t="s">
        <v>1270</v>
      </c>
      <c r="E3051">
        <v>49321</v>
      </c>
      <c r="F3051" t="s">
        <v>198</v>
      </c>
      <c r="G3051" t="s">
        <v>4859</v>
      </c>
      <c r="H3051" s="958">
        <v>43504</v>
      </c>
      <c r="I3051"/>
      <c r="J3051" t="s">
        <v>1096</v>
      </c>
      <c r="K3051">
        <v>3</v>
      </c>
      <c r="L3051" t="s">
        <v>327</v>
      </c>
      <c r="M3051">
        <v>41600</v>
      </c>
      <c r="N3051" t="s">
        <v>84</v>
      </c>
      <c r="O3051">
        <v>90910</v>
      </c>
      <c r="P3051">
        <v>49310</v>
      </c>
      <c r="Q3051">
        <v>8860</v>
      </c>
      <c r="R3051">
        <v>8220</v>
      </c>
      <c r="S3051"/>
      <c r="T3051"/>
      <c r="U3051"/>
      <c r="V3051" t="s">
        <v>1348</v>
      </c>
      <c r="W3051">
        <v>1</v>
      </c>
    </row>
    <row r="3052" spans="1:23" s="917" customFormat="1" ht="12.75" customHeight="1">
      <c r="A3052">
        <v>1335</v>
      </c>
      <c r="B3052">
        <v>2832</v>
      </c>
      <c r="C3052" t="s">
        <v>92</v>
      </c>
      <c r="D3052" t="s">
        <v>1133</v>
      </c>
      <c r="E3052">
        <v>49322</v>
      </c>
      <c r="F3052" t="s">
        <v>198</v>
      </c>
      <c r="G3052" t="s">
        <v>4860</v>
      </c>
      <c r="H3052" s="958">
        <v>43472</v>
      </c>
      <c r="I3052"/>
      <c r="J3052" t="s">
        <v>1096</v>
      </c>
      <c r="K3052">
        <v>5</v>
      </c>
      <c r="L3052" t="s">
        <v>25</v>
      </c>
      <c r="M3052">
        <v>41600</v>
      </c>
      <c r="N3052" t="s">
        <v>88</v>
      </c>
      <c r="O3052">
        <v>97200</v>
      </c>
      <c r="P3052">
        <v>55600</v>
      </c>
      <c r="Q3052">
        <v>17000</v>
      </c>
      <c r="R3052">
        <v>22240</v>
      </c>
      <c r="S3052"/>
      <c r="T3052"/>
      <c r="U3052"/>
      <c r="V3052" t="s">
        <v>1348</v>
      </c>
      <c r="W3052">
        <v>1</v>
      </c>
    </row>
    <row r="3053" spans="1:23" s="917" customFormat="1" ht="12.75" customHeight="1">
      <c r="A3053">
        <v>1335</v>
      </c>
      <c r="B3053">
        <v>2825</v>
      </c>
      <c r="C3053" t="s">
        <v>118</v>
      </c>
      <c r="D3053" t="s">
        <v>1133</v>
      </c>
      <c r="E3053">
        <v>49323</v>
      </c>
      <c r="F3053" t="s">
        <v>198</v>
      </c>
      <c r="G3053" t="s">
        <v>1684</v>
      </c>
      <c r="H3053" s="958">
        <v>43473</v>
      </c>
      <c r="I3053"/>
      <c r="J3053" t="s">
        <v>1096</v>
      </c>
      <c r="K3053">
        <v>5</v>
      </c>
      <c r="L3053" t="s">
        <v>25</v>
      </c>
      <c r="M3053">
        <v>41600</v>
      </c>
      <c r="N3053" t="s">
        <v>109</v>
      </c>
      <c r="O3053">
        <v>142820</v>
      </c>
      <c r="P3053">
        <v>101220</v>
      </c>
      <c r="Q3053">
        <v>17000</v>
      </c>
      <c r="R3053">
        <v>22240</v>
      </c>
      <c r="S3053"/>
      <c r="T3053"/>
      <c r="U3053"/>
      <c r="V3053" t="s">
        <v>1348</v>
      </c>
      <c r="W3053">
        <v>1</v>
      </c>
    </row>
    <row r="3054" spans="1:23" s="917" customFormat="1" ht="12.75" customHeight="1">
      <c r="A3054">
        <v>1335</v>
      </c>
      <c r="B3054">
        <v>2825</v>
      </c>
      <c r="C3054" t="s">
        <v>118</v>
      </c>
      <c r="D3054" t="s">
        <v>1133</v>
      </c>
      <c r="E3054">
        <v>49324</v>
      </c>
      <c r="F3054" t="s">
        <v>198</v>
      </c>
      <c r="G3054" t="s">
        <v>1685</v>
      </c>
      <c r="H3054" s="958">
        <v>43473</v>
      </c>
      <c r="I3054"/>
      <c r="J3054" t="s">
        <v>1096</v>
      </c>
      <c r="K3054">
        <v>10</v>
      </c>
      <c r="L3054" t="s">
        <v>25</v>
      </c>
      <c r="M3054">
        <v>41600</v>
      </c>
      <c r="N3054" t="s">
        <v>109</v>
      </c>
      <c r="O3054">
        <v>142820</v>
      </c>
      <c r="P3054">
        <v>101220</v>
      </c>
      <c r="Q3054">
        <v>17000</v>
      </c>
      <c r="R3054">
        <v>22240</v>
      </c>
      <c r="S3054"/>
      <c r="T3054"/>
      <c r="U3054"/>
      <c r="V3054" t="s">
        <v>1348</v>
      </c>
      <c r="W3054">
        <v>1</v>
      </c>
    </row>
    <row r="3055" spans="1:23" s="917" customFormat="1" ht="12.75" customHeight="1">
      <c r="A3055">
        <v>1335</v>
      </c>
      <c r="B3055">
        <v>2825</v>
      </c>
      <c r="C3055" t="s">
        <v>118</v>
      </c>
      <c r="D3055" t="s">
        <v>1133</v>
      </c>
      <c r="E3055">
        <v>49325</v>
      </c>
      <c r="F3055" t="s">
        <v>198</v>
      </c>
      <c r="G3055" t="s">
        <v>4861</v>
      </c>
      <c r="H3055" s="958">
        <v>43472</v>
      </c>
      <c r="I3055"/>
      <c r="J3055" t="s">
        <v>1096</v>
      </c>
      <c r="K3055">
        <v>10</v>
      </c>
      <c r="L3055" t="s">
        <v>25</v>
      </c>
      <c r="M3055">
        <v>41600</v>
      </c>
      <c r="N3055" t="s">
        <v>109</v>
      </c>
      <c r="O3055">
        <v>142820</v>
      </c>
      <c r="P3055">
        <v>101220</v>
      </c>
      <c r="Q3055">
        <v>17000</v>
      </c>
      <c r="R3055">
        <v>22240</v>
      </c>
      <c r="S3055"/>
      <c r="T3055"/>
      <c r="U3055"/>
      <c r="V3055" t="s">
        <v>1348</v>
      </c>
      <c r="W3055">
        <v>1</v>
      </c>
    </row>
    <row r="3056" spans="1:23" s="917" customFormat="1" ht="12.75" customHeight="1">
      <c r="A3056">
        <v>1700</v>
      </c>
      <c r="B3056">
        <v>2841</v>
      </c>
      <c r="C3056" t="s">
        <v>83</v>
      </c>
      <c r="D3056" t="s">
        <v>1106</v>
      </c>
      <c r="E3056">
        <v>49326</v>
      </c>
      <c r="F3056" t="s">
        <v>198</v>
      </c>
      <c r="G3056" t="s">
        <v>4862</v>
      </c>
      <c r="H3056" s="958">
        <v>43446</v>
      </c>
      <c r="I3056"/>
      <c r="J3056" t="s">
        <v>1096</v>
      </c>
      <c r="K3056">
        <v>10</v>
      </c>
      <c r="L3056" t="s">
        <v>25</v>
      </c>
      <c r="M3056">
        <v>41600</v>
      </c>
      <c r="N3056" t="s">
        <v>84</v>
      </c>
      <c r="O3056">
        <v>90910</v>
      </c>
      <c r="P3056">
        <v>49310</v>
      </c>
      <c r="Q3056">
        <v>17000</v>
      </c>
      <c r="R3056">
        <v>22240</v>
      </c>
      <c r="S3056"/>
      <c r="T3056"/>
      <c r="U3056"/>
      <c r="V3056" t="s">
        <v>1348</v>
      </c>
      <c r="W3056">
        <v>1</v>
      </c>
    </row>
    <row r="3057" spans="1:23" s="917" customFormat="1" ht="12.75" customHeight="1">
      <c r="A3057">
        <v>3274</v>
      </c>
      <c r="B3057">
        <v>2840</v>
      </c>
      <c r="C3057" t="s">
        <v>87</v>
      </c>
      <c r="D3057" t="s">
        <v>1270</v>
      </c>
      <c r="E3057">
        <v>49327</v>
      </c>
      <c r="F3057" t="s">
        <v>198</v>
      </c>
      <c r="G3057" t="s">
        <v>4863</v>
      </c>
      <c r="H3057" s="958">
        <v>43493</v>
      </c>
      <c r="I3057"/>
      <c r="J3057" t="s">
        <v>1096</v>
      </c>
      <c r="K3057">
        <v>2</v>
      </c>
      <c r="L3057" t="s">
        <v>327</v>
      </c>
      <c r="M3057">
        <v>41600</v>
      </c>
      <c r="N3057" t="s">
        <v>84</v>
      </c>
      <c r="O3057">
        <v>90910</v>
      </c>
      <c r="P3057">
        <v>49310</v>
      </c>
      <c r="Q3057">
        <v>11990</v>
      </c>
      <c r="R3057">
        <v>12320</v>
      </c>
      <c r="S3057"/>
      <c r="T3057"/>
      <c r="U3057"/>
      <c r="V3057" t="s">
        <v>1348</v>
      </c>
      <c r="W3057">
        <v>2</v>
      </c>
    </row>
    <row r="3058" spans="1:23" s="917" customFormat="1" ht="12.75" customHeight="1">
      <c r="A3058">
        <v>1912</v>
      </c>
      <c r="B3058">
        <v>2840</v>
      </c>
      <c r="C3058" t="s">
        <v>87</v>
      </c>
      <c r="D3058" t="s">
        <v>1270</v>
      </c>
      <c r="E3058">
        <v>49328</v>
      </c>
      <c r="F3058" t="s">
        <v>198</v>
      </c>
      <c r="G3058" t="s">
        <v>4864</v>
      </c>
      <c r="H3058" s="958">
        <v>43528</v>
      </c>
      <c r="I3058"/>
      <c r="J3058" t="s">
        <v>1096</v>
      </c>
      <c r="K3058">
        <v>25</v>
      </c>
      <c r="L3058" t="s">
        <v>25</v>
      </c>
      <c r="M3058">
        <v>41600</v>
      </c>
      <c r="N3058" t="s">
        <v>84</v>
      </c>
      <c r="O3058">
        <v>90910</v>
      </c>
      <c r="P3058">
        <v>49310</v>
      </c>
      <c r="Q3058">
        <v>8860</v>
      </c>
      <c r="R3058">
        <v>8220</v>
      </c>
      <c r="S3058"/>
      <c r="T3058"/>
      <c r="U3058"/>
      <c r="V3058" t="s">
        <v>1348</v>
      </c>
      <c r="W3058">
        <v>2</v>
      </c>
    </row>
    <row r="3059" spans="1:23" s="917" customFormat="1" ht="12.75" customHeight="1">
      <c r="A3059">
        <v>1145</v>
      </c>
      <c r="B3059">
        <v>2840</v>
      </c>
      <c r="C3059" t="s">
        <v>87</v>
      </c>
      <c r="D3059" t="s">
        <v>1292</v>
      </c>
      <c r="E3059">
        <v>49329</v>
      </c>
      <c r="F3059" t="s">
        <v>198</v>
      </c>
      <c r="G3059" t="s">
        <v>4865</v>
      </c>
      <c r="H3059" s="958">
        <v>43454</v>
      </c>
      <c r="I3059"/>
      <c r="J3059" t="s">
        <v>1096</v>
      </c>
      <c r="K3059">
        <v>2</v>
      </c>
      <c r="L3059" t="s">
        <v>25</v>
      </c>
      <c r="M3059">
        <v>41600</v>
      </c>
      <c r="N3059" t="s">
        <v>84</v>
      </c>
      <c r="O3059">
        <v>90910</v>
      </c>
      <c r="P3059">
        <v>49310</v>
      </c>
      <c r="Q3059">
        <v>17000</v>
      </c>
      <c r="R3059">
        <v>22240</v>
      </c>
      <c r="S3059"/>
      <c r="T3059"/>
      <c r="U3059"/>
      <c r="V3059" t="s">
        <v>1348</v>
      </c>
      <c r="W3059">
        <v>3</v>
      </c>
    </row>
    <row r="3060" spans="1:23" s="917" customFormat="1" ht="12.75" customHeight="1">
      <c r="A3060">
        <v>1405</v>
      </c>
      <c r="B3060">
        <v>2823</v>
      </c>
      <c r="C3060" t="s">
        <v>551</v>
      </c>
      <c r="D3060" t="s">
        <v>1292</v>
      </c>
      <c r="E3060">
        <v>49330</v>
      </c>
      <c r="F3060" t="s">
        <v>198</v>
      </c>
      <c r="G3060" t="s">
        <v>4866</v>
      </c>
      <c r="H3060" s="958">
        <v>43454</v>
      </c>
      <c r="I3060"/>
      <c r="J3060" t="s">
        <v>1096</v>
      </c>
      <c r="K3060">
        <v>3</v>
      </c>
      <c r="L3060" t="s">
        <v>25</v>
      </c>
      <c r="M3060">
        <v>41600</v>
      </c>
      <c r="N3060" t="s">
        <v>93</v>
      </c>
      <c r="O3060">
        <v>104910</v>
      </c>
      <c r="P3060">
        <v>63310</v>
      </c>
      <c r="Q3060">
        <v>17000</v>
      </c>
      <c r="R3060">
        <v>22240</v>
      </c>
      <c r="S3060"/>
      <c r="T3060"/>
      <c r="U3060"/>
      <c r="V3060" t="s">
        <v>1348</v>
      </c>
      <c r="W3060">
        <v>2</v>
      </c>
    </row>
    <row r="3061" spans="1:23" s="917" customFormat="1" ht="12.75" customHeight="1">
      <c r="A3061">
        <v>1405</v>
      </c>
      <c r="B3061">
        <v>2803</v>
      </c>
      <c r="C3061" t="s">
        <v>98</v>
      </c>
      <c r="D3061" t="s">
        <v>1292</v>
      </c>
      <c r="E3061">
        <v>49331</v>
      </c>
      <c r="F3061" t="s">
        <v>198</v>
      </c>
      <c r="G3061" t="s">
        <v>4867</v>
      </c>
      <c r="H3061" s="958">
        <v>43454</v>
      </c>
      <c r="I3061"/>
      <c r="J3061" t="s">
        <v>1096</v>
      </c>
      <c r="K3061">
        <v>2</v>
      </c>
      <c r="L3061" t="s">
        <v>25</v>
      </c>
      <c r="M3061">
        <v>41600</v>
      </c>
      <c r="N3061" t="s">
        <v>97</v>
      </c>
      <c r="O3061">
        <v>117140</v>
      </c>
      <c r="P3061">
        <v>75540</v>
      </c>
      <c r="Q3061">
        <v>17000</v>
      </c>
      <c r="R3061">
        <v>22240</v>
      </c>
      <c r="S3061"/>
      <c r="T3061"/>
      <c r="U3061"/>
      <c r="V3061" t="s">
        <v>1348</v>
      </c>
      <c r="W3061">
        <v>2</v>
      </c>
    </row>
    <row r="3062" spans="1:23" s="917" customFormat="1" ht="12.75" customHeight="1">
      <c r="A3062">
        <v>1405</v>
      </c>
      <c r="B3062">
        <v>2803</v>
      </c>
      <c r="C3062" t="s">
        <v>98</v>
      </c>
      <c r="D3062" t="s">
        <v>1292</v>
      </c>
      <c r="E3062">
        <v>49332</v>
      </c>
      <c r="F3062" t="s">
        <v>198</v>
      </c>
      <c r="G3062" t="s">
        <v>4868</v>
      </c>
      <c r="H3062" s="958">
        <v>43454</v>
      </c>
      <c r="I3062"/>
      <c r="J3062" t="s">
        <v>1096</v>
      </c>
      <c r="K3062">
        <v>3</v>
      </c>
      <c r="L3062" t="s">
        <v>25</v>
      </c>
      <c r="M3062">
        <v>41600</v>
      </c>
      <c r="N3062" t="s">
        <v>97</v>
      </c>
      <c r="O3062">
        <v>117140</v>
      </c>
      <c r="P3062">
        <v>75540</v>
      </c>
      <c r="Q3062">
        <v>17000</v>
      </c>
      <c r="R3062">
        <v>22240</v>
      </c>
      <c r="S3062"/>
      <c r="T3062"/>
      <c r="U3062"/>
      <c r="V3062" t="s">
        <v>1348</v>
      </c>
      <c r="W3062">
        <v>2</v>
      </c>
    </row>
    <row r="3063" spans="1:23" s="917" customFormat="1" ht="12.75" customHeight="1">
      <c r="A3063">
        <v>1700</v>
      </c>
      <c r="B3063">
        <v>2840</v>
      </c>
      <c r="C3063" t="s">
        <v>87</v>
      </c>
      <c r="D3063" t="s">
        <v>1106</v>
      </c>
      <c r="E3063">
        <v>49333</v>
      </c>
      <c r="F3063" t="s">
        <v>198</v>
      </c>
      <c r="G3063" t="s">
        <v>4869</v>
      </c>
      <c r="H3063" s="958">
        <v>43451</v>
      </c>
      <c r="I3063"/>
      <c r="J3063" t="s">
        <v>1096</v>
      </c>
      <c r="K3063">
        <v>5</v>
      </c>
      <c r="L3063" t="s">
        <v>25</v>
      </c>
      <c r="M3063">
        <v>41600</v>
      </c>
      <c r="N3063" t="s">
        <v>84</v>
      </c>
      <c r="O3063">
        <v>90910</v>
      </c>
      <c r="P3063">
        <v>49310</v>
      </c>
      <c r="Q3063">
        <v>17000</v>
      </c>
      <c r="R3063">
        <v>22240</v>
      </c>
      <c r="S3063"/>
      <c r="T3063"/>
      <c r="U3063"/>
      <c r="V3063" t="s">
        <v>1348</v>
      </c>
      <c r="W3063">
        <v>1</v>
      </c>
    </row>
    <row r="3064" spans="1:23" s="917" customFormat="1" ht="12.75" customHeight="1">
      <c r="A3064">
        <v>1700</v>
      </c>
      <c r="B3064">
        <v>2840</v>
      </c>
      <c r="C3064" t="s">
        <v>87</v>
      </c>
      <c r="D3064" t="s">
        <v>1106</v>
      </c>
      <c r="E3064">
        <v>49333</v>
      </c>
      <c r="F3064" t="s">
        <v>869</v>
      </c>
      <c r="G3064" t="s">
        <v>4870</v>
      </c>
      <c r="H3064" s="958">
        <v>43592</v>
      </c>
      <c r="I3064"/>
      <c r="J3064" t="s">
        <v>1096</v>
      </c>
      <c r="K3064">
        <v>2</v>
      </c>
      <c r="L3064" t="s">
        <v>25</v>
      </c>
      <c r="M3064">
        <v>41600</v>
      </c>
      <c r="N3064" t="s">
        <v>84</v>
      </c>
      <c r="O3064">
        <v>90910</v>
      </c>
      <c r="P3064">
        <v>49310</v>
      </c>
      <c r="Q3064">
        <v>17000</v>
      </c>
      <c r="R3064">
        <v>22240</v>
      </c>
      <c r="S3064"/>
      <c r="T3064"/>
      <c r="U3064"/>
      <c r="V3064" t="s">
        <v>1403</v>
      </c>
      <c r="W3064">
        <v>1</v>
      </c>
    </row>
    <row r="3065" spans="1:23" s="917" customFormat="1" ht="12.75" customHeight="1">
      <c r="A3065">
        <v>1700</v>
      </c>
      <c r="B3065">
        <v>2840</v>
      </c>
      <c r="C3065" t="s">
        <v>87</v>
      </c>
      <c r="D3065" t="s">
        <v>1106</v>
      </c>
      <c r="E3065">
        <v>49333</v>
      </c>
      <c r="F3065" t="s">
        <v>871</v>
      </c>
      <c r="G3065" t="s">
        <v>4872</v>
      </c>
      <c r="H3065" s="958">
        <v>43592</v>
      </c>
      <c r="I3065"/>
      <c r="J3065" t="s">
        <v>1096</v>
      </c>
      <c r="K3065">
        <v>1</v>
      </c>
      <c r="L3065" t="s">
        <v>25</v>
      </c>
      <c r="M3065">
        <v>41600</v>
      </c>
      <c r="N3065" t="s">
        <v>84</v>
      </c>
      <c r="O3065">
        <v>90910</v>
      </c>
      <c r="P3065">
        <v>49310</v>
      </c>
      <c r="Q3065">
        <v>17000</v>
      </c>
      <c r="R3065">
        <v>22240</v>
      </c>
      <c r="S3065"/>
      <c r="T3065"/>
      <c r="U3065"/>
      <c r="V3065" t="s">
        <v>1403</v>
      </c>
      <c r="W3065">
        <v>1</v>
      </c>
    </row>
    <row r="3066" spans="1:23" s="917" customFormat="1" ht="12.75" customHeight="1">
      <c r="A3066">
        <v>1700</v>
      </c>
      <c r="B3066">
        <v>2840</v>
      </c>
      <c r="C3066" t="s">
        <v>87</v>
      </c>
      <c r="D3066" t="s">
        <v>1106</v>
      </c>
      <c r="E3066">
        <v>49333</v>
      </c>
      <c r="F3066" t="s">
        <v>873</v>
      </c>
      <c r="G3066" t="s">
        <v>4873</v>
      </c>
      <c r="H3066" s="958">
        <v>43592</v>
      </c>
      <c r="I3066"/>
      <c r="J3066" t="s">
        <v>1096</v>
      </c>
      <c r="K3066">
        <v>2</v>
      </c>
      <c r="L3066" t="s">
        <v>25</v>
      </c>
      <c r="M3066">
        <v>41600</v>
      </c>
      <c r="N3066" t="s">
        <v>84</v>
      </c>
      <c r="O3066">
        <v>90910</v>
      </c>
      <c r="P3066">
        <v>49310</v>
      </c>
      <c r="Q3066">
        <v>17000</v>
      </c>
      <c r="R3066">
        <v>22240</v>
      </c>
      <c r="S3066"/>
      <c r="T3066"/>
      <c r="U3066"/>
      <c r="V3066" t="s">
        <v>1403</v>
      </c>
      <c r="W3066">
        <v>1</v>
      </c>
    </row>
    <row r="3067" spans="1:23" s="917" customFormat="1" ht="12.75" customHeight="1">
      <c r="A3067">
        <v>1235</v>
      </c>
      <c r="B3067">
        <v>2824</v>
      </c>
      <c r="C3067" t="s">
        <v>122</v>
      </c>
      <c r="D3067" t="s">
        <v>1292</v>
      </c>
      <c r="E3067">
        <v>49334</v>
      </c>
      <c r="F3067" t="s">
        <v>198</v>
      </c>
      <c r="G3067" t="s">
        <v>4874</v>
      </c>
      <c r="H3067" s="958">
        <v>43454</v>
      </c>
      <c r="I3067"/>
      <c r="J3067" t="s">
        <v>1096</v>
      </c>
      <c r="K3067">
        <v>2</v>
      </c>
      <c r="L3067" t="s">
        <v>25</v>
      </c>
      <c r="M3067">
        <v>41600</v>
      </c>
      <c r="N3067" t="s">
        <v>114</v>
      </c>
      <c r="O3067">
        <v>157000</v>
      </c>
      <c r="P3067">
        <v>115400</v>
      </c>
      <c r="Q3067">
        <v>20750</v>
      </c>
      <c r="R3067">
        <v>36400</v>
      </c>
      <c r="S3067"/>
      <c r="T3067"/>
      <c r="U3067"/>
      <c r="V3067" t="s">
        <v>1348</v>
      </c>
      <c r="W3067">
        <v>1</v>
      </c>
    </row>
    <row r="3068" spans="1:23" s="917" customFormat="1" ht="12.75" customHeight="1">
      <c r="A3068">
        <v>1340</v>
      </c>
      <c r="B3068">
        <v>2803</v>
      </c>
      <c r="C3068" t="s">
        <v>98</v>
      </c>
      <c r="D3068" t="s">
        <v>1292</v>
      </c>
      <c r="E3068">
        <v>49335</v>
      </c>
      <c r="F3068" t="s">
        <v>198</v>
      </c>
      <c r="G3068" t="s">
        <v>4875</v>
      </c>
      <c r="H3068" s="958">
        <v>43454</v>
      </c>
      <c r="I3068"/>
      <c r="J3068" t="s">
        <v>1096</v>
      </c>
      <c r="K3068">
        <v>2</v>
      </c>
      <c r="L3068" t="s">
        <v>25</v>
      </c>
      <c r="M3068">
        <v>41600</v>
      </c>
      <c r="N3068" t="s">
        <v>97</v>
      </c>
      <c r="O3068">
        <v>117140</v>
      </c>
      <c r="P3068">
        <v>75540</v>
      </c>
      <c r="Q3068">
        <v>24190</v>
      </c>
      <c r="R3068">
        <v>31730</v>
      </c>
      <c r="S3068"/>
      <c r="T3068"/>
      <c r="U3068"/>
      <c r="V3068" t="s">
        <v>1348</v>
      </c>
      <c r="W3068">
        <v>4</v>
      </c>
    </row>
    <row r="3069" spans="1:23" s="917" customFormat="1" ht="12.75" customHeight="1">
      <c r="A3069">
        <v>1340</v>
      </c>
      <c r="B3069">
        <v>2803</v>
      </c>
      <c r="C3069" t="s">
        <v>98</v>
      </c>
      <c r="D3069" t="s">
        <v>1292</v>
      </c>
      <c r="E3069">
        <v>49336</v>
      </c>
      <c r="F3069" t="s">
        <v>198</v>
      </c>
      <c r="G3069" t="s">
        <v>4876</v>
      </c>
      <c r="H3069" s="958">
        <v>43454</v>
      </c>
      <c r="I3069"/>
      <c r="J3069" t="s">
        <v>1096</v>
      </c>
      <c r="K3069">
        <v>4</v>
      </c>
      <c r="L3069" t="s">
        <v>25</v>
      </c>
      <c r="M3069">
        <v>41600</v>
      </c>
      <c r="N3069" t="s">
        <v>97</v>
      </c>
      <c r="O3069">
        <v>117140</v>
      </c>
      <c r="P3069">
        <v>75540</v>
      </c>
      <c r="Q3069">
        <v>24190</v>
      </c>
      <c r="R3069">
        <v>31730</v>
      </c>
      <c r="S3069"/>
      <c r="T3069"/>
      <c r="U3069"/>
      <c r="V3069" t="s">
        <v>1348</v>
      </c>
      <c r="W3069">
        <v>1</v>
      </c>
    </row>
    <row r="3070" spans="1:23" s="917" customFormat="1" ht="12.75" customHeight="1">
      <c r="A3070">
        <v>1340</v>
      </c>
      <c r="B3070">
        <v>2803</v>
      </c>
      <c r="C3070" t="s">
        <v>98</v>
      </c>
      <c r="D3070" t="s">
        <v>1292</v>
      </c>
      <c r="E3070">
        <v>49337</v>
      </c>
      <c r="F3070" t="s">
        <v>198</v>
      </c>
      <c r="G3070" t="s">
        <v>4877</v>
      </c>
      <c r="H3070" s="958">
        <v>43454</v>
      </c>
      <c r="I3070"/>
      <c r="J3070" t="s">
        <v>1096</v>
      </c>
      <c r="K3070">
        <v>5</v>
      </c>
      <c r="L3070" t="s">
        <v>25</v>
      </c>
      <c r="M3070">
        <v>41600</v>
      </c>
      <c r="N3070" t="s">
        <v>97</v>
      </c>
      <c r="O3070">
        <v>117140</v>
      </c>
      <c r="P3070">
        <v>75540</v>
      </c>
      <c r="Q3070">
        <v>24190</v>
      </c>
      <c r="R3070">
        <v>31730</v>
      </c>
      <c r="S3070"/>
      <c r="T3070"/>
      <c r="U3070"/>
      <c r="V3070" t="s">
        <v>1348</v>
      </c>
      <c r="W3070">
        <v>1</v>
      </c>
    </row>
    <row r="3071" spans="1:23" s="917" customFormat="1" ht="12.75" customHeight="1">
      <c r="A3071">
        <v>1034</v>
      </c>
      <c r="B3071">
        <v>2803</v>
      </c>
      <c r="C3071" t="s">
        <v>98</v>
      </c>
      <c r="D3071" t="s">
        <v>1292</v>
      </c>
      <c r="E3071">
        <v>49338</v>
      </c>
      <c r="F3071" t="s">
        <v>198</v>
      </c>
      <c r="G3071" t="s">
        <v>4878</v>
      </c>
      <c r="H3071" s="958">
        <v>43476</v>
      </c>
      <c r="I3071"/>
      <c r="J3071" t="s">
        <v>1096</v>
      </c>
      <c r="K3071">
        <v>7</v>
      </c>
      <c r="L3071" t="s">
        <v>25</v>
      </c>
      <c r="M3071">
        <v>41600</v>
      </c>
      <c r="N3071" t="s">
        <v>97</v>
      </c>
      <c r="O3071">
        <v>117140</v>
      </c>
      <c r="P3071">
        <v>75540</v>
      </c>
      <c r="Q3071">
        <v>17000</v>
      </c>
      <c r="R3071">
        <v>22240</v>
      </c>
      <c r="S3071"/>
      <c r="T3071"/>
      <c r="U3071"/>
      <c r="V3071" t="s">
        <v>1348</v>
      </c>
      <c r="W3071">
        <v>1</v>
      </c>
    </row>
    <row r="3072" spans="1:23" s="917" customFormat="1" ht="12.75" customHeight="1">
      <c r="A3072">
        <v>1034</v>
      </c>
      <c r="B3072">
        <v>2803</v>
      </c>
      <c r="C3072" t="s">
        <v>98</v>
      </c>
      <c r="D3072" t="s">
        <v>1292</v>
      </c>
      <c r="E3072">
        <v>49338</v>
      </c>
      <c r="F3072" t="s">
        <v>869</v>
      </c>
      <c r="G3072" t="s">
        <v>4879</v>
      </c>
      <c r="H3072" s="958">
        <v>43476</v>
      </c>
      <c r="I3072"/>
      <c r="J3072" t="s">
        <v>1096</v>
      </c>
      <c r="K3072">
        <v>2</v>
      </c>
      <c r="L3072" t="s">
        <v>25</v>
      </c>
      <c r="M3072">
        <v>41600</v>
      </c>
      <c r="N3072" t="s">
        <v>97</v>
      </c>
      <c r="O3072">
        <v>117140</v>
      </c>
      <c r="P3072">
        <v>75540</v>
      </c>
      <c r="Q3072">
        <v>17000</v>
      </c>
      <c r="R3072">
        <v>22240</v>
      </c>
      <c r="S3072"/>
      <c r="T3072"/>
      <c r="U3072"/>
      <c r="V3072" t="s">
        <v>1403</v>
      </c>
      <c r="W3072">
        <v>1</v>
      </c>
    </row>
    <row r="3073" spans="1:23" s="917" customFormat="1" ht="12.75" customHeight="1">
      <c r="A3073">
        <v>1034</v>
      </c>
      <c r="B3073">
        <v>2803</v>
      </c>
      <c r="C3073" t="s">
        <v>98</v>
      </c>
      <c r="D3073" t="s">
        <v>1292</v>
      </c>
      <c r="E3073">
        <v>49338</v>
      </c>
      <c r="F3073" t="s">
        <v>871</v>
      </c>
      <c r="G3073" t="s">
        <v>4880</v>
      </c>
      <c r="H3073" s="958">
        <v>43476</v>
      </c>
      <c r="I3073"/>
      <c r="J3073" t="s">
        <v>1096</v>
      </c>
      <c r="K3073">
        <v>5</v>
      </c>
      <c r="L3073" t="s">
        <v>25</v>
      </c>
      <c r="M3073">
        <v>41600</v>
      </c>
      <c r="N3073" t="s">
        <v>97</v>
      </c>
      <c r="O3073">
        <v>117140</v>
      </c>
      <c r="P3073">
        <v>75540</v>
      </c>
      <c r="Q3073">
        <v>17000</v>
      </c>
      <c r="R3073">
        <v>22240</v>
      </c>
      <c r="S3073"/>
      <c r="T3073"/>
      <c r="U3073"/>
      <c r="V3073" t="s">
        <v>1403</v>
      </c>
      <c r="W3073">
        <v>1</v>
      </c>
    </row>
    <row r="3074" spans="1:23" s="917" customFormat="1" ht="12.75" customHeight="1">
      <c r="A3074">
        <v>1034</v>
      </c>
      <c r="B3074">
        <v>2803</v>
      </c>
      <c r="C3074" t="s">
        <v>98</v>
      </c>
      <c r="D3074" t="s">
        <v>1292</v>
      </c>
      <c r="E3074">
        <v>49339</v>
      </c>
      <c r="F3074" t="s">
        <v>198</v>
      </c>
      <c r="G3074" t="s">
        <v>4881</v>
      </c>
      <c r="H3074" s="958">
        <v>43454</v>
      </c>
      <c r="I3074"/>
      <c r="J3074" t="s">
        <v>1096</v>
      </c>
      <c r="K3074">
        <v>1</v>
      </c>
      <c r="L3074" t="s">
        <v>25</v>
      </c>
      <c r="M3074">
        <v>41600</v>
      </c>
      <c r="N3074" t="s">
        <v>97</v>
      </c>
      <c r="O3074">
        <v>117140</v>
      </c>
      <c r="P3074">
        <v>75540</v>
      </c>
      <c r="Q3074">
        <v>17000</v>
      </c>
      <c r="R3074">
        <v>22240</v>
      </c>
      <c r="S3074"/>
      <c r="T3074"/>
      <c r="U3074"/>
      <c r="V3074" t="s">
        <v>1348</v>
      </c>
      <c r="W3074">
        <v>1</v>
      </c>
    </row>
    <row r="3075" spans="1:23" s="917" customFormat="1" ht="12.75" customHeight="1">
      <c r="A3075">
        <v>1034</v>
      </c>
      <c r="B3075">
        <v>2803</v>
      </c>
      <c r="C3075" t="s">
        <v>98</v>
      </c>
      <c r="D3075" t="s">
        <v>1292</v>
      </c>
      <c r="E3075">
        <v>49340</v>
      </c>
      <c r="F3075" t="s">
        <v>198</v>
      </c>
      <c r="G3075" t="s">
        <v>4882</v>
      </c>
      <c r="H3075" s="958">
        <v>43454</v>
      </c>
      <c r="I3075"/>
      <c r="J3075" t="s">
        <v>1096</v>
      </c>
      <c r="K3075">
        <v>5</v>
      </c>
      <c r="L3075" t="s">
        <v>25</v>
      </c>
      <c r="M3075">
        <v>41600</v>
      </c>
      <c r="N3075" t="s">
        <v>97</v>
      </c>
      <c r="O3075">
        <v>117140</v>
      </c>
      <c r="P3075">
        <v>75540</v>
      </c>
      <c r="Q3075">
        <v>17000</v>
      </c>
      <c r="R3075">
        <v>22240</v>
      </c>
      <c r="S3075"/>
      <c r="T3075"/>
      <c r="U3075"/>
      <c r="V3075" t="s">
        <v>1348</v>
      </c>
      <c r="W3075">
        <v>1</v>
      </c>
    </row>
    <row r="3076" spans="1:23" s="917" customFormat="1" ht="12.75" customHeight="1">
      <c r="A3076">
        <v>1034</v>
      </c>
      <c r="B3076">
        <v>2803</v>
      </c>
      <c r="C3076" t="s">
        <v>98</v>
      </c>
      <c r="D3076" t="s">
        <v>1292</v>
      </c>
      <c r="E3076">
        <v>49341</v>
      </c>
      <c r="F3076" t="s">
        <v>198</v>
      </c>
      <c r="G3076" t="s">
        <v>4883</v>
      </c>
      <c r="H3076" s="958">
        <v>43454</v>
      </c>
      <c r="I3076"/>
      <c r="J3076" t="s">
        <v>1096</v>
      </c>
      <c r="K3076">
        <v>5</v>
      </c>
      <c r="L3076" t="s">
        <v>25</v>
      </c>
      <c r="M3076">
        <v>41600</v>
      </c>
      <c r="N3076" t="s">
        <v>97</v>
      </c>
      <c r="O3076">
        <v>117140</v>
      </c>
      <c r="P3076">
        <v>75540</v>
      </c>
      <c r="Q3076">
        <v>17000</v>
      </c>
      <c r="R3076">
        <v>22240</v>
      </c>
      <c r="S3076"/>
      <c r="T3076"/>
      <c r="U3076"/>
      <c r="V3076" t="s">
        <v>1348</v>
      </c>
      <c r="W3076">
        <v>1</v>
      </c>
    </row>
    <row r="3077" spans="1:23" s="917" customFormat="1" ht="12.75" customHeight="1">
      <c r="A3077">
        <v>1380</v>
      </c>
      <c r="B3077">
        <v>2803</v>
      </c>
      <c r="C3077" t="s">
        <v>98</v>
      </c>
      <c r="D3077" t="s">
        <v>1292</v>
      </c>
      <c r="E3077">
        <v>49342</v>
      </c>
      <c r="F3077" t="s">
        <v>198</v>
      </c>
      <c r="G3077" t="s">
        <v>4884</v>
      </c>
      <c r="H3077" s="958">
        <v>43454</v>
      </c>
      <c r="I3077"/>
      <c r="J3077" t="s">
        <v>1096</v>
      </c>
      <c r="K3077">
        <v>13</v>
      </c>
      <c r="L3077" t="s">
        <v>25</v>
      </c>
      <c r="M3077">
        <v>41600</v>
      </c>
      <c r="N3077" t="s">
        <v>97</v>
      </c>
      <c r="O3077">
        <v>117140</v>
      </c>
      <c r="P3077">
        <v>75540</v>
      </c>
      <c r="Q3077">
        <v>17000</v>
      </c>
      <c r="R3077">
        <v>16710</v>
      </c>
      <c r="S3077"/>
      <c r="T3077"/>
      <c r="U3077"/>
      <c r="V3077" t="s">
        <v>1348</v>
      </c>
      <c r="W3077">
        <v>1</v>
      </c>
    </row>
    <row r="3078" spans="1:23" s="917" customFormat="1" ht="12.75" customHeight="1">
      <c r="A3078">
        <v>1570</v>
      </c>
      <c r="B3078">
        <v>2801</v>
      </c>
      <c r="C3078" t="s">
        <v>115</v>
      </c>
      <c r="D3078" t="s">
        <v>1445</v>
      </c>
      <c r="E3078">
        <v>49344</v>
      </c>
      <c r="F3078" t="s">
        <v>198</v>
      </c>
      <c r="G3078" t="s">
        <v>4885</v>
      </c>
      <c r="H3078" s="958">
        <v>43856</v>
      </c>
      <c r="I3078"/>
      <c r="J3078" t="s">
        <v>1096</v>
      </c>
      <c r="K3078">
        <v>0.5</v>
      </c>
      <c r="L3078" t="s">
        <v>25</v>
      </c>
      <c r="M3078">
        <v>41600</v>
      </c>
      <c r="N3078" t="s">
        <v>114</v>
      </c>
      <c r="O3078">
        <v>157000</v>
      </c>
      <c r="P3078">
        <v>115400</v>
      </c>
      <c r="Q3078">
        <v>17000</v>
      </c>
      <c r="R3078">
        <v>22240</v>
      </c>
      <c r="S3078"/>
      <c r="T3078"/>
      <c r="U3078"/>
      <c r="V3078" t="s">
        <v>1348</v>
      </c>
      <c r="W3078">
        <v>1</v>
      </c>
    </row>
    <row r="3079" spans="1:23" s="917" customFormat="1" ht="12.75" customHeight="1">
      <c r="A3079">
        <v>1034</v>
      </c>
      <c r="B3079">
        <v>2803</v>
      </c>
      <c r="C3079" t="s">
        <v>98</v>
      </c>
      <c r="D3079" t="s">
        <v>1292</v>
      </c>
      <c r="E3079">
        <v>49345</v>
      </c>
      <c r="F3079" t="s">
        <v>198</v>
      </c>
      <c r="G3079" t="s">
        <v>4887</v>
      </c>
      <c r="H3079" s="958">
        <v>43454</v>
      </c>
      <c r="I3079"/>
      <c r="J3079" t="s">
        <v>1096</v>
      </c>
      <c r="K3079">
        <v>4</v>
      </c>
      <c r="L3079" t="s">
        <v>25</v>
      </c>
      <c r="M3079">
        <v>41600</v>
      </c>
      <c r="N3079" t="s">
        <v>97</v>
      </c>
      <c r="O3079">
        <v>117140</v>
      </c>
      <c r="P3079">
        <v>75540</v>
      </c>
      <c r="Q3079">
        <v>17000</v>
      </c>
      <c r="R3079">
        <v>22240</v>
      </c>
      <c r="S3079"/>
      <c r="T3079"/>
      <c r="U3079"/>
      <c r="V3079" t="s">
        <v>1348</v>
      </c>
      <c r="W3079">
        <v>1</v>
      </c>
    </row>
    <row r="3080" spans="1:23" s="917" customFormat="1" ht="12.75" customHeight="1">
      <c r="A3080">
        <v>1034</v>
      </c>
      <c r="B3080">
        <v>2803</v>
      </c>
      <c r="C3080" t="s">
        <v>98</v>
      </c>
      <c r="D3080" t="s">
        <v>1292</v>
      </c>
      <c r="E3080">
        <v>49346</v>
      </c>
      <c r="F3080" t="s">
        <v>198</v>
      </c>
      <c r="G3080" t="s">
        <v>4888</v>
      </c>
      <c r="H3080" s="958">
        <v>43454</v>
      </c>
      <c r="I3080"/>
      <c r="J3080" t="s">
        <v>1096</v>
      </c>
      <c r="K3080">
        <v>3</v>
      </c>
      <c r="L3080" t="s">
        <v>25</v>
      </c>
      <c r="M3080">
        <v>41600</v>
      </c>
      <c r="N3080" t="s">
        <v>97</v>
      </c>
      <c r="O3080">
        <v>117140</v>
      </c>
      <c r="P3080">
        <v>75540</v>
      </c>
      <c r="Q3080">
        <v>17000</v>
      </c>
      <c r="R3080">
        <v>22240</v>
      </c>
      <c r="S3080"/>
      <c r="T3080"/>
      <c r="U3080"/>
      <c r="V3080" t="s">
        <v>1348</v>
      </c>
      <c r="W3080">
        <v>1</v>
      </c>
    </row>
    <row r="3081" spans="1:23" s="917" customFormat="1" ht="12.75" customHeight="1">
      <c r="A3081">
        <v>1700</v>
      </c>
      <c r="B3081">
        <v>2840</v>
      </c>
      <c r="C3081" t="s">
        <v>87</v>
      </c>
      <c r="D3081" t="s">
        <v>1106</v>
      </c>
      <c r="E3081">
        <v>49347</v>
      </c>
      <c r="F3081" t="s">
        <v>198</v>
      </c>
      <c r="G3081" t="s">
        <v>4889</v>
      </c>
      <c r="H3081" s="958">
        <v>43446</v>
      </c>
      <c r="I3081"/>
      <c r="J3081" t="s">
        <v>1096</v>
      </c>
      <c r="K3081">
        <v>20</v>
      </c>
      <c r="L3081" t="s">
        <v>25</v>
      </c>
      <c r="M3081">
        <v>41600</v>
      </c>
      <c r="N3081" t="s">
        <v>84</v>
      </c>
      <c r="O3081">
        <v>90910</v>
      </c>
      <c r="P3081">
        <v>49310</v>
      </c>
      <c r="Q3081">
        <v>17000</v>
      </c>
      <c r="R3081">
        <v>22240</v>
      </c>
      <c r="S3081"/>
      <c r="T3081"/>
      <c r="U3081"/>
      <c r="V3081" t="s">
        <v>1348</v>
      </c>
      <c r="W3081">
        <v>1</v>
      </c>
    </row>
    <row r="3082" spans="1:23" s="917" customFormat="1" ht="12.75" customHeight="1">
      <c r="A3082">
        <v>1952</v>
      </c>
      <c r="B3082">
        <v>2840</v>
      </c>
      <c r="C3082" t="s">
        <v>87</v>
      </c>
      <c r="D3082" t="s">
        <v>1270</v>
      </c>
      <c r="E3082">
        <v>49348</v>
      </c>
      <c r="F3082" t="s">
        <v>198</v>
      </c>
      <c r="G3082" t="s">
        <v>4890</v>
      </c>
      <c r="H3082" s="958">
        <v>43502</v>
      </c>
      <c r="I3082"/>
      <c r="J3082" t="s">
        <v>1096</v>
      </c>
      <c r="K3082">
        <v>3</v>
      </c>
      <c r="L3082" t="s">
        <v>327</v>
      </c>
      <c r="M3082">
        <v>41600</v>
      </c>
      <c r="N3082" t="s">
        <v>84</v>
      </c>
      <c r="O3082">
        <v>90910</v>
      </c>
      <c r="P3082">
        <v>49310</v>
      </c>
      <c r="Q3082">
        <v>8860</v>
      </c>
      <c r="R3082">
        <v>8220</v>
      </c>
      <c r="S3082"/>
      <c r="T3082"/>
      <c r="U3082"/>
      <c r="V3082" t="s">
        <v>1348</v>
      </c>
      <c r="W3082">
        <v>1</v>
      </c>
    </row>
    <row r="3083" spans="1:23" s="917" customFormat="1" ht="12.75" customHeight="1">
      <c r="A3083">
        <v>1700</v>
      </c>
      <c r="B3083">
        <v>2840</v>
      </c>
      <c r="C3083" t="s">
        <v>87</v>
      </c>
      <c r="D3083" t="s">
        <v>1106</v>
      </c>
      <c r="E3083">
        <v>49349</v>
      </c>
      <c r="F3083" t="s">
        <v>198</v>
      </c>
      <c r="G3083" t="s">
        <v>4891</v>
      </c>
      <c r="H3083" s="958">
        <v>43446</v>
      </c>
      <c r="I3083"/>
      <c r="J3083" t="s">
        <v>1096</v>
      </c>
      <c r="K3083">
        <v>1</v>
      </c>
      <c r="L3083" t="s">
        <v>25</v>
      </c>
      <c r="M3083">
        <v>41600</v>
      </c>
      <c r="N3083" t="s">
        <v>84</v>
      </c>
      <c r="O3083">
        <v>90910</v>
      </c>
      <c r="P3083">
        <v>49310</v>
      </c>
      <c r="Q3083">
        <v>17000</v>
      </c>
      <c r="R3083">
        <v>22240</v>
      </c>
      <c r="S3083"/>
      <c r="T3083"/>
      <c r="U3083"/>
      <c r="V3083" t="s">
        <v>1348</v>
      </c>
      <c r="W3083">
        <v>1</v>
      </c>
    </row>
    <row r="3084" spans="1:23" s="917" customFormat="1" ht="12.75" customHeight="1">
      <c r="A3084">
        <v>1700</v>
      </c>
      <c r="B3084">
        <v>2840</v>
      </c>
      <c r="C3084" t="s">
        <v>87</v>
      </c>
      <c r="D3084" t="s">
        <v>1106</v>
      </c>
      <c r="E3084">
        <v>49350</v>
      </c>
      <c r="F3084" t="s">
        <v>198</v>
      </c>
      <c r="G3084" t="s">
        <v>4892</v>
      </c>
      <c r="H3084" s="958">
        <v>43446</v>
      </c>
      <c r="I3084"/>
      <c r="J3084" t="s">
        <v>1096</v>
      </c>
      <c r="K3084">
        <v>3</v>
      </c>
      <c r="L3084" t="s">
        <v>25</v>
      </c>
      <c r="M3084">
        <v>41600</v>
      </c>
      <c r="N3084" t="s">
        <v>84</v>
      </c>
      <c r="O3084">
        <v>90910</v>
      </c>
      <c r="P3084">
        <v>49310</v>
      </c>
      <c r="Q3084">
        <v>17000</v>
      </c>
      <c r="R3084">
        <v>22240</v>
      </c>
      <c r="S3084"/>
      <c r="T3084"/>
      <c r="U3084"/>
      <c r="V3084" t="s">
        <v>1348</v>
      </c>
      <c r="W3084">
        <v>1</v>
      </c>
    </row>
    <row r="3085" spans="1:23" s="917" customFormat="1" ht="12.75" customHeight="1">
      <c r="A3085">
        <v>1700</v>
      </c>
      <c r="B3085">
        <v>2840</v>
      </c>
      <c r="C3085" t="s">
        <v>87</v>
      </c>
      <c r="D3085" t="s">
        <v>1106</v>
      </c>
      <c r="E3085">
        <v>49350</v>
      </c>
      <c r="F3085" t="s">
        <v>869</v>
      </c>
      <c r="G3085" t="s">
        <v>4893</v>
      </c>
      <c r="H3085" s="958">
        <v>43767</v>
      </c>
      <c r="I3085"/>
      <c r="J3085" t="s">
        <v>1096</v>
      </c>
      <c r="K3085">
        <v>1</v>
      </c>
      <c r="L3085" t="s">
        <v>25</v>
      </c>
      <c r="M3085">
        <v>41600</v>
      </c>
      <c r="N3085" t="s">
        <v>84</v>
      </c>
      <c r="O3085">
        <v>90910</v>
      </c>
      <c r="P3085">
        <v>49310</v>
      </c>
      <c r="Q3085">
        <v>17000</v>
      </c>
      <c r="R3085">
        <v>22240</v>
      </c>
      <c r="S3085"/>
      <c r="T3085"/>
      <c r="U3085"/>
      <c r="V3085" t="s">
        <v>1403</v>
      </c>
      <c r="W3085">
        <v>1</v>
      </c>
    </row>
    <row r="3086" spans="1:23" s="917" customFormat="1" ht="12.75" customHeight="1">
      <c r="A3086">
        <v>1700</v>
      </c>
      <c r="B3086">
        <v>2840</v>
      </c>
      <c r="C3086" t="s">
        <v>87</v>
      </c>
      <c r="D3086" t="s">
        <v>1106</v>
      </c>
      <c r="E3086">
        <v>49350</v>
      </c>
      <c r="F3086" t="s">
        <v>871</v>
      </c>
      <c r="G3086" t="s">
        <v>4895</v>
      </c>
      <c r="H3086" s="958">
        <v>43767</v>
      </c>
      <c r="I3086"/>
      <c r="J3086" t="s">
        <v>1096</v>
      </c>
      <c r="K3086">
        <v>2</v>
      </c>
      <c r="L3086" t="s">
        <v>25</v>
      </c>
      <c r="M3086">
        <v>41600</v>
      </c>
      <c r="N3086" t="s">
        <v>84</v>
      </c>
      <c r="O3086">
        <v>90910</v>
      </c>
      <c r="P3086">
        <v>49310</v>
      </c>
      <c r="Q3086">
        <v>17000</v>
      </c>
      <c r="R3086">
        <v>22240</v>
      </c>
      <c r="S3086"/>
      <c r="T3086"/>
      <c r="U3086"/>
      <c r="V3086" t="s">
        <v>1403</v>
      </c>
      <c r="W3086">
        <v>1</v>
      </c>
    </row>
    <row r="3087" spans="1:23" s="917" customFormat="1" ht="12.75" customHeight="1">
      <c r="A3087">
        <v>1445</v>
      </c>
      <c r="B3087">
        <v>2823</v>
      </c>
      <c r="C3087" t="s">
        <v>551</v>
      </c>
      <c r="D3087" t="s">
        <v>1106</v>
      </c>
      <c r="E3087">
        <v>49351</v>
      </c>
      <c r="F3087" t="s">
        <v>198</v>
      </c>
      <c r="G3087" t="s">
        <v>4896</v>
      </c>
      <c r="H3087" s="958">
        <v>43445</v>
      </c>
      <c r="I3087"/>
      <c r="J3087" t="s">
        <v>1096</v>
      </c>
      <c r="K3087">
        <v>2</v>
      </c>
      <c r="L3087" t="s">
        <v>25</v>
      </c>
      <c r="M3087">
        <v>41600</v>
      </c>
      <c r="N3087" t="s">
        <v>93</v>
      </c>
      <c r="O3087">
        <v>104910</v>
      </c>
      <c r="P3087">
        <v>63310</v>
      </c>
      <c r="Q3087">
        <v>17000</v>
      </c>
      <c r="R3087">
        <v>22240</v>
      </c>
      <c r="S3087"/>
      <c r="T3087"/>
      <c r="U3087"/>
      <c r="V3087" t="s">
        <v>1348</v>
      </c>
      <c r="W3087">
        <v>1</v>
      </c>
    </row>
    <row r="3088" spans="1:23" s="917" customFormat="1" ht="12.75" customHeight="1">
      <c r="A3088">
        <v>1445</v>
      </c>
      <c r="B3088">
        <v>2823</v>
      </c>
      <c r="C3088" t="s">
        <v>551</v>
      </c>
      <c r="D3088" t="s">
        <v>1106</v>
      </c>
      <c r="E3088">
        <v>49351</v>
      </c>
      <c r="F3088" t="s">
        <v>869</v>
      </c>
      <c r="G3088" t="s">
        <v>4897</v>
      </c>
      <c r="H3088" s="958">
        <v>43796</v>
      </c>
      <c r="I3088"/>
      <c r="J3088" t="s">
        <v>1096</v>
      </c>
      <c r="K3088">
        <v>1</v>
      </c>
      <c r="L3088" t="s">
        <v>25</v>
      </c>
      <c r="M3088">
        <v>41600</v>
      </c>
      <c r="N3088" t="s">
        <v>93</v>
      </c>
      <c r="O3088">
        <v>104910</v>
      </c>
      <c r="P3088">
        <v>63310</v>
      </c>
      <c r="Q3088">
        <v>17000</v>
      </c>
      <c r="R3088">
        <v>22240</v>
      </c>
      <c r="S3088"/>
      <c r="T3088"/>
      <c r="U3088"/>
      <c r="V3088" t="s">
        <v>1403</v>
      </c>
      <c r="W3088">
        <v>1</v>
      </c>
    </row>
    <row r="3089" spans="1:23" s="917" customFormat="1" ht="12.75" customHeight="1">
      <c r="A3089">
        <v>1445</v>
      </c>
      <c r="B3089">
        <v>2823</v>
      </c>
      <c r="C3089" t="s">
        <v>551</v>
      </c>
      <c r="D3089" t="s">
        <v>1106</v>
      </c>
      <c r="E3089">
        <v>49351</v>
      </c>
      <c r="F3089" t="s">
        <v>871</v>
      </c>
      <c r="G3089" t="s">
        <v>4899</v>
      </c>
      <c r="H3089" s="958">
        <v>43796</v>
      </c>
      <c r="I3089"/>
      <c r="J3089" t="s">
        <v>1096</v>
      </c>
      <c r="K3089">
        <v>1</v>
      </c>
      <c r="L3089" t="s">
        <v>25</v>
      </c>
      <c r="M3089">
        <v>41600</v>
      </c>
      <c r="N3089" t="s">
        <v>93</v>
      </c>
      <c r="O3089">
        <v>104910</v>
      </c>
      <c r="P3089">
        <v>63310</v>
      </c>
      <c r="Q3089">
        <v>17000</v>
      </c>
      <c r="R3089">
        <v>22240</v>
      </c>
      <c r="S3089"/>
      <c r="T3089"/>
      <c r="U3089"/>
      <c r="V3089" t="s">
        <v>1403</v>
      </c>
      <c r="W3089">
        <v>1</v>
      </c>
    </row>
    <row r="3090" spans="1:23" s="917" customFormat="1" ht="12.75" customHeight="1">
      <c r="A3090">
        <v>1700</v>
      </c>
      <c r="B3090">
        <v>2840</v>
      </c>
      <c r="C3090" t="s">
        <v>87</v>
      </c>
      <c r="D3090" t="s">
        <v>1106</v>
      </c>
      <c r="E3090">
        <v>49352</v>
      </c>
      <c r="F3090" t="s">
        <v>198</v>
      </c>
      <c r="G3090" t="s">
        <v>4900</v>
      </c>
      <c r="H3090" s="958">
        <v>43446</v>
      </c>
      <c r="I3090"/>
      <c r="J3090" t="s">
        <v>1096</v>
      </c>
      <c r="K3090">
        <v>4</v>
      </c>
      <c r="L3090" t="s">
        <v>25</v>
      </c>
      <c r="M3090">
        <v>41600</v>
      </c>
      <c r="N3090" t="s">
        <v>84</v>
      </c>
      <c r="O3090">
        <v>90910</v>
      </c>
      <c r="P3090">
        <v>49310</v>
      </c>
      <c r="Q3090">
        <v>17000</v>
      </c>
      <c r="R3090">
        <v>22240</v>
      </c>
      <c r="S3090"/>
      <c r="T3090"/>
      <c r="U3090"/>
      <c r="V3090" t="s">
        <v>1348</v>
      </c>
      <c r="W3090">
        <v>1</v>
      </c>
    </row>
    <row r="3091" spans="1:23" s="917" customFormat="1" ht="12.75" customHeight="1">
      <c r="A3091">
        <v>1700</v>
      </c>
      <c r="B3091">
        <v>2840</v>
      </c>
      <c r="C3091" t="s">
        <v>87</v>
      </c>
      <c r="D3091" t="s">
        <v>1106</v>
      </c>
      <c r="E3091">
        <v>49352</v>
      </c>
      <c r="F3091" t="s">
        <v>869</v>
      </c>
      <c r="G3091" t="s">
        <v>4901</v>
      </c>
      <c r="H3091" s="958">
        <v>43767</v>
      </c>
      <c r="I3091"/>
      <c r="J3091" t="s">
        <v>1096</v>
      </c>
      <c r="K3091">
        <v>2</v>
      </c>
      <c r="L3091" t="s">
        <v>25</v>
      </c>
      <c r="M3091">
        <v>41600</v>
      </c>
      <c r="N3091" t="s">
        <v>84</v>
      </c>
      <c r="O3091">
        <v>90910</v>
      </c>
      <c r="P3091">
        <v>49310</v>
      </c>
      <c r="Q3091">
        <v>17000</v>
      </c>
      <c r="R3091">
        <v>22240</v>
      </c>
      <c r="S3091"/>
      <c r="T3091"/>
      <c r="U3091"/>
      <c r="V3091" t="s">
        <v>1403</v>
      </c>
      <c r="W3091">
        <v>1</v>
      </c>
    </row>
    <row r="3092" spans="1:23" s="917" customFormat="1" ht="12.75" customHeight="1">
      <c r="A3092">
        <v>1700</v>
      </c>
      <c r="B3092">
        <v>2840</v>
      </c>
      <c r="C3092" t="s">
        <v>87</v>
      </c>
      <c r="D3092" t="s">
        <v>1106</v>
      </c>
      <c r="E3092">
        <v>49352</v>
      </c>
      <c r="F3092" t="s">
        <v>871</v>
      </c>
      <c r="G3092" t="s">
        <v>4902</v>
      </c>
      <c r="H3092" s="958">
        <v>43767</v>
      </c>
      <c r="I3092"/>
      <c r="J3092" t="s">
        <v>1096</v>
      </c>
      <c r="K3092">
        <v>2</v>
      </c>
      <c r="L3092" t="s">
        <v>25</v>
      </c>
      <c r="M3092">
        <v>41600</v>
      </c>
      <c r="N3092" t="s">
        <v>84</v>
      </c>
      <c r="O3092">
        <v>90910</v>
      </c>
      <c r="P3092">
        <v>49310</v>
      </c>
      <c r="Q3092">
        <v>17000</v>
      </c>
      <c r="R3092">
        <v>22240</v>
      </c>
      <c r="S3092"/>
      <c r="T3092"/>
      <c r="U3092"/>
      <c r="V3092" t="s">
        <v>1403</v>
      </c>
      <c r="W3092">
        <v>1</v>
      </c>
    </row>
    <row r="3093" spans="1:23" s="917" customFormat="1" ht="12.75" customHeight="1">
      <c r="A3093">
        <v>1700</v>
      </c>
      <c r="B3093">
        <v>2840</v>
      </c>
      <c r="C3093" t="s">
        <v>87</v>
      </c>
      <c r="D3093" t="s">
        <v>1106</v>
      </c>
      <c r="E3093">
        <v>49353</v>
      </c>
      <c r="F3093" t="s">
        <v>198</v>
      </c>
      <c r="G3093" t="s">
        <v>4903</v>
      </c>
      <c r="H3093" s="958">
        <v>43446</v>
      </c>
      <c r="I3093"/>
      <c r="J3093" t="s">
        <v>1096</v>
      </c>
      <c r="K3093">
        <v>2</v>
      </c>
      <c r="L3093" t="s">
        <v>25</v>
      </c>
      <c r="M3093">
        <v>41600</v>
      </c>
      <c r="N3093" t="s">
        <v>84</v>
      </c>
      <c r="O3093">
        <v>90910</v>
      </c>
      <c r="P3093">
        <v>49310</v>
      </c>
      <c r="Q3093">
        <v>17000</v>
      </c>
      <c r="R3093">
        <v>22240</v>
      </c>
      <c r="S3093"/>
      <c r="T3093"/>
      <c r="U3093"/>
      <c r="V3093" t="s">
        <v>1348</v>
      </c>
      <c r="W3093">
        <v>1</v>
      </c>
    </row>
    <row r="3094" spans="1:23" s="917" customFormat="1" ht="12.75" customHeight="1">
      <c r="A3094">
        <v>1700</v>
      </c>
      <c r="B3094">
        <v>2840</v>
      </c>
      <c r="C3094" t="s">
        <v>87</v>
      </c>
      <c r="D3094" t="s">
        <v>1106</v>
      </c>
      <c r="E3094">
        <v>49354</v>
      </c>
      <c r="F3094" t="s">
        <v>198</v>
      </c>
      <c r="G3094" t="s">
        <v>4904</v>
      </c>
      <c r="H3094" s="958">
        <v>43446</v>
      </c>
      <c r="I3094"/>
      <c r="J3094" t="s">
        <v>1096</v>
      </c>
      <c r="K3094">
        <v>2</v>
      </c>
      <c r="L3094" t="s">
        <v>25</v>
      </c>
      <c r="M3094">
        <v>41600</v>
      </c>
      <c r="N3094" t="s">
        <v>84</v>
      </c>
      <c r="O3094">
        <v>90910</v>
      </c>
      <c r="P3094">
        <v>49310</v>
      </c>
      <c r="Q3094">
        <v>17000</v>
      </c>
      <c r="R3094">
        <v>22240</v>
      </c>
      <c r="S3094"/>
      <c r="T3094"/>
      <c r="U3094"/>
      <c r="V3094" t="s">
        <v>1348</v>
      </c>
      <c r="W3094">
        <v>1</v>
      </c>
    </row>
    <row r="3095" spans="1:23" s="917" customFormat="1" ht="12.75" customHeight="1">
      <c r="A3095">
        <v>1700</v>
      </c>
      <c r="B3095">
        <v>2840</v>
      </c>
      <c r="C3095" t="s">
        <v>87</v>
      </c>
      <c r="D3095" t="s">
        <v>1106</v>
      </c>
      <c r="E3095">
        <v>49355</v>
      </c>
      <c r="F3095" t="s">
        <v>198</v>
      </c>
      <c r="G3095" t="s">
        <v>4905</v>
      </c>
      <c r="H3095" s="958">
        <v>43446</v>
      </c>
      <c r="I3095"/>
      <c r="J3095" t="s">
        <v>1096</v>
      </c>
      <c r="K3095">
        <v>2</v>
      </c>
      <c r="L3095" t="s">
        <v>25</v>
      </c>
      <c r="M3095">
        <v>41600</v>
      </c>
      <c r="N3095" t="s">
        <v>84</v>
      </c>
      <c r="O3095">
        <v>90910</v>
      </c>
      <c r="P3095">
        <v>49310</v>
      </c>
      <c r="Q3095">
        <v>17000</v>
      </c>
      <c r="R3095">
        <v>22240</v>
      </c>
      <c r="S3095"/>
      <c r="T3095"/>
      <c r="U3095"/>
      <c r="V3095" t="s">
        <v>1348</v>
      </c>
      <c r="W3095">
        <v>1</v>
      </c>
    </row>
    <row r="3096" spans="1:23" s="917" customFormat="1" ht="12.75" customHeight="1">
      <c r="A3096">
        <v>1335</v>
      </c>
      <c r="B3096">
        <v>2832</v>
      </c>
      <c r="C3096" t="s">
        <v>92</v>
      </c>
      <c r="D3096" t="s">
        <v>1133</v>
      </c>
      <c r="E3096">
        <v>49356</v>
      </c>
      <c r="F3096" t="s">
        <v>198</v>
      </c>
      <c r="G3096" t="s">
        <v>4906</v>
      </c>
      <c r="H3096" s="958">
        <v>43481</v>
      </c>
      <c r="I3096"/>
      <c r="J3096" t="s">
        <v>1096</v>
      </c>
      <c r="K3096">
        <v>2</v>
      </c>
      <c r="L3096" t="s">
        <v>25</v>
      </c>
      <c r="M3096">
        <v>41600</v>
      </c>
      <c r="N3096" t="s">
        <v>88</v>
      </c>
      <c r="O3096">
        <v>97200</v>
      </c>
      <c r="P3096">
        <v>55600</v>
      </c>
      <c r="Q3096">
        <v>17000</v>
      </c>
      <c r="R3096">
        <v>22240</v>
      </c>
      <c r="S3096"/>
      <c r="T3096"/>
      <c r="U3096"/>
      <c r="V3096" t="s">
        <v>1348</v>
      </c>
      <c r="W3096">
        <v>1</v>
      </c>
    </row>
    <row r="3097" spans="1:23" s="917" customFormat="1" ht="12.75" customHeight="1">
      <c r="A3097">
        <v>1255</v>
      </c>
      <c r="B3097">
        <v>2817</v>
      </c>
      <c r="C3097" t="s">
        <v>107</v>
      </c>
      <c r="D3097" t="s">
        <v>1445</v>
      </c>
      <c r="E3097">
        <v>49357</v>
      </c>
      <c r="F3097" t="s">
        <v>198</v>
      </c>
      <c r="G3097" t="s">
        <v>4908</v>
      </c>
      <c r="H3097" s="958">
        <v>43468</v>
      </c>
      <c r="I3097"/>
      <c r="J3097" t="s">
        <v>1096</v>
      </c>
      <c r="K3097">
        <v>1</v>
      </c>
      <c r="L3097" t="s">
        <v>25</v>
      </c>
      <c r="M3097">
        <v>41600</v>
      </c>
      <c r="N3097" t="s">
        <v>106</v>
      </c>
      <c r="O3097">
        <v>129850</v>
      </c>
      <c r="P3097">
        <v>88250</v>
      </c>
      <c r="Q3097">
        <v>17000</v>
      </c>
      <c r="R3097">
        <v>22240</v>
      </c>
      <c r="S3097"/>
      <c r="T3097"/>
      <c r="U3097"/>
      <c r="V3097" t="s">
        <v>1348</v>
      </c>
      <c r="W3097">
        <v>1</v>
      </c>
    </row>
    <row r="3098" spans="1:23" s="917" customFormat="1" ht="12.75" customHeight="1">
      <c r="A3098">
        <v>1255</v>
      </c>
      <c r="B3098">
        <v>2840</v>
      </c>
      <c r="C3098" t="s">
        <v>87</v>
      </c>
      <c r="D3098" t="s">
        <v>1445</v>
      </c>
      <c r="E3098">
        <v>49358</v>
      </c>
      <c r="F3098" t="s">
        <v>198</v>
      </c>
      <c r="G3098" t="s">
        <v>4909</v>
      </c>
      <c r="H3098" s="958">
        <v>43468</v>
      </c>
      <c r="I3098"/>
      <c r="J3098" t="s">
        <v>1096</v>
      </c>
      <c r="K3098">
        <v>1</v>
      </c>
      <c r="L3098" t="s">
        <v>25</v>
      </c>
      <c r="M3098">
        <v>41600</v>
      </c>
      <c r="N3098" t="s">
        <v>84</v>
      </c>
      <c r="O3098">
        <v>90910</v>
      </c>
      <c r="P3098">
        <v>49310</v>
      </c>
      <c r="Q3098">
        <v>17000</v>
      </c>
      <c r="R3098">
        <v>22240</v>
      </c>
      <c r="S3098"/>
      <c r="T3098"/>
      <c r="U3098"/>
      <c r="V3098" t="s">
        <v>1348</v>
      </c>
      <c r="W3098">
        <v>1</v>
      </c>
    </row>
    <row r="3099" spans="1:23" s="917" customFormat="1" ht="12.75" customHeight="1">
      <c r="A3099">
        <v>1335</v>
      </c>
      <c r="B3099">
        <v>2825</v>
      </c>
      <c r="C3099" t="s">
        <v>118</v>
      </c>
      <c r="D3099" t="s">
        <v>1133</v>
      </c>
      <c r="E3099">
        <v>49359</v>
      </c>
      <c r="F3099" t="s">
        <v>198</v>
      </c>
      <c r="G3099" t="s">
        <v>4910</v>
      </c>
      <c r="H3099" s="958">
        <v>43481</v>
      </c>
      <c r="I3099"/>
      <c r="J3099" t="s">
        <v>1096</v>
      </c>
      <c r="K3099">
        <v>5</v>
      </c>
      <c r="L3099" t="s">
        <v>25</v>
      </c>
      <c r="M3099">
        <v>41600</v>
      </c>
      <c r="N3099" t="s">
        <v>109</v>
      </c>
      <c r="O3099">
        <v>142820</v>
      </c>
      <c r="P3099">
        <v>101220</v>
      </c>
      <c r="Q3099">
        <v>17000</v>
      </c>
      <c r="R3099">
        <v>22240</v>
      </c>
      <c r="S3099"/>
      <c r="T3099"/>
      <c r="U3099"/>
      <c r="V3099" t="s">
        <v>1348</v>
      </c>
      <c r="W3099">
        <v>1</v>
      </c>
    </row>
    <row r="3100" spans="1:23" s="917" customFormat="1" ht="12.75" customHeight="1">
      <c r="A3100">
        <v>1700</v>
      </c>
      <c r="B3100">
        <v>2840</v>
      </c>
      <c r="C3100" t="s">
        <v>87</v>
      </c>
      <c r="D3100" t="s">
        <v>1106</v>
      </c>
      <c r="E3100">
        <v>49360</v>
      </c>
      <c r="F3100" t="s">
        <v>198</v>
      </c>
      <c r="G3100" t="s">
        <v>4911</v>
      </c>
      <c r="H3100" s="958">
        <v>43446</v>
      </c>
      <c r="I3100"/>
      <c r="J3100" t="s">
        <v>1096</v>
      </c>
      <c r="K3100">
        <v>4</v>
      </c>
      <c r="L3100" t="s">
        <v>25</v>
      </c>
      <c r="M3100">
        <v>41600</v>
      </c>
      <c r="N3100" t="s">
        <v>84</v>
      </c>
      <c r="O3100">
        <v>90910</v>
      </c>
      <c r="P3100">
        <v>49310</v>
      </c>
      <c r="Q3100">
        <v>17000</v>
      </c>
      <c r="R3100">
        <v>22240</v>
      </c>
      <c r="S3100"/>
      <c r="T3100"/>
      <c r="U3100"/>
      <c r="V3100" t="s">
        <v>1348</v>
      </c>
      <c r="W3100">
        <v>1</v>
      </c>
    </row>
    <row r="3101" spans="1:23" s="917" customFormat="1" ht="12.75" customHeight="1">
      <c r="A3101">
        <v>1700</v>
      </c>
      <c r="B3101">
        <v>2840</v>
      </c>
      <c r="C3101" t="s">
        <v>87</v>
      </c>
      <c r="D3101" t="s">
        <v>1106</v>
      </c>
      <c r="E3101">
        <v>49360</v>
      </c>
      <c r="F3101" t="s">
        <v>869</v>
      </c>
      <c r="G3101" t="s">
        <v>4912</v>
      </c>
      <c r="H3101" s="958">
        <v>43691</v>
      </c>
      <c r="I3101"/>
      <c r="J3101" t="s">
        <v>1096</v>
      </c>
      <c r="K3101">
        <v>2</v>
      </c>
      <c r="L3101" t="s">
        <v>25</v>
      </c>
      <c r="M3101">
        <v>41600</v>
      </c>
      <c r="N3101" t="s">
        <v>84</v>
      </c>
      <c r="O3101">
        <v>90910</v>
      </c>
      <c r="P3101">
        <v>49310</v>
      </c>
      <c r="Q3101">
        <v>17000</v>
      </c>
      <c r="R3101">
        <v>22240</v>
      </c>
      <c r="S3101"/>
      <c r="T3101"/>
      <c r="U3101"/>
      <c r="V3101" t="s">
        <v>1403</v>
      </c>
      <c r="W3101">
        <v>1</v>
      </c>
    </row>
    <row r="3102" spans="1:23" s="917" customFormat="1" ht="12.75" customHeight="1">
      <c r="A3102">
        <v>1700</v>
      </c>
      <c r="B3102">
        <v>2840</v>
      </c>
      <c r="C3102" t="s">
        <v>87</v>
      </c>
      <c r="D3102" t="s">
        <v>1106</v>
      </c>
      <c r="E3102">
        <v>49360</v>
      </c>
      <c r="F3102" t="s">
        <v>871</v>
      </c>
      <c r="G3102" t="s">
        <v>4914</v>
      </c>
      <c r="H3102" s="958">
        <v>43691</v>
      </c>
      <c r="I3102"/>
      <c r="J3102" t="s">
        <v>1096</v>
      </c>
      <c r="K3102">
        <v>2</v>
      </c>
      <c r="L3102" t="s">
        <v>25</v>
      </c>
      <c r="M3102">
        <v>41600</v>
      </c>
      <c r="N3102" t="s">
        <v>84</v>
      </c>
      <c r="O3102">
        <v>90910</v>
      </c>
      <c r="P3102">
        <v>49310</v>
      </c>
      <c r="Q3102">
        <v>17000</v>
      </c>
      <c r="R3102">
        <v>22240</v>
      </c>
      <c r="S3102"/>
      <c r="T3102"/>
      <c r="U3102"/>
      <c r="V3102" t="s">
        <v>1403</v>
      </c>
      <c r="W3102">
        <v>1</v>
      </c>
    </row>
    <row r="3103" spans="1:23" s="917" customFormat="1" ht="12.75" customHeight="1">
      <c r="A3103">
        <v>1255</v>
      </c>
      <c r="B3103">
        <v>2817</v>
      </c>
      <c r="C3103" t="s">
        <v>107</v>
      </c>
      <c r="D3103" t="s">
        <v>1445</v>
      </c>
      <c r="E3103">
        <v>49361</v>
      </c>
      <c r="F3103" t="s">
        <v>198</v>
      </c>
      <c r="G3103" t="s">
        <v>4915</v>
      </c>
      <c r="H3103" s="958">
        <v>43468</v>
      </c>
      <c r="I3103"/>
      <c r="J3103" t="s">
        <v>1096</v>
      </c>
      <c r="K3103">
        <v>2</v>
      </c>
      <c r="L3103" t="s">
        <v>25</v>
      </c>
      <c r="M3103">
        <v>41600</v>
      </c>
      <c r="N3103" t="s">
        <v>106</v>
      </c>
      <c r="O3103">
        <v>129850</v>
      </c>
      <c r="P3103">
        <v>88250</v>
      </c>
      <c r="Q3103">
        <v>17000</v>
      </c>
      <c r="R3103">
        <v>22240</v>
      </c>
      <c r="S3103"/>
      <c r="T3103"/>
      <c r="U3103"/>
      <c r="V3103" t="s">
        <v>1348</v>
      </c>
      <c r="W3103">
        <v>1</v>
      </c>
    </row>
    <row r="3104" spans="1:23" s="917" customFormat="1" ht="12.75" customHeight="1">
      <c r="A3104">
        <v>1255</v>
      </c>
      <c r="B3104">
        <v>2817</v>
      </c>
      <c r="C3104" t="s">
        <v>107</v>
      </c>
      <c r="D3104" t="s">
        <v>1445</v>
      </c>
      <c r="E3104">
        <v>49362</v>
      </c>
      <c r="F3104" t="s">
        <v>198</v>
      </c>
      <c r="G3104" t="s">
        <v>4916</v>
      </c>
      <c r="H3104" s="958">
        <v>43468</v>
      </c>
      <c r="I3104"/>
      <c r="J3104" t="s">
        <v>1096</v>
      </c>
      <c r="K3104">
        <v>1</v>
      </c>
      <c r="L3104" t="s">
        <v>25</v>
      </c>
      <c r="M3104">
        <v>41600</v>
      </c>
      <c r="N3104" t="s">
        <v>106</v>
      </c>
      <c r="O3104">
        <v>129850</v>
      </c>
      <c r="P3104">
        <v>88250</v>
      </c>
      <c r="Q3104">
        <v>17000</v>
      </c>
      <c r="R3104">
        <v>22240</v>
      </c>
      <c r="S3104"/>
      <c r="T3104"/>
      <c r="U3104"/>
      <c r="V3104" t="s">
        <v>1348</v>
      </c>
      <c r="W3104">
        <v>1</v>
      </c>
    </row>
    <row r="3105" spans="1:23" s="917" customFormat="1" ht="12.75" customHeight="1">
      <c r="A3105">
        <v>1255</v>
      </c>
      <c r="B3105">
        <v>2817</v>
      </c>
      <c r="C3105" t="s">
        <v>107</v>
      </c>
      <c r="D3105" t="s">
        <v>1445</v>
      </c>
      <c r="E3105">
        <v>49363</v>
      </c>
      <c r="F3105" t="s">
        <v>198</v>
      </c>
      <c r="G3105" t="s">
        <v>4917</v>
      </c>
      <c r="H3105" s="958">
        <v>43468</v>
      </c>
      <c r="I3105"/>
      <c r="J3105" t="s">
        <v>1096</v>
      </c>
      <c r="K3105">
        <v>1</v>
      </c>
      <c r="L3105" t="s">
        <v>25</v>
      </c>
      <c r="M3105">
        <v>41600</v>
      </c>
      <c r="N3105" t="s">
        <v>106</v>
      </c>
      <c r="O3105">
        <v>129850</v>
      </c>
      <c r="P3105">
        <v>88250</v>
      </c>
      <c r="Q3105">
        <v>17000</v>
      </c>
      <c r="R3105">
        <v>22240</v>
      </c>
      <c r="S3105"/>
      <c r="T3105"/>
      <c r="U3105"/>
      <c r="V3105" t="s">
        <v>1348</v>
      </c>
      <c r="W3105">
        <v>1</v>
      </c>
    </row>
    <row r="3106" spans="1:23" s="917" customFormat="1" ht="12.75" customHeight="1">
      <c r="A3106">
        <v>1255</v>
      </c>
      <c r="B3106">
        <v>2817</v>
      </c>
      <c r="C3106" t="s">
        <v>107</v>
      </c>
      <c r="D3106" t="s">
        <v>1445</v>
      </c>
      <c r="E3106">
        <v>49364</v>
      </c>
      <c r="F3106" t="s">
        <v>198</v>
      </c>
      <c r="G3106" t="s">
        <v>4918</v>
      </c>
      <c r="H3106" s="958">
        <v>43468</v>
      </c>
      <c r="I3106"/>
      <c r="J3106" t="s">
        <v>1096</v>
      </c>
      <c r="K3106">
        <v>1</v>
      </c>
      <c r="L3106" t="s">
        <v>25</v>
      </c>
      <c r="M3106">
        <v>41600</v>
      </c>
      <c r="N3106" t="s">
        <v>106</v>
      </c>
      <c r="O3106">
        <v>129850</v>
      </c>
      <c r="P3106">
        <v>88250</v>
      </c>
      <c r="Q3106">
        <v>17000</v>
      </c>
      <c r="R3106">
        <v>22240</v>
      </c>
      <c r="S3106"/>
      <c r="T3106"/>
      <c r="U3106"/>
      <c r="V3106" t="s">
        <v>1348</v>
      </c>
      <c r="W3106">
        <v>1</v>
      </c>
    </row>
    <row r="3107" spans="1:23" s="917" customFormat="1" ht="12.75" customHeight="1">
      <c r="A3107">
        <v>1700</v>
      </c>
      <c r="B3107">
        <v>2841</v>
      </c>
      <c r="C3107" t="s">
        <v>83</v>
      </c>
      <c r="D3107" t="s">
        <v>1106</v>
      </c>
      <c r="E3107">
        <v>49366</v>
      </c>
      <c r="F3107" t="s">
        <v>198</v>
      </c>
      <c r="G3107" t="s">
        <v>4919</v>
      </c>
      <c r="H3107" s="958">
        <v>43446</v>
      </c>
      <c r="I3107"/>
      <c r="J3107" t="s">
        <v>1096</v>
      </c>
      <c r="K3107">
        <v>4</v>
      </c>
      <c r="L3107" t="s">
        <v>25</v>
      </c>
      <c r="M3107">
        <v>41600</v>
      </c>
      <c r="N3107" t="s">
        <v>84</v>
      </c>
      <c r="O3107">
        <v>90910</v>
      </c>
      <c r="P3107">
        <v>49310</v>
      </c>
      <c r="Q3107">
        <v>17000</v>
      </c>
      <c r="R3107">
        <v>22240</v>
      </c>
      <c r="S3107"/>
      <c r="T3107"/>
      <c r="U3107"/>
      <c r="V3107" t="s">
        <v>1348</v>
      </c>
      <c r="W3107">
        <v>1</v>
      </c>
    </row>
    <row r="3108" spans="1:23" s="917" customFormat="1" ht="12.75" customHeight="1">
      <c r="A3108">
        <v>1700</v>
      </c>
      <c r="B3108">
        <v>2840</v>
      </c>
      <c r="C3108" t="s">
        <v>87</v>
      </c>
      <c r="D3108" t="s">
        <v>1106</v>
      </c>
      <c r="E3108">
        <v>49367</v>
      </c>
      <c r="F3108" t="s">
        <v>198</v>
      </c>
      <c r="G3108" t="s">
        <v>4920</v>
      </c>
      <c r="H3108" s="958">
        <v>43446</v>
      </c>
      <c r="I3108"/>
      <c r="J3108" t="s">
        <v>1096</v>
      </c>
      <c r="K3108">
        <v>2</v>
      </c>
      <c r="L3108" t="s">
        <v>25</v>
      </c>
      <c r="M3108">
        <v>41600</v>
      </c>
      <c r="N3108" t="s">
        <v>84</v>
      </c>
      <c r="O3108">
        <v>90910</v>
      </c>
      <c r="P3108">
        <v>49310</v>
      </c>
      <c r="Q3108">
        <v>17000</v>
      </c>
      <c r="R3108">
        <v>22240</v>
      </c>
      <c r="S3108"/>
      <c r="T3108"/>
      <c r="U3108"/>
      <c r="V3108" t="s">
        <v>1348</v>
      </c>
      <c r="W3108">
        <v>1</v>
      </c>
    </row>
    <row r="3109" spans="1:23" s="917" customFormat="1" ht="12.75" customHeight="1">
      <c r="A3109">
        <v>1700</v>
      </c>
      <c r="B3109">
        <v>2840</v>
      </c>
      <c r="C3109" t="s">
        <v>87</v>
      </c>
      <c r="D3109" t="s">
        <v>1106</v>
      </c>
      <c r="E3109">
        <v>49368</v>
      </c>
      <c r="F3109" t="s">
        <v>198</v>
      </c>
      <c r="G3109" t="s">
        <v>4921</v>
      </c>
      <c r="H3109" s="958">
        <v>43446</v>
      </c>
      <c r="I3109"/>
      <c r="J3109" t="s">
        <v>1096</v>
      </c>
      <c r="K3109">
        <v>2</v>
      </c>
      <c r="L3109" t="s">
        <v>25</v>
      </c>
      <c r="M3109">
        <v>41600</v>
      </c>
      <c r="N3109" t="s">
        <v>84</v>
      </c>
      <c r="O3109">
        <v>90910</v>
      </c>
      <c r="P3109">
        <v>49310</v>
      </c>
      <c r="Q3109">
        <v>17000</v>
      </c>
      <c r="R3109">
        <v>22240</v>
      </c>
      <c r="S3109"/>
      <c r="T3109"/>
      <c r="U3109"/>
      <c r="V3109" t="s">
        <v>1348</v>
      </c>
      <c r="W3109">
        <v>1</v>
      </c>
    </row>
    <row r="3110" spans="1:23" s="917" customFormat="1" ht="12.75" customHeight="1">
      <c r="A3110">
        <v>1700</v>
      </c>
      <c r="B3110">
        <v>2840</v>
      </c>
      <c r="C3110" t="s">
        <v>87</v>
      </c>
      <c r="D3110" t="s">
        <v>1106</v>
      </c>
      <c r="E3110">
        <v>49370</v>
      </c>
      <c r="F3110" t="s">
        <v>198</v>
      </c>
      <c r="G3110" t="s">
        <v>4922</v>
      </c>
      <c r="H3110" s="958">
        <v>43451</v>
      </c>
      <c r="I3110"/>
      <c r="J3110" t="s">
        <v>1096</v>
      </c>
      <c r="K3110">
        <v>5</v>
      </c>
      <c r="L3110" t="s">
        <v>25</v>
      </c>
      <c r="M3110">
        <v>41600</v>
      </c>
      <c r="N3110" t="s">
        <v>84</v>
      </c>
      <c r="O3110">
        <v>90910</v>
      </c>
      <c r="P3110">
        <v>49310</v>
      </c>
      <c r="Q3110">
        <v>17000</v>
      </c>
      <c r="R3110">
        <v>22240</v>
      </c>
      <c r="S3110"/>
      <c r="T3110"/>
      <c r="U3110"/>
      <c r="V3110" t="s">
        <v>1348</v>
      </c>
      <c r="W3110">
        <v>1</v>
      </c>
    </row>
    <row r="3111" spans="1:23" s="917" customFormat="1" ht="12.75" customHeight="1">
      <c r="A3111">
        <v>1700</v>
      </c>
      <c r="B3111">
        <v>2840</v>
      </c>
      <c r="C3111" t="s">
        <v>87</v>
      </c>
      <c r="D3111" t="s">
        <v>1106</v>
      </c>
      <c r="E3111">
        <v>49370</v>
      </c>
      <c r="F3111" t="s">
        <v>869</v>
      </c>
      <c r="G3111" t="s">
        <v>4923</v>
      </c>
      <c r="H3111" s="958">
        <v>44007</v>
      </c>
      <c r="I3111"/>
      <c r="J3111" t="s">
        <v>1096</v>
      </c>
      <c r="K3111">
        <v>2</v>
      </c>
      <c r="L3111" t="s">
        <v>25</v>
      </c>
      <c r="M3111">
        <v>41600</v>
      </c>
      <c r="N3111" t="s">
        <v>84</v>
      </c>
      <c r="O3111">
        <v>90910</v>
      </c>
      <c r="P3111">
        <v>49310</v>
      </c>
      <c r="Q3111">
        <v>17000</v>
      </c>
      <c r="R3111">
        <v>22240</v>
      </c>
      <c r="S3111"/>
      <c r="T3111"/>
      <c r="U3111"/>
      <c r="V3111" t="s">
        <v>1403</v>
      </c>
      <c r="W3111">
        <v>1</v>
      </c>
    </row>
    <row r="3112" spans="1:23" s="917" customFormat="1" ht="12.75" customHeight="1">
      <c r="A3112">
        <v>1700</v>
      </c>
      <c r="B3112">
        <v>2840</v>
      </c>
      <c r="C3112" t="s">
        <v>87</v>
      </c>
      <c r="D3112" t="s">
        <v>1106</v>
      </c>
      <c r="E3112">
        <v>49370</v>
      </c>
      <c r="F3112" t="s">
        <v>871</v>
      </c>
      <c r="G3112" t="s">
        <v>4925</v>
      </c>
      <c r="H3112" s="958">
        <v>44007</v>
      </c>
      <c r="I3112"/>
      <c r="J3112" t="s">
        <v>1096</v>
      </c>
      <c r="K3112">
        <v>3</v>
      </c>
      <c r="L3112" t="s">
        <v>25</v>
      </c>
      <c r="M3112">
        <v>41600</v>
      </c>
      <c r="N3112" t="s">
        <v>84</v>
      </c>
      <c r="O3112">
        <v>90910</v>
      </c>
      <c r="P3112">
        <v>49310</v>
      </c>
      <c r="Q3112">
        <v>17000</v>
      </c>
      <c r="R3112">
        <v>22240</v>
      </c>
      <c r="S3112"/>
      <c r="T3112"/>
      <c r="U3112"/>
      <c r="V3112" t="s">
        <v>1403</v>
      </c>
      <c r="W3112">
        <v>1</v>
      </c>
    </row>
    <row r="3113" spans="1:23" s="917" customFormat="1" ht="12.75" customHeight="1">
      <c r="A3113">
        <v>1700</v>
      </c>
      <c r="B3113">
        <v>2840</v>
      </c>
      <c r="C3113" t="s">
        <v>87</v>
      </c>
      <c r="D3113" t="s">
        <v>1106</v>
      </c>
      <c r="E3113">
        <v>49371</v>
      </c>
      <c r="F3113" t="s">
        <v>198</v>
      </c>
      <c r="G3113" t="s">
        <v>4926</v>
      </c>
      <c r="H3113" s="958">
        <v>43451</v>
      </c>
      <c r="I3113"/>
      <c r="J3113" t="s">
        <v>1096</v>
      </c>
      <c r="K3113">
        <v>3</v>
      </c>
      <c r="L3113" t="s">
        <v>25</v>
      </c>
      <c r="M3113">
        <v>41600</v>
      </c>
      <c r="N3113" t="s">
        <v>84</v>
      </c>
      <c r="O3113">
        <v>90910</v>
      </c>
      <c r="P3113">
        <v>49310</v>
      </c>
      <c r="Q3113">
        <v>17000</v>
      </c>
      <c r="R3113">
        <v>22240</v>
      </c>
      <c r="S3113"/>
      <c r="T3113"/>
      <c r="U3113"/>
      <c r="V3113" t="s">
        <v>1348</v>
      </c>
      <c r="W3113">
        <v>1</v>
      </c>
    </row>
    <row r="3114" spans="1:23" s="917" customFormat="1" ht="12.75" customHeight="1">
      <c r="A3114">
        <v>1335</v>
      </c>
      <c r="B3114">
        <v>2832</v>
      </c>
      <c r="C3114" t="s">
        <v>92</v>
      </c>
      <c r="D3114" t="s">
        <v>1133</v>
      </c>
      <c r="E3114">
        <v>49372</v>
      </c>
      <c r="F3114" t="s">
        <v>198</v>
      </c>
      <c r="G3114" t="s">
        <v>4927</v>
      </c>
      <c r="H3114" s="958">
        <v>43472</v>
      </c>
      <c r="I3114"/>
      <c r="J3114" t="s">
        <v>1096</v>
      </c>
      <c r="K3114">
        <v>5</v>
      </c>
      <c r="L3114" t="s">
        <v>25</v>
      </c>
      <c r="M3114">
        <v>41600</v>
      </c>
      <c r="N3114" t="s">
        <v>88</v>
      </c>
      <c r="O3114">
        <v>97200</v>
      </c>
      <c r="P3114">
        <v>55600</v>
      </c>
      <c r="Q3114">
        <v>17000</v>
      </c>
      <c r="R3114">
        <v>22240</v>
      </c>
      <c r="S3114"/>
      <c r="T3114"/>
      <c r="U3114"/>
      <c r="V3114" t="s">
        <v>1348</v>
      </c>
      <c r="W3114">
        <v>1</v>
      </c>
    </row>
    <row r="3115" spans="1:23" s="917" customFormat="1" ht="12.75" customHeight="1">
      <c r="A3115">
        <v>1705</v>
      </c>
      <c r="B3115">
        <v>2840</v>
      </c>
      <c r="C3115" t="s">
        <v>87</v>
      </c>
      <c r="D3115" t="s">
        <v>1093</v>
      </c>
      <c r="E3115">
        <v>49373</v>
      </c>
      <c r="F3115" t="s">
        <v>198</v>
      </c>
      <c r="G3115" t="s">
        <v>4928</v>
      </c>
      <c r="H3115" s="958">
        <v>43490</v>
      </c>
      <c r="I3115"/>
      <c r="J3115" t="s">
        <v>1096</v>
      </c>
      <c r="K3115">
        <v>2</v>
      </c>
      <c r="L3115" t="s">
        <v>25</v>
      </c>
      <c r="M3115">
        <v>41600</v>
      </c>
      <c r="N3115" t="s">
        <v>84</v>
      </c>
      <c r="O3115">
        <v>90910</v>
      </c>
      <c r="P3115">
        <v>49310</v>
      </c>
      <c r="Q3115">
        <v>17000</v>
      </c>
      <c r="R3115">
        <v>22240</v>
      </c>
      <c r="S3115"/>
      <c r="T3115"/>
      <c r="U3115"/>
      <c r="V3115" t="s">
        <v>1348</v>
      </c>
      <c r="W3115">
        <v>1</v>
      </c>
    </row>
    <row r="3116" spans="1:23" s="917" customFormat="1" ht="12.75" customHeight="1">
      <c r="A3116">
        <v>1700</v>
      </c>
      <c r="B3116">
        <v>2840</v>
      </c>
      <c r="C3116" t="s">
        <v>87</v>
      </c>
      <c r="D3116" t="s">
        <v>1106</v>
      </c>
      <c r="E3116">
        <v>49374</v>
      </c>
      <c r="F3116" t="s">
        <v>198</v>
      </c>
      <c r="G3116" t="s">
        <v>4929</v>
      </c>
      <c r="H3116" s="958">
        <v>43451</v>
      </c>
      <c r="I3116"/>
      <c r="J3116" t="s">
        <v>1096</v>
      </c>
      <c r="K3116">
        <v>5</v>
      </c>
      <c r="L3116" t="s">
        <v>25</v>
      </c>
      <c r="M3116">
        <v>41600</v>
      </c>
      <c r="N3116" t="s">
        <v>84</v>
      </c>
      <c r="O3116">
        <v>90910</v>
      </c>
      <c r="P3116">
        <v>49310</v>
      </c>
      <c r="Q3116">
        <v>17000</v>
      </c>
      <c r="R3116">
        <v>22240</v>
      </c>
      <c r="S3116"/>
      <c r="T3116"/>
      <c r="U3116"/>
      <c r="V3116" t="s">
        <v>1348</v>
      </c>
      <c r="W3116">
        <v>1</v>
      </c>
    </row>
    <row r="3117" spans="1:23" s="917" customFormat="1" ht="12.75" customHeight="1">
      <c r="A3117">
        <v>1700</v>
      </c>
      <c r="B3117">
        <v>2840</v>
      </c>
      <c r="C3117" t="s">
        <v>87</v>
      </c>
      <c r="D3117" t="s">
        <v>1106</v>
      </c>
      <c r="E3117">
        <v>49374</v>
      </c>
      <c r="F3117" t="s">
        <v>869</v>
      </c>
      <c r="G3117" t="s">
        <v>4930</v>
      </c>
      <c r="H3117" s="958">
        <v>43796</v>
      </c>
      <c r="I3117"/>
      <c r="J3117" t="s">
        <v>1096</v>
      </c>
      <c r="K3117">
        <v>3</v>
      </c>
      <c r="L3117" t="s">
        <v>25</v>
      </c>
      <c r="M3117">
        <v>41600</v>
      </c>
      <c r="N3117" t="s">
        <v>84</v>
      </c>
      <c r="O3117">
        <v>90910</v>
      </c>
      <c r="P3117">
        <v>49310</v>
      </c>
      <c r="Q3117">
        <v>17000</v>
      </c>
      <c r="R3117">
        <v>22240</v>
      </c>
      <c r="S3117"/>
      <c r="T3117"/>
      <c r="U3117"/>
      <c r="V3117" t="s">
        <v>1403</v>
      </c>
      <c r="W3117">
        <v>1</v>
      </c>
    </row>
    <row r="3118" spans="1:23" s="917" customFormat="1" ht="12.75" customHeight="1">
      <c r="A3118">
        <v>1700</v>
      </c>
      <c r="B3118">
        <v>2840</v>
      </c>
      <c r="C3118" t="s">
        <v>87</v>
      </c>
      <c r="D3118" t="s">
        <v>1106</v>
      </c>
      <c r="E3118">
        <v>49374</v>
      </c>
      <c r="F3118" t="s">
        <v>871</v>
      </c>
      <c r="G3118" t="s">
        <v>4931</v>
      </c>
      <c r="H3118" s="958">
        <v>43796</v>
      </c>
      <c r="I3118"/>
      <c r="J3118" t="s">
        <v>1096</v>
      </c>
      <c r="K3118">
        <v>2</v>
      </c>
      <c r="L3118" t="s">
        <v>25</v>
      </c>
      <c r="M3118">
        <v>41600</v>
      </c>
      <c r="N3118" t="s">
        <v>84</v>
      </c>
      <c r="O3118">
        <v>90910</v>
      </c>
      <c r="P3118">
        <v>49310</v>
      </c>
      <c r="Q3118">
        <v>17000</v>
      </c>
      <c r="R3118">
        <v>22240</v>
      </c>
      <c r="S3118"/>
      <c r="T3118"/>
      <c r="U3118"/>
      <c r="V3118" t="s">
        <v>1403</v>
      </c>
      <c r="W3118">
        <v>1</v>
      </c>
    </row>
    <row r="3119" spans="1:23" s="917" customFormat="1" ht="12.75" customHeight="1">
      <c r="A3119">
        <v>1445</v>
      </c>
      <c r="B3119">
        <v>2840</v>
      </c>
      <c r="C3119" t="s">
        <v>87</v>
      </c>
      <c r="D3119" t="s">
        <v>1270</v>
      </c>
      <c r="E3119">
        <v>49375</v>
      </c>
      <c r="F3119" t="s">
        <v>198</v>
      </c>
      <c r="G3119" t="s">
        <v>4932</v>
      </c>
      <c r="H3119" s="958">
        <v>43502</v>
      </c>
      <c r="I3119"/>
      <c r="J3119" t="s">
        <v>1096</v>
      </c>
      <c r="K3119">
        <v>4</v>
      </c>
      <c r="L3119" t="s">
        <v>327</v>
      </c>
      <c r="M3119">
        <v>41600</v>
      </c>
      <c r="N3119" t="s">
        <v>84</v>
      </c>
      <c r="O3119">
        <v>90910</v>
      </c>
      <c r="P3119">
        <v>49310</v>
      </c>
      <c r="Q3119">
        <v>17000</v>
      </c>
      <c r="R3119">
        <v>22240</v>
      </c>
      <c r="S3119"/>
      <c r="T3119"/>
      <c r="U3119"/>
      <c r="V3119" t="s">
        <v>1348</v>
      </c>
      <c r="W3119">
        <v>1</v>
      </c>
    </row>
    <row r="3120" spans="1:23" s="917" customFormat="1" ht="12.75" customHeight="1">
      <c r="A3120">
        <v>1145</v>
      </c>
      <c r="B3120">
        <v>2840</v>
      </c>
      <c r="C3120" t="s">
        <v>87</v>
      </c>
      <c r="D3120" t="s">
        <v>1133</v>
      </c>
      <c r="E3120">
        <v>49376</v>
      </c>
      <c r="F3120" t="s">
        <v>198</v>
      </c>
      <c r="G3120" t="s">
        <v>4933</v>
      </c>
      <c r="H3120" s="958">
        <v>43473</v>
      </c>
      <c r="I3120"/>
      <c r="J3120" t="s">
        <v>1096</v>
      </c>
      <c r="K3120">
        <v>2</v>
      </c>
      <c r="L3120" t="s">
        <v>327</v>
      </c>
      <c r="M3120">
        <v>41600</v>
      </c>
      <c r="N3120" t="s">
        <v>84</v>
      </c>
      <c r="O3120">
        <v>90910</v>
      </c>
      <c r="P3120">
        <v>49310</v>
      </c>
      <c r="Q3120">
        <v>17000</v>
      </c>
      <c r="R3120">
        <v>22240</v>
      </c>
      <c r="S3120"/>
      <c r="T3120"/>
      <c r="U3120"/>
      <c r="V3120" t="s">
        <v>1348</v>
      </c>
      <c r="W3120">
        <v>10</v>
      </c>
    </row>
    <row r="3121" spans="1:23" s="917" customFormat="1" ht="12.75" customHeight="1">
      <c r="A3121">
        <v>1145</v>
      </c>
      <c r="B3121">
        <v>2840</v>
      </c>
      <c r="C3121" t="s">
        <v>87</v>
      </c>
      <c r="D3121" t="s">
        <v>1133</v>
      </c>
      <c r="E3121">
        <v>49377</v>
      </c>
      <c r="F3121" t="s">
        <v>198</v>
      </c>
      <c r="G3121" t="s">
        <v>4934</v>
      </c>
      <c r="H3121" s="958">
        <v>43476</v>
      </c>
      <c r="I3121"/>
      <c r="J3121" t="s">
        <v>1096</v>
      </c>
      <c r="K3121">
        <v>1</v>
      </c>
      <c r="L3121" t="s">
        <v>327</v>
      </c>
      <c r="M3121">
        <v>41600</v>
      </c>
      <c r="N3121" t="s">
        <v>84</v>
      </c>
      <c r="O3121">
        <v>90910</v>
      </c>
      <c r="P3121">
        <v>49310</v>
      </c>
      <c r="Q3121">
        <v>17000</v>
      </c>
      <c r="R3121">
        <v>22240</v>
      </c>
      <c r="S3121"/>
      <c r="T3121"/>
      <c r="U3121"/>
      <c r="V3121" t="s">
        <v>1348</v>
      </c>
      <c r="W3121">
        <v>2</v>
      </c>
    </row>
    <row r="3122" spans="1:23" s="917" customFormat="1" ht="12.75" customHeight="1">
      <c r="A3122">
        <v>1145</v>
      </c>
      <c r="B3122">
        <v>2840</v>
      </c>
      <c r="C3122" t="s">
        <v>87</v>
      </c>
      <c r="D3122" t="s">
        <v>1133</v>
      </c>
      <c r="E3122">
        <v>49378</v>
      </c>
      <c r="F3122" t="s">
        <v>198</v>
      </c>
      <c r="G3122" t="s">
        <v>4935</v>
      </c>
      <c r="H3122" s="958">
        <v>43474</v>
      </c>
      <c r="I3122"/>
      <c r="J3122" t="s">
        <v>1096</v>
      </c>
      <c r="K3122">
        <v>2</v>
      </c>
      <c r="L3122" t="s">
        <v>327</v>
      </c>
      <c r="M3122">
        <v>41600</v>
      </c>
      <c r="N3122" t="s">
        <v>84</v>
      </c>
      <c r="O3122">
        <v>90910</v>
      </c>
      <c r="P3122">
        <v>49310</v>
      </c>
      <c r="Q3122">
        <v>17000</v>
      </c>
      <c r="R3122">
        <v>22240</v>
      </c>
      <c r="S3122"/>
      <c r="T3122"/>
      <c r="U3122"/>
      <c r="V3122" t="s">
        <v>1348</v>
      </c>
      <c r="W3122">
        <v>2</v>
      </c>
    </row>
    <row r="3123" spans="1:23" s="917" customFormat="1" ht="12.75" customHeight="1">
      <c r="A3123">
        <v>1145</v>
      </c>
      <c r="B3123">
        <v>2840</v>
      </c>
      <c r="C3123" t="s">
        <v>87</v>
      </c>
      <c r="D3123" t="s">
        <v>1133</v>
      </c>
      <c r="E3123">
        <v>49379</v>
      </c>
      <c r="F3123" t="s">
        <v>198</v>
      </c>
      <c r="G3123" t="s">
        <v>4936</v>
      </c>
      <c r="H3123" s="958">
        <v>43476</v>
      </c>
      <c r="I3123"/>
      <c r="J3123" t="s">
        <v>1096</v>
      </c>
      <c r="K3123">
        <v>1</v>
      </c>
      <c r="L3123" t="s">
        <v>327</v>
      </c>
      <c r="M3123">
        <v>41600</v>
      </c>
      <c r="N3123" t="s">
        <v>84</v>
      </c>
      <c r="O3123">
        <v>90910</v>
      </c>
      <c r="P3123">
        <v>49310</v>
      </c>
      <c r="Q3123">
        <v>17000</v>
      </c>
      <c r="R3123">
        <v>22240</v>
      </c>
      <c r="S3123"/>
      <c r="T3123"/>
      <c r="U3123"/>
      <c r="V3123" t="s">
        <v>1348</v>
      </c>
      <c r="W3123">
        <v>3</v>
      </c>
    </row>
    <row r="3124" spans="1:23" s="917" customFormat="1" ht="12.75" customHeight="1">
      <c r="A3124">
        <v>1700</v>
      </c>
      <c r="B3124">
        <v>2840</v>
      </c>
      <c r="C3124" t="s">
        <v>87</v>
      </c>
      <c r="D3124" t="s">
        <v>1106</v>
      </c>
      <c r="E3124">
        <v>49380</v>
      </c>
      <c r="F3124" t="s">
        <v>198</v>
      </c>
      <c r="G3124" t="s">
        <v>4937</v>
      </c>
      <c r="H3124" s="958">
        <v>43451</v>
      </c>
      <c r="I3124"/>
      <c r="J3124" t="s">
        <v>1096</v>
      </c>
      <c r="K3124">
        <v>1</v>
      </c>
      <c r="L3124" t="s">
        <v>25</v>
      </c>
      <c r="M3124">
        <v>41600</v>
      </c>
      <c r="N3124" t="s">
        <v>84</v>
      </c>
      <c r="O3124">
        <v>90910</v>
      </c>
      <c r="P3124">
        <v>49310</v>
      </c>
      <c r="Q3124">
        <v>17000</v>
      </c>
      <c r="R3124">
        <v>22240</v>
      </c>
      <c r="S3124"/>
      <c r="T3124"/>
      <c r="U3124"/>
      <c r="V3124" t="s">
        <v>1348</v>
      </c>
      <c r="W3124">
        <v>1</v>
      </c>
    </row>
    <row r="3125" spans="1:23" s="917" customFormat="1" ht="12.75" customHeight="1">
      <c r="A3125">
        <v>1700</v>
      </c>
      <c r="B3125">
        <v>2823</v>
      </c>
      <c r="C3125" t="s">
        <v>551</v>
      </c>
      <c r="D3125" t="s">
        <v>1106</v>
      </c>
      <c r="E3125">
        <v>49381</v>
      </c>
      <c r="F3125" t="s">
        <v>198</v>
      </c>
      <c r="G3125" t="s">
        <v>4938</v>
      </c>
      <c r="H3125" s="958">
        <v>43451</v>
      </c>
      <c r="I3125"/>
      <c r="J3125" t="s">
        <v>1096</v>
      </c>
      <c r="K3125">
        <v>3</v>
      </c>
      <c r="L3125" t="s">
        <v>25</v>
      </c>
      <c r="M3125">
        <v>41600</v>
      </c>
      <c r="N3125" t="s">
        <v>93</v>
      </c>
      <c r="O3125">
        <v>104910</v>
      </c>
      <c r="P3125">
        <v>63310</v>
      </c>
      <c r="Q3125">
        <v>17000</v>
      </c>
      <c r="R3125">
        <v>22240</v>
      </c>
      <c r="S3125"/>
      <c r="T3125"/>
      <c r="U3125"/>
      <c r="V3125" t="s">
        <v>1348</v>
      </c>
      <c r="W3125">
        <v>1</v>
      </c>
    </row>
    <row r="3126" spans="1:23" s="917" customFormat="1" ht="12.75" customHeight="1">
      <c r="A3126">
        <v>1145</v>
      </c>
      <c r="B3126">
        <v>2840</v>
      </c>
      <c r="C3126" t="s">
        <v>87</v>
      </c>
      <c r="D3126" t="s">
        <v>1133</v>
      </c>
      <c r="E3126">
        <v>49382</v>
      </c>
      <c r="F3126" t="s">
        <v>198</v>
      </c>
      <c r="G3126" t="s">
        <v>4939</v>
      </c>
      <c r="H3126" s="958">
        <v>43473</v>
      </c>
      <c r="I3126"/>
      <c r="J3126" t="s">
        <v>1096</v>
      </c>
      <c r="K3126">
        <v>1</v>
      </c>
      <c r="L3126" t="s">
        <v>327</v>
      </c>
      <c r="M3126">
        <v>41600</v>
      </c>
      <c r="N3126" t="s">
        <v>84</v>
      </c>
      <c r="O3126">
        <v>90910</v>
      </c>
      <c r="P3126">
        <v>49310</v>
      </c>
      <c r="Q3126">
        <v>17000</v>
      </c>
      <c r="R3126">
        <v>22240</v>
      </c>
      <c r="S3126"/>
      <c r="T3126"/>
      <c r="U3126"/>
      <c r="V3126" t="s">
        <v>1348</v>
      </c>
      <c r="W3126">
        <v>2</v>
      </c>
    </row>
    <row r="3127" spans="1:23" s="917" customFormat="1" ht="12.75" customHeight="1">
      <c r="A3127">
        <v>1145</v>
      </c>
      <c r="B3127">
        <v>2840</v>
      </c>
      <c r="C3127" t="s">
        <v>87</v>
      </c>
      <c r="D3127" t="s">
        <v>1133</v>
      </c>
      <c r="E3127">
        <v>49383</v>
      </c>
      <c r="F3127" t="s">
        <v>198</v>
      </c>
      <c r="G3127" t="s">
        <v>4940</v>
      </c>
      <c r="H3127" s="958">
        <v>43473</v>
      </c>
      <c r="I3127"/>
      <c r="J3127" t="s">
        <v>1096</v>
      </c>
      <c r="K3127">
        <v>5</v>
      </c>
      <c r="L3127" t="s">
        <v>25</v>
      </c>
      <c r="M3127">
        <v>41600</v>
      </c>
      <c r="N3127" t="s">
        <v>84</v>
      </c>
      <c r="O3127">
        <v>90910</v>
      </c>
      <c r="P3127">
        <v>49310</v>
      </c>
      <c r="Q3127">
        <v>17000</v>
      </c>
      <c r="R3127">
        <v>22240</v>
      </c>
      <c r="S3127"/>
      <c r="T3127"/>
      <c r="U3127"/>
      <c r="V3127" t="s">
        <v>1348</v>
      </c>
      <c r="W3127">
        <v>2</v>
      </c>
    </row>
    <row r="3128" spans="1:23" s="917" customFormat="1" ht="12.75" customHeight="1">
      <c r="A3128">
        <v>6666</v>
      </c>
      <c r="B3128">
        <v>2839</v>
      </c>
      <c r="C3128" t="s">
        <v>86</v>
      </c>
      <c r="D3128" t="s">
        <v>1133</v>
      </c>
      <c r="E3128">
        <v>49384</v>
      </c>
      <c r="F3128" t="s">
        <v>198</v>
      </c>
      <c r="G3128" t="s">
        <v>4941</v>
      </c>
      <c r="H3128" s="958">
        <v>43474</v>
      </c>
      <c r="I3128"/>
      <c r="J3128" t="s">
        <v>1096</v>
      </c>
      <c r="K3128">
        <v>2</v>
      </c>
      <c r="L3128" t="s">
        <v>327</v>
      </c>
      <c r="M3128">
        <v>41600</v>
      </c>
      <c r="N3128" t="s">
        <v>84</v>
      </c>
      <c r="O3128">
        <v>90910</v>
      </c>
      <c r="P3128">
        <v>49310</v>
      </c>
      <c r="Q3128">
        <v>8860</v>
      </c>
      <c r="R3128">
        <v>8220</v>
      </c>
      <c r="S3128"/>
      <c r="T3128"/>
      <c r="U3128"/>
      <c r="V3128" t="s">
        <v>1348</v>
      </c>
      <c r="W3128">
        <v>3</v>
      </c>
    </row>
    <row r="3129" spans="1:23" s="917" customFormat="1" ht="12.75" customHeight="1">
      <c r="A3129">
        <v>1535</v>
      </c>
      <c r="B3129">
        <v>2824</v>
      </c>
      <c r="C3129" t="s">
        <v>122</v>
      </c>
      <c r="D3129" t="s">
        <v>1445</v>
      </c>
      <c r="E3129">
        <v>49386</v>
      </c>
      <c r="F3129" t="s">
        <v>198</v>
      </c>
      <c r="G3129" t="s">
        <v>4942</v>
      </c>
      <c r="H3129" s="958">
        <v>43451</v>
      </c>
      <c r="I3129"/>
      <c r="J3129" t="s">
        <v>1096</v>
      </c>
      <c r="K3129">
        <v>2</v>
      </c>
      <c r="L3129" t="s">
        <v>25</v>
      </c>
      <c r="M3129">
        <v>41600</v>
      </c>
      <c r="N3129" t="s">
        <v>114</v>
      </c>
      <c r="O3129">
        <v>157000</v>
      </c>
      <c r="P3129">
        <v>115400</v>
      </c>
      <c r="Q3129">
        <v>17000</v>
      </c>
      <c r="R3129">
        <v>22240</v>
      </c>
      <c r="S3129"/>
      <c r="T3129"/>
      <c r="U3129"/>
      <c r="V3129" t="s">
        <v>1348</v>
      </c>
      <c r="W3129">
        <v>1</v>
      </c>
    </row>
    <row r="3130" spans="1:23" s="917" customFormat="1" ht="12.75" customHeight="1">
      <c r="A3130">
        <v>1700</v>
      </c>
      <c r="B3130">
        <v>2840</v>
      </c>
      <c r="C3130" t="s">
        <v>87</v>
      </c>
      <c r="D3130" t="s">
        <v>1106</v>
      </c>
      <c r="E3130">
        <v>49387</v>
      </c>
      <c r="F3130" t="s">
        <v>198</v>
      </c>
      <c r="G3130" t="s">
        <v>4943</v>
      </c>
      <c r="H3130" s="958">
        <v>43455</v>
      </c>
      <c r="I3130"/>
      <c r="J3130" t="s">
        <v>1096</v>
      </c>
      <c r="K3130">
        <v>4</v>
      </c>
      <c r="L3130" t="s">
        <v>25</v>
      </c>
      <c r="M3130">
        <v>41600</v>
      </c>
      <c r="N3130" t="s">
        <v>84</v>
      </c>
      <c r="O3130">
        <v>90910</v>
      </c>
      <c r="P3130">
        <v>49310</v>
      </c>
      <c r="Q3130">
        <v>17000</v>
      </c>
      <c r="R3130">
        <v>22240</v>
      </c>
      <c r="S3130"/>
      <c r="T3130"/>
      <c r="U3130"/>
      <c r="V3130" t="s">
        <v>1348</v>
      </c>
      <c r="W3130">
        <v>1</v>
      </c>
    </row>
    <row r="3131" spans="1:23" s="917" customFormat="1" ht="12.75" customHeight="1">
      <c r="A3131">
        <v>1700</v>
      </c>
      <c r="B3131">
        <v>2840</v>
      </c>
      <c r="C3131" t="s">
        <v>87</v>
      </c>
      <c r="D3131" t="s">
        <v>1106</v>
      </c>
      <c r="E3131">
        <v>49387</v>
      </c>
      <c r="F3131" t="s">
        <v>869</v>
      </c>
      <c r="G3131" t="s">
        <v>4944</v>
      </c>
      <c r="H3131" s="958">
        <v>43798</v>
      </c>
      <c r="I3131"/>
      <c r="J3131" t="s">
        <v>1096</v>
      </c>
      <c r="K3131">
        <v>2</v>
      </c>
      <c r="L3131" t="s">
        <v>25</v>
      </c>
      <c r="M3131">
        <v>41600</v>
      </c>
      <c r="N3131" t="s">
        <v>84</v>
      </c>
      <c r="O3131">
        <v>90910</v>
      </c>
      <c r="P3131">
        <v>49310</v>
      </c>
      <c r="Q3131">
        <v>17000</v>
      </c>
      <c r="R3131">
        <v>22240</v>
      </c>
      <c r="S3131"/>
      <c r="T3131"/>
      <c r="U3131"/>
      <c r="V3131" t="s">
        <v>1403</v>
      </c>
      <c r="W3131">
        <v>1</v>
      </c>
    </row>
    <row r="3132" spans="1:23" s="917" customFormat="1" ht="12.75" customHeight="1">
      <c r="A3132">
        <v>1700</v>
      </c>
      <c r="B3132">
        <v>2840</v>
      </c>
      <c r="C3132" t="s">
        <v>87</v>
      </c>
      <c r="D3132" t="s">
        <v>1106</v>
      </c>
      <c r="E3132">
        <v>49387</v>
      </c>
      <c r="F3132" t="s">
        <v>871</v>
      </c>
      <c r="G3132" t="s">
        <v>4946</v>
      </c>
      <c r="H3132" s="958">
        <v>43798</v>
      </c>
      <c r="I3132"/>
      <c r="J3132" t="s">
        <v>1096</v>
      </c>
      <c r="K3132">
        <v>2</v>
      </c>
      <c r="L3132" t="s">
        <v>25</v>
      </c>
      <c r="M3132">
        <v>41600</v>
      </c>
      <c r="N3132" t="s">
        <v>84</v>
      </c>
      <c r="O3132">
        <v>90910</v>
      </c>
      <c r="P3132">
        <v>49310</v>
      </c>
      <c r="Q3132">
        <v>17000</v>
      </c>
      <c r="R3132">
        <v>22240</v>
      </c>
      <c r="S3132"/>
      <c r="T3132"/>
      <c r="U3132"/>
      <c r="V3132" t="s">
        <v>1403</v>
      </c>
      <c r="W3132">
        <v>1</v>
      </c>
    </row>
    <row r="3133" spans="1:23" s="917" customFormat="1" ht="12.75" customHeight="1">
      <c r="A3133">
        <v>1700</v>
      </c>
      <c r="B3133">
        <v>2841</v>
      </c>
      <c r="C3133" t="s">
        <v>83</v>
      </c>
      <c r="D3133" t="s">
        <v>1106</v>
      </c>
      <c r="E3133">
        <v>49388</v>
      </c>
      <c r="F3133" t="s">
        <v>198</v>
      </c>
      <c r="G3133" t="s">
        <v>4947</v>
      </c>
      <c r="H3133" s="958">
        <v>43455</v>
      </c>
      <c r="I3133"/>
      <c r="J3133" t="s">
        <v>1096</v>
      </c>
      <c r="K3133">
        <v>2</v>
      </c>
      <c r="L3133" t="s">
        <v>25</v>
      </c>
      <c r="M3133">
        <v>41600</v>
      </c>
      <c r="N3133" t="s">
        <v>84</v>
      </c>
      <c r="O3133">
        <v>90910</v>
      </c>
      <c r="P3133">
        <v>49310</v>
      </c>
      <c r="Q3133">
        <v>17000</v>
      </c>
      <c r="R3133">
        <v>22240</v>
      </c>
      <c r="S3133"/>
      <c r="T3133"/>
      <c r="U3133"/>
      <c r="V3133" t="s">
        <v>1348</v>
      </c>
      <c r="W3133">
        <v>1</v>
      </c>
    </row>
    <row r="3134" spans="1:23" s="917" customFormat="1" ht="12.75" customHeight="1">
      <c r="A3134">
        <v>1700</v>
      </c>
      <c r="B3134">
        <v>2840</v>
      </c>
      <c r="C3134" t="s">
        <v>87</v>
      </c>
      <c r="D3134" t="s">
        <v>1106</v>
      </c>
      <c r="E3134">
        <v>49389</v>
      </c>
      <c r="F3134" t="s">
        <v>198</v>
      </c>
      <c r="G3134" t="s">
        <v>4948</v>
      </c>
      <c r="H3134" s="958">
        <v>43455</v>
      </c>
      <c r="I3134"/>
      <c r="J3134" t="s">
        <v>1096</v>
      </c>
      <c r="K3134">
        <v>2</v>
      </c>
      <c r="L3134" t="s">
        <v>327</v>
      </c>
      <c r="M3134">
        <v>41600</v>
      </c>
      <c r="N3134" t="s">
        <v>84</v>
      </c>
      <c r="O3134">
        <v>90910</v>
      </c>
      <c r="P3134">
        <v>49310</v>
      </c>
      <c r="Q3134">
        <v>17000</v>
      </c>
      <c r="R3134">
        <v>22240</v>
      </c>
      <c r="S3134"/>
      <c r="T3134"/>
      <c r="U3134"/>
      <c r="V3134" t="s">
        <v>1348</v>
      </c>
      <c r="W3134">
        <v>1</v>
      </c>
    </row>
    <row r="3135" spans="1:23" s="917" customFormat="1" ht="12.75" customHeight="1">
      <c r="A3135">
        <v>1700</v>
      </c>
      <c r="B3135">
        <v>2840</v>
      </c>
      <c r="C3135" t="s">
        <v>87</v>
      </c>
      <c r="D3135" t="s">
        <v>1106</v>
      </c>
      <c r="E3135">
        <v>49390</v>
      </c>
      <c r="F3135" t="s">
        <v>198</v>
      </c>
      <c r="G3135" t="s">
        <v>4949</v>
      </c>
      <c r="H3135" s="958">
        <v>43451</v>
      </c>
      <c r="I3135"/>
      <c r="J3135" t="s">
        <v>1096</v>
      </c>
      <c r="K3135">
        <v>3</v>
      </c>
      <c r="L3135" t="s">
        <v>25</v>
      </c>
      <c r="M3135">
        <v>41600</v>
      </c>
      <c r="N3135" t="s">
        <v>84</v>
      </c>
      <c r="O3135">
        <v>90910</v>
      </c>
      <c r="P3135">
        <v>49310</v>
      </c>
      <c r="Q3135">
        <v>17000</v>
      </c>
      <c r="R3135">
        <v>22240</v>
      </c>
      <c r="S3135"/>
      <c r="T3135"/>
      <c r="U3135"/>
      <c r="V3135" t="s">
        <v>1348</v>
      </c>
      <c r="W3135">
        <v>2</v>
      </c>
    </row>
    <row r="3136" spans="1:23" s="917" customFormat="1" ht="12.75" customHeight="1">
      <c r="A3136">
        <v>1700</v>
      </c>
      <c r="B3136">
        <v>2840</v>
      </c>
      <c r="C3136" t="s">
        <v>87</v>
      </c>
      <c r="D3136" t="s">
        <v>1106</v>
      </c>
      <c r="E3136">
        <v>49391</v>
      </c>
      <c r="F3136" t="s">
        <v>198</v>
      </c>
      <c r="G3136" t="s">
        <v>4950</v>
      </c>
      <c r="H3136" s="958">
        <v>43451</v>
      </c>
      <c r="I3136"/>
      <c r="J3136" t="s">
        <v>1096</v>
      </c>
      <c r="K3136">
        <v>1</v>
      </c>
      <c r="L3136" t="s">
        <v>25</v>
      </c>
      <c r="M3136">
        <v>41600</v>
      </c>
      <c r="N3136" t="s">
        <v>84</v>
      </c>
      <c r="O3136">
        <v>90910</v>
      </c>
      <c r="P3136">
        <v>49310</v>
      </c>
      <c r="Q3136">
        <v>17000</v>
      </c>
      <c r="R3136">
        <v>22240</v>
      </c>
      <c r="S3136"/>
      <c r="T3136"/>
      <c r="U3136"/>
      <c r="V3136" t="s">
        <v>1348</v>
      </c>
      <c r="W3136">
        <v>2</v>
      </c>
    </row>
    <row r="3137" spans="1:23" s="917" customFormat="1" ht="12.75" customHeight="1">
      <c r="A3137">
        <v>1700</v>
      </c>
      <c r="B3137">
        <v>2840</v>
      </c>
      <c r="C3137" t="s">
        <v>87</v>
      </c>
      <c r="D3137" t="s">
        <v>1106</v>
      </c>
      <c r="E3137">
        <v>49392</v>
      </c>
      <c r="F3137" t="s">
        <v>198</v>
      </c>
      <c r="G3137" t="s">
        <v>4951</v>
      </c>
      <c r="H3137" s="958">
        <v>43455</v>
      </c>
      <c r="I3137"/>
      <c r="J3137" t="s">
        <v>1096</v>
      </c>
      <c r="K3137">
        <v>2</v>
      </c>
      <c r="L3137" t="s">
        <v>25</v>
      </c>
      <c r="M3137">
        <v>41600</v>
      </c>
      <c r="N3137" t="s">
        <v>84</v>
      </c>
      <c r="O3137">
        <v>90910</v>
      </c>
      <c r="P3137">
        <v>49310</v>
      </c>
      <c r="Q3137">
        <v>17000</v>
      </c>
      <c r="R3137">
        <v>22240</v>
      </c>
      <c r="S3137"/>
      <c r="T3137"/>
      <c r="U3137"/>
      <c r="V3137" t="s">
        <v>1348</v>
      </c>
      <c r="W3137">
        <v>1</v>
      </c>
    </row>
    <row r="3138" spans="1:23" s="917" customFormat="1" ht="12.75" customHeight="1">
      <c r="A3138">
        <v>1700</v>
      </c>
      <c r="B3138">
        <v>2841</v>
      </c>
      <c r="C3138" t="s">
        <v>83</v>
      </c>
      <c r="D3138" t="s">
        <v>1106</v>
      </c>
      <c r="E3138">
        <v>49393</v>
      </c>
      <c r="F3138" t="s">
        <v>198</v>
      </c>
      <c r="G3138" t="s">
        <v>4952</v>
      </c>
      <c r="H3138" s="958">
        <v>43455</v>
      </c>
      <c r="I3138"/>
      <c r="J3138" t="s">
        <v>1096</v>
      </c>
      <c r="K3138">
        <v>2</v>
      </c>
      <c r="L3138" t="s">
        <v>25</v>
      </c>
      <c r="M3138">
        <v>41600</v>
      </c>
      <c r="N3138" t="s">
        <v>84</v>
      </c>
      <c r="O3138">
        <v>90910</v>
      </c>
      <c r="P3138">
        <v>49310</v>
      </c>
      <c r="Q3138">
        <v>17000</v>
      </c>
      <c r="R3138">
        <v>22240</v>
      </c>
      <c r="S3138"/>
      <c r="T3138"/>
      <c r="U3138"/>
      <c r="V3138" t="s">
        <v>1348</v>
      </c>
      <c r="W3138">
        <v>1</v>
      </c>
    </row>
    <row r="3139" spans="1:23" s="917" customFormat="1" ht="12.75" customHeight="1">
      <c r="A3139">
        <v>1700</v>
      </c>
      <c r="B3139">
        <v>2840</v>
      </c>
      <c r="C3139" t="s">
        <v>87</v>
      </c>
      <c r="D3139" t="s">
        <v>1106</v>
      </c>
      <c r="E3139">
        <v>49394</v>
      </c>
      <c r="F3139" t="s">
        <v>198</v>
      </c>
      <c r="G3139" t="s">
        <v>4953</v>
      </c>
      <c r="H3139" s="958">
        <v>43451</v>
      </c>
      <c r="I3139"/>
      <c r="J3139" t="s">
        <v>1096</v>
      </c>
      <c r="K3139">
        <v>1</v>
      </c>
      <c r="L3139" t="s">
        <v>25</v>
      </c>
      <c r="M3139">
        <v>41600</v>
      </c>
      <c r="N3139" t="s">
        <v>84</v>
      </c>
      <c r="O3139">
        <v>90910</v>
      </c>
      <c r="P3139">
        <v>49310</v>
      </c>
      <c r="Q3139">
        <v>17000</v>
      </c>
      <c r="R3139">
        <v>22240</v>
      </c>
      <c r="S3139"/>
      <c r="T3139"/>
      <c r="U3139"/>
      <c r="V3139" t="s">
        <v>1348</v>
      </c>
      <c r="W3139">
        <v>1</v>
      </c>
    </row>
    <row r="3140" spans="1:23" s="917" customFormat="1" ht="12.75" customHeight="1">
      <c r="A3140">
        <v>1700</v>
      </c>
      <c r="B3140">
        <v>2841</v>
      </c>
      <c r="C3140" t="s">
        <v>83</v>
      </c>
      <c r="D3140" t="s">
        <v>1106</v>
      </c>
      <c r="E3140">
        <v>49395</v>
      </c>
      <c r="F3140" t="s">
        <v>198</v>
      </c>
      <c r="G3140" t="s">
        <v>4954</v>
      </c>
      <c r="H3140" s="958">
        <v>43455</v>
      </c>
      <c r="I3140"/>
      <c r="J3140" t="s">
        <v>1096</v>
      </c>
      <c r="K3140">
        <v>3</v>
      </c>
      <c r="L3140" t="s">
        <v>25</v>
      </c>
      <c r="M3140">
        <v>41600</v>
      </c>
      <c r="N3140" t="s">
        <v>84</v>
      </c>
      <c r="O3140">
        <v>90910</v>
      </c>
      <c r="P3140">
        <v>49310</v>
      </c>
      <c r="Q3140">
        <v>17000</v>
      </c>
      <c r="R3140">
        <v>22240</v>
      </c>
      <c r="S3140"/>
      <c r="T3140"/>
      <c r="U3140"/>
      <c r="V3140" t="s">
        <v>1348</v>
      </c>
      <c r="W3140">
        <v>1</v>
      </c>
    </row>
    <row r="3141" spans="1:23" s="917" customFormat="1" ht="12.75" customHeight="1">
      <c r="A3141">
        <v>1700</v>
      </c>
      <c r="B3141">
        <v>2841</v>
      </c>
      <c r="C3141" t="s">
        <v>83</v>
      </c>
      <c r="D3141" t="s">
        <v>1106</v>
      </c>
      <c r="E3141">
        <v>49396</v>
      </c>
      <c r="F3141" t="s">
        <v>198</v>
      </c>
      <c r="G3141" t="s">
        <v>4955</v>
      </c>
      <c r="H3141" s="958">
        <v>43455</v>
      </c>
      <c r="I3141"/>
      <c r="J3141" t="s">
        <v>1096</v>
      </c>
      <c r="K3141">
        <v>3</v>
      </c>
      <c r="L3141" t="s">
        <v>25</v>
      </c>
      <c r="M3141">
        <v>41600</v>
      </c>
      <c r="N3141" t="s">
        <v>84</v>
      </c>
      <c r="O3141">
        <v>90910</v>
      </c>
      <c r="P3141">
        <v>49310</v>
      </c>
      <c r="Q3141">
        <v>17000</v>
      </c>
      <c r="R3141">
        <v>22240</v>
      </c>
      <c r="S3141"/>
      <c r="T3141"/>
      <c r="U3141"/>
      <c r="V3141" t="s">
        <v>1348</v>
      </c>
      <c r="W3141">
        <v>2</v>
      </c>
    </row>
    <row r="3142" spans="1:23" s="917" customFormat="1" ht="12.75" customHeight="1">
      <c r="A3142">
        <v>1670</v>
      </c>
      <c r="B3142">
        <v>2840</v>
      </c>
      <c r="C3142" t="s">
        <v>87</v>
      </c>
      <c r="D3142" t="s">
        <v>1093</v>
      </c>
      <c r="E3142">
        <v>49397</v>
      </c>
      <c r="F3142" t="s">
        <v>198</v>
      </c>
      <c r="G3142" t="s">
        <v>4956</v>
      </c>
      <c r="H3142" s="958">
        <v>43476</v>
      </c>
      <c r="I3142"/>
      <c r="J3142" t="s">
        <v>1096</v>
      </c>
      <c r="K3142">
        <v>4</v>
      </c>
      <c r="L3142" t="s">
        <v>25</v>
      </c>
      <c r="M3142">
        <v>41600</v>
      </c>
      <c r="N3142" t="s">
        <v>84</v>
      </c>
      <c r="O3142">
        <v>90910</v>
      </c>
      <c r="P3142">
        <v>49310</v>
      </c>
      <c r="Q3142">
        <v>17000</v>
      </c>
      <c r="R3142">
        <v>41220</v>
      </c>
      <c r="S3142"/>
      <c r="T3142"/>
      <c r="U3142"/>
      <c r="V3142" t="s">
        <v>1348</v>
      </c>
      <c r="W3142">
        <v>1</v>
      </c>
    </row>
    <row r="3143" spans="1:23" s="917" customFormat="1" ht="12.75" customHeight="1">
      <c r="A3143">
        <v>1670</v>
      </c>
      <c r="B3143">
        <v>2840</v>
      </c>
      <c r="C3143" t="s">
        <v>87</v>
      </c>
      <c r="D3143" t="s">
        <v>1093</v>
      </c>
      <c r="E3143">
        <v>49398</v>
      </c>
      <c r="F3143" t="s">
        <v>198</v>
      </c>
      <c r="G3143" t="s">
        <v>4957</v>
      </c>
      <c r="H3143" s="958">
        <v>43476</v>
      </c>
      <c r="I3143"/>
      <c r="J3143" t="s">
        <v>1096</v>
      </c>
      <c r="K3143">
        <v>3</v>
      </c>
      <c r="L3143" t="s">
        <v>25</v>
      </c>
      <c r="M3143">
        <v>41600</v>
      </c>
      <c r="N3143" t="s">
        <v>84</v>
      </c>
      <c r="O3143">
        <v>90910</v>
      </c>
      <c r="P3143">
        <v>49310</v>
      </c>
      <c r="Q3143">
        <v>17000</v>
      </c>
      <c r="R3143">
        <v>41220</v>
      </c>
      <c r="S3143"/>
      <c r="T3143"/>
      <c r="U3143"/>
      <c r="V3143" t="s">
        <v>1348</v>
      </c>
      <c r="W3143">
        <v>1</v>
      </c>
    </row>
    <row r="3144" spans="1:23" s="917" customFormat="1" ht="12.75" customHeight="1">
      <c r="A3144">
        <v>1220</v>
      </c>
      <c r="B3144">
        <v>2807</v>
      </c>
      <c r="C3144" t="s">
        <v>1102</v>
      </c>
      <c r="D3144" t="s">
        <v>1103</v>
      </c>
      <c r="E3144">
        <v>49399</v>
      </c>
      <c r="F3144" t="s">
        <v>198</v>
      </c>
      <c r="G3144" t="s">
        <v>4958</v>
      </c>
      <c r="H3144" s="958">
        <v>43507</v>
      </c>
      <c r="I3144"/>
      <c r="J3144" t="s">
        <v>1096</v>
      </c>
      <c r="K3144">
        <v>5</v>
      </c>
      <c r="L3144" t="s">
        <v>25</v>
      </c>
      <c r="M3144">
        <v>41600</v>
      </c>
      <c r="N3144" t="s">
        <v>97</v>
      </c>
      <c r="O3144">
        <v>117140</v>
      </c>
      <c r="P3144">
        <v>75540</v>
      </c>
      <c r="Q3144">
        <v>17000</v>
      </c>
      <c r="R3144">
        <v>22240</v>
      </c>
      <c r="S3144"/>
      <c r="T3144"/>
      <c r="U3144"/>
      <c r="V3144" t="s">
        <v>1348</v>
      </c>
      <c r="W3144">
        <v>1</v>
      </c>
    </row>
    <row r="3145" spans="1:23" s="917" customFormat="1" ht="12.75" customHeight="1">
      <c r="A3145">
        <v>1220</v>
      </c>
      <c r="B3145">
        <v>2807</v>
      </c>
      <c r="C3145" t="s">
        <v>1102</v>
      </c>
      <c r="D3145" t="s">
        <v>1103</v>
      </c>
      <c r="E3145">
        <v>49415</v>
      </c>
      <c r="F3145" t="s">
        <v>198</v>
      </c>
      <c r="G3145" t="s">
        <v>4959</v>
      </c>
      <c r="H3145" s="958">
        <v>43496</v>
      </c>
      <c r="I3145"/>
      <c r="J3145" t="s">
        <v>1096</v>
      </c>
      <c r="K3145">
        <v>5</v>
      </c>
      <c r="L3145" t="s">
        <v>25</v>
      </c>
      <c r="M3145">
        <v>41600</v>
      </c>
      <c r="N3145" t="s">
        <v>97</v>
      </c>
      <c r="O3145">
        <v>117140</v>
      </c>
      <c r="P3145">
        <v>75540</v>
      </c>
      <c r="Q3145">
        <v>17000</v>
      </c>
      <c r="R3145">
        <v>22240</v>
      </c>
      <c r="S3145"/>
      <c r="T3145"/>
      <c r="U3145"/>
      <c r="V3145" t="s">
        <v>1348</v>
      </c>
      <c r="W3145">
        <v>1</v>
      </c>
    </row>
    <row r="3146" spans="1:23" s="917" customFormat="1" ht="12.75" customHeight="1">
      <c r="A3146">
        <v>1220</v>
      </c>
      <c r="B3146">
        <v>2807</v>
      </c>
      <c r="C3146" t="s">
        <v>1102</v>
      </c>
      <c r="D3146" t="s">
        <v>1103</v>
      </c>
      <c r="E3146">
        <v>49416</v>
      </c>
      <c r="F3146" t="s">
        <v>198</v>
      </c>
      <c r="G3146" t="s">
        <v>4960</v>
      </c>
      <c r="H3146" s="958">
        <v>43496</v>
      </c>
      <c r="I3146"/>
      <c r="J3146" t="s">
        <v>1096</v>
      </c>
      <c r="K3146">
        <v>5</v>
      </c>
      <c r="L3146" t="s">
        <v>25</v>
      </c>
      <c r="M3146">
        <v>41600</v>
      </c>
      <c r="N3146" t="s">
        <v>97</v>
      </c>
      <c r="O3146">
        <v>117140</v>
      </c>
      <c r="P3146">
        <v>75540</v>
      </c>
      <c r="Q3146">
        <v>17000</v>
      </c>
      <c r="R3146">
        <v>22240</v>
      </c>
      <c r="S3146"/>
      <c r="T3146"/>
      <c r="U3146"/>
      <c r="V3146" t="s">
        <v>1348</v>
      </c>
      <c r="W3146">
        <v>1</v>
      </c>
    </row>
    <row r="3147" spans="1:23" s="917" customFormat="1" ht="12.75" customHeight="1">
      <c r="A3147">
        <v>1220</v>
      </c>
      <c r="B3147">
        <v>2807</v>
      </c>
      <c r="C3147" t="s">
        <v>1102</v>
      </c>
      <c r="D3147" t="s">
        <v>1103</v>
      </c>
      <c r="E3147">
        <v>49417</v>
      </c>
      <c r="F3147" t="s">
        <v>198</v>
      </c>
      <c r="G3147" t="s">
        <v>4961</v>
      </c>
      <c r="H3147" s="958">
        <v>43496</v>
      </c>
      <c r="I3147"/>
      <c r="J3147" t="s">
        <v>1096</v>
      </c>
      <c r="K3147">
        <v>5</v>
      </c>
      <c r="L3147" t="s">
        <v>25</v>
      </c>
      <c r="M3147">
        <v>41600</v>
      </c>
      <c r="N3147" t="s">
        <v>97</v>
      </c>
      <c r="O3147">
        <v>117140</v>
      </c>
      <c r="P3147">
        <v>75540</v>
      </c>
      <c r="Q3147">
        <v>17000</v>
      </c>
      <c r="R3147">
        <v>22240</v>
      </c>
      <c r="S3147"/>
      <c r="T3147"/>
      <c r="U3147"/>
      <c r="V3147" t="s">
        <v>1348</v>
      </c>
      <c r="W3147">
        <v>1</v>
      </c>
    </row>
    <row r="3148" spans="1:23" s="917" customFormat="1" ht="12.75" customHeight="1">
      <c r="A3148">
        <v>1220</v>
      </c>
      <c r="B3148">
        <v>2807</v>
      </c>
      <c r="C3148" t="s">
        <v>1102</v>
      </c>
      <c r="D3148" t="s">
        <v>1103</v>
      </c>
      <c r="E3148">
        <v>49418</v>
      </c>
      <c r="F3148" t="s">
        <v>198</v>
      </c>
      <c r="G3148" t="s">
        <v>4962</v>
      </c>
      <c r="H3148" s="958">
        <v>43507</v>
      </c>
      <c r="I3148"/>
      <c r="J3148" t="s">
        <v>1096</v>
      </c>
      <c r="K3148">
        <v>5</v>
      </c>
      <c r="L3148" t="s">
        <v>25</v>
      </c>
      <c r="M3148">
        <v>41600</v>
      </c>
      <c r="N3148" t="s">
        <v>97</v>
      </c>
      <c r="O3148">
        <v>117140</v>
      </c>
      <c r="P3148">
        <v>75540</v>
      </c>
      <c r="Q3148">
        <v>17000</v>
      </c>
      <c r="R3148">
        <v>22240</v>
      </c>
      <c r="S3148"/>
      <c r="T3148"/>
      <c r="U3148"/>
      <c r="V3148" t="s">
        <v>1348</v>
      </c>
      <c r="W3148">
        <v>1</v>
      </c>
    </row>
    <row r="3149" spans="1:23" s="917" customFormat="1" ht="12.75" customHeight="1">
      <c r="A3149">
        <v>1220</v>
      </c>
      <c r="B3149">
        <v>2807</v>
      </c>
      <c r="C3149" t="s">
        <v>1102</v>
      </c>
      <c r="D3149" t="s">
        <v>1103</v>
      </c>
      <c r="E3149">
        <v>49419</v>
      </c>
      <c r="F3149" t="s">
        <v>198</v>
      </c>
      <c r="G3149" t="s">
        <v>4963</v>
      </c>
      <c r="H3149" s="958">
        <v>43496</v>
      </c>
      <c r="I3149"/>
      <c r="J3149" t="s">
        <v>1096</v>
      </c>
      <c r="K3149">
        <v>5</v>
      </c>
      <c r="L3149" t="s">
        <v>25</v>
      </c>
      <c r="M3149">
        <v>41600</v>
      </c>
      <c r="N3149" t="s">
        <v>97</v>
      </c>
      <c r="O3149">
        <v>117140</v>
      </c>
      <c r="P3149">
        <v>75540</v>
      </c>
      <c r="Q3149">
        <v>17000</v>
      </c>
      <c r="R3149">
        <v>22240</v>
      </c>
      <c r="S3149"/>
      <c r="T3149"/>
      <c r="U3149"/>
      <c r="V3149" t="s">
        <v>1348</v>
      </c>
      <c r="W3149">
        <v>1</v>
      </c>
    </row>
    <row r="3150" spans="1:23" s="917" customFormat="1" ht="12.75" customHeight="1">
      <c r="A3150">
        <v>1220</v>
      </c>
      <c r="B3150">
        <v>2807</v>
      </c>
      <c r="C3150" t="s">
        <v>1102</v>
      </c>
      <c r="D3150" t="s">
        <v>1103</v>
      </c>
      <c r="E3150">
        <v>49420</v>
      </c>
      <c r="F3150" t="s">
        <v>198</v>
      </c>
      <c r="G3150" t="s">
        <v>4964</v>
      </c>
      <c r="H3150" s="958">
        <v>43496</v>
      </c>
      <c r="I3150"/>
      <c r="J3150" t="s">
        <v>1096</v>
      </c>
      <c r="K3150">
        <v>5</v>
      </c>
      <c r="L3150" t="s">
        <v>25</v>
      </c>
      <c r="M3150">
        <v>41600</v>
      </c>
      <c r="N3150" t="s">
        <v>97</v>
      </c>
      <c r="O3150">
        <v>117140</v>
      </c>
      <c r="P3150">
        <v>75540</v>
      </c>
      <c r="Q3150">
        <v>17000</v>
      </c>
      <c r="R3150">
        <v>22240</v>
      </c>
      <c r="S3150"/>
      <c r="T3150"/>
      <c r="U3150"/>
      <c r="V3150" t="s">
        <v>1348</v>
      </c>
      <c r="W3150">
        <v>1</v>
      </c>
    </row>
    <row r="3151" spans="1:23" s="917" customFormat="1" ht="12.75" customHeight="1">
      <c r="A3151">
        <v>1220</v>
      </c>
      <c r="B3151">
        <v>2807</v>
      </c>
      <c r="C3151" t="s">
        <v>1102</v>
      </c>
      <c r="D3151" t="s">
        <v>1103</v>
      </c>
      <c r="E3151">
        <v>49421</v>
      </c>
      <c r="F3151" t="s">
        <v>198</v>
      </c>
      <c r="G3151" t="s">
        <v>4965</v>
      </c>
      <c r="H3151" s="958">
        <v>43496</v>
      </c>
      <c r="I3151"/>
      <c r="J3151" t="s">
        <v>1096</v>
      </c>
      <c r="K3151">
        <v>5</v>
      </c>
      <c r="L3151" t="s">
        <v>25</v>
      </c>
      <c r="M3151">
        <v>41600</v>
      </c>
      <c r="N3151" t="s">
        <v>97</v>
      </c>
      <c r="O3151">
        <v>117140</v>
      </c>
      <c r="P3151">
        <v>75540</v>
      </c>
      <c r="Q3151">
        <v>17000</v>
      </c>
      <c r="R3151">
        <v>22240</v>
      </c>
      <c r="S3151"/>
      <c r="T3151"/>
      <c r="U3151"/>
      <c r="V3151" t="s">
        <v>1348</v>
      </c>
      <c r="W3151">
        <v>1</v>
      </c>
    </row>
    <row r="3152" spans="1:23" s="917" customFormat="1" ht="12.75" customHeight="1">
      <c r="A3152">
        <v>1220</v>
      </c>
      <c r="B3152">
        <v>2807</v>
      </c>
      <c r="C3152" t="s">
        <v>1102</v>
      </c>
      <c r="D3152" t="s">
        <v>1103</v>
      </c>
      <c r="E3152">
        <v>49422</v>
      </c>
      <c r="F3152" t="s">
        <v>198</v>
      </c>
      <c r="G3152" t="s">
        <v>4966</v>
      </c>
      <c r="H3152" s="958">
        <v>43496</v>
      </c>
      <c r="I3152"/>
      <c r="J3152" t="s">
        <v>1096</v>
      </c>
      <c r="K3152">
        <v>5</v>
      </c>
      <c r="L3152" t="s">
        <v>25</v>
      </c>
      <c r="M3152">
        <v>41600</v>
      </c>
      <c r="N3152" t="s">
        <v>97</v>
      </c>
      <c r="O3152">
        <v>117140</v>
      </c>
      <c r="P3152">
        <v>75540</v>
      </c>
      <c r="Q3152">
        <v>17000</v>
      </c>
      <c r="R3152">
        <v>22240</v>
      </c>
      <c r="S3152"/>
      <c r="T3152"/>
      <c r="U3152"/>
      <c r="V3152" t="s">
        <v>1348</v>
      </c>
      <c r="W3152">
        <v>1</v>
      </c>
    </row>
    <row r="3153" spans="1:23" s="917" customFormat="1" ht="12.75" customHeight="1">
      <c r="A3153">
        <v>1220</v>
      </c>
      <c r="B3153">
        <v>2807</v>
      </c>
      <c r="C3153" t="s">
        <v>1102</v>
      </c>
      <c r="D3153" t="s">
        <v>1103</v>
      </c>
      <c r="E3153">
        <v>49423</v>
      </c>
      <c r="F3153" t="s">
        <v>198</v>
      </c>
      <c r="G3153" t="s">
        <v>4967</v>
      </c>
      <c r="H3153" s="958">
        <v>43496</v>
      </c>
      <c r="I3153"/>
      <c r="J3153" t="s">
        <v>1096</v>
      </c>
      <c r="K3153">
        <v>5</v>
      </c>
      <c r="L3153" t="s">
        <v>25</v>
      </c>
      <c r="M3153">
        <v>41600</v>
      </c>
      <c r="N3153" t="s">
        <v>97</v>
      </c>
      <c r="O3153">
        <v>117140</v>
      </c>
      <c r="P3153">
        <v>75540</v>
      </c>
      <c r="Q3153">
        <v>17000</v>
      </c>
      <c r="R3153">
        <v>22240</v>
      </c>
      <c r="S3153"/>
      <c r="T3153"/>
      <c r="U3153"/>
      <c r="V3153" t="s">
        <v>1348</v>
      </c>
      <c r="W3153">
        <v>1</v>
      </c>
    </row>
    <row r="3154" spans="1:23" s="917" customFormat="1" ht="12.75" customHeight="1">
      <c r="A3154">
        <v>1220</v>
      </c>
      <c r="B3154">
        <v>2807</v>
      </c>
      <c r="C3154" t="s">
        <v>1102</v>
      </c>
      <c r="D3154" t="s">
        <v>1103</v>
      </c>
      <c r="E3154">
        <v>49424</v>
      </c>
      <c r="F3154" t="s">
        <v>198</v>
      </c>
      <c r="G3154" t="s">
        <v>4968</v>
      </c>
      <c r="H3154" s="958">
        <v>43496</v>
      </c>
      <c r="I3154"/>
      <c r="J3154" t="s">
        <v>1096</v>
      </c>
      <c r="K3154">
        <v>5</v>
      </c>
      <c r="L3154" t="s">
        <v>25</v>
      </c>
      <c r="M3154">
        <v>41600</v>
      </c>
      <c r="N3154" t="s">
        <v>97</v>
      </c>
      <c r="O3154">
        <v>117140</v>
      </c>
      <c r="P3154">
        <v>75540</v>
      </c>
      <c r="Q3154">
        <v>17000</v>
      </c>
      <c r="R3154">
        <v>22240</v>
      </c>
      <c r="S3154"/>
      <c r="T3154"/>
      <c r="U3154"/>
      <c r="V3154" t="s">
        <v>1348</v>
      </c>
      <c r="W3154">
        <v>1</v>
      </c>
    </row>
    <row r="3155" spans="1:23" s="917" customFormat="1" ht="12.75" customHeight="1">
      <c r="A3155">
        <v>1450</v>
      </c>
      <c r="B3155">
        <v>2833</v>
      </c>
      <c r="C3155" t="s">
        <v>119</v>
      </c>
      <c r="D3155" t="s">
        <v>1292</v>
      </c>
      <c r="E3155">
        <v>49426</v>
      </c>
      <c r="F3155" t="s">
        <v>198</v>
      </c>
      <c r="G3155" t="s">
        <v>4969</v>
      </c>
      <c r="H3155" s="958">
        <v>43455</v>
      </c>
      <c r="I3155"/>
      <c r="J3155" t="s">
        <v>1096</v>
      </c>
      <c r="K3155">
        <v>10</v>
      </c>
      <c r="L3155" t="s">
        <v>25</v>
      </c>
      <c r="M3155">
        <v>41600</v>
      </c>
      <c r="N3155" t="s">
        <v>109</v>
      </c>
      <c r="O3155">
        <v>142820</v>
      </c>
      <c r="P3155">
        <v>101220</v>
      </c>
      <c r="Q3155">
        <v>17000</v>
      </c>
      <c r="R3155">
        <v>22240</v>
      </c>
      <c r="S3155"/>
      <c r="T3155"/>
      <c r="U3155"/>
      <c r="V3155" t="s">
        <v>1348</v>
      </c>
      <c r="W3155">
        <v>1</v>
      </c>
    </row>
    <row r="3156" spans="1:23" s="917" customFormat="1" ht="12.75" customHeight="1">
      <c r="A3156">
        <v>1450</v>
      </c>
      <c r="B3156">
        <v>2833</v>
      </c>
      <c r="C3156" t="s">
        <v>119</v>
      </c>
      <c r="D3156" t="s">
        <v>1292</v>
      </c>
      <c r="E3156">
        <v>49427</v>
      </c>
      <c r="F3156" t="s">
        <v>198</v>
      </c>
      <c r="G3156" t="s">
        <v>4970</v>
      </c>
      <c r="H3156" s="958">
        <v>43455</v>
      </c>
      <c r="I3156"/>
      <c r="J3156" t="s">
        <v>1096</v>
      </c>
      <c r="K3156">
        <v>5</v>
      </c>
      <c r="L3156" t="s">
        <v>25</v>
      </c>
      <c r="M3156">
        <v>41600</v>
      </c>
      <c r="N3156" t="s">
        <v>109</v>
      </c>
      <c r="O3156">
        <v>142820</v>
      </c>
      <c r="P3156">
        <v>101220</v>
      </c>
      <c r="Q3156">
        <v>17000</v>
      </c>
      <c r="R3156">
        <v>22240</v>
      </c>
      <c r="S3156"/>
      <c r="T3156"/>
      <c r="U3156"/>
      <c r="V3156" t="s">
        <v>1348</v>
      </c>
      <c r="W3156">
        <v>1</v>
      </c>
    </row>
    <row r="3157" spans="1:23" s="917" customFormat="1" ht="12.75" customHeight="1">
      <c r="A3157">
        <v>1145</v>
      </c>
      <c r="B3157">
        <v>2839</v>
      </c>
      <c r="C3157" t="s">
        <v>86</v>
      </c>
      <c r="D3157" t="s">
        <v>1133</v>
      </c>
      <c r="E3157">
        <v>49428</v>
      </c>
      <c r="F3157" t="s">
        <v>198</v>
      </c>
      <c r="G3157" t="s">
        <v>4971</v>
      </c>
      <c r="H3157" s="958">
        <v>43473</v>
      </c>
      <c r="I3157"/>
      <c r="J3157" t="s">
        <v>1096</v>
      </c>
      <c r="K3157">
        <v>2</v>
      </c>
      <c r="L3157" t="s">
        <v>327</v>
      </c>
      <c r="M3157">
        <v>41600</v>
      </c>
      <c r="N3157" t="s">
        <v>84</v>
      </c>
      <c r="O3157">
        <v>90910</v>
      </c>
      <c r="P3157">
        <v>49310</v>
      </c>
      <c r="Q3157">
        <v>17000</v>
      </c>
      <c r="R3157">
        <v>22240</v>
      </c>
      <c r="S3157"/>
      <c r="T3157"/>
      <c r="U3157"/>
      <c r="V3157" t="s">
        <v>1348</v>
      </c>
      <c r="W3157">
        <v>2</v>
      </c>
    </row>
    <row r="3158" spans="1:23" s="917" customFormat="1" ht="12.75" customHeight="1">
      <c r="A3158">
        <v>1145</v>
      </c>
      <c r="B3158">
        <v>2840</v>
      </c>
      <c r="C3158" t="s">
        <v>87</v>
      </c>
      <c r="D3158" t="s">
        <v>1133</v>
      </c>
      <c r="E3158">
        <v>49430</v>
      </c>
      <c r="F3158" t="s">
        <v>198</v>
      </c>
      <c r="G3158" t="s">
        <v>4972</v>
      </c>
      <c r="H3158" s="958">
        <v>43473</v>
      </c>
      <c r="I3158"/>
      <c r="J3158" t="s">
        <v>1096</v>
      </c>
      <c r="K3158">
        <v>2</v>
      </c>
      <c r="L3158" t="s">
        <v>25</v>
      </c>
      <c r="M3158">
        <v>41600</v>
      </c>
      <c r="N3158" t="s">
        <v>84</v>
      </c>
      <c r="O3158">
        <v>90910</v>
      </c>
      <c r="P3158">
        <v>49310</v>
      </c>
      <c r="Q3158">
        <v>17000</v>
      </c>
      <c r="R3158">
        <v>22240</v>
      </c>
      <c r="S3158"/>
      <c r="T3158"/>
      <c r="U3158"/>
      <c r="V3158" t="s">
        <v>1348</v>
      </c>
      <c r="W3158">
        <v>2</v>
      </c>
    </row>
    <row r="3159" spans="1:23" s="917" customFormat="1" ht="12.75" customHeight="1">
      <c r="A3159">
        <v>1190</v>
      </c>
      <c r="B3159">
        <v>2827</v>
      </c>
      <c r="C3159" t="s">
        <v>96</v>
      </c>
      <c r="D3159" t="s">
        <v>1103</v>
      </c>
      <c r="E3159">
        <v>49431</v>
      </c>
      <c r="F3159" t="s">
        <v>198</v>
      </c>
      <c r="G3159" t="s">
        <v>2612</v>
      </c>
      <c r="H3159" s="958">
        <v>45000</v>
      </c>
      <c r="I3159"/>
      <c r="J3159" t="s">
        <v>1096</v>
      </c>
      <c r="K3159">
        <v>5</v>
      </c>
      <c r="L3159" t="s">
        <v>25</v>
      </c>
      <c r="M3159">
        <v>41600</v>
      </c>
      <c r="N3159" t="s">
        <v>93</v>
      </c>
      <c r="O3159">
        <v>104910</v>
      </c>
      <c r="P3159">
        <v>63310</v>
      </c>
      <c r="Q3159">
        <v>17000</v>
      </c>
      <c r="R3159">
        <v>22240</v>
      </c>
      <c r="S3159"/>
      <c r="T3159"/>
      <c r="U3159"/>
      <c r="V3159" t="s">
        <v>1348</v>
      </c>
      <c r="W3159">
        <v>1</v>
      </c>
    </row>
    <row r="3160" spans="1:23" s="917" customFormat="1" ht="12.75" customHeight="1">
      <c r="A3160">
        <v>1605</v>
      </c>
      <c r="B3160">
        <v>2813</v>
      </c>
      <c r="C3160" t="s">
        <v>90</v>
      </c>
      <c r="D3160" t="s">
        <v>1126</v>
      </c>
      <c r="E3160">
        <v>49432</v>
      </c>
      <c r="F3160" t="s">
        <v>198</v>
      </c>
      <c r="G3160" t="s">
        <v>4973</v>
      </c>
      <c r="H3160" s="958">
        <v>43454</v>
      </c>
      <c r="I3160"/>
      <c r="J3160" t="s">
        <v>1096</v>
      </c>
      <c r="K3160">
        <v>5</v>
      </c>
      <c r="L3160" t="s">
        <v>25</v>
      </c>
      <c r="M3160">
        <v>41600</v>
      </c>
      <c r="N3160" t="s">
        <v>88</v>
      </c>
      <c r="O3160">
        <v>97200</v>
      </c>
      <c r="P3160">
        <v>55600</v>
      </c>
      <c r="Q3160">
        <v>17000</v>
      </c>
      <c r="R3160">
        <v>16710</v>
      </c>
      <c r="S3160"/>
      <c r="T3160"/>
      <c r="U3160"/>
      <c r="V3160" t="s">
        <v>1348</v>
      </c>
      <c r="W3160">
        <v>5</v>
      </c>
    </row>
    <row r="3161" spans="1:23" s="917" customFormat="1" ht="12.75" customHeight="1">
      <c r="A3161">
        <v>1380</v>
      </c>
      <c r="B3161">
        <v>2803</v>
      </c>
      <c r="C3161" t="s">
        <v>98</v>
      </c>
      <c r="D3161" t="s">
        <v>1292</v>
      </c>
      <c r="E3161">
        <v>49433</v>
      </c>
      <c r="F3161" t="s">
        <v>198</v>
      </c>
      <c r="G3161" t="s">
        <v>4974</v>
      </c>
      <c r="H3161" s="958">
        <v>43454</v>
      </c>
      <c r="I3161"/>
      <c r="J3161" t="s">
        <v>1096</v>
      </c>
      <c r="K3161">
        <v>2</v>
      </c>
      <c r="L3161" t="s">
        <v>25</v>
      </c>
      <c r="M3161">
        <v>41600</v>
      </c>
      <c r="N3161" t="s">
        <v>97</v>
      </c>
      <c r="O3161">
        <v>117140</v>
      </c>
      <c r="P3161">
        <v>75540</v>
      </c>
      <c r="Q3161">
        <v>17000</v>
      </c>
      <c r="R3161">
        <v>16710</v>
      </c>
      <c r="S3161"/>
      <c r="T3161"/>
      <c r="U3161"/>
      <c r="V3161" t="s">
        <v>1348</v>
      </c>
      <c r="W3161">
        <v>2</v>
      </c>
    </row>
    <row r="3162" spans="1:23" s="917" customFormat="1" ht="12.75" customHeight="1">
      <c r="A3162">
        <v>1720</v>
      </c>
      <c r="B3162">
        <v>2841</v>
      </c>
      <c r="C3162" t="s">
        <v>83</v>
      </c>
      <c r="D3162" t="s">
        <v>1093</v>
      </c>
      <c r="E3162">
        <v>49434</v>
      </c>
      <c r="F3162" t="s">
        <v>198</v>
      </c>
      <c r="G3162" t="s">
        <v>4975</v>
      </c>
      <c r="H3162" s="958">
        <v>43557</v>
      </c>
      <c r="I3162"/>
      <c r="J3162" t="s">
        <v>1096</v>
      </c>
      <c r="K3162">
        <v>3</v>
      </c>
      <c r="L3162" t="s">
        <v>25</v>
      </c>
      <c r="M3162">
        <v>41600</v>
      </c>
      <c r="N3162" t="s">
        <v>84</v>
      </c>
      <c r="O3162">
        <v>90910</v>
      </c>
      <c r="P3162">
        <v>49310</v>
      </c>
      <c r="Q3162">
        <v>17000</v>
      </c>
      <c r="R3162">
        <v>28750</v>
      </c>
      <c r="S3162"/>
      <c r="T3162"/>
      <c r="U3162"/>
      <c r="V3162" t="s">
        <v>1348</v>
      </c>
      <c r="W3162">
        <v>1</v>
      </c>
    </row>
    <row r="3163" spans="1:23" s="917" customFormat="1" ht="12.75" customHeight="1">
      <c r="A3163">
        <v>1912</v>
      </c>
      <c r="B3163">
        <v>2840</v>
      </c>
      <c r="C3163" t="s">
        <v>87</v>
      </c>
      <c r="D3163" t="s">
        <v>1270</v>
      </c>
      <c r="E3163">
        <v>49435</v>
      </c>
      <c r="F3163" t="s">
        <v>198</v>
      </c>
      <c r="G3163" t="s">
        <v>4977</v>
      </c>
      <c r="H3163" s="958">
        <v>43507</v>
      </c>
      <c r="I3163"/>
      <c r="J3163" t="s">
        <v>1096</v>
      </c>
      <c r="K3163">
        <v>1</v>
      </c>
      <c r="L3163" t="s">
        <v>25</v>
      </c>
      <c r="M3163">
        <v>41600</v>
      </c>
      <c r="N3163" t="s">
        <v>84</v>
      </c>
      <c r="O3163">
        <v>90910</v>
      </c>
      <c r="P3163">
        <v>49310</v>
      </c>
      <c r="Q3163">
        <v>8860</v>
      </c>
      <c r="R3163">
        <v>8220</v>
      </c>
      <c r="S3163"/>
      <c r="T3163"/>
      <c r="U3163"/>
      <c r="V3163" t="s">
        <v>1348</v>
      </c>
      <c r="W3163">
        <v>2</v>
      </c>
    </row>
    <row r="3164" spans="1:23" s="917" customFormat="1" ht="12.75" customHeight="1">
      <c r="A3164">
        <v>1912</v>
      </c>
      <c r="B3164">
        <v>2840</v>
      </c>
      <c r="C3164" t="s">
        <v>87</v>
      </c>
      <c r="D3164" t="s">
        <v>1270</v>
      </c>
      <c r="E3164">
        <v>49436</v>
      </c>
      <c r="F3164" t="s">
        <v>198</v>
      </c>
      <c r="G3164" t="s">
        <v>4978</v>
      </c>
      <c r="H3164" s="958">
        <v>43502</v>
      </c>
      <c r="I3164"/>
      <c r="J3164" t="s">
        <v>1096</v>
      </c>
      <c r="K3164">
        <v>2</v>
      </c>
      <c r="L3164" t="s">
        <v>327</v>
      </c>
      <c r="M3164">
        <v>41600</v>
      </c>
      <c r="N3164" t="s">
        <v>84</v>
      </c>
      <c r="O3164">
        <v>90910</v>
      </c>
      <c r="P3164">
        <v>49310</v>
      </c>
      <c r="Q3164">
        <v>8860</v>
      </c>
      <c r="R3164">
        <v>8220</v>
      </c>
      <c r="S3164"/>
      <c r="T3164"/>
      <c r="U3164"/>
      <c r="V3164" t="s">
        <v>1348</v>
      </c>
      <c r="W3164">
        <v>1</v>
      </c>
    </row>
    <row r="3165" spans="1:23" s="917" customFormat="1" ht="12.75" customHeight="1">
      <c r="A3165">
        <v>1912</v>
      </c>
      <c r="B3165">
        <v>2840</v>
      </c>
      <c r="C3165" t="s">
        <v>87</v>
      </c>
      <c r="D3165" t="s">
        <v>1270</v>
      </c>
      <c r="E3165">
        <v>49437</v>
      </c>
      <c r="F3165" t="s">
        <v>198</v>
      </c>
      <c r="G3165" t="s">
        <v>4979</v>
      </c>
      <c r="H3165" s="958">
        <v>43507</v>
      </c>
      <c r="I3165"/>
      <c r="J3165" t="s">
        <v>1096</v>
      </c>
      <c r="K3165">
        <v>3</v>
      </c>
      <c r="L3165" t="s">
        <v>25</v>
      </c>
      <c r="M3165">
        <v>41600</v>
      </c>
      <c r="N3165" t="s">
        <v>84</v>
      </c>
      <c r="O3165">
        <v>90910</v>
      </c>
      <c r="P3165">
        <v>49310</v>
      </c>
      <c r="Q3165">
        <v>8860</v>
      </c>
      <c r="R3165">
        <v>8220</v>
      </c>
      <c r="S3165"/>
      <c r="T3165"/>
      <c r="U3165"/>
      <c r="V3165" t="s">
        <v>1348</v>
      </c>
      <c r="W3165">
        <v>2</v>
      </c>
    </row>
    <row r="3166" spans="1:23" s="917" customFormat="1" ht="12.75" customHeight="1">
      <c r="A3166">
        <v>1912</v>
      </c>
      <c r="B3166">
        <v>2840</v>
      </c>
      <c r="C3166" t="s">
        <v>87</v>
      </c>
      <c r="D3166" t="s">
        <v>1270</v>
      </c>
      <c r="E3166">
        <v>49438</v>
      </c>
      <c r="F3166" t="s">
        <v>198</v>
      </c>
      <c r="G3166" t="s">
        <v>4980</v>
      </c>
      <c r="H3166" s="958">
        <v>43507</v>
      </c>
      <c r="I3166"/>
      <c r="J3166" t="s">
        <v>1096</v>
      </c>
      <c r="K3166">
        <v>2</v>
      </c>
      <c r="L3166" t="s">
        <v>25</v>
      </c>
      <c r="M3166">
        <v>41600</v>
      </c>
      <c r="N3166" t="s">
        <v>84</v>
      </c>
      <c r="O3166">
        <v>90910</v>
      </c>
      <c r="P3166">
        <v>49310</v>
      </c>
      <c r="Q3166">
        <v>8860</v>
      </c>
      <c r="R3166">
        <v>8220</v>
      </c>
      <c r="S3166"/>
      <c r="T3166"/>
      <c r="U3166"/>
      <c r="V3166" t="s">
        <v>1348</v>
      </c>
      <c r="W3166">
        <v>3</v>
      </c>
    </row>
    <row r="3167" spans="1:23" s="917" customFormat="1" ht="12.75" customHeight="1">
      <c r="A3167">
        <v>1605</v>
      </c>
      <c r="B3167">
        <v>2813</v>
      </c>
      <c r="C3167" t="s">
        <v>90</v>
      </c>
      <c r="D3167" t="s">
        <v>1126</v>
      </c>
      <c r="E3167">
        <v>49439</v>
      </c>
      <c r="F3167" t="s">
        <v>198</v>
      </c>
      <c r="G3167" t="s">
        <v>4981</v>
      </c>
      <c r="H3167" s="958">
        <v>44160</v>
      </c>
      <c r="I3167"/>
      <c r="J3167" t="s">
        <v>1096</v>
      </c>
      <c r="K3167">
        <v>11</v>
      </c>
      <c r="L3167" t="s">
        <v>25</v>
      </c>
      <c r="M3167">
        <v>41600</v>
      </c>
      <c r="N3167" t="s">
        <v>88</v>
      </c>
      <c r="O3167">
        <v>97200</v>
      </c>
      <c r="P3167">
        <v>55600</v>
      </c>
      <c r="Q3167">
        <v>17000</v>
      </c>
      <c r="R3167">
        <v>16710</v>
      </c>
      <c r="S3167"/>
      <c r="T3167"/>
      <c r="U3167"/>
      <c r="V3167" t="s">
        <v>1348</v>
      </c>
      <c r="W3167">
        <v>2</v>
      </c>
    </row>
    <row r="3168" spans="1:23" s="917" customFormat="1" ht="12.75" customHeight="1">
      <c r="A3168">
        <v>1605</v>
      </c>
      <c r="B3168">
        <v>2813</v>
      </c>
      <c r="C3168" t="s">
        <v>90</v>
      </c>
      <c r="D3168" t="s">
        <v>1126</v>
      </c>
      <c r="E3168">
        <v>49439</v>
      </c>
      <c r="F3168" t="s">
        <v>869</v>
      </c>
      <c r="G3168" t="s">
        <v>4983</v>
      </c>
      <c r="H3168" s="958">
        <v>44160</v>
      </c>
      <c r="I3168"/>
      <c r="J3168" t="s">
        <v>1096</v>
      </c>
      <c r="K3168">
        <v>2</v>
      </c>
      <c r="L3168" t="s">
        <v>25</v>
      </c>
      <c r="M3168">
        <v>41600</v>
      </c>
      <c r="N3168" t="s">
        <v>88</v>
      </c>
      <c r="O3168">
        <v>97200</v>
      </c>
      <c r="P3168">
        <v>55600</v>
      </c>
      <c r="Q3168">
        <v>17000</v>
      </c>
      <c r="R3168">
        <v>16710</v>
      </c>
      <c r="S3168"/>
      <c r="T3168"/>
      <c r="U3168"/>
      <c r="V3168" t="s">
        <v>1403</v>
      </c>
      <c r="W3168">
        <v>2</v>
      </c>
    </row>
    <row r="3169" spans="1:23" s="917" customFormat="1" ht="12.75" customHeight="1">
      <c r="A3169">
        <v>1605</v>
      </c>
      <c r="B3169">
        <v>2813</v>
      </c>
      <c r="C3169" t="s">
        <v>90</v>
      </c>
      <c r="D3169" t="s">
        <v>1126</v>
      </c>
      <c r="E3169">
        <v>49439</v>
      </c>
      <c r="F3169" t="s">
        <v>871</v>
      </c>
      <c r="G3169" t="s">
        <v>4984</v>
      </c>
      <c r="H3169" s="958">
        <v>44160</v>
      </c>
      <c r="I3169"/>
      <c r="J3169" t="s">
        <v>1096</v>
      </c>
      <c r="K3169">
        <v>1</v>
      </c>
      <c r="L3169" t="s">
        <v>25</v>
      </c>
      <c r="M3169">
        <v>41600</v>
      </c>
      <c r="N3169" t="s">
        <v>88</v>
      </c>
      <c r="O3169">
        <v>97200</v>
      </c>
      <c r="P3169">
        <v>55600</v>
      </c>
      <c r="Q3169">
        <v>17000</v>
      </c>
      <c r="R3169">
        <v>16710</v>
      </c>
      <c r="S3169"/>
      <c r="T3169"/>
      <c r="U3169"/>
      <c r="V3169" t="s">
        <v>1403</v>
      </c>
      <c r="W3169">
        <v>2</v>
      </c>
    </row>
    <row r="3170" spans="1:23" s="917" customFormat="1" ht="12.75" customHeight="1">
      <c r="A3170">
        <v>1605</v>
      </c>
      <c r="B3170">
        <v>2813</v>
      </c>
      <c r="C3170" t="s">
        <v>90</v>
      </c>
      <c r="D3170" t="s">
        <v>1126</v>
      </c>
      <c r="E3170">
        <v>49439</v>
      </c>
      <c r="F3170" t="s">
        <v>873</v>
      </c>
      <c r="G3170" t="s">
        <v>4985</v>
      </c>
      <c r="H3170" s="958">
        <v>44160</v>
      </c>
      <c r="I3170"/>
      <c r="J3170" t="s">
        <v>1096</v>
      </c>
      <c r="K3170">
        <v>2</v>
      </c>
      <c r="L3170" t="s">
        <v>25</v>
      </c>
      <c r="M3170">
        <v>41600</v>
      </c>
      <c r="N3170" t="s">
        <v>88</v>
      </c>
      <c r="O3170">
        <v>97200</v>
      </c>
      <c r="P3170">
        <v>55600</v>
      </c>
      <c r="Q3170">
        <v>17000</v>
      </c>
      <c r="R3170">
        <v>16710</v>
      </c>
      <c r="S3170"/>
      <c r="T3170"/>
      <c r="U3170"/>
      <c r="V3170" t="s">
        <v>1403</v>
      </c>
      <c r="W3170">
        <v>2</v>
      </c>
    </row>
    <row r="3171" spans="1:23" s="917" customFormat="1" ht="12.75" customHeight="1">
      <c r="A3171">
        <v>1605</v>
      </c>
      <c r="B3171">
        <v>2813</v>
      </c>
      <c r="C3171" t="s">
        <v>90</v>
      </c>
      <c r="D3171" t="s">
        <v>1126</v>
      </c>
      <c r="E3171">
        <v>49439</v>
      </c>
      <c r="F3171" t="s">
        <v>975</v>
      </c>
      <c r="G3171" t="s">
        <v>4986</v>
      </c>
      <c r="H3171" s="958">
        <v>44160</v>
      </c>
      <c r="I3171"/>
      <c r="J3171" t="s">
        <v>1096</v>
      </c>
      <c r="K3171">
        <v>2</v>
      </c>
      <c r="L3171" t="s">
        <v>25</v>
      </c>
      <c r="M3171">
        <v>41600</v>
      </c>
      <c r="N3171" t="s">
        <v>88</v>
      </c>
      <c r="O3171">
        <v>97200</v>
      </c>
      <c r="P3171">
        <v>55600</v>
      </c>
      <c r="Q3171">
        <v>17000</v>
      </c>
      <c r="R3171">
        <v>16710</v>
      </c>
      <c r="S3171"/>
      <c r="T3171"/>
      <c r="U3171"/>
      <c r="V3171" t="s">
        <v>1403</v>
      </c>
      <c r="W3171">
        <v>2</v>
      </c>
    </row>
    <row r="3172" spans="1:23" s="917" customFormat="1" ht="12.75" customHeight="1">
      <c r="A3172">
        <v>1605</v>
      </c>
      <c r="B3172">
        <v>2813</v>
      </c>
      <c r="C3172" t="s">
        <v>90</v>
      </c>
      <c r="D3172" t="s">
        <v>1126</v>
      </c>
      <c r="E3172">
        <v>49439</v>
      </c>
      <c r="F3172" t="s">
        <v>977</v>
      </c>
      <c r="G3172" t="s">
        <v>4987</v>
      </c>
      <c r="H3172" s="958">
        <v>44160</v>
      </c>
      <c r="I3172"/>
      <c r="J3172" t="s">
        <v>1096</v>
      </c>
      <c r="K3172">
        <v>1</v>
      </c>
      <c r="L3172" t="s">
        <v>25</v>
      </c>
      <c r="M3172">
        <v>41600</v>
      </c>
      <c r="N3172" t="s">
        <v>88</v>
      </c>
      <c r="O3172">
        <v>97200</v>
      </c>
      <c r="P3172">
        <v>55600</v>
      </c>
      <c r="Q3172">
        <v>17000</v>
      </c>
      <c r="R3172">
        <v>16710</v>
      </c>
      <c r="S3172"/>
      <c r="T3172"/>
      <c r="U3172"/>
      <c r="V3172" t="s">
        <v>1403</v>
      </c>
      <c r="W3172">
        <v>2</v>
      </c>
    </row>
    <row r="3173" spans="1:23" s="917" customFormat="1" ht="12.75" customHeight="1">
      <c r="A3173">
        <v>1605</v>
      </c>
      <c r="B3173">
        <v>2813</v>
      </c>
      <c r="C3173" t="s">
        <v>90</v>
      </c>
      <c r="D3173" t="s">
        <v>1126</v>
      </c>
      <c r="E3173">
        <v>49439</v>
      </c>
      <c r="F3173" t="s">
        <v>979</v>
      </c>
      <c r="G3173" t="s">
        <v>4988</v>
      </c>
      <c r="H3173" s="958">
        <v>44160</v>
      </c>
      <c r="I3173"/>
      <c r="J3173" t="s">
        <v>1096</v>
      </c>
      <c r="K3173">
        <v>2</v>
      </c>
      <c r="L3173" t="s">
        <v>25</v>
      </c>
      <c r="M3173">
        <v>41600</v>
      </c>
      <c r="N3173" t="s">
        <v>88</v>
      </c>
      <c r="O3173">
        <v>97200</v>
      </c>
      <c r="P3173">
        <v>55600</v>
      </c>
      <c r="Q3173">
        <v>17000</v>
      </c>
      <c r="R3173">
        <v>16710</v>
      </c>
      <c r="S3173"/>
      <c r="T3173"/>
      <c r="U3173"/>
      <c r="V3173" t="s">
        <v>1403</v>
      </c>
      <c r="W3173">
        <v>2</v>
      </c>
    </row>
    <row r="3174" spans="1:23" s="917" customFormat="1" ht="12.75" customHeight="1">
      <c r="A3174">
        <v>1605</v>
      </c>
      <c r="B3174">
        <v>2813</v>
      </c>
      <c r="C3174" t="s">
        <v>90</v>
      </c>
      <c r="D3174" t="s">
        <v>1126</v>
      </c>
      <c r="E3174">
        <v>49439</v>
      </c>
      <c r="F3174" t="s">
        <v>981</v>
      </c>
      <c r="G3174" t="s">
        <v>4989</v>
      </c>
      <c r="H3174" s="958">
        <v>44160</v>
      </c>
      <c r="I3174"/>
      <c r="J3174" t="s">
        <v>1096</v>
      </c>
      <c r="K3174">
        <v>1</v>
      </c>
      <c r="L3174" t="s">
        <v>25</v>
      </c>
      <c r="M3174">
        <v>41600</v>
      </c>
      <c r="N3174" t="s">
        <v>88</v>
      </c>
      <c r="O3174">
        <v>97200</v>
      </c>
      <c r="P3174">
        <v>55600</v>
      </c>
      <c r="Q3174">
        <v>17000</v>
      </c>
      <c r="R3174">
        <v>16710</v>
      </c>
      <c r="S3174"/>
      <c r="T3174"/>
      <c r="U3174"/>
      <c r="V3174" t="s">
        <v>1403</v>
      </c>
      <c r="W3174">
        <v>2</v>
      </c>
    </row>
    <row r="3175" spans="1:23" s="917" customFormat="1" ht="12.75" customHeight="1">
      <c r="A3175">
        <v>1885</v>
      </c>
      <c r="B3175">
        <v>2818</v>
      </c>
      <c r="C3175" t="s">
        <v>108</v>
      </c>
      <c r="D3175" t="s">
        <v>1103</v>
      </c>
      <c r="E3175">
        <v>49440</v>
      </c>
      <c r="F3175" t="s">
        <v>198</v>
      </c>
      <c r="G3175" t="s">
        <v>4990</v>
      </c>
      <c r="H3175" s="958">
        <v>43496</v>
      </c>
      <c r="I3175"/>
      <c r="J3175" t="s">
        <v>1096</v>
      </c>
      <c r="K3175">
        <v>15</v>
      </c>
      <c r="L3175" t="s">
        <v>25</v>
      </c>
      <c r="M3175">
        <v>41600</v>
      </c>
      <c r="N3175" t="s">
        <v>109</v>
      </c>
      <c r="O3175">
        <v>142820</v>
      </c>
      <c r="P3175">
        <v>101220</v>
      </c>
      <c r="Q3175">
        <v>17000</v>
      </c>
      <c r="R3175">
        <v>22240</v>
      </c>
      <c r="S3175"/>
      <c r="T3175"/>
      <c r="U3175"/>
      <c r="V3175" t="s">
        <v>1348</v>
      </c>
      <c r="W3175">
        <v>1</v>
      </c>
    </row>
    <row r="3176" spans="1:23" s="917" customFormat="1" ht="12.75" customHeight="1">
      <c r="A3176">
        <v>1885</v>
      </c>
      <c r="B3176">
        <v>2818</v>
      </c>
      <c r="C3176" t="s">
        <v>108</v>
      </c>
      <c r="D3176" t="s">
        <v>1103</v>
      </c>
      <c r="E3176">
        <v>49440</v>
      </c>
      <c r="F3176" t="s">
        <v>869</v>
      </c>
      <c r="G3176" t="s">
        <v>4991</v>
      </c>
      <c r="H3176" s="958">
        <v>43496</v>
      </c>
      <c r="I3176"/>
      <c r="J3176" t="s">
        <v>1096</v>
      </c>
      <c r="K3176">
        <v>5</v>
      </c>
      <c r="L3176" t="s">
        <v>25</v>
      </c>
      <c r="M3176">
        <v>41600</v>
      </c>
      <c r="N3176" t="s">
        <v>109</v>
      </c>
      <c r="O3176">
        <v>142820</v>
      </c>
      <c r="P3176">
        <v>101220</v>
      </c>
      <c r="Q3176">
        <v>17000</v>
      </c>
      <c r="R3176">
        <v>22240</v>
      </c>
      <c r="S3176"/>
      <c r="T3176"/>
      <c r="U3176"/>
      <c r="V3176" t="s">
        <v>1403</v>
      </c>
      <c r="W3176">
        <v>1</v>
      </c>
    </row>
    <row r="3177" spans="1:23" s="917" customFormat="1" ht="12.75" customHeight="1">
      <c r="A3177">
        <v>1885</v>
      </c>
      <c r="B3177">
        <v>2818</v>
      </c>
      <c r="C3177" t="s">
        <v>108</v>
      </c>
      <c r="D3177" t="s">
        <v>1103</v>
      </c>
      <c r="E3177">
        <v>49440</v>
      </c>
      <c r="F3177" t="s">
        <v>871</v>
      </c>
      <c r="G3177" t="s">
        <v>4992</v>
      </c>
      <c r="H3177" s="958">
        <v>43496</v>
      </c>
      <c r="I3177"/>
      <c r="J3177" t="s">
        <v>1096</v>
      </c>
      <c r="K3177">
        <v>5</v>
      </c>
      <c r="L3177" t="s">
        <v>25</v>
      </c>
      <c r="M3177">
        <v>41600</v>
      </c>
      <c r="N3177" t="s">
        <v>109</v>
      </c>
      <c r="O3177">
        <v>142820</v>
      </c>
      <c r="P3177">
        <v>101220</v>
      </c>
      <c r="Q3177">
        <v>17000</v>
      </c>
      <c r="R3177">
        <v>22240</v>
      </c>
      <c r="S3177"/>
      <c r="T3177"/>
      <c r="U3177"/>
      <c r="V3177" t="s">
        <v>1403</v>
      </c>
      <c r="W3177">
        <v>1</v>
      </c>
    </row>
    <row r="3178" spans="1:23" s="917" customFormat="1" ht="12.75" customHeight="1">
      <c r="A3178">
        <v>1885</v>
      </c>
      <c r="B3178">
        <v>2818</v>
      </c>
      <c r="C3178" t="s">
        <v>108</v>
      </c>
      <c r="D3178" t="s">
        <v>1103</v>
      </c>
      <c r="E3178">
        <v>49440</v>
      </c>
      <c r="F3178" t="s">
        <v>873</v>
      </c>
      <c r="G3178" t="s">
        <v>4993</v>
      </c>
      <c r="H3178" s="958">
        <v>43496</v>
      </c>
      <c r="I3178"/>
      <c r="J3178" t="s">
        <v>1096</v>
      </c>
      <c r="K3178">
        <v>3</v>
      </c>
      <c r="L3178" t="s">
        <v>25</v>
      </c>
      <c r="M3178">
        <v>41600</v>
      </c>
      <c r="N3178" t="s">
        <v>109</v>
      </c>
      <c r="O3178">
        <v>142820</v>
      </c>
      <c r="P3178">
        <v>101220</v>
      </c>
      <c r="Q3178">
        <v>17000</v>
      </c>
      <c r="R3178">
        <v>22240</v>
      </c>
      <c r="S3178"/>
      <c r="T3178"/>
      <c r="U3178"/>
      <c r="V3178" t="s">
        <v>1403</v>
      </c>
      <c r="W3178">
        <v>1</v>
      </c>
    </row>
    <row r="3179" spans="1:23" s="917" customFormat="1" ht="12.75" customHeight="1">
      <c r="A3179">
        <v>1885</v>
      </c>
      <c r="B3179">
        <v>2818</v>
      </c>
      <c r="C3179" t="s">
        <v>108</v>
      </c>
      <c r="D3179" t="s">
        <v>1103</v>
      </c>
      <c r="E3179">
        <v>49440</v>
      </c>
      <c r="F3179" t="s">
        <v>975</v>
      </c>
      <c r="G3179" t="s">
        <v>4994</v>
      </c>
      <c r="H3179" s="958">
        <v>43496</v>
      </c>
      <c r="I3179"/>
      <c r="J3179" t="s">
        <v>1096</v>
      </c>
      <c r="K3179">
        <v>2</v>
      </c>
      <c r="L3179" t="s">
        <v>25</v>
      </c>
      <c r="M3179">
        <v>41600</v>
      </c>
      <c r="N3179" t="s">
        <v>109</v>
      </c>
      <c r="O3179">
        <v>142820</v>
      </c>
      <c r="P3179">
        <v>101220</v>
      </c>
      <c r="Q3179">
        <v>17000</v>
      </c>
      <c r="R3179">
        <v>22240</v>
      </c>
      <c r="S3179"/>
      <c r="T3179"/>
      <c r="U3179"/>
      <c r="V3179" t="s">
        <v>1403</v>
      </c>
      <c r="W3179">
        <v>1</v>
      </c>
    </row>
    <row r="3180" spans="1:23" s="917" customFormat="1" ht="12.75" customHeight="1">
      <c r="A3180">
        <v>1912</v>
      </c>
      <c r="B3180">
        <v>2840</v>
      </c>
      <c r="C3180" t="s">
        <v>87</v>
      </c>
      <c r="D3180" t="s">
        <v>1270</v>
      </c>
      <c r="E3180">
        <v>49441</v>
      </c>
      <c r="F3180" t="s">
        <v>198</v>
      </c>
      <c r="G3180" t="s">
        <v>4995</v>
      </c>
      <c r="H3180" s="958">
        <v>43504</v>
      </c>
      <c r="I3180"/>
      <c r="J3180" t="s">
        <v>1096</v>
      </c>
      <c r="K3180">
        <v>1</v>
      </c>
      <c r="L3180" t="s">
        <v>327</v>
      </c>
      <c r="M3180">
        <v>41600</v>
      </c>
      <c r="N3180" t="s">
        <v>84</v>
      </c>
      <c r="O3180">
        <v>90910</v>
      </c>
      <c r="P3180">
        <v>49310</v>
      </c>
      <c r="Q3180">
        <v>8860</v>
      </c>
      <c r="R3180">
        <v>8220</v>
      </c>
      <c r="S3180"/>
      <c r="T3180"/>
      <c r="U3180"/>
      <c r="V3180" t="s">
        <v>1348</v>
      </c>
      <c r="W3180">
        <v>1</v>
      </c>
    </row>
    <row r="3181" spans="1:23" s="917" customFormat="1" ht="12.75" customHeight="1">
      <c r="A3181">
        <v>1912</v>
      </c>
      <c r="B3181">
        <v>2840</v>
      </c>
      <c r="C3181" t="s">
        <v>87</v>
      </c>
      <c r="D3181" t="s">
        <v>1270</v>
      </c>
      <c r="E3181">
        <v>49442</v>
      </c>
      <c r="F3181" t="s">
        <v>198</v>
      </c>
      <c r="G3181" t="s">
        <v>4996</v>
      </c>
      <c r="H3181" s="958">
        <v>43504</v>
      </c>
      <c r="I3181"/>
      <c r="J3181" t="s">
        <v>1096</v>
      </c>
      <c r="K3181">
        <v>1</v>
      </c>
      <c r="L3181" t="s">
        <v>327</v>
      </c>
      <c r="M3181">
        <v>41600</v>
      </c>
      <c r="N3181" t="s">
        <v>84</v>
      </c>
      <c r="O3181">
        <v>90910</v>
      </c>
      <c r="P3181">
        <v>49310</v>
      </c>
      <c r="Q3181">
        <v>8860</v>
      </c>
      <c r="R3181">
        <v>8220</v>
      </c>
      <c r="S3181"/>
      <c r="T3181"/>
      <c r="U3181"/>
      <c r="V3181" t="s">
        <v>1348</v>
      </c>
      <c r="W3181">
        <v>1</v>
      </c>
    </row>
    <row r="3182" spans="1:23" s="917" customFormat="1" ht="12.75" customHeight="1">
      <c r="A3182">
        <v>1885</v>
      </c>
      <c r="B3182">
        <v>2818</v>
      </c>
      <c r="C3182" t="s">
        <v>108</v>
      </c>
      <c r="D3182" t="s">
        <v>1103</v>
      </c>
      <c r="E3182">
        <v>49443</v>
      </c>
      <c r="F3182" t="s">
        <v>198</v>
      </c>
      <c r="G3182" t="s">
        <v>4997</v>
      </c>
      <c r="H3182" s="958">
        <v>43496</v>
      </c>
      <c r="I3182"/>
      <c r="J3182" t="s">
        <v>1096</v>
      </c>
      <c r="K3182">
        <v>3</v>
      </c>
      <c r="L3182" t="s">
        <v>25</v>
      </c>
      <c r="M3182">
        <v>41600</v>
      </c>
      <c r="N3182" t="s">
        <v>109</v>
      </c>
      <c r="O3182">
        <v>142820</v>
      </c>
      <c r="P3182">
        <v>101220</v>
      </c>
      <c r="Q3182">
        <v>17000</v>
      </c>
      <c r="R3182">
        <v>22240</v>
      </c>
      <c r="S3182"/>
      <c r="T3182"/>
      <c r="U3182"/>
      <c r="V3182" t="s">
        <v>1348</v>
      </c>
      <c r="W3182">
        <v>1</v>
      </c>
    </row>
    <row r="3183" spans="1:23" s="917" customFormat="1" ht="12.75" customHeight="1">
      <c r="A3183">
        <v>1885</v>
      </c>
      <c r="B3183">
        <v>2818</v>
      </c>
      <c r="C3183" t="s">
        <v>108</v>
      </c>
      <c r="D3183" t="s">
        <v>1103</v>
      </c>
      <c r="E3183">
        <v>49443</v>
      </c>
      <c r="F3183" t="s">
        <v>869</v>
      </c>
      <c r="G3183" t="s">
        <v>4998</v>
      </c>
      <c r="H3183" s="958">
        <v>43496</v>
      </c>
      <c r="I3183"/>
      <c r="J3183" t="s">
        <v>1096</v>
      </c>
      <c r="K3183">
        <v>1</v>
      </c>
      <c r="L3183" t="s">
        <v>25</v>
      </c>
      <c r="M3183">
        <v>41600</v>
      </c>
      <c r="N3183" t="s">
        <v>109</v>
      </c>
      <c r="O3183">
        <v>142820</v>
      </c>
      <c r="P3183">
        <v>101220</v>
      </c>
      <c r="Q3183">
        <v>17000</v>
      </c>
      <c r="R3183">
        <v>22240</v>
      </c>
      <c r="S3183"/>
      <c r="T3183"/>
      <c r="U3183"/>
      <c r="V3183" t="s">
        <v>1403</v>
      </c>
      <c r="W3183">
        <v>1</v>
      </c>
    </row>
    <row r="3184" spans="1:23" s="917" customFormat="1" ht="12.75" customHeight="1">
      <c r="A3184">
        <v>1885</v>
      </c>
      <c r="B3184">
        <v>2818</v>
      </c>
      <c r="C3184" t="s">
        <v>108</v>
      </c>
      <c r="D3184" t="s">
        <v>1103</v>
      </c>
      <c r="E3184">
        <v>49443</v>
      </c>
      <c r="F3184" t="s">
        <v>871</v>
      </c>
      <c r="G3184" t="s">
        <v>4999</v>
      </c>
      <c r="H3184" s="958">
        <v>43496</v>
      </c>
      <c r="I3184"/>
      <c r="J3184" t="s">
        <v>1096</v>
      </c>
      <c r="K3184">
        <v>2</v>
      </c>
      <c r="L3184" t="s">
        <v>25</v>
      </c>
      <c r="M3184">
        <v>41600</v>
      </c>
      <c r="N3184" t="s">
        <v>109</v>
      </c>
      <c r="O3184">
        <v>142820</v>
      </c>
      <c r="P3184">
        <v>101220</v>
      </c>
      <c r="Q3184">
        <v>17000</v>
      </c>
      <c r="R3184">
        <v>22240</v>
      </c>
      <c r="S3184"/>
      <c r="T3184"/>
      <c r="U3184"/>
      <c r="V3184" t="s">
        <v>1403</v>
      </c>
      <c r="W3184">
        <v>1</v>
      </c>
    </row>
    <row r="3185" spans="1:23" s="917" customFormat="1" ht="12.75" customHeight="1">
      <c r="A3185">
        <v>1912</v>
      </c>
      <c r="B3185">
        <v>2840</v>
      </c>
      <c r="C3185" t="s">
        <v>87</v>
      </c>
      <c r="D3185" t="s">
        <v>1270</v>
      </c>
      <c r="E3185">
        <v>49444</v>
      </c>
      <c r="F3185" t="s">
        <v>198</v>
      </c>
      <c r="G3185" t="s">
        <v>5000</v>
      </c>
      <c r="H3185" s="958">
        <v>43504</v>
      </c>
      <c r="I3185"/>
      <c r="J3185" t="s">
        <v>1096</v>
      </c>
      <c r="K3185">
        <v>2</v>
      </c>
      <c r="L3185" t="s">
        <v>327</v>
      </c>
      <c r="M3185">
        <v>41600</v>
      </c>
      <c r="N3185" t="s">
        <v>84</v>
      </c>
      <c r="O3185">
        <v>90910</v>
      </c>
      <c r="P3185">
        <v>49310</v>
      </c>
      <c r="Q3185">
        <v>8860</v>
      </c>
      <c r="R3185">
        <v>8220</v>
      </c>
      <c r="S3185"/>
      <c r="T3185"/>
      <c r="U3185"/>
      <c r="V3185" t="s">
        <v>1348</v>
      </c>
      <c r="W3185">
        <v>1</v>
      </c>
    </row>
    <row r="3186" spans="1:23" s="917" customFormat="1" ht="12.75" customHeight="1">
      <c r="A3186">
        <v>1912</v>
      </c>
      <c r="B3186">
        <v>2840</v>
      </c>
      <c r="C3186" t="s">
        <v>87</v>
      </c>
      <c r="D3186" t="s">
        <v>1270</v>
      </c>
      <c r="E3186">
        <v>49445</v>
      </c>
      <c r="F3186" t="s">
        <v>198</v>
      </c>
      <c r="G3186" t="s">
        <v>5001</v>
      </c>
      <c r="H3186" s="958">
        <v>43504</v>
      </c>
      <c r="I3186"/>
      <c r="J3186" t="s">
        <v>1096</v>
      </c>
      <c r="K3186">
        <v>3</v>
      </c>
      <c r="L3186" t="s">
        <v>327</v>
      </c>
      <c r="M3186">
        <v>41600</v>
      </c>
      <c r="N3186" t="s">
        <v>84</v>
      </c>
      <c r="O3186">
        <v>90910</v>
      </c>
      <c r="P3186">
        <v>49310</v>
      </c>
      <c r="Q3186">
        <v>8860</v>
      </c>
      <c r="R3186">
        <v>8220</v>
      </c>
      <c r="S3186"/>
      <c r="T3186"/>
      <c r="U3186"/>
      <c r="V3186" t="s">
        <v>1348</v>
      </c>
      <c r="W3186">
        <v>1</v>
      </c>
    </row>
    <row r="3187" spans="1:23" s="917" customFormat="1" ht="12.75" customHeight="1">
      <c r="A3187">
        <v>1912</v>
      </c>
      <c r="B3187">
        <v>2840</v>
      </c>
      <c r="C3187" t="s">
        <v>87</v>
      </c>
      <c r="D3187" t="s">
        <v>1270</v>
      </c>
      <c r="E3187">
        <v>49446</v>
      </c>
      <c r="F3187" t="s">
        <v>198</v>
      </c>
      <c r="G3187" t="s">
        <v>5002</v>
      </c>
      <c r="H3187" s="958">
        <v>43504</v>
      </c>
      <c r="I3187"/>
      <c r="J3187" t="s">
        <v>1096</v>
      </c>
      <c r="K3187">
        <v>4</v>
      </c>
      <c r="L3187" t="s">
        <v>25</v>
      </c>
      <c r="M3187">
        <v>41600</v>
      </c>
      <c r="N3187" t="s">
        <v>84</v>
      </c>
      <c r="O3187">
        <v>90910</v>
      </c>
      <c r="P3187">
        <v>49310</v>
      </c>
      <c r="Q3187">
        <v>8860</v>
      </c>
      <c r="R3187">
        <v>8220</v>
      </c>
      <c r="S3187"/>
      <c r="T3187"/>
      <c r="U3187"/>
      <c r="V3187" t="s">
        <v>1348</v>
      </c>
      <c r="W3187">
        <v>1</v>
      </c>
    </row>
    <row r="3188" spans="1:23" s="917" customFormat="1" ht="12.75" customHeight="1">
      <c r="A3188">
        <v>1912</v>
      </c>
      <c r="B3188">
        <v>2840</v>
      </c>
      <c r="C3188" t="s">
        <v>87</v>
      </c>
      <c r="D3188" t="s">
        <v>1270</v>
      </c>
      <c r="E3188">
        <v>49446</v>
      </c>
      <c r="F3188" t="s">
        <v>869</v>
      </c>
      <c r="G3188" t="s">
        <v>5003</v>
      </c>
      <c r="H3188" s="958">
        <v>43504</v>
      </c>
      <c r="I3188"/>
      <c r="J3188" t="s">
        <v>1096</v>
      </c>
      <c r="K3188">
        <v>1</v>
      </c>
      <c r="L3188" t="s">
        <v>25</v>
      </c>
      <c r="M3188">
        <v>41600</v>
      </c>
      <c r="N3188" t="s">
        <v>84</v>
      </c>
      <c r="O3188">
        <v>90910</v>
      </c>
      <c r="P3188">
        <v>49310</v>
      </c>
      <c r="Q3188">
        <v>8860</v>
      </c>
      <c r="R3188">
        <v>8220</v>
      </c>
      <c r="S3188"/>
      <c r="T3188"/>
      <c r="U3188"/>
      <c r="V3188" t="s">
        <v>1403</v>
      </c>
      <c r="W3188">
        <v>1</v>
      </c>
    </row>
    <row r="3189" spans="1:23" s="917" customFormat="1" ht="12.75" customHeight="1">
      <c r="A3189">
        <v>1912</v>
      </c>
      <c r="B3189">
        <v>2840</v>
      </c>
      <c r="C3189" t="s">
        <v>87</v>
      </c>
      <c r="D3189" t="s">
        <v>1270</v>
      </c>
      <c r="E3189">
        <v>49446</v>
      </c>
      <c r="F3189" t="s">
        <v>871</v>
      </c>
      <c r="G3189" t="s">
        <v>5004</v>
      </c>
      <c r="H3189" s="958">
        <v>43504</v>
      </c>
      <c r="I3189"/>
      <c r="J3189" t="s">
        <v>1096</v>
      </c>
      <c r="K3189">
        <v>1</v>
      </c>
      <c r="L3189" t="s">
        <v>25</v>
      </c>
      <c r="M3189">
        <v>41600</v>
      </c>
      <c r="N3189" t="s">
        <v>84</v>
      </c>
      <c r="O3189">
        <v>90910</v>
      </c>
      <c r="P3189">
        <v>49310</v>
      </c>
      <c r="Q3189">
        <v>8860</v>
      </c>
      <c r="R3189">
        <v>8220</v>
      </c>
      <c r="S3189"/>
      <c r="T3189"/>
      <c r="U3189"/>
      <c r="V3189" t="s">
        <v>1403</v>
      </c>
      <c r="W3189">
        <v>1</v>
      </c>
    </row>
    <row r="3190" spans="1:23" s="917" customFormat="1" ht="12.75" customHeight="1">
      <c r="A3190">
        <v>1912</v>
      </c>
      <c r="B3190">
        <v>2840</v>
      </c>
      <c r="C3190" t="s">
        <v>87</v>
      </c>
      <c r="D3190" t="s">
        <v>1270</v>
      </c>
      <c r="E3190">
        <v>49446</v>
      </c>
      <c r="F3190" t="s">
        <v>873</v>
      </c>
      <c r="G3190" t="s">
        <v>5005</v>
      </c>
      <c r="H3190" s="958">
        <v>43504</v>
      </c>
      <c r="I3190"/>
      <c r="J3190" t="s">
        <v>1096</v>
      </c>
      <c r="K3190">
        <v>2</v>
      </c>
      <c r="L3190" t="s">
        <v>25</v>
      </c>
      <c r="M3190">
        <v>41600</v>
      </c>
      <c r="N3190" t="s">
        <v>84</v>
      </c>
      <c r="O3190">
        <v>90910</v>
      </c>
      <c r="P3190">
        <v>49310</v>
      </c>
      <c r="Q3190">
        <v>8860</v>
      </c>
      <c r="R3190">
        <v>8220</v>
      </c>
      <c r="S3190"/>
      <c r="T3190"/>
      <c r="U3190"/>
      <c r="V3190" t="s">
        <v>1403</v>
      </c>
      <c r="W3190">
        <v>1</v>
      </c>
    </row>
    <row r="3191" spans="1:23" s="917" customFormat="1" ht="12.75" customHeight="1">
      <c r="A3191">
        <v>1710</v>
      </c>
      <c r="B3191">
        <v>2840</v>
      </c>
      <c r="C3191" t="s">
        <v>87</v>
      </c>
      <c r="D3191" t="s">
        <v>1093</v>
      </c>
      <c r="E3191">
        <v>49447</v>
      </c>
      <c r="F3191" t="s">
        <v>198</v>
      </c>
      <c r="G3191" t="s">
        <v>5006</v>
      </c>
      <c r="H3191" s="958">
        <v>43507</v>
      </c>
      <c r="I3191"/>
      <c r="J3191" t="s">
        <v>1096</v>
      </c>
      <c r="K3191">
        <v>2</v>
      </c>
      <c r="L3191" t="s">
        <v>25</v>
      </c>
      <c r="M3191">
        <v>41600</v>
      </c>
      <c r="N3191" t="s">
        <v>84</v>
      </c>
      <c r="O3191">
        <v>90910</v>
      </c>
      <c r="P3191">
        <v>49310</v>
      </c>
      <c r="Q3191">
        <v>17000</v>
      </c>
      <c r="R3191">
        <v>22240</v>
      </c>
      <c r="S3191"/>
      <c r="T3191"/>
      <c r="U3191"/>
      <c r="V3191" t="s">
        <v>1348</v>
      </c>
      <c r="W3191">
        <v>1</v>
      </c>
    </row>
    <row r="3192" spans="1:23" s="917" customFormat="1" ht="12.75" customHeight="1">
      <c r="A3192">
        <v>1720</v>
      </c>
      <c r="B3192">
        <v>2841</v>
      </c>
      <c r="C3192" t="s">
        <v>83</v>
      </c>
      <c r="D3192" t="s">
        <v>1093</v>
      </c>
      <c r="E3192">
        <v>49448</v>
      </c>
      <c r="F3192" t="s">
        <v>198</v>
      </c>
      <c r="G3192" t="s">
        <v>5007</v>
      </c>
      <c r="H3192" s="958">
        <v>43490</v>
      </c>
      <c r="I3192"/>
      <c r="J3192" t="s">
        <v>1096</v>
      </c>
      <c r="K3192">
        <v>2</v>
      </c>
      <c r="L3192" t="s">
        <v>25</v>
      </c>
      <c r="M3192">
        <v>41600</v>
      </c>
      <c r="N3192" t="s">
        <v>84</v>
      </c>
      <c r="O3192">
        <v>90910</v>
      </c>
      <c r="P3192">
        <v>49310</v>
      </c>
      <c r="Q3192">
        <v>17000</v>
      </c>
      <c r="R3192">
        <v>28750</v>
      </c>
      <c r="S3192"/>
      <c r="T3192"/>
      <c r="U3192"/>
      <c r="V3192" t="s">
        <v>1348</v>
      </c>
      <c r="W3192">
        <v>1</v>
      </c>
    </row>
    <row r="3193" spans="1:23" s="917" customFormat="1" ht="12.75" customHeight="1">
      <c r="A3193">
        <v>2004</v>
      </c>
      <c r="B3193">
        <v>2840</v>
      </c>
      <c r="C3193" t="s">
        <v>87</v>
      </c>
      <c r="D3193" t="s">
        <v>1266</v>
      </c>
      <c r="E3193">
        <v>49456</v>
      </c>
      <c r="F3193" t="s">
        <v>198</v>
      </c>
      <c r="G3193" t="s">
        <v>5008</v>
      </c>
      <c r="H3193" s="958">
        <v>43468</v>
      </c>
      <c r="I3193"/>
      <c r="J3193" t="s">
        <v>1096</v>
      </c>
      <c r="K3193">
        <v>5</v>
      </c>
      <c r="L3193" t="s">
        <v>1415</v>
      </c>
      <c r="M3193">
        <v>0</v>
      </c>
      <c r="N3193" t="s">
        <v>84</v>
      </c>
      <c r="O3193">
        <v>90910</v>
      </c>
      <c r="P3193">
        <v>90910</v>
      </c>
      <c r="Q3193">
        <v>17000</v>
      </c>
      <c r="R3193">
        <v>22240</v>
      </c>
      <c r="S3193"/>
      <c r="T3193"/>
      <c r="U3193"/>
      <c r="V3193" t="s">
        <v>1348</v>
      </c>
      <c r="W3193">
        <v>2</v>
      </c>
    </row>
    <row r="3194" spans="1:23" s="917" customFormat="1" ht="12.75" customHeight="1">
      <c r="A3194">
        <v>1235</v>
      </c>
      <c r="B3194">
        <v>2815</v>
      </c>
      <c r="C3194" t="s">
        <v>117</v>
      </c>
      <c r="D3194" t="s">
        <v>1103</v>
      </c>
      <c r="E3194">
        <v>49457</v>
      </c>
      <c r="F3194" t="s">
        <v>198</v>
      </c>
      <c r="G3194" t="s">
        <v>5009</v>
      </c>
      <c r="H3194" s="958">
        <v>43501</v>
      </c>
      <c r="I3194"/>
      <c r="J3194" t="s">
        <v>1096</v>
      </c>
      <c r="K3194">
        <v>3</v>
      </c>
      <c r="L3194" t="s">
        <v>25</v>
      </c>
      <c r="M3194">
        <v>41600</v>
      </c>
      <c r="N3194" t="s">
        <v>114</v>
      </c>
      <c r="O3194">
        <v>157000</v>
      </c>
      <c r="P3194">
        <v>115400</v>
      </c>
      <c r="Q3194">
        <v>20750</v>
      </c>
      <c r="R3194">
        <v>36400</v>
      </c>
      <c r="S3194"/>
      <c r="T3194"/>
      <c r="U3194"/>
      <c r="V3194" t="s">
        <v>1348</v>
      </c>
      <c r="W3194">
        <v>1</v>
      </c>
    </row>
    <row r="3195" spans="1:23" s="917" customFormat="1" ht="12.75" customHeight="1">
      <c r="A3195">
        <v>1235</v>
      </c>
      <c r="B3195">
        <v>2819</v>
      </c>
      <c r="C3195" t="s">
        <v>101</v>
      </c>
      <c r="D3195" t="s">
        <v>1103</v>
      </c>
      <c r="E3195">
        <v>49459</v>
      </c>
      <c r="F3195" t="s">
        <v>198</v>
      </c>
      <c r="G3195" t="s">
        <v>5011</v>
      </c>
      <c r="H3195" s="958">
        <v>43496</v>
      </c>
      <c r="I3195"/>
      <c r="J3195" t="s">
        <v>1096</v>
      </c>
      <c r="K3195">
        <v>4</v>
      </c>
      <c r="L3195" t="s">
        <v>25</v>
      </c>
      <c r="M3195">
        <v>41600</v>
      </c>
      <c r="N3195" t="s">
        <v>97</v>
      </c>
      <c r="O3195">
        <v>117140</v>
      </c>
      <c r="P3195">
        <v>75540</v>
      </c>
      <c r="Q3195">
        <v>20750</v>
      </c>
      <c r="R3195">
        <v>36400</v>
      </c>
      <c r="S3195"/>
      <c r="T3195"/>
      <c r="U3195"/>
      <c r="V3195" t="s">
        <v>1348</v>
      </c>
      <c r="W3195">
        <v>1</v>
      </c>
    </row>
    <row r="3196" spans="1:23" s="917" customFormat="1" ht="12.75" customHeight="1">
      <c r="A3196">
        <v>1715</v>
      </c>
      <c r="B3196">
        <v>2840</v>
      </c>
      <c r="C3196" t="s">
        <v>87</v>
      </c>
      <c r="D3196" t="s">
        <v>1093</v>
      </c>
      <c r="E3196">
        <v>49465</v>
      </c>
      <c r="F3196" t="s">
        <v>198</v>
      </c>
      <c r="G3196" t="s">
        <v>5012</v>
      </c>
      <c r="H3196" s="958">
        <v>43530</v>
      </c>
      <c r="I3196" s="958">
        <v>45382</v>
      </c>
      <c r="J3196" t="s">
        <v>1096</v>
      </c>
      <c r="K3196">
        <v>2</v>
      </c>
      <c r="L3196" t="s">
        <v>25</v>
      </c>
      <c r="M3196">
        <v>41600</v>
      </c>
      <c r="N3196" t="s">
        <v>84</v>
      </c>
      <c r="O3196">
        <v>90910</v>
      </c>
      <c r="P3196">
        <v>49310</v>
      </c>
      <c r="Q3196">
        <v>17000</v>
      </c>
      <c r="R3196">
        <v>28750</v>
      </c>
      <c r="S3196"/>
      <c r="T3196"/>
      <c r="U3196"/>
      <c r="V3196" t="s">
        <v>1348</v>
      </c>
      <c r="W3196">
        <v>1</v>
      </c>
    </row>
    <row r="3197" spans="1:23" s="917" customFormat="1" ht="12.75" customHeight="1">
      <c r="A3197">
        <v>1605</v>
      </c>
      <c r="B3197">
        <v>2813</v>
      </c>
      <c r="C3197" t="s">
        <v>90</v>
      </c>
      <c r="D3197" t="s">
        <v>1126</v>
      </c>
      <c r="E3197">
        <v>49466</v>
      </c>
      <c r="F3197" t="s">
        <v>198</v>
      </c>
      <c r="G3197" t="s">
        <v>5013</v>
      </c>
      <c r="H3197" s="958">
        <v>44293</v>
      </c>
      <c r="I3197"/>
      <c r="J3197" t="s">
        <v>1096</v>
      </c>
      <c r="K3197">
        <v>3</v>
      </c>
      <c r="L3197" t="s">
        <v>25</v>
      </c>
      <c r="M3197">
        <v>41600</v>
      </c>
      <c r="N3197" t="s">
        <v>88</v>
      </c>
      <c r="O3197">
        <v>97200</v>
      </c>
      <c r="P3197">
        <v>55600</v>
      </c>
      <c r="Q3197">
        <v>17000</v>
      </c>
      <c r="R3197">
        <v>16710</v>
      </c>
      <c r="S3197"/>
      <c r="T3197"/>
      <c r="U3197"/>
      <c r="V3197" t="s">
        <v>1348</v>
      </c>
      <c r="W3197">
        <v>3</v>
      </c>
    </row>
    <row r="3198" spans="1:23" s="917" customFormat="1" ht="12.75" customHeight="1">
      <c r="A3198">
        <v>1605</v>
      </c>
      <c r="B3198">
        <v>2813</v>
      </c>
      <c r="C3198" t="s">
        <v>90</v>
      </c>
      <c r="D3198" t="s">
        <v>1126</v>
      </c>
      <c r="E3198">
        <v>49468</v>
      </c>
      <c r="F3198" t="s">
        <v>198</v>
      </c>
      <c r="G3198" t="s">
        <v>5014</v>
      </c>
      <c r="H3198" s="958">
        <v>44123</v>
      </c>
      <c r="I3198"/>
      <c r="J3198" t="s">
        <v>1096</v>
      </c>
      <c r="K3198">
        <v>1</v>
      </c>
      <c r="L3198" t="s">
        <v>25</v>
      </c>
      <c r="M3198">
        <v>41600</v>
      </c>
      <c r="N3198" t="s">
        <v>88</v>
      </c>
      <c r="O3198">
        <v>97200</v>
      </c>
      <c r="P3198">
        <v>55600</v>
      </c>
      <c r="Q3198">
        <v>17000</v>
      </c>
      <c r="R3198">
        <v>16710</v>
      </c>
      <c r="S3198"/>
      <c r="T3198"/>
      <c r="U3198"/>
      <c r="V3198" t="s">
        <v>1348</v>
      </c>
      <c r="W3198">
        <v>2</v>
      </c>
    </row>
    <row r="3199" spans="1:23" s="917" customFormat="1" ht="12.75" customHeight="1">
      <c r="A3199">
        <v>1605</v>
      </c>
      <c r="B3199">
        <v>2813</v>
      </c>
      <c r="C3199" t="s">
        <v>90</v>
      </c>
      <c r="D3199" t="s">
        <v>1126</v>
      </c>
      <c r="E3199">
        <v>49469</v>
      </c>
      <c r="F3199" t="s">
        <v>198</v>
      </c>
      <c r="G3199" t="s">
        <v>5016</v>
      </c>
      <c r="H3199" s="958">
        <v>44124</v>
      </c>
      <c r="I3199"/>
      <c r="J3199" t="s">
        <v>1096</v>
      </c>
      <c r="K3199">
        <v>1</v>
      </c>
      <c r="L3199" t="s">
        <v>25</v>
      </c>
      <c r="M3199">
        <v>41600</v>
      </c>
      <c r="N3199" t="s">
        <v>88</v>
      </c>
      <c r="O3199">
        <v>97200</v>
      </c>
      <c r="P3199">
        <v>55600</v>
      </c>
      <c r="Q3199">
        <v>17000</v>
      </c>
      <c r="R3199">
        <v>16710</v>
      </c>
      <c r="S3199"/>
      <c r="T3199"/>
      <c r="U3199"/>
      <c r="V3199" t="s">
        <v>1348</v>
      </c>
      <c r="W3199">
        <v>3</v>
      </c>
    </row>
    <row r="3200" spans="1:23" s="917" customFormat="1" ht="12.75" customHeight="1">
      <c r="A3200">
        <v>1605</v>
      </c>
      <c r="B3200">
        <v>2813</v>
      </c>
      <c r="C3200" t="s">
        <v>90</v>
      </c>
      <c r="D3200" t="s">
        <v>1126</v>
      </c>
      <c r="E3200">
        <v>49479</v>
      </c>
      <c r="F3200" t="s">
        <v>198</v>
      </c>
      <c r="G3200" t="s">
        <v>5017</v>
      </c>
      <c r="H3200" s="958">
        <v>44123</v>
      </c>
      <c r="I3200"/>
      <c r="J3200" t="s">
        <v>1096</v>
      </c>
      <c r="K3200">
        <v>1</v>
      </c>
      <c r="L3200" t="s">
        <v>25</v>
      </c>
      <c r="M3200">
        <v>41600</v>
      </c>
      <c r="N3200" t="s">
        <v>88</v>
      </c>
      <c r="O3200">
        <v>97200</v>
      </c>
      <c r="P3200">
        <v>55600</v>
      </c>
      <c r="Q3200">
        <v>17000</v>
      </c>
      <c r="R3200">
        <v>16710</v>
      </c>
      <c r="S3200"/>
      <c r="T3200"/>
      <c r="U3200"/>
      <c r="V3200" t="s">
        <v>1348</v>
      </c>
      <c r="W3200">
        <v>2</v>
      </c>
    </row>
    <row r="3201" spans="1:23" s="917" customFormat="1" ht="12.75" customHeight="1">
      <c r="A3201">
        <v>1546</v>
      </c>
      <c r="B3201">
        <v>2818</v>
      </c>
      <c r="C3201" t="s">
        <v>108</v>
      </c>
      <c r="D3201" t="s">
        <v>1133</v>
      </c>
      <c r="E3201">
        <v>49480</v>
      </c>
      <c r="F3201" t="s">
        <v>198</v>
      </c>
      <c r="G3201" t="s">
        <v>5018</v>
      </c>
      <c r="H3201" s="958">
        <v>43591</v>
      </c>
      <c r="I3201"/>
      <c r="J3201" t="s">
        <v>1096</v>
      </c>
      <c r="K3201">
        <v>3</v>
      </c>
      <c r="L3201" t="s">
        <v>25</v>
      </c>
      <c r="M3201">
        <v>41600</v>
      </c>
      <c r="N3201" t="s">
        <v>109</v>
      </c>
      <c r="O3201">
        <v>142820</v>
      </c>
      <c r="P3201">
        <v>101220</v>
      </c>
      <c r="Q3201">
        <v>17000</v>
      </c>
      <c r="R3201">
        <v>22240</v>
      </c>
      <c r="S3201"/>
      <c r="T3201"/>
      <c r="U3201"/>
      <c r="V3201" t="s">
        <v>1348</v>
      </c>
      <c r="W3201">
        <v>2</v>
      </c>
    </row>
    <row r="3202" spans="1:23" s="917" customFormat="1" ht="12.75" customHeight="1">
      <c r="A3202">
        <v>1110</v>
      </c>
      <c r="B3202">
        <v>2836</v>
      </c>
      <c r="C3202" t="s">
        <v>320</v>
      </c>
      <c r="D3202" t="s">
        <v>1372</v>
      </c>
      <c r="E3202">
        <v>49482</v>
      </c>
      <c r="F3202" t="s">
        <v>198</v>
      </c>
      <c r="G3202" t="s">
        <v>5020</v>
      </c>
      <c r="H3202" s="958">
        <v>43585</v>
      </c>
      <c r="I3202"/>
      <c r="J3202" t="s">
        <v>1096</v>
      </c>
      <c r="K3202">
        <v>5</v>
      </c>
      <c r="L3202" t="s">
        <v>25</v>
      </c>
      <c r="M3202">
        <v>41600</v>
      </c>
      <c r="N3202" t="s">
        <v>126</v>
      </c>
      <c r="O3202">
        <v>201100</v>
      </c>
      <c r="P3202">
        <v>159500</v>
      </c>
      <c r="Q3202">
        <v>17000</v>
      </c>
      <c r="R3202">
        <v>22240</v>
      </c>
      <c r="S3202"/>
      <c r="T3202"/>
      <c r="U3202"/>
      <c r="V3202" t="s">
        <v>1348</v>
      </c>
      <c r="W3202">
        <v>1</v>
      </c>
    </row>
    <row r="3203" spans="1:23" s="917" customFormat="1" ht="12.75" customHeight="1">
      <c r="A3203">
        <v>1110</v>
      </c>
      <c r="B3203">
        <v>2836</v>
      </c>
      <c r="C3203" t="s">
        <v>320</v>
      </c>
      <c r="D3203" t="s">
        <v>1372</v>
      </c>
      <c r="E3203">
        <v>49483</v>
      </c>
      <c r="F3203" t="s">
        <v>198</v>
      </c>
      <c r="G3203" t="s">
        <v>5021</v>
      </c>
      <c r="H3203" s="958">
        <v>43585</v>
      </c>
      <c r="I3203"/>
      <c r="J3203" t="s">
        <v>1096</v>
      </c>
      <c r="K3203">
        <v>5</v>
      </c>
      <c r="L3203" t="s">
        <v>25</v>
      </c>
      <c r="M3203">
        <v>41600</v>
      </c>
      <c r="N3203" t="s">
        <v>126</v>
      </c>
      <c r="O3203">
        <v>201100</v>
      </c>
      <c r="P3203">
        <v>159500</v>
      </c>
      <c r="Q3203">
        <v>17000</v>
      </c>
      <c r="R3203">
        <v>22240</v>
      </c>
      <c r="S3203"/>
      <c r="T3203"/>
      <c r="U3203"/>
      <c r="V3203" t="s">
        <v>1348</v>
      </c>
      <c r="W3203">
        <v>1</v>
      </c>
    </row>
    <row r="3204" spans="1:23" s="917" customFormat="1" ht="12.75" customHeight="1">
      <c r="A3204">
        <v>1110</v>
      </c>
      <c r="B3204">
        <v>2836</v>
      </c>
      <c r="C3204" t="s">
        <v>320</v>
      </c>
      <c r="D3204" t="s">
        <v>1372</v>
      </c>
      <c r="E3204">
        <v>49484</v>
      </c>
      <c r="F3204" t="s">
        <v>198</v>
      </c>
      <c r="G3204" t="s">
        <v>5022</v>
      </c>
      <c r="H3204" s="958">
        <v>43585</v>
      </c>
      <c r="I3204"/>
      <c r="J3204" t="s">
        <v>1096</v>
      </c>
      <c r="K3204">
        <v>5</v>
      </c>
      <c r="L3204" t="s">
        <v>25</v>
      </c>
      <c r="M3204">
        <v>41600</v>
      </c>
      <c r="N3204" t="s">
        <v>126</v>
      </c>
      <c r="O3204">
        <v>201100</v>
      </c>
      <c r="P3204">
        <v>159500</v>
      </c>
      <c r="Q3204">
        <v>17000</v>
      </c>
      <c r="R3204">
        <v>22240</v>
      </c>
      <c r="S3204"/>
      <c r="T3204"/>
      <c r="U3204"/>
      <c r="V3204" t="s">
        <v>1348</v>
      </c>
      <c r="W3204">
        <v>1</v>
      </c>
    </row>
    <row r="3205" spans="1:23" s="917" customFormat="1" ht="12.75" customHeight="1">
      <c r="A3205">
        <v>1110</v>
      </c>
      <c r="B3205">
        <v>2836</v>
      </c>
      <c r="C3205" t="s">
        <v>320</v>
      </c>
      <c r="D3205" t="s">
        <v>1372</v>
      </c>
      <c r="E3205">
        <v>49485</v>
      </c>
      <c r="F3205" t="s">
        <v>198</v>
      </c>
      <c r="G3205" t="s">
        <v>5023</v>
      </c>
      <c r="H3205" s="958">
        <v>43585</v>
      </c>
      <c r="I3205"/>
      <c r="J3205" t="s">
        <v>1096</v>
      </c>
      <c r="K3205">
        <v>3</v>
      </c>
      <c r="L3205" t="s">
        <v>25</v>
      </c>
      <c r="M3205">
        <v>41600</v>
      </c>
      <c r="N3205" t="s">
        <v>126</v>
      </c>
      <c r="O3205">
        <v>201100</v>
      </c>
      <c r="P3205">
        <v>159500</v>
      </c>
      <c r="Q3205">
        <v>17000</v>
      </c>
      <c r="R3205">
        <v>22240</v>
      </c>
      <c r="S3205"/>
      <c r="T3205"/>
      <c r="U3205"/>
      <c r="V3205" t="s">
        <v>1348</v>
      </c>
      <c r="W3205">
        <v>1</v>
      </c>
    </row>
    <row r="3206" spans="1:23" s="917" customFormat="1" ht="12.75" customHeight="1">
      <c r="A3206">
        <v>1705</v>
      </c>
      <c r="B3206">
        <v>2840</v>
      </c>
      <c r="C3206" t="s">
        <v>87</v>
      </c>
      <c r="D3206" t="s">
        <v>1093</v>
      </c>
      <c r="E3206">
        <v>49486</v>
      </c>
      <c r="F3206" t="s">
        <v>198</v>
      </c>
      <c r="G3206" t="s">
        <v>5024</v>
      </c>
      <c r="H3206" s="958">
        <v>44495</v>
      </c>
      <c r="I3206"/>
      <c r="J3206" t="s">
        <v>1096</v>
      </c>
      <c r="K3206">
        <v>2</v>
      </c>
      <c r="L3206" t="s">
        <v>25</v>
      </c>
      <c r="M3206">
        <v>41600</v>
      </c>
      <c r="N3206" t="s">
        <v>84</v>
      </c>
      <c r="O3206">
        <v>90910</v>
      </c>
      <c r="P3206">
        <v>49310</v>
      </c>
      <c r="Q3206">
        <v>17000</v>
      </c>
      <c r="R3206">
        <v>22240</v>
      </c>
      <c r="S3206"/>
      <c r="T3206"/>
      <c r="U3206"/>
      <c r="V3206" t="s">
        <v>1348</v>
      </c>
      <c r="W3206">
        <v>3</v>
      </c>
    </row>
    <row r="3207" spans="1:23" s="917" customFormat="1" ht="12.75" customHeight="1">
      <c r="A3207">
        <v>1325</v>
      </c>
      <c r="B3207">
        <v>2834</v>
      </c>
      <c r="C3207" t="s">
        <v>123</v>
      </c>
      <c r="D3207" t="s">
        <v>1133</v>
      </c>
      <c r="E3207">
        <v>49487</v>
      </c>
      <c r="F3207" t="s">
        <v>198</v>
      </c>
      <c r="G3207" t="s">
        <v>5026</v>
      </c>
      <c r="H3207" s="958">
        <v>43591</v>
      </c>
      <c r="I3207"/>
      <c r="J3207" t="s">
        <v>1096</v>
      </c>
      <c r="K3207">
        <v>5</v>
      </c>
      <c r="L3207" t="s">
        <v>25</v>
      </c>
      <c r="M3207">
        <v>41600</v>
      </c>
      <c r="N3207" t="s">
        <v>120</v>
      </c>
      <c r="O3207">
        <v>168500</v>
      </c>
      <c r="P3207">
        <v>126900</v>
      </c>
      <c r="Q3207">
        <v>17000</v>
      </c>
      <c r="R3207">
        <v>22240</v>
      </c>
      <c r="S3207"/>
      <c r="T3207"/>
      <c r="U3207"/>
      <c r="V3207" t="s">
        <v>1348</v>
      </c>
      <c r="W3207">
        <v>2</v>
      </c>
    </row>
    <row r="3208" spans="1:23" s="917" customFormat="1" ht="12.75" customHeight="1">
      <c r="A3208">
        <v>1325</v>
      </c>
      <c r="B3208">
        <v>2834</v>
      </c>
      <c r="C3208" t="s">
        <v>123</v>
      </c>
      <c r="D3208" t="s">
        <v>1133</v>
      </c>
      <c r="E3208">
        <v>49488</v>
      </c>
      <c r="F3208" t="s">
        <v>198</v>
      </c>
      <c r="G3208" t="s">
        <v>5027</v>
      </c>
      <c r="H3208" s="958">
        <v>43591</v>
      </c>
      <c r="I3208"/>
      <c r="J3208" t="s">
        <v>1096</v>
      </c>
      <c r="K3208">
        <v>5</v>
      </c>
      <c r="L3208" t="s">
        <v>25</v>
      </c>
      <c r="M3208">
        <v>41600</v>
      </c>
      <c r="N3208" t="s">
        <v>120</v>
      </c>
      <c r="O3208">
        <v>168500</v>
      </c>
      <c r="P3208">
        <v>126900</v>
      </c>
      <c r="Q3208">
        <v>17000</v>
      </c>
      <c r="R3208">
        <v>22240</v>
      </c>
      <c r="S3208"/>
      <c r="T3208"/>
      <c r="U3208"/>
      <c r="V3208" t="s">
        <v>1348</v>
      </c>
      <c r="W3208">
        <v>2</v>
      </c>
    </row>
    <row r="3209" spans="1:23" s="917" customFormat="1" ht="12.75" customHeight="1">
      <c r="A3209">
        <v>2004</v>
      </c>
      <c r="B3209">
        <v>2840</v>
      </c>
      <c r="C3209" t="s">
        <v>87</v>
      </c>
      <c r="D3209" t="s">
        <v>1266</v>
      </c>
      <c r="E3209">
        <v>49489</v>
      </c>
      <c r="F3209" t="s">
        <v>198</v>
      </c>
      <c r="G3209" t="s">
        <v>5028</v>
      </c>
      <c r="H3209" s="958">
        <v>43489</v>
      </c>
      <c r="I3209"/>
      <c r="J3209" t="s">
        <v>1096</v>
      </c>
      <c r="K3209">
        <v>3</v>
      </c>
      <c r="L3209" t="s">
        <v>1415</v>
      </c>
      <c r="M3209">
        <v>0</v>
      </c>
      <c r="N3209" t="s">
        <v>84</v>
      </c>
      <c r="O3209">
        <v>90910</v>
      </c>
      <c r="P3209">
        <v>90910</v>
      </c>
      <c r="Q3209">
        <v>17000</v>
      </c>
      <c r="R3209">
        <v>22240</v>
      </c>
      <c r="S3209"/>
      <c r="T3209"/>
      <c r="U3209"/>
      <c r="V3209" t="s">
        <v>1348</v>
      </c>
      <c r="W3209">
        <v>6</v>
      </c>
    </row>
    <row r="3210" spans="1:23" s="917" customFormat="1" ht="12.75" customHeight="1">
      <c r="A3210">
        <v>1325</v>
      </c>
      <c r="B3210">
        <v>2830</v>
      </c>
      <c r="C3210" t="s">
        <v>113</v>
      </c>
      <c r="D3210" t="s">
        <v>1133</v>
      </c>
      <c r="E3210">
        <v>49490</v>
      </c>
      <c r="F3210" t="s">
        <v>198</v>
      </c>
      <c r="G3210" t="s">
        <v>5029</v>
      </c>
      <c r="H3210" s="958">
        <v>43542</v>
      </c>
      <c r="I3210"/>
      <c r="J3210" t="s">
        <v>1096</v>
      </c>
      <c r="K3210">
        <v>5</v>
      </c>
      <c r="L3210" t="s">
        <v>25</v>
      </c>
      <c r="M3210">
        <v>41600</v>
      </c>
      <c r="N3210" t="s">
        <v>106</v>
      </c>
      <c r="O3210">
        <v>129850</v>
      </c>
      <c r="P3210">
        <v>88250</v>
      </c>
      <c r="Q3210">
        <v>17000</v>
      </c>
      <c r="R3210">
        <v>22240</v>
      </c>
      <c r="S3210"/>
      <c r="T3210"/>
      <c r="U3210"/>
      <c r="V3210" t="s">
        <v>1348</v>
      </c>
      <c r="W3210">
        <v>2</v>
      </c>
    </row>
    <row r="3211" spans="1:23" s="917" customFormat="1" ht="12.75" customHeight="1">
      <c r="A3211">
        <v>1630</v>
      </c>
      <c r="B3211">
        <v>2808</v>
      </c>
      <c r="C3211" t="s">
        <v>99</v>
      </c>
      <c r="D3211" t="s">
        <v>1126</v>
      </c>
      <c r="E3211">
        <v>49491</v>
      </c>
      <c r="F3211" t="s">
        <v>198</v>
      </c>
      <c r="G3211" t="s">
        <v>5030</v>
      </c>
      <c r="H3211" s="958">
        <v>43516</v>
      </c>
      <c r="I3211"/>
      <c r="J3211" t="s">
        <v>1269</v>
      </c>
      <c r="K3211">
        <v>0.5</v>
      </c>
      <c r="L3211" t="s">
        <v>25</v>
      </c>
      <c r="M3211">
        <v>41600</v>
      </c>
      <c r="N3211" t="s">
        <v>97</v>
      </c>
      <c r="O3211">
        <v>117140</v>
      </c>
      <c r="P3211">
        <v>75540</v>
      </c>
      <c r="Q3211">
        <v>24190</v>
      </c>
      <c r="R3211">
        <v>31730</v>
      </c>
      <c r="S3211"/>
      <c r="T3211"/>
      <c r="U3211"/>
      <c r="V3211" t="s">
        <v>1348</v>
      </c>
      <c r="W3211">
        <v>6</v>
      </c>
    </row>
    <row r="3212" spans="1:23" s="917" customFormat="1" ht="12.75" customHeight="1">
      <c r="A3212">
        <v>2004</v>
      </c>
      <c r="B3212">
        <v>2840</v>
      </c>
      <c r="C3212" t="s">
        <v>87</v>
      </c>
      <c r="D3212" t="s">
        <v>1266</v>
      </c>
      <c r="E3212">
        <v>49492</v>
      </c>
      <c r="F3212" t="s">
        <v>198</v>
      </c>
      <c r="G3212" t="s">
        <v>5032</v>
      </c>
      <c r="H3212" s="958">
        <v>43489</v>
      </c>
      <c r="I3212"/>
      <c r="J3212" t="s">
        <v>1096</v>
      </c>
      <c r="K3212">
        <v>2</v>
      </c>
      <c r="L3212" t="s">
        <v>1415</v>
      </c>
      <c r="M3212">
        <v>0</v>
      </c>
      <c r="N3212" t="s">
        <v>84</v>
      </c>
      <c r="O3212">
        <v>90910</v>
      </c>
      <c r="P3212">
        <v>90910</v>
      </c>
      <c r="Q3212">
        <v>17000</v>
      </c>
      <c r="R3212">
        <v>22240</v>
      </c>
      <c r="S3212"/>
      <c r="T3212"/>
      <c r="U3212"/>
      <c r="V3212" t="s">
        <v>1348</v>
      </c>
      <c r="W3212">
        <v>2</v>
      </c>
    </row>
    <row r="3213" spans="1:23" s="917" customFormat="1" ht="12.75" customHeight="1">
      <c r="A3213">
        <v>1500</v>
      </c>
      <c r="B3213">
        <v>2823</v>
      </c>
      <c r="C3213" t="s">
        <v>551</v>
      </c>
      <c r="D3213" t="s">
        <v>1103</v>
      </c>
      <c r="E3213">
        <v>49494</v>
      </c>
      <c r="F3213" t="s">
        <v>198</v>
      </c>
      <c r="G3213" t="s">
        <v>5033</v>
      </c>
      <c r="H3213" s="958">
        <v>43514</v>
      </c>
      <c r="I3213"/>
      <c r="J3213" t="s">
        <v>1096</v>
      </c>
      <c r="K3213">
        <v>2</v>
      </c>
      <c r="L3213" t="s">
        <v>25</v>
      </c>
      <c r="M3213">
        <v>41600</v>
      </c>
      <c r="N3213" t="s">
        <v>93</v>
      </c>
      <c r="O3213">
        <v>104910</v>
      </c>
      <c r="P3213">
        <v>63310</v>
      </c>
      <c r="Q3213">
        <v>17000</v>
      </c>
      <c r="R3213">
        <v>22240</v>
      </c>
      <c r="S3213"/>
      <c r="T3213"/>
      <c r="U3213"/>
      <c r="V3213" t="s">
        <v>1348</v>
      </c>
      <c r="W3213">
        <v>1</v>
      </c>
    </row>
    <row r="3214" spans="1:23" s="917" customFormat="1" ht="12.75" customHeight="1">
      <c r="A3214">
        <v>1500</v>
      </c>
      <c r="B3214">
        <v>2823</v>
      </c>
      <c r="C3214" t="s">
        <v>551</v>
      </c>
      <c r="D3214" t="s">
        <v>1103</v>
      </c>
      <c r="E3214">
        <v>49495</v>
      </c>
      <c r="F3214" t="s">
        <v>198</v>
      </c>
      <c r="G3214" t="s">
        <v>5035</v>
      </c>
      <c r="H3214" s="958">
        <v>43514</v>
      </c>
      <c r="I3214"/>
      <c r="J3214" t="s">
        <v>1096</v>
      </c>
      <c r="K3214">
        <v>3</v>
      </c>
      <c r="L3214" t="s">
        <v>25</v>
      </c>
      <c r="M3214">
        <v>41600</v>
      </c>
      <c r="N3214" t="s">
        <v>93</v>
      </c>
      <c r="O3214">
        <v>104910</v>
      </c>
      <c r="P3214">
        <v>63310</v>
      </c>
      <c r="Q3214">
        <v>17000</v>
      </c>
      <c r="R3214">
        <v>22240</v>
      </c>
      <c r="S3214"/>
      <c r="T3214"/>
      <c r="U3214"/>
      <c r="V3214" t="s">
        <v>1348</v>
      </c>
      <c r="W3214">
        <v>1</v>
      </c>
    </row>
    <row r="3215" spans="1:23" s="917" customFormat="1" ht="12.75" customHeight="1">
      <c r="A3215">
        <v>1500</v>
      </c>
      <c r="B3215">
        <v>2823</v>
      </c>
      <c r="C3215" t="s">
        <v>551</v>
      </c>
      <c r="D3215" t="s">
        <v>1103</v>
      </c>
      <c r="E3215">
        <v>49496</v>
      </c>
      <c r="F3215" t="s">
        <v>198</v>
      </c>
      <c r="G3215" t="s">
        <v>5036</v>
      </c>
      <c r="H3215" s="958">
        <v>43514</v>
      </c>
      <c r="I3215"/>
      <c r="J3215" t="s">
        <v>1096</v>
      </c>
      <c r="K3215">
        <v>3</v>
      </c>
      <c r="L3215" t="s">
        <v>25</v>
      </c>
      <c r="M3215">
        <v>41600</v>
      </c>
      <c r="N3215" t="s">
        <v>93</v>
      </c>
      <c r="O3215">
        <v>104910</v>
      </c>
      <c r="P3215">
        <v>63310</v>
      </c>
      <c r="Q3215">
        <v>17000</v>
      </c>
      <c r="R3215">
        <v>22240</v>
      </c>
      <c r="S3215"/>
      <c r="T3215"/>
      <c r="U3215"/>
      <c r="V3215" t="s">
        <v>1348</v>
      </c>
      <c r="W3215">
        <v>1</v>
      </c>
    </row>
    <row r="3216" spans="1:23" s="917" customFormat="1" ht="12.75" customHeight="1">
      <c r="A3216">
        <v>1500</v>
      </c>
      <c r="B3216">
        <v>2823</v>
      </c>
      <c r="C3216" t="s">
        <v>551</v>
      </c>
      <c r="D3216" t="s">
        <v>1103</v>
      </c>
      <c r="E3216">
        <v>49497</v>
      </c>
      <c r="F3216" t="s">
        <v>198</v>
      </c>
      <c r="G3216" t="s">
        <v>5037</v>
      </c>
      <c r="H3216" s="958">
        <v>43514</v>
      </c>
      <c r="I3216"/>
      <c r="J3216" t="s">
        <v>1096</v>
      </c>
      <c r="K3216">
        <v>2</v>
      </c>
      <c r="L3216" t="s">
        <v>25</v>
      </c>
      <c r="M3216">
        <v>41600</v>
      </c>
      <c r="N3216" t="s">
        <v>93</v>
      </c>
      <c r="O3216">
        <v>104910</v>
      </c>
      <c r="P3216">
        <v>63310</v>
      </c>
      <c r="Q3216">
        <v>17000</v>
      </c>
      <c r="R3216">
        <v>22240</v>
      </c>
      <c r="S3216"/>
      <c r="T3216"/>
      <c r="U3216"/>
      <c r="V3216" t="s">
        <v>1348</v>
      </c>
      <c r="W3216">
        <v>1</v>
      </c>
    </row>
    <row r="3217" spans="1:23" s="917" customFormat="1" ht="12.75" customHeight="1">
      <c r="A3217">
        <v>1205</v>
      </c>
      <c r="B3217">
        <v>2807</v>
      </c>
      <c r="C3217" t="s">
        <v>1102</v>
      </c>
      <c r="D3217" t="s">
        <v>1103</v>
      </c>
      <c r="E3217">
        <v>49498</v>
      </c>
      <c r="F3217" t="s">
        <v>198</v>
      </c>
      <c r="G3217" t="s">
        <v>5038</v>
      </c>
      <c r="H3217" s="958">
        <v>43536</v>
      </c>
      <c r="I3217"/>
      <c r="J3217" t="s">
        <v>1096</v>
      </c>
      <c r="K3217">
        <v>5</v>
      </c>
      <c r="L3217" t="s">
        <v>25</v>
      </c>
      <c r="M3217">
        <v>41600</v>
      </c>
      <c r="N3217" t="s">
        <v>97</v>
      </c>
      <c r="O3217">
        <v>117140</v>
      </c>
      <c r="P3217">
        <v>75540</v>
      </c>
      <c r="Q3217">
        <v>17000</v>
      </c>
      <c r="R3217">
        <v>22240</v>
      </c>
      <c r="S3217"/>
      <c r="T3217"/>
      <c r="U3217"/>
      <c r="V3217" t="s">
        <v>1348</v>
      </c>
      <c r="W3217">
        <v>1</v>
      </c>
    </row>
    <row r="3218" spans="1:23" s="917" customFormat="1" ht="12.75" customHeight="1">
      <c r="A3218">
        <v>1205</v>
      </c>
      <c r="B3218">
        <v>2807</v>
      </c>
      <c r="C3218" t="s">
        <v>1102</v>
      </c>
      <c r="D3218" t="s">
        <v>1103</v>
      </c>
      <c r="E3218">
        <v>49499</v>
      </c>
      <c r="F3218" t="s">
        <v>198</v>
      </c>
      <c r="G3218" t="s">
        <v>5040</v>
      </c>
      <c r="H3218" s="958">
        <v>43536</v>
      </c>
      <c r="I3218"/>
      <c r="J3218" t="s">
        <v>1096</v>
      </c>
      <c r="K3218">
        <v>5</v>
      </c>
      <c r="L3218" t="s">
        <v>25</v>
      </c>
      <c r="M3218">
        <v>41600</v>
      </c>
      <c r="N3218" t="s">
        <v>97</v>
      </c>
      <c r="O3218">
        <v>117140</v>
      </c>
      <c r="P3218">
        <v>75540</v>
      </c>
      <c r="Q3218">
        <v>17000</v>
      </c>
      <c r="R3218">
        <v>22240</v>
      </c>
      <c r="S3218"/>
      <c r="T3218"/>
      <c r="U3218"/>
      <c r="V3218" t="s">
        <v>1348</v>
      </c>
      <c r="W3218">
        <v>1</v>
      </c>
    </row>
    <row r="3219" spans="1:23" s="917" customFormat="1" ht="12.75" customHeight="1">
      <c r="A3219">
        <v>1205</v>
      </c>
      <c r="B3219">
        <v>2807</v>
      </c>
      <c r="C3219" t="s">
        <v>1102</v>
      </c>
      <c r="D3219" t="s">
        <v>1103</v>
      </c>
      <c r="E3219">
        <v>49500</v>
      </c>
      <c r="F3219" t="s">
        <v>198</v>
      </c>
      <c r="G3219" t="s">
        <v>5041</v>
      </c>
      <c r="H3219" s="958">
        <v>43536</v>
      </c>
      <c r="I3219"/>
      <c r="J3219" t="s">
        <v>1096</v>
      </c>
      <c r="K3219">
        <v>5</v>
      </c>
      <c r="L3219" t="s">
        <v>25</v>
      </c>
      <c r="M3219">
        <v>41600</v>
      </c>
      <c r="N3219" t="s">
        <v>97</v>
      </c>
      <c r="O3219">
        <v>117140</v>
      </c>
      <c r="P3219">
        <v>75540</v>
      </c>
      <c r="Q3219">
        <v>17000</v>
      </c>
      <c r="R3219">
        <v>22240</v>
      </c>
      <c r="S3219"/>
      <c r="T3219"/>
      <c r="U3219"/>
      <c r="V3219" t="s">
        <v>1348</v>
      </c>
      <c r="W3219">
        <v>1</v>
      </c>
    </row>
    <row r="3220" spans="1:23" s="917" customFormat="1" ht="12.75" customHeight="1">
      <c r="A3220">
        <v>1205</v>
      </c>
      <c r="B3220">
        <v>2807</v>
      </c>
      <c r="C3220" t="s">
        <v>1102</v>
      </c>
      <c r="D3220" t="s">
        <v>1103</v>
      </c>
      <c r="E3220">
        <v>49501</v>
      </c>
      <c r="F3220" t="s">
        <v>198</v>
      </c>
      <c r="G3220" t="s">
        <v>5042</v>
      </c>
      <c r="H3220" s="958">
        <v>43536</v>
      </c>
      <c r="I3220"/>
      <c r="J3220" t="s">
        <v>1096</v>
      </c>
      <c r="K3220">
        <v>5</v>
      </c>
      <c r="L3220" t="s">
        <v>25</v>
      </c>
      <c r="M3220">
        <v>41600</v>
      </c>
      <c r="N3220" t="s">
        <v>97</v>
      </c>
      <c r="O3220">
        <v>117140</v>
      </c>
      <c r="P3220">
        <v>75540</v>
      </c>
      <c r="Q3220">
        <v>17000</v>
      </c>
      <c r="R3220">
        <v>22240</v>
      </c>
      <c r="S3220"/>
      <c r="T3220"/>
      <c r="U3220"/>
      <c r="V3220" t="s">
        <v>1348</v>
      </c>
      <c r="W3220">
        <v>1</v>
      </c>
    </row>
    <row r="3221" spans="1:23" s="917" customFormat="1" ht="12.75" customHeight="1">
      <c r="A3221">
        <v>1205</v>
      </c>
      <c r="B3221">
        <v>2807</v>
      </c>
      <c r="C3221" t="s">
        <v>1102</v>
      </c>
      <c r="D3221" t="s">
        <v>1103</v>
      </c>
      <c r="E3221">
        <v>49502</v>
      </c>
      <c r="F3221" t="s">
        <v>198</v>
      </c>
      <c r="G3221" t="s">
        <v>5043</v>
      </c>
      <c r="H3221" s="958">
        <v>43536</v>
      </c>
      <c r="I3221"/>
      <c r="J3221" t="s">
        <v>1096</v>
      </c>
      <c r="K3221">
        <v>5</v>
      </c>
      <c r="L3221" t="s">
        <v>25</v>
      </c>
      <c r="M3221">
        <v>41600</v>
      </c>
      <c r="N3221" t="s">
        <v>97</v>
      </c>
      <c r="O3221">
        <v>117140</v>
      </c>
      <c r="P3221">
        <v>75540</v>
      </c>
      <c r="Q3221">
        <v>17000</v>
      </c>
      <c r="R3221">
        <v>22240</v>
      </c>
      <c r="S3221"/>
      <c r="T3221"/>
      <c r="U3221"/>
      <c r="V3221" t="s">
        <v>1348</v>
      </c>
      <c r="W3221">
        <v>1</v>
      </c>
    </row>
    <row r="3222" spans="1:23" s="917" customFormat="1" ht="12.75" customHeight="1">
      <c r="A3222">
        <v>1205</v>
      </c>
      <c r="B3222">
        <v>2807</v>
      </c>
      <c r="C3222" t="s">
        <v>1102</v>
      </c>
      <c r="D3222" t="s">
        <v>1103</v>
      </c>
      <c r="E3222">
        <v>49503</v>
      </c>
      <c r="F3222" t="s">
        <v>198</v>
      </c>
      <c r="G3222" t="s">
        <v>5044</v>
      </c>
      <c r="H3222" s="958">
        <v>43536</v>
      </c>
      <c r="I3222"/>
      <c r="J3222" t="s">
        <v>1096</v>
      </c>
      <c r="K3222">
        <v>5</v>
      </c>
      <c r="L3222" t="s">
        <v>25</v>
      </c>
      <c r="M3222">
        <v>41600</v>
      </c>
      <c r="N3222" t="s">
        <v>97</v>
      </c>
      <c r="O3222">
        <v>117140</v>
      </c>
      <c r="P3222">
        <v>75540</v>
      </c>
      <c r="Q3222">
        <v>17000</v>
      </c>
      <c r="R3222">
        <v>22240</v>
      </c>
      <c r="S3222"/>
      <c r="T3222"/>
      <c r="U3222"/>
      <c r="V3222" t="s">
        <v>1348</v>
      </c>
      <c r="W3222">
        <v>1</v>
      </c>
    </row>
    <row r="3223" spans="1:23" s="917" customFormat="1" ht="12.75" customHeight="1">
      <c r="A3223">
        <v>1205</v>
      </c>
      <c r="B3223">
        <v>2807</v>
      </c>
      <c r="C3223" t="s">
        <v>1102</v>
      </c>
      <c r="D3223" t="s">
        <v>1103</v>
      </c>
      <c r="E3223">
        <v>49504</v>
      </c>
      <c r="F3223" t="s">
        <v>198</v>
      </c>
      <c r="G3223" t="s">
        <v>5045</v>
      </c>
      <c r="H3223" s="958">
        <v>43536</v>
      </c>
      <c r="I3223"/>
      <c r="J3223" t="s">
        <v>1096</v>
      </c>
      <c r="K3223">
        <v>5</v>
      </c>
      <c r="L3223" t="s">
        <v>25</v>
      </c>
      <c r="M3223">
        <v>41600</v>
      </c>
      <c r="N3223" t="s">
        <v>97</v>
      </c>
      <c r="O3223">
        <v>117140</v>
      </c>
      <c r="P3223">
        <v>75540</v>
      </c>
      <c r="Q3223">
        <v>17000</v>
      </c>
      <c r="R3223">
        <v>22240</v>
      </c>
      <c r="S3223"/>
      <c r="T3223"/>
      <c r="U3223"/>
      <c r="V3223" t="s">
        <v>1348</v>
      </c>
      <c r="W3223">
        <v>1</v>
      </c>
    </row>
    <row r="3224" spans="1:23" s="917" customFormat="1" ht="12.75" customHeight="1">
      <c r="A3224">
        <v>1205</v>
      </c>
      <c r="B3224">
        <v>2807</v>
      </c>
      <c r="C3224" t="s">
        <v>1102</v>
      </c>
      <c r="D3224" t="s">
        <v>1103</v>
      </c>
      <c r="E3224">
        <v>49505</v>
      </c>
      <c r="F3224" t="s">
        <v>198</v>
      </c>
      <c r="G3224" t="s">
        <v>5046</v>
      </c>
      <c r="H3224" s="958">
        <v>43536</v>
      </c>
      <c r="I3224"/>
      <c r="J3224" t="s">
        <v>1096</v>
      </c>
      <c r="K3224">
        <v>5</v>
      </c>
      <c r="L3224" t="s">
        <v>25</v>
      </c>
      <c r="M3224">
        <v>41600</v>
      </c>
      <c r="N3224" t="s">
        <v>97</v>
      </c>
      <c r="O3224">
        <v>117140</v>
      </c>
      <c r="P3224">
        <v>75540</v>
      </c>
      <c r="Q3224">
        <v>17000</v>
      </c>
      <c r="R3224">
        <v>22240</v>
      </c>
      <c r="S3224"/>
      <c r="T3224"/>
      <c r="U3224"/>
      <c r="V3224" t="s">
        <v>1348</v>
      </c>
      <c r="W3224">
        <v>1</v>
      </c>
    </row>
    <row r="3225" spans="1:23" s="917" customFormat="1" ht="12.75" customHeight="1">
      <c r="A3225">
        <v>1205</v>
      </c>
      <c r="B3225">
        <v>2807</v>
      </c>
      <c r="C3225" t="s">
        <v>1102</v>
      </c>
      <c r="D3225" t="s">
        <v>1103</v>
      </c>
      <c r="E3225">
        <v>49506</v>
      </c>
      <c r="F3225" t="s">
        <v>198</v>
      </c>
      <c r="G3225" t="s">
        <v>5047</v>
      </c>
      <c r="H3225" s="958">
        <v>43536</v>
      </c>
      <c r="I3225"/>
      <c r="J3225" t="s">
        <v>1096</v>
      </c>
      <c r="K3225">
        <v>3</v>
      </c>
      <c r="L3225" t="s">
        <v>25</v>
      </c>
      <c r="M3225">
        <v>41600</v>
      </c>
      <c r="N3225" t="s">
        <v>97</v>
      </c>
      <c r="O3225">
        <v>117140</v>
      </c>
      <c r="P3225">
        <v>75540</v>
      </c>
      <c r="Q3225">
        <v>17000</v>
      </c>
      <c r="R3225">
        <v>22240</v>
      </c>
      <c r="S3225"/>
      <c r="T3225"/>
      <c r="U3225"/>
      <c r="V3225" t="s">
        <v>1348</v>
      </c>
      <c r="W3225">
        <v>1</v>
      </c>
    </row>
    <row r="3226" spans="1:23" s="917" customFormat="1" ht="12.75" customHeight="1">
      <c r="A3226">
        <v>1205</v>
      </c>
      <c r="B3226">
        <v>2807</v>
      </c>
      <c r="C3226" t="s">
        <v>1102</v>
      </c>
      <c r="D3226" t="s">
        <v>1103</v>
      </c>
      <c r="E3226">
        <v>49507</v>
      </c>
      <c r="F3226" t="s">
        <v>198</v>
      </c>
      <c r="G3226" t="s">
        <v>5048</v>
      </c>
      <c r="H3226" s="958">
        <v>43536</v>
      </c>
      <c r="I3226"/>
      <c r="J3226" t="s">
        <v>1096</v>
      </c>
      <c r="K3226">
        <v>5</v>
      </c>
      <c r="L3226" t="s">
        <v>25</v>
      </c>
      <c r="M3226">
        <v>41600</v>
      </c>
      <c r="N3226" t="s">
        <v>97</v>
      </c>
      <c r="O3226">
        <v>117140</v>
      </c>
      <c r="P3226">
        <v>75540</v>
      </c>
      <c r="Q3226">
        <v>17000</v>
      </c>
      <c r="R3226">
        <v>22240</v>
      </c>
      <c r="S3226"/>
      <c r="T3226"/>
      <c r="U3226"/>
      <c r="V3226" t="s">
        <v>1348</v>
      </c>
      <c r="W3226">
        <v>1</v>
      </c>
    </row>
    <row r="3227" spans="1:23" s="917" customFormat="1" ht="12.75" customHeight="1">
      <c r="A3227">
        <v>1205</v>
      </c>
      <c r="B3227">
        <v>2807</v>
      </c>
      <c r="C3227" t="s">
        <v>1102</v>
      </c>
      <c r="D3227" t="s">
        <v>1103</v>
      </c>
      <c r="E3227">
        <v>49508</v>
      </c>
      <c r="F3227" t="s">
        <v>198</v>
      </c>
      <c r="G3227" t="s">
        <v>5049</v>
      </c>
      <c r="H3227" s="958">
        <v>43536</v>
      </c>
      <c r="I3227"/>
      <c r="J3227" t="s">
        <v>1096</v>
      </c>
      <c r="K3227">
        <v>5</v>
      </c>
      <c r="L3227" t="s">
        <v>25</v>
      </c>
      <c r="M3227">
        <v>41600</v>
      </c>
      <c r="N3227" t="s">
        <v>97</v>
      </c>
      <c r="O3227">
        <v>117140</v>
      </c>
      <c r="P3227">
        <v>75540</v>
      </c>
      <c r="Q3227">
        <v>17000</v>
      </c>
      <c r="R3227">
        <v>22240</v>
      </c>
      <c r="S3227"/>
      <c r="T3227"/>
      <c r="U3227"/>
      <c r="V3227" t="s">
        <v>1348</v>
      </c>
      <c r="W3227">
        <v>1</v>
      </c>
    </row>
    <row r="3228" spans="1:23" s="917" customFormat="1" ht="12.75" customHeight="1">
      <c r="A3228">
        <v>1205</v>
      </c>
      <c r="B3228">
        <v>2807</v>
      </c>
      <c r="C3228" t="s">
        <v>1102</v>
      </c>
      <c r="D3228" t="s">
        <v>1103</v>
      </c>
      <c r="E3228">
        <v>49509</v>
      </c>
      <c r="F3228" t="s">
        <v>198</v>
      </c>
      <c r="G3228" t="s">
        <v>5050</v>
      </c>
      <c r="H3228" s="958">
        <v>43536</v>
      </c>
      <c r="I3228"/>
      <c r="J3228" t="s">
        <v>1096</v>
      </c>
      <c r="K3228">
        <v>5</v>
      </c>
      <c r="L3228" t="s">
        <v>25</v>
      </c>
      <c r="M3228">
        <v>41600</v>
      </c>
      <c r="N3228" t="s">
        <v>97</v>
      </c>
      <c r="O3228">
        <v>117140</v>
      </c>
      <c r="P3228">
        <v>75540</v>
      </c>
      <c r="Q3228">
        <v>17000</v>
      </c>
      <c r="R3228">
        <v>22240</v>
      </c>
      <c r="S3228"/>
      <c r="T3228"/>
      <c r="U3228"/>
      <c r="V3228" t="s">
        <v>1348</v>
      </c>
      <c r="W3228">
        <v>1</v>
      </c>
    </row>
    <row r="3229" spans="1:23" s="917" customFormat="1" ht="12.75" customHeight="1">
      <c r="A3229">
        <v>1110</v>
      </c>
      <c r="B3229">
        <v>2836</v>
      </c>
      <c r="C3229" t="s">
        <v>320</v>
      </c>
      <c r="D3229" t="s">
        <v>1103</v>
      </c>
      <c r="E3229">
        <v>49510</v>
      </c>
      <c r="F3229" t="s">
        <v>198</v>
      </c>
      <c r="G3229" t="s">
        <v>5051</v>
      </c>
      <c r="H3229" s="958">
        <v>45173</v>
      </c>
      <c r="I3229"/>
      <c r="J3229" t="s">
        <v>1096</v>
      </c>
      <c r="K3229">
        <v>5</v>
      </c>
      <c r="L3229" t="s">
        <v>25</v>
      </c>
      <c r="M3229">
        <v>41600</v>
      </c>
      <c r="N3229" t="s">
        <v>126</v>
      </c>
      <c r="O3229">
        <v>201100</v>
      </c>
      <c r="P3229">
        <v>159500</v>
      </c>
      <c r="Q3229">
        <v>17000</v>
      </c>
      <c r="R3229">
        <v>22240</v>
      </c>
      <c r="S3229"/>
      <c r="T3229"/>
      <c r="U3229"/>
      <c r="V3229" t="s">
        <v>1348</v>
      </c>
      <c r="W3229">
        <v>1</v>
      </c>
    </row>
    <row r="3230" spans="1:23" s="917" customFormat="1" ht="12.75" customHeight="1">
      <c r="A3230">
        <v>1235</v>
      </c>
      <c r="B3230">
        <v>2824</v>
      </c>
      <c r="C3230" t="s">
        <v>122</v>
      </c>
      <c r="D3230" t="s">
        <v>1103</v>
      </c>
      <c r="E3230">
        <v>49511</v>
      </c>
      <c r="F3230" t="s">
        <v>198</v>
      </c>
      <c r="G3230" t="s">
        <v>5052</v>
      </c>
      <c r="H3230" s="958">
        <v>43536</v>
      </c>
      <c r="I3230"/>
      <c r="J3230" t="s">
        <v>1096</v>
      </c>
      <c r="K3230">
        <v>2</v>
      </c>
      <c r="L3230" t="s">
        <v>25</v>
      </c>
      <c r="M3230">
        <v>41600</v>
      </c>
      <c r="N3230" t="s">
        <v>114</v>
      </c>
      <c r="O3230">
        <v>157000</v>
      </c>
      <c r="P3230">
        <v>115400</v>
      </c>
      <c r="Q3230">
        <v>20750</v>
      </c>
      <c r="R3230">
        <v>36400</v>
      </c>
      <c r="S3230"/>
      <c r="T3230"/>
      <c r="U3230"/>
      <c r="V3230" t="s">
        <v>1348</v>
      </c>
      <c r="W3230">
        <v>1</v>
      </c>
    </row>
    <row r="3231" spans="1:23" s="917" customFormat="1" ht="12.75" customHeight="1">
      <c r="A3231">
        <v>1250</v>
      </c>
      <c r="B3231">
        <v>2824</v>
      </c>
      <c r="C3231" t="s">
        <v>122</v>
      </c>
      <c r="D3231" t="s">
        <v>1103</v>
      </c>
      <c r="E3231">
        <v>49512</v>
      </c>
      <c r="F3231" t="s">
        <v>198</v>
      </c>
      <c r="G3231" t="s">
        <v>5053</v>
      </c>
      <c r="H3231" s="958">
        <v>43536</v>
      </c>
      <c r="I3231"/>
      <c r="J3231" t="s">
        <v>1096</v>
      </c>
      <c r="K3231">
        <v>2</v>
      </c>
      <c r="L3231" t="s">
        <v>25</v>
      </c>
      <c r="M3231">
        <v>41600</v>
      </c>
      <c r="N3231" t="s">
        <v>114</v>
      </c>
      <c r="O3231">
        <v>157000</v>
      </c>
      <c r="P3231">
        <v>115400</v>
      </c>
      <c r="Q3231">
        <v>17000</v>
      </c>
      <c r="R3231">
        <v>22240</v>
      </c>
      <c r="S3231"/>
      <c r="T3231"/>
      <c r="U3231"/>
      <c r="V3231" t="s">
        <v>1348</v>
      </c>
      <c r="W3231">
        <v>1</v>
      </c>
    </row>
    <row r="3232" spans="1:23" s="917" customFormat="1" ht="12.75" customHeight="1">
      <c r="A3232">
        <v>1250</v>
      </c>
      <c r="B3232">
        <v>2824</v>
      </c>
      <c r="C3232" t="s">
        <v>122</v>
      </c>
      <c r="D3232" t="s">
        <v>1103</v>
      </c>
      <c r="E3232">
        <v>49513</v>
      </c>
      <c r="F3232" t="s">
        <v>198</v>
      </c>
      <c r="G3232" t="s">
        <v>5054</v>
      </c>
      <c r="H3232" s="958">
        <v>43536</v>
      </c>
      <c r="I3232"/>
      <c r="J3232" t="s">
        <v>1096</v>
      </c>
      <c r="K3232">
        <v>2</v>
      </c>
      <c r="L3232" t="s">
        <v>25</v>
      </c>
      <c r="M3232">
        <v>41600</v>
      </c>
      <c r="N3232" t="s">
        <v>114</v>
      </c>
      <c r="O3232">
        <v>157000</v>
      </c>
      <c r="P3232">
        <v>115400</v>
      </c>
      <c r="Q3232">
        <v>17000</v>
      </c>
      <c r="R3232">
        <v>22240</v>
      </c>
      <c r="S3232"/>
      <c r="T3232"/>
      <c r="U3232"/>
      <c r="V3232" t="s">
        <v>1348</v>
      </c>
      <c r="W3232">
        <v>1</v>
      </c>
    </row>
    <row r="3233" spans="1:23" s="917" customFormat="1" ht="12.75" customHeight="1">
      <c r="A3233">
        <v>1570</v>
      </c>
      <c r="B3233">
        <v>2801</v>
      </c>
      <c r="C3233" t="s">
        <v>115</v>
      </c>
      <c r="D3233" t="s">
        <v>1445</v>
      </c>
      <c r="E3233">
        <v>49515</v>
      </c>
      <c r="F3233" t="s">
        <v>198</v>
      </c>
      <c r="G3233" t="s">
        <v>5055</v>
      </c>
      <c r="H3233" s="958">
        <v>43856</v>
      </c>
      <c r="I3233"/>
      <c r="J3233" t="s">
        <v>1096</v>
      </c>
      <c r="K3233">
        <v>0.5</v>
      </c>
      <c r="L3233" t="s">
        <v>25</v>
      </c>
      <c r="M3233">
        <v>41600</v>
      </c>
      <c r="N3233" t="s">
        <v>114</v>
      </c>
      <c r="O3233">
        <v>157000</v>
      </c>
      <c r="P3233">
        <v>115400</v>
      </c>
      <c r="Q3233">
        <v>17000</v>
      </c>
      <c r="R3233">
        <v>22240</v>
      </c>
      <c r="S3233"/>
      <c r="T3233"/>
      <c r="U3233"/>
      <c r="V3233" t="s">
        <v>1348</v>
      </c>
      <c r="W3233">
        <v>1</v>
      </c>
    </row>
    <row r="3234" spans="1:23" s="917" customFormat="1" ht="12.75" customHeight="1">
      <c r="A3234">
        <v>1570</v>
      </c>
      <c r="B3234">
        <v>2801</v>
      </c>
      <c r="C3234" t="s">
        <v>115</v>
      </c>
      <c r="D3234" t="s">
        <v>1445</v>
      </c>
      <c r="E3234">
        <v>49516</v>
      </c>
      <c r="F3234" t="s">
        <v>198</v>
      </c>
      <c r="G3234" t="s">
        <v>5056</v>
      </c>
      <c r="H3234" s="958">
        <v>43856</v>
      </c>
      <c r="I3234"/>
      <c r="J3234" t="s">
        <v>1096</v>
      </c>
      <c r="K3234">
        <v>0.5</v>
      </c>
      <c r="L3234" t="s">
        <v>25</v>
      </c>
      <c r="M3234">
        <v>41600</v>
      </c>
      <c r="N3234" t="s">
        <v>114</v>
      </c>
      <c r="O3234">
        <v>157000</v>
      </c>
      <c r="P3234">
        <v>115400</v>
      </c>
      <c r="Q3234">
        <v>17000</v>
      </c>
      <c r="R3234">
        <v>22240</v>
      </c>
      <c r="S3234"/>
      <c r="T3234"/>
      <c r="U3234"/>
      <c r="V3234" t="s">
        <v>1348</v>
      </c>
      <c r="W3234">
        <v>1</v>
      </c>
    </row>
    <row r="3235" spans="1:23" s="917" customFormat="1" ht="12.75" customHeight="1">
      <c r="A3235">
        <v>1570</v>
      </c>
      <c r="B3235">
        <v>2801</v>
      </c>
      <c r="C3235" t="s">
        <v>115</v>
      </c>
      <c r="D3235" t="s">
        <v>1445</v>
      </c>
      <c r="E3235">
        <v>49517</v>
      </c>
      <c r="F3235" t="s">
        <v>198</v>
      </c>
      <c r="G3235" t="s">
        <v>5057</v>
      </c>
      <c r="H3235" s="958">
        <v>43856</v>
      </c>
      <c r="I3235"/>
      <c r="J3235" t="s">
        <v>1096</v>
      </c>
      <c r="K3235">
        <v>0.5</v>
      </c>
      <c r="L3235" t="s">
        <v>25</v>
      </c>
      <c r="M3235">
        <v>41600</v>
      </c>
      <c r="N3235" t="s">
        <v>114</v>
      </c>
      <c r="O3235">
        <v>157000</v>
      </c>
      <c r="P3235">
        <v>115400</v>
      </c>
      <c r="Q3235">
        <v>17000</v>
      </c>
      <c r="R3235">
        <v>22240</v>
      </c>
      <c r="S3235"/>
      <c r="T3235"/>
      <c r="U3235"/>
      <c r="V3235" t="s">
        <v>1348</v>
      </c>
      <c r="W3235">
        <v>1</v>
      </c>
    </row>
    <row r="3236" spans="1:23" s="917" customFormat="1" ht="12.75" customHeight="1">
      <c r="A3236">
        <v>1570</v>
      </c>
      <c r="B3236">
        <v>2801</v>
      </c>
      <c r="C3236" t="s">
        <v>115</v>
      </c>
      <c r="D3236" t="s">
        <v>1445</v>
      </c>
      <c r="E3236">
        <v>49518</v>
      </c>
      <c r="F3236" t="s">
        <v>198</v>
      </c>
      <c r="G3236" t="s">
        <v>5058</v>
      </c>
      <c r="H3236" s="958">
        <v>43856</v>
      </c>
      <c r="I3236"/>
      <c r="J3236" t="s">
        <v>1096</v>
      </c>
      <c r="K3236">
        <v>0.5</v>
      </c>
      <c r="L3236" t="s">
        <v>25</v>
      </c>
      <c r="M3236">
        <v>41600</v>
      </c>
      <c r="N3236" t="s">
        <v>114</v>
      </c>
      <c r="O3236">
        <v>157000</v>
      </c>
      <c r="P3236">
        <v>115400</v>
      </c>
      <c r="Q3236">
        <v>17000</v>
      </c>
      <c r="R3236">
        <v>22240</v>
      </c>
      <c r="S3236"/>
      <c r="T3236"/>
      <c r="U3236"/>
      <c r="V3236" t="s">
        <v>1348</v>
      </c>
      <c r="W3236">
        <v>1</v>
      </c>
    </row>
    <row r="3237" spans="1:23" s="917" customFormat="1" ht="12.75" customHeight="1">
      <c r="A3237">
        <v>1570</v>
      </c>
      <c r="B3237">
        <v>2801</v>
      </c>
      <c r="C3237" t="s">
        <v>115</v>
      </c>
      <c r="D3237" t="s">
        <v>1445</v>
      </c>
      <c r="E3237">
        <v>49519</v>
      </c>
      <c r="F3237" t="s">
        <v>198</v>
      </c>
      <c r="G3237" t="s">
        <v>5059</v>
      </c>
      <c r="H3237" s="958">
        <v>43856</v>
      </c>
      <c r="I3237"/>
      <c r="J3237" t="s">
        <v>1096</v>
      </c>
      <c r="K3237">
        <v>0.5</v>
      </c>
      <c r="L3237" t="s">
        <v>25</v>
      </c>
      <c r="M3237">
        <v>41600</v>
      </c>
      <c r="N3237" t="s">
        <v>114</v>
      </c>
      <c r="O3237">
        <v>157000</v>
      </c>
      <c r="P3237">
        <v>115400</v>
      </c>
      <c r="Q3237">
        <v>17000</v>
      </c>
      <c r="R3237">
        <v>22240</v>
      </c>
      <c r="S3237"/>
      <c r="T3237"/>
      <c r="U3237"/>
      <c r="V3237" t="s">
        <v>1348</v>
      </c>
      <c r="W3237">
        <v>1</v>
      </c>
    </row>
    <row r="3238" spans="1:23" s="917" customFormat="1" ht="12.75" customHeight="1">
      <c r="A3238">
        <v>1570</v>
      </c>
      <c r="B3238">
        <v>2801</v>
      </c>
      <c r="C3238" t="s">
        <v>115</v>
      </c>
      <c r="D3238" t="s">
        <v>1445</v>
      </c>
      <c r="E3238">
        <v>49520</v>
      </c>
      <c r="F3238" t="s">
        <v>198</v>
      </c>
      <c r="G3238" t="s">
        <v>5060</v>
      </c>
      <c r="H3238" s="958">
        <v>43720</v>
      </c>
      <c r="I3238"/>
      <c r="J3238" t="s">
        <v>1096</v>
      </c>
      <c r="K3238">
        <v>0.5</v>
      </c>
      <c r="L3238" t="s">
        <v>25</v>
      </c>
      <c r="M3238">
        <v>41600</v>
      </c>
      <c r="N3238" t="s">
        <v>114</v>
      </c>
      <c r="O3238">
        <v>157000</v>
      </c>
      <c r="P3238">
        <v>115400</v>
      </c>
      <c r="Q3238">
        <v>17000</v>
      </c>
      <c r="R3238">
        <v>22240</v>
      </c>
      <c r="S3238"/>
      <c r="T3238"/>
      <c r="U3238"/>
      <c r="V3238" t="s">
        <v>1348</v>
      </c>
      <c r="W3238">
        <v>1</v>
      </c>
    </row>
    <row r="3239" spans="1:23" s="917" customFormat="1" ht="12.75" customHeight="1">
      <c r="A3239">
        <v>1570</v>
      </c>
      <c r="B3239">
        <v>2801</v>
      </c>
      <c r="C3239" t="s">
        <v>115</v>
      </c>
      <c r="D3239" t="s">
        <v>1445</v>
      </c>
      <c r="E3239">
        <v>49521</v>
      </c>
      <c r="F3239" t="s">
        <v>198</v>
      </c>
      <c r="G3239" t="s">
        <v>5062</v>
      </c>
      <c r="H3239" s="958">
        <v>43720</v>
      </c>
      <c r="I3239"/>
      <c r="J3239" t="s">
        <v>1096</v>
      </c>
      <c r="K3239">
        <v>0.5</v>
      </c>
      <c r="L3239" t="s">
        <v>25</v>
      </c>
      <c r="M3239">
        <v>41600</v>
      </c>
      <c r="N3239" t="s">
        <v>114</v>
      </c>
      <c r="O3239">
        <v>157000</v>
      </c>
      <c r="P3239">
        <v>115400</v>
      </c>
      <c r="Q3239">
        <v>17000</v>
      </c>
      <c r="R3239">
        <v>22240</v>
      </c>
      <c r="S3239"/>
      <c r="T3239"/>
      <c r="U3239"/>
      <c r="V3239" t="s">
        <v>1348</v>
      </c>
      <c r="W3239">
        <v>1</v>
      </c>
    </row>
    <row r="3240" spans="1:23" s="917" customFormat="1" ht="12.75" customHeight="1">
      <c r="A3240">
        <v>1912</v>
      </c>
      <c r="B3240">
        <v>2840</v>
      </c>
      <c r="C3240" t="s">
        <v>87</v>
      </c>
      <c r="D3240" t="s">
        <v>1270</v>
      </c>
      <c r="E3240">
        <v>49522</v>
      </c>
      <c r="F3240" t="s">
        <v>198</v>
      </c>
      <c r="G3240" t="s">
        <v>5063</v>
      </c>
      <c r="H3240" s="958">
        <v>43739</v>
      </c>
      <c r="I3240"/>
      <c r="J3240" t="s">
        <v>1096</v>
      </c>
      <c r="K3240">
        <v>2</v>
      </c>
      <c r="L3240" t="s">
        <v>25</v>
      </c>
      <c r="M3240">
        <v>41600</v>
      </c>
      <c r="N3240" t="s">
        <v>84</v>
      </c>
      <c r="O3240">
        <v>90910</v>
      </c>
      <c r="P3240">
        <v>49310</v>
      </c>
      <c r="Q3240">
        <v>8860</v>
      </c>
      <c r="R3240">
        <v>8220</v>
      </c>
      <c r="S3240"/>
      <c r="T3240"/>
      <c r="U3240"/>
      <c r="V3240" t="s">
        <v>1348</v>
      </c>
      <c r="W3240">
        <v>1</v>
      </c>
    </row>
    <row r="3241" spans="1:23" s="917" customFormat="1" ht="12.75" customHeight="1">
      <c r="A3241">
        <v>1110</v>
      </c>
      <c r="B3241">
        <v>2839</v>
      </c>
      <c r="C3241" t="s">
        <v>86</v>
      </c>
      <c r="D3241" t="s">
        <v>1103</v>
      </c>
      <c r="E3241">
        <v>49523</v>
      </c>
      <c r="F3241" t="s">
        <v>198</v>
      </c>
      <c r="G3241" t="s">
        <v>5064</v>
      </c>
      <c r="H3241" s="958">
        <v>43759</v>
      </c>
      <c r="I3241"/>
      <c r="J3241" t="s">
        <v>1096</v>
      </c>
      <c r="K3241">
        <v>5</v>
      </c>
      <c r="L3241" t="s">
        <v>25</v>
      </c>
      <c r="M3241">
        <v>41600</v>
      </c>
      <c r="N3241" t="s">
        <v>84</v>
      </c>
      <c r="O3241">
        <v>90910</v>
      </c>
      <c r="P3241">
        <v>49310</v>
      </c>
      <c r="Q3241">
        <v>17000</v>
      </c>
      <c r="R3241">
        <v>22240</v>
      </c>
      <c r="S3241"/>
      <c r="T3241"/>
      <c r="U3241"/>
      <c r="V3241" t="s">
        <v>1348</v>
      </c>
      <c r="W3241">
        <v>2</v>
      </c>
    </row>
    <row r="3242" spans="1:23" s="917" customFormat="1" ht="12.75" customHeight="1">
      <c r="A3242">
        <v>1570</v>
      </c>
      <c r="B3242">
        <v>2801</v>
      </c>
      <c r="C3242" t="s">
        <v>115</v>
      </c>
      <c r="D3242" t="s">
        <v>1445</v>
      </c>
      <c r="E3242">
        <v>49524</v>
      </c>
      <c r="F3242" t="s">
        <v>198</v>
      </c>
      <c r="G3242" t="s">
        <v>5065</v>
      </c>
      <c r="H3242" s="958">
        <v>43856</v>
      </c>
      <c r="I3242"/>
      <c r="J3242" t="s">
        <v>1096</v>
      </c>
      <c r="K3242">
        <v>0.5</v>
      </c>
      <c r="L3242" t="s">
        <v>25</v>
      </c>
      <c r="M3242">
        <v>41600</v>
      </c>
      <c r="N3242" t="s">
        <v>114</v>
      </c>
      <c r="O3242">
        <v>157000</v>
      </c>
      <c r="P3242">
        <v>115400</v>
      </c>
      <c r="Q3242">
        <v>17000</v>
      </c>
      <c r="R3242">
        <v>22240</v>
      </c>
      <c r="S3242"/>
      <c r="T3242"/>
      <c r="U3242"/>
      <c r="V3242" t="s">
        <v>1348</v>
      </c>
      <c r="W3242">
        <v>1</v>
      </c>
    </row>
    <row r="3243" spans="1:23" s="917" customFormat="1" ht="12.75" customHeight="1">
      <c r="A3243">
        <v>1570</v>
      </c>
      <c r="B3243">
        <v>2801</v>
      </c>
      <c r="C3243" t="s">
        <v>115</v>
      </c>
      <c r="D3243" t="s">
        <v>1445</v>
      </c>
      <c r="E3243">
        <v>49525</v>
      </c>
      <c r="F3243" t="s">
        <v>198</v>
      </c>
      <c r="G3243" t="s">
        <v>5066</v>
      </c>
      <c r="H3243" s="958">
        <v>43856</v>
      </c>
      <c r="I3243"/>
      <c r="J3243" t="s">
        <v>1096</v>
      </c>
      <c r="K3243">
        <v>0.5</v>
      </c>
      <c r="L3243" t="s">
        <v>25</v>
      </c>
      <c r="M3243">
        <v>41600</v>
      </c>
      <c r="N3243" t="s">
        <v>114</v>
      </c>
      <c r="O3243">
        <v>157000</v>
      </c>
      <c r="P3243">
        <v>115400</v>
      </c>
      <c r="Q3243">
        <v>17000</v>
      </c>
      <c r="R3243">
        <v>22240</v>
      </c>
      <c r="S3243"/>
      <c r="T3243"/>
      <c r="U3243"/>
      <c r="V3243" t="s">
        <v>1348</v>
      </c>
      <c r="W3243">
        <v>1</v>
      </c>
    </row>
    <row r="3244" spans="1:23" s="917" customFormat="1" ht="12.75" customHeight="1">
      <c r="A3244">
        <v>1570</v>
      </c>
      <c r="B3244">
        <v>2801</v>
      </c>
      <c r="C3244" t="s">
        <v>115</v>
      </c>
      <c r="D3244" t="s">
        <v>1445</v>
      </c>
      <c r="E3244">
        <v>49526</v>
      </c>
      <c r="F3244" t="s">
        <v>198</v>
      </c>
      <c r="G3244" t="s">
        <v>5067</v>
      </c>
      <c r="H3244" s="958">
        <v>43856</v>
      </c>
      <c r="I3244"/>
      <c r="J3244" t="s">
        <v>1096</v>
      </c>
      <c r="K3244">
        <v>0.5</v>
      </c>
      <c r="L3244" t="s">
        <v>25</v>
      </c>
      <c r="M3244">
        <v>41600</v>
      </c>
      <c r="N3244" t="s">
        <v>114</v>
      </c>
      <c r="O3244">
        <v>157000</v>
      </c>
      <c r="P3244">
        <v>115400</v>
      </c>
      <c r="Q3244">
        <v>17000</v>
      </c>
      <c r="R3244">
        <v>22240</v>
      </c>
      <c r="S3244"/>
      <c r="T3244"/>
      <c r="U3244"/>
      <c r="V3244" t="s">
        <v>1348</v>
      </c>
      <c r="W3244">
        <v>1</v>
      </c>
    </row>
    <row r="3245" spans="1:23" s="917" customFormat="1" ht="12.75" customHeight="1">
      <c r="A3245">
        <v>1570</v>
      </c>
      <c r="B3245">
        <v>2801</v>
      </c>
      <c r="C3245" t="s">
        <v>115</v>
      </c>
      <c r="D3245" t="s">
        <v>1445</v>
      </c>
      <c r="E3245">
        <v>49527</v>
      </c>
      <c r="F3245" t="s">
        <v>198</v>
      </c>
      <c r="G3245" t="s">
        <v>5068</v>
      </c>
      <c r="H3245" s="958">
        <v>43857</v>
      </c>
      <c r="I3245"/>
      <c r="J3245" t="s">
        <v>1096</v>
      </c>
      <c r="K3245">
        <v>0.5</v>
      </c>
      <c r="L3245" t="s">
        <v>25</v>
      </c>
      <c r="M3245">
        <v>41600</v>
      </c>
      <c r="N3245" t="s">
        <v>114</v>
      </c>
      <c r="O3245">
        <v>157000</v>
      </c>
      <c r="P3245">
        <v>115400</v>
      </c>
      <c r="Q3245">
        <v>17000</v>
      </c>
      <c r="R3245">
        <v>22240</v>
      </c>
      <c r="S3245"/>
      <c r="T3245"/>
      <c r="U3245"/>
      <c r="V3245" t="s">
        <v>1348</v>
      </c>
      <c r="W3245">
        <v>1</v>
      </c>
    </row>
    <row r="3246" spans="1:23" s="917" customFormat="1" ht="12.75" customHeight="1">
      <c r="A3246">
        <v>1570</v>
      </c>
      <c r="B3246">
        <v>2801</v>
      </c>
      <c r="C3246" t="s">
        <v>115</v>
      </c>
      <c r="D3246" t="s">
        <v>1445</v>
      </c>
      <c r="E3246">
        <v>49528</v>
      </c>
      <c r="F3246" t="s">
        <v>198</v>
      </c>
      <c r="G3246" t="s">
        <v>5070</v>
      </c>
      <c r="H3246" s="958">
        <v>43868</v>
      </c>
      <c r="I3246"/>
      <c r="J3246" t="s">
        <v>1096</v>
      </c>
      <c r="K3246">
        <v>1</v>
      </c>
      <c r="L3246" t="s">
        <v>25</v>
      </c>
      <c r="M3246">
        <v>41600</v>
      </c>
      <c r="N3246" t="s">
        <v>114</v>
      </c>
      <c r="O3246">
        <v>157000</v>
      </c>
      <c r="P3246">
        <v>115400</v>
      </c>
      <c r="Q3246">
        <v>17000</v>
      </c>
      <c r="R3246">
        <v>22240</v>
      </c>
      <c r="S3246"/>
      <c r="T3246"/>
      <c r="U3246"/>
      <c r="V3246" t="s">
        <v>1348</v>
      </c>
      <c r="W3246">
        <v>1</v>
      </c>
    </row>
    <row r="3247" spans="1:23" s="917" customFormat="1" ht="12.75" customHeight="1">
      <c r="A3247">
        <v>1570</v>
      </c>
      <c r="B3247">
        <v>2801</v>
      </c>
      <c r="C3247" t="s">
        <v>115</v>
      </c>
      <c r="D3247" t="s">
        <v>1445</v>
      </c>
      <c r="E3247">
        <v>49529</v>
      </c>
      <c r="F3247" t="s">
        <v>198</v>
      </c>
      <c r="G3247" t="s">
        <v>5072</v>
      </c>
      <c r="H3247" s="958">
        <v>43856</v>
      </c>
      <c r="I3247"/>
      <c r="J3247" t="s">
        <v>1096</v>
      </c>
      <c r="K3247">
        <v>0.5</v>
      </c>
      <c r="L3247" t="s">
        <v>25</v>
      </c>
      <c r="M3247">
        <v>41600</v>
      </c>
      <c r="N3247" t="s">
        <v>114</v>
      </c>
      <c r="O3247">
        <v>157000</v>
      </c>
      <c r="P3247">
        <v>115400</v>
      </c>
      <c r="Q3247">
        <v>17000</v>
      </c>
      <c r="R3247">
        <v>22240</v>
      </c>
      <c r="S3247"/>
      <c r="T3247"/>
      <c r="U3247"/>
      <c r="V3247" t="s">
        <v>1348</v>
      </c>
      <c r="W3247">
        <v>1</v>
      </c>
    </row>
    <row r="3248" spans="1:23" s="917" customFormat="1" ht="12.75" customHeight="1">
      <c r="A3248">
        <v>1570</v>
      </c>
      <c r="B3248">
        <v>2801</v>
      </c>
      <c r="C3248" t="s">
        <v>115</v>
      </c>
      <c r="D3248" t="s">
        <v>1445</v>
      </c>
      <c r="E3248">
        <v>49530</v>
      </c>
      <c r="F3248" t="s">
        <v>198</v>
      </c>
      <c r="G3248" t="s">
        <v>5073</v>
      </c>
      <c r="H3248" s="958">
        <v>43856</v>
      </c>
      <c r="I3248"/>
      <c r="J3248" t="s">
        <v>1096</v>
      </c>
      <c r="K3248">
        <v>0.5</v>
      </c>
      <c r="L3248" t="s">
        <v>25</v>
      </c>
      <c r="M3248">
        <v>41600</v>
      </c>
      <c r="N3248" t="s">
        <v>114</v>
      </c>
      <c r="O3248">
        <v>157000</v>
      </c>
      <c r="P3248">
        <v>115400</v>
      </c>
      <c r="Q3248">
        <v>17000</v>
      </c>
      <c r="R3248">
        <v>22240</v>
      </c>
      <c r="S3248"/>
      <c r="T3248"/>
      <c r="U3248"/>
      <c r="V3248" t="s">
        <v>1348</v>
      </c>
      <c r="W3248">
        <v>1</v>
      </c>
    </row>
    <row r="3249" spans="1:23" s="917" customFormat="1" ht="12.75" customHeight="1">
      <c r="A3249">
        <v>1650</v>
      </c>
      <c r="B3249">
        <v>2840</v>
      </c>
      <c r="C3249" t="s">
        <v>87</v>
      </c>
      <c r="D3249" t="s">
        <v>1093</v>
      </c>
      <c r="E3249">
        <v>49532</v>
      </c>
      <c r="F3249" t="s">
        <v>198</v>
      </c>
      <c r="G3249" t="s">
        <v>5074</v>
      </c>
      <c r="H3249" s="958">
        <v>43735</v>
      </c>
      <c r="I3249"/>
      <c r="J3249" t="s">
        <v>1096</v>
      </c>
      <c r="K3249">
        <v>10</v>
      </c>
      <c r="L3249" t="s">
        <v>25</v>
      </c>
      <c r="M3249">
        <v>41600</v>
      </c>
      <c r="N3249" t="s">
        <v>84</v>
      </c>
      <c r="O3249">
        <v>90910</v>
      </c>
      <c r="P3249">
        <v>49310</v>
      </c>
      <c r="Q3249">
        <v>28160</v>
      </c>
      <c r="R3249">
        <v>86550</v>
      </c>
      <c r="S3249"/>
      <c r="T3249"/>
      <c r="U3249"/>
      <c r="V3249" t="s">
        <v>1348</v>
      </c>
      <c r="W3249">
        <v>1</v>
      </c>
    </row>
    <row r="3250" spans="1:23" s="917" customFormat="1" ht="12.75" customHeight="1">
      <c r="A3250">
        <v>16</v>
      </c>
      <c r="B3250">
        <v>2808</v>
      </c>
      <c r="C3250" t="s">
        <v>99</v>
      </c>
      <c r="D3250" t="s">
        <v>1126</v>
      </c>
      <c r="E3250">
        <v>49533</v>
      </c>
      <c r="F3250" t="s">
        <v>198</v>
      </c>
      <c r="G3250" t="s">
        <v>5076</v>
      </c>
      <c r="H3250" s="958">
        <v>43759</v>
      </c>
      <c r="I3250"/>
      <c r="J3250" t="s">
        <v>1096</v>
      </c>
      <c r="K3250">
        <v>3</v>
      </c>
      <c r="L3250" t="s">
        <v>25</v>
      </c>
      <c r="M3250">
        <v>41600</v>
      </c>
      <c r="N3250" t="s">
        <v>97</v>
      </c>
      <c r="O3250">
        <v>117140</v>
      </c>
      <c r="P3250">
        <v>75540</v>
      </c>
      <c r="Q3250">
        <v>17000</v>
      </c>
      <c r="R3250">
        <v>22240</v>
      </c>
      <c r="S3250"/>
      <c r="T3250"/>
      <c r="U3250"/>
      <c r="V3250" t="s">
        <v>1348</v>
      </c>
      <c r="W3250">
        <v>1</v>
      </c>
    </row>
    <row r="3251" spans="1:23" s="917" customFormat="1" ht="12.75" customHeight="1">
      <c r="A3251">
        <v>1430</v>
      </c>
      <c r="B3251">
        <v>2807</v>
      </c>
      <c r="C3251" t="s">
        <v>1102</v>
      </c>
      <c r="D3251" t="s">
        <v>1833</v>
      </c>
      <c r="E3251">
        <v>49534</v>
      </c>
      <c r="F3251" t="s">
        <v>198</v>
      </c>
      <c r="G3251" t="s">
        <v>5077</v>
      </c>
      <c r="H3251" s="958">
        <v>43790</v>
      </c>
      <c r="I3251"/>
      <c r="J3251" t="s">
        <v>1096</v>
      </c>
      <c r="K3251">
        <v>2</v>
      </c>
      <c r="L3251" t="s">
        <v>25</v>
      </c>
      <c r="M3251">
        <v>41600</v>
      </c>
      <c r="N3251" t="s">
        <v>97</v>
      </c>
      <c r="O3251">
        <v>117140</v>
      </c>
      <c r="P3251">
        <v>75540</v>
      </c>
      <c r="Q3251">
        <v>17000</v>
      </c>
      <c r="R3251">
        <v>22240</v>
      </c>
      <c r="S3251"/>
      <c r="T3251"/>
      <c r="U3251"/>
      <c r="V3251" t="s">
        <v>1348</v>
      </c>
      <c r="W3251">
        <v>1</v>
      </c>
    </row>
    <row r="3252" spans="1:23" s="917" customFormat="1" ht="12.75" customHeight="1">
      <c r="A3252">
        <v>1335</v>
      </c>
      <c r="B3252">
        <v>2812</v>
      </c>
      <c r="C3252" t="s">
        <v>85</v>
      </c>
      <c r="D3252" t="s">
        <v>1133</v>
      </c>
      <c r="E3252">
        <v>49535</v>
      </c>
      <c r="F3252" t="s">
        <v>198</v>
      </c>
      <c r="G3252" t="s">
        <v>5079</v>
      </c>
      <c r="H3252" s="958">
        <v>43780</v>
      </c>
      <c r="I3252"/>
      <c r="J3252" t="s">
        <v>1096</v>
      </c>
      <c r="K3252">
        <v>5</v>
      </c>
      <c r="L3252" t="s">
        <v>25</v>
      </c>
      <c r="M3252">
        <v>41600</v>
      </c>
      <c r="N3252" t="s">
        <v>84</v>
      </c>
      <c r="O3252">
        <v>90910</v>
      </c>
      <c r="P3252">
        <v>49310</v>
      </c>
      <c r="Q3252">
        <v>17000</v>
      </c>
      <c r="R3252">
        <v>22240</v>
      </c>
      <c r="S3252"/>
      <c r="T3252"/>
      <c r="U3252"/>
      <c r="V3252" t="s">
        <v>1348</v>
      </c>
      <c r="W3252">
        <v>2</v>
      </c>
    </row>
    <row r="3253" spans="1:23" s="917" customFormat="1" ht="12.75" customHeight="1">
      <c r="A3253">
        <v>1335</v>
      </c>
      <c r="B3253">
        <v>2812</v>
      </c>
      <c r="C3253" t="s">
        <v>85</v>
      </c>
      <c r="D3253" t="s">
        <v>1133</v>
      </c>
      <c r="E3253">
        <v>49535</v>
      </c>
      <c r="F3253" t="s">
        <v>869</v>
      </c>
      <c r="G3253" t="s">
        <v>5081</v>
      </c>
      <c r="H3253" s="958">
        <v>43780</v>
      </c>
      <c r="I3253"/>
      <c r="J3253" t="s">
        <v>1269</v>
      </c>
      <c r="K3253">
        <v>3</v>
      </c>
      <c r="L3253" t="s">
        <v>25</v>
      </c>
      <c r="M3253">
        <v>41600</v>
      </c>
      <c r="N3253" t="s">
        <v>84</v>
      </c>
      <c r="O3253">
        <v>90910</v>
      </c>
      <c r="P3253">
        <v>49310</v>
      </c>
      <c r="Q3253">
        <v>17000</v>
      </c>
      <c r="R3253">
        <v>22240</v>
      </c>
      <c r="S3253"/>
      <c r="T3253"/>
      <c r="U3253"/>
      <c r="V3253" t="s">
        <v>1403</v>
      </c>
      <c r="W3253">
        <v>1</v>
      </c>
    </row>
    <row r="3254" spans="1:23" s="917" customFormat="1" ht="12.75" customHeight="1">
      <c r="A3254">
        <v>1335</v>
      </c>
      <c r="B3254">
        <v>2812</v>
      </c>
      <c r="C3254" t="s">
        <v>85</v>
      </c>
      <c r="D3254" t="s">
        <v>1133</v>
      </c>
      <c r="E3254">
        <v>49535</v>
      </c>
      <c r="F3254" t="s">
        <v>871</v>
      </c>
      <c r="G3254" t="s">
        <v>5082</v>
      </c>
      <c r="H3254" s="958">
        <v>43780</v>
      </c>
      <c r="I3254"/>
      <c r="J3254" t="s">
        <v>1269</v>
      </c>
      <c r="K3254">
        <v>2</v>
      </c>
      <c r="L3254" t="s">
        <v>25</v>
      </c>
      <c r="M3254">
        <v>41600</v>
      </c>
      <c r="N3254" t="s">
        <v>84</v>
      </c>
      <c r="O3254">
        <v>90910</v>
      </c>
      <c r="P3254">
        <v>49310</v>
      </c>
      <c r="Q3254">
        <v>17000</v>
      </c>
      <c r="R3254">
        <v>22240</v>
      </c>
      <c r="S3254"/>
      <c r="T3254"/>
      <c r="U3254"/>
      <c r="V3254" t="s">
        <v>1403</v>
      </c>
      <c r="W3254">
        <v>1</v>
      </c>
    </row>
    <row r="3255" spans="1:23" s="917" customFormat="1" ht="12.75" customHeight="1">
      <c r="A3255">
        <v>1335</v>
      </c>
      <c r="B3255">
        <v>2812</v>
      </c>
      <c r="C3255" t="s">
        <v>85</v>
      </c>
      <c r="D3255" t="s">
        <v>1133</v>
      </c>
      <c r="E3255">
        <v>49536</v>
      </c>
      <c r="F3255" t="s">
        <v>198</v>
      </c>
      <c r="G3255" t="s">
        <v>5083</v>
      </c>
      <c r="H3255" s="958">
        <v>43780</v>
      </c>
      <c r="I3255"/>
      <c r="J3255" t="s">
        <v>1096</v>
      </c>
      <c r="K3255">
        <v>5</v>
      </c>
      <c r="L3255" t="s">
        <v>25</v>
      </c>
      <c r="M3255">
        <v>41600</v>
      </c>
      <c r="N3255" t="s">
        <v>84</v>
      </c>
      <c r="O3255">
        <v>90910</v>
      </c>
      <c r="P3255">
        <v>49310</v>
      </c>
      <c r="Q3255">
        <v>17000</v>
      </c>
      <c r="R3255">
        <v>22240</v>
      </c>
      <c r="S3255"/>
      <c r="T3255"/>
      <c r="U3255"/>
      <c r="V3255" t="s">
        <v>1348</v>
      </c>
      <c r="W3255">
        <v>2</v>
      </c>
    </row>
    <row r="3256" spans="1:23" s="917" customFormat="1" ht="12.75" customHeight="1">
      <c r="A3256">
        <v>1335</v>
      </c>
      <c r="B3256">
        <v>2812</v>
      </c>
      <c r="C3256" t="s">
        <v>85</v>
      </c>
      <c r="D3256" t="s">
        <v>1133</v>
      </c>
      <c r="E3256">
        <v>49536</v>
      </c>
      <c r="F3256" t="s">
        <v>869</v>
      </c>
      <c r="G3256" t="s">
        <v>5084</v>
      </c>
      <c r="H3256" s="958">
        <v>43780</v>
      </c>
      <c r="I3256"/>
      <c r="J3256" t="s">
        <v>1269</v>
      </c>
      <c r="K3256">
        <v>3</v>
      </c>
      <c r="L3256" t="s">
        <v>25</v>
      </c>
      <c r="M3256">
        <v>41600</v>
      </c>
      <c r="N3256" t="s">
        <v>84</v>
      </c>
      <c r="O3256">
        <v>90910</v>
      </c>
      <c r="P3256">
        <v>49310</v>
      </c>
      <c r="Q3256">
        <v>17000</v>
      </c>
      <c r="R3256">
        <v>22240</v>
      </c>
      <c r="S3256"/>
      <c r="T3256"/>
      <c r="U3256"/>
      <c r="V3256" t="s">
        <v>1403</v>
      </c>
      <c r="W3256">
        <v>1</v>
      </c>
    </row>
    <row r="3257" spans="1:23" s="917" customFormat="1" ht="12.75" customHeight="1">
      <c r="A3257">
        <v>1335</v>
      </c>
      <c r="B3257">
        <v>2812</v>
      </c>
      <c r="C3257" t="s">
        <v>85</v>
      </c>
      <c r="D3257" t="s">
        <v>1133</v>
      </c>
      <c r="E3257">
        <v>49536</v>
      </c>
      <c r="F3257" t="s">
        <v>871</v>
      </c>
      <c r="G3257" t="s">
        <v>5085</v>
      </c>
      <c r="H3257" s="958">
        <v>43780</v>
      </c>
      <c r="I3257"/>
      <c r="J3257" t="s">
        <v>1269</v>
      </c>
      <c r="K3257">
        <v>2</v>
      </c>
      <c r="L3257" t="s">
        <v>25</v>
      </c>
      <c r="M3257">
        <v>41600</v>
      </c>
      <c r="N3257" t="s">
        <v>84</v>
      </c>
      <c r="O3257">
        <v>90910</v>
      </c>
      <c r="P3257">
        <v>49310</v>
      </c>
      <c r="Q3257">
        <v>17000</v>
      </c>
      <c r="R3257">
        <v>22240</v>
      </c>
      <c r="S3257"/>
      <c r="T3257"/>
      <c r="U3257"/>
      <c r="V3257" t="s">
        <v>1403</v>
      </c>
      <c r="W3257">
        <v>1</v>
      </c>
    </row>
    <row r="3258" spans="1:23" s="917" customFormat="1" ht="12.75" customHeight="1">
      <c r="A3258">
        <v>1335</v>
      </c>
      <c r="B3258">
        <v>2825</v>
      </c>
      <c r="C3258" t="s">
        <v>118</v>
      </c>
      <c r="D3258" t="s">
        <v>1133</v>
      </c>
      <c r="E3258">
        <v>49537</v>
      </c>
      <c r="F3258" t="s">
        <v>198</v>
      </c>
      <c r="G3258" t="s">
        <v>5086</v>
      </c>
      <c r="H3258" s="958">
        <v>43966</v>
      </c>
      <c r="I3258"/>
      <c r="J3258" t="s">
        <v>1096</v>
      </c>
      <c r="K3258">
        <v>5</v>
      </c>
      <c r="L3258" t="s">
        <v>327</v>
      </c>
      <c r="M3258">
        <v>41600</v>
      </c>
      <c r="N3258" t="s">
        <v>109</v>
      </c>
      <c r="O3258">
        <v>142820</v>
      </c>
      <c r="P3258">
        <v>101220</v>
      </c>
      <c r="Q3258">
        <v>17000</v>
      </c>
      <c r="R3258">
        <v>22240</v>
      </c>
      <c r="S3258"/>
      <c r="T3258"/>
      <c r="U3258"/>
      <c r="V3258" t="s">
        <v>1348</v>
      </c>
      <c r="W3258">
        <v>3</v>
      </c>
    </row>
    <row r="3259" spans="1:23" s="917" customFormat="1" ht="12.75" customHeight="1">
      <c r="A3259">
        <v>1335</v>
      </c>
      <c r="B3259">
        <v>2825</v>
      </c>
      <c r="C3259" t="s">
        <v>118</v>
      </c>
      <c r="D3259" t="s">
        <v>1133</v>
      </c>
      <c r="E3259">
        <v>49538</v>
      </c>
      <c r="F3259" t="s">
        <v>198</v>
      </c>
      <c r="G3259" t="s">
        <v>5088</v>
      </c>
      <c r="H3259" s="958">
        <v>43965</v>
      </c>
      <c r="I3259"/>
      <c r="J3259" t="s">
        <v>1096</v>
      </c>
      <c r="K3259">
        <v>3</v>
      </c>
      <c r="L3259" t="s">
        <v>327</v>
      </c>
      <c r="M3259">
        <v>41600</v>
      </c>
      <c r="N3259" t="s">
        <v>109</v>
      </c>
      <c r="O3259">
        <v>142820</v>
      </c>
      <c r="P3259">
        <v>101220</v>
      </c>
      <c r="Q3259">
        <v>17000</v>
      </c>
      <c r="R3259">
        <v>22240</v>
      </c>
      <c r="S3259"/>
      <c r="T3259"/>
      <c r="U3259"/>
      <c r="V3259" t="s">
        <v>1348</v>
      </c>
      <c r="W3259">
        <v>3</v>
      </c>
    </row>
    <row r="3260" spans="1:23" s="917" customFormat="1" ht="12.75" customHeight="1">
      <c r="A3260">
        <v>1335</v>
      </c>
      <c r="B3260">
        <v>2825</v>
      </c>
      <c r="C3260" t="s">
        <v>118</v>
      </c>
      <c r="D3260" t="s">
        <v>1133</v>
      </c>
      <c r="E3260">
        <v>49539</v>
      </c>
      <c r="F3260" t="s">
        <v>198</v>
      </c>
      <c r="G3260" t="s">
        <v>5089</v>
      </c>
      <c r="H3260" s="958">
        <v>43993</v>
      </c>
      <c r="I3260"/>
      <c r="J3260" t="s">
        <v>1096</v>
      </c>
      <c r="K3260">
        <v>10</v>
      </c>
      <c r="L3260" t="s">
        <v>327</v>
      </c>
      <c r="M3260">
        <v>41600</v>
      </c>
      <c r="N3260" t="s">
        <v>109</v>
      </c>
      <c r="O3260">
        <v>142820</v>
      </c>
      <c r="P3260">
        <v>101220</v>
      </c>
      <c r="Q3260">
        <v>17000</v>
      </c>
      <c r="R3260">
        <v>22240</v>
      </c>
      <c r="S3260"/>
      <c r="T3260"/>
      <c r="U3260"/>
      <c r="V3260" t="s">
        <v>1348</v>
      </c>
      <c r="W3260">
        <v>1</v>
      </c>
    </row>
    <row r="3261" spans="1:23" s="917" customFormat="1" ht="12.75" customHeight="1">
      <c r="A3261">
        <v>1335</v>
      </c>
      <c r="B3261">
        <v>2825</v>
      </c>
      <c r="C3261" t="s">
        <v>118</v>
      </c>
      <c r="D3261" t="s">
        <v>1133</v>
      </c>
      <c r="E3261">
        <v>49540</v>
      </c>
      <c r="F3261" t="s">
        <v>198</v>
      </c>
      <c r="G3261" t="s">
        <v>5091</v>
      </c>
      <c r="H3261" s="958">
        <v>43966</v>
      </c>
      <c r="I3261"/>
      <c r="J3261" t="s">
        <v>1096</v>
      </c>
      <c r="K3261">
        <v>5</v>
      </c>
      <c r="L3261" t="s">
        <v>327</v>
      </c>
      <c r="M3261">
        <v>41600</v>
      </c>
      <c r="N3261" t="s">
        <v>109</v>
      </c>
      <c r="O3261">
        <v>142820</v>
      </c>
      <c r="P3261">
        <v>101220</v>
      </c>
      <c r="Q3261">
        <v>17000</v>
      </c>
      <c r="R3261">
        <v>22240</v>
      </c>
      <c r="S3261"/>
      <c r="T3261"/>
      <c r="U3261"/>
      <c r="V3261" t="s">
        <v>1348</v>
      </c>
      <c r="W3261">
        <v>3</v>
      </c>
    </row>
    <row r="3262" spans="1:23" s="917" customFormat="1" ht="12.75" customHeight="1">
      <c r="A3262">
        <v>1335</v>
      </c>
      <c r="B3262">
        <v>2825</v>
      </c>
      <c r="C3262" t="s">
        <v>118</v>
      </c>
      <c r="D3262" t="s">
        <v>1133</v>
      </c>
      <c r="E3262">
        <v>49541</v>
      </c>
      <c r="F3262" t="s">
        <v>198</v>
      </c>
      <c r="G3262" t="s">
        <v>5092</v>
      </c>
      <c r="H3262" s="958">
        <v>43966</v>
      </c>
      <c r="I3262"/>
      <c r="J3262" t="s">
        <v>1096</v>
      </c>
      <c r="K3262">
        <v>10</v>
      </c>
      <c r="L3262" t="s">
        <v>327</v>
      </c>
      <c r="M3262">
        <v>41600</v>
      </c>
      <c r="N3262" t="s">
        <v>109</v>
      </c>
      <c r="O3262">
        <v>142820</v>
      </c>
      <c r="P3262">
        <v>101220</v>
      </c>
      <c r="Q3262">
        <v>17000</v>
      </c>
      <c r="R3262">
        <v>22240</v>
      </c>
      <c r="S3262"/>
      <c r="T3262"/>
      <c r="U3262"/>
      <c r="V3262" t="s">
        <v>1348</v>
      </c>
      <c r="W3262">
        <v>3</v>
      </c>
    </row>
    <row r="3263" spans="1:23" s="917" customFormat="1" ht="12.75" customHeight="1">
      <c r="A3263">
        <v>1335</v>
      </c>
      <c r="B3263">
        <v>2825</v>
      </c>
      <c r="C3263" t="s">
        <v>118</v>
      </c>
      <c r="D3263" t="s">
        <v>1133</v>
      </c>
      <c r="E3263">
        <v>49542</v>
      </c>
      <c r="F3263" t="s">
        <v>198</v>
      </c>
      <c r="G3263" t="s">
        <v>5093</v>
      </c>
      <c r="H3263" s="958">
        <v>43965</v>
      </c>
      <c r="I3263"/>
      <c r="J3263" t="s">
        <v>1096</v>
      </c>
      <c r="K3263">
        <v>7</v>
      </c>
      <c r="L3263" t="s">
        <v>327</v>
      </c>
      <c r="M3263">
        <v>41600</v>
      </c>
      <c r="N3263" t="s">
        <v>109</v>
      </c>
      <c r="O3263">
        <v>142820</v>
      </c>
      <c r="P3263">
        <v>101220</v>
      </c>
      <c r="Q3263">
        <v>17000</v>
      </c>
      <c r="R3263">
        <v>22240</v>
      </c>
      <c r="S3263"/>
      <c r="T3263"/>
      <c r="U3263"/>
      <c r="V3263" t="s">
        <v>1348</v>
      </c>
      <c r="W3263">
        <v>3</v>
      </c>
    </row>
    <row r="3264" spans="1:23" s="917" customFormat="1" ht="12.75" customHeight="1">
      <c r="A3264">
        <v>1335</v>
      </c>
      <c r="B3264">
        <v>2840</v>
      </c>
      <c r="C3264" t="s">
        <v>87</v>
      </c>
      <c r="D3264" t="s">
        <v>1133</v>
      </c>
      <c r="E3264">
        <v>49543</v>
      </c>
      <c r="F3264" t="s">
        <v>198</v>
      </c>
      <c r="G3264" t="s">
        <v>5094</v>
      </c>
      <c r="H3264" s="958">
        <v>43965</v>
      </c>
      <c r="I3264"/>
      <c r="J3264" t="s">
        <v>1096</v>
      </c>
      <c r="K3264">
        <v>1</v>
      </c>
      <c r="L3264" t="s">
        <v>25</v>
      </c>
      <c r="M3264">
        <v>41600</v>
      </c>
      <c r="N3264" t="s">
        <v>84</v>
      </c>
      <c r="O3264">
        <v>90910</v>
      </c>
      <c r="P3264">
        <v>49310</v>
      </c>
      <c r="Q3264">
        <v>17000</v>
      </c>
      <c r="R3264">
        <v>22240</v>
      </c>
      <c r="S3264"/>
      <c r="T3264"/>
      <c r="U3264"/>
      <c r="V3264" t="s">
        <v>1348</v>
      </c>
      <c r="W3264">
        <v>3</v>
      </c>
    </row>
    <row r="3265" spans="1:23" s="917" customFormat="1" ht="12.75" customHeight="1">
      <c r="A3265">
        <v>3274</v>
      </c>
      <c r="B3265">
        <v>2840</v>
      </c>
      <c r="C3265" t="s">
        <v>87</v>
      </c>
      <c r="D3265" t="s">
        <v>1103</v>
      </c>
      <c r="E3265">
        <v>49544</v>
      </c>
      <c r="F3265" t="s">
        <v>198</v>
      </c>
      <c r="G3265" t="s">
        <v>5095</v>
      </c>
      <c r="H3265" s="958">
        <v>43811</v>
      </c>
      <c r="I3265"/>
      <c r="J3265" t="s">
        <v>1096</v>
      </c>
      <c r="K3265">
        <v>3</v>
      </c>
      <c r="L3265" t="s">
        <v>25</v>
      </c>
      <c r="M3265">
        <v>41600</v>
      </c>
      <c r="N3265" t="s">
        <v>84</v>
      </c>
      <c r="O3265">
        <v>90910</v>
      </c>
      <c r="P3265">
        <v>49310</v>
      </c>
      <c r="Q3265">
        <v>11990</v>
      </c>
      <c r="R3265">
        <v>12320</v>
      </c>
      <c r="S3265"/>
      <c r="T3265"/>
      <c r="U3265"/>
      <c r="V3265" t="s">
        <v>1348</v>
      </c>
      <c r="W3265">
        <v>1</v>
      </c>
    </row>
    <row r="3266" spans="1:23" s="917" customFormat="1" ht="12.75" customHeight="1">
      <c r="A3266">
        <v>2004</v>
      </c>
      <c r="B3266">
        <v>2840</v>
      </c>
      <c r="C3266" t="s">
        <v>87</v>
      </c>
      <c r="D3266" t="s">
        <v>1266</v>
      </c>
      <c r="E3266">
        <v>49545</v>
      </c>
      <c r="F3266" t="s">
        <v>198</v>
      </c>
      <c r="G3266" t="s">
        <v>5096</v>
      </c>
      <c r="H3266" s="958">
        <v>44145</v>
      </c>
      <c r="I3266"/>
      <c r="J3266" t="s">
        <v>1096</v>
      </c>
      <c r="K3266">
        <v>3</v>
      </c>
      <c r="L3266" t="s">
        <v>1415</v>
      </c>
      <c r="M3266">
        <v>0</v>
      </c>
      <c r="N3266" t="s">
        <v>84</v>
      </c>
      <c r="O3266">
        <v>90910</v>
      </c>
      <c r="P3266">
        <v>90910</v>
      </c>
      <c r="Q3266">
        <v>17000</v>
      </c>
      <c r="R3266">
        <v>22240</v>
      </c>
      <c r="S3266"/>
      <c r="T3266"/>
      <c r="U3266"/>
      <c r="V3266" t="s">
        <v>1348</v>
      </c>
      <c r="W3266">
        <v>2</v>
      </c>
    </row>
    <row r="3267" spans="1:23" s="917" customFormat="1" ht="12.75" customHeight="1">
      <c r="A3267">
        <v>1335</v>
      </c>
      <c r="B3267">
        <v>2832</v>
      </c>
      <c r="C3267" t="s">
        <v>92</v>
      </c>
      <c r="D3267" t="s">
        <v>1133</v>
      </c>
      <c r="E3267">
        <v>49546</v>
      </c>
      <c r="F3267" t="s">
        <v>198</v>
      </c>
      <c r="G3267" t="s">
        <v>5098</v>
      </c>
      <c r="H3267" s="958">
        <v>44152</v>
      </c>
      <c r="I3267"/>
      <c r="J3267" t="s">
        <v>1096</v>
      </c>
      <c r="K3267">
        <v>5</v>
      </c>
      <c r="L3267" t="s">
        <v>25</v>
      </c>
      <c r="M3267">
        <v>41600</v>
      </c>
      <c r="N3267" t="s">
        <v>88</v>
      </c>
      <c r="O3267">
        <v>97200</v>
      </c>
      <c r="P3267">
        <v>55600</v>
      </c>
      <c r="Q3267">
        <v>17000</v>
      </c>
      <c r="R3267">
        <v>22240</v>
      </c>
      <c r="S3267"/>
      <c r="T3267"/>
      <c r="U3267"/>
      <c r="V3267" t="s">
        <v>1348</v>
      </c>
      <c r="W3267">
        <v>1</v>
      </c>
    </row>
    <row r="3268" spans="1:23" s="917" customFormat="1" ht="12.75" customHeight="1">
      <c r="A3268">
        <v>1430</v>
      </c>
      <c r="B3268">
        <v>2807</v>
      </c>
      <c r="C3268" t="s">
        <v>1102</v>
      </c>
      <c r="D3268" t="s">
        <v>1833</v>
      </c>
      <c r="E3268">
        <v>49547</v>
      </c>
      <c r="F3268" t="s">
        <v>198</v>
      </c>
      <c r="G3268" t="s">
        <v>5100</v>
      </c>
      <c r="H3268" s="958">
        <v>44225</v>
      </c>
      <c r="I3268"/>
      <c r="J3268" t="s">
        <v>1096</v>
      </c>
      <c r="K3268">
        <v>4</v>
      </c>
      <c r="L3268" t="s">
        <v>25</v>
      </c>
      <c r="M3268">
        <v>41600</v>
      </c>
      <c r="N3268" t="s">
        <v>97</v>
      </c>
      <c r="O3268">
        <v>117140</v>
      </c>
      <c r="P3268">
        <v>75540</v>
      </c>
      <c r="Q3268">
        <v>17000</v>
      </c>
      <c r="R3268">
        <v>22240</v>
      </c>
      <c r="S3268"/>
      <c r="T3268"/>
      <c r="U3268"/>
      <c r="V3268" t="s">
        <v>1348</v>
      </c>
      <c r="W3268">
        <v>1</v>
      </c>
    </row>
    <row r="3269" spans="1:23" s="917" customFormat="1" ht="12.75" customHeight="1">
      <c r="A3269">
        <v>1430</v>
      </c>
      <c r="B3269">
        <v>2807</v>
      </c>
      <c r="C3269" t="s">
        <v>1102</v>
      </c>
      <c r="D3269" t="s">
        <v>1833</v>
      </c>
      <c r="E3269">
        <v>49551</v>
      </c>
      <c r="F3269" t="s">
        <v>198</v>
      </c>
      <c r="G3269" t="s">
        <v>5102</v>
      </c>
      <c r="H3269" s="958">
        <v>44116</v>
      </c>
      <c r="I3269"/>
      <c r="J3269" t="s">
        <v>1096</v>
      </c>
      <c r="K3269">
        <v>2</v>
      </c>
      <c r="L3269" t="s">
        <v>25</v>
      </c>
      <c r="M3269">
        <v>41600</v>
      </c>
      <c r="N3269" t="s">
        <v>97</v>
      </c>
      <c r="O3269">
        <v>117140</v>
      </c>
      <c r="P3269">
        <v>75540</v>
      </c>
      <c r="Q3269">
        <v>17000</v>
      </c>
      <c r="R3269">
        <v>22240</v>
      </c>
      <c r="S3269"/>
      <c r="T3269"/>
      <c r="U3269"/>
      <c r="V3269" t="s">
        <v>1348</v>
      </c>
      <c r="W3269">
        <v>1</v>
      </c>
    </row>
    <row r="3270" spans="1:23" s="917" customFormat="1" ht="12.75" customHeight="1">
      <c r="A3270">
        <v>1145</v>
      </c>
      <c r="B3270">
        <v>2840</v>
      </c>
      <c r="C3270" t="s">
        <v>87</v>
      </c>
      <c r="D3270" t="s">
        <v>1133</v>
      </c>
      <c r="E3270">
        <v>49554</v>
      </c>
      <c r="F3270" t="s">
        <v>198</v>
      </c>
      <c r="G3270" t="s">
        <v>5104</v>
      </c>
      <c r="H3270" s="958">
        <v>43923</v>
      </c>
      <c r="I3270" s="958">
        <v>45473</v>
      </c>
      <c r="J3270" t="s">
        <v>1096</v>
      </c>
      <c r="K3270">
        <v>2</v>
      </c>
      <c r="L3270" t="s">
        <v>25</v>
      </c>
      <c r="M3270">
        <v>41600</v>
      </c>
      <c r="N3270" t="s">
        <v>84</v>
      </c>
      <c r="O3270">
        <v>90910</v>
      </c>
      <c r="P3270">
        <v>49310</v>
      </c>
      <c r="Q3270">
        <v>17000</v>
      </c>
      <c r="R3270">
        <v>22240</v>
      </c>
      <c r="S3270"/>
      <c r="T3270"/>
      <c r="U3270"/>
      <c r="V3270" t="s">
        <v>1348</v>
      </c>
      <c r="W3270">
        <v>25</v>
      </c>
    </row>
    <row r="3271" spans="1:23" s="917" customFormat="1" ht="12.75" customHeight="1">
      <c r="A3271">
        <v>1335</v>
      </c>
      <c r="B3271">
        <v>2832</v>
      </c>
      <c r="C3271" t="s">
        <v>92</v>
      </c>
      <c r="D3271" t="s">
        <v>1133</v>
      </c>
      <c r="E3271">
        <v>49555</v>
      </c>
      <c r="F3271" t="s">
        <v>198</v>
      </c>
      <c r="G3271" t="s">
        <v>5106</v>
      </c>
      <c r="H3271" s="958">
        <v>43943</v>
      </c>
      <c r="I3271"/>
      <c r="J3271" t="s">
        <v>1096</v>
      </c>
      <c r="K3271">
        <v>5</v>
      </c>
      <c r="L3271" t="s">
        <v>25</v>
      </c>
      <c r="M3271">
        <v>41600</v>
      </c>
      <c r="N3271" t="s">
        <v>88</v>
      </c>
      <c r="O3271">
        <v>97200</v>
      </c>
      <c r="P3271">
        <v>55600</v>
      </c>
      <c r="Q3271">
        <v>17000</v>
      </c>
      <c r="R3271">
        <v>22240</v>
      </c>
      <c r="S3271"/>
      <c r="T3271"/>
      <c r="U3271"/>
      <c r="V3271" t="s">
        <v>1348</v>
      </c>
      <c r="W3271">
        <v>1</v>
      </c>
    </row>
    <row r="3272" spans="1:23" s="917" customFormat="1" ht="12.75" customHeight="1">
      <c r="A3272">
        <v>1952</v>
      </c>
      <c r="B3272">
        <v>2840</v>
      </c>
      <c r="C3272" t="s">
        <v>87</v>
      </c>
      <c r="D3272" t="s">
        <v>1270</v>
      </c>
      <c r="E3272">
        <v>49556</v>
      </c>
      <c r="F3272" t="s">
        <v>198</v>
      </c>
      <c r="G3272" t="s">
        <v>5108</v>
      </c>
      <c r="H3272" s="958">
        <v>43796</v>
      </c>
      <c r="I3272"/>
      <c r="J3272" t="s">
        <v>1096</v>
      </c>
      <c r="K3272">
        <v>3</v>
      </c>
      <c r="L3272" t="s">
        <v>25</v>
      </c>
      <c r="M3272">
        <v>41600</v>
      </c>
      <c r="N3272" t="s">
        <v>84</v>
      </c>
      <c r="O3272">
        <v>90910</v>
      </c>
      <c r="P3272">
        <v>49310</v>
      </c>
      <c r="Q3272">
        <v>8860</v>
      </c>
      <c r="R3272">
        <v>8220</v>
      </c>
      <c r="S3272"/>
      <c r="T3272"/>
      <c r="U3272"/>
      <c r="V3272" t="s">
        <v>1348</v>
      </c>
      <c r="W3272">
        <v>3</v>
      </c>
    </row>
    <row r="3273" spans="1:23" s="917" customFormat="1" ht="12.75" customHeight="1">
      <c r="A3273">
        <v>16</v>
      </c>
      <c r="B3273">
        <v>2808</v>
      </c>
      <c r="C3273" t="s">
        <v>99</v>
      </c>
      <c r="D3273" t="s">
        <v>1126</v>
      </c>
      <c r="E3273">
        <v>49558</v>
      </c>
      <c r="F3273" t="s">
        <v>198</v>
      </c>
      <c r="G3273" t="s">
        <v>5109</v>
      </c>
      <c r="H3273" s="958">
        <v>43781</v>
      </c>
      <c r="I3273"/>
      <c r="J3273" t="s">
        <v>1096</v>
      </c>
      <c r="K3273">
        <v>2</v>
      </c>
      <c r="L3273" t="s">
        <v>25</v>
      </c>
      <c r="M3273">
        <v>41600</v>
      </c>
      <c r="N3273" t="s">
        <v>97</v>
      </c>
      <c r="O3273">
        <v>117140</v>
      </c>
      <c r="P3273">
        <v>75540</v>
      </c>
      <c r="Q3273">
        <v>17000</v>
      </c>
      <c r="R3273">
        <v>22240</v>
      </c>
      <c r="S3273"/>
      <c r="T3273"/>
      <c r="U3273"/>
      <c r="V3273" t="s">
        <v>1348</v>
      </c>
      <c r="W3273">
        <v>1</v>
      </c>
    </row>
    <row r="3274" spans="1:23" s="917" customFormat="1" ht="12.75" customHeight="1">
      <c r="A3274">
        <v>1205</v>
      </c>
      <c r="B3274">
        <v>2807</v>
      </c>
      <c r="C3274" t="s">
        <v>1102</v>
      </c>
      <c r="D3274" t="s">
        <v>1103</v>
      </c>
      <c r="E3274">
        <v>49560</v>
      </c>
      <c r="F3274" t="s">
        <v>198</v>
      </c>
      <c r="G3274" t="s">
        <v>5111</v>
      </c>
      <c r="H3274" s="958">
        <v>44006</v>
      </c>
      <c r="I3274"/>
      <c r="J3274" t="s">
        <v>1096</v>
      </c>
      <c r="K3274">
        <v>3</v>
      </c>
      <c r="L3274" t="s">
        <v>25</v>
      </c>
      <c r="M3274">
        <v>41600</v>
      </c>
      <c r="N3274" t="s">
        <v>97</v>
      </c>
      <c r="O3274">
        <v>117140</v>
      </c>
      <c r="P3274">
        <v>75540</v>
      </c>
      <c r="Q3274">
        <v>17000</v>
      </c>
      <c r="R3274">
        <v>22240</v>
      </c>
      <c r="S3274"/>
      <c r="T3274"/>
      <c r="U3274"/>
      <c r="V3274" t="s">
        <v>1348</v>
      </c>
      <c r="W3274">
        <v>3</v>
      </c>
    </row>
    <row r="3275" spans="1:23" s="917" customFormat="1" ht="12.75" customHeight="1">
      <c r="A3275">
        <v>1205</v>
      </c>
      <c r="B3275">
        <v>2807</v>
      </c>
      <c r="C3275" t="s">
        <v>1102</v>
      </c>
      <c r="D3275" t="s">
        <v>1103</v>
      </c>
      <c r="E3275">
        <v>49561</v>
      </c>
      <c r="F3275" t="s">
        <v>198</v>
      </c>
      <c r="G3275" t="s">
        <v>5113</v>
      </c>
      <c r="H3275" s="958">
        <v>44006</v>
      </c>
      <c r="I3275"/>
      <c r="J3275" t="s">
        <v>1096</v>
      </c>
      <c r="K3275">
        <v>5</v>
      </c>
      <c r="L3275" t="s">
        <v>25</v>
      </c>
      <c r="M3275">
        <v>41600</v>
      </c>
      <c r="N3275" t="s">
        <v>97</v>
      </c>
      <c r="O3275">
        <v>117140</v>
      </c>
      <c r="P3275">
        <v>75540</v>
      </c>
      <c r="Q3275">
        <v>17000</v>
      </c>
      <c r="R3275">
        <v>22240</v>
      </c>
      <c r="S3275"/>
      <c r="T3275"/>
      <c r="U3275"/>
      <c r="V3275" t="s">
        <v>1348</v>
      </c>
      <c r="W3275">
        <v>3</v>
      </c>
    </row>
    <row r="3276" spans="1:23" s="917" customFormat="1" ht="12.75" customHeight="1">
      <c r="A3276">
        <v>1205</v>
      </c>
      <c r="B3276">
        <v>2807</v>
      </c>
      <c r="C3276" t="s">
        <v>1102</v>
      </c>
      <c r="D3276" t="s">
        <v>1103</v>
      </c>
      <c r="E3276">
        <v>49561</v>
      </c>
      <c r="F3276" t="s">
        <v>869</v>
      </c>
      <c r="G3276" t="s">
        <v>5114</v>
      </c>
      <c r="H3276" s="958">
        <v>44019</v>
      </c>
      <c r="I3276"/>
      <c r="J3276" t="s">
        <v>1096</v>
      </c>
      <c r="K3276">
        <v>2</v>
      </c>
      <c r="L3276" t="s">
        <v>25</v>
      </c>
      <c r="M3276">
        <v>41600</v>
      </c>
      <c r="N3276" t="s">
        <v>97</v>
      </c>
      <c r="O3276">
        <v>117140</v>
      </c>
      <c r="P3276">
        <v>75540</v>
      </c>
      <c r="Q3276">
        <v>17000</v>
      </c>
      <c r="R3276">
        <v>22240</v>
      </c>
      <c r="S3276"/>
      <c r="T3276"/>
      <c r="U3276"/>
      <c r="V3276" t="s">
        <v>1403</v>
      </c>
      <c r="W3276">
        <v>1</v>
      </c>
    </row>
    <row r="3277" spans="1:23" s="917" customFormat="1" ht="12.75" customHeight="1">
      <c r="A3277">
        <v>1205</v>
      </c>
      <c r="B3277">
        <v>2807</v>
      </c>
      <c r="C3277" t="s">
        <v>1102</v>
      </c>
      <c r="D3277" t="s">
        <v>1103</v>
      </c>
      <c r="E3277">
        <v>49561</v>
      </c>
      <c r="F3277" t="s">
        <v>871</v>
      </c>
      <c r="G3277" t="s">
        <v>5116</v>
      </c>
      <c r="H3277" s="958">
        <v>44019</v>
      </c>
      <c r="I3277"/>
      <c r="J3277" t="s">
        <v>1096</v>
      </c>
      <c r="K3277">
        <v>2</v>
      </c>
      <c r="L3277" t="s">
        <v>25</v>
      </c>
      <c r="M3277">
        <v>41600</v>
      </c>
      <c r="N3277" t="s">
        <v>97</v>
      </c>
      <c r="O3277">
        <v>117140</v>
      </c>
      <c r="P3277">
        <v>75540</v>
      </c>
      <c r="Q3277">
        <v>17000</v>
      </c>
      <c r="R3277">
        <v>22240</v>
      </c>
      <c r="S3277"/>
      <c r="T3277"/>
      <c r="U3277"/>
      <c r="V3277" t="s">
        <v>1403</v>
      </c>
      <c r="W3277">
        <v>1</v>
      </c>
    </row>
    <row r="3278" spans="1:23" s="917" customFormat="1" ht="12.75" customHeight="1">
      <c r="A3278">
        <v>1205</v>
      </c>
      <c r="B3278">
        <v>2807</v>
      </c>
      <c r="C3278" t="s">
        <v>1102</v>
      </c>
      <c r="D3278" t="s">
        <v>1103</v>
      </c>
      <c r="E3278">
        <v>49561</v>
      </c>
      <c r="F3278" t="s">
        <v>873</v>
      </c>
      <c r="G3278" t="s">
        <v>5117</v>
      </c>
      <c r="H3278" s="958">
        <v>44019</v>
      </c>
      <c r="I3278"/>
      <c r="J3278" t="s">
        <v>1096</v>
      </c>
      <c r="K3278">
        <v>1</v>
      </c>
      <c r="L3278" t="s">
        <v>25</v>
      </c>
      <c r="M3278">
        <v>41600</v>
      </c>
      <c r="N3278" t="s">
        <v>97</v>
      </c>
      <c r="O3278">
        <v>117140</v>
      </c>
      <c r="P3278">
        <v>75540</v>
      </c>
      <c r="Q3278">
        <v>17000</v>
      </c>
      <c r="R3278">
        <v>22240</v>
      </c>
      <c r="S3278"/>
      <c r="T3278"/>
      <c r="U3278"/>
      <c r="V3278" t="s">
        <v>1403</v>
      </c>
      <c r="W3278">
        <v>1</v>
      </c>
    </row>
    <row r="3279" spans="1:23" s="917" customFormat="1" ht="12.75" customHeight="1">
      <c r="A3279">
        <v>1205</v>
      </c>
      <c r="B3279">
        <v>2807</v>
      </c>
      <c r="C3279" t="s">
        <v>1102</v>
      </c>
      <c r="D3279" t="s">
        <v>1103</v>
      </c>
      <c r="E3279">
        <v>49562</v>
      </c>
      <c r="F3279" t="s">
        <v>198</v>
      </c>
      <c r="G3279" t="s">
        <v>5118</v>
      </c>
      <c r="H3279" s="958">
        <v>44006</v>
      </c>
      <c r="I3279"/>
      <c r="J3279" t="s">
        <v>1096</v>
      </c>
      <c r="K3279">
        <v>6</v>
      </c>
      <c r="L3279" t="s">
        <v>25</v>
      </c>
      <c r="M3279">
        <v>41600</v>
      </c>
      <c r="N3279" t="s">
        <v>97</v>
      </c>
      <c r="O3279">
        <v>117140</v>
      </c>
      <c r="P3279">
        <v>75540</v>
      </c>
      <c r="Q3279">
        <v>17000</v>
      </c>
      <c r="R3279">
        <v>22240</v>
      </c>
      <c r="S3279"/>
      <c r="T3279"/>
      <c r="U3279"/>
      <c r="V3279" t="s">
        <v>1348</v>
      </c>
      <c r="W3279">
        <v>3</v>
      </c>
    </row>
    <row r="3280" spans="1:23" s="917" customFormat="1" ht="12.75" customHeight="1">
      <c r="A3280">
        <v>1205</v>
      </c>
      <c r="B3280">
        <v>2807</v>
      </c>
      <c r="C3280" t="s">
        <v>1102</v>
      </c>
      <c r="D3280" t="s">
        <v>1103</v>
      </c>
      <c r="E3280">
        <v>49562</v>
      </c>
      <c r="F3280" t="s">
        <v>869</v>
      </c>
      <c r="G3280" t="s">
        <v>5119</v>
      </c>
      <c r="H3280" s="958">
        <v>44019</v>
      </c>
      <c r="I3280"/>
      <c r="J3280" t="s">
        <v>1096</v>
      </c>
      <c r="K3280">
        <v>3</v>
      </c>
      <c r="L3280" t="s">
        <v>25</v>
      </c>
      <c r="M3280">
        <v>41600</v>
      </c>
      <c r="N3280" t="s">
        <v>97</v>
      </c>
      <c r="O3280">
        <v>117140</v>
      </c>
      <c r="P3280">
        <v>75540</v>
      </c>
      <c r="Q3280">
        <v>17000</v>
      </c>
      <c r="R3280">
        <v>22240</v>
      </c>
      <c r="S3280"/>
      <c r="T3280"/>
      <c r="U3280"/>
      <c r="V3280" t="s">
        <v>1403</v>
      </c>
      <c r="W3280">
        <v>1</v>
      </c>
    </row>
    <row r="3281" spans="1:23" s="917" customFormat="1" ht="12.75" customHeight="1">
      <c r="A3281">
        <v>1205</v>
      </c>
      <c r="B3281">
        <v>2807</v>
      </c>
      <c r="C3281" t="s">
        <v>1102</v>
      </c>
      <c r="D3281" t="s">
        <v>1103</v>
      </c>
      <c r="E3281">
        <v>49562</v>
      </c>
      <c r="F3281" t="s">
        <v>871</v>
      </c>
      <c r="G3281" t="s">
        <v>5120</v>
      </c>
      <c r="H3281" s="958">
        <v>44019</v>
      </c>
      <c r="I3281"/>
      <c r="J3281" t="s">
        <v>1096</v>
      </c>
      <c r="K3281">
        <v>3</v>
      </c>
      <c r="L3281" t="s">
        <v>25</v>
      </c>
      <c r="M3281">
        <v>41600</v>
      </c>
      <c r="N3281" t="s">
        <v>97</v>
      </c>
      <c r="O3281">
        <v>117140</v>
      </c>
      <c r="P3281">
        <v>75540</v>
      </c>
      <c r="Q3281">
        <v>17000</v>
      </c>
      <c r="R3281">
        <v>22240</v>
      </c>
      <c r="S3281"/>
      <c r="T3281"/>
      <c r="U3281"/>
      <c r="V3281" t="s">
        <v>1403</v>
      </c>
      <c r="W3281">
        <v>1</v>
      </c>
    </row>
    <row r="3282" spans="1:23" s="917" customFormat="1" ht="12.75" customHeight="1">
      <c r="A3282">
        <v>1205</v>
      </c>
      <c r="B3282">
        <v>2807</v>
      </c>
      <c r="C3282" t="s">
        <v>1102</v>
      </c>
      <c r="D3282" t="s">
        <v>1103</v>
      </c>
      <c r="E3282">
        <v>49563</v>
      </c>
      <c r="F3282" t="s">
        <v>198</v>
      </c>
      <c r="G3282" t="s">
        <v>5121</v>
      </c>
      <c r="H3282" s="958">
        <v>44006</v>
      </c>
      <c r="I3282"/>
      <c r="J3282" t="s">
        <v>1096</v>
      </c>
      <c r="K3282">
        <v>3</v>
      </c>
      <c r="L3282" t="s">
        <v>25</v>
      </c>
      <c r="M3282">
        <v>41600</v>
      </c>
      <c r="N3282" t="s">
        <v>97</v>
      </c>
      <c r="O3282">
        <v>117140</v>
      </c>
      <c r="P3282">
        <v>75540</v>
      </c>
      <c r="Q3282">
        <v>17000</v>
      </c>
      <c r="R3282">
        <v>22240</v>
      </c>
      <c r="S3282"/>
      <c r="T3282"/>
      <c r="U3282"/>
      <c r="V3282" t="s">
        <v>1348</v>
      </c>
      <c r="W3282">
        <v>3</v>
      </c>
    </row>
    <row r="3283" spans="1:23" s="917" customFormat="1" ht="12.75" customHeight="1">
      <c r="A3283">
        <v>1205</v>
      </c>
      <c r="B3283">
        <v>2807</v>
      </c>
      <c r="C3283" t="s">
        <v>1102</v>
      </c>
      <c r="D3283" t="s">
        <v>1103</v>
      </c>
      <c r="E3283">
        <v>49564</v>
      </c>
      <c r="F3283" t="s">
        <v>198</v>
      </c>
      <c r="G3283" t="s">
        <v>5122</v>
      </c>
      <c r="H3283" s="958">
        <v>44014</v>
      </c>
      <c r="I3283"/>
      <c r="J3283" t="s">
        <v>1096</v>
      </c>
      <c r="K3283">
        <v>8</v>
      </c>
      <c r="L3283" t="s">
        <v>25</v>
      </c>
      <c r="M3283">
        <v>41600</v>
      </c>
      <c r="N3283" t="s">
        <v>97</v>
      </c>
      <c r="O3283">
        <v>117140</v>
      </c>
      <c r="P3283">
        <v>75540</v>
      </c>
      <c r="Q3283">
        <v>17000</v>
      </c>
      <c r="R3283">
        <v>22240</v>
      </c>
      <c r="S3283"/>
      <c r="T3283"/>
      <c r="U3283"/>
      <c r="V3283" t="s">
        <v>1348</v>
      </c>
      <c r="W3283">
        <v>3</v>
      </c>
    </row>
    <row r="3284" spans="1:23" s="917" customFormat="1" ht="12.75" customHeight="1">
      <c r="A3284">
        <v>1205</v>
      </c>
      <c r="B3284">
        <v>2807</v>
      </c>
      <c r="C3284" t="s">
        <v>1102</v>
      </c>
      <c r="D3284" t="s">
        <v>1103</v>
      </c>
      <c r="E3284">
        <v>49564</v>
      </c>
      <c r="F3284" t="s">
        <v>869</v>
      </c>
      <c r="G3284" t="s">
        <v>5124</v>
      </c>
      <c r="H3284" s="958">
        <v>44019</v>
      </c>
      <c r="I3284"/>
      <c r="J3284" t="s">
        <v>1096</v>
      </c>
      <c r="K3284">
        <v>4</v>
      </c>
      <c r="L3284" t="s">
        <v>25</v>
      </c>
      <c r="M3284">
        <v>41600</v>
      </c>
      <c r="N3284" t="s">
        <v>97</v>
      </c>
      <c r="O3284">
        <v>117140</v>
      </c>
      <c r="P3284">
        <v>75540</v>
      </c>
      <c r="Q3284">
        <v>17000</v>
      </c>
      <c r="R3284">
        <v>22240</v>
      </c>
      <c r="S3284"/>
      <c r="T3284"/>
      <c r="U3284"/>
      <c r="V3284" t="s">
        <v>1403</v>
      </c>
      <c r="W3284">
        <v>1</v>
      </c>
    </row>
    <row r="3285" spans="1:23" s="917" customFormat="1" ht="12.75" customHeight="1">
      <c r="A3285">
        <v>1205</v>
      </c>
      <c r="B3285">
        <v>2807</v>
      </c>
      <c r="C3285" t="s">
        <v>1102</v>
      </c>
      <c r="D3285" t="s">
        <v>1103</v>
      </c>
      <c r="E3285">
        <v>49564</v>
      </c>
      <c r="F3285" t="s">
        <v>871</v>
      </c>
      <c r="G3285" t="s">
        <v>5125</v>
      </c>
      <c r="H3285" s="958">
        <v>44019</v>
      </c>
      <c r="I3285"/>
      <c r="J3285" t="s">
        <v>1096</v>
      </c>
      <c r="K3285">
        <v>4</v>
      </c>
      <c r="L3285" t="s">
        <v>25</v>
      </c>
      <c r="M3285">
        <v>41600</v>
      </c>
      <c r="N3285" t="s">
        <v>97</v>
      </c>
      <c r="O3285">
        <v>117140</v>
      </c>
      <c r="P3285">
        <v>75540</v>
      </c>
      <c r="Q3285">
        <v>17000</v>
      </c>
      <c r="R3285">
        <v>22240</v>
      </c>
      <c r="S3285"/>
      <c r="T3285"/>
      <c r="U3285"/>
      <c r="V3285" t="s">
        <v>1403</v>
      </c>
      <c r="W3285">
        <v>1</v>
      </c>
    </row>
    <row r="3286" spans="1:23" s="917" customFormat="1" ht="12.75" customHeight="1">
      <c r="A3286">
        <v>1430</v>
      </c>
      <c r="B3286">
        <v>2805</v>
      </c>
      <c r="C3286" t="s">
        <v>110</v>
      </c>
      <c r="D3286" t="s">
        <v>1833</v>
      </c>
      <c r="E3286">
        <v>49565</v>
      </c>
      <c r="F3286" t="s">
        <v>198</v>
      </c>
      <c r="G3286" t="s">
        <v>5126</v>
      </c>
      <c r="H3286" s="958">
        <v>43838</v>
      </c>
      <c r="I3286"/>
      <c r="J3286" t="s">
        <v>1096</v>
      </c>
      <c r="K3286">
        <v>1</v>
      </c>
      <c r="L3286" t="s">
        <v>25</v>
      </c>
      <c r="M3286">
        <v>41600</v>
      </c>
      <c r="N3286" t="s">
        <v>109</v>
      </c>
      <c r="O3286">
        <v>142820</v>
      </c>
      <c r="P3286">
        <v>101220</v>
      </c>
      <c r="Q3286">
        <v>17000</v>
      </c>
      <c r="R3286">
        <v>22240</v>
      </c>
      <c r="S3286"/>
      <c r="T3286"/>
      <c r="U3286"/>
      <c r="V3286" t="s">
        <v>1348</v>
      </c>
      <c r="W3286">
        <v>1</v>
      </c>
    </row>
    <row r="3287" spans="1:23" s="917" customFormat="1" ht="12.75" customHeight="1">
      <c r="A3287">
        <v>1560</v>
      </c>
      <c r="B3287">
        <v>2814</v>
      </c>
      <c r="C3287" t="s">
        <v>121</v>
      </c>
      <c r="D3287" t="s">
        <v>1445</v>
      </c>
      <c r="E3287">
        <v>49566</v>
      </c>
      <c r="F3287" t="s">
        <v>198</v>
      </c>
      <c r="G3287" t="s">
        <v>5128</v>
      </c>
      <c r="H3287" s="958">
        <v>43801</v>
      </c>
      <c r="I3287"/>
      <c r="J3287" t="s">
        <v>1096</v>
      </c>
      <c r="K3287">
        <v>2</v>
      </c>
      <c r="L3287" t="s">
        <v>25</v>
      </c>
      <c r="M3287">
        <v>41600</v>
      </c>
      <c r="N3287" t="s">
        <v>120</v>
      </c>
      <c r="O3287">
        <v>168500</v>
      </c>
      <c r="P3287">
        <v>126900</v>
      </c>
      <c r="Q3287">
        <v>17000</v>
      </c>
      <c r="R3287">
        <v>22240</v>
      </c>
      <c r="S3287"/>
      <c r="T3287"/>
      <c r="U3287"/>
      <c r="V3287" t="s">
        <v>1348</v>
      </c>
      <c r="W3287">
        <v>1</v>
      </c>
    </row>
    <row r="3288" spans="1:23" s="917" customFormat="1" ht="12.75" customHeight="1">
      <c r="A3288">
        <v>2004</v>
      </c>
      <c r="B3288">
        <v>2840</v>
      </c>
      <c r="C3288" t="s">
        <v>87</v>
      </c>
      <c r="D3288" t="s">
        <v>1266</v>
      </c>
      <c r="E3288">
        <v>49567</v>
      </c>
      <c r="F3288" t="s">
        <v>198</v>
      </c>
      <c r="G3288" t="s">
        <v>5130</v>
      </c>
      <c r="H3288" s="958">
        <v>43795</v>
      </c>
      <c r="I3288"/>
      <c r="J3288" t="s">
        <v>1096</v>
      </c>
      <c r="K3288">
        <v>4</v>
      </c>
      <c r="L3288" t="s">
        <v>1415</v>
      </c>
      <c r="M3288">
        <v>0</v>
      </c>
      <c r="N3288" t="s">
        <v>84</v>
      </c>
      <c r="O3288">
        <v>90910</v>
      </c>
      <c r="P3288">
        <v>90910</v>
      </c>
      <c r="Q3288">
        <v>17000</v>
      </c>
      <c r="R3288">
        <v>22240</v>
      </c>
      <c r="S3288"/>
      <c r="T3288"/>
      <c r="U3288"/>
      <c r="V3288" t="s">
        <v>1348</v>
      </c>
      <c r="W3288">
        <v>3</v>
      </c>
    </row>
    <row r="3289" spans="1:23" s="917" customFormat="1" ht="12.75" customHeight="1">
      <c r="A3289">
        <v>1235</v>
      </c>
      <c r="B3289">
        <v>2824</v>
      </c>
      <c r="C3289" t="s">
        <v>122</v>
      </c>
      <c r="D3289" t="s">
        <v>1103</v>
      </c>
      <c r="E3289">
        <v>49568</v>
      </c>
      <c r="F3289" t="s">
        <v>198</v>
      </c>
      <c r="G3289" t="s">
        <v>5132</v>
      </c>
      <c r="H3289" s="958">
        <v>43894</v>
      </c>
      <c r="I3289"/>
      <c r="J3289" t="s">
        <v>1096</v>
      </c>
      <c r="K3289">
        <v>1</v>
      </c>
      <c r="L3289" t="s">
        <v>25</v>
      </c>
      <c r="M3289">
        <v>41600</v>
      </c>
      <c r="N3289" t="s">
        <v>114</v>
      </c>
      <c r="O3289">
        <v>157000</v>
      </c>
      <c r="P3289">
        <v>115400</v>
      </c>
      <c r="Q3289">
        <v>20750</v>
      </c>
      <c r="R3289">
        <v>36400</v>
      </c>
      <c r="S3289"/>
      <c r="T3289"/>
      <c r="U3289"/>
      <c r="V3289" t="s">
        <v>1348</v>
      </c>
      <c r="W3289">
        <v>1</v>
      </c>
    </row>
    <row r="3290" spans="1:23" s="917" customFormat="1" ht="12.75" customHeight="1">
      <c r="A3290">
        <v>1235</v>
      </c>
      <c r="B3290">
        <v>2824</v>
      </c>
      <c r="C3290" t="s">
        <v>122</v>
      </c>
      <c r="D3290" t="s">
        <v>1103</v>
      </c>
      <c r="E3290">
        <v>49569</v>
      </c>
      <c r="F3290" t="s">
        <v>198</v>
      </c>
      <c r="G3290" t="s">
        <v>5134</v>
      </c>
      <c r="H3290" s="958">
        <v>43894</v>
      </c>
      <c r="I3290"/>
      <c r="J3290" t="s">
        <v>1096</v>
      </c>
      <c r="K3290">
        <v>1</v>
      </c>
      <c r="L3290" t="s">
        <v>25</v>
      </c>
      <c r="M3290">
        <v>41600</v>
      </c>
      <c r="N3290" t="s">
        <v>114</v>
      </c>
      <c r="O3290">
        <v>157000</v>
      </c>
      <c r="P3290">
        <v>115400</v>
      </c>
      <c r="Q3290">
        <v>20750</v>
      </c>
      <c r="R3290">
        <v>36400</v>
      </c>
      <c r="S3290"/>
      <c r="T3290"/>
      <c r="U3290"/>
      <c r="V3290" t="s">
        <v>1348</v>
      </c>
      <c r="W3290">
        <v>1</v>
      </c>
    </row>
    <row r="3291" spans="1:23" s="917" customFormat="1" ht="12.75" customHeight="1">
      <c r="A3291">
        <v>1235</v>
      </c>
      <c r="B3291">
        <v>2824</v>
      </c>
      <c r="C3291" t="s">
        <v>122</v>
      </c>
      <c r="D3291" t="s">
        <v>1292</v>
      </c>
      <c r="E3291">
        <v>49570</v>
      </c>
      <c r="F3291" t="s">
        <v>198</v>
      </c>
      <c r="G3291" t="s">
        <v>5135</v>
      </c>
      <c r="H3291" s="958">
        <v>43812</v>
      </c>
      <c r="I3291"/>
      <c r="J3291" t="s">
        <v>1096</v>
      </c>
      <c r="K3291">
        <v>10</v>
      </c>
      <c r="L3291" t="s">
        <v>25</v>
      </c>
      <c r="M3291">
        <v>41600</v>
      </c>
      <c r="N3291" t="s">
        <v>114</v>
      </c>
      <c r="O3291">
        <v>157000</v>
      </c>
      <c r="P3291">
        <v>115400</v>
      </c>
      <c r="Q3291">
        <v>20750</v>
      </c>
      <c r="R3291">
        <v>36400</v>
      </c>
      <c r="S3291"/>
      <c r="T3291"/>
      <c r="U3291"/>
      <c r="V3291" t="s">
        <v>1348</v>
      </c>
      <c r="W3291">
        <v>2</v>
      </c>
    </row>
    <row r="3292" spans="1:23" s="917" customFormat="1" ht="12.75" customHeight="1">
      <c r="A3292">
        <v>1220</v>
      </c>
      <c r="B3292">
        <v>2807</v>
      </c>
      <c r="C3292" t="s">
        <v>1102</v>
      </c>
      <c r="D3292" t="s">
        <v>1103</v>
      </c>
      <c r="E3292">
        <v>49572</v>
      </c>
      <c r="F3292" t="s">
        <v>198</v>
      </c>
      <c r="G3292" t="s">
        <v>5137</v>
      </c>
      <c r="H3292" s="958">
        <v>43865</v>
      </c>
      <c r="I3292"/>
      <c r="J3292" t="s">
        <v>1096</v>
      </c>
      <c r="K3292">
        <v>5</v>
      </c>
      <c r="L3292" t="s">
        <v>25</v>
      </c>
      <c r="M3292">
        <v>41600</v>
      </c>
      <c r="N3292" t="s">
        <v>97</v>
      </c>
      <c r="O3292">
        <v>117140</v>
      </c>
      <c r="P3292">
        <v>75540</v>
      </c>
      <c r="Q3292">
        <v>17000</v>
      </c>
      <c r="R3292">
        <v>22240</v>
      </c>
      <c r="S3292"/>
      <c r="T3292"/>
      <c r="U3292"/>
      <c r="V3292" t="s">
        <v>1348</v>
      </c>
      <c r="W3292">
        <v>2</v>
      </c>
    </row>
    <row r="3293" spans="1:23" s="917" customFormat="1" ht="12.75" customHeight="1">
      <c r="A3293">
        <v>1220</v>
      </c>
      <c r="B3293">
        <v>2807</v>
      </c>
      <c r="C3293" t="s">
        <v>1102</v>
      </c>
      <c r="D3293" t="s">
        <v>1103</v>
      </c>
      <c r="E3293">
        <v>49573</v>
      </c>
      <c r="F3293" t="s">
        <v>198</v>
      </c>
      <c r="G3293" t="s">
        <v>5139</v>
      </c>
      <c r="H3293" s="958">
        <v>43865</v>
      </c>
      <c r="I3293"/>
      <c r="J3293" t="s">
        <v>1096</v>
      </c>
      <c r="K3293">
        <v>5</v>
      </c>
      <c r="L3293" t="s">
        <v>25</v>
      </c>
      <c r="M3293">
        <v>41600</v>
      </c>
      <c r="N3293" t="s">
        <v>97</v>
      </c>
      <c r="O3293">
        <v>117140</v>
      </c>
      <c r="P3293">
        <v>75540</v>
      </c>
      <c r="Q3293">
        <v>17000</v>
      </c>
      <c r="R3293">
        <v>22240</v>
      </c>
      <c r="S3293"/>
      <c r="T3293"/>
      <c r="U3293"/>
      <c r="V3293" t="s">
        <v>1348</v>
      </c>
      <c r="W3293">
        <v>2</v>
      </c>
    </row>
    <row r="3294" spans="1:23" s="917" customFormat="1" ht="12.75" customHeight="1">
      <c r="A3294">
        <v>1220</v>
      </c>
      <c r="B3294">
        <v>2807</v>
      </c>
      <c r="C3294" t="s">
        <v>1102</v>
      </c>
      <c r="D3294" t="s">
        <v>1103</v>
      </c>
      <c r="E3294">
        <v>49574</v>
      </c>
      <c r="F3294" t="s">
        <v>198</v>
      </c>
      <c r="G3294" t="s">
        <v>5140</v>
      </c>
      <c r="H3294" s="958">
        <v>43865</v>
      </c>
      <c r="I3294"/>
      <c r="J3294" t="s">
        <v>1096</v>
      </c>
      <c r="K3294">
        <v>5</v>
      </c>
      <c r="L3294" t="s">
        <v>25</v>
      </c>
      <c r="M3294">
        <v>41600</v>
      </c>
      <c r="N3294" t="s">
        <v>97</v>
      </c>
      <c r="O3294">
        <v>117140</v>
      </c>
      <c r="P3294">
        <v>75540</v>
      </c>
      <c r="Q3294">
        <v>17000</v>
      </c>
      <c r="R3294">
        <v>22240</v>
      </c>
      <c r="S3294"/>
      <c r="T3294"/>
      <c r="U3294"/>
      <c r="V3294" t="s">
        <v>1348</v>
      </c>
      <c r="W3294">
        <v>2</v>
      </c>
    </row>
    <row r="3295" spans="1:23" s="917" customFormat="1" ht="12.75" customHeight="1">
      <c r="A3295">
        <v>1220</v>
      </c>
      <c r="B3295">
        <v>2807</v>
      </c>
      <c r="C3295" t="s">
        <v>1102</v>
      </c>
      <c r="D3295" t="s">
        <v>1103</v>
      </c>
      <c r="E3295">
        <v>49575</v>
      </c>
      <c r="F3295" t="s">
        <v>198</v>
      </c>
      <c r="G3295" t="s">
        <v>5141</v>
      </c>
      <c r="H3295" s="958">
        <v>43865</v>
      </c>
      <c r="I3295"/>
      <c r="J3295" t="s">
        <v>1096</v>
      </c>
      <c r="K3295">
        <v>5</v>
      </c>
      <c r="L3295" t="s">
        <v>25</v>
      </c>
      <c r="M3295">
        <v>41600</v>
      </c>
      <c r="N3295" t="s">
        <v>97</v>
      </c>
      <c r="O3295">
        <v>117140</v>
      </c>
      <c r="P3295">
        <v>75540</v>
      </c>
      <c r="Q3295">
        <v>17000</v>
      </c>
      <c r="R3295">
        <v>22240</v>
      </c>
      <c r="S3295"/>
      <c r="T3295"/>
      <c r="U3295"/>
      <c r="V3295" t="s">
        <v>1348</v>
      </c>
      <c r="W3295">
        <v>2</v>
      </c>
    </row>
    <row r="3296" spans="1:23" s="917" customFormat="1" ht="12.75" customHeight="1">
      <c r="A3296">
        <v>1220</v>
      </c>
      <c r="B3296">
        <v>2807</v>
      </c>
      <c r="C3296" t="s">
        <v>1102</v>
      </c>
      <c r="D3296" t="s">
        <v>1103</v>
      </c>
      <c r="E3296">
        <v>49576</v>
      </c>
      <c r="F3296" t="s">
        <v>198</v>
      </c>
      <c r="G3296" t="s">
        <v>5142</v>
      </c>
      <c r="H3296" s="958">
        <v>43865</v>
      </c>
      <c r="I3296"/>
      <c r="J3296" t="s">
        <v>1096</v>
      </c>
      <c r="K3296">
        <v>5</v>
      </c>
      <c r="L3296" t="s">
        <v>25</v>
      </c>
      <c r="M3296">
        <v>41600</v>
      </c>
      <c r="N3296" t="s">
        <v>97</v>
      </c>
      <c r="O3296">
        <v>117140</v>
      </c>
      <c r="P3296">
        <v>75540</v>
      </c>
      <c r="Q3296">
        <v>17000</v>
      </c>
      <c r="R3296">
        <v>22240</v>
      </c>
      <c r="S3296"/>
      <c r="T3296"/>
      <c r="U3296"/>
      <c r="V3296" t="s">
        <v>1348</v>
      </c>
      <c r="W3296">
        <v>2</v>
      </c>
    </row>
    <row r="3297" spans="1:23" s="917" customFormat="1" ht="12.75" customHeight="1">
      <c r="A3297">
        <v>1220</v>
      </c>
      <c r="B3297">
        <v>2807</v>
      </c>
      <c r="C3297" t="s">
        <v>1102</v>
      </c>
      <c r="D3297" t="s">
        <v>1103</v>
      </c>
      <c r="E3297">
        <v>49577</v>
      </c>
      <c r="F3297" t="s">
        <v>198</v>
      </c>
      <c r="G3297" t="s">
        <v>5143</v>
      </c>
      <c r="H3297" s="958">
        <v>43894</v>
      </c>
      <c r="I3297"/>
      <c r="J3297" t="s">
        <v>1096</v>
      </c>
      <c r="K3297">
        <v>3</v>
      </c>
      <c r="L3297" t="s">
        <v>25</v>
      </c>
      <c r="M3297">
        <v>41600</v>
      </c>
      <c r="N3297" t="s">
        <v>97</v>
      </c>
      <c r="O3297">
        <v>117140</v>
      </c>
      <c r="P3297">
        <v>75540</v>
      </c>
      <c r="Q3297">
        <v>17000</v>
      </c>
      <c r="R3297">
        <v>22240</v>
      </c>
      <c r="S3297"/>
      <c r="T3297"/>
      <c r="U3297"/>
      <c r="V3297" t="s">
        <v>1348</v>
      </c>
      <c r="W3297">
        <v>1</v>
      </c>
    </row>
    <row r="3298" spans="1:23" s="917" customFormat="1" ht="12.75" customHeight="1">
      <c r="A3298">
        <v>1220</v>
      </c>
      <c r="B3298">
        <v>2807</v>
      </c>
      <c r="C3298" t="s">
        <v>1102</v>
      </c>
      <c r="D3298" t="s">
        <v>1103</v>
      </c>
      <c r="E3298">
        <v>49578</v>
      </c>
      <c r="F3298" t="s">
        <v>198</v>
      </c>
      <c r="G3298" t="s">
        <v>5144</v>
      </c>
      <c r="H3298" s="958">
        <v>43894</v>
      </c>
      <c r="I3298"/>
      <c r="J3298" t="s">
        <v>1096</v>
      </c>
      <c r="K3298">
        <v>5</v>
      </c>
      <c r="L3298" t="s">
        <v>25</v>
      </c>
      <c r="M3298">
        <v>41600</v>
      </c>
      <c r="N3298" t="s">
        <v>97</v>
      </c>
      <c r="O3298">
        <v>117140</v>
      </c>
      <c r="P3298">
        <v>75540</v>
      </c>
      <c r="Q3298">
        <v>17000</v>
      </c>
      <c r="R3298">
        <v>22240</v>
      </c>
      <c r="S3298"/>
      <c r="T3298"/>
      <c r="U3298"/>
      <c r="V3298" t="s">
        <v>1348</v>
      </c>
      <c r="W3298">
        <v>1</v>
      </c>
    </row>
    <row r="3299" spans="1:23" s="917" customFormat="1" ht="12.75" customHeight="1">
      <c r="A3299">
        <v>1912</v>
      </c>
      <c r="B3299">
        <v>2840</v>
      </c>
      <c r="C3299" t="s">
        <v>87</v>
      </c>
      <c r="D3299" t="s">
        <v>1270</v>
      </c>
      <c r="E3299">
        <v>49579</v>
      </c>
      <c r="F3299" t="s">
        <v>198</v>
      </c>
      <c r="G3299" t="s">
        <v>5145</v>
      </c>
      <c r="H3299" s="958">
        <v>43818</v>
      </c>
      <c r="I3299"/>
      <c r="J3299" t="s">
        <v>1096</v>
      </c>
      <c r="K3299">
        <v>2</v>
      </c>
      <c r="L3299" t="s">
        <v>25</v>
      </c>
      <c r="M3299">
        <v>41600</v>
      </c>
      <c r="N3299" t="s">
        <v>84</v>
      </c>
      <c r="O3299">
        <v>90910</v>
      </c>
      <c r="P3299">
        <v>49310</v>
      </c>
      <c r="Q3299">
        <v>8860</v>
      </c>
      <c r="R3299">
        <v>8220</v>
      </c>
      <c r="S3299"/>
      <c r="T3299"/>
      <c r="U3299"/>
      <c r="V3299" t="s">
        <v>1348</v>
      </c>
      <c r="W3299">
        <v>2</v>
      </c>
    </row>
    <row r="3300" spans="1:23" s="917" customFormat="1" ht="12.75" customHeight="1">
      <c r="A3300">
        <v>1650</v>
      </c>
      <c r="B3300">
        <v>2840</v>
      </c>
      <c r="C3300" t="s">
        <v>87</v>
      </c>
      <c r="D3300" t="s">
        <v>1093</v>
      </c>
      <c r="E3300">
        <v>49581</v>
      </c>
      <c r="F3300" t="s">
        <v>198</v>
      </c>
      <c r="G3300" t="s">
        <v>5147</v>
      </c>
      <c r="H3300" s="958">
        <v>43881</v>
      </c>
      <c r="I3300"/>
      <c r="J3300" t="s">
        <v>1096</v>
      </c>
      <c r="K3300">
        <v>2</v>
      </c>
      <c r="L3300" t="s">
        <v>25</v>
      </c>
      <c r="M3300">
        <v>41600</v>
      </c>
      <c r="N3300" t="s">
        <v>84</v>
      </c>
      <c r="O3300">
        <v>90910</v>
      </c>
      <c r="P3300">
        <v>49310</v>
      </c>
      <c r="Q3300">
        <v>28160</v>
      </c>
      <c r="R3300">
        <v>86550</v>
      </c>
      <c r="S3300"/>
      <c r="T3300"/>
      <c r="U3300"/>
      <c r="V3300" t="s">
        <v>1348</v>
      </c>
      <c r="W3300">
        <v>1</v>
      </c>
    </row>
    <row r="3301" spans="1:23" s="917" customFormat="1" ht="12.75" customHeight="1">
      <c r="A3301">
        <v>1650</v>
      </c>
      <c r="B3301">
        <v>2840</v>
      </c>
      <c r="C3301" t="s">
        <v>87</v>
      </c>
      <c r="D3301" t="s">
        <v>1093</v>
      </c>
      <c r="E3301">
        <v>49582</v>
      </c>
      <c r="F3301" t="s">
        <v>198</v>
      </c>
      <c r="G3301" t="s">
        <v>5149</v>
      </c>
      <c r="H3301" s="958">
        <v>43881</v>
      </c>
      <c r="I3301"/>
      <c r="J3301" t="s">
        <v>1096</v>
      </c>
      <c r="K3301">
        <v>3</v>
      </c>
      <c r="L3301" t="s">
        <v>25</v>
      </c>
      <c r="M3301">
        <v>41600</v>
      </c>
      <c r="N3301" t="s">
        <v>84</v>
      </c>
      <c r="O3301">
        <v>90910</v>
      </c>
      <c r="P3301">
        <v>49310</v>
      </c>
      <c r="Q3301">
        <v>28160</v>
      </c>
      <c r="R3301">
        <v>86550</v>
      </c>
      <c r="S3301"/>
      <c r="T3301"/>
      <c r="U3301"/>
      <c r="V3301" t="s">
        <v>1348</v>
      </c>
      <c r="W3301">
        <v>1</v>
      </c>
    </row>
    <row r="3302" spans="1:23" s="917" customFormat="1" ht="12.75" customHeight="1">
      <c r="A3302">
        <v>1650</v>
      </c>
      <c r="B3302">
        <v>2840</v>
      </c>
      <c r="C3302" t="s">
        <v>87</v>
      </c>
      <c r="D3302" t="s">
        <v>1093</v>
      </c>
      <c r="E3302">
        <v>49583</v>
      </c>
      <c r="F3302" t="s">
        <v>198</v>
      </c>
      <c r="G3302" t="s">
        <v>5150</v>
      </c>
      <c r="H3302" s="958">
        <v>43881</v>
      </c>
      <c r="I3302"/>
      <c r="J3302" t="s">
        <v>1096</v>
      </c>
      <c r="K3302">
        <v>2</v>
      </c>
      <c r="L3302" t="s">
        <v>25</v>
      </c>
      <c r="M3302">
        <v>41600</v>
      </c>
      <c r="N3302" t="s">
        <v>84</v>
      </c>
      <c r="O3302">
        <v>90910</v>
      </c>
      <c r="P3302">
        <v>49310</v>
      </c>
      <c r="Q3302">
        <v>28160</v>
      </c>
      <c r="R3302">
        <v>86550</v>
      </c>
      <c r="S3302"/>
      <c r="T3302"/>
      <c r="U3302"/>
      <c r="V3302" t="s">
        <v>1348</v>
      </c>
      <c r="W3302">
        <v>1</v>
      </c>
    </row>
    <row r="3303" spans="1:23" s="917" customFormat="1" ht="12.75" customHeight="1">
      <c r="A3303">
        <v>1650</v>
      </c>
      <c r="B3303">
        <v>2840</v>
      </c>
      <c r="C3303" t="s">
        <v>87</v>
      </c>
      <c r="D3303" t="s">
        <v>1093</v>
      </c>
      <c r="E3303">
        <v>49584</v>
      </c>
      <c r="F3303" t="s">
        <v>198</v>
      </c>
      <c r="G3303" t="s">
        <v>5151</v>
      </c>
      <c r="H3303" s="958">
        <v>43881</v>
      </c>
      <c r="I3303"/>
      <c r="J3303" t="s">
        <v>1096</v>
      </c>
      <c r="K3303">
        <v>2</v>
      </c>
      <c r="L3303" t="s">
        <v>25</v>
      </c>
      <c r="M3303">
        <v>41600</v>
      </c>
      <c r="N3303" t="s">
        <v>84</v>
      </c>
      <c r="O3303">
        <v>90910</v>
      </c>
      <c r="P3303">
        <v>49310</v>
      </c>
      <c r="Q3303">
        <v>28160</v>
      </c>
      <c r="R3303">
        <v>86550</v>
      </c>
      <c r="S3303"/>
      <c r="T3303"/>
      <c r="U3303"/>
      <c r="V3303" t="s">
        <v>1348</v>
      </c>
      <c r="W3303">
        <v>1</v>
      </c>
    </row>
    <row r="3304" spans="1:23" s="917" customFormat="1" ht="12.75" customHeight="1">
      <c r="A3304">
        <v>1335</v>
      </c>
      <c r="B3304">
        <v>2832</v>
      </c>
      <c r="C3304" t="s">
        <v>92</v>
      </c>
      <c r="D3304" t="s">
        <v>1133</v>
      </c>
      <c r="E3304">
        <v>49585</v>
      </c>
      <c r="F3304" t="s">
        <v>198</v>
      </c>
      <c r="G3304" t="s">
        <v>5152</v>
      </c>
      <c r="H3304" s="958">
        <v>43881</v>
      </c>
      <c r="I3304"/>
      <c r="J3304" t="s">
        <v>1096</v>
      </c>
      <c r="K3304">
        <v>3</v>
      </c>
      <c r="L3304" t="s">
        <v>25</v>
      </c>
      <c r="M3304">
        <v>41600</v>
      </c>
      <c r="N3304" t="s">
        <v>88</v>
      </c>
      <c r="O3304">
        <v>97200</v>
      </c>
      <c r="P3304">
        <v>55600</v>
      </c>
      <c r="Q3304">
        <v>17000</v>
      </c>
      <c r="R3304">
        <v>22240</v>
      </c>
      <c r="S3304"/>
      <c r="T3304"/>
      <c r="U3304"/>
      <c r="V3304" t="s">
        <v>1348</v>
      </c>
      <c r="W3304">
        <v>2</v>
      </c>
    </row>
    <row r="3305" spans="1:23" s="917" customFormat="1" ht="12.75" customHeight="1">
      <c r="A3305">
        <v>1335</v>
      </c>
      <c r="B3305">
        <v>2807</v>
      </c>
      <c r="C3305" t="s">
        <v>1102</v>
      </c>
      <c r="D3305" t="s">
        <v>1133</v>
      </c>
      <c r="E3305">
        <v>49586</v>
      </c>
      <c r="F3305" t="s">
        <v>198</v>
      </c>
      <c r="G3305" t="s">
        <v>5153</v>
      </c>
      <c r="H3305" s="958">
        <v>44099</v>
      </c>
      <c r="I3305"/>
      <c r="J3305" t="s">
        <v>1096</v>
      </c>
      <c r="K3305">
        <v>3</v>
      </c>
      <c r="L3305" t="s">
        <v>25</v>
      </c>
      <c r="M3305">
        <v>41600</v>
      </c>
      <c r="N3305" t="s">
        <v>97</v>
      </c>
      <c r="O3305">
        <v>117140</v>
      </c>
      <c r="P3305">
        <v>75540</v>
      </c>
      <c r="Q3305">
        <v>17000</v>
      </c>
      <c r="R3305">
        <v>22240</v>
      </c>
      <c r="S3305"/>
      <c r="T3305"/>
      <c r="U3305"/>
      <c r="V3305" t="s">
        <v>1348</v>
      </c>
      <c r="W3305">
        <v>2</v>
      </c>
    </row>
    <row r="3306" spans="1:23" s="917" customFormat="1" ht="12.75" customHeight="1">
      <c r="A3306">
        <v>16</v>
      </c>
      <c r="B3306">
        <v>2808</v>
      </c>
      <c r="C3306" t="s">
        <v>99</v>
      </c>
      <c r="D3306" t="s">
        <v>1126</v>
      </c>
      <c r="E3306">
        <v>49587</v>
      </c>
      <c r="F3306" t="s">
        <v>198</v>
      </c>
      <c r="G3306" t="s">
        <v>5154</v>
      </c>
      <c r="H3306" s="958">
        <v>43845</v>
      </c>
      <c r="I3306"/>
      <c r="J3306" t="s">
        <v>1096</v>
      </c>
      <c r="K3306">
        <v>1</v>
      </c>
      <c r="L3306" t="s">
        <v>25</v>
      </c>
      <c r="M3306">
        <v>41600</v>
      </c>
      <c r="N3306" t="s">
        <v>97</v>
      </c>
      <c r="O3306">
        <v>117140</v>
      </c>
      <c r="P3306">
        <v>75540</v>
      </c>
      <c r="Q3306">
        <v>17000</v>
      </c>
      <c r="R3306">
        <v>22240</v>
      </c>
      <c r="S3306"/>
      <c r="T3306"/>
      <c r="U3306"/>
      <c r="V3306" t="s">
        <v>1348</v>
      </c>
      <c r="W3306">
        <v>1</v>
      </c>
    </row>
    <row r="3307" spans="1:23" s="917" customFormat="1" ht="12.75" customHeight="1">
      <c r="A3307">
        <v>1034</v>
      </c>
      <c r="B3307">
        <v>2840</v>
      </c>
      <c r="C3307" t="s">
        <v>87</v>
      </c>
      <c r="D3307" t="s">
        <v>1292</v>
      </c>
      <c r="E3307">
        <v>49588</v>
      </c>
      <c r="F3307" t="s">
        <v>198</v>
      </c>
      <c r="G3307" t="s">
        <v>5156</v>
      </c>
      <c r="H3307" s="958">
        <v>43851</v>
      </c>
      <c r="I3307"/>
      <c r="J3307" t="s">
        <v>1096</v>
      </c>
      <c r="K3307">
        <v>3</v>
      </c>
      <c r="L3307" t="s">
        <v>25</v>
      </c>
      <c r="M3307">
        <v>41600</v>
      </c>
      <c r="N3307" t="s">
        <v>84</v>
      </c>
      <c r="O3307">
        <v>90910</v>
      </c>
      <c r="P3307">
        <v>49310</v>
      </c>
      <c r="Q3307">
        <v>17000</v>
      </c>
      <c r="R3307">
        <v>22240</v>
      </c>
      <c r="S3307"/>
      <c r="T3307"/>
      <c r="U3307"/>
      <c r="V3307" t="s">
        <v>1348</v>
      </c>
      <c r="W3307">
        <v>2</v>
      </c>
    </row>
    <row r="3308" spans="1:23" s="917" customFormat="1" ht="12.75" customHeight="1">
      <c r="A3308">
        <v>1145</v>
      </c>
      <c r="B3308">
        <v>2840</v>
      </c>
      <c r="C3308" t="s">
        <v>87</v>
      </c>
      <c r="D3308" t="s">
        <v>1133</v>
      </c>
      <c r="E3308">
        <v>49589</v>
      </c>
      <c r="F3308" t="s">
        <v>198</v>
      </c>
      <c r="G3308" t="s">
        <v>5158</v>
      </c>
      <c r="H3308" s="958">
        <v>44014</v>
      </c>
      <c r="I3308"/>
      <c r="J3308" t="s">
        <v>1096</v>
      </c>
      <c r="K3308">
        <v>1</v>
      </c>
      <c r="L3308" t="s">
        <v>327</v>
      </c>
      <c r="M3308">
        <v>41600</v>
      </c>
      <c r="N3308" t="s">
        <v>84</v>
      </c>
      <c r="O3308">
        <v>90910</v>
      </c>
      <c r="P3308">
        <v>49310</v>
      </c>
      <c r="Q3308">
        <v>17000</v>
      </c>
      <c r="R3308">
        <v>22240</v>
      </c>
      <c r="S3308"/>
      <c r="T3308"/>
      <c r="U3308"/>
      <c r="V3308" t="s">
        <v>1348</v>
      </c>
      <c r="W3308">
        <v>1</v>
      </c>
    </row>
    <row r="3309" spans="1:23" s="917" customFormat="1" ht="12.75" customHeight="1">
      <c r="A3309">
        <v>1535</v>
      </c>
      <c r="B3309">
        <v>2824</v>
      </c>
      <c r="C3309" t="s">
        <v>122</v>
      </c>
      <c r="D3309" t="s">
        <v>1445</v>
      </c>
      <c r="E3309">
        <v>49590</v>
      </c>
      <c r="F3309" t="s">
        <v>198</v>
      </c>
      <c r="G3309" t="s">
        <v>5159</v>
      </c>
      <c r="H3309" s="958">
        <v>43868</v>
      </c>
      <c r="I3309"/>
      <c r="J3309" t="s">
        <v>1096</v>
      </c>
      <c r="K3309">
        <v>3</v>
      </c>
      <c r="L3309" t="s">
        <v>25</v>
      </c>
      <c r="M3309">
        <v>41600</v>
      </c>
      <c r="N3309" t="s">
        <v>114</v>
      </c>
      <c r="O3309">
        <v>157000</v>
      </c>
      <c r="P3309">
        <v>115400</v>
      </c>
      <c r="Q3309">
        <v>17000</v>
      </c>
      <c r="R3309">
        <v>22240</v>
      </c>
      <c r="S3309"/>
      <c r="T3309"/>
      <c r="U3309"/>
      <c r="V3309" t="s">
        <v>1348</v>
      </c>
      <c r="W3309">
        <v>1</v>
      </c>
    </row>
    <row r="3310" spans="1:23" s="917" customFormat="1" ht="12.75" customHeight="1">
      <c r="A3310">
        <v>1535</v>
      </c>
      <c r="B3310">
        <v>2824</v>
      </c>
      <c r="C3310" t="s">
        <v>122</v>
      </c>
      <c r="D3310" t="s">
        <v>1445</v>
      </c>
      <c r="E3310">
        <v>49591</v>
      </c>
      <c r="F3310" t="s">
        <v>198</v>
      </c>
      <c r="G3310" t="s">
        <v>5160</v>
      </c>
      <c r="H3310" s="958">
        <v>43868</v>
      </c>
      <c r="I3310"/>
      <c r="J3310" t="s">
        <v>1096</v>
      </c>
      <c r="K3310">
        <v>3</v>
      </c>
      <c r="L3310" t="s">
        <v>25</v>
      </c>
      <c r="M3310">
        <v>41600</v>
      </c>
      <c r="N3310" t="s">
        <v>114</v>
      </c>
      <c r="O3310">
        <v>157000</v>
      </c>
      <c r="P3310">
        <v>115400</v>
      </c>
      <c r="Q3310">
        <v>17000</v>
      </c>
      <c r="R3310">
        <v>22240</v>
      </c>
      <c r="S3310"/>
      <c r="T3310"/>
      <c r="U3310"/>
      <c r="V3310" t="s">
        <v>1348</v>
      </c>
      <c r="W3310">
        <v>1</v>
      </c>
    </row>
    <row r="3311" spans="1:23" s="917" customFormat="1" ht="12.75" customHeight="1">
      <c r="A3311">
        <v>1034</v>
      </c>
      <c r="B3311">
        <v>2840</v>
      </c>
      <c r="C3311" t="s">
        <v>87</v>
      </c>
      <c r="D3311" t="s">
        <v>1292</v>
      </c>
      <c r="E3311">
        <v>49592</v>
      </c>
      <c r="F3311" t="s">
        <v>198</v>
      </c>
      <c r="G3311" t="s">
        <v>5161</v>
      </c>
      <c r="H3311" s="958">
        <v>43880</v>
      </c>
      <c r="I3311"/>
      <c r="J3311" t="s">
        <v>1096</v>
      </c>
      <c r="K3311">
        <v>5</v>
      </c>
      <c r="L3311" t="s">
        <v>25</v>
      </c>
      <c r="M3311">
        <v>41600</v>
      </c>
      <c r="N3311" t="s">
        <v>84</v>
      </c>
      <c r="O3311">
        <v>90910</v>
      </c>
      <c r="P3311">
        <v>49310</v>
      </c>
      <c r="Q3311">
        <v>17000</v>
      </c>
      <c r="R3311">
        <v>22240</v>
      </c>
      <c r="S3311"/>
      <c r="T3311"/>
      <c r="U3311"/>
      <c r="V3311" t="s">
        <v>1348</v>
      </c>
      <c r="W3311">
        <v>2</v>
      </c>
    </row>
    <row r="3312" spans="1:23" s="917" customFormat="1" ht="12.75" customHeight="1">
      <c r="A3312">
        <v>1034</v>
      </c>
      <c r="B3312">
        <v>2840</v>
      </c>
      <c r="C3312" t="s">
        <v>87</v>
      </c>
      <c r="D3312" t="s">
        <v>1106</v>
      </c>
      <c r="E3312">
        <v>49593</v>
      </c>
      <c r="F3312" t="s">
        <v>198</v>
      </c>
      <c r="G3312" t="s">
        <v>5163</v>
      </c>
      <c r="H3312" s="958">
        <v>43868</v>
      </c>
      <c r="I3312"/>
      <c r="J3312" t="s">
        <v>1096</v>
      </c>
      <c r="K3312">
        <v>5</v>
      </c>
      <c r="L3312" t="s">
        <v>25</v>
      </c>
      <c r="M3312">
        <v>41600</v>
      </c>
      <c r="N3312" t="s">
        <v>84</v>
      </c>
      <c r="O3312">
        <v>90910</v>
      </c>
      <c r="P3312">
        <v>49310</v>
      </c>
      <c r="Q3312">
        <v>17000</v>
      </c>
      <c r="R3312">
        <v>22240</v>
      </c>
      <c r="S3312"/>
      <c r="T3312"/>
      <c r="U3312"/>
      <c r="V3312" t="s">
        <v>1348</v>
      </c>
      <c r="W3312">
        <v>1</v>
      </c>
    </row>
    <row r="3313" spans="1:23" s="917" customFormat="1" ht="12.75" customHeight="1">
      <c r="A3313">
        <v>1210</v>
      </c>
      <c r="B3313">
        <v>2806</v>
      </c>
      <c r="C3313" t="s">
        <v>111</v>
      </c>
      <c r="D3313" t="s">
        <v>1103</v>
      </c>
      <c r="E3313">
        <v>49594</v>
      </c>
      <c r="F3313" t="s">
        <v>198</v>
      </c>
      <c r="G3313" t="s">
        <v>5164</v>
      </c>
      <c r="H3313" s="958">
        <v>43894</v>
      </c>
      <c r="I3313"/>
      <c r="J3313" t="s">
        <v>1096</v>
      </c>
      <c r="K3313">
        <v>5</v>
      </c>
      <c r="L3313" t="s">
        <v>25</v>
      </c>
      <c r="M3313">
        <v>41600</v>
      </c>
      <c r="N3313" t="s">
        <v>109</v>
      </c>
      <c r="O3313">
        <v>142820</v>
      </c>
      <c r="P3313">
        <v>101220</v>
      </c>
      <c r="Q3313">
        <v>17000</v>
      </c>
      <c r="R3313">
        <v>22240</v>
      </c>
      <c r="S3313"/>
      <c r="T3313"/>
      <c r="U3313"/>
      <c r="V3313" t="s">
        <v>1348</v>
      </c>
      <c r="W3313">
        <v>1</v>
      </c>
    </row>
    <row r="3314" spans="1:23" s="917" customFormat="1" ht="12.75" customHeight="1">
      <c r="A3314">
        <v>1210</v>
      </c>
      <c r="B3314">
        <v>2806</v>
      </c>
      <c r="C3314" t="s">
        <v>111</v>
      </c>
      <c r="D3314" t="s">
        <v>1103</v>
      </c>
      <c r="E3314">
        <v>49595</v>
      </c>
      <c r="F3314" t="s">
        <v>198</v>
      </c>
      <c r="G3314" t="s">
        <v>5165</v>
      </c>
      <c r="H3314" s="958">
        <v>43894</v>
      </c>
      <c r="I3314"/>
      <c r="J3314" t="s">
        <v>1096</v>
      </c>
      <c r="K3314">
        <v>5</v>
      </c>
      <c r="L3314" t="s">
        <v>25</v>
      </c>
      <c r="M3314">
        <v>41600</v>
      </c>
      <c r="N3314" t="s">
        <v>109</v>
      </c>
      <c r="O3314">
        <v>142820</v>
      </c>
      <c r="P3314">
        <v>101220</v>
      </c>
      <c r="Q3314">
        <v>17000</v>
      </c>
      <c r="R3314">
        <v>22240</v>
      </c>
      <c r="S3314"/>
      <c r="T3314"/>
      <c r="U3314"/>
      <c r="V3314" t="s">
        <v>1348</v>
      </c>
      <c r="W3314">
        <v>1</v>
      </c>
    </row>
    <row r="3315" spans="1:23" s="917" customFormat="1" ht="12.75" customHeight="1">
      <c r="A3315">
        <v>1110</v>
      </c>
      <c r="B3315">
        <v>2824</v>
      </c>
      <c r="C3315" t="s">
        <v>122</v>
      </c>
      <c r="D3315" t="s">
        <v>1103</v>
      </c>
      <c r="E3315">
        <v>49596</v>
      </c>
      <c r="F3315" t="s">
        <v>198</v>
      </c>
      <c r="G3315" t="s">
        <v>5166</v>
      </c>
      <c r="H3315" s="958">
        <v>43882</v>
      </c>
      <c r="I3315"/>
      <c r="J3315" t="s">
        <v>1096</v>
      </c>
      <c r="K3315">
        <v>5</v>
      </c>
      <c r="L3315" t="s">
        <v>25</v>
      </c>
      <c r="M3315">
        <v>41600</v>
      </c>
      <c r="N3315" t="s">
        <v>114</v>
      </c>
      <c r="O3315">
        <v>157000</v>
      </c>
      <c r="P3315">
        <v>115400</v>
      </c>
      <c r="Q3315">
        <v>17000</v>
      </c>
      <c r="R3315">
        <v>22240</v>
      </c>
      <c r="S3315"/>
      <c r="T3315"/>
      <c r="U3315"/>
      <c r="V3315" t="s">
        <v>1348</v>
      </c>
      <c r="W3315">
        <v>1</v>
      </c>
    </row>
    <row r="3316" spans="1:23" s="917" customFormat="1" ht="12.75" customHeight="1">
      <c r="A3316">
        <v>1034</v>
      </c>
      <c r="B3316">
        <v>2800</v>
      </c>
      <c r="C3316" t="s">
        <v>94</v>
      </c>
      <c r="D3316" t="s">
        <v>1292</v>
      </c>
      <c r="E3316">
        <v>49597</v>
      </c>
      <c r="F3316" t="s">
        <v>198</v>
      </c>
      <c r="G3316" t="s">
        <v>5168</v>
      </c>
      <c r="H3316" s="958">
        <v>43935</v>
      </c>
      <c r="I3316"/>
      <c r="J3316" t="s">
        <v>1096</v>
      </c>
      <c r="K3316">
        <v>3</v>
      </c>
      <c r="L3316" t="s">
        <v>25</v>
      </c>
      <c r="M3316">
        <v>41600</v>
      </c>
      <c r="N3316" t="s">
        <v>93</v>
      </c>
      <c r="O3316">
        <v>104910</v>
      </c>
      <c r="P3316">
        <v>63310</v>
      </c>
      <c r="Q3316">
        <v>17000</v>
      </c>
      <c r="R3316">
        <v>22240</v>
      </c>
      <c r="S3316"/>
      <c r="T3316"/>
      <c r="U3316"/>
      <c r="V3316" t="s">
        <v>1348</v>
      </c>
      <c r="W3316">
        <v>2</v>
      </c>
    </row>
    <row r="3317" spans="1:23" s="917" customFormat="1" ht="12.75" customHeight="1">
      <c r="A3317">
        <v>1034</v>
      </c>
      <c r="B3317">
        <v>2800</v>
      </c>
      <c r="C3317" t="s">
        <v>94</v>
      </c>
      <c r="D3317" t="s">
        <v>1292</v>
      </c>
      <c r="E3317">
        <v>49598</v>
      </c>
      <c r="F3317" t="s">
        <v>198</v>
      </c>
      <c r="G3317" t="s">
        <v>5170</v>
      </c>
      <c r="H3317" s="958">
        <v>43917</v>
      </c>
      <c r="I3317"/>
      <c r="J3317" t="s">
        <v>1096</v>
      </c>
      <c r="K3317">
        <v>3</v>
      </c>
      <c r="L3317" t="s">
        <v>25</v>
      </c>
      <c r="M3317">
        <v>41600</v>
      </c>
      <c r="N3317" t="s">
        <v>93</v>
      </c>
      <c r="O3317">
        <v>104910</v>
      </c>
      <c r="P3317">
        <v>63310</v>
      </c>
      <c r="Q3317">
        <v>17000</v>
      </c>
      <c r="R3317">
        <v>22240</v>
      </c>
      <c r="S3317"/>
      <c r="T3317"/>
      <c r="U3317"/>
      <c r="V3317" t="s">
        <v>1348</v>
      </c>
      <c r="W3317">
        <v>2</v>
      </c>
    </row>
    <row r="3318" spans="1:23" s="917" customFormat="1" ht="12.75" customHeight="1">
      <c r="A3318">
        <v>1034</v>
      </c>
      <c r="B3318">
        <v>2800</v>
      </c>
      <c r="C3318" t="s">
        <v>94</v>
      </c>
      <c r="D3318" t="s">
        <v>1292</v>
      </c>
      <c r="E3318">
        <v>49599</v>
      </c>
      <c r="F3318" t="s">
        <v>198</v>
      </c>
      <c r="G3318" t="s">
        <v>5172</v>
      </c>
      <c r="H3318" s="958">
        <v>43917</v>
      </c>
      <c r="I3318"/>
      <c r="J3318" t="s">
        <v>1096</v>
      </c>
      <c r="K3318">
        <v>2</v>
      </c>
      <c r="L3318" t="s">
        <v>25</v>
      </c>
      <c r="M3318">
        <v>41600</v>
      </c>
      <c r="N3318" t="s">
        <v>93</v>
      </c>
      <c r="O3318">
        <v>104910</v>
      </c>
      <c r="P3318">
        <v>63310</v>
      </c>
      <c r="Q3318">
        <v>17000</v>
      </c>
      <c r="R3318">
        <v>22240</v>
      </c>
      <c r="S3318"/>
      <c r="T3318"/>
      <c r="U3318"/>
      <c r="V3318" t="s">
        <v>1348</v>
      </c>
      <c r="W3318">
        <v>2</v>
      </c>
    </row>
    <row r="3319" spans="1:23" s="917" customFormat="1" ht="12.75" customHeight="1">
      <c r="A3319">
        <v>1550</v>
      </c>
      <c r="B3319">
        <v>2951</v>
      </c>
      <c r="C3319" t="s">
        <v>846</v>
      </c>
      <c r="D3319" t="s">
        <v>1445</v>
      </c>
      <c r="E3319">
        <v>49600</v>
      </c>
      <c r="F3319" t="s">
        <v>198</v>
      </c>
      <c r="G3319" t="s">
        <v>5173</v>
      </c>
      <c r="H3319" s="958">
        <v>45092</v>
      </c>
      <c r="I3319"/>
      <c r="J3319" t="s">
        <v>1096</v>
      </c>
      <c r="K3319">
        <v>3</v>
      </c>
      <c r="L3319" t="s">
        <v>25</v>
      </c>
      <c r="M3319">
        <v>41600</v>
      </c>
      <c r="N3319" t="s">
        <v>322</v>
      </c>
      <c r="O3319">
        <v>221610</v>
      </c>
      <c r="P3319">
        <v>180010</v>
      </c>
      <c r="Q3319">
        <v>17000</v>
      </c>
      <c r="R3319">
        <v>22240</v>
      </c>
      <c r="S3319"/>
      <c r="T3319"/>
      <c r="U3319"/>
      <c r="V3319" t="s">
        <v>1348</v>
      </c>
      <c r="W3319">
        <v>1</v>
      </c>
    </row>
    <row r="3320" spans="1:23" s="917" customFormat="1" ht="12.75" customHeight="1">
      <c r="A3320">
        <v>1535</v>
      </c>
      <c r="B3320">
        <v>2824</v>
      </c>
      <c r="C3320" t="s">
        <v>122</v>
      </c>
      <c r="D3320" t="s">
        <v>1445</v>
      </c>
      <c r="E3320">
        <v>49601</v>
      </c>
      <c r="F3320" t="s">
        <v>198</v>
      </c>
      <c r="G3320" t="s">
        <v>5175</v>
      </c>
      <c r="H3320" s="958">
        <v>45000</v>
      </c>
      <c r="I3320"/>
      <c r="J3320" t="s">
        <v>1096</v>
      </c>
      <c r="K3320">
        <v>30</v>
      </c>
      <c r="L3320" t="s">
        <v>25</v>
      </c>
      <c r="M3320">
        <v>41600</v>
      </c>
      <c r="N3320" t="s">
        <v>114</v>
      </c>
      <c r="O3320">
        <v>157000</v>
      </c>
      <c r="P3320">
        <v>115400</v>
      </c>
      <c r="Q3320">
        <v>17000</v>
      </c>
      <c r="R3320">
        <v>22240</v>
      </c>
      <c r="S3320"/>
      <c r="T3320"/>
      <c r="U3320"/>
      <c r="V3320" t="s">
        <v>1348</v>
      </c>
      <c r="W3320">
        <v>2</v>
      </c>
    </row>
    <row r="3321" spans="1:23" s="917" customFormat="1" ht="12.75" customHeight="1">
      <c r="A3321">
        <v>1380</v>
      </c>
      <c r="B3321">
        <v>2803</v>
      </c>
      <c r="C3321" t="s">
        <v>98</v>
      </c>
      <c r="D3321" t="s">
        <v>1292</v>
      </c>
      <c r="E3321">
        <v>49602</v>
      </c>
      <c r="F3321" t="s">
        <v>198</v>
      </c>
      <c r="G3321" t="s">
        <v>5176</v>
      </c>
      <c r="H3321" s="958">
        <v>43882</v>
      </c>
      <c r="I3321"/>
      <c r="J3321" t="s">
        <v>1096</v>
      </c>
      <c r="K3321">
        <v>2</v>
      </c>
      <c r="L3321" t="s">
        <v>25</v>
      </c>
      <c r="M3321">
        <v>41600</v>
      </c>
      <c r="N3321" t="s">
        <v>97</v>
      </c>
      <c r="O3321">
        <v>117140</v>
      </c>
      <c r="P3321">
        <v>75540</v>
      </c>
      <c r="Q3321">
        <v>17000</v>
      </c>
      <c r="R3321">
        <v>16710</v>
      </c>
      <c r="S3321"/>
      <c r="T3321"/>
      <c r="U3321"/>
      <c r="V3321" t="s">
        <v>1348</v>
      </c>
      <c r="W3321">
        <v>2</v>
      </c>
    </row>
    <row r="3322" spans="1:23" s="917" customFormat="1" ht="12.75" customHeight="1">
      <c r="A3322">
        <v>1145</v>
      </c>
      <c r="B3322">
        <v>2840</v>
      </c>
      <c r="C3322" t="s">
        <v>87</v>
      </c>
      <c r="D3322" t="s">
        <v>1133</v>
      </c>
      <c r="E3322">
        <v>49613</v>
      </c>
      <c r="F3322" t="s">
        <v>198</v>
      </c>
      <c r="G3322" t="s">
        <v>5177</v>
      </c>
      <c r="H3322" s="958">
        <v>44063</v>
      </c>
      <c r="I3322"/>
      <c r="J3322" t="s">
        <v>1096</v>
      </c>
      <c r="K3322">
        <v>2</v>
      </c>
      <c r="L3322" t="s">
        <v>327</v>
      </c>
      <c r="M3322">
        <v>41600</v>
      </c>
      <c r="N3322" t="s">
        <v>84</v>
      </c>
      <c r="O3322">
        <v>90910</v>
      </c>
      <c r="P3322">
        <v>49310</v>
      </c>
      <c r="Q3322">
        <v>17000</v>
      </c>
      <c r="R3322">
        <v>22240</v>
      </c>
      <c r="S3322"/>
      <c r="T3322"/>
      <c r="U3322"/>
      <c r="V3322" t="s">
        <v>1348</v>
      </c>
      <c r="W3322">
        <v>1</v>
      </c>
    </row>
    <row r="3323" spans="1:23" s="917" customFormat="1" ht="12.75" customHeight="1">
      <c r="A3323">
        <v>1145</v>
      </c>
      <c r="B3323">
        <v>2840</v>
      </c>
      <c r="C3323" t="s">
        <v>87</v>
      </c>
      <c r="D3323" t="s">
        <v>1133</v>
      </c>
      <c r="E3323">
        <v>49614</v>
      </c>
      <c r="F3323" t="s">
        <v>198</v>
      </c>
      <c r="G3323" t="s">
        <v>5179</v>
      </c>
      <c r="H3323" s="958">
        <v>44232</v>
      </c>
      <c r="I3323"/>
      <c r="J3323" t="s">
        <v>1096</v>
      </c>
      <c r="K3323">
        <v>3</v>
      </c>
      <c r="L3323" t="s">
        <v>327</v>
      </c>
      <c r="M3323">
        <v>41600</v>
      </c>
      <c r="N3323" t="s">
        <v>84</v>
      </c>
      <c r="O3323">
        <v>90910</v>
      </c>
      <c r="P3323">
        <v>49310</v>
      </c>
      <c r="Q3323">
        <v>17000</v>
      </c>
      <c r="R3323">
        <v>22240</v>
      </c>
      <c r="S3323"/>
      <c r="T3323"/>
      <c r="U3323"/>
      <c r="V3323" t="s">
        <v>1348</v>
      </c>
      <c r="W3323">
        <v>1</v>
      </c>
    </row>
    <row r="3324" spans="1:23" s="917" customFormat="1" ht="12.75" customHeight="1">
      <c r="A3324">
        <v>1110</v>
      </c>
      <c r="B3324">
        <v>2836</v>
      </c>
      <c r="C3324" t="s">
        <v>320</v>
      </c>
      <c r="D3324" t="s">
        <v>1103</v>
      </c>
      <c r="E3324">
        <v>49616</v>
      </c>
      <c r="F3324" t="s">
        <v>198</v>
      </c>
      <c r="G3324" t="s">
        <v>5181</v>
      </c>
      <c r="H3324" s="958">
        <v>44204</v>
      </c>
      <c r="I3324"/>
      <c r="J3324" t="s">
        <v>1096</v>
      </c>
      <c r="K3324">
        <v>5</v>
      </c>
      <c r="L3324" t="s">
        <v>25</v>
      </c>
      <c r="M3324">
        <v>41600</v>
      </c>
      <c r="N3324" t="s">
        <v>126</v>
      </c>
      <c r="O3324">
        <v>201100</v>
      </c>
      <c r="P3324">
        <v>159500</v>
      </c>
      <c r="Q3324">
        <v>17000</v>
      </c>
      <c r="R3324">
        <v>22240</v>
      </c>
      <c r="S3324"/>
      <c r="T3324"/>
      <c r="U3324"/>
      <c r="V3324" t="s">
        <v>1348</v>
      </c>
      <c r="W3324">
        <v>1</v>
      </c>
    </row>
    <row r="3325" spans="1:23" s="917" customFormat="1" ht="12.75" customHeight="1">
      <c r="A3325">
        <v>1110</v>
      </c>
      <c r="B3325">
        <v>2836</v>
      </c>
      <c r="C3325" t="s">
        <v>320</v>
      </c>
      <c r="D3325" t="s">
        <v>1103</v>
      </c>
      <c r="E3325">
        <v>49617</v>
      </c>
      <c r="F3325" t="s">
        <v>198</v>
      </c>
      <c r="G3325" t="s">
        <v>5183</v>
      </c>
      <c r="H3325" s="958">
        <v>44204</v>
      </c>
      <c r="I3325"/>
      <c r="J3325" t="s">
        <v>1096</v>
      </c>
      <c r="K3325">
        <v>5</v>
      </c>
      <c r="L3325" t="s">
        <v>25</v>
      </c>
      <c r="M3325">
        <v>41600</v>
      </c>
      <c r="N3325" t="s">
        <v>126</v>
      </c>
      <c r="O3325">
        <v>201100</v>
      </c>
      <c r="P3325">
        <v>159500</v>
      </c>
      <c r="Q3325">
        <v>17000</v>
      </c>
      <c r="R3325">
        <v>22240</v>
      </c>
      <c r="S3325"/>
      <c r="T3325"/>
      <c r="U3325"/>
      <c r="V3325" t="s">
        <v>1348</v>
      </c>
      <c r="W3325">
        <v>1</v>
      </c>
    </row>
    <row r="3326" spans="1:23" s="917" customFormat="1" ht="12.75" customHeight="1">
      <c r="A3326">
        <v>1190</v>
      </c>
      <c r="B3326">
        <v>2823</v>
      </c>
      <c r="C3326" t="s">
        <v>551</v>
      </c>
      <c r="D3326" t="s">
        <v>1103</v>
      </c>
      <c r="E3326">
        <v>49618</v>
      </c>
      <c r="F3326" t="s">
        <v>198</v>
      </c>
      <c r="G3326" t="s">
        <v>5184</v>
      </c>
      <c r="H3326" s="958">
        <v>43945</v>
      </c>
      <c r="I3326"/>
      <c r="J3326" t="s">
        <v>1096</v>
      </c>
      <c r="K3326">
        <v>5</v>
      </c>
      <c r="L3326" t="s">
        <v>25</v>
      </c>
      <c r="M3326">
        <v>41600</v>
      </c>
      <c r="N3326" t="s">
        <v>93</v>
      </c>
      <c r="O3326">
        <v>104910</v>
      </c>
      <c r="P3326">
        <v>63310</v>
      </c>
      <c r="Q3326">
        <v>17000</v>
      </c>
      <c r="R3326">
        <v>22240</v>
      </c>
      <c r="S3326"/>
      <c r="T3326"/>
      <c r="U3326"/>
      <c r="V3326" t="s">
        <v>1348</v>
      </c>
      <c r="W3326">
        <v>1</v>
      </c>
    </row>
    <row r="3327" spans="1:23" s="917" customFormat="1" ht="12.75" customHeight="1">
      <c r="A3327">
        <v>1190</v>
      </c>
      <c r="B3327">
        <v>2823</v>
      </c>
      <c r="C3327" t="s">
        <v>551</v>
      </c>
      <c r="D3327" t="s">
        <v>1103</v>
      </c>
      <c r="E3327">
        <v>49619</v>
      </c>
      <c r="F3327" t="s">
        <v>198</v>
      </c>
      <c r="G3327" t="s">
        <v>5186</v>
      </c>
      <c r="H3327" s="958">
        <v>43945</v>
      </c>
      <c r="I3327"/>
      <c r="J3327" t="s">
        <v>1096</v>
      </c>
      <c r="K3327">
        <v>5</v>
      </c>
      <c r="L3327" t="s">
        <v>25</v>
      </c>
      <c r="M3327">
        <v>41600</v>
      </c>
      <c r="N3327" t="s">
        <v>93</v>
      </c>
      <c r="O3327">
        <v>104910</v>
      </c>
      <c r="P3327">
        <v>63310</v>
      </c>
      <c r="Q3327">
        <v>17000</v>
      </c>
      <c r="R3327">
        <v>22240</v>
      </c>
      <c r="S3327"/>
      <c r="T3327"/>
      <c r="U3327"/>
      <c r="V3327" t="s">
        <v>1348</v>
      </c>
      <c r="W3327">
        <v>1</v>
      </c>
    </row>
    <row r="3328" spans="1:23" s="917" customFormat="1" ht="12.75" customHeight="1">
      <c r="A3328">
        <v>1190</v>
      </c>
      <c r="B3328">
        <v>2823</v>
      </c>
      <c r="C3328" t="s">
        <v>551</v>
      </c>
      <c r="D3328" t="s">
        <v>1103</v>
      </c>
      <c r="E3328">
        <v>49620</v>
      </c>
      <c r="F3328" t="s">
        <v>198</v>
      </c>
      <c r="G3328" t="s">
        <v>5187</v>
      </c>
      <c r="H3328" s="958">
        <v>43945</v>
      </c>
      <c r="I3328"/>
      <c r="J3328" t="s">
        <v>1096</v>
      </c>
      <c r="K3328">
        <v>5</v>
      </c>
      <c r="L3328" t="s">
        <v>25</v>
      </c>
      <c r="M3328">
        <v>41600</v>
      </c>
      <c r="N3328" t="s">
        <v>93</v>
      </c>
      <c r="O3328">
        <v>104910</v>
      </c>
      <c r="P3328">
        <v>63310</v>
      </c>
      <c r="Q3328">
        <v>17000</v>
      </c>
      <c r="R3328">
        <v>22240</v>
      </c>
      <c r="S3328"/>
      <c r="T3328"/>
      <c r="U3328"/>
      <c r="V3328" t="s">
        <v>1348</v>
      </c>
      <c r="W3328">
        <v>1</v>
      </c>
    </row>
    <row r="3329" spans="1:23" s="917" customFormat="1" ht="12.75" customHeight="1">
      <c r="A3329">
        <v>16</v>
      </c>
      <c r="B3329">
        <v>2808</v>
      </c>
      <c r="C3329" t="s">
        <v>99</v>
      </c>
      <c r="D3329" t="s">
        <v>1126</v>
      </c>
      <c r="E3329">
        <v>49622</v>
      </c>
      <c r="F3329" t="s">
        <v>198</v>
      </c>
      <c r="G3329" t="s">
        <v>5188</v>
      </c>
      <c r="H3329" s="958">
        <v>44005</v>
      </c>
      <c r="I3329"/>
      <c r="J3329" t="s">
        <v>1096</v>
      </c>
      <c r="K3329">
        <v>1</v>
      </c>
      <c r="L3329" t="s">
        <v>25</v>
      </c>
      <c r="M3329">
        <v>41600</v>
      </c>
      <c r="N3329" t="s">
        <v>97</v>
      </c>
      <c r="O3329">
        <v>117140</v>
      </c>
      <c r="P3329">
        <v>75540</v>
      </c>
      <c r="Q3329">
        <v>17000</v>
      </c>
      <c r="R3329">
        <v>22240</v>
      </c>
      <c r="S3329"/>
      <c r="T3329"/>
      <c r="U3329"/>
      <c r="V3329" t="s">
        <v>1348</v>
      </c>
      <c r="W3329">
        <v>1</v>
      </c>
    </row>
    <row r="3330" spans="1:23" s="917" customFormat="1" ht="12.75" customHeight="1">
      <c r="A3330">
        <v>1590</v>
      </c>
      <c r="B3330">
        <v>2813</v>
      </c>
      <c r="C3330" t="s">
        <v>90</v>
      </c>
      <c r="D3330" t="s">
        <v>1126</v>
      </c>
      <c r="E3330">
        <v>49623</v>
      </c>
      <c r="F3330" t="s">
        <v>198</v>
      </c>
      <c r="G3330" t="s">
        <v>5190</v>
      </c>
      <c r="H3330" s="958">
        <v>44123</v>
      </c>
      <c r="I3330"/>
      <c r="J3330" t="s">
        <v>1096</v>
      </c>
      <c r="K3330">
        <v>1</v>
      </c>
      <c r="L3330" t="s">
        <v>25</v>
      </c>
      <c r="M3330">
        <v>41600</v>
      </c>
      <c r="N3330" t="s">
        <v>88</v>
      </c>
      <c r="O3330">
        <v>97200</v>
      </c>
      <c r="P3330">
        <v>55600</v>
      </c>
      <c r="Q3330">
        <v>24190</v>
      </c>
      <c r="R3330">
        <v>31730</v>
      </c>
      <c r="S3330"/>
      <c r="T3330"/>
      <c r="U3330"/>
      <c r="V3330" t="s">
        <v>1348</v>
      </c>
      <c r="W3330">
        <v>1</v>
      </c>
    </row>
    <row r="3331" spans="1:23" s="917" customFormat="1" ht="12.75" customHeight="1">
      <c r="A3331">
        <v>1110</v>
      </c>
      <c r="B3331">
        <v>2836</v>
      </c>
      <c r="C3331" t="s">
        <v>320</v>
      </c>
      <c r="D3331" t="s">
        <v>1372</v>
      </c>
      <c r="E3331">
        <v>49625</v>
      </c>
      <c r="F3331" t="s">
        <v>198</v>
      </c>
      <c r="G3331" t="s">
        <v>5191</v>
      </c>
      <c r="H3331" s="958">
        <v>44134</v>
      </c>
      <c r="I3331"/>
      <c r="J3331" t="s">
        <v>1096</v>
      </c>
      <c r="K3331">
        <v>5</v>
      </c>
      <c r="L3331" t="s">
        <v>25</v>
      </c>
      <c r="M3331">
        <v>41600</v>
      </c>
      <c r="N3331" t="s">
        <v>126</v>
      </c>
      <c r="O3331">
        <v>201100</v>
      </c>
      <c r="P3331">
        <v>159500</v>
      </c>
      <c r="Q3331">
        <v>17000</v>
      </c>
      <c r="R3331">
        <v>22240</v>
      </c>
      <c r="S3331"/>
      <c r="T3331"/>
      <c r="U3331"/>
      <c r="V3331" t="s">
        <v>1348</v>
      </c>
      <c r="W3331">
        <v>1</v>
      </c>
    </row>
    <row r="3332" spans="1:23" s="917" customFormat="1" ht="12.75" customHeight="1">
      <c r="A3332">
        <v>1110</v>
      </c>
      <c r="B3332">
        <v>2836</v>
      </c>
      <c r="C3332" t="s">
        <v>320</v>
      </c>
      <c r="D3332" t="s">
        <v>1372</v>
      </c>
      <c r="E3332">
        <v>49626</v>
      </c>
      <c r="F3332" t="s">
        <v>198</v>
      </c>
      <c r="G3332" t="s">
        <v>5193</v>
      </c>
      <c r="H3332" s="958">
        <v>44134</v>
      </c>
      <c r="I3332"/>
      <c r="J3332" t="s">
        <v>1096</v>
      </c>
      <c r="K3332">
        <v>5</v>
      </c>
      <c r="L3332" t="s">
        <v>25</v>
      </c>
      <c r="M3332">
        <v>41600</v>
      </c>
      <c r="N3332" t="s">
        <v>126</v>
      </c>
      <c r="O3332">
        <v>201100</v>
      </c>
      <c r="P3332">
        <v>159500</v>
      </c>
      <c r="Q3332">
        <v>17000</v>
      </c>
      <c r="R3332">
        <v>22240</v>
      </c>
      <c r="S3332"/>
      <c r="T3332"/>
      <c r="U3332"/>
      <c r="V3332" t="s">
        <v>1348</v>
      </c>
      <c r="W3332">
        <v>1</v>
      </c>
    </row>
    <row r="3333" spans="1:23" s="917" customFormat="1" ht="12.75" customHeight="1">
      <c r="A3333">
        <v>1912</v>
      </c>
      <c r="B3333">
        <v>2840</v>
      </c>
      <c r="C3333" t="s">
        <v>87</v>
      </c>
      <c r="D3333" t="s">
        <v>1270</v>
      </c>
      <c r="E3333">
        <v>49627</v>
      </c>
      <c r="F3333" t="s">
        <v>198</v>
      </c>
      <c r="G3333" t="s">
        <v>5194</v>
      </c>
      <c r="H3333" s="958">
        <v>44239</v>
      </c>
      <c r="I3333"/>
      <c r="J3333" t="s">
        <v>1096</v>
      </c>
      <c r="K3333">
        <v>2</v>
      </c>
      <c r="L3333" t="s">
        <v>327</v>
      </c>
      <c r="M3333">
        <v>41600</v>
      </c>
      <c r="N3333" t="s">
        <v>84</v>
      </c>
      <c r="O3333">
        <v>90910</v>
      </c>
      <c r="P3333">
        <v>49310</v>
      </c>
      <c r="Q3333">
        <v>8860</v>
      </c>
      <c r="R3333">
        <v>8220</v>
      </c>
      <c r="S3333"/>
      <c r="T3333"/>
      <c r="U3333"/>
      <c r="V3333" t="s">
        <v>1348</v>
      </c>
      <c r="W3333">
        <v>4</v>
      </c>
    </row>
    <row r="3334" spans="1:23" s="917" customFormat="1" ht="12.75" customHeight="1">
      <c r="A3334">
        <v>1235</v>
      </c>
      <c r="B3334">
        <v>2815</v>
      </c>
      <c r="C3334" t="s">
        <v>117</v>
      </c>
      <c r="D3334" t="s">
        <v>1103</v>
      </c>
      <c r="E3334">
        <v>49628</v>
      </c>
      <c r="F3334" t="s">
        <v>198</v>
      </c>
      <c r="G3334" t="s">
        <v>5196</v>
      </c>
      <c r="H3334" s="958">
        <v>43945</v>
      </c>
      <c r="I3334"/>
      <c r="J3334" t="s">
        <v>1096</v>
      </c>
      <c r="K3334">
        <v>4</v>
      </c>
      <c r="L3334" t="s">
        <v>25</v>
      </c>
      <c r="M3334">
        <v>41600</v>
      </c>
      <c r="N3334" t="s">
        <v>114</v>
      </c>
      <c r="O3334">
        <v>157000</v>
      </c>
      <c r="P3334">
        <v>115400</v>
      </c>
      <c r="Q3334">
        <v>20750</v>
      </c>
      <c r="R3334">
        <v>36400</v>
      </c>
      <c r="S3334"/>
      <c r="T3334"/>
      <c r="U3334"/>
      <c r="V3334" t="s">
        <v>1348</v>
      </c>
      <c r="W3334">
        <v>1</v>
      </c>
    </row>
    <row r="3335" spans="1:23" s="917" customFormat="1" ht="12.75" customHeight="1">
      <c r="A3335">
        <v>1235</v>
      </c>
      <c r="B3335">
        <v>2824</v>
      </c>
      <c r="C3335" t="s">
        <v>122</v>
      </c>
      <c r="D3335" t="s">
        <v>1103</v>
      </c>
      <c r="E3335">
        <v>49629</v>
      </c>
      <c r="F3335" t="s">
        <v>198</v>
      </c>
      <c r="G3335" t="s">
        <v>5197</v>
      </c>
      <c r="H3335" s="958">
        <v>44134</v>
      </c>
      <c r="I3335"/>
      <c r="J3335" t="s">
        <v>1096</v>
      </c>
      <c r="K3335">
        <v>3</v>
      </c>
      <c r="L3335" t="s">
        <v>25</v>
      </c>
      <c r="M3335">
        <v>41600</v>
      </c>
      <c r="N3335" t="s">
        <v>114</v>
      </c>
      <c r="O3335">
        <v>157000</v>
      </c>
      <c r="P3335">
        <v>115400</v>
      </c>
      <c r="Q3335">
        <v>20750</v>
      </c>
      <c r="R3335">
        <v>36400</v>
      </c>
      <c r="S3335"/>
      <c r="T3335"/>
      <c r="U3335"/>
      <c r="V3335" t="s">
        <v>1348</v>
      </c>
      <c r="W3335">
        <v>1</v>
      </c>
    </row>
    <row r="3336" spans="1:23" s="917" customFormat="1" ht="12.75" customHeight="1">
      <c r="A3336">
        <v>1235</v>
      </c>
      <c r="B3336">
        <v>2815</v>
      </c>
      <c r="C3336" t="s">
        <v>117</v>
      </c>
      <c r="D3336" t="s">
        <v>1103</v>
      </c>
      <c r="E3336">
        <v>49630</v>
      </c>
      <c r="F3336" t="s">
        <v>198</v>
      </c>
      <c r="G3336" t="s">
        <v>5198</v>
      </c>
      <c r="H3336" s="958">
        <v>43945</v>
      </c>
      <c r="I3336"/>
      <c r="J3336" t="s">
        <v>1096</v>
      </c>
      <c r="K3336">
        <v>4</v>
      </c>
      <c r="L3336" t="s">
        <v>25</v>
      </c>
      <c r="M3336">
        <v>41600</v>
      </c>
      <c r="N3336" t="s">
        <v>114</v>
      </c>
      <c r="O3336">
        <v>157000</v>
      </c>
      <c r="P3336">
        <v>115400</v>
      </c>
      <c r="Q3336">
        <v>20750</v>
      </c>
      <c r="R3336">
        <v>36400</v>
      </c>
      <c r="S3336"/>
      <c r="T3336"/>
      <c r="U3336"/>
      <c r="V3336" t="s">
        <v>1348</v>
      </c>
      <c r="W3336">
        <v>1</v>
      </c>
    </row>
    <row r="3337" spans="1:23" s="917" customFormat="1" ht="12.75" customHeight="1">
      <c r="A3337">
        <v>1034</v>
      </c>
      <c r="B3337">
        <v>2840</v>
      </c>
      <c r="C3337" t="s">
        <v>87</v>
      </c>
      <c r="D3337" t="s">
        <v>1106</v>
      </c>
      <c r="E3337">
        <v>49631</v>
      </c>
      <c r="F3337" t="s">
        <v>198</v>
      </c>
      <c r="G3337" t="s">
        <v>5199</v>
      </c>
      <c r="H3337" s="958">
        <v>43943</v>
      </c>
      <c r="I3337"/>
      <c r="J3337" t="s">
        <v>1096</v>
      </c>
      <c r="K3337">
        <v>3</v>
      </c>
      <c r="L3337" t="s">
        <v>25</v>
      </c>
      <c r="M3337">
        <v>41600</v>
      </c>
      <c r="N3337" t="s">
        <v>84</v>
      </c>
      <c r="O3337">
        <v>90910</v>
      </c>
      <c r="P3337">
        <v>49310</v>
      </c>
      <c r="Q3337">
        <v>17000</v>
      </c>
      <c r="R3337">
        <v>22240</v>
      </c>
      <c r="S3337"/>
      <c r="T3337"/>
      <c r="U3337"/>
      <c r="V3337" t="s">
        <v>1348</v>
      </c>
      <c r="W3337">
        <v>1</v>
      </c>
    </row>
    <row r="3338" spans="1:23" s="917" customFormat="1" ht="12.75" customHeight="1">
      <c r="A3338">
        <v>1110</v>
      </c>
      <c r="B3338">
        <v>2836</v>
      </c>
      <c r="C3338" t="s">
        <v>320</v>
      </c>
      <c r="D3338" t="s">
        <v>1372</v>
      </c>
      <c r="E3338">
        <v>49632</v>
      </c>
      <c r="F3338" t="s">
        <v>198</v>
      </c>
      <c r="G3338" t="s">
        <v>5200</v>
      </c>
      <c r="H3338" s="958">
        <v>43937</v>
      </c>
      <c r="I3338"/>
      <c r="J3338" t="s">
        <v>1096</v>
      </c>
      <c r="K3338">
        <v>5</v>
      </c>
      <c r="L3338" t="s">
        <v>25</v>
      </c>
      <c r="M3338">
        <v>41600</v>
      </c>
      <c r="N3338" t="s">
        <v>126</v>
      </c>
      <c r="O3338">
        <v>201100</v>
      </c>
      <c r="P3338">
        <v>159500</v>
      </c>
      <c r="Q3338">
        <v>17000</v>
      </c>
      <c r="R3338">
        <v>22240</v>
      </c>
      <c r="S3338"/>
      <c r="T3338"/>
      <c r="U3338"/>
      <c r="V3338" t="s">
        <v>1348</v>
      </c>
      <c r="W3338">
        <v>1</v>
      </c>
    </row>
    <row r="3339" spans="1:23" s="917" customFormat="1" ht="12.75" customHeight="1">
      <c r="A3339">
        <v>1615</v>
      </c>
      <c r="B3339">
        <v>2808</v>
      </c>
      <c r="C3339" t="s">
        <v>99</v>
      </c>
      <c r="D3339" t="s">
        <v>1126</v>
      </c>
      <c r="E3339">
        <v>49634</v>
      </c>
      <c r="F3339" t="s">
        <v>198</v>
      </c>
      <c r="G3339" t="s">
        <v>5202</v>
      </c>
      <c r="H3339" s="958">
        <v>43964</v>
      </c>
      <c r="I3339"/>
      <c r="J3339" t="s">
        <v>1096</v>
      </c>
      <c r="K3339">
        <v>5</v>
      </c>
      <c r="L3339" t="s">
        <v>25</v>
      </c>
      <c r="M3339">
        <v>41600</v>
      </c>
      <c r="N3339" t="s">
        <v>97</v>
      </c>
      <c r="O3339">
        <v>117140</v>
      </c>
      <c r="P3339">
        <v>75540</v>
      </c>
      <c r="Q3339">
        <v>17000</v>
      </c>
      <c r="R3339">
        <v>22240</v>
      </c>
      <c r="S3339"/>
      <c r="T3339"/>
      <c r="U3339"/>
      <c r="V3339" t="s">
        <v>1348</v>
      </c>
      <c r="W3339">
        <v>1</v>
      </c>
    </row>
    <row r="3340" spans="1:23" s="917" customFormat="1" ht="12.75" customHeight="1">
      <c r="A3340">
        <v>1445</v>
      </c>
      <c r="B3340">
        <v>2840</v>
      </c>
      <c r="C3340" t="s">
        <v>87</v>
      </c>
      <c r="D3340" t="s">
        <v>1270</v>
      </c>
      <c r="E3340">
        <v>49635</v>
      </c>
      <c r="F3340" t="s">
        <v>198</v>
      </c>
      <c r="G3340" t="s">
        <v>5203</v>
      </c>
      <c r="H3340" s="958">
        <v>43985</v>
      </c>
      <c r="I3340"/>
      <c r="J3340" t="s">
        <v>1096</v>
      </c>
      <c r="K3340">
        <v>2</v>
      </c>
      <c r="L3340" t="s">
        <v>25</v>
      </c>
      <c r="M3340">
        <v>41600</v>
      </c>
      <c r="N3340" t="s">
        <v>84</v>
      </c>
      <c r="O3340">
        <v>90910</v>
      </c>
      <c r="P3340">
        <v>49310</v>
      </c>
      <c r="Q3340">
        <v>17000</v>
      </c>
      <c r="R3340">
        <v>22240</v>
      </c>
      <c r="S3340"/>
      <c r="T3340"/>
      <c r="U3340"/>
      <c r="V3340" t="s">
        <v>1348</v>
      </c>
      <c r="W3340">
        <v>1</v>
      </c>
    </row>
    <row r="3341" spans="1:23" s="917" customFormat="1" ht="12.75" customHeight="1">
      <c r="A3341">
        <v>1034</v>
      </c>
      <c r="B3341">
        <v>2800</v>
      </c>
      <c r="C3341" t="s">
        <v>94</v>
      </c>
      <c r="D3341" t="s">
        <v>1292</v>
      </c>
      <c r="E3341">
        <v>49636</v>
      </c>
      <c r="F3341" t="s">
        <v>198</v>
      </c>
      <c r="G3341" t="s">
        <v>5205</v>
      </c>
      <c r="H3341" s="958">
        <v>43964</v>
      </c>
      <c r="I3341"/>
      <c r="J3341" t="s">
        <v>1096</v>
      </c>
      <c r="K3341">
        <v>5</v>
      </c>
      <c r="L3341" t="s">
        <v>25</v>
      </c>
      <c r="M3341">
        <v>41600</v>
      </c>
      <c r="N3341" t="s">
        <v>93</v>
      </c>
      <c r="O3341">
        <v>104910</v>
      </c>
      <c r="P3341">
        <v>63310</v>
      </c>
      <c r="Q3341">
        <v>17000</v>
      </c>
      <c r="R3341">
        <v>22240</v>
      </c>
      <c r="S3341"/>
      <c r="T3341"/>
      <c r="U3341"/>
      <c r="V3341" t="s">
        <v>1348</v>
      </c>
      <c r="W3341">
        <v>2</v>
      </c>
    </row>
    <row r="3342" spans="1:23" s="917" customFormat="1" ht="12.75" customHeight="1">
      <c r="A3342">
        <v>2004</v>
      </c>
      <c r="B3342">
        <v>2840</v>
      </c>
      <c r="C3342" t="s">
        <v>87</v>
      </c>
      <c r="D3342" t="s">
        <v>1266</v>
      </c>
      <c r="E3342">
        <v>49637</v>
      </c>
      <c r="F3342" t="s">
        <v>198</v>
      </c>
      <c r="G3342" t="s">
        <v>5206</v>
      </c>
      <c r="H3342" s="958">
        <v>43965</v>
      </c>
      <c r="I3342"/>
      <c r="J3342" t="s">
        <v>1096</v>
      </c>
      <c r="K3342">
        <v>4</v>
      </c>
      <c r="L3342" t="s">
        <v>1415</v>
      </c>
      <c r="M3342">
        <v>0</v>
      </c>
      <c r="N3342" t="s">
        <v>84</v>
      </c>
      <c r="O3342">
        <v>90910</v>
      </c>
      <c r="P3342">
        <v>90910</v>
      </c>
      <c r="Q3342">
        <v>17000</v>
      </c>
      <c r="R3342">
        <v>22240</v>
      </c>
      <c r="S3342"/>
      <c r="T3342"/>
      <c r="U3342"/>
      <c r="V3342" t="s">
        <v>1348</v>
      </c>
      <c r="W3342">
        <v>4</v>
      </c>
    </row>
    <row r="3343" spans="1:23" s="917" customFormat="1" ht="12.75" customHeight="1">
      <c r="A3343">
        <v>1145</v>
      </c>
      <c r="B3343">
        <v>2840</v>
      </c>
      <c r="C3343" t="s">
        <v>87</v>
      </c>
      <c r="D3343" t="s">
        <v>1133</v>
      </c>
      <c r="E3343">
        <v>49639</v>
      </c>
      <c r="F3343" t="s">
        <v>198</v>
      </c>
      <c r="G3343" t="s">
        <v>5207</v>
      </c>
      <c r="H3343" s="958">
        <v>44076</v>
      </c>
      <c r="I3343"/>
      <c r="J3343" t="s">
        <v>1096</v>
      </c>
      <c r="K3343">
        <v>2</v>
      </c>
      <c r="L3343" t="s">
        <v>327</v>
      </c>
      <c r="M3343">
        <v>41600</v>
      </c>
      <c r="N3343" t="s">
        <v>84</v>
      </c>
      <c r="O3343">
        <v>90910</v>
      </c>
      <c r="P3343">
        <v>49310</v>
      </c>
      <c r="Q3343">
        <v>17000</v>
      </c>
      <c r="R3343">
        <v>22240</v>
      </c>
      <c r="S3343"/>
      <c r="T3343"/>
      <c r="U3343"/>
      <c r="V3343" t="s">
        <v>1348</v>
      </c>
      <c r="W3343">
        <v>1</v>
      </c>
    </row>
    <row r="3344" spans="1:23" s="917" customFormat="1" ht="12.75" customHeight="1">
      <c r="A3344">
        <v>1034</v>
      </c>
      <c r="B3344">
        <v>2800</v>
      </c>
      <c r="C3344" t="s">
        <v>94</v>
      </c>
      <c r="D3344" t="s">
        <v>1292</v>
      </c>
      <c r="E3344">
        <v>49640</v>
      </c>
      <c r="F3344" t="s">
        <v>198</v>
      </c>
      <c r="G3344" t="s">
        <v>5209</v>
      </c>
      <c r="H3344" s="958">
        <v>43964</v>
      </c>
      <c r="I3344"/>
      <c r="J3344" t="s">
        <v>1096</v>
      </c>
      <c r="K3344">
        <v>5</v>
      </c>
      <c r="L3344" t="s">
        <v>25</v>
      </c>
      <c r="M3344">
        <v>41600</v>
      </c>
      <c r="N3344" t="s">
        <v>93</v>
      </c>
      <c r="O3344">
        <v>104910</v>
      </c>
      <c r="P3344">
        <v>63310</v>
      </c>
      <c r="Q3344">
        <v>17000</v>
      </c>
      <c r="R3344">
        <v>22240</v>
      </c>
      <c r="S3344"/>
      <c r="T3344"/>
      <c r="U3344"/>
      <c r="V3344" t="s">
        <v>1348</v>
      </c>
      <c r="W3344">
        <v>2</v>
      </c>
    </row>
    <row r="3345" spans="1:23" s="917" customFormat="1" ht="12.75" customHeight="1">
      <c r="A3345">
        <v>1034</v>
      </c>
      <c r="B3345">
        <v>2800</v>
      </c>
      <c r="C3345" t="s">
        <v>94</v>
      </c>
      <c r="D3345" t="s">
        <v>1292</v>
      </c>
      <c r="E3345">
        <v>49641</v>
      </c>
      <c r="F3345" t="s">
        <v>198</v>
      </c>
      <c r="G3345" t="s">
        <v>5210</v>
      </c>
      <c r="H3345" s="958">
        <v>43964</v>
      </c>
      <c r="I3345"/>
      <c r="J3345" t="s">
        <v>1096</v>
      </c>
      <c r="K3345">
        <v>3</v>
      </c>
      <c r="L3345" t="s">
        <v>25</v>
      </c>
      <c r="M3345">
        <v>41600</v>
      </c>
      <c r="N3345" t="s">
        <v>93</v>
      </c>
      <c r="O3345">
        <v>104910</v>
      </c>
      <c r="P3345">
        <v>63310</v>
      </c>
      <c r="Q3345">
        <v>17000</v>
      </c>
      <c r="R3345">
        <v>22240</v>
      </c>
      <c r="S3345"/>
      <c r="T3345"/>
      <c r="U3345"/>
      <c r="V3345" t="s">
        <v>1348</v>
      </c>
      <c r="W3345">
        <v>2</v>
      </c>
    </row>
    <row r="3346" spans="1:23" s="917" customFormat="1" ht="12.75" customHeight="1">
      <c r="A3346">
        <v>1220</v>
      </c>
      <c r="B3346">
        <v>2807</v>
      </c>
      <c r="C3346" t="s">
        <v>1102</v>
      </c>
      <c r="D3346" t="s">
        <v>1103</v>
      </c>
      <c r="E3346">
        <v>49642</v>
      </c>
      <c r="F3346" t="s">
        <v>198</v>
      </c>
      <c r="G3346" t="s">
        <v>5211</v>
      </c>
      <c r="H3346" s="958">
        <v>43969</v>
      </c>
      <c r="I3346"/>
      <c r="J3346" t="s">
        <v>1096</v>
      </c>
      <c r="K3346">
        <v>1</v>
      </c>
      <c r="L3346" t="s">
        <v>25</v>
      </c>
      <c r="M3346">
        <v>41600</v>
      </c>
      <c r="N3346" t="s">
        <v>97</v>
      </c>
      <c r="O3346">
        <v>117140</v>
      </c>
      <c r="P3346">
        <v>75540</v>
      </c>
      <c r="Q3346">
        <v>17000</v>
      </c>
      <c r="R3346">
        <v>22240</v>
      </c>
      <c r="S3346"/>
      <c r="T3346"/>
      <c r="U3346"/>
      <c r="V3346" t="s">
        <v>1348</v>
      </c>
      <c r="W3346">
        <v>1</v>
      </c>
    </row>
    <row r="3347" spans="1:23" s="917" customFormat="1" ht="12.75" customHeight="1">
      <c r="A3347">
        <v>1145</v>
      </c>
      <c r="B3347">
        <v>2840</v>
      </c>
      <c r="C3347" t="s">
        <v>87</v>
      </c>
      <c r="D3347" t="s">
        <v>1133</v>
      </c>
      <c r="E3347">
        <v>49644</v>
      </c>
      <c r="F3347" t="s">
        <v>198</v>
      </c>
      <c r="G3347" t="s">
        <v>5213</v>
      </c>
      <c r="H3347" s="958">
        <v>44153</v>
      </c>
      <c r="I3347"/>
      <c r="J3347" t="s">
        <v>1096</v>
      </c>
      <c r="K3347">
        <v>3</v>
      </c>
      <c r="L3347" t="s">
        <v>327</v>
      </c>
      <c r="M3347">
        <v>41600</v>
      </c>
      <c r="N3347" t="s">
        <v>84</v>
      </c>
      <c r="O3347">
        <v>90910</v>
      </c>
      <c r="P3347">
        <v>49310</v>
      </c>
      <c r="Q3347">
        <v>17000</v>
      </c>
      <c r="R3347">
        <v>22240</v>
      </c>
      <c r="S3347"/>
      <c r="T3347"/>
      <c r="U3347"/>
      <c r="V3347" t="s">
        <v>1348</v>
      </c>
      <c r="W3347">
        <v>5</v>
      </c>
    </row>
    <row r="3348" spans="1:23" s="917" customFormat="1" ht="12.75" customHeight="1">
      <c r="A3348">
        <v>1430</v>
      </c>
      <c r="B3348">
        <v>2807</v>
      </c>
      <c r="C3348" t="s">
        <v>1102</v>
      </c>
      <c r="D3348" t="s">
        <v>1833</v>
      </c>
      <c r="E3348">
        <v>49645</v>
      </c>
      <c r="F3348" t="s">
        <v>198</v>
      </c>
      <c r="G3348" t="s">
        <v>5215</v>
      </c>
      <c r="H3348" s="958">
        <v>44151</v>
      </c>
      <c r="I3348"/>
      <c r="J3348" t="s">
        <v>1096</v>
      </c>
      <c r="K3348">
        <v>5</v>
      </c>
      <c r="L3348" t="s">
        <v>25</v>
      </c>
      <c r="M3348">
        <v>41600</v>
      </c>
      <c r="N3348" t="s">
        <v>97</v>
      </c>
      <c r="O3348">
        <v>117140</v>
      </c>
      <c r="P3348">
        <v>75540</v>
      </c>
      <c r="Q3348">
        <v>17000</v>
      </c>
      <c r="R3348">
        <v>22240</v>
      </c>
      <c r="S3348"/>
      <c r="T3348"/>
      <c r="U3348"/>
      <c r="V3348" t="s">
        <v>1348</v>
      </c>
      <c r="W3348">
        <v>1</v>
      </c>
    </row>
    <row r="3349" spans="1:23" s="917" customFormat="1" ht="12.75" customHeight="1">
      <c r="A3349">
        <v>1430</v>
      </c>
      <c r="B3349">
        <v>2807</v>
      </c>
      <c r="C3349" t="s">
        <v>1102</v>
      </c>
      <c r="D3349" t="s">
        <v>1833</v>
      </c>
      <c r="E3349">
        <v>49645</v>
      </c>
      <c r="F3349" t="s">
        <v>869</v>
      </c>
      <c r="G3349" t="s">
        <v>5217</v>
      </c>
      <c r="H3349" s="958">
        <v>44175</v>
      </c>
      <c r="I3349"/>
      <c r="J3349" t="s">
        <v>1096</v>
      </c>
      <c r="K3349">
        <v>3</v>
      </c>
      <c r="L3349" t="s">
        <v>25</v>
      </c>
      <c r="M3349">
        <v>41600</v>
      </c>
      <c r="N3349" t="s">
        <v>97</v>
      </c>
      <c r="O3349">
        <v>117140</v>
      </c>
      <c r="P3349">
        <v>75540</v>
      </c>
      <c r="Q3349">
        <v>17000</v>
      </c>
      <c r="R3349">
        <v>22240</v>
      </c>
      <c r="S3349"/>
      <c r="T3349"/>
      <c r="U3349"/>
      <c r="V3349" t="s">
        <v>1403</v>
      </c>
      <c r="W3349">
        <v>1</v>
      </c>
    </row>
    <row r="3350" spans="1:23" s="917" customFormat="1" ht="12.75" customHeight="1">
      <c r="A3350">
        <v>1430</v>
      </c>
      <c r="B3350">
        <v>2807</v>
      </c>
      <c r="C3350" t="s">
        <v>1102</v>
      </c>
      <c r="D3350" t="s">
        <v>1833</v>
      </c>
      <c r="E3350">
        <v>49646</v>
      </c>
      <c r="F3350" t="s">
        <v>198</v>
      </c>
      <c r="G3350" t="s">
        <v>5219</v>
      </c>
      <c r="H3350" s="958">
        <v>44151</v>
      </c>
      <c r="I3350"/>
      <c r="J3350" t="s">
        <v>1096</v>
      </c>
      <c r="K3350">
        <v>3</v>
      </c>
      <c r="L3350" t="s">
        <v>25</v>
      </c>
      <c r="M3350">
        <v>41600</v>
      </c>
      <c r="N3350" t="s">
        <v>97</v>
      </c>
      <c r="O3350">
        <v>117140</v>
      </c>
      <c r="P3350">
        <v>75540</v>
      </c>
      <c r="Q3350">
        <v>17000</v>
      </c>
      <c r="R3350">
        <v>22240</v>
      </c>
      <c r="S3350"/>
      <c r="T3350"/>
      <c r="U3350"/>
      <c r="V3350" t="s">
        <v>1348</v>
      </c>
      <c r="W3350">
        <v>1</v>
      </c>
    </row>
    <row r="3351" spans="1:23" s="917" customFormat="1" ht="12.75" customHeight="1">
      <c r="A3351">
        <v>1430</v>
      </c>
      <c r="B3351">
        <v>2807</v>
      </c>
      <c r="C3351" t="s">
        <v>1102</v>
      </c>
      <c r="D3351" t="s">
        <v>1833</v>
      </c>
      <c r="E3351">
        <v>49647</v>
      </c>
      <c r="F3351" t="s">
        <v>198</v>
      </c>
      <c r="G3351" t="s">
        <v>5220</v>
      </c>
      <c r="H3351" s="958">
        <v>44151</v>
      </c>
      <c r="I3351"/>
      <c r="J3351" t="s">
        <v>1096</v>
      </c>
      <c r="K3351">
        <v>3</v>
      </c>
      <c r="L3351" t="s">
        <v>25</v>
      </c>
      <c r="M3351">
        <v>41600</v>
      </c>
      <c r="N3351" t="s">
        <v>97</v>
      </c>
      <c r="O3351">
        <v>117140</v>
      </c>
      <c r="P3351">
        <v>75540</v>
      </c>
      <c r="Q3351">
        <v>17000</v>
      </c>
      <c r="R3351">
        <v>22240</v>
      </c>
      <c r="S3351"/>
      <c r="T3351"/>
      <c r="U3351"/>
      <c r="V3351" t="s">
        <v>1348</v>
      </c>
      <c r="W3351">
        <v>1</v>
      </c>
    </row>
    <row r="3352" spans="1:23" s="917" customFormat="1" ht="12.75" customHeight="1">
      <c r="A3352">
        <v>1780</v>
      </c>
      <c r="B3352">
        <v>2811</v>
      </c>
      <c r="C3352" t="s">
        <v>95</v>
      </c>
      <c r="D3352" t="s">
        <v>1106</v>
      </c>
      <c r="E3352">
        <v>49648</v>
      </c>
      <c r="F3352" t="s">
        <v>198</v>
      </c>
      <c r="G3352" t="s">
        <v>5221</v>
      </c>
      <c r="H3352" s="958">
        <v>44069</v>
      </c>
      <c r="I3352"/>
      <c r="J3352" t="s">
        <v>1096</v>
      </c>
      <c r="K3352">
        <v>8</v>
      </c>
      <c r="L3352" t="s">
        <v>25</v>
      </c>
      <c r="M3352">
        <v>41600</v>
      </c>
      <c r="N3352" t="s">
        <v>93</v>
      </c>
      <c r="O3352">
        <v>104910</v>
      </c>
      <c r="P3352">
        <v>63310</v>
      </c>
      <c r="Q3352">
        <v>17000</v>
      </c>
      <c r="R3352">
        <v>22240</v>
      </c>
      <c r="S3352"/>
      <c r="T3352"/>
      <c r="U3352"/>
      <c r="V3352" t="s">
        <v>1348</v>
      </c>
      <c r="W3352">
        <v>1</v>
      </c>
    </row>
    <row r="3353" spans="1:23" s="917" customFormat="1" ht="12.75" customHeight="1">
      <c r="A3353">
        <v>1235</v>
      </c>
      <c r="B3353">
        <v>2824</v>
      </c>
      <c r="C3353" t="s">
        <v>122</v>
      </c>
      <c r="D3353" t="s">
        <v>1103</v>
      </c>
      <c r="E3353">
        <v>49649</v>
      </c>
      <c r="F3353" t="s">
        <v>198</v>
      </c>
      <c r="G3353" t="s">
        <v>5222</v>
      </c>
      <c r="H3353" s="958">
        <v>44134</v>
      </c>
      <c r="I3353"/>
      <c r="J3353" t="s">
        <v>1096</v>
      </c>
      <c r="K3353">
        <v>2</v>
      </c>
      <c r="L3353" t="s">
        <v>25</v>
      </c>
      <c r="M3353">
        <v>41600</v>
      </c>
      <c r="N3353" t="s">
        <v>114</v>
      </c>
      <c r="O3353">
        <v>157000</v>
      </c>
      <c r="P3353">
        <v>115400</v>
      </c>
      <c r="Q3353">
        <v>20750</v>
      </c>
      <c r="R3353">
        <v>36400</v>
      </c>
      <c r="S3353"/>
      <c r="T3353"/>
      <c r="U3353"/>
      <c r="V3353" t="s">
        <v>1348</v>
      </c>
      <c r="W3353">
        <v>1</v>
      </c>
    </row>
    <row r="3354" spans="1:23" s="917" customFormat="1" ht="12.75" customHeight="1">
      <c r="A3354">
        <v>1335</v>
      </c>
      <c r="B3354">
        <v>2812</v>
      </c>
      <c r="C3354" t="s">
        <v>85</v>
      </c>
      <c r="D3354" t="s">
        <v>1133</v>
      </c>
      <c r="E3354">
        <v>49650</v>
      </c>
      <c r="F3354" t="s">
        <v>198</v>
      </c>
      <c r="G3354" t="s">
        <v>5223</v>
      </c>
      <c r="H3354" s="958">
        <v>44152</v>
      </c>
      <c r="I3354"/>
      <c r="J3354" t="s">
        <v>1096</v>
      </c>
      <c r="K3354">
        <v>1</v>
      </c>
      <c r="L3354" t="s">
        <v>25</v>
      </c>
      <c r="M3354">
        <v>41600</v>
      </c>
      <c r="N3354" t="s">
        <v>84</v>
      </c>
      <c r="O3354">
        <v>90910</v>
      </c>
      <c r="P3354">
        <v>49310</v>
      </c>
      <c r="Q3354">
        <v>17000</v>
      </c>
      <c r="R3354">
        <v>22240</v>
      </c>
      <c r="S3354"/>
      <c r="T3354"/>
      <c r="U3354"/>
      <c r="V3354" t="s">
        <v>1348</v>
      </c>
      <c r="W3354">
        <v>2</v>
      </c>
    </row>
    <row r="3355" spans="1:23" s="917" customFormat="1" ht="12.75" customHeight="1">
      <c r="A3355">
        <v>1235</v>
      </c>
      <c r="B3355">
        <v>2824</v>
      </c>
      <c r="C3355" t="s">
        <v>122</v>
      </c>
      <c r="D3355" t="s">
        <v>1103</v>
      </c>
      <c r="E3355">
        <v>49651</v>
      </c>
      <c r="F3355" t="s">
        <v>198</v>
      </c>
      <c r="G3355" t="s">
        <v>5224</v>
      </c>
      <c r="H3355" s="958">
        <v>44124</v>
      </c>
      <c r="I3355"/>
      <c r="J3355" t="s">
        <v>1096</v>
      </c>
      <c r="K3355">
        <v>3</v>
      </c>
      <c r="L3355" t="s">
        <v>25</v>
      </c>
      <c r="M3355">
        <v>41600</v>
      </c>
      <c r="N3355" t="s">
        <v>114</v>
      </c>
      <c r="O3355">
        <v>157000</v>
      </c>
      <c r="P3355">
        <v>115400</v>
      </c>
      <c r="Q3355">
        <v>20750</v>
      </c>
      <c r="R3355">
        <v>36400</v>
      </c>
      <c r="S3355"/>
      <c r="T3355"/>
      <c r="U3355"/>
      <c r="V3355" t="s">
        <v>1348</v>
      </c>
      <c r="W3355">
        <v>1</v>
      </c>
    </row>
    <row r="3356" spans="1:23" s="917" customFormat="1" ht="12.75" customHeight="1">
      <c r="A3356">
        <v>1235</v>
      </c>
      <c r="B3356">
        <v>2824</v>
      </c>
      <c r="C3356" t="s">
        <v>122</v>
      </c>
      <c r="D3356" t="s">
        <v>1103</v>
      </c>
      <c r="E3356">
        <v>49652</v>
      </c>
      <c r="F3356" t="s">
        <v>198</v>
      </c>
      <c r="G3356" t="s">
        <v>5225</v>
      </c>
      <c r="H3356" s="958">
        <v>44124</v>
      </c>
      <c r="I3356"/>
      <c r="J3356" t="s">
        <v>1096</v>
      </c>
      <c r="K3356">
        <v>3</v>
      </c>
      <c r="L3356" t="s">
        <v>25</v>
      </c>
      <c r="M3356">
        <v>41600</v>
      </c>
      <c r="N3356" t="s">
        <v>114</v>
      </c>
      <c r="O3356">
        <v>157000</v>
      </c>
      <c r="P3356">
        <v>115400</v>
      </c>
      <c r="Q3356">
        <v>20750</v>
      </c>
      <c r="R3356">
        <v>36400</v>
      </c>
      <c r="S3356"/>
      <c r="T3356"/>
      <c r="U3356"/>
      <c r="V3356" t="s">
        <v>1348</v>
      </c>
      <c r="W3356">
        <v>1</v>
      </c>
    </row>
    <row r="3357" spans="1:23" s="917" customFormat="1" ht="12.75" customHeight="1">
      <c r="A3357">
        <v>1110</v>
      </c>
      <c r="B3357">
        <v>2836</v>
      </c>
      <c r="C3357" t="s">
        <v>320</v>
      </c>
      <c r="D3357" t="s">
        <v>1372</v>
      </c>
      <c r="E3357">
        <v>49653</v>
      </c>
      <c r="F3357" t="s">
        <v>198</v>
      </c>
      <c r="G3357" t="s">
        <v>5226</v>
      </c>
      <c r="H3357" s="958">
        <v>44134</v>
      </c>
      <c r="I3357"/>
      <c r="J3357" t="s">
        <v>1096</v>
      </c>
      <c r="K3357">
        <v>5</v>
      </c>
      <c r="L3357" t="s">
        <v>25</v>
      </c>
      <c r="M3357">
        <v>41600</v>
      </c>
      <c r="N3357" t="s">
        <v>126</v>
      </c>
      <c r="O3357">
        <v>201100</v>
      </c>
      <c r="P3357">
        <v>159500</v>
      </c>
      <c r="Q3357">
        <v>17000</v>
      </c>
      <c r="R3357">
        <v>22240</v>
      </c>
      <c r="S3357"/>
      <c r="T3357"/>
      <c r="U3357"/>
      <c r="V3357" t="s">
        <v>1348</v>
      </c>
      <c r="W3357">
        <v>1</v>
      </c>
    </row>
    <row r="3358" spans="1:23" s="917" customFormat="1" ht="12.75" customHeight="1">
      <c r="A3358">
        <v>1912</v>
      </c>
      <c r="B3358">
        <v>2840</v>
      </c>
      <c r="C3358" t="s">
        <v>87</v>
      </c>
      <c r="D3358" t="s">
        <v>1270</v>
      </c>
      <c r="E3358">
        <v>49654</v>
      </c>
      <c r="F3358" t="s">
        <v>198</v>
      </c>
      <c r="G3358" t="s">
        <v>5227</v>
      </c>
      <c r="H3358" s="958">
        <v>44179</v>
      </c>
      <c r="I3358"/>
      <c r="J3358" t="s">
        <v>1096</v>
      </c>
      <c r="K3358">
        <v>3</v>
      </c>
      <c r="L3358" t="s">
        <v>327</v>
      </c>
      <c r="M3358">
        <v>41600</v>
      </c>
      <c r="N3358" t="s">
        <v>84</v>
      </c>
      <c r="O3358">
        <v>90910</v>
      </c>
      <c r="P3358">
        <v>49310</v>
      </c>
      <c r="Q3358">
        <v>8860</v>
      </c>
      <c r="R3358">
        <v>8220</v>
      </c>
      <c r="S3358"/>
      <c r="T3358"/>
      <c r="U3358"/>
      <c r="V3358" t="s">
        <v>1348</v>
      </c>
      <c r="W3358">
        <v>1</v>
      </c>
    </row>
    <row r="3359" spans="1:23" s="917" customFormat="1" ht="12.75" customHeight="1">
      <c r="A3359">
        <v>2004</v>
      </c>
      <c r="B3359">
        <v>2840</v>
      </c>
      <c r="C3359" t="s">
        <v>87</v>
      </c>
      <c r="D3359" t="s">
        <v>1266</v>
      </c>
      <c r="E3359">
        <v>49655</v>
      </c>
      <c r="F3359" t="s">
        <v>198</v>
      </c>
      <c r="G3359" t="s">
        <v>5229</v>
      </c>
      <c r="H3359" s="958">
        <v>44056</v>
      </c>
      <c r="I3359"/>
      <c r="J3359" t="s">
        <v>1096</v>
      </c>
      <c r="K3359">
        <v>1</v>
      </c>
      <c r="L3359" t="s">
        <v>1415</v>
      </c>
      <c r="M3359">
        <v>0</v>
      </c>
      <c r="N3359" t="s">
        <v>84</v>
      </c>
      <c r="O3359">
        <v>90910</v>
      </c>
      <c r="P3359">
        <v>90910</v>
      </c>
      <c r="Q3359">
        <v>17000</v>
      </c>
      <c r="R3359">
        <v>22240</v>
      </c>
      <c r="S3359"/>
      <c r="T3359"/>
      <c r="U3359"/>
      <c r="V3359" t="s">
        <v>1348</v>
      </c>
      <c r="W3359">
        <v>3</v>
      </c>
    </row>
    <row r="3360" spans="1:23" s="917" customFormat="1" ht="12.75" customHeight="1">
      <c r="A3360">
        <v>1325</v>
      </c>
      <c r="B3360">
        <v>2830</v>
      </c>
      <c r="C3360" t="s">
        <v>113</v>
      </c>
      <c r="D3360" t="s">
        <v>1133</v>
      </c>
      <c r="E3360">
        <v>49657</v>
      </c>
      <c r="F3360" t="s">
        <v>198</v>
      </c>
      <c r="G3360" t="s">
        <v>5231</v>
      </c>
      <c r="H3360" s="958">
        <v>44084</v>
      </c>
      <c r="I3360"/>
      <c r="J3360" t="s">
        <v>1096</v>
      </c>
      <c r="K3360">
        <v>10</v>
      </c>
      <c r="L3360" t="s">
        <v>25</v>
      </c>
      <c r="M3360">
        <v>41600</v>
      </c>
      <c r="N3360" t="s">
        <v>106</v>
      </c>
      <c r="O3360">
        <v>129850</v>
      </c>
      <c r="P3360">
        <v>88250</v>
      </c>
      <c r="Q3360">
        <v>17000</v>
      </c>
      <c r="R3360">
        <v>22240</v>
      </c>
      <c r="S3360"/>
      <c r="T3360"/>
      <c r="U3360"/>
      <c r="V3360" t="s">
        <v>1348</v>
      </c>
      <c r="W3360">
        <v>2</v>
      </c>
    </row>
    <row r="3361" spans="1:23" s="917" customFormat="1" ht="12.75" customHeight="1">
      <c r="A3361">
        <v>1325</v>
      </c>
      <c r="B3361">
        <v>2830</v>
      </c>
      <c r="C3361" t="s">
        <v>113</v>
      </c>
      <c r="D3361" t="s">
        <v>1133</v>
      </c>
      <c r="E3361">
        <v>49657</v>
      </c>
      <c r="F3361" t="s">
        <v>869</v>
      </c>
      <c r="G3361" t="s">
        <v>5233</v>
      </c>
      <c r="H3361" s="958">
        <v>44084</v>
      </c>
      <c r="I3361"/>
      <c r="J3361" t="s">
        <v>1096</v>
      </c>
      <c r="K3361">
        <v>8</v>
      </c>
      <c r="L3361" t="s">
        <v>25</v>
      </c>
      <c r="M3361">
        <v>41600</v>
      </c>
      <c r="N3361" t="s">
        <v>106</v>
      </c>
      <c r="O3361">
        <v>129850</v>
      </c>
      <c r="P3361">
        <v>88250</v>
      </c>
      <c r="Q3361">
        <v>17000</v>
      </c>
      <c r="R3361">
        <v>22240</v>
      </c>
      <c r="S3361"/>
      <c r="T3361"/>
      <c r="U3361"/>
      <c r="V3361" t="s">
        <v>1403</v>
      </c>
      <c r="W3361">
        <v>2</v>
      </c>
    </row>
    <row r="3362" spans="1:23" s="917" customFormat="1" ht="12.75" customHeight="1">
      <c r="A3362">
        <v>1325</v>
      </c>
      <c r="B3362">
        <v>2830</v>
      </c>
      <c r="C3362" t="s">
        <v>113</v>
      </c>
      <c r="D3362" t="s">
        <v>1133</v>
      </c>
      <c r="E3362">
        <v>49657</v>
      </c>
      <c r="F3362" t="s">
        <v>871</v>
      </c>
      <c r="G3362" t="s">
        <v>5234</v>
      </c>
      <c r="H3362" s="958">
        <v>44084</v>
      </c>
      <c r="I3362"/>
      <c r="J3362" t="s">
        <v>1096</v>
      </c>
      <c r="K3362">
        <v>8</v>
      </c>
      <c r="L3362" t="s">
        <v>25</v>
      </c>
      <c r="M3362">
        <v>41600</v>
      </c>
      <c r="N3362" t="s">
        <v>106</v>
      </c>
      <c r="O3362">
        <v>129850</v>
      </c>
      <c r="P3362">
        <v>88250</v>
      </c>
      <c r="Q3362">
        <v>17000</v>
      </c>
      <c r="R3362">
        <v>22240</v>
      </c>
      <c r="S3362"/>
      <c r="T3362"/>
      <c r="U3362"/>
      <c r="V3362" t="s">
        <v>1403</v>
      </c>
      <c r="W3362">
        <v>2</v>
      </c>
    </row>
    <row r="3363" spans="1:23" s="917" customFormat="1" ht="12.75" customHeight="1">
      <c r="A3363">
        <v>1605</v>
      </c>
      <c r="B3363">
        <v>2813</v>
      </c>
      <c r="C3363" t="s">
        <v>90</v>
      </c>
      <c r="D3363" t="s">
        <v>1126</v>
      </c>
      <c r="E3363">
        <v>49658</v>
      </c>
      <c r="F3363" t="s">
        <v>198</v>
      </c>
      <c r="G3363" t="s">
        <v>5235</v>
      </c>
      <c r="H3363" s="958">
        <v>45099</v>
      </c>
      <c r="I3363"/>
      <c r="J3363" t="s">
        <v>1096</v>
      </c>
      <c r="K3363">
        <v>5</v>
      </c>
      <c r="L3363" t="s">
        <v>25</v>
      </c>
      <c r="M3363">
        <v>41600</v>
      </c>
      <c r="N3363" t="s">
        <v>88</v>
      </c>
      <c r="O3363">
        <v>97200</v>
      </c>
      <c r="P3363">
        <v>55600</v>
      </c>
      <c r="Q3363">
        <v>17000</v>
      </c>
      <c r="R3363">
        <v>16710</v>
      </c>
      <c r="S3363"/>
      <c r="T3363"/>
      <c r="U3363"/>
      <c r="V3363" t="s">
        <v>1348</v>
      </c>
      <c r="W3363">
        <v>1</v>
      </c>
    </row>
    <row r="3364" spans="1:23" s="917" customFormat="1" ht="12.75" customHeight="1">
      <c r="A3364">
        <v>1430</v>
      </c>
      <c r="B3364">
        <v>2807</v>
      </c>
      <c r="C3364" t="s">
        <v>1102</v>
      </c>
      <c r="D3364" t="s">
        <v>1833</v>
      </c>
      <c r="E3364">
        <v>49660</v>
      </c>
      <c r="F3364" t="s">
        <v>198</v>
      </c>
      <c r="G3364" t="s">
        <v>5237</v>
      </c>
      <c r="H3364" s="958">
        <v>44161</v>
      </c>
      <c r="I3364"/>
      <c r="J3364" t="s">
        <v>1096</v>
      </c>
      <c r="K3364">
        <v>1</v>
      </c>
      <c r="L3364" t="s">
        <v>25</v>
      </c>
      <c r="M3364">
        <v>41600</v>
      </c>
      <c r="N3364" t="s">
        <v>97</v>
      </c>
      <c r="O3364">
        <v>117140</v>
      </c>
      <c r="P3364">
        <v>75540</v>
      </c>
      <c r="Q3364">
        <v>17000</v>
      </c>
      <c r="R3364">
        <v>22240</v>
      </c>
      <c r="S3364"/>
      <c r="T3364"/>
      <c r="U3364"/>
      <c r="V3364" t="s">
        <v>1348</v>
      </c>
      <c r="W3364">
        <v>1</v>
      </c>
    </row>
    <row r="3365" spans="1:23" s="917" customFormat="1" ht="12.75" customHeight="1">
      <c r="A3365">
        <v>1430</v>
      </c>
      <c r="B3365">
        <v>2807</v>
      </c>
      <c r="C3365" t="s">
        <v>1102</v>
      </c>
      <c r="D3365" t="s">
        <v>1833</v>
      </c>
      <c r="E3365">
        <v>49661</v>
      </c>
      <c r="F3365" t="s">
        <v>198</v>
      </c>
      <c r="G3365" t="s">
        <v>5239</v>
      </c>
      <c r="H3365" s="958">
        <v>44172</v>
      </c>
      <c r="I3365"/>
      <c r="J3365" t="s">
        <v>1096</v>
      </c>
      <c r="K3365">
        <v>4</v>
      </c>
      <c r="L3365" t="s">
        <v>25</v>
      </c>
      <c r="M3365">
        <v>41600</v>
      </c>
      <c r="N3365" t="s">
        <v>97</v>
      </c>
      <c r="O3365">
        <v>117140</v>
      </c>
      <c r="P3365">
        <v>75540</v>
      </c>
      <c r="Q3365">
        <v>17000</v>
      </c>
      <c r="R3365">
        <v>22240</v>
      </c>
      <c r="S3365"/>
      <c r="T3365"/>
      <c r="U3365"/>
      <c r="V3365" t="s">
        <v>1348</v>
      </c>
      <c r="W3365">
        <v>1</v>
      </c>
    </row>
    <row r="3366" spans="1:23" s="917" customFormat="1" ht="12.75" customHeight="1">
      <c r="A3366">
        <v>1430</v>
      </c>
      <c r="B3366">
        <v>2827</v>
      </c>
      <c r="C3366" t="s">
        <v>96</v>
      </c>
      <c r="D3366" t="s">
        <v>1833</v>
      </c>
      <c r="E3366">
        <v>49662</v>
      </c>
      <c r="F3366" t="s">
        <v>198</v>
      </c>
      <c r="G3366" t="s">
        <v>5240</v>
      </c>
      <c r="H3366" s="958">
        <v>44172</v>
      </c>
      <c r="I3366"/>
      <c r="J3366" t="s">
        <v>1096</v>
      </c>
      <c r="K3366">
        <v>5</v>
      </c>
      <c r="L3366" t="s">
        <v>25</v>
      </c>
      <c r="M3366">
        <v>41600</v>
      </c>
      <c r="N3366" t="s">
        <v>93</v>
      </c>
      <c r="O3366">
        <v>104910</v>
      </c>
      <c r="P3366">
        <v>63310</v>
      </c>
      <c r="Q3366">
        <v>17000</v>
      </c>
      <c r="R3366">
        <v>22240</v>
      </c>
      <c r="S3366"/>
      <c r="T3366"/>
      <c r="U3366"/>
      <c r="V3366" t="s">
        <v>1348</v>
      </c>
      <c r="W3366">
        <v>1</v>
      </c>
    </row>
    <row r="3367" spans="1:23" s="917" customFormat="1" ht="12.75" customHeight="1">
      <c r="A3367">
        <v>1430</v>
      </c>
      <c r="B3367">
        <v>2807</v>
      </c>
      <c r="C3367" t="s">
        <v>1102</v>
      </c>
      <c r="D3367" t="s">
        <v>1833</v>
      </c>
      <c r="E3367">
        <v>49663</v>
      </c>
      <c r="F3367" t="s">
        <v>198</v>
      </c>
      <c r="G3367" t="s">
        <v>5241</v>
      </c>
      <c r="H3367" s="958">
        <v>44172</v>
      </c>
      <c r="I3367"/>
      <c r="J3367" t="s">
        <v>1096</v>
      </c>
      <c r="K3367">
        <v>2</v>
      </c>
      <c r="L3367" t="s">
        <v>25</v>
      </c>
      <c r="M3367">
        <v>41600</v>
      </c>
      <c r="N3367" t="s">
        <v>97</v>
      </c>
      <c r="O3367">
        <v>117140</v>
      </c>
      <c r="P3367">
        <v>75540</v>
      </c>
      <c r="Q3367">
        <v>17000</v>
      </c>
      <c r="R3367">
        <v>22240</v>
      </c>
      <c r="S3367"/>
      <c r="T3367"/>
      <c r="U3367"/>
      <c r="V3367" t="s">
        <v>1348</v>
      </c>
      <c r="W3367">
        <v>1</v>
      </c>
    </row>
    <row r="3368" spans="1:23" s="917" customFormat="1" ht="12.75" customHeight="1">
      <c r="A3368">
        <v>1430</v>
      </c>
      <c r="B3368">
        <v>2807</v>
      </c>
      <c r="C3368" t="s">
        <v>1102</v>
      </c>
      <c r="D3368" t="s">
        <v>1833</v>
      </c>
      <c r="E3368">
        <v>49664</v>
      </c>
      <c r="F3368" t="s">
        <v>198</v>
      </c>
      <c r="G3368" t="s">
        <v>5242</v>
      </c>
      <c r="H3368" s="958">
        <v>44173</v>
      </c>
      <c r="I3368"/>
      <c r="J3368" t="s">
        <v>1096</v>
      </c>
      <c r="K3368">
        <v>2</v>
      </c>
      <c r="L3368" t="s">
        <v>25</v>
      </c>
      <c r="M3368">
        <v>41600</v>
      </c>
      <c r="N3368" t="s">
        <v>97</v>
      </c>
      <c r="O3368">
        <v>117140</v>
      </c>
      <c r="P3368">
        <v>75540</v>
      </c>
      <c r="Q3368">
        <v>17000</v>
      </c>
      <c r="R3368">
        <v>22240</v>
      </c>
      <c r="S3368"/>
      <c r="T3368"/>
      <c r="U3368"/>
      <c r="V3368" t="s">
        <v>1348</v>
      </c>
      <c r="W3368">
        <v>1</v>
      </c>
    </row>
    <row r="3369" spans="1:23" s="917" customFormat="1" ht="12.75" customHeight="1">
      <c r="A3369">
        <v>1430</v>
      </c>
      <c r="B3369">
        <v>2807</v>
      </c>
      <c r="C3369" t="s">
        <v>1102</v>
      </c>
      <c r="D3369" t="s">
        <v>1833</v>
      </c>
      <c r="E3369">
        <v>49665</v>
      </c>
      <c r="F3369" t="s">
        <v>198</v>
      </c>
      <c r="G3369" t="s">
        <v>5244</v>
      </c>
      <c r="H3369" s="958">
        <v>44172</v>
      </c>
      <c r="I3369"/>
      <c r="J3369" t="s">
        <v>1096</v>
      </c>
      <c r="K3369">
        <v>5</v>
      </c>
      <c r="L3369" t="s">
        <v>25</v>
      </c>
      <c r="M3369">
        <v>41600</v>
      </c>
      <c r="N3369" t="s">
        <v>97</v>
      </c>
      <c r="O3369">
        <v>117140</v>
      </c>
      <c r="P3369">
        <v>75540</v>
      </c>
      <c r="Q3369">
        <v>17000</v>
      </c>
      <c r="R3369">
        <v>22240</v>
      </c>
      <c r="S3369"/>
      <c r="T3369"/>
      <c r="U3369"/>
      <c r="V3369" t="s">
        <v>1348</v>
      </c>
      <c r="W3369">
        <v>1</v>
      </c>
    </row>
    <row r="3370" spans="1:23" s="917" customFormat="1" ht="12.75" customHeight="1">
      <c r="A3370">
        <v>1430</v>
      </c>
      <c r="B3370">
        <v>2807</v>
      </c>
      <c r="C3370" t="s">
        <v>1102</v>
      </c>
      <c r="D3370" t="s">
        <v>1833</v>
      </c>
      <c r="E3370">
        <v>49666</v>
      </c>
      <c r="F3370" t="s">
        <v>198</v>
      </c>
      <c r="G3370" t="s">
        <v>5245</v>
      </c>
      <c r="H3370" s="958">
        <v>44172</v>
      </c>
      <c r="I3370"/>
      <c r="J3370" t="s">
        <v>1096</v>
      </c>
      <c r="K3370">
        <v>1</v>
      </c>
      <c r="L3370" t="s">
        <v>25</v>
      </c>
      <c r="M3370">
        <v>41600</v>
      </c>
      <c r="N3370" t="s">
        <v>97</v>
      </c>
      <c r="O3370">
        <v>117140</v>
      </c>
      <c r="P3370">
        <v>75540</v>
      </c>
      <c r="Q3370">
        <v>17000</v>
      </c>
      <c r="R3370">
        <v>22240</v>
      </c>
      <c r="S3370"/>
      <c r="T3370"/>
      <c r="U3370"/>
      <c r="V3370" t="s">
        <v>1348</v>
      </c>
      <c r="W3370">
        <v>2</v>
      </c>
    </row>
    <row r="3371" spans="1:23" s="917" customFormat="1" ht="12.75" customHeight="1">
      <c r="A3371">
        <v>1430</v>
      </c>
      <c r="B3371">
        <v>2807</v>
      </c>
      <c r="C3371" t="s">
        <v>1102</v>
      </c>
      <c r="D3371" t="s">
        <v>1833</v>
      </c>
      <c r="E3371">
        <v>49667</v>
      </c>
      <c r="F3371" t="s">
        <v>198</v>
      </c>
      <c r="G3371" t="s">
        <v>5246</v>
      </c>
      <c r="H3371" s="958">
        <v>44167</v>
      </c>
      <c r="I3371"/>
      <c r="J3371" t="s">
        <v>1096</v>
      </c>
      <c r="K3371">
        <v>2</v>
      </c>
      <c r="L3371" t="s">
        <v>25</v>
      </c>
      <c r="M3371">
        <v>41600</v>
      </c>
      <c r="N3371" t="s">
        <v>97</v>
      </c>
      <c r="O3371">
        <v>117140</v>
      </c>
      <c r="P3371">
        <v>75540</v>
      </c>
      <c r="Q3371">
        <v>17000</v>
      </c>
      <c r="R3371">
        <v>22240</v>
      </c>
      <c r="S3371"/>
      <c r="T3371"/>
      <c r="U3371"/>
      <c r="V3371" t="s">
        <v>1348</v>
      </c>
      <c r="W3371">
        <v>1</v>
      </c>
    </row>
    <row r="3372" spans="1:23" s="917" customFormat="1" ht="12.75" customHeight="1">
      <c r="A3372">
        <v>1430</v>
      </c>
      <c r="B3372">
        <v>2807</v>
      </c>
      <c r="C3372" t="s">
        <v>1102</v>
      </c>
      <c r="D3372" t="s">
        <v>1833</v>
      </c>
      <c r="E3372">
        <v>49667</v>
      </c>
      <c r="F3372" t="s">
        <v>869</v>
      </c>
      <c r="G3372" t="s">
        <v>5248</v>
      </c>
      <c r="H3372" s="958">
        <v>44167</v>
      </c>
      <c r="I3372"/>
      <c r="J3372" t="s">
        <v>1096</v>
      </c>
      <c r="K3372">
        <v>1</v>
      </c>
      <c r="L3372" t="s">
        <v>25</v>
      </c>
      <c r="M3372">
        <v>41600</v>
      </c>
      <c r="N3372" t="s">
        <v>97</v>
      </c>
      <c r="O3372">
        <v>117140</v>
      </c>
      <c r="P3372">
        <v>75540</v>
      </c>
      <c r="Q3372">
        <v>17000</v>
      </c>
      <c r="R3372">
        <v>22240</v>
      </c>
      <c r="S3372"/>
      <c r="T3372"/>
      <c r="U3372"/>
      <c r="V3372" t="s">
        <v>1403</v>
      </c>
      <c r="W3372">
        <v>1</v>
      </c>
    </row>
    <row r="3373" spans="1:23" s="917" customFormat="1" ht="12.75" customHeight="1">
      <c r="A3373">
        <v>1430</v>
      </c>
      <c r="B3373">
        <v>2807</v>
      </c>
      <c r="C3373" t="s">
        <v>1102</v>
      </c>
      <c r="D3373" t="s">
        <v>1833</v>
      </c>
      <c r="E3373">
        <v>49667</v>
      </c>
      <c r="F3373" t="s">
        <v>871</v>
      </c>
      <c r="G3373" t="s">
        <v>5249</v>
      </c>
      <c r="H3373" s="958">
        <v>44167</v>
      </c>
      <c r="I3373"/>
      <c r="J3373" t="s">
        <v>1096</v>
      </c>
      <c r="K3373">
        <v>1</v>
      </c>
      <c r="L3373" t="s">
        <v>25</v>
      </c>
      <c r="M3373">
        <v>41600</v>
      </c>
      <c r="N3373" t="s">
        <v>97</v>
      </c>
      <c r="O3373">
        <v>117140</v>
      </c>
      <c r="P3373">
        <v>75540</v>
      </c>
      <c r="Q3373">
        <v>17000</v>
      </c>
      <c r="R3373">
        <v>22240</v>
      </c>
      <c r="S3373"/>
      <c r="T3373"/>
      <c r="U3373"/>
      <c r="V3373" t="s">
        <v>1403</v>
      </c>
      <c r="W3373">
        <v>1</v>
      </c>
    </row>
    <row r="3374" spans="1:23" s="917" customFormat="1" ht="12.75" customHeight="1">
      <c r="A3374">
        <v>1430</v>
      </c>
      <c r="B3374">
        <v>2807</v>
      </c>
      <c r="C3374" t="s">
        <v>1102</v>
      </c>
      <c r="D3374" t="s">
        <v>1833</v>
      </c>
      <c r="E3374">
        <v>49668</v>
      </c>
      <c r="F3374" t="s">
        <v>198</v>
      </c>
      <c r="G3374" t="s">
        <v>5250</v>
      </c>
      <c r="H3374" s="958">
        <v>44161</v>
      </c>
      <c r="I3374"/>
      <c r="J3374" t="s">
        <v>1096</v>
      </c>
      <c r="K3374">
        <v>8</v>
      </c>
      <c r="L3374" t="s">
        <v>25</v>
      </c>
      <c r="M3374">
        <v>41600</v>
      </c>
      <c r="N3374" t="s">
        <v>97</v>
      </c>
      <c r="O3374">
        <v>117140</v>
      </c>
      <c r="P3374">
        <v>75540</v>
      </c>
      <c r="Q3374">
        <v>17000</v>
      </c>
      <c r="R3374">
        <v>22240</v>
      </c>
      <c r="S3374"/>
      <c r="T3374"/>
      <c r="U3374"/>
      <c r="V3374" t="s">
        <v>1348</v>
      </c>
      <c r="W3374">
        <v>1</v>
      </c>
    </row>
    <row r="3375" spans="1:23" s="917" customFormat="1" ht="12.75" customHeight="1">
      <c r="A3375">
        <v>1430</v>
      </c>
      <c r="B3375">
        <v>2807</v>
      </c>
      <c r="C3375" t="s">
        <v>1102</v>
      </c>
      <c r="D3375" t="s">
        <v>1833</v>
      </c>
      <c r="E3375">
        <v>49669</v>
      </c>
      <c r="F3375" t="s">
        <v>198</v>
      </c>
      <c r="G3375" t="s">
        <v>5251</v>
      </c>
      <c r="H3375" s="958">
        <v>44161</v>
      </c>
      <c r="I3375"/>
      <c r="J3375" t="s">
        <v>1096</v>
      </c>
      <c r="K3375">
        <v>4</v>
      </c>
      <c r="L3375" t="s">
        <v>25</v>
      </c>
      <c r="M3375">
        <v>41600</v>
      </c>
      <c r="N3375" t="s">
        <v>97</v>
      </c>
      <c r="O3375">
        <v>117140</v>
      </c>
      <c r="P3375">
        <v>75540</v>
      </c>
      <c r="Q3375">
        <v>17000</v>
      </c>
      <c r="R3375">
        <v>22240</v>
      </c>
      <c r="S3375"/>
      <c r="T3375"/>
      <c r="U3375"/>
      <c r="V3375" t="s">
        <v>1348</v>
      </c>
      <c r="W3375">
        <v>1</v>
      </c>
    </row>
    <row r="3376" spans="1:23" s="917" customFormat="1" ht="12.75" customHeight="1">
      <c r="A3376">
        <v>1430</v>
      </c>
      <c r="B3376">
        <v>2807</v>
      </c>
      <c r="C3376" t="s">
        <v>1102</v>
      </c>
      <c r="D3376" t="s">
        <v>1833</v>
      </c>
      <c r="E3376">
        <v>49670</v>
      </c>
      <c r="F3376" t="s">
        <v>198</v>
      </c>
      <c r="G3376" t="s">
        <v>5252</v>
      </c>
      <c r="H3376" s="958">
        <v>44161</v>
      </c>
      <c r="I3376"/>
      <c r="J3376" t="s">
        <v>1096</v>
      </c>
      <c r="K3376">
        <v>4</v>
      </c>
      <c r="L3376" t="s">
        <v>25</v>
      </c>
      <c r="M3376">
        <v>41600</v>
      </c>
      <c r="N3376" t="s">
        <v>97</v>
      </c>
      <c r="O3376">
        <v>117140</v>
      </c>
      <c r="P3376">
        <v>75540</v>
      </c>
      <c r="Q3376">
        <v>17000</v>
      </c>
      <c r="R3376">
        <v>22240</v>
      </c>
      <c r="S3376"/>
      <c r="T3376"/>
      <c r="U3376"/>
      <c r="V3376" t="s">
        <v>1348</v>
      </c>
      <c r="W3376">
        <v>1</v>
      </c>
    </row>
    <row r="3377" spans="1:23" s="917" customFormat="1" ht="12.75" customHeight="1">
      <c r="A3377">
        <v>1430</v>
      </c>
      <c r="B3377">
        <v>2807</v>
      </c>
      <c r="C3377" t="s">
        <v>1102</v>
      </c>
      <c r="D3377" t="s">
        <v>1833</v>
      </c>
      <c r="E3377">
        <v>49671</v>
      </c>
      <c r="F3377" t="s">
        <v>198</v>
      </c>
      <c r="G3377" t="s">
        <v>5253</v>
      </c>
      <c r="H3377" s="958">
        <v>44161</v>
      </c>
      <c r="I3377"/>
      <c r="J3377" t="s">
        <v>1096</v>
      </c>
      <c r="K3377">
        <v>3</v>
      </c>
      <c r="L3377" t="s">
        <v>25</v>
      </c>
      <c r="M3377">
        <v>41600</v>
      </c>
      <c r="N3377" t="s">
        <v>97</v>
      </c>
      <c r="O3377">
        <v>117140</v>
      </c>
      <c r="P3377">
        <v>75540</v>
      </c>
      <c r="Q3377">
        <v>17000</v>
      </c>
      <c r="R3377">
        <v>22240</v>
      </c>
      <c r="S3377"/>
      <c r="T3377"/>
      <c r="U3377"/>
      <c r="V3377" t="s">
        <v>1348</v>
      </c>
      <c r="W3377">
        <v>1</v>
      </c>
    </row>
    <row r="3378" spans="1:23" s="917" customFormat="1" ht="12.75" customHeight="1">
      <c r="A3378">
        <v>1430</v>
      </c>
      <c r="B3378">
        <v>2840</v>
      </c>
      <c r="C3378" t="s">
        <v>87</v>
      </c>
      <c r="D3378" t="s">
        <v>1833</v>
      </c>
      <c r="E3378">
        <v>49672</v>
      </c>
      <c r="F3378" t="s">
        <v>198</v>
      </c>
      <c r="G3378" t="s">
        <v>5254</v>
      </c>
      <c r="H3378" s="958">
        <v>44172</v>
      </c>
      <c r="I3378"/>
      <c r="J3378" t="s">
        <v>1096</v>
      </c>
      <c r="K3378">
        <v>1</v>
      </c>
      <c r="L3378" t="s">
        <v>25</v>
      </c>
      <c r="M3378">
        <v>41600</v>
      </c>
      <c r="N3378" t="s">
        <v>84</v>
      </c>
      <c r="O3378">
        <v>90910</v>
      </c>
      <c r="P3378">
        <v>49310</v>
      </c>
      <c r="Q3378">
        <v>17000</v>
      </c>
      <c r="R3378">
        <v>22240</v>
      </c>
      <c r="S3378"/>
      <c r="T3378"/>
      <c r="U3378"/>
      <c r="V3378" t="s">
        <v>1348</v>
      </c>
      <c r="W3378">
        <v>1</v>
      </c>
    </row>
    <row r="3379" spans="1:23" s="917" customFormat="1" ht="12.75" customHeight="1">
      <c r="A3379">
        <v>1430</v>
      </c>
      <c r="B3379">
        <v>2807</v>
      </c>
      <c r="C3379" t="s">
        <v>1102</v>
      </c>
      <c r="D3379" t="s">
        <v>1833</v>
      </c>
      <c r="E3379">
        <v>49673</v>
      </c>
      <c r="F3379" t="s">
        <v>198</v>
      </c>
      <c r="G3379" t="s">
        <v>5255</v>
      </c>
      <c r="H3379" s="958">
        <v>44172</v>
      </c>
      <c r="I3379"/>
      <c r="J3379" t="s">
        <v>1096</v>
      </c>
      <c r="K3379">
        <v>2</v>
      </c>
      <c r="L3379" t="s">
        <v>25</v>
      </c>
      <c r="M3379">
        <v>41600</v>
      </c>
      <c r="N3379" t="s">
        <v>97</v>
      </c>
      <c r="O3379">
        <v>117140</v>
      </c>
      <c r="P3379">
        <v>75540</v>
      </c>
      <c r="Q3379">
        <v>17000</v>
      </c>
      <c r="R3379">
        <v>22240</v>
      </c>
      <c r="S3379"/>
      <c r="T3379"/>
      <c r="U3379"/>
      <c r="V3379" t="s">
        <v>1348</v>
      </c>
      <c r="W3379">
        <v>1</v>
      </c>
    </row>
    <row r="3380" spans="1:23" s="917" customFormat="1" ht="12.75" customHeight="1">
      <c r="A3380">
        <v>1430</v>
      </c>
      <c r="B3380">
        <v>2807</v>
      </c>
      <c r="C3380" t="s">
        <v>1102</v>
      </c>
      <c r="D3380" t="s">
        <v>1833</v>
      </c>
      <c r="E3380">
        <v>49674</v>
      </c>
      <c r="F3380" t="s">
        <v>198</v>
      </c>
      <c r="G3380" t="s">
        <v>5256</v>
      </c>
      <c r="H3380" s="958">
        <v>44161</v>
      </c>
      <c r="I3380"/>
      <c r="J3380" t="s">
        <v>1096</v>
      </c>
      <c r="K3380">
        <v>4</v>
      </c>
      <c r="L3380" t="s">
        <v>25</v>
      </c>
      <c r="M3380">
        <v>41600</v>
      </c>
      <c r="N3380" t="s">
        <v>97</v>
      </c>
      <c r="O3380">
        <v>117140</v>
      </c>
      <c r="P3380">
        <v>75540</v>
      </c>
      <c r="Q3380">
        <v>17000</v>
      </c>
      <c r="R3380">
        <v>22240</v>
      </c>
      <c r="S3380"/>
      <c r="T3380"/>
      <c r="U3380"/>
      <c r="V3380" t="s">
        <v>1348</v>
      </c>
      <c r="W3380">
        <v>1</v>
      </c>
    </row>
    <row r="3381" spans="1:23" s="917" customFormat="1" ht="12.75" customHeight="1">
      <c r="A3381">
        <v>1430</v>
      </c>
      <c r="B3381">
        <v>2807</v>
      </c>
      <c r="C3381" t="s">
        <v>1102</v>
      </c>
      <c r="D3381" t="s">
        <v>1833</v>
      </c>
      <c r="E3381">
        <v>49675</v>
      </c>
      <c r="F3381" t="s">
        <v>198</v>
      </c>
      <c r="G3381" t="s">
        <v>5257</v>
      </c>
      <c r="H3381" s="958">
        <v>44161</v>
      </c>
      <c r="I3381"/>
      <c r="J3381" t="s">
        <v>1096</v>
      </c>
      <c r="K3381">
        <v>4</v>
      </c>
      <c r="L3381" t="s">
        <v>25</v>
      </c>
      <c r="M3381">
        <v>41600</v>
      </c>
      <c r="N3381" t="s">
        <v>97</v>
      </c>
      <c r="O3381">
        <v>117140</v>
      </c>
      <c r="P3381">
        <v>75540</v>
      </c>
      <c r="Q3381">
        <v>17000</v>
      </c>
      <c r="R3381">
        <v>22240</v>
      </c>
      <c r="S3381"/>
      <c r="T3381"/>
      <c r="U3381"/>
      <c r="V3381" t="s">
        <v>1348</v>
      </c>
      <c r="W3381">
        <v>1</v>
      </c>
    </row>
    <row r="3382" spans="1:23" s="917" customFormat="1" ht="12.75" customHeight="1">
      <c r="A3382">
        <v>1430</v>
      </c>
      <c r="B3382">
        <v>2807</v>
      </c>
      <c r="C3382" t="s">
        <v>1102</v>
      </c>
      <c r="D3382" t="s">
        <v>1833</v>
      </c>
      <c r="E3382">
        <v>49676</v>
      </c>
      <c r="F3382" t="s">
        <v>198</v>
      </c>
      <c r="G3382" t="s">
        <v>5258</v>
      </c>
      <c r="H3382" s="958">
        <v>44161</v>
      </c>
      <c r="I3382"/>
      <c r="J3382" t="s">
        <v>1096</v>
      </c>
      <c r="K3382">
        <v>4</v>
      </c>
      <c r="L3382" t="s">
        <v>25</v>
      </c>
      <c r="M3382">
        <v>41600</v>
      </c>
      <c r="N3382" t="s">
        <v>97</v>
      </c>
      <c r="O3382">
        <v>117140</v>
      </c>
      <c r="P3382">
        <v>75540</v>
      </c>
      <c r="Q3382">
        <v>17000</v>
      </c>
      <c r="R3382">
        <v>22240</v>
      </c>
      <c r="S3382"/>
      <c r="T3382"/>
      <c r="U3382"/>
      <c r="V3382" t="s">
        <v>1348</v>
      </c>
      <c r="W3382">
        <v>1</v>
      </c>
    </row>
    <row r="3383" spans="1:23" s="917" customFormat="1" ht="12.75" customHeight="1">
      <c r="A3383">
        <v>1430</v>
      </c>
      <c r="B3383">
        <v>2807</v>
      </c>
      <c r="C3383" t="s">
        <v>1102</v>
      </c>
      <c r="D3383" t="s">
        <v>1833</v>
      </c>
      <c r="E3383">
        <v>49677</v>
      </c>
      <c r="F3383" t="s">
        <v>198</v>
      </c>
      <c r="G3383" t="s">
        <v>5259</v>
      </c>
      <c r="H3383" s="958">
        <v>44161</v>
      </c>
      <c r="I3383"/>
      <c r="J3383" t="s">
        <v>1096</v>
      </c>
      <c r="K3383">
        <v>3</v>
      </c>
      <c r="L3383" t="s">
        <v>25</v>
      </c>
      <c r="M3383">
        <v>41600</v>
      </c>
      <c r="N3383" t="s">
        <v>97</v>
      </c>
      <c r="O3383">
        <v>117140</v>
      </c>
      <c r="P3383">
        <v>75540</v>
      </c>
      <c r="Q3383">
        <v>17000</v>
      </c>
      <c r="R3383">
        <v>22240</v>
      </c>
      <c r="S3383"/>
      <c r="T3383"/>
      <c r="U3383"/>
      <c r="V3383" t="s">
        <v>1348</v>
      </c>
      <c r="W3383">
        <v>1</v>
      </c>
    </row>
    <row r="3384" spans="1:23" s="917" customFormat="1" ht="12.75" customHeight="1">
      <c r="A3384">
        <v>1430</v>
      </c>
      <c r="B3384">
        <v>2807</v>
      </c>
      <c r="C3384" t="s">
        <v>1102</v>
      </c>
      <c r="D3384" t="s">
        <v>1833</v>
      </c>
      <c r="E3384">
        <v>49678</v>
      </c>
      <c r="F3384" t="s">
        <v>198</v>
      </c>
      <c r="G3384" t="s">
        <v>5260</v>
      </c>
      <c r="H3384" s="958">
        <v>44161</v>
      </c>
      <c r="I3384"/>
      <c r="J3384" t="s">
        <v>1096</v>
      </c>
      <c r="K3384">
        <v>3</v>
      </c>
      <c r="L3384" t="s">
        <v>25</v>
      </c>
      <c r="M3384">
        <v>41600</v>
      </c>
      <c r="N3384" t="s">
        <v>97</v>
      </c>
      <c r="O3384">
        <v>117140</v>
      </c>
      <c r="P3384">
        <v>75540</v>
      </c>
      <c r="Q3384">
        <v>17000</v>
      </c>
      <c r="R3384">
        <v>22240</v>
      </c>
      <c r="S3384"/>
      <c r="T3384"/>
      <c r="U3384"/>
      <c r="V3384" t="s">
        <v>1348</v>
      </c>
      <c r="W3384">
        <v>1</v>
      </c>
    </row>
    <row r="3385" spans="1:23" s="917" customFormat="1" ht="12.75" customHeight="1">
      <c r="A3385">
        <v>1605</v>
      </c>
      <c r="B3385">
        <v>2813</v>
      </c>
      <c r="C3385" t="s">
        <v>90</v>
      </c>
      <c r="D3385" t="s">
        <v>1126</v>
      </c>
      <c r="E3385">
        <v>49679</v>
      </c>
      <c r="F3385" t="s">
        <v>198</v>
      </c>
      <c r="G3385" t="s">
        <v>5261</v>
      </c>
      <c r="H3385" s="958">
        <v>44116</v>
      </c>
      <c r="I3385"/>
      <c r="J3385" t="s">
        <v>1096</v>
      </c>
      <c r="K3385">
        <v>2</v>
      </c>
      <c r="L3385" t="s">
        <v>25</v>
      </c>
      <c r="M3385">
        <v>41600</v>
      </c>
      <c r="N3385" t="s">
        <v>88</v>
      </c>
      <c r="O3385">
        <v>97200</v>
      </c>
      <c r="P3385">
        <v>55600</v>
      </c>
      <c r="Q3385">
        <v>17000</v>
      </c>
      <c r="R3385">
        <v>16710</v>
      </c>
      <c r="S3385"/>
      <c r="T3385"/>
      <c r="U3385"/>
      <c r="V3385" t="s">
        <v>1348</v>
      </c>
      <c r="W3385">
        <v>2</v>
      </c>
    </row>
    <row r="3386" spans="1:23" s="917" customFormat="1" ht="12.75" customHeight="1">
      <c r="A3386">
        <v>1932</v>
      </c>
      <c r="B3386">
        <v>2840</v>
      </c>
      <c r="C3386" t="s">
        <v>87</v>
      </c>
      <c r="D3386" t="s">
        <v>1270</v>
      </c>
      <c r="E3386">
        <v>49680</v>
      </c>
      <c r="F3386" t="s">
        <v>198</v>
      </c>
      <c r="G3386" t="s">
        <v>5262</v>
      </c>
      <c r="H3386" s="958">
        <v>44434</v>
      </c>
      <c r="I3386"/>
      <c r="J3386" t="s">
        <v>1096</v>
      </c>
      <c r="K3386">
        <v>1</v>
      </c>
      <c r="L3386" t="s">
        <v>25</v>
      </c>
      <c r="M3386">
        <v>41600</v>
      </c>
      <c r="N3386" t="s">
        <v>84</v>
      </c>
      <c r="O3386">
        <v>90910</v>
      </c>
      <c r="P3386">
        <v>49310</v>
      </c>
      <c r="Q3386">
        <v>8860</v>
      </c>
      <c r="R3386">
        <v>8220</v>
      </c>
      <c r="S3386"/>
      <c r="T3386"/>
      <c r="U3386"/>
      <c r="V3386" t="s">
        <v>1348</v>
      </c>
      <c r="W3386">
        <v>2</v>
      </c>
    </row>
    <row r="3387" spans="1:23" s="917" customFormat="1" ht="12.75" customHeight="1">
      <c r="A3387">
        <v>1034</v>
      </c>
      <c r="B3387">
        <v>2800</v>
      </c>
      <c r="C3387" t="s">
        <v>94</v>
      </c>
      <c r="D3387" t="s">
        <v>1292</v>
      </c>
      <c r="E3387">
        <v>49681</v>
      </c>
      <c r="F3387" t="s">
        <v>198</v>
      </c>
      <c r="G3387" t="s">
        <v>5264</v>
      </c>
      <c r="H3387" s="958">
        <v>44123</v>
      </c>
      <c r="I3387"/>
      <c r="J3387" t="s">
        <v>1096</v>
      </c>
      <c r="K3387">
        <v>5</v>
      </c>
      <c r="L3387" t="s">
        <v>25</v>
      </c>
      <c r="M3387">
        <v>41600</v>
      </c>
      <c r="N3387" t="s">
        <v>93</v>
      </c>
      <c r="O3387">
        <v>104910</v>
      </c>
      <c r="P3387">
        <v>63310</v>
      </c>
      <c r="Q3387">
        <v>17000</v>
      </c>
      <c r="R3387">
        <v>22240</v>
      </c>
      <c r="S3387"/>
      <c r="T3387"/>
      <c r="U3387"/>
      <c r="V3387" t="s">
        <v>1348</v>
      </c>
      <c r="W3387">
        <v>2</v>
      </c>
    </row>
    <row r="3388" spans="1:23" s="917" customFormat="1" ht="12.75" customHeight="1">
      <c r="A3388">
        <v>1605</v>
      </c>
      <c r="B3388">
        <v>2813</v>
      </c>
      <c r="C3388" t="s">
        <v>90</v>
      </c>
      <c r="D3388" t="s">
        <v>1126</v>
      </c>
      <c r="E3388">
        <v>49682</v>
      </c>
      <c r="F3388" t="s">
        <v>198</v>
      </c>
      <c r="G3388" t="s">
        <v>5265</v>
      </c>
      <c r="H3388" s="958">
        <v>44102</v>
      </c>
      <c r="I3388"/>
      <c r="J3388" t="s">
        <v>1096</v>
      </c>
      <c r="K3388">
        <v>2</v>
      </c>
      <c r="L3388" t="s">
        <v>25</v>
      </c>
      <c r="M3388">
        <v>41600</v>
      </c>
      <c r="N3388" t="s">
        <v>88</v>
      </c>
      <c r="O3388">
        <v>97200</v>
      </c>
      <c r="P3388">
        <v>55600</v>
      </c>
      <c r="Q3388">
        <v>17000</v>
      </c>
      <c r="R3388">
        <v>16710</v>
      </c>
      <c r="S3388"/>
      <c r="T3388"/>
      <c r="U3388"/>
      <c r="V3388" t="s">
        <v>1348</v>
      </c>
      <c r="W3388">
        <v>2</v>
      </c>
    </row>
    <row r="3389" spans="1:23" s="917" customFormat="1" ht="12.75" customHeight="1">
      <c r="A3389">
        <v>1932</v>
      </c>
      <c r="B3389">
        <v>2840</v>
      </c>
      <c r="C3389" t="s">
        <v>87</v>
      </c>
      <c r="D3389" t="s">
        <v>1270</v>
      </c>
      <c r="E3389">
        <v>49683</v>
      </c>
      <c r="F3389" t="s">
        <v>198</v>
      </c>
      <c r="G3389" t="s">
        <v>5267</v>
      </c>
      <c r="H3389" s="958">
        <v>44214</v>
      </c>
      <c r="I3389"/>
      <c r="J3389" t="s">
        <v>1096</v>
      </c>
      <c r="K3389">
        <v>2</v>
      </c>
      <c r="L3389" t="s">
        <v>25</v>
      </c>
      <c r="M3389">
        <v>41600</v>
      </c>
      <c r="N3389" t="s">
        <v>84</v>
      </c>
      <c r="O3389">
        <v>90910</v>
      </c>
      <c r="P3389">
        <v>49310</v>
      </c>
      <c r="Q3389">
        <v>8860</v>
      </c>
      <c r="R3389">
        <v>8220</v>
      </c>
      <c r="S3389"/>
      <c r="T3389"/>
      <c r="U3389"/>
      <c r="V3389" t="s">
        <v>1348</v>
      </c>
      <c r="W3389">
        <v>5</v>
      </c>
    </row>
    <row r="3390" spans="1:23" s="917" customFormat="1" ht="12.75" customHeight="1">
      <c r="A3390">
        <v>1952</v>
      </c>
      <c r="B3390">
        <v>2840</v>
      </c>
      <c r="C3390" t="s">
        <v>87</v>
      </c>
      <c r="D3390" t="s">
        <v>1270</v>
      </c>
      <c r="E3390">
        <v>49684</v>
      </c>
      <c r="F3390" t="s">
        <v>198</v>
      </c>
      <c r="G3390" t="s">
        <v>5269</v>
      </c>
      <c r="H3390" s="958">
        <v>44214</v>
      </c>
      <c r="I3390"/>
      <c r="J3390" t="s">
        <v>1096</v>
      </c>
      <c r="K3390">
        <v>1</v>
      </c>
      <c r="L3390" t="s">
        <v>25</v>
      </c>
      <c r="M3390">
        <v>41600</v>
      </c>
      <c r="N3390" t="s">
        <v>84</v>
      </c>
      <c r="O3390">
        <v>90910</v>
      </c>
      <c r="P3390">
        <v>49310</v>
      </c>
      <c r="Q3390">
        <v>8860</v>
      </c>
      <c r="R3390">
        <v>8220</v>
      </c>
      <c r="S3390"/>
      <c r="T3390"/>
      <c r="U3390"/>
      <c r="V3390" t="s">
        <v>1348</v>
      </c>
      <c r="W3390">
        <v>1</v>
      </c>
    </row>
    <row r="3391" spans="1:23" s="917" customFormat="1" ht="12.75" customHeight="1">
      <c r="A3391">
        <v>1575</v>
      </c>
      <c r="B3391">
        <v>2840</v>
      </c>
      <c r="C3391" t="s">
        <v>87</v>
      </c>
      <c r="D3391" t="s">
        <v>1106</v>
      </c>
      <c r="E3391">
        <v>49685</v>
      </c>
      <c r="F3391" t="s">
        <v>198</v>
      </c>
      <c r="G3391" t="s">
        <v>5270</v>
      </c>
      <c r="H3391" s="958">
        <v>44159</v>
      </c>
      <c r="I3391"/>
      <c r="J3391" t="s">
        <v>1096</v>
      </c>
      <c r="K3391">
        <v>1</v>
      </c>
      <c r="L3391" t="s">
        <v>327</v>
      </c>
      <c r="M3391">
        <v>41600</v>
      </c>
      <c r="N3391" t="s">
        <v>84</v>
      </c>
      <c r="O3391">
        <v>90910</v>
      </c>
      <c r="P3391">
        <v>49310</v>
      </c>
      <c r="Q3391">
        <v>17000</v>
      </c>
      <c r="R3391">
        <v>22240</v>
      </c>
      <c r="S3391"/>
      <c r="T3391"/>
      <c r="U3391"/>
      <c r="V3391" t="s">
        <v>1348</v>
      </c>
      <c r="W3391">
        <v>1</v>
      </c>
    </row>
    <row r="3392" spans="1:23" s="917" customFormat="1" ht="12.75" customHeight="1">
      <c r="A3392">
        <v>1034</v>
      </c>
      <c r="B3392">
        <v>2800</v>
      </c>
      <c r="C3392" t="s">
        <v>94</v>
      </c>
      <c r="D3392" t="s">
        <v>1292</v>
      </c>
      <c r="E3392">
        <v>49686</v>
      </c>
      <c r="F3392" t="s">
        <v>198</v>
      </c>
      <c r="G3392" t="s">
        <v>5272</v>
      </c>
      <c r="H3392" s="958">
        <v>44123</v>
      </c>
      <c r="I3392"/>
      <c r="J3392" t="s">
        <v>1096</v>
      </c>
      <c r="K3392">
        <v>2</v>
      </c>
      <c r="L3392" t="s">
        <v>25</v>
      </c>
      <c r="M3392">
        <v>41600</v>
      </c>
      <c r="N3392" t="s">
        <v>93</v>
      </c>
      <c r="O3392">
        <v>104910</v>
      </c>
      <c r="P3392">
        <v>63310</v>
      </c>
      <c r="Q3392">
        <v>17000</v>
      </c>
      <c r="R3392">
        <v>22240</v>
      </c>
      <c r="S3392"/>
      <c r="T3392"/>
      <c r="U3392"/>
      <c r="V3392" t="s">
        <v>1348</v>
      </c>
      <c r="W3392">
        <v>2</v>
      </c>
    </row>
    <row r="3393" spans="1:23" s="917" customFormat="1" ht="12.75" customHeight="1">
      <c r="A3393">
        <v>1575</v>
      </c>
      <c r="B3393">
        <v>2840</v>
      </c>
      <c r="C3393" t="s">
        <v>87</v>
      </c>
      <c r="D3393" t="s">
        <v>1106</v>
      </c>
      <c r="E3393">
        <v>49687</v>
      </c>
      <c r="F3393" t="s">
        <v>198</v>
      </c>
      <c r="G3393" t="s">
        <v>5273</v>
      </c>
      <c r="H3393" s="958">
        <v>44159</v>
      </c>
      <c r="I3393"/>
      <c r="J3393" t="s">
        <v>1096</v>
      </c>
      <c r="K3393">
        <v>1</v>
      </c>
      <c r="L3393" t="s">
        <v>327</v>
      </c>
      <c r="M3393">
        <v>41600</v>
      </c>
      <c r="N3393" t="s">
        <v>84</v>
      </c>
      <c r="O3393">
        <v>90910</v>
      </c>
      <c r="P3393">
        <v>49310</v>
      </c>
      <c r="Q3393">
        <v>17000</v>
      </c>
      <c r="R3393">
        <v>22240</v>
      </c>
      <c r="S3393"/>
      <c r="T3393"/>
      <c r="U3393"/>
      <c r="V3393" t="s">
        <v>1348</v>
      </c>
      <c r="W3393">
        <v>1</v>
      </c>
    </row>
    <row r="3394" spans="1:23" s="917" customFormat="1" ht="12.75" customHeight="1">
      <c r="A3394">
        <v>1575</v>
      </c>
      <c r="B3394">
        <v>2840</v>
      </c>
      <c r="C3394" t="s">
        <v>87</v>
      </c>
      <c r="D3394" t="s">
        <v>1106</v>
      </c>
      <c r="E3394">
        <v>49688</v>
      </c>
      <c r="F3394" t="s">
        <v>198</v>
      </c>
      <c r="G3394" t="s">
        <v>5274</v>
      </c>
      <c r="H3394" s="958">
        <v>44180</v>
      </c>
      <c r="I3394"/>
      <c r="J3394" t="s">
        <v>1096</v>
      </c>
      <c r="K3394">
        <v>1</v>
      </c>
      <c r="L3394" t="s">
        <v>327</v>
      </c>
      <c r="M3394">
        <v>41600</v>
      </c>
      <c r="N3394" t="s">
        <v>84</v>
      </c>
      <c r="O3394">
        <v>90910</v>
      </c>
      <c r="P3394">
        <v>49310</v>
      </c>
      <c r="Q3394">
        <v>17000</v>
      </c>
      <c r="R3394">
        <v>22240</v>
      </c>
      <c r="S3394"/>
      <c r="T3394"/>
      <c r="U3394"/>
      <c r="V3394" t="s">
        <v>1348</v>
      </c>
      <c r="W3394">
        <v>1</v>
      </c>
    </row>
    <row r="3395" spans="1:23" s="917" customFormat="1" ht="12.75" customHeight="1">
      <c r="A3395">
        <v>1575</v>
      </c>
      <c r="B3395">
        <v>2840</v>
      </c>
      <c r="C3395" t="s">
        <v>87</v>
      </c>
      <c r="D3395" t="s">
        <v>1106</v>
      </c>
      <c r="E3395">
        <v>49689</v>
      </c>
      <c r="F3395" t="s">
        <v>198</v>
      </c>
      <c r="G3395" t="s">
        <v>5276</v>
      </c>
      <c r="H3395" s="958">
        <v>44180</v>
      </c>
      <c r="I3395"/>
      <c r="J3395" t="s">
        <v>1096</v>
      </c>
      <c r="K3395">
        <v>1</v>
      </c>
      <c r="L3395" t="s">
        <v>327</v>
      </c>
      <c r="M3395">
        <v>41600</v>
      </c>
      <c r="N3395" t="s">
        <v>84</v>
      </c>
      <c r="O3395">
        <v>90910</v>
      </c>
      <c r="P3395">
        <v>49310</v>
      </c>
      <c r="Q3395">
        <v>17000</v>
      </c>
      <c r="R3395">
        <v>22240</v>
      </c>
      <c r="S3395"/>
      <c r="T3395"/>
      <c r="U3395"/>
      <c r="V3395" t="s">
        <v>1348</v>
      </c>
      <c r="W3395">
        <v>1</v>
      </c>
    </row>
    <row r="3396" spans="1:23" s="917" customFormat="1" ht="12.75" customHeight="1">
      <c r="A3396">
        <v>1575</v>
      </c>
      <c r="B3396">
        <v>2840</v>
      </c>
      <c r="C3396" t="s">
        <v>87</v>
      </c>
      <c r="D3396" t="s">
        <v>1106</v>
      </c>
      <c r="E3396">
        <v>49690</v>
      </c>
      <c r="F3396" t="s">
        <v>198</v>
      </c>
      <c r="G3396" t="s">
        <v>5277</v>
      </c>
      <c r="H3396" s="958">
        <v>44180</v>
      </c>
      <c r="I3396"/>
      <c r="J3396" t="s">
        <v>1096</v>
      </c>
      <c r="K3396">
        <v>1</v>
      </c>
      <c r="L3396" t="s">
        <v>327</v>
      </c>
      <c r="M3396">
        <v>41600</v>
      </c>
      <c r="N3396" t="s">
        <v>84</v>
      </c>
      <c r="O3396">
        <v>90910</v>
      </c>
      <c r="P3396">
        <v>49310</v>
      </c>
      <c r="Q3396">
        <v>17000</v>
      </c>
      <c r="R3396">
        <v>22240</v>
      </c>
      <c r="S3396"/>
      <c r="T3396"/>
      <c r="U3396"/>
      <c r="V3396" t="s">
        <v>1348</v>
      </c>
      <c r="W3396">
        <v>1</v>
      </c>
    </row>
    <row r="3397" spans="1:23" s="917" customFormat="1" ht="12.75" customHeight="1">
      <c r="A3397">
        <v>1575</v>
      </c>
      <c r="B3397">
        <v>2840</v>
      </c>
      <c r="C3397" t="s">
        <v>87</v>
      </c>
      <c r="D3397" t="s">
        <v>1106</v>
      </c>
      <c r="E3397">
        <v>49691</v>
      </c>
      <c r="F3397" t="s">
        <v>198</v>
      </c>
      <c r="G3397" t="s">
        <v>5278</v>
      </c>
      <c r="H3397" s="958">
        <v>44180</v>
      </c>
      <c r="I3397"/>
      <c r="J3397" t="s">
        <v>1096</v>
      </c>
      <c r="K3397">
        <v>2</v>
      </c>
      <c r="L3397" t="s">
        <v>327</v>
      </c>
      <c r="M3397">
        <v>41600</v>
      </c>
      <c r="N3397" t="s">
        <v>84</v>
      </c>
      <c r="O3397">
        <v>90910</v>
      </c>
      <c r="P3397">
        <v>49310</v>
      </c>
      <c r="Q3397">
        <v>17000</v>
      </c>
      <c r="R3397">
        <v>22240</v>
      </c>
      <c r="S3397"/>
      <c r="T3397"/>
      <c r="U3397"/>
      <c r="V3397" t="s">
        <v>1348</v>
      </c>
      <c r="W3397">
        <v>1</v>
      </c>
    </row>
    <row r="3398" spans="1:23" s="917" customFormat="1" ht="12.75" customHeight="1">
      <c r="A3398">
        <v>1575</v>
      </c>
      <c r="B3398">
        <v>2840</v>
      </c>
      <c r="C3398" t="s">
        <v>87</v>
      </c>
      <c r="D3398" t="s">
        <v>1106</v>
      </c>
      <c r="E3398">
        <v>49692</v>
      </c>
      <c r="F3398" t="s">
        <v>198</v>
      </c>
      <c r="G3398" t="s">
        <v>5279</v>
      </c>
      <c r="H3398" s="958">
        <v>44180</v>
      </c>
      <c r="I3398"/>
      <c r="J3398" t="s">
        <v>1096</v>
      </c>
      <c r="K3398">
        <v>3</v>
      </c>
      <c r="L3398" t="s">
        <v>327</v>
      </c>
      <c r="M3398">
        <v>41600</v>
      </c>
      <c r="N3398" t="s">
        <v>84</v>
      </c>
      <c r="O3398">
        <v>90910</v>
      </c>
      <c r="P3398">
        <v>49310</v>
      </c>
      <c r="Q3398">
        <v>17000</v>
      </c>
      <c r="R3398">
        <v>22240</v>
      </c>
      <c r="S3398"/>
      <c r="T3398"/>
      <c r="U3398"/>
      <c r="V3398" t="s">
        <v>1348</v>
      </c>
      <c r="W3398">
        <v>1</v>
      </c>
    </row>
    <row r="3399" spans="1:23" s="917" customFormat="1" ht="12.75" customHeight="1">
      <c r="A3399">
        <v>1575</v>
      </c>
      <c r="B3399">
        <v>2840</v>
      </c>
      <c r="C3399" t="s">
        <v>87</v>
      </c>
      <c r="D3399" t="s">
        <v>1106</v>
      </c>
      <c r="E3399">
        <v>49693</v>
      </c>
      <c r="F3399" t="s">
        <v>198</v>
      </c>
      <c r="G3399" t="s">
        <v>5280</v>
      </c>
      <c r="H3399" s="958">
        <v>44180</v>
      </c>
      <c r="I3399"/>
      <c r="J3399" t="s">
        <v>1096</v>
      </c>
      <c r="K3399">
        <v>1</v>
      </c>
      <c r="L3399" t="s">
        <v>327</v>
      </c>
      <c r="M3399">
        <v>41600</v>
      </c>
      <c r="N3399" t="s">
        <v>84</v>
      </c>
      <c r="O3399">
        <v>90910</v>
      </c>
      <c r="P3399">
        <v>49310</v>
      </c>
      <c r="Q3399">
        <v>17000</v>
      </c>
      <c r="R3399">
        <v>22240</v>
      </c>
      <c r="S3399"/>
      <c r="T3399"/>
      <c r="U3399"/>
      <c r="V3399" t="s">
        <v>1348</v>
      </c>
      <c r="W3399">
        <v>1</v>
      </c>
    </row>
    <row r="3400" spans="1:23" s="917" customFormat="1" ht="12.75" customHeight="1">
      <c r="A3400">
        <v>1575</v>
      </c>
      <c r="B3400">
        <v>2840</v>
      </c>
      <c r="C3400" t="s">
        <v>87</v>
      </c>
      <c r="D3400" t="s">
        <v>1106</v>
      </c>
      <c r="E3400">
        <v>49694</v>
      </c>
      <c r="F3400" t="s">
        <v>198</v>
      </c>
      <c r="G3400" t="s">
        <v>5281</v>
      </c>
      <c r="H3400" s="958">
        <v>44159</v>
      </c>
      <c r="I3400"/>
      <c r="J3400" t="s">
        <v>1096</v>
      </c>
      <c r="K3400">
        <v>1</v>
      </c>
      <c r="L3400" t="s">
        <v>327</v>
      </c>
      <c r="M3400">
        <v>41600</v>
      </c>
      <c r="N3400" t="s">
        <v>84</v>
      </c>
      <c r="O3400">
        <v>90910</v>
      </c>
      <c r="P3400">
        <v>49310</v>
      </c>
      <c r="Q3400">
        <v>17000</v>
      </c>
      <c r="R3400">
        <v>22240</v>
      </c>
      <c r="S3400"/>
      <c r="T3400"/>
      <c r="U3400"/>
      <c r="V3400" t="s">
        <v>1348</v>
      </c>
      <c r="W3400">
        <v>1</v>
      </c>
    </row>
    <row r="3401" spans="1:23" s="917" customFormat="1" ht="12.75" customHeight="1">
      <c r="A3401">
        <v>1575</v>
      </c>
      <c r="B3401">
        <v>2840</v>
      </c>
      <c r="C3401" t="s">
        <v>87</v>
      </c>
      <c r="D3401" t="s">
        <v>1106</v>
      </c>
      <c r="E3401">
        <v>49695</v>
      </c>
      <c r="F3401" t="s">
        <v>198</v>
      </c>
      <c r="G3401" t="s">
        <v>5282</v>
      </c>
      <c r="H3401" s="958">
        <v>44180</v>
      </c>
      <c r="I3401"/>
      <c r="J3401" t="s">
        <v>1096</v>
      </c>
      <c r="K3401">
        <v>2</v>
      </c>
      <c r="L3401" t="s">
        <v>327</v>
      </c>
      <c r="M3401">
        <v>41600</v>
      </c>
      <c r="N3401" t="s">
        <v>84</v>
      </c>
      <c r="O3401">
        <v>90910</v>
      </c>
      <c r="P3401">
        <v>49310</v>
      </c>
      <c r="Q3401">
        <v>17000</v>
      </c>
      <c r="R3401">
        <v>22240</v>
      </c>
      <c r="S3401"/>
      <c r="T3401"/>
      <c r="U3401"/>
      <c r="V3401" t="s">
        <v>1348</v>
      </c>
      <c r="W3401">
        <v>1</v>
      </c>
    </row>
    <row r="3402" spans="1:23" s="917" customFormat="1" ht="12.75" customHeight="1">
      <c r="A3402">
        <v>1575</v>
      </c>
      <c r="B3402">
        <v>2840</v>
      </c>
      <c r="C3402" t="s">
        <v>87</v>
      </c>
      <c r="D3402" t="s">
        <v>1106</v>
      </c>
      <c r="E3402">
        <v>49696</v>
      </c>
      <c r="F3402" t="s">
        <v>198</v>
      </c>
      <c r="G3402" t="s">
        <v>5283</v>
      </c>
      <c r="H3402" s="958">
        <v>44180</v>
      </c>
      <c r="I3402"/>
      <c r="J3402" t="s">
        <v>1096</v>
      </c>
      <c r="K3402">
        <v>1</v>
      </c>
      <c r="L3402" t="s">
        <v>327</v>
      </c>
      <c r="M3402">
        <v>41600</v>
      </c>
      <c r="N3402" t="s">
        <v>84</v>
      </c>
      <c r="O3402">
        <v>90910</v>
      </c>
      <c r="P3402">
        <v>49310</v>
      </c>
      <c r="Q3402">
        <v>17000</v>
      </c>
      <c r="R3402">
        <v>22240</v>
      </c>
      <c r="S3402"/>
      <c r="T3402"/>
      <c r="U3402"/>
      <c r="V3402" t="s">
        <v>1348</v>
      </c>
      <c r="W3402">
        <v>1</v>
      </c>
    </row>
    <row r="3403" spans="1:23" s="917" customFormat="1" ht="12.75" customHeight="1">
      <c r="A3403">
        <v>1575</v>
      </c>
      <c r="B3403">
        <v>2840</v>
      </c>
      <c r="C3403" t="s">
        <v>87</v>
      </c>
      <c r="D3403" t="s">
        <v>1106</v>
      </c>
      <c r="E3403">
        <v>49697</v>
      </c>
      <c r="F3403" t="s">
        <v>198</v>
      </c>
      <c r="G3403" t="s">
        <v>5284</v>
      </c>
      <c r="H3403" s="958">
        <v>44180</v>
      </c>
      <c r="I3403"/>
      <c r="J3403" t="s">
        <v>1096</v>
      </c>
      <c r="K3403">
        <v>30</v>
      </c>
      <c r="L3403" t="s">
        <v>327</v>
      </c>
      <c r="M3403">
        <v>41600</v>
      </c>
      <c r="N3403" t="s">
        <v>84</v>
      </c>
      <c r="O3403">
        <v>90910</v>
      </c>
      <c r="P3403">
        <v>49310</v>
      </c>
      <c r="Q3403">
        <v>17000</v>
      </c>
      <c r="R3403">
        <v>22240</v>
      </c>
      <c r="S3403"/>
      <c r="T3403"/>
      <c r="U3403"/>
      <c r="V3403" t="s">
        <v>1348</v>
      </c>
      <c r="W3403">
        <v>1</v>
      </c>
    </row>
    <row r="3404" spans="1:23" s="917" customFormat="1" ht="12.75" customHeight="1">
      <c r="A3404">
        <v>1430</v>
      </c>
      <c r="B3404">
        <v>2807</v>
      </c>
      <c r="C3404" t="s">
        <v>1102</v>
      </c>
      <c r="D3404" t="s">
        <v>1833</v>
      </c>
      <c r="E3404">
        <v>49698</v>
      </c>
      <c r="F3404" t="s">
        <v>198</v>
      </c>
      <c r="G3404" t="s">
        <v>5285</v>
      </c>
      <c r="H3404" s="958">
        <v>44151</v>
      </c>
      <c r="I3404"/>
      <c r="J3404" t="s">
        <v>1096</v>
      </c>
      <c r="K3404">
        <v>1</v>
      </c>
      <c r="L3404" t="s">
        <v>25</v>
      </c>
      <c r="M3404">
        <v>41600</v>
      </c>
      <c r="N3404" t="s">
        <v>97</v>
      </c>
      <c r="O3404">
        <v>117140</v>
      </c>
      <c r="P3404">
        <v>75540</v>
      </c>
      <c r="Q3404">
        <v>17000</v>
      </c>
      <c r="R3404">
        <v>22240</v>
      </c>
      <c r="S3404"/>
      <c r="T3404"/>
      <c r="U3404"/>
      <c r="V3404" t="s">
        <v>1348</v>
      </c>
      <c r="W3404">
        <v>1</v>
      </c>
    </row>
    <row r="3405" spans="1:23" s="917" customFormat="1" ht="12.75" customHeight="1">
      <c r="A3405">
        <v>1325</v>
      </c>
      <c r="B3405">
        <v>2830</v>
      </c>
      <c r="C3405" t="s">
        <v>113</v>
      </c>
      <c r="D3405" t="s">
        <v>1133</v>
      </c>
      <c r="E3405">
        <v>49699</v>
      </c>
      <c r="F3405" t="s">
        <v>198</v>
      </c>
      <c r="G3405" t="s">
        <v>5286</v>
      </c>
      <c r="H3405" s="958">
        <v>44435</v>
      </c>
      <c r="I3405"/>
      <c r="J3405" t="s">
        <v>1096</v>
      </c>
      <c r="K3405">
        <v>5</v>
      </c>
      <c r="L3405" t="s">
        <v>25</v>
      </c>
      <c r="M3405">
        <v>41600</v>
      </c>
      <c r="N3405" t="s">
        <v>106</v>
      </c>
      <c r="O3405">
        <v>129850</v>
      </c>
      <c r="P3405">
        <v>88250</v>
      </c>
      <c r="Q3405">
        <v>17000</v>
      </c>
      <c r="R3405">
        <v>22240</v>
      </c>
      <c r="S3405"/>
      <c r="T3405"/>
      <c r="U3405"/>
      <c r="V3405" t="s">
        <v>1348</v>
      </c>
      <c r="W3405">
        <v>1</v>
      </c>
    </row>
    <row r="3406" spans="1:23" s="917" customFormat="1" ht="12.75" customHeight="1">
      <c r="A3406">
        <v>1325</v>
      </c>
      <c r="B3406">
        <v>2830</v>
      </c>
      <c r="C3406" t="s">
        <v>113</v>
      </c>
      <c r="D3406" t="s">
        <v>1133</v>
      </c>
      <c r="E3406">
        <v>49700</v>
      </c>
      <c r="F3406" t="s">
        <v>198</v>
      </c>
      <c r="G3406" t="s">
        <v>5288</v>
      </c>
      <c r="H3406" s="958">
        <v>44435</v>
      </c>
      <c r="I3406"/>
      <c r="J3406" t="s">
        <v>1096</v>
      </c>
      <c r="K3406">
        <v>2</v>
      </c>
      <c r="L3406" t="s">
        <v>25</v>
      </c>
      <c r="M3406">
        <v>41600</v>
      </c>
      <c r="N3406" t="s">
        <v>106</v>
      </c>
      <c r="O3406">
        <v>129850</v>
      </c>
      <c r="P3406">
        <v>88250</v>
      </c>
      <c r="Q3406">
        <v>17000</v>
      </c>
      <c r="R3406">
        <v>22240</v>
      </c>
      <c r="S3406"/>
      <c r="T3406"/>
      <c r="U3406"/>
      <c r="V3406" t="s">
        <v>1348</v>
      </c>
      <c r="W3406">
        <v>1</v>
      </c>
    </row>
    <row r="3407" spans="1:23" s="917" customFormat="1" ht="12.75" customHeight="1">
      <c r="A3407">
        <v>1325</v>
      </c>
      <c r="B3407">
        <v>2830</v>
      </c>
      <c r="C3407" t="s">
        <v>113</v>
      </c>
      <c r="D3407" t="s">
        <v>1133</v>
      </c>
      <c r="E3407">
        <v>49701</v>
      </c>
      <c r="F3407" t="s">
        <v>198</v>
      </c>
      <c r="G3407" t="s">
        <v>5289</v>
      </c>
      <c r="H3407" s="958">
        <v>44172</v>
      </c>
      <c r="I3407"/>
      <c r="J3407" t="s">
        <v>1096</v>
      </c>
      <c r="K3407">
        <v>3</v>
      </c>
      <c r="L3407" t="s">
        <v>25</v>
      </c>
      <c r="M3407">
        <v>41600</v>
      </c>
      <c r="N3407" t="s">
        <v>106</v>
      </c>
      <c r="O3407">
        <v>129850</v>
      </c>
      <c r="P3407">
        <v>88250</v>
      </c>
      <c r="Q3407">
        <v>17000</v>
      </c>
      <c r="R3407">
        <v>22240</v>
      </c>
      <c r="S3407"/>
      <c r="T3407"/>
      <c r="U3407"/>
      <c r="V3407" t="s">
        <v>1348</v>
      </c>
      <c r="W3407">
        <v>2</v>
      </c>
    </row>
    <row r="3408" spans="1:23" s="917" customFormat="1" ht="12.75" customHeight="1">
      <c r="A3408">
        <v>1430</v>
      </c>
      <c r="B3408">
        <v>2807</v>
      </c>
      <c r="C3408" t="s">
        <v>1102</v>
      </c>
      <c r="D3408" t="s">
        <v>1833</v>
      </c>
      <c r="E3408">
        <v>49702</v>
      </c>
      <c r="F3408" t="s">
        <v>198</v>
      </c>
      <c r="G3408" t="s">
        <v>5290</v>
      </c>
      <c r="H3408" s="958">
        <v>44319</v>
      </c>
      <c r="I3408"/>
      <c r="J3408" t="s">
        <v>1096</v>
      </c>
      <c r="K3408">
        <v>2</v>
      </c>
      <c r="L3408" t="s">
        <v>25</v>
      </c>
      <c r="M3408">
        <v>41600</v>
      </c>
      <c r="N3408" t="s">
        <v>97</v>
      </c>
      <c r="O3408">
        <v>117140</v>
      </c>
      <c r="P3408">
        <v>75540</v>
      </c>
      <c r="Q3408">
        <v>17000</v>
      </c>
      <c r="R3408">
        <v>22240</v>
      </c>
      <c r="S3408"/>
      <c r="T3408"/>
      <c r="U3408"/>
      <c r="V3408" t="s">
        <v>1348</v>
      </c>
      <c r="W3408">
        <v>1</v>
      </c>
    </row>
    <row r="3409" spans="1:23" s="917" customFormat="1" ht="12.75" customHeight="1">
      <c r="A3409">
        <v>1420</v>
      </c>
      <c r="B3409">
        <v>2819</v>
      </c>
      <c r="C3409" t="s">
        <v>101</v>
      </c>
      <c r="D3409" t="s">
        <v>1833</v>
      </c>
      <c r="E3409">
        <v>49703</v>
      </c>
      <c r="F3409" t="s">
        <v>198</v>
      </c>
      <c r="G3409" t="s">
        <v>5292</v>
      </c>
      <c r="H3409" s="958">
        <v>44319</v>
      </c>
      <c r="I3409"/>
      <c r="J3409" t="s">
        <v>1096</v>
      </c>
      <c r="K3409">
        <v>2</v>
      </c>
      <c r="L3409" t="s">
        <v>25</v>
      </c>
      <c r="M3409">
        <v>41600</v>
      </c>
      <c r="N3409" t="s">
        <v>97</v>
      </c>
      <c r="O3409">
        <v>117140</v>
      </c>
      <c r="P3409">
        <v>75540</v>
      </c>
      <c r="Q3409">
        <v>17000</v>
      </c>
      <c r="R3409">
        <v>22240</v>
      </c>
      <c r="S3409"/>
      <c r="T3409"/>
      <c r="U3409"/>
      <c r="V3409" t="s">
        <v>1348</v>
      </c>
      <c r="W3409">
        <v>1</v>
      </c>
    </row>
    <row r="3410" spans="1:23" s="917" customFormat="1" ht="12.75" customHeight="1">
      <c r="A3410">
        <v>1430</v>
      </c>
      <c r="B3410">
        <v>2807</v>
      </c>
      <c r="C3410" t="s">
        <v>1102</v>
      </c>
      <c r="D3410" t="s">
        <v>1833</v>
      </c>
      <c r="E3410">
        <v>49704</v>
      </c>
      <c r="F3410" t="s">
        <v>198</v>
      </c>
      <c r="G3410" t="s">
        <v>5293</v>
      </c>
      <c r="H3410" s="958">
        <v>44319</v>
      </c>
      <c r="I3410"/>
      <c r="J3410" t="s">
        <v>1096</v>
      </c>
      <c r="K3410">
        <v>2</v>
      </c>
      <c r="L3410" t="s">
        <v>25</v>
      </c>
      <c r="M3410">
        <v>41600</v>
      </c>
      <c r="N3410" t="s">
        <v>97</v>
      </c>
      <c r="O3410">
        <v>117140</v>
      </c>
      <c r="P3410">
        <v>75540</v>
      </c>
      <c r="Q3410">
        <v>17000</v>
      </c>
      <c r="R3410">
        <v>22240</v>
      </c>
      <c r="S3410"/>
      <c r="T3410"/>
      <c r="U3410"/>
      <c r="V3410" t="s">
        <v>1348</v>
      </c>
      <c r="W3410">
        <v>2</v>
      </c>
    </row>
    <row r="3411" spans="1:23" s="917" customFormat="1" ht="12.75" customHeight="1">
      <c r="A3411">
        <v>1430</v>
      </c>
      <c r="B3411">
        <v>2807</v>
      </c>
      <c r="C3411" t="s">
        <v>1102</v>
      </c>
      <c r="D3411" t="s">
        <v>1833</v>
      </c>
      <c r="E3411">
        <v>49705</v>
      </c>
      <c r="F3411" t="s">
        <v>198</v>
      </c>
      <c r="G3411" t="s">
        <v>5294</v>
      </c>
      <c r="H3411" s="958">
        <v>44319</v>
      </c>
      <c r="I3411"/>
      <c r="J3411" t="s">
        <v>1096</v>
      </c>
      <c r="K3411">
        <v>2</v>
      </c>
      <c r="L3411" t="s">
        <v>25</v>
      </c>
      <c r="M3411">
        <v>41600</v>
      </c>
      <c r="N3411" t="s">
        <v>97</v>
      </c>
      <c r="O3411">
        <v>117140</v>
      </c>
      <c r="P3411">
        <v>75540</v>
      </c>
      <c r="Q3411">
        <v>17000</v>
      </c>
      <c r="R3411">
        <v>22240</v>
      </c>
      <c r="S3411"/>
      <c r="T3411"/>
      <c r="U3411"/>
      <c r="V3411" t="s">
        <v>1348</v>
      </c>
      <c r="W3411">
        <v>2</v>
      </c>
    </row>
    <row r="3412" spans="1:23" s="917" customFormat="1" ht="12.75" customHeight="1">
      <c r="A3412">
        <v>1440</v>
      </c>
      <c r="B3412">
        <v>2819</v>
      </c>
      <c r="C3412" t="s">
        <v>101</v>
      </c>
      <c r="D3412" t="s">
        <v>1833</v>
      </c>
      <c r="E3412">
        <v>49706</v>
      </c>
      <c r="F3412" t="s">
        <v>198</v>
      </c>
      <c r="G3412" t="s">
        <v>5295</v>
      </c>
      <c r="H3412" s="958">
        <v>44173</v>
      </c>
      <c r="I3412"/>
      <c r="J3412" t="s">
        <v>1096</v>
      </c>
      <c r="K3412">
        <v>5</v>
      </c>
      <c r="L3412" t="s">
        <v>25</v>
      </c>
      <c r="M3412">
        <v>41600</v>
      </c>
      <c r="N3412" t="s">
        <v>97</v>
      </c>
      <c r="O3412">
        <v>117140</v>
      </c>
      <c r="P3412">
        <v>75540</v>
      </c>
      <c r="Q3412">
        <v>24190</v>
      </c>
      <c r="R3412">
        <v>31730</v>
      </c>
      <c r="S3412"/>
      <c r="T3412"/>
      <c r="U3412"/>
      <c r="V3412" t="s">
        <v>1348</v>
      </c>
      <c r="W3412">
        <v>1</v>
      </c>
    </row>
    <row r="3413" spans="1:23" s="917" customFormat="1" ht="12.75" customHeight="1">
      <c r="A3413">
        <v>1430</v>
      </c>
      <c r="B3413">
        <v>2807</v>
      </c>
      <c r="C3413" t="s">
        <v>1102</v>
      </c>
      <c r="D3413" t="s">
        <v>1833</v>
      </c>
      <c r="E3413">
        <v>49707</v>
      </c>
      <c r="F3413" t="s">
        <v>198</v>
      </c>
      <c r="G3413" t="s">
        <v>5296</v>
      </c>
      <c r="H3413" s="958">
        <v>44172</v>
      </c>
      <c r="I3413"/>
      <c r="J3413" t="s">
        <v>1096</v>
      </c>
      <c r="K3413">
        <v>0.5</v>
      </c>
      <c r="L3413" t="s">
        <v>25</v>
      </c>
      <c r="M3413">
        <v>41600</v>
      </c>
      <c r="N3413" t="s">
        <v>97</v>
      </c>
      <c r="O3413">
        <v>117140</v>
      </c>
      <c r="P3413">
        <v>75540</v>
      </c>
      <c r="Q3413">
        <v>17000</v>
      </c>
      <c r="R3413">
        <v>22240</v>
      </c>
      <c r="S3413"/>
      <c r="T3413"/>
      <c r="U3413"/>
      <c r="V3413" t="s">
        <v>1348</v>
      </c>
      <c r="W3413">
        <v>1</v>
      </c>
    </row>
    <row r="3414" spans="1:23" s="917" customFormat="1" ht="12.75" customHeight="1">
      <c r="A3414">
        <v>1034</v>
      </c>
      <c r="B3414">
        <v>2803</v>
      </c>
      <c r="C3414" t="s">
        <v>98</v>
      </c>
      <c r="D3414" t="s">
        <v>1292</v>
      </c>
      <c r="E3414">
        <v>49708</v>
      </c>
      <c r="F3414" t="s">
        <v>198</v>
      </c>
      <c r="G3414" t="s">
        <v>5297</v>
      </c>
      <c r="H3414" s="958">
        <v>44151</v>
      </c>
      <c r="I3414"/>
      <c r="J3414" t="s">
        <v>1096</v>
      </c>
      <c r="K3414">
        <v>5</v>
      </c>
      <c r="L3414" t="s">
        <v>25</v>
      </c>
      <c r="M3414">
        <v>41600</v>
      </c>
      <c r="N3414" t="s">
        <v>97</v>
      </c>
      <c r="O3414">
        <v>117140</v>
      </c>
      <c r="P3414">
        <v>75540</v>
      </c>
      <c r="Q3414">
        <v>17000</v>
      </c>
      <c r="R3414">
        <v>22240</v>
      </c>
      <c r="S3414"/>
      <c r="T3414"/>
      <c r="U3414"/>
      <c r="V3414" t="s">
        <v>1348</v>
      </c>
      <c r="W3414">
        <v>1</v>
      </c>
    </row>
    <row r="3415" spans="1:23" s="917" customFormat="1" ht="12.75" customHeight="1">
      <c r="A3415">
        <v>1630</v>
      </c>
      <c r="B3415">
        <v>2835</v>
      </c>
      <c r="C3415" t="s">
        <v>124</v>
      </c>
      <c r="D3415" t="s">
        <v>1126</v>
      </c>
      <c r="E3415">
        <v>49709</v>
      </c>
      <c r="F3415" t="s">
        <v>198</v>
      </c>
      <c r="G3415" t="s">
        <v>5298</v>
      </c>
      <c r="H3415" s="958">
        <v>44183</v>
      </c>
      <c r="I3415"/>
      <c r="J3415" t="s">
        <v>1096</v>
      </c>
      <c r="K3415">
        <v>10</v>
      </c>
      <c r="L3415" t="s">
        <v>25</v>
      </c>
      <c r="M3415">
        <v>41600</v>
      </c>
      <c r="N3415" t="s">
        <v>120</v>
      </c>
      <c r="O3415">
        <v>168500</v>
      </c>
      <c r="P3415">
        <v>126900</v>
      </c>
      <c r="Q3415">
        <v>24190</v>
      </c>
      <c r="R3415">
        <v>31730</v>
      </c>
      <c r="S3415"/>
      <c r="T3415"/>
      <c r="U3415"/>
      <c r="V3415" t="s">
        <v>1348</v>
      </c>
      <c r="W3415">
        <v>1</v>
      </c>
    </row>
    <row r="3416" spans="1:23" s="917" customFormat="1" ht="12.75" customHeight="1">
      <c r="A3416">
        <v>1630</v>
      </c>
      <c r="B3416">
        <v>2835</v>
      </c>
      <c r="C3416" t="s">
        <v>124</v>
      </c>
      <c r="D3416" t="s">
        <v>1126</v>
      </c>
      <c r="E3416">
        <v>49710</v>
      </c>
      <c r="F3416" t="s">
        <v>198</v>
      </c>
      <c r="G3416" t="s">
        <v>5299</v>
      </c>
      <c r="H3416" s="958">
        <v>44183</v>
      </c>
      <c r="I3416"/>
      <c r="J3416" t="s">
        <v>1096</v>
      </c>
      <c r="K3416">
        <v>5</v>
      </c>
      <c r="L3416" t="s">
        <v>25</v>
      </c>
      <c r="M3416">
        <v>41600</v>
      </c>
      <c r="N3416" t="s">
        <v>120</v>
      </c>
      <c r="O3416">
        <v>168500</v>
      </c>
      <c r="P3416">
        <v>126900</v>
      </c>
      <c r="Q3416">
        <v>24190</v>
      </c>
      <c r="R3416">
        <v>31730</v>
      </c>
      <c r="S3416"/>
      <c r="T3416"/>
      <c r="U3416"/>
      <c r="V3416" t="s">
        <v>1348</v>
      </c>
      <c r="W3416">
        <v>1</v>
      </c>
    </row>
    <row r="3417" spans="1:23" s="917" customFormat="1" ht="12.75" customHeight="1">
      <c r="A3417">
        <v>1630</v>
      </c>
      <c r="B3417">
        <v>2835</v>
      </c>
      <c r="C3417" t="s">
        <v>124</v>
      </c>
      <c r="D3417" t="s">
        <v>1126</v>
      </c>
      <c r="E3417">
        <v>49711</v>
      </c>
      <c r="F3417" t="s">
        <v>198</v>
      </c>
      <c r="G3417" t="s">
        <v>5300</v>
      </c>
      <c r="H3417" s="958">
        <v>44183</v>
      </c>
      <c r="I3417"/>
      <c r="J3417" t="s">
        <v>1096</v>
      </c>
      <c r="K3417">
        <v>5</v>
      </c>
      <c r="L3417" t="s">
        <v>25</v>
      </c>
      <c r="M3417">
        <v>41600</v>
      </c>
      <c r="N3417" t="s">
        <v>120</v>
      </c>
      <c r="O3417">
        <v>168500</v>
      </c>
      <c r="P3417">
        <v>126900</v>
      </c>
      <c r="Q3417">
        <v>24190</v>
      </c>
      <c r="R3417">
        <v>31730</v>
      </c>
      <c r="S3417"/>
      <c r="T3417"/>
      <c r="U3417"/>
      <c r="V3417" t="s">
        <v>1348</v>
      </c>
      <c r="W3417">
        <v>1</v>
      </c>
    </row>
    <row r="3418" spans="1:23" s="917" customFormat="1" ht="12.75" customHeight="1">
      <c r="A3418">
        <v>1430</v>
      </c>
      <c r="B3418">
        <v>2807</v>
      </c>
      <c r="C3418" t="s">
        <v>1102</v>
      </c>
      <c r="D3418" t="s">
        <v>1833</v>
      </c>
      <c r="E3418">
        <v>49712</v>
      </c>
      <c r="F3418" t="s">
        <v>198</v>
      </c>
      <c r="G3418" t="s">
        <v>5301</v>
      </c>
      <c r="H3418" s="958">
        <v>44370</v>
      </c>
      <c r="I3418"/>
      <c r="J3418" t="s">
        <v>1096</v>
      </c>
      <c r="K3418">
        <v>1</v>
      </c>
      <c r="L3418" t="s">
        <v>25</v>
      </c>
      <c r="M3418">
        <v>41600</v>
      </c>
      <c r="N3418" t="s">
        <v>97</v>
      </c>
      <c r="O3418">
        <v>117140</v>
      </c>
      <c r="P3418">
        <v>75540</v>
      </c>
      <c r="Q3418">
        <v>17000</v>
      </c>
      <c r="R3418">
        <v>22240</v>
      </c>
      <c r="S3418"/>
      <c r="T3418"/>
      <c r="U3418"/>
      <c r="V3418" t="s">
        <v>1348</v>
      </c>
      <c r="W3418">
        <v>2</v>
      </c>
    </row>
    <row r="3419" spans="1:23" s="917" customFormat="1" ht="12.75" customHeight="1">
      <c r="A3419">
        <v>1034</v>
      </c>
      <c r="B3419">
        <v>2803</v>
      </c>
      <c r="C3419" t="s">
        <v>98</v>
      </c>
      <c r="D3419" t="s">
        <v>1292</v>
      </c>
      <c r="E3419">
        <v>49713</v>
      </c>
      <c r="F3419" t="s">
        <v>198</v>
      </c>
      <c r="G3419" t="s">
        <v>5303</v>
      </c>
      <c r="H3419" s="958">
        <v>44151</v>
      </c>
      <c r="I3419"/>
      <c r="J3419" t="s">
        <v>1096</v>
      </c>
      <c r="K3419">
        <v>2</v>
      </c>
      <c r="L3419" t="s">
        <v>25</v>
      </c>
      <c r="M3419">
        <v>41600</v>
      </c>
      <c r="N3419" t="s">
        <v>97</v>
      </c>
      <c r="O3419">
        <v>117140</v>
      </c>
      <c r="P3419">
        <v>75540</v>
      </c>
      <c r="Q3419">
        <v>17000</v>
      </c>
      <c r="R3419">
        <v>22240</v>
      </c>
      <c r="S3419"/>
      <c r="T3419"/>
      <c r="U3419"/>
      <c r="V3419" t="s">
        <v>1348</v>
      </c>
      <c r="W3419">
        <v>1</v>
      </c>
    </row>
    <row r="3420" spans="1:23" s="917" customFormat="1" ht="12.75" customHeight="1">
      <c r="A3420">
        <v>1034</v>
      </c>
      <c r="B3420">
        <v>2840</v>
      </c>
      <c r="C3420" t="s">
        <v>87</v>
      </c>
      <c r="D3420" t="s">
        <v>1292</v>
      </c>
      <c r="E3420">
        <v>49714</v>
      </c>
      <c r="F3420" t="s">
        <v>198</v>
      </c>
      <c r="G3420" t="s">
        <v>5304</v>
      </c>
      <c r="H3420" s="958">
        <v>44183</v>
      </c>
      <c r="I3420"/>
      <c r="J3420" t="s">
        <v>1096</v>
      </c>
      <c r="K3420">
        <v>3</v>
      </c>
      <c r="L3420" t="s">
        <v>25</v>
      </c>
      <c r="M3420">
        <v>41600</v>
      </c>
      <c r="N3420" t="s">
        <v>84</v>
      </c>
      <c r="O3420">
        <v>90910</v>
      </c>
      <c r="P3420">
        <v>49310</v>
      </c>
      <c r="Q3420">
        <v>17000</v>
      </c>
      <c r="R3420">
        <v>22240</v>
      </c>
      <c r="S3420"/>
      <c r="T3420"/>
      <c r="U3420"/>
      <c r="V3420" t="s">
        <v>1348</v>
      </c>
      <c r="W3420">
        <v>1</v>
      </c>
    </row>
    <row r="3421" spans="1:23" s="917" customFormat="1" ht="12.75" customHeight="1">
      <c r="A3421">
        <v>1034</v>
      </c>
      <c r="B3421">
        <v>2803</v>
      </c>
      <c r="C3421" t="s">
        <v>98</v>
      </c>
      <c r="D3421" t="s">
        <v>1292</v>
      </c>
      <c r="E3421">
        <v>49715</v>
      </c>
      <c r="F3421" t="s">
        <v>198</v>
      </c>
      <c r="G3421" t="s">
        <v>5305</v>
      </c>
      <c r="H3421" s="958">
        <v>44151</v>
      </c>
      <c r="I3421"/>
      <c r="J3421" t="s">
        <v>1096</v>
      </c>
      <c r="K3421">
        <v>3</v>
      </c>
      <c r="L3421" t="s">
        <v>25</v>
      </c>
      <c r="M3421">
        <v>41600</v>
      </c>
      <c r="N3421" t="s">
        <v>97</v>
      </c>
      <c r="O3421">
        <v>117140</v>
      </c>
      <c r="P3421">
        <v>75540</v>
      </c>
      <c r="Q3421">
        <v>17000</v>
      </c>
      <c r="R3421">
        <v>22240</v>
      </c>
      <c r="S3421"/>
      <c r="T3421"/>
      <c r="U3421"/>
      <c r="V3421" t="s">
        <v>1348</v>
      </c>
      <c r="W3421">
        <v>1</v>
      </c>
    </row>
    <row r="3422" spans="1:23" s="917" customFormat="1" ht="12.75" customHeight="1">
      <c r="A3422">
        <v>1034</v>
      </c>
      <c r="B3422">
        <v>2828</v>
      </c>
      <c r="C3422" t="s">
        <v>112</v>
      </c>
      <c r="D3422" t="s">
        <v>1292</v>
      </c>
      <c r="E3422">
        <v>49716</v>
      </c>
      <c r="F3422" t="s">
        <v>198</v>
      </c>
      <c r="G3422" t="s">
        <v>5306</v>
      </c>
      <c r="H3422" s="958">
        <v>44145</v>
      </c>
      <c r="I3422"/>
      <c r="J3422" t="s">
        <v>1096</v>
      </c>
      <c r="K3422">
        <v>3</v>
      </c>
      <c r="L3422" t="s">
        <v>25</v>
      </c>
      <c r="M3422">
        <v>41600</v>
      </c>
      <c r="N3422" t="s">
        <v>109</v>
      </c>
      <c r="O3422">
        <v>142820</v>
      </c>
      <c r="P3422">
        <v>101220</v>
      </c>
      <c r="Q3422">
        <v>17000</v>
      </c>
      <c r="R3422">
        <v>22240</v>
      </c>
      <c r="S3422"/>
      <c r="T3422"/>
      <c r="U3422"/>
      <c r="V3422" t="s">
        <v>1348</v>
      </c>
      <c r="W3422">
        <v>1</v>
      </c>
    </row>
    <row r="3423" spans="1:23" s="917" customFormat="1" ht="12.75" customHeight="1">
      <c r="A3423">
        <v>1430</v>
      </c>
      <c r="B3423">
        <v>2807</v>
      </c>
      <c r="C3423" t="s">
        <v>1102</v>
      </c>
      <c r="D3423" t="s">
        <v>1833</v>
      </c>
      <c r="E3423">
        <v>49717</v>
      </c>
      <c r="F3423" t="s">
        <v>198</v>
      </c>
      <c r="G3423" t="s">
        <v>5307</v>
      </c>
      <c r="H3423" s="958">
        <v>45187</v>
      </c>
      <c r="I3423"/>
      <c r="J3423" t="s">
        <v>1096</v>
      </c>
      <c r="K3423">
        <v>1</v>
      </c>
      <c r="L3423" t="s">
        <v>25</v>
      </c>
      <c r="M3423">
        <v>41600</v>
      </c>
      <c r="N3423" t="s">
        <v>97</v>
      </c>
      <c r="O3423">
        <v>117140</v>
      </c>
      <c r="P3423">
        <v>75540</v>
      </c>
      <c r="Q3423">
        <v>17000</v>
      </c>
      <c r="R3423">
        <v>22240</v>
      </c>
      <c r="S3423"/>
      <c r="T3423"/>
      <c r="U3423"/>
      <c r="V3423" t="s">
        <v>1348</v>
      </c>
      <c r="W3423">
        <v>1</v>
      </c>
    </row>
    <row r="3424" spans="1:23" s="917" customFormat="1" ht="12.75" customHeight="1">
      <c r="A3424">
        <v>1430</v>
      </c>
      <c r="B3424">
        <v>2807</v>
      </c>
      <c r="C3424" t="s">
        <v>1102</v>
      </c>
      <c r="D3424" t="s">
        <v>1833</v>
      </c>
      <c r="E3424">
        <v>49718</v>
      </c>
      <c r="F3424" t="s">
        <v>198</v>
      </c>
      <c r="G3424" t="s">
        <v>5309</v>
      </c>
      <c r="H3424" s="958">
        <v>45187</v>
      </c>
      <c r="I3424"/>
      <c r="J3424" t="s">
        <v>1096</v>
      </c>
      <c r="K3424">
        <v>2</v>
      </c>
      <c r="L3424" t="s">
        <v>25</v>
      </c>
      <c r="M3424">
        <v>41600</v>
      </c>
      <c r="N3424" t="s">
        <v>97</v>
      </c>
      <c r="O3424">
        <v>117140</v>
      </c>
      <c r="P3424">
        <v>75540</v>
      </c>
      <c r="Q3424">
        <v>17000</v>
      </c>
      <c r="R3424">
        <v>22240</v>
      </c>
      <c r="S3424"/>
      <c r="T3424"/>
      <c r="U3424"/>
      <c r="V3424" t="s">
        <v>1348</v>
      </c>
      <c r="W3424">
        <v>1</v>
      </c>
    </row>
    <row r="3425" spans="1:23" s="917" customFormat="1" ht="12.75" customHeight="1">
      <c r="A3425">
        <v>1630</v>
      </c>
      <c r="B3425">
        <v>2808</v>
      </c>
      <c r="C3425" t="s">
        <v>99</v>
      </c>
      <c r="D3425" t="s">
        <v>1126</v>
      </c>
      <c r="E3425">
        <v>49719</v>
      </c>
      <c r="F3425" t="s">
        <v>198</v>
      </c>
      <c r="G3425" t="s">
        <v>5310</v>
      </c>
      <c r="H3425" s="958">
        <v>44183</v>
      </c>
      <c r="I3425"/>
      <c r="J3425" t="s">
        <v>1096</v>
      </c>
      <c r="K3425">
        <v>5</v>
      </c>
      <c r="L3425" t="s">
        <v>25</v>
      </c>
      <c r="M3425">
        <v>41600</v>
      </c>
      <c r="N3425" t="s">
        <v>97</v>
      </c>
      <c r="O3425">
        <v>117140</v>
      </c>
      <c r="P3425">
        <v>75540</v>
      </c>
      <c r="Q3425">
        <v>24190</v>
      </c>
      <c r="R3425">
        <v>31730</v>
      </c>
      <c r="S3425"/>
      <c r="T3425"/>
      <c r="U3425"/>
      <c r="V3425" t="s">
        <v>1348</v>
      </c>
      <c r="W3425">
        <v>1</v>
      </c>
    </row>
    <row r="3426" spans="1:23" s="917" customFormat="1" ht="12.75" customHeight="1">
      <c r="A3426">
        <v>1420</v>
      </c>
      <c r="B3426">
        <v>2819</v>
      </c>
      <c r="C3426" t="s">
        <v>101</v>
      </c>
      <c r="D3426" t="s">
        <v>1833</v>
      </c>
      <c r="E3426">
        <v>49720</v>
      </c>
      <c r="F3426" t="s">
        <v>198</v>
      </c>
      <c r="G3426" t="s">
        <v>5311</v>
      </c>
      <c r="H3426" s="958">
        <v>44173</v>
      </c>
      <c r="I3426"/>
      <c r="J3426" t="s">
        <v>1096</v>
      </c>
      <c r="K3426">
        <v>3</v>
      </c>
      <c r="L3426" t="s">
        <v>25</v>
      </c>
      <c r="M3426">
        <v>41600</v>
      </c>
      <c r="N3426" t="s">
        <v>97</v>
      </c>
      <c r="O3426">
        <v>117140</v>
      </c>
      <c r="P3426">
        <v>75540</v>
      </c>
      <c r="Q3426">
        <v>17000</v>
      </c>
      <c r="R3426">
        <v>22240</v>
      </c>
      <c r="S3426"/>
      <c r="T3426"/>
      <c r="U3426"/>
      <c r="V3426" t="s">
        <v>1348</v>
      </c>
      <c r="W3426">
        <v>1</v>
      </c>
    </row>
    <row r="3427" spans="1:23" s="917" customFormat="1" ht="12.75" customHeight="1">
      <c r="A3427">
        <v>1335</v>
      </c>
      <c r="B3427">
        <v>2832</v>
      </c>
      <c r="C3427" t="s">
        <v>92</v>
      </c>
      <c r="D3427" t="s">
        <v>1106</v>
      </c>
      <c r="E3427">
        <v>49721</v>
      </c>
      <c r="F3427" t="s">
        <v>198</v>
      </c>
      <c r="G3427" t="s">
        <v>5312</v>
      </c>
      <c r="H3427" s="958">
        <v>44145</v>
      </c>
      <c r="I3427"/>
      <c r="J3427" t="s">
        <v>1096</v>
      </c>
      <c r="K3427">
        <v>4</v>
      </c>
      <c r="L3427" t="s">
        <v>25</v>
      </c>
      <c r="M3427">
        <v>41600</v>
      </c>
      <c r="N3427" t="s">
        <v>88</v>
      </c>
      <c r="O3427">
        <v>97200</v>
      </c>
      <c r="P3427">
        <v>55600</v>
      </c>
      <c r="Q3427">
        <v>17000</v>
      </c>
      <c r="R3427">
        <v>22240</v>
      </c>
      <c r="S3427"/>
      <c r="T3427"/>
      <c r="U3427"/>
      <c r="V3427" t="s">
        <v>1348</v>
      </c>
      <c r="W3427">
        <v>1</v>
      </c>
    </row>
    <row r="3428" spans="1:23" s="917" customFormat="1" ht="12.75" customHeight="1">
      <c r="A3428">
        <v>1590</v>
      </c>
      <c r="B3428">
        <v>2813</v>
      </c>
      <c r="C3428" t="s">
        <v>90</v>
      </c>
      <c r="D3428" t="s">
        <v>1126</v>
      </c>
      <c r="E3428">
        <v>49722</v>
      </c>
      <c r="F3428" t="s">
        <v>198</v>
      </c>
      <c r="G3428" t="s">
        <v>5313</v>
      </c>
      <c r="H3428" s="958">
        <v>44207</v>
      </c>
      <c r="I3428"/>
      <c r="J3428" t="s">
        <v>1096</v>
      </c>
      <c r="K3428">
        <v>3</v>
      </c>
      <c r="L3428" t="s">
        <v>25</v>
      </c>
      <c r="M3428">
        <v>41600</v>
      </c>
      <c r="N3428" t="s">
        <v>88</v>
      </c>
      <c r="O3428">
        <v>97200</v>
      </c>
      <c r="P3428">
        <v>55600</v>
      </c>
      <c r="Q3428">
        <v>24190</v>
      </c>
      <c r="R3428">
        <v>31730</v>
      </c>
      <c r="S3428"/>
      <c r="T3428"/>
      <c r="U3428"/>
      <c r="V3428" t="s">
        <v>1348</v>
      </c>
      <c r="W3428">
        <v>1</v>
      </c>
    </row>
    <row r="3429" spans="1:23" s="917" customFormat="1" ht="12.75" customHeight="1">
      <c r="A3429">
        <v>1205</v>
      </c>
      <c r="B3429">
        <v>2805</v>
      </c>
      <c r="C3429" t="s">
        <v>110</v>
      </c>
      <c r="D3429" t="s">
        <v>1103</v>
      </c>
      <c r="E3429">
        <v>49723</v>
      </c>
      <c r="F3429" t="s">
        <v>198</v>
      </c>
      <c r="G3429" t="s">
        <v>5315</v>
      </c>
      <c r="H3429" s="958">
        <v>44204</v>
      </c>
      <c r="I3429"/>
      <c r="J3429" t="s">
        <v>1096</v>
      </c>
      <c r="K3429">
        <v>10</v>
      </c>
      <c r="L3429" t="s">
        <v>25</v>
      </c>
      <c r="M3429">
        <v>41600</v>
      </c>
      <c r="N3429" t="s">
        <v>109</v>
      </c>
      <c r="O3429">
        <v>142820</v>
      </c>
      <c r="P3429">
        <v>101220</v>
      </c>
      <c r="Q3429">
        <v>17000</v>
      </c>
      <c r="R3429">
        <v>22240</v>
      </c>
      <c r="S3429"/>
      <c r="T3429"/>
      <c r="U3429"/>
      <c r="V3429" t="s">
        <v>1348</v>
      </c>
      <c r="W3429">
        <v>1</v>
      </c>
    </row>
    <row r="3430" spans="1:23" s="917" customFormat="1" ht="12.75" customHeight="1">
      <c r="A3430">
        <v>1605</v>
      </c>
      <c r="B3430">
        <v>2813</v>
      </c>
      <c r="C3430" t="s">
        <v>90</v>
      </c>
      <c r="D3430" t="s">
        <v>1126</v>
      </c>
      <c r="E3430">
        <v>49724</v>
      </c>
      <c r="F3430" t="s">
        <v>198</v>
      </c>
      <c r="G3430" t="s">
        <v>5316</v>
      </c>
      <c r="H3430" s="958">
        <v>44207</v>
      </c>
      <c r="I3430"/>
      <c r="J3430" t="s">
        <v>1096</v>
      </c>
      <c r="K3430">
        <v>10</v>
      </c>
      <c r="L3430" t="s">
        <v>25</v>
      </c>
      <c r="M3430">
        <v>41600</v>
      </c>
      <c r="N3430" t="s">
        <v>88</v>
      </c>
      <c r="O3430">
        <v>97200</v>
      </c>
      <c r="P3430">
        <v>55600</v>
      </c>
      <c r="Q3430">
        <v>17000</v>
      </c>
      <c r="R3430">
        <v>16710</v>
      </c>
      <c r="S3430"/>
      <c r="T3430"/>
      <c r="U3430"/>
      <c r="V3430" t="s">
        <v>1348</v>
      </c>
      <c r="W3430">
        <v>3</v>
      </c>
    </row>
    <row r="3431" spans="1:23" s="917" customFormat="1" ht="12.75" customHeight="1">
      <c r="A3431">
        <v>1605</v>
      </c>
      <c r="B3431">
        <v>2813</v>
      </c>
      <c r="C3431" t="s">
        <v>90</v>
      </c>
      <c r="D3431" t="s">
        <v>1126</v>
      </c>
      <c r="E3431">
        <v>49725</v>
      </c>
      <c r="F3431" t="s">
        <v>198</v>
      </c>
      <c r="G3431" t="s">
        <v>5317</v>
      </c>
      <c r="H3431" s="958">
        <v>44183</v>
      </c>
      <c r="I3431"/>
      <c r="J3431" t="s">
        <v>1096</v>
      </c>
      <c r="K3431">
        <v>3</v>
      </c>
      <c r="L3431" t="s">
        <v>25</v>
      </c>
      <c r="M3431">
        <v>41600</v>
      </c>
      <c r="N3431" t="s">
        <v>88</v>
      </c>
      <c r="O3431">
        <v>97200</v>
      </c>
      <c r="P3431">
        <v>55600</v>
      </c>
      <c r="Q3431">
        <v>17000</v>
      </c>
      <c r="R3431">
        <v>16710</v>
      </c>
      <c r="S3431"/>
      <c r="T3431"/>
      <c r="U3431"/>
      <c r="V3431" t="s">
        <v>1348</v>
      </c>
      <c r="W3431">
        <v>3</v>
      </c>
    </row>
    <row r="3432" spans="1:23" s="917" customFormat="1" ht="12.75" customHeight="1">
      <c r="A3432">
        <v>1605</v>
      </c>
      <c r="B3432">
        <v>2813</v>
      </c>
      <c r="C3432" t="s">
        <v>90</v>
      </c>
      <c r="D3432" t="s">
        <v>1126</v>
      </c>
      <c r="E3432">
        <v>49726</v>
      </c>
      <c r="F3432" t="s">
        <v>198</v>
      </c>
      <c r="G3432" t="s">
        <v>5318</v>
      </c>
      <c r="H3432" s="958">
        <v>44160</v>
      </c>
      <c r="I3432"/>
      <c r="J3432" t="s">
        <v>1096</v>
      </c>
      <c r="K3432">
        <v>3</v>
      </c>
      <c r="L3432" t="s">
        <v>25</v>
      </c>
      <c r="M3432">
        <v>41600</v>
      </c>
      <c r="N3432" t="s">
        <v>88</v>
      </c>
      <c r="O3432">
        <v>97200</v>
      </c>
      <c r="P3432">
        <v>55600</v>
      </c>
      <c r="Q3432">
        <v>17000</v>
      </c>
      <c r="R3432">
        <v>16710</v>
      </c>
      <c r="S3432"/>
      <c r="T3432"/>
      <c r="U3432"/>
      <c r="V3432" t="s">
        <v>1348</v>
      </c>
      <c r="W3432">
        <v>3</v>
      </c>
    </row>
    <row r="3433" spans="1:23" s="917" customFormat="1" ht="12.75" customHeight="1">
      <c r="A3433">
        <v>1190</v>
      </c>
      <c r="B3433">
        <v>2834</v>
      </c>
      <c r="C3433" t="s">
        <v>123</v>
      </c>
      <c r="D3433" t="s">
        <v>1133</v>
      </c>
      <c r="E3433">
        <v>49727</v>
      </c>
      <c r="F3433" t="s">
        <v>198</v>
      </c>
      <c r="G3433" t="s">
        <v>5319</v>
      </c>
      <c r="H3433" s="958">
        <v>44172</v>
      </c>
      <c r="I3433"/>
      <c r="J3433" t="s">
        <v>1096</v>
      </c>
      <c r="K3433">
        <v>2</v>
      </c>
      <c r="L3433" t="s">
        <v>25</v>
      </c>
      <c r="M3433">
        <v>41600</v>
      </c>
      <c r="N3433" t="s">
        <v>120</v>
      </c>
      <c r="O3433">
        <v>168500</v>
      </c>
      <c r="P3433">
        <v>126900</v>
      </c>
      <c r="Q3433">
        <v>17000</v>
      </c>
      <c r="R3433">
        <v>22240</v>
      </c>
      <c r="S3433"/>
      <c r="T3433"/>
      <c r="U3433"/>
      <c r="V3433" t="s">
        <v>1348</v>
      </c>
      <c r="W3433">
        <v>1</v>
      </c>
    </row>
    <row r="3434" spans="1:23" s="917" customFormat="1" ht="12.75" customHeight="1">
      <c r="A3434">
        <v>1912</v>
      </c>
      <c r="B3434">
        <v>2840</v>
      </c>
      <c r="C3434" t="s">
        <v>87</v>
      </c>
      <c r="D3434" t="s">
        <v>1270</v>
      </c>
      <c r="E3434">
        <v>49728</v>
      </c>
      <c r="F3434" t="s">
        <v>198</v>
      </c>
      <c r="G3434" t="s">
        <v>5320</v>
      </c>
      <c r="H3434" s="958">
        <v>44214</v>
      </c>
      <c r="I3434"/>
      <c r="J3434" t="s">
        <v>1096</v>
      </c>
      <c r="K3434">
        <v>3</v>
      </c>
      <c r="L3434" t="s">
        <v>327</v>
      </c>
      <c r="M3434">
        <v>41600</v>
      </c>
      <c r="N3434" t="s">
        <v>84</v>
      </c>
      <c r="O3434">
        <v>90910</v>
      </c>
      <c r="P3434">
        <v>49310</v>
      </c>
      <c r="Q3434">
        <v>8860</v>
      </c>
      <c r="R3434">
        <v>8220</v>
      </c>
      <c r="S3434"/>
      <c r="T3434"/>
      <c r="U3434"/>
      <c r="V3434" t="s">
        <v>1348</v>
      </c>
      <c r="W3434">
        <v>1</v>
      </c>
    </row>
    <row r="3435" spans="1:23" s="917" customFormat="1" ht="12.75" customHeight="1">
      <c r="A3435">
        <v>1912</v>
      </c>
      <c r="B3435">
        <v>2840</v>
      </c>
      <c r="C3435" t="s">
        <v>87</v>
      </c>
      <c r="D3435" t="s">
        <v>1270</v>
      </c>
      <c r="E3435">
        <v>49729</v>
      </c>
      <c r="F3435" t="s">
        <v>198</v>
      </c>
      <c r="G3435" t="s">
        <v>5321</v>
      </c>
      <c r="H3435" s="958">
        <v>44214</v>
      </c>
      <c r="I3435"/>
      <c r="J3435" t="s">
        <v>1096</v>
      </c>
      <c r="K3435">
        <v>2</v>
      </c>
      <c r="L3435" t="s">
        <v>327</v>
      </c>
      <c r="M3435">
        <v>41600</v>
      </c>
      <c r="N3435" t="s">
        <v>84</v>
      </c>
      <c r="O3435">
        <v>90910</v>
      </c>
      <c r="P3435">
        <v>49310</v>
      </c>
      <c r="Q3435">
        <v>8860</v>
      </c>
      <c r="R3435">
        <v>8220</v>
      </c>
      <c r="S3435"/>
      <c r="T3435"/>
      <c r="U3435"/>
      <c r="V3435" t="s">
        <v>1348</v>
      </c>
      <c r="W3435">
        <v>1</v>
      </c>
    </row>
    <row r="3436" spans="1:23" s="917" customFormat="1" ht="12.75" customHeight="1">
      <c r="A3436">
        <v>1912</v>
      </c>
      <c r="B3436">
        <v>2840</v>
      </c>
      <c r="C3436" t="s">
        <v>87</v>
      </c>
      <c r="D3436" t="s">
        <v>1270</v>
      </c>
      <c r="E3436">
        <v>49730</v>
      </c>
      <c r="F3436" t="s">
        <v>198</v>
      </c>
      <c r="G3436" t="s">
        <v>5322</v>
      </c>
      <c r="H3436" s="958">
        <v>44214</v>
      </c>
      <c r="I3436"/>
      <c r="J3436" t="s">
        <v>1096</v>
      </c>
      <c r="K3436">
        <v>1</v>
      </c>
      <c r="L3436" t="s">
        <v>327</v>
      </c>
      <c r="M3436">
        <v>41600</v>
      </c>
      <c r="N3436" t="s">
        <v>84</v>
      </c>
      <c r="O3436">
        <v>90910</v>
      </c>
      <c r="P3436">
        <v>49310</v>
      </c>
      <c r="Q3436">
        <v>8860</v>
      </c>
      <c r="R3436">
        <v>8220</v>
      </c>
      <c r="S3436"/>
      <c r="T3436"/>
      <c r="U3436"/>
      <c r="V3436" t="s">
        <v>1348</v>
      </c>
      <c r="W3436">
        <v>1</v>
      </c>
    </row>
    <row r="3437" spans="1:23" s="917" customFormat="1" ht="12.75" customHeight="1">
      <c r="A3437">
        <v>1912</v>
      </c>
      <c r="B3437">
        <v>2840</v>
      </c>
      <c r="C3437" t="s">
        <v>87</v>
      </c>
      <c r="D3437" t="s">
        <v>1270</v>
      </c>
      <c r="E3437">
        <v>49731</v>
      </c>
      <c r="F3437" t="s">
        <v>198</v>
      </c>
      <c r="G3437" t="s">
        <v>5323</v>
      </c>
      <c r="H3437" s="958">
        <v>44370</v>
      </c>
      <c r="I3437"/>
      <c r="J3437" t="s">
        <v>1096</v>
      </c>
      <c r="K3437">
        <v>3</v>
      </c>
      <c r="L3437" t="s">
        <v>25</v>
      </c>
      <c r="M3437">
        <v>41600</v>
      </c>
      <c r="N3437" t="s">
        <v>84</v>
      </c>
      <c r="O3437">
        <v>90910</v>
      </c>
      <c r="P3437">
        <v>49310</v>
      </c>
      <c r="Q3437">
        <v>8860</v>
      </c>
      <c r="R3437">
        <v>8220</v>
      </c>
      <c r="S3437"/>
      <c r="T3437"/>
      <c r="U3437"/>
      <c r="V3437" t="s">
        <v>1348</v>
      </c>
      <c r="W3437">
        <v>1</v>
      </c>
    </row>
    <row r="3438" spans="1:23" s="917" customFormat="1" ht="12.75" customHeight="1">
      <c r="A3438">
        <v>1912</v>
      </c>
      <c r="B3438">
        <v>2840</v>
      </c>
      <c r="C3438" t="s">
        <v>87</v>
      </c>
      <c r="D3438" t="s">
        <v>1270</v>
      </c>
      <c r="E3438">
        <v>49732</v>
      </c>
      <c r="F3438" t="s">
        <v>198</v>
      </c>
      <c r="G3438" t="s">
        <v>5324</v>
      </c>
      <c r="H3438" s="958">
        <v>44214</v>
      </c>
      <c r="I3438"/>
      <c r="J3438" t="s">
        <v>1096</v>
      </c>
      <c r="K3438">
        <v>2</v>
      </c>
      <c r="L3438" t="s">
        <v>327</v>
      </c>
      <c r="M3438">
        <v>41600</v>
      </c>
      <c r="N3438" t="s">
        <v>84</v>
      </c>
      <c r="O3438">
        <v>90910</v>
      </c>
      <c r="P3438">
        <v>49310</v>
      </c>
      <c r="Q3438">
        <v>8860</v>
      </c>
      <c r="R3438">
        <v>8220</v>
      </c>
      <c r="S3438"/>
      <c r="T3438"/>
      <c r="U3438"/>
      <c r="V3438" t="s">
        <v>1348</v>
      </c>
      <c r="W3438">
        <v>1</v>
      </c>
    </row>
    <row r="3439" spans="1:23" s="917" customFormat="1" ht="12.75" customHeight="1">
      <c r="A3439">
        <v>1912</v>
      </c>
      <c r="B3439">
        <v>2840</v>
      </c>
      <c r="C3439" t="s">
        <v>87</v>
      </c>
      <c r="D3439" t="s">
        <v>1270</v>
      </c>
      <c r="E3439">
        <v>49733</v>
      </c>
      <c r="F3439" t="s">
        <v>198</v>
      </c>
      <c r="G3439" t="s">
        <v>5325</v>
      </c>
      <c r="H3439" s="958">
        <v>44214</v>
      </c>
      <c r="I3439"/>
      <c r="J3439" t="s">
        <v>1096</v>
      </c>
      <c r="K3439">
        <v>2</v>
      </c>
      <c r="L3439" t="s">
        <v>327</v>
      </c>
      <c r="M3439">
        <v>41600</v>
      </c>
      <c r="N3439" t="s">
        <v>84</v>
      </c>
      <c r="O3439">
        <v>90910</v>
      </c>
      <c r="P3439">
        <v>49310</v>
      </c>
      <c r="Q3439">
        <v>8860</v>
      </c>
      <c r="R3439">
        <v>8220</v>
      </c>
      <c r="S3439"/>
      <c r="T3439"/>
      <c r="U3439"/>
      <c r="V3439" t="s">
        <v>1348</v>
      </c>
      <c r="W3439">
        <v>1</v>
      </c>
    </row>
    <row r="3440" spans="1:23" s="917" customFormat="1" ht="12.75" customHeight="1">
      <c r="A3440">
        <v>1912</v>
      </c>
      <c r="B3440">
        <v>2840</v>
      </c>
      <c r="C3440" t="s">
        <v>87</v>
      </c>
      <c r="D3440" t="s">
        <v>1270</v>
      </c>
      <c r="E3440">
        <v>49734</v>
      </c>
      <c r="F3440" t="s">
        <v>198</v>
      </c>
      <c r="G3440" t="s">
        <v>5326</v>
      </c>
      <c r="H3440" s="958">
        <v>44214</v>
      </c>
      <c r="I3440"/>
      <c r="J3440" t="s">
        <v>1096</v>
      </c>
      <c r="K3440">
        <v>3</v>
      </c>
      <c r="L3440" t="s">
        <v>327</v>
      </c>
      <c r="M3440">
        <v>41600</v>
      </c>
      <c r="N3440" t="s">
        <v>84</v>
      </c>
      <c r="O3440">
        <v>90910</v>
      </c>
      <c r="P3440">
        <v>49310</v>
      </c>
      <c r="Q3440">
        <v>8860</v>
      </c>
      <c r="R3440">
        <v>8220</v>
      </c>
      <c r="S3440"/>
      <c r="T3440"/>
      <c r="U3440"/>
      <c r="V3440" t="s">
        <v>1348</v>
      </c>
      <c r="W3440">
        <v>1</v>
      </c>
    </row>
    <row r="3441" spans="1:23" s="917" customFormat="1" ht="12.75" customHeight="1">
      <c r="A3441">
        <v>1205</v>
      </c>
      <c r="B3441">
        <v>2827</v>
      </c>
      <c r="C3441" t="s">
        <v>96</v>
      </c>
      <c r="D3441" t="s">
        <v>1103</v>
      </c>
      <c r="E3441">
        <v>49735</v>
      </c>
      <c r="F3441" t="s">
        <v>198</v>
      </c>
      <c r="G3441" t="s">
        <v>5327</v>
      </c>
      <c r="H3441" s="958">
        <v>44293</v>
      </c>
      <c r="I3441"/>
      <c r="J3441" t="s">
        <v>1096</v>
      </c>
      <c r="K3441">
        <v>10</v>
      </c>
      <c r="L3441" t="s">
        <v>25</v>
      </c>
      <c r="M3441">
        <v>41600</v>
      </c>
      <c r="N3441" t="s">
        <v>93</v>
      </c>
      <c r="O3441">
        <v>104910</v>
      </c>
      <c r="P3441">
        <v>63310</v>
      </c>
      <c r="Q3441">
        <v>17000</v>
      </c>
      <c r="R3441">
        <v>22240</v>
      </c>
      <c r="S3441"/>
      <c r="T3441"/>
      <c r="U3441"/>
      <c r="V3441" t="s">
        <v>1348</v>
      </c>
      <c r="W3441">
        <v>1</v>
      </c>
    </row>
    <row r="3442" spans="1:23" s="917" customFormat="1" ht="12.75" customHeight="1">
      <c r="A3442">
        <v>1280</v>
      </c>
      <c r="B3442">
        <v>2826</v>
      </c>
      <c r="C3442" t="s">
        <v>103</v>
      </c>
      <c r="D3442" t="s">
        <v>1103</v>
      </c>
      <c r="E3442">
        <v>49736</v>
      </c>
      <c r="F3442" t="s">
        <v>198</v>
      </c>
      <c r="G3442" t="s">
        <v>5328</v>
      </c>
      <c r="H3442" s="958">
        <v>44204</v>
      </c>
      <c r="I3442"/>
      <c r="J3442" t="s">
        <v>1096</v>
      </c>
      <c r="K3442">
        <v>10</v>
      </c>
      <c r="L3442" t="s">
        <v>25</v>
      </c>
      <c r="M3442">
        <v>41600</v>
      </c>
      <c r="N3442" t="s">
        <v>93</v>
      </c>
      <c r="O3442">
        <v>104910</v>
      </c>
      <c r="P3442">
        <v>63310</v>
      </c>
      <c r="Q3442">
        <v>17000</v>
      </c>
      <c r="R3442">
        <v>22240</v>
      </c>
      <c r="S3442"/>
      <c r="T3442"/>
      <c r="U3442"/>
      <c r="V3442" t="s">
        <v>1348</v>
      </c>
      <c r="W3442">
        <v>1</v>
      </c>
    </row>
    <row r="3443" spans="1:23" s="917" customFormat="1" ht="12.75" customHeight="1">
      <c r="A3443">
        <v>1280</v>
      </c>
      <c r="B3443">
        <v>2826</v>
      </c>
      <c r="C3443" t="s">
        <v>103</v>
      </c>
      <c r="D3443" t="s">
        <v>1103</v>
      </c>
      <c r="E3443">
        <v>49737</v>
      </c>
      <c r="F3443" t="s">
        <v>198</v>
      </c>
      <c r="G3443" t="s">
        <v>5329</v>
      </c>
      <c r="H3443" s="958">
        <v>44204</v>
      </c>
      <c r="I3443"/>
      <c r="J3443" t="s">
        <v>1096</v>
      </c>
      <c r="K3443">
        <v>10</v>
      </c>
      <c r="L3443" t="s">
        <v>25</v>
      </c>
      <c r="M3443">
        <v>41600</v>
      </c>
      <c r="N3443" t="s">
        <v>93</v>
      </c>
      <c r="O3443">
        <v>104910</v>
      </c>
      <c r="P3443">
        <v>63310</v>
      </c>
      <c r="Q3443">
        <v>17000</v>
      </c>
      <c r="R3443">
        <v>22240</v>
      </c>
      <c r="S3443"/>
      <c r="T3443"/>
      <c r="U3443"/>
      <c r="V3443" t="s">
        <v>1348</v>
      </c>
      <c r="W3443">
        <v>1</v>
      </c>
    </row>
    <row r="3444" spans="1:23" s="917" customFormat="1" ht="12.75" customHeight="1">
      <c r="A3444">
        <v>1220</v>
      </c>
      <c r="B3444">
        <v>2807</v>
      </c>
      <c r="C3444" t="s">
        <v>1102</v>
      </c>
      <c r="D3444" t="s">
        <v>1103</v>
      </c>
      <c r="E3444">
        <v>49738</v>
      </c>
      <c r="F3444" t="s">
        <v>198</v>
      </c>
      <c r="G3444" t="s">
        <v>5330</v>
      </c>
      <c r="H3444" s="958">
        <v>44309</v>
      </c>
      <c r="I3444"/>
      <c r="J3444" t="s">
        <v>1096</v>
      </c>
      <c r="K3444">
        <v>5</v>
      </c>
      <c r="L3444" t="s">
        <v>25</v>
      </c>
      <c r="M3444">
        <v>41600</v>
      </c>
      <c r="N3444" t="s">
        <v>97</v>
      </c>
      <c r="O3444">
        <v>117140</v>
      </c>
      <c r="P3444">
        <v>75540</v>
      </c>
      <c r="Q3444">
        <v>17000</v>
      </c>
      <c r="R3444">
        <v>22240</v>
      </c>
      <c r="S3444"/>
      <c r="T3444"/>
      <c r="U3444"/>
      <c r="V3444" t="s">
        <v>1348</v>
      </c>
      <c r="W3444">
        <v>1</v>
      </c>
    </row>
    <row r="3445" spans="1:23" s="917" customFormat="1" ht="12.75" customHeight="1">
      <c r="A3445">
        <v>1555</v>
      </c>
      <c r="B3445">
        <v>2845</v>
      </c>
      <c r="C3445" t="s">
        <v>318</v>
      </c>
      <c r="D3445" t="s">
        <v>1445</v>
      </c>
      <c r="E3445">
        <v>49739</v>
      </c>
      <c r="F3445" t="s">
        <v>198</v>
      </c>
      <c r="G3445" t="s">
        <v>5331</v>
      </c>
      <c r="H3445" s="958">
        <v>44176</v>
      </c>
      <c r="I3445"/>
      <c r="J3445" t="s">
        <v>1096</v>
      </c>
      <c r="K3445">
        <v>2</v>
      </c>
      <c r="L3445" t="s">
        <v>25</v>
      </c>
      <c r="M3445">
        <v>41600</v>
      </c>
      <c r="N3445" t="s">
        <v>126</v>
      </c>
      <c r="O3445">
        <v>201100</v>
      </c>
      <c r="P3445">
        <v>159500</v>
      </c>
      <c r="Q3445">
        <v>17000</v>
      </c>
      <c r="R3445">
        <v>22240</v>
      </c>
      <c r="S3445"/>
      <c r="T3445"/>
      <c r="U3445"/>
      <c r="V3445" t="s">
        <v>1348</v>
      </c>
      <c r="W3445">
        <v>2</v>
      </c>
    </row>
    <row r="3446" spans="1:23" s="917" customFormat="1" ht="12.75" customHeight="1">
      <c r="A3446">
        <v>1545</v>
      </c>
      <c r="B3446">
        <v>2820</v>
      </c>
      <c r="C3446" t="s">
        <v>1622</v>
      </c>
      <c r="D3446" t="s">
        <v>1445</v>
      </c>
      <c r="E3446">
        <v>49740</v>
      </c>
      <c r="F3446" t="s">
        <v>198</v>
      </c>
      <c r="G3446" t="s">
        <v>5332</v>
      </c>
      <c r="H3446" s="958">
        <v>44174</v>
      </c>
      <c r="I3446"/>
      <c r="J3446" t="s">
        <v>1096</v>
      </c>
      <c r="K3446">
        <v>3</v>
      </c>
      <c r="L3446" t="s">
        <v>25</v>
      </c>
      <c r="M3446">
        <v>41600</v>
      </c>
      <c r="N3446" t="s">
        <v>126</v>
      </c>
      <c r="O3446">
        <v>201100</v>
      </c>
      <c r="P3446">
        <v>159500</v>
      </c>
      <c r="Q3446">
        <v>17000</v>
      </c>
      <c r="R3446">
        <v>22240</v>
      </c>
      <c r="S3446"/>
      <c r="T3446"/>
      <c r="U3446"/>
      <c r="V3446" t="s">
        <v>1348</v>
      </c>
      <c r="W3446">
        <v>1</v>
      </c>
    </row>
    <row r="3447" spans="1:23" s="917" customFormat="1" ht="12.75" customHeight="1">
      <c r="A3447">
        <v>1545</v>
      </c>
      <c r="B3447">
        <v>2820</v>
      </c>
      <c r="C3447" t="s">
        <v>1622</v>
      </c>
      <c r="D3447" t="s">
        <v>1445</v>
      </c>
      <c r="E3447">
        <v>49741</v>
      </c>
      <c r="F3447" t="s">
        <v>198</v>
      </c>
      <c r="G3447" t="s">
        <v>5334</v>
      </c>
      <c r="H3447" s="958">
        <v>44166</v>
      </c>
      <c r="I3447"/>
      <c r="J3447" t="s">
        <v>1096</v>
      </c>
      <c r="K3447">
        <v>1</v>
      </c>
      <c r="L3447" t="s">
        <v>25</v>
      </c>
      <c r="M3447">
        <v>41600</v>
      </c>
      <c r="N3447" t="s">
        <v>126</v>
      </c>
      <c r="O3447">
        <v>201100</v>
      </c>
      <c r="P3447">
        <v>159500</v>
      </c>
      <c r="Q3447">
        <v>17000</v>
      </c>
      <c r="R3447">
        <v>22240</v>
      </c>
      <c r="S3447"/>
      <c r="T3447">
        <v>830</v>
      </c>
      <c r="U3447">
        <v>250</v>
      </c>
      <c r="V3447" t="s">
        <v>1348</v>
      </c>
      <c r="W3447">
        <v>4</v>
      </c>
    </row>
    <row r="3448" spans="1:23" s="917" customFormat="1" ht="12.75" customHeight="1">
      <c r="A3448">
        <v>1205</v>
      </c>
      <c r="B3448">
        <v>2807</v>
      </c>
      <c r="C3448" t="s">
        <v>1102</v>
      </c>
      <c r="D3448" t="s">
        <v>1103</v>
      </c>
      <c r="E3448">
        <v>49742</v>
      </c>
      <c r="F3448" t="s">
        <v>198</v>
      </c>
      <c r="G3448" t="s">
        <v>5336</v>
      </c>
      <c r="H3448" s="958">
        <v>44204</v>
      </c>
      <c r="I3448"/>
      <c r="J3448" t="s">
        <v>1096</v>
      </c>
      <c r="K3448">
        <v>10</v>
      </c>
      <c r="L3448" t="s">
        <v>25</v>
      </c>
      <c r="M3448">
        <v>41600</v>
      </c>
      <c r="N3448" t="s">
        <v>97</v>
      </c>
      <c r="O3448">
        <v>117140</v>
      </c>
      <c r="P3448">
        <v>75540</v>
      </c>
      <c r="Q3448">
        <v>17000</v>
      </c>
      <c r="R3448">
        <v>22240</v>
      </c>
      <c r="S3448"/>
      <c r="T3448"/>
      <c r="U3448"/>
      <c r="V3448" t="s">
        <v>1348</v>
      </c>
      <c r="W3448">
        <v>1</v>
      </c>
    </row>
    <row r="3449" spans="1:23" s="917" customFormat="1" ht="12.75" customHeight="1">
      <c r="A3449">
        <v>1220</v>
      </c>
      <c r="B3449">
        <v>2807</v>
      </c>
      <c r="C3449" t="s">
        <v>1102</v>
      </c>
      <c r="D3449" t="s">
        <v>1103</v>
      </c>
      <c r="E3449">
        <v>49743</v>
      </c>
      <c r="F3449" t="s">
        <v>198</v>
      </c>
      <c r="G3449" t="s">
        <v>5337</v>
      </c>
      <c r="H3449" s="958">
        <v>45231</v>
      </c>
      <c r="I3449"/>
      <c r="J3449" t="s">
        <v>1096</v>
      </c>
      <c r="K3449">
        <v>3</v>
      </c>
      <c r="L3449" t="s">
        <v>25</v>
      </c>
      <c r="M3449">
        <v>41600</v>
      </c>
      <c r="N3449" t="s">
        <v>97</v>
      </c>
      <c r="O3449">
        <v>117140</v>
      </c>
      <c r="P3449">
        <v>75540</v>
      </c>
      <c r="Q3449">
        <v>17000</v>
      </c>
      <c r="R3449">
        <v>22240</v>
      </c>
      <c r="S3449"/>
      <c r="T3449"/>
      <c r="U3449"/>
      <c r="V3449" t="s">
        <v>1348</v>
      </c>
      <c r="W3449">
        <v>1</v>
      </c>
    </row>
    <row r="3450" spans="1:23" s="917" customFormat="1" ht="12.75" customHeight="1">
      <c r="A3450">
        <v>1220</v>
      </c>
      <c r="B3450">
        <v>2807</v>
      </c>
      <c r="C3450" t="s">
        <v>1102</v>
      </c>
      <c r="D3450" t="s">
        <v>1103</v>
      </c>
      <c r="E3450">
        <v>49744</v>
      </c>
      <c r="F3450" t="s">
        <v>198</v>
      </c>
      <c r="G3450" t="s">
        <v>5339</v>
      </c>
      <c r="H3450" s="958">
        <v>45231</v>
      </c>
      <c r="I3450"/>
      <c r="J3450" t="s">
        <v>1096</v>
      </c>
      <c r="K3450">
        <v>3</v>
      </c>
      <c r="L3450" t="s">
        <v>25</v>
      </c>
      <c r="M3450">
        <v>41600</v>
      </c>
      <c r="N3450" t="s">
        <v>97</v>
      </c>
      <c r="O3450">
        <v>117140</v>
      </c>
      <c r="P3450">
        <v>75540</v>
      </c>
      <c r="Q3450">
        <v>17000</v>
      </c>
      <c r="R3450">
        <v>22240</v>
      </c>
      <c r="S3450"/>
      <c r="T3450"/>
      <c r="U3450"/>
      <c r="V3450" t="s">
        <v>1348</v>
      </c>
      <c r="W3450">
        <v>1</v>
      </c>
    </row>
    <row r="3451" spans="1:23" s="917" customFormat="1" ht="12.75" customHeight="1">
      <c r="A3451">
        <v>1034</v>
      </c>
      <c r="B3451">
        <v>2803</v>
      </c>
      <c r="C3451" t="s">
        <v>98</v>
      </c>
      <c r="D3451" t="s">
        <v>1292</v>
      </c>
      <c r="E3451">
        <v>49745</v>
      </c>
      <c r="F3451" t="s">
        <v>198</v>
      </c>
      <c r="G3451" t="s">
        <v>5340</v>
      </c>
      <c r="H3451" s="958">
        <v>44160</v>
      </c>
      <c r="I3451"/>
      <c r="J3451" t="s">
        <v>1096</v>
      </c>
      <c r="K3451">
        <v>2</v>
      </c>
      <c r="L3451" t="s">
        <v>25</v>
      </c>
      <c r="M3451">
        <v>41600</v>
      </c>
      <c r="N3451" t="s">
        <v>97</v>
      </c>
      <c r="O3451">
        <v>117140</v>
      </c>
      <c r="P3451">
        <v>75540</v>
      </c>
      <c r="Q3451">
        <v>17000</v>
      </c>
      <c r="R3451">
        <v>22240</v>
      </c>
      <c r="S3451"/>
      <c r="T3451"/>
      <c r="U3451"/>
      <c r="V3451" t="s">
        <v>1348</v>
      </c>
      <c r="W3451">
        <v>2</v>
      </c>
    </row>
    <row r="3452" spans="1:23" s="917" customFormat="1" ht="12.75" customHeight="1">
      <c r="A3452">
        <v>1034</v>
      </c>
      <c r="B3452">
        <v>2840</v>
      </c>
      <c r="C3452" t="s">
        <v>87</v>
      </c>
      <c r="D3452" t="s">
        <v>1292</v>
      </c>
      <c r="E3452">
        <v>49746</v>
      </c>
      <c r="F3452" t="s">
        <v>198</v>
      </c>
      <c r="G3452" t="s">
        <v>5341</v>
      </c>
      <c r="H3452" s="958">
        <v>44183</v>
      </c>
      <c r="I3452" s="958">
        <v>45473</v>
      </c>
      <c r="J3452" t="s">
        <v>1096</v>
      </c>
      <c r="K3452">
        <v>2</v>
      </c>
      <c r="L3452" t="s">
        <v>25</v>
      </c>
      <c r="M3452">
        <v>41600</v>
      </c>
      <c r="N3452" t="s">
        <v>84</v>
      </c>
      <c r="O3452">
        <v>90910</v>
      </c>
      <c r="P3452">
        <v>49310</v>
      </c>
      <c r="Q3452">
        <v>17000</v>
      </c>
      <c r="R3452">
        <v>22240</v>
      </c>
      <c r="S3452"/>
      <c r="T3452"/>
      <c r="U3452"/>
      <c r="V3452" t="s">
        <v>1348</v>
      </c>
      <c r="W3452">
        <v>2</v>
      </c>
    </row>
    <row r="3453" spans="1:23" s="917" customFormat="1" ht="12.75" customHeight="1">
      <c r="A3453">
        <v>1255</v>
      </c>
      <c r="B3453">
        <v>2817</v>
      </c>
      <c r="C3453" t="s">
        <v>107</v>
      </c>
      <c r="D3453" t="s">
        <v>1445</v>
      </c>
      <c r="E3453">
        <v>49749</v>
      </c>
      <c r="F3453" t="s">
        <v>198</v>
      </c>
      <c r="G3453" t="s">
        <v>5342</v>
      </c>
      <c r="H3453" s="958">
        <v>44960</v>
      </c>
      <c r="I3453"/>
      <c r="J3453" t="s">
        <v>1096</v>
      </c>
      <c r="K3453">
        <v>1</v>
      </c>
      <c r="L3453" t="s">
        <v>25</v>
      </c>
      <c r="M3453">
        <v>41600</v>
      </c>
      <c r="N3453" t="s">
        <v>106</v>
      </c>
      <c r="O3453">
        <v>129850</v>
      </c>
      <c r="P3453">
        <v>88250</v>
      </c>
      <c r="Q3453">
        <v>17000</v>
      </c>
      <c r="R3453">
        <v>22240</v>
      </c>
      <c r="S3453"/>
      <c r="T3453"/>
      <c r="U3453"/>
      <c r="V3453" t="s">
        <v>1348</v>
      </c>
      <c r="W3453">
        <v>1</v>
      </c>
    </row>
    <row r="3454" spans="1:23" s="917" customFormat="1" ht="12.75" customHeight="1">
      <c r="A3454">
        <v>1255</v>
      </c>
      <c r="B3454">
        <v>2817</v>
      </c>
      <c r="C3454" t="s">
        <v>107</v>
      </c>
      <c r="D3454" t="s">
        <v>1445</v>
      </c>
      <c r="E3454">
        <v>49750</v>
      </c>
      <c r="F3454" t="s">
        <v>198</v>
      </c>
      <c r="G3454" t="s">
        <v>5344</v>
      </c>
      <c r="H3454" s="958">
        <v>45000</v>
      </c>
      <c r="I3454"/>
      <c r="J3454" t="s">
        <v>1096</v>
      </c>
      <c r="K3454">
        <v>0.5</v>
      </c>
      <c r="L3454" t="s">
        <v>25</v>
      </c>
      <c r="M3454">
        <v>41600</v>
      </c>
      <c r="N3454" t="s">
        <v>106</v>
      </c>
      <c r="O3454">
        <v>129850</v>
      </c>
      <c r="P3454">
        <v>88250</v>
      </c>
      <c r="Q3454">
        <v>17000</v>
      </c>
      <c r="R3454">
        <v>22240</v>
      </c>
      <c r="S3454"/>
      <c r="T3454"/>
      <c r="U3454"/>
      <c r="V3454" t="s">
        <v>1348</v>
      </c>
      <c r="W3454">
        <v>1</v>
      </c>
    </row>
    <row r="3455" spans="1:23" s="917" customFormat="1" ht="12.75" customHeight="1">
      <c r="A3455">
        <v>1912</v>
      </c>
      <c r="B3455">
        <v>2840</v>
      </c>
      <c r="C3455" t="s">
        <v>87</v>
      </c>
      <c r="D3455" t="s">
        <v>1270</v>
      </c>
      <c r="E3455">
        <v>49755</v>
      </c>
      <c r="F3455" t="s">
        <v>198</v>
      </c>
      <c r="G3455" t="s">
        <v>5345</v>
      </c>
      <c r="H3455" s="958">
        <v>44293</v>
      </c>
      <c r="I3455"/>
      <c r="J3455" t="s">
        <v>1096</v>
      </c>
      <c r="K3455">
        <v>3</v>
      </c>
      <c r="L3455" t="s">
        <v>25</v>
      </c>
      <c r="M3455">
        <v>41600</v>
      </c>
      <c r="N3455" t="s">
        <v>84</v>
      </c>
      <c r="O3455">
        <v>90910</v>
      </c>
      <c r="P3455">
        <v>49310</v>
      </c>
      <c r="Q3455">
        <v>8860</v>
      </c>
      <c r="R3455">
        <v>8220</v>
      </c>
      <c r="S3455"/>
      <c r="T3455"/>
      <c r="U3455"/>
      <c r="V3455" t="s">
        <v>1348</v>
      </c>
      <c r="W3455">
        <v>1</v>
      </c>
    </row>
    <row r="3456" spans="1:23" s="917" customFormat="1" ht="12.75" customHeight="1">
      <c r="A3456">
        <v>1034</v>
      </c>
      <c r="B3456">
        <v>2803</v>
      </c>
      <c r="C3456" t="s">
        <v>98</v>
      </c>
      <c r="D3456" t="s">
        <v>1292</v>
      </c>
      <c r="E3456">
        <v>49756</v>
      </c>
      <c r="F3456" t="s">
        <v>198</v>
      </c>
      <c r="G3456" t="s">
        <v>5346</v>
      </c>
      <c r="H3456" s="958">
        <v>44172</v>
      </c>
      <c r="I3456"/>
      <c r="J3456" t="s">
        <v>1096</v>
      </c>
      <c r="K3456">
        <v>2</v>
      </c>
      <c r="L3456" t="s">
        <v>25</v>
      </c>
      <c r="M3456">
        <v>41600</v>
      </c>
      <c r="N3456" t="s">
        <v>97</v>
      </c>
      <c r="O3456">
        <v>117140</v>
      </c>
      <c r="P3456">
        <v>75540</v>
      </c>
      <c r="Q3456">
        <v>17000</v>
      </c>
      <c r="R3456">
        <v>22240</v>
      </c>
      <c r="S3456"/>
      <c r="T3456"/>
      <c r="U3456"/>
      <c r="V3456" t="s">
        <v>1348</v>
      </c>
      <c r="W3456">
        <v>1</v>
      </c>
    </row>
    <row r="3457" spans="1:23" s="917" customFormat="1" ht="12.75" customHeight="1">
      <c r="A3457">
        <v>1190</v>
      </c>
      <c r="B3457">
        <v>2823</v>
      </c>
      <c r="C3457" t="s">
        <v>551</v>
      </c>
      <c r="D3457" t="s">
        <v>1103</v>
      </c>
      <c r="E3457">
        <v>49757</v>
      </c>
      <c r="F3457" t="s">
        <v>198</v>
      </c>
      <c r="G3457" t="s">
        <v>5347</v>
      </c>
      <c r="H3457" s="958">
        <v>44204</v>
      </c>
      <c r="I3457"/>
      <c r="J3457" t="s">
        <v>1096</v>
      </c>
      <c r="K3457">
        <v>5</v>
      </c>
      <c r="L3457" t="s">
        <v>25</v>
      </c>
      <c r="M3457">
        <v>41600</v>
      </c>
      <c r="N3457" t="s">
        <v>93</v>
      </c>
      <c r="O3457">
        <v>104910</v>
      </c>
      <c r="P3457">
        <v>63310</v>
      </c>
      <c r="Q3457">
        <v>17000</v>
      </c>
      <c r="R3457">
        <v>22240</v>
      </c>
      <c r="S3457"/>
      <c r="T3457"/>
      <c r="U3457"/>
      <c r="V3457" t="s">
        <v>1348</v>
      </c>
      <c r="W3457">
        <v>1</v>
      </c>
    </row>
    <row r="3458" spans="1:23" s="917" customFormat="1" ht="12.75" customHeight="1">
      <c r="A3458">
        <v>1630</v>
      </c>
      <c r="B3458">
        <v>2808</v>
      </c>
      <c r="C3458" t="s">
        <v>99</v>
      </c>
      <c r="D3458" t="s">
        <v>1126</v>
      </c>
      <c r="E3458">
        <v>49758</v>
      </c>
      <c r="F3458" t="s">
        <v>198</v>
      </c>
      <c r="G3458" t="s">
        <v>5348</v>
      </c>
      <c r="H3458" s="958">
        <v>44214</v>
      </c>
      <c r="I3458"/>
      <c r="J3458" t="s">
        <v>1096</v>
      </c>
      <c r="K3458">
        <v>5</v>
      </c>
      <c r="L3458" t="s">
        <v>25</v>
      </c>
      <c r="M3458">
        <v>41600</v>
      </c>
      <c r="N3458" t="s">
        <v>97</v>
      </c>
      <c r="O3458">
        <v>117140</v>
      </c>
      <c r="P3458">
        <v>75540</v>
      </c>
      <c r="Q3458">
        <v>24190</v>
      </c>
      <c r="R3458">
        <v>31730</v>
      </c>
      <c r="S3458"/>
      <c r="T3458"/>
      <c r="U3458"/>
      <c r="V3458" t="s">
        <v>1348</v>
      </c>
      <c r="W3458">
        <v>2</v>
      </c>
    </row>
    <row r="3459" spans="1:23" s="917" customFormat="1" ht="12.75" customHeight="1">
      <c r="A3459">
        <v>2004</v>
      </c>
      <c r="B3459">
        <v>2840</v>
      </c>
      <c r="C3459" t="s">
        <v>87</v>
      </c>
      <c r="D3459" t="s">
        <v>1266</v>
      </c>
      <c r="E3459">
        <v>49760</v>
      </c>
      <c r="F3459" t="s">
        <v>198</v>
      </c>
      <c r="G3459" t="s">
        <v>5349</v>
      </c>
      <c r="H3459" s="958">
        <v>44242</v>
      </c>
      <c r="I3459"/>
      <c r="J3459" t="s">
        <v>1096</v>
      </c>
      <c r="K3459">
        <v>3</v>
      </c>
      <c r="L3459" t="s">
        <v>1415</v>
      </c>
      <c r="M3459">
        <v>0</v>
      </c>
      <c r="N3459" t="s">
        <v>84</v>
      </c>
      <c r="O3459">
        <v>90910</v>
      </c>
      <c r="P3459">
        <v>90910</v>
      </c>
      <c r="Q3459">
        <v>17000</v>
      </c>
      <c r="R3459">
        <v>22240</v>
      </c>
      <c r="S3459"/>
      <c r="T3459"/>
      <c r="U3459"/>
      <c r="V3459" t="s">
        <v>1348</v>
      </c>
      <c r="W3459">
        <v>2</v>
      </c>
    </row>
    <row r="3460" spans="1:23" s="917" customFormat="1" ht="12.75" customHeight="1">
      <c r="A3460">
        <v>1912</v>
      </c>
      <c r="B3460">
        <v>2840</v>
      </c>
      <c r="C3460" t="s">
        <v>87</v>
      </c>
      <c r="D3460" t="s">
        <v>1270</v>
      </c>
      <c r="E3460">
        <v>49761</v>
      </c>
      <c r="F3460" t="s">
        <v>198</v>
      </c>
      <c r="G3460" t="s">
        <v>5351</v>
      </c>
      <c r="H3460" s="958">
        <v>44426</v>
      </c>
      <c r="I3460"/>
      <c r="J3460" t="s">
        <v>1096</v>
      </c>
      <c r="K3460">
        <v>2</v>
      </c>
      <c r="L3460" t="s">
        <v>25</v>
      </c>
      <c r="M3460">
        <v>41600</v>
      </c>
      <c r="N3460" t="s">
        <v>84</v>
      </c>
      <c r="O3460">
        <v>90910</v>
      </c>
      <c r="P3460">
        <v>49310</v>
      </c>
      <c r="Q3460">
        <v>8860</v>
      </c>
      <c r="R3460">
        <v>8220</v>
      </c>
      <c r="S3460"/>
      <c r="T3460"/>
      <c r="U3460"/>
      <c r="V3460" t="s">
        <v>1348</v>
      </c>
      <c r="W3460">
        <v>1</v>
      </c>
    </row>
    <row r="3461" spans="1:23" s="917" customFormat="1" ht="12.75" customHeight="1">
      <c r="A3461">
        <v>2004</v>
      </c>
      <c r="B3461">
        <v>2840</v>
      </c>
      <c r="C3461" t="s">
        <v>87</v>
      </c>
      <c r="D3461" t="s">
        <v>1266</v>
      </c>
      <c r="E3461">
        <v>49762</v>
      </c>
      <c r="F3461" t="s">
        <v>198</v>
      </c>
      <c r="G3461" t="s">
        <v>5353</v>
      </c>
      <c r="H3461" s="958">
        <v>44319</v>
      </c>
      <c r="I3461"/>
      <c r="J3461" t="s">
        <v>1096</v>
      </c>
      <c r="K3461">
        <v>5</v>
      </c>
      <c r="L3461" t="s">
        <v>1415</v>
      </c>
      <c r="M3461">
        <v>0</v>
      </c>
      <c r="N3461" t="s">
        <v>84</v>
      </c>
      <c r="O3461">
        <v>90910</v>
      </c>
      <c r="P3461">
        <v>90910</v>
      </c>
      <c r="Q3461">
        <v>17000</v>
      </c>
      <c r="R3461">
        <v>22240</v>
      </c>
      <c r="S3461"/>
      <c r="T3461"/>
      <c r="U3461"/>
      <c r="V3461" t="s">
        <v>1348</v>
      </c>
      <c r="W3461">
        <v>2</v>
      </c>
    </row>
    <row r="3462" spans="1:23" s="917" customFormat="1" ht="12.75" customHeight="1">
      <c r="A3462">
        <v>16</v>
      </c>
      <c r="B3462">
        <v>2808</v>
      </c>
      <c r="C3462" t="s">
        <v>99</v>
      </c>
      <c r="D3462" t="s">
        <v>1126</v>
      </c>
      <c r="E3462">
        <v>49763</v>
      </c>
      <c r="F3462" t="s">
        <v>198</v>
      </c>
      <c r="G3462" t="s">
        <v>5354</v>
      </c>
      <c r="H3462" s="958">
        <v>44214</v>
      </c>
      <c r="I3462"/>
      <c r="J3462" t="s">
        <v>1096</v>
      </c>
      <c r="K3462">
        <v>2</v>
      </c>
      <c r="L3462" t="s">
        <v>25</v>
      </c>
      <c r="M3462">
        <v>41600</v>
      </c>
      <c r="N3462" t="s">
        <v>97</v>
      </c>
      <c r="O3462">
        <v>117140</v>
      </c>
      <c r="P3462">
        <v>75540</v>
      </c>
      <c r="Q3462">
        <v>17000</v>
      </c>
      <c r="R3462">
        <v>22240</v>
      </c>
      <c r="S3462"/>
      <c r="T3462"/>
      <c r="U3462"/>
      <c r="V3462" t="s">
        <v>1348</v>
      </c>
      <c r="W3462">
        <v>2</v>
      </c>
    </row>
    <row r="3463" spans="1:23" s="917" customFormat="1" ht="12.75" customHeight="1">
      <c r="A3463">
        <v>16</v>
      </c>
      <c r="B3463">
        <v>2808</v>
      </c>
      <c r="C3463" t="s">
        <v>99</v>
      </c>
      <c r="D3463" t="s">
        <v>1126</v>
      </c>
      <c r="E3463">
        <v>49764</v>
      </c>
      <c r="F3463" t="s">
        <v>198</v>
      </c>
      <c r="G3463" t="s">
        <v>5355</v>
      </c>
      <c r="H3463" s="958">
        <v>44218</v>
      </c>
      <c r="I3463"/>
      <c r="J3463" t="s">
        <v>1096</v>
      </c>
      <c r="K3463">
        <v>2</v>
      </c>
      <c r="L3463" t="s">
        <v>25</v>
      </c>
      <c r="M3463">
        <v>41600</v>
      </c>
      <c r="N3463" t="s">
        <v>97</v>
      </c>
      <c r="O3463">
        <v>117140</v>
      </c>
      <c r="P3463">
        <v>75540</v>
      </c>
      <c r="Q3463">
        <v>17000</v>
      </c>
      <c r="R3463">
        <v>22240</v>
      </c>
      <c r="S3463"/>
      <c r="T3463"/>
      <c r="U3463"/>
      <c r="V3463" t="s">
        <v>1348</v>
      </c>
      <c r="W3463">
        <v>2</v>
      </c>
    </row>
    <row r="3464" spans="1:23" s="917" customFormat="1" ht="12.75" customHeight="1">
      <c r="A3464">
        <v>16</v>
      </c>
      <c r="B3464">
        <v>2808</v>
      </c>
      <c r="C3464" t="s">
        <v>99</v>
      </c>
      <c r="D3464" t="s">
        <v>1126</v>
      </c>
      <c r="E3464">
        <v>49765</v>
      </c>
      <c r="F3464" t="s">
        <v>198</v>
      </c>
      <c r="G3464" t="s">
        <v>5357</v>
      </c>
      <c r="H3464" s="958">
        <v>44214</v>
      </c>
      <c r="I3464"/>
      <c r="J3464" t="s">
        <v>1096</v>
      </c>
      <c r="K3464">
        <v>2</v>
      </c>
      <c r="L3464" t="s">
        <v>25</v>
      </c>
      <c r="M3464">
        <v>41600</v>
      </c>
      <c r="N3464" t="s">
        <v>97</v>
      </c>
      <c r="O3464">
        <v>117140</v>
      </c>
      <c r="P3464">
        <v>75540</v>
      </c>
      <c r="Q3464">
        <v>17000</v>
      </c>
      <c r="R3464">
        <v>22240</v>
      </c>
      <c r="S3464"/>
      <c r="T3464"/>
      <c r="U3464"/>
      <c r="V3464" t="s">
        <v>1348</v>
      </c>
      <c r="W3464">
        <v>2</v>
      </c>
    </row>
    <row r="3465" spans="1:23" s="917" customFormat="1" ht="12.75" customHeight="1">
      <c r="A3465">
        <v>1630</v>
      </c>
      <c r="B3465">
        <v>2808</v>
      </c>
      <c r="C3465" t="s">
        <v>99</v>
      </c>
      <c r="D3465" t="s">
        <v>1126</v>
      </c>
      <c r="E3465">
        <v>49766</v>
      </c>
      <c r="F3465" t="s">
        <v>198</v>
      </c>
      <c r="G3465" t="s">
        <v>5358</v>
      </c>
      <c r="H3465" s="958">
        <v>44183</v>
      </c>
      <c r="I3465"/>
      <c r="J3465" t="s">
        <v>1096</v>
      </c>
      <c r="K3465">
        <v>3</v>
      </c>
      <c r="L3465" t="s">
        <v>25</v>
      </c>
      <c r="M3465">
        <v>41600</v>
      </c>
      <c r="N3465" t="s">
        <v>97</v>
      </c>
      <c r="O3465">
        <v>117140</v>
      </c>
      <c r="P3465">
        <v>75540</v>
      </c>
      <c r="Q3465">
        <v>24190</v>
      </c>
      <c r="R3465">
        <v>31730</v>
      </c>
      <c r="S3465"/>
      <c r="T3465"/>
      <c r="U3465"/>
      <c r="V3465" t="s">
        <v>1348</v>
      </c>
      <c r="W3465">
        <v>1</v>
      </c>
    </row>
    <row r="3466" spans="1:23" s="917" customFormat="1" ht="12.75" customHeight="1">
      <c r="A3466">
        <v>1630</v>
      </c>
      <c r="B3466">
        <v>2808</v>
      </c>
      <c r="C3466" t="s">
        <v>99</v>
      </c>
      <c r="D3466" t="s">
        <v>1126</v>
      </c>
      <c r="E3466">
        <v>49767</v>
      </c>
      <c r="F3466" t="s">
        <v>198</v>
      </c>
      <c r="G3466" t="s">
        <v>5359</v>
      </c>
      <c r="H3466" s="958">
        <v>44183</v>
      </c>
      <c r="I3466"/>
      <c r="J3466" t="s">
        <v>1096</v>
      </c>
      <c r="K3466">
        <v>5</v>
      </c>
      <c r="L3466" t="s">
        <v>25</v>
      </c>
      <c r="M3466">
        <v>41600</v>
      </c>
      <c r="N3466" t="s">
        <v>97</v>
      </c>
      <c r="O3466">
        <v>117140</v>
      </c>
      <c r="P3466">
        <v>75540</v>
      </c>
      <c r="Q3466">
        <v>24190</v>
      </c>
      <c r="R3466">
        <v>31730</v>
      </c>
      <c r="S3466"/>
      <c r="T3466"/>
      <c r="U3466"/>
      <c r="V3466" t="s">
        <v>1348</v>
      </c>
      <c r="W3466">
        <v>1</v>
      </c>
    </row>
    <row r="3467" spans="1:23" s="917" customFormat="1" ht="12.75" customHeight="1">
      <c r="A3467">
        <v>1640</v>
      </c>
      <c r="B3467">
        <v>2821</v>
      </c>
      <c r="C3467" t="s">
        <v>102</v>
      </c>
      <c r="D3467" t="s">
        <v>1126</v>
      </c>
      <c r="E3467">
        <v>49768</v>
      </c>
      <c r="F3467" t="s">
        <v>198</v>
      </c>
      <c r="G3467" t="s">
        <v>5360</v>
      </c>
      <c r="H3467" s="958">
        <v>44214</v>
      </c>
      <c r="I3467"/>
      <c r="J3467" t="s">
        <v>1096</v>
      </c>
      <c r="K3467">
        <v>3</v>
      </c>
      <c r="L3467" t="s">
        <v>25</v>
      </c>
      <c r="M3467">
        <v>41600</v>
      </c>
      <c r="N3467" t="s">
        <v>97</v>
      </c>
      <c r="O3467">
        <v>117140</v>
      </c>
      <c r="P3467">
        <v>75540</v>
      </c>
      <c r="Q3467">
        <v>17000</v>
      </c>
      <c r="R3467">
        <v>41220</v>
      </c>
      <c r="S3467"/>
      <c r="T3467"/>
      <c r="U3467"/>
      <c r="V3467" t="s">
        <v>1348</v>
      </c>
      <c r="W3467">
        <v>1</v>
      </c>
    </row>
    <row r="3468" spans="1:23" s="917" customFormat="1" ht="12.75" customHeight="1">
      <c r="A3468">
        <v>3274</v>
      </c>
      <c r="B3468">
        <v>2840</v>
      </c>
      <c r="C3468" t="s">
        <v>87</v>
      </c>
      <c r="D3468" t="s">
        <v>1270</v>
      </c>
      <c r="E3468">
        <v>49770</v>
      </c>
      <c r="F3468" t="s">
        <v>198</v>
      </c>
      <c r="G3468" t="s">
        <v>5361</v>
      </c>
      <c r="H3468" s="958">
        <v>44224</v>
      </c>
      <c r="I3468"/>
      <c r="J3468" t="s">
        <v>1096</v>
      </c>
      <c r="K3468">
        <v>1</v>
      </c>
      <c r="L3468" t="s">
        <v>1466</v>
      </c>
      <c r="M3468">
        <v>41600</v>
      </c>
      <c r="N3468" t="s">
        <v>84</v>
      </c>
      <c r="O3468">
        <v>90910</v>
      </c>
      <c r="P3468">
        <v>49310</v>
      </c>
      <c r="Q3468">
        <v>11990</v>
      </c>
      <c r="R3468">
        <v>12320</v>
      </c>
      <c r="S3468"/>
      <c r="T3468"/>
      <c r="U3468"/>
      <c r="V3468" t="s">
        <v>1348</v>
      </c>
      <c r="W3468">
        <v>4</v>
      </c>
    </row>
    <row r="3469" spans="1:23" s="917" customFormat="1" ht="12.75" customHeight="1">
      <c r="A3469">
        <v>1912</v>
      </c>
      <c r="B3469">
        <v>2840</v>
      </c>
      <c r="C3469" t="s">
        <v>87</v>
      </c>
      <c r="D3469" t="s">
        <v>1270</v>
      </c>
      <c r="E3469">
        <v>49773</v>
      </c>
      <c r="F3469" t="s">
        <v>198</v>
      </c>
      <c r="G3469" t="s">
        <v>5363</v>
      </c>
      <c r="H3469" s="958">
        <v>44214</v>
      </c>
      <c r="I3469"/>
      <c r="J3469" t="s">
        <v>1096</v>
      </c>
      <c r="K3469">
        <v>2</v>
      </c>
      <c r="L3469" t="s">
        <v>25</v>
      </c>
      <c r="M3469">
        <v>41600</v>
      </c>
      <c r="N3469" t="s">
        <v>84</v>
      </c>
      <c r="O3469">
        <v>90910</v>
      </c>
      <c r="P3469">
        <v>49310</v>
      </c>
      <c r="Q3469">
        <v>8860</v>
      </c>
      <c r="R3469">
        <v>8220</v>
      </c>
      <c r="S3469"/>
      <c r="T3469"/>
      <c r="U3469"/>
      <c r="V3469" t="s">
        <v>1348</v>
      </c>
      <c r="W3469">
        <v>3</v>
      </c>
    </row>
    <row r="3470" spans="1:23" s="917" customFormat="1" ht="12.75" customHeight="1">
      <c r="A3470">
        <v>2004</v>
      </c>
      <c r="B3470">
        <v>2840</v>
      </c>
      <c r="C3470" t="s">
        <v>87</v>
      </c>
      <c r="D3470" t="s">
        <v>1266</v>
      </c>
      <c r="E3470">
        <v>49774</v>
      </c>
      <c r="F3470" t="s">
        <v>198</v>
      </c>
      <c r="G3470" t="s">
        <v>5364</v>
      </c>
      <c r="H3470" s="958">
        <v>44218</v>
      </c>
      <c r="I3470"/>
      <c r="J3470" t="s">
        <v>1096</v>
      </c>
      <c r="K3470">
        <v>2</v>
      </c>
      <c r="L3470" t="s">
        <v>1415</v>
      </c>
      <c r="M3470">
        <v>0</v>
      </c>
      <c r="N3470" t="s">
        <v>84</v>
      </c>
      <c r="O3470">
        <v>90910</v>
      </c>
      <c r="P3470">
        <v>90910</v>
      </c>
      <c r="Q3470">
        <v>17000</v>
      </c>
      <c r="R3470">
        <v>22240</v>
      </c>
      <c r="S3470"/>
      <c r="T3470"/>
      <c r="U3470"/>
      <c r="V3470" t="s">
        <v>1348</v>
      </c>
      <c r="W3470">
        <v>4</v>
      </c>
    </row>
    <row r="3471" spans="1:23" s="917" customFormat="1" ht="12.75" customHeight="1">
      <c r="A3471">
        <v>2004</v>
      </c>
      <c r="B3471">
        <v>2840</v>
      </c>
      <c r="C3471" t="s">
        <v>87</v>
      </c>
      <c r="D3471" t="s">
        <v>1266</v>
      </c>
      <c r="E3471">
        <v>49775</v>
      </c>
      <c r="F3471" t="s">
        <v>198</v>
      </c>
      <c r="G3471" t="s">
        <v>5365</v>
      </c>
      <c r="H3471" s="958">
        <v>44218</v>
      </c>
      <c r="I3471"/>
      <c r="J3471" t="s">
        <v>1096</v>
      </c>
      <c r="K3471">
        <v>2</v>
      </c>
      <c r="L3471" t="s">
        <v>1415</v>
      </c>
      <c r="M3471">
        <v>0</v>
      </c>
      <c r="N3471" t="s">
        <v>84</v>
      </c>
      <c r="O3471">
        <v>90910</v>
      </c>
      <c r="P3471">
        <v>90910</v>
      </c>
      <c r="Q3471">
        <v>17000</v>
      </c>
      <c r="R3471">
        <v>22240</v>
      </c>
      <c r="S3471"/>
      <c r="T3471"/>
      <c r="U3471"/>
      <c r="V3471" t="s">
        <v>1348</v>
      </c>
      <c r="W3471">
        <v>2</v>
      </c>
    </row>
    <row r="3472" spans="1:23" s="917" customFormat="1" ht="12.75" customHeight="1">
      <c r="A3472">
        <v>2004</v>
      </c>
      <c r="B3472">
        <v>2840</v>
      </c>
      <c r="C3472" t="s">
        <v>87</v>
      </c>
      <c r="D3472" t="s">
        <v>1266</v>
      </c>
      <c r="E3472">
        <v>49776</v>
      </c>
      <c r="F3472" t="s">
        <v>198</v>
      </c>
      <c r="G3472" t="s">
        <v>5366</v>
      </c>
      <c r="H3472" s="958">
        <v>44242</v>
      </c>
      <c r="I3472"/>
      <c r="J3472" t="s">
        <v>1096</v>
      </c>
      <c r="K3472">
        <v>3</v>
      </c>
      <c r="L3472" t="s">
        <v>1415</v>
      </c>
      <c r="M3472">
        <v>0</v>
      </c>
      <c r="N3472" t="s">
        <v>84</v>
      </c>
      <c r="O3472">
        <v>90910</v>
      </c>
      <c r="P3472">
        <v>90910</v>
      </c>
      <c r="Q3472">
        <v>17000</v>
      </c>
      <c r="R3472">
        <v>22240</v>
      </c>
      <c r="S3472"/>
      <c r="T3472"/>
      <c r="U3472"/>
      <c r="V3472" t="s">
        <v>1348</v>
      </c>
      <c r="W3472">
        <v>2</v>
      </c>
    </row>
    <row r="3473" spans="1:23" s="917" customFormat="1" ht="12.75" customHeight="1">
      <c r="A3473">
        <v>2004</v>
      </c>
      <c r="B3473">
        <v>2840</v>
      </c>
      <c r="C3473" t="s">
        <v>87</v>
      </c>
      <c r="D3473" t="s">
        <v>1266</v>
      </c>
      <c r="E3473">
        <v>49777</v>
      </c>
      <c r="F3473" t="s">
        <v>198</v>
      </c>
      <c r="G3473" t="s">
        <v>5367</v>
      </c>
      <c r="H3473" s="958">
        <v>44249</v>
      </c>
      <c r="I3473"/>
      <c r="J3473" t="s">
        <v>1096</v>
      </c>
      <c r="K3473">
        <v>15</v>
      </c>
      <c r="L3473" t="s">
        <v>1415</v>
      </c>
      <c r="M3473">
        <v>0</v>
      </c>
      <c r="N3473" t="s">
        <v>84</v>
      </c>
      <c r="O3473">
        <v>90910</v>
      </c>
      <c r="P3473">
        <v>90910</v>
      </c>
      <c r="Q3473">
        <v>17000</v>
      </c>
      <c r="R3473">
        <v>22240</v>
      </c>
      <c r="S3473"/>
      <c r="T3473"/>
      <c r="U3473"/>
      <c r="V3473" t="s">
        <v>1348</v>
      </c>
      <c r="W3473">
        <v>2</v>
      </c>
    </row>
    <row r="3474" spans="1:23" s="917" customFormat="1" ht="12.75" customHeight="1">
      <c r="A3474">
        <v>1034</v>
      </c>
      <c r="B3474">
        <v>2800</v>
      </c>
      <c r="C3474" t="s">
        <v>94</v>
      </c>
      <c r="D3474" t="s">
        <v>1292</v>
      </c>
      <c r="E3474">
        <v>49778</v>
      </c>
      <c r="F3474" t="s">
        <v>198</v>
      </c>
      <c r="G3474" t="s">
        <v>5369</v>
      </c>
      <c r="H3474" s="958">
        <v>44202</v>
      </c>
      <c r="I3474"/>
      <c r="J3474" t="s">
        <v>1096</v>
      </c>
      <c r="K3474">
        <v>2</v>
      </c>
      <c r="L3474" t="s">
        <v>25</v>
      </c>
      <c r="M3474">
        <v>41600</v>
      </c>
      <c r="N3474" t="s">
        <v>93</v>
      </c>
      <c r="O3474">
        <v>104910</v>
      </c>
      <c r="P3474">
        <v>63310</v>
      </c>
      <c r="Q3474">
        <v>17000</v>
      </c>
      <c r="R3474">
        <v>22240</v>
      </c>
      <c r="S3474"/>
      <c r="T3474"/>
      <c r="U3474"/>
      <c r="V3474" t="s">
        <v>1348</v>
      </c>
      <c r="W3474">
        <v>2</v>
      </c>
    </row>
    <row r="3475" spans="1:23" s="917" customFormat="1" ht="12.75" customHeight="1">
      <c r="A3475">
        <v>1590</v>
      </c>
      <c r="B3475">
        <v>2813</v>
      </c>
      <c r="C3475" t="s">
        <v>90</v>
      </c>
      <c r="D3475" t="s">
        <v>1126</v>
      </c>
      <c r="E3475">
        <v>49779</v>
      </c>
      <c r="F3475" t="s">
        <v>198</v>
      </c>
      <c r="G3475" t="s">
        <v>5371</v>
      </c>
      <c r="H3475" s="958">
        <v>44218</v>
      </c>
      <c r="I3475"/>
      <c r="J3475" t="s">
        <v>1096</v>
      </c>
      <c r="K3475">
        <v>3</v>
      </c>
      <c r="L3475" t="s">
        <v>25</v>
      </c>
      <c r="M3475">
        <v>41600</v>
      </c>
      <c r="N3475" t="s">
        <v>88</v>
      </c>
      <c r="O3475">
        <v>97200</v>
      </c>
      <c r="P3475">
        <v>55600</v>
      </c>
      <c r="Q3475">
        <v>24190</v>
      </c>
      <c r="R3475">
        <v>31730</v>
      </c>
      <c r="S3475"/>
      <c r="T3475"/>
      <c r="U3475"/>
      <c r="V3475" t="s">
        <v>1348</v>
      </c>
      <c r="W3475">
        <v>2</v>
      </c>
    </row>
    <row r="3476" spans="1:23" s="917" customFormat="1" ht="12.75" customHeight="1">
      <c r="A3476">
        <v>2004</v>
      </c>
      <c r="B3476">
        <v>2840</v>
      </c>
      <c r="C3476" t="s">
        <v>87</v>
      </c>
      <c r="D3476" t="s">
        <v>1266</v>
      </c>
      <c r="E3476">
        <v>49780</v>
      </c>
      <c r="F3476" t="s">
        <v>198</v>
      </c>
      <c r="G3476" t="s">
        <v>5372</v>
      </c>
      <c r="H3476" s="958">
        <v>44242</v>
      </c>
      <c r="I3476"/>
      <c r="J3476" t="s">
        <v>1096</v>
      </c>
      <c r="K3476">
        <v>3</v>
      </c>
      <c r="L3476" t="s">
        <v>1415</v>
      </c>
      <c r="M3476">
        <v>0</v>
      </c>
      <c r="N3476" t="s">
        <v>84</v>
      </c>
      <c r="O3476">
        <v>90910</v>
      </c>
      <c r="P3476">
        <v>90910</v>
      </c>
      <c r="Q3476">
        <v>17000</v>
      </c>
      <c r="R3476">
        <v>22240</v>
      </c>
      <c r="S3476"/>
      <c r="T3476"/>
      <c r="U3476"/>
      <c r="V3476" t="s">
        <v>1348</v>
      </c>
      <c r="W3476">
        <v>3</v>
      </c>
    </row>
    <row r="3477" spans="1:23" s="917" customFormat="1" ht="12.75" customHeight="1">
      <c r="A3477">
        <v>1705</v>
      </c>
      <c r="B3477">
        <v>2840</v>
      </c>
      <c r="C3477" t="s">
        <v>87</v>
      </c>
      <c r="D3477" t="s">
        <v>1093</v>
      </c>
      <c r="E3477">
        <v>49781</v>
      </c>
      <c r="F3477" t="s">
        <v>198</v>
      </c>
      <c r="G3477" t="s">
        <v>5373</v>
      </c>
      <c r="H3477" s="958">
        <v>44225</v>
      </c>
      <c r="I3477"/>
      <c r="J3477" t="s">
        <v>1096</v>
      </c>
      <c r="K3477">
        <v>1</v>
      </c>
      <c r="L3477" t="s">
        <v>25</v>
      </c>
      <c r="M3477">
        <v>41600</v>
      </c>
      <c r="N3477" t="s">
        <v>84</v>
      </c>
      <c r="O3477">
        <v>90910</v>
      </c>
      <c r="P3477">
        <v>49310</v>
      </c>
      <c r="Q3477">
        <v>17000</v>
      </c>
      <c r="R3477">
        <v>22240</v>
      </c>
      <c r="S3477"/>
      <c r="T3477"/>
      <c r="U3477"/>
      <c r="V3477" t="s">
        <v>1348</v>
      </c>
      <c r="W3477">
        <v>1</v>
      </c>
    </row>
    <row r="3478" spans="1:23" s="917" customFormat="1" ht="12.75" customHeight="1">
      <c r="A3478">
        <v>1715</v>
      </c>
      <c r="B3478">
        <v>2840</v>
      </c>
      <c r="C3478" t="s">
        <v>87</v>
      </c>
      <c r="D3478" t="s">
        <v>1093</v>
      </c>
      <c r="E3478">
        <v>49782</v>
      </c>
      <c r="F3478" t="s">
        <v>198</v>
      </c>
      <c r="G3478" t="s">
        <v>5374</v>
      </c>
      <c r="H3478" s="958">
        <v>44225</v>
      </c>
      <c r="I3478"/>
      <c r="J3478" t="s">
        <v>1096</v>
      </c>
      <c r="K3478">
        <v>1</v>
      </c>
      <c r="L3478" t="s">
        <v>25</v>
      </c>
      <c r="M3478">
        <v>41600</v>
      </c>
      <c r="N3478" t="s">
        <v>84</v>
      </c>
      <c r="O3478">
        <v>90910</v>
      </c>
      <c r="P3478">
        <v>49310</v>
      </c>
      <c r="Q3478">
        <v>17000</v>
      </c>
      <c r="R3478">
        <v>28750</v>
      </c>
      <c r="S3478"/>
      <c r="T3478"/>
      <c r="U3478"/>
      <c r="V3478" t="s">
        <v>1348</v>
      </c>
      <c r="W3478">
        <v>1</v>
      </c>
    </row>
    <row r="3479" spans="1:23" s="917" customFormat="1" ht="12.75" customHeight="1">
      <c r="A3479">
        <v>1705</v>
      </c>
      <c r="B3479">
        <v>2840</v>
      </c>
      <c r="C3479" t="s">
        <v>87</v>
      </c>
      <c r="D3479" t="s">
        <v>1093</v>
      </c>
      <c r="E3479">
        <v>49783</v>
      </c>
      <c r="F3479" t="s">
        <v>198</v>
      </c>
      <c r="G3479" t="s">
        <v>5375</v>
      </c>
      <c r="H3479" s="958">
        <v>44225</v>
      </c>
      <c r="I3479"/>
      <c r="J3479" t="s">
        <v>1096</v>
      </c>
      <c r="K3479">
        <v>1</v>
      </c>
      <c r="L3479" t="s">
        <v>25</v>
      </c>
      <c r="M3479">
        <v>41600</v>
      </c>
      <c r="N3479" t="s">
        <v>84</v>
      </c>
      <c r="O3479">
        <v>90910</v>
      </c>
      <c r="P3479">
        <v>49310</v>
      </c>
      <c r="Q3479">
        <v>17000</v>
      </c>
      <c r="R3479">
        <v>22240</v>
      </c>
      <c r="S3479"/>
      <c r="T3479"/>
      <c r="U3479"/>
      <c r="V3479" t="s">
        <v>1348</v>
      </c>
      <c r="W3479">
        <v>2</v>
      </c>
    </row>
    <row r="3480" spans="1:23" s="917" customFormat="1" ht="12.75" customHeight="1">
      <c r="A3480">
        <v>1705</v>
      </c>
      <c r="B3480">
        <v>2840</v>
      </c>
      <c r="C3480" t="s">
        <v>87</v>
      </c>
      <c r="D3480" t="s">
        <v>1093</v>
      </c>
      <c r="E3480">
        <v>49784</v>
      </c>
      <c r="F3480" t="s">
        <v>198</v>
      </c>
      <c r="G3480" t="s">
        <v>5376</v>
      </c>
      <c r="H3480" s="958">
        <v>44225</v>
      </c>
      <c r="I3480"/>
      <c r="J3480" t="s">
        <v>1096</v>
      </c>
      <c r="K3480">
        <v>1</v>
      </c>
      <c r="L3480" t="s">
        <v>25</v>
      </c>
      <c r="M3480">
        <v>41600</v>
      </c>
      <c r="N3480" t="s">
        <v>84</v>
      </c>
      <c r="O3480">
        <v>90910</v>
      </c>
      <c r="P3480">
        <v>49310</v>
      </c>
      <c r="Q3480">
        <v>17000</v>
      </c>
      <c r="R3480">
        <v>22240</v>
      </c>
      <c r="S3480"/>
      <c r="T3480"/>
      <c r="U3480"/>
      <c r="V3480" t="s">
        <v>1348</v>
      </c>
      <c r="W3480">
        <v>1</v>
      </c>
    </row>
    <row r="3481" spans="1:23" s="917" customFormat="1" ht="12.75" customHeight="1">
      <c r="A3481">
        <v>1906</v>
      </c>
      <c r="B3481">
        <v>2840</v>
      </c>
      <c r="C3481" t="s">
        <v>87</v>
      </c>
      <c r="D3481" t="s">
        <v>1270</v>
      </c>
      <c r="E3481">
        <v>49785</v>
      </c>
      <c r="F3481" t="s">
        <v>198</v>
      </c>
      <c r="G3481" t="s">
        <v>5377</v>
      </c>
      <c r="H3481" s="958">
        <v>44351</v>
      </c>
      <c r="I3481"/>
      <c r="J3481" t="s">
        <v>1096</v>
      </c>
      <c r="K3481">
        <v>2</v>
      </c>
      <c r="L3481" t="s">
        <v>25</v>
      </c>
      <c r="M3481">
        <v>41600</v>
      </c>
      <c r="N3481" t="s">
        <v>84</v>
      </c>
      <c r="O3481">
        <v>90910</v>
      </c>
      <c r="P3481">
        <v>49310</v>
      </c>
      <c r="Q3481">
        <v>8860</v>
      </c>
      <c r="R3481">
        <v>8220</v>
      </c>
      <c r="S3481"/>
      <c r="T3481"/>
      <c r="U3481"/>
      <c r="V3481" t="s">
        <v>1348</v>
      </c>
      <c r="W3481">
        <v>26</v>
      </c>
    </row>
    <row r="3482" spans="1:23" s="917" customFormat="1" ht="12.75" customHeight="1">
      <c r="A3482">
        <v>1952</v>
      </c>
      <c r="B3482">
        <v>2840</v>
      </c>
      <c r="C3482" t="s">
        <v>87</v>
      </c>
      <c r="D3482" t="s">
        <v>1270</v>
      </c>
      <c r="E3482">
        <v>49786</v>
      </c>
      <c r="F3482" t="s">
        <v>198</v>
      </c>
      <c r="G3482" t="s">
        <v>5379</v>
      </c>
      <c r="H3482" s="958">
        <v>44530</v>
      </c>
      <c r="I3482"/>
      <c r="J3482" t="s">
        <v>1096</v>
      </c>
      <c r="K3482">
        <v>2</v>
      </c>
      <c r="L3482" t="s">
        <v>25</v>
      </c>
      <c r="M3482">
        <v>41600</v>
      </c>
      <c r="N3482" t="s">
        <v>84</v>
      </c>
      <c r="O3482">
        <v>90910</v>
      </c>
      <c r="P3482">
        <v>49310</v>
      </c>
      <c r="Q3482">
        <v>8860</v>
      </c>
      <c r="R3482">
        <v>8220</v>
      </c>
      <c r="S3482"/>
      <c r="T3482"/>
      <c r="U3482"/>
      <c r="V3482" t="s">
        <v>1348</v>
      </c>
      <c r="W3482">
        <v>2</v>
      </c>
    </row>
    <row r="3483" spans="1:23" s="917" customFormat="1" ht="12.75" customHeight="1">
      <c r="A3483">
        <v>1932</v>
      </c>
      <c r="B3483">
        <v>2840</v>
      </c>
      <c r="C3483" t="s">
        <v>87</v>
      </c>
      <c r="D3483" t="s">
        <v>1270</v>
      </c>
      <c r="E3483">
        <v>49787</v>
      </c>
      <c r="F3483" t="s">
        <v>198</v>
      </c>
      <c r="G3483" t="s">
        <v>5381</v>
      </c>
      <c r="H3483" s="958">
        <v>44539</v>
      </c>
      <c r="I3483"/>
      <c r="J3483" t="s">
        <v>1096</v>
      </c>
      <c r="K3483">
        <v>2</v>
      </c>
      <c r="L3483" t="s">
        <v>25</v>
      </c>
      <c r="M3483">
        <v>41600</v>
      </c>
      <c r="N3483" t="s">
        <v>84</v>
      </c>
      <c r="O3483">
        <v>90910</v>
      </c>
      <c r="P3483">
        <v>49310</v>
      </c>
      <c r="Q3483">
        <v>8860</v>
      </c>
      <c r="R3483">
        <v>8220</v>
      </c>
      <c r="S3483"/>
      <c r="T3483"/>
      <c r="U3483"/>
      <c r="V3483" t="s">
        <v>1348</v>
      </c>
      <c r="W3483">
        <v>1</v>
      </c>
    </row>
    <row r="3484" spans="1:23" s="917" customFormat="1" ht="12.75" customHeight="1">
      <c r="A3484">
        <v>1890</v>
      </c>
      <c r="B3484">
        <v>2840</v>
      </c>
      <c r="C3484" t="s">
        <v>87</v>
      </c>
      <c r="D3484" t="s">
        <v>1292</v>
      </c>
      <c r="E3484">
        <v>49788</v>
      </c>
      <c r="F3484" t="s">
        <v>198</v>
      </c>
      <c r="G3484" t="s">
        <v>5383</v>
      </c>
      <c r="H3484" s="958">
        <v>44218</v>
      </c>
      <c r="I3484"/>
      <c r="J3484" t="s">
        <v>1096</v>
      </c>
      <c r="K3484">
        <v>2</v>
      </c>
      <c r="L3484" t="s">
        <v>25</v>
      </c>
      <c r="M3484">
        <v>41600</v>
      </c>
      <c r="N3484" t="s">
        <v>84</v>
      </c>
      <c r="O3484">
        <v>90910</v>
      </c>
      <c r="P3484">
        <v>49310</v>
      </c>
      <c r="Q3484">
        <v>11990</v>
      </c>
      <c r="R3484">
        <v>12320</v>
      </c>
      <c r="S3484"/>
      <c r="T3484"/>
      <c r="U3484"/>
      <c r="V3484" t="s">
        <v>1348</v>
      </c>
      <c r="W3484">
        <v>1</v>
      </c>
    </row>
    <row r="3485" spans="1:23" s="917" customFormat="1" ht="12.75" customHeight="1">
      <c r="A3485">
        <v>1700</v>
      </c>
      <c r="B3485">
        <v>2840</v>
      </c>
      <c r="C3485" t="s">
        <v>87</v>
      </c>
      <c r="D3485" t="s">
        <v>1106</v>
      </c>
      <c r="E3485">
        <v>49789</v>
      </c>
      <c r="F3485" t="s">
        <v>198</v>
      </c>
      <c r="G3485" t="s">
        <v>5384</v>
      </c>
      <c r="H3485" s="958">
        <v>44218</v>
      </c>
      <c r="I3485"/>
      <c r="J3485" t="s">
        <v>1096</v>
      </c>
      <c r="K3485">
        <v>1</v>
      </c>
      <c r="L3485" t="s">
        <v>327</v>
      </c>
      <c r="M3485">
        <v>41600</v>
      </c>
      <c r="N3485" t="s">
        <v>84</v>
      </c>
      <c r="O3485">
        <v>90910</v>
      </c>
      <c r="P3485">
        <v>49310</v>
      </c>
      <c r="Q3485">
        <v>17000</v>
      </c>
      <c r="R3485">
        <v>22240</v>
      </c>
      <c r="S3485"/>
      <c r="T3485"/>
      <c r="U3485"/>
      <c r="V3485" t="s">
        <v>1348</v>
      </c>
      <c r="W3485">
        <v>1</v>
      </c>
    </row>
    <row r="3486" spans="1:23" s="917" customFormat="1" ht="12.75" customHeight="1">
      <c r="A3486">
        <v>2004</v>
      </c>
      <c r="B3486">
        <v>2840</v>
      </c>
      <c r="C3486" t="s">
        <v>87</v>
      </c>
      <c r="D3486" t="s">
        <v>1266</v>
      </c>
      <c r="E3486">
        <v>49790</v>
      </c>
      <c r="F3486" t="s">
        <v>198</v>
      </c>
      <c r="G3486" t="s">
        <v>5385</v>
      </c>
      <c r="H3486" s="958">
        <v>44271</v>
      </c>
      <c r="I3486"/>
      <c r="J3486" t="s">
        <v>1096</v>
      </c>
      <c r="K3486">
        <v>2</v>
      </c>
      <c r="L3486" t="s">
        <v>1415</v>
      </c>
      <c r="M3486">
        <v>0</v>
      </c>
      <c r="N3486" t="s">
        <v>84</v>
      </c>
      <c r="O3486">
        <v>90910</v>
      </c>
      <c r="P3486">
        <v>90910</v>
      </c>
      <c r="Q3486">
        <v>17000</v>
      </c>
      <c r="R3486">
        <v>22240</v>
      </c>
      <c r="S3486"/>
      <c r="T3486"/>
      <c r="U3486"/>
      <c r="V3486" t="s">
        <v>1348</v>
      </c>
      <c r="W3486">
        <v>2</v>
      </c>
    </row>
    <row r="3487" spans="1:23" s="917" customFormat="1" ht="12.75" customHeight="1">
      <c r="A3487">
        <v>1912</v>
      </c>
      <c r="B3487">
        <v>2840</v>
      </c>
      <c r="C3487" t="s">
        <v>87</v>
      </c>
      <c r="D3487" t="s">
        <v>1270</v>
      </c>
      <c r="E3487">
        <v>49791</v>
      </c>
      <c r="F3487" t="s">
        <v>198</v>
      </c>
      <c r="G3487" t="s">
        <v>5387</v>
      </c>
      <c r="H3487" s="958">
        <v>44293</v>
      </c>
      <c r="I3487"/>
      <c r="J3487" t="s">
        <v>1096</v>
      </c>
      <c r="K3487">
        <v>2</v>
      </c>
      <c r="L3487" t="s">
        <v>25</v>
      </c>
      <c r="M3487">
        <v>41600</v>
      </c>
      <c r="N3487" t="s">
        <v>84</v>
      </c>
      <c r="O3487">
        <v>90910</v>
      </c>
      <c r="P3487">
        <v>49310</v>
      </c>
      <c r="Q3487">
        <v>8860</v>
      </c>
      <c r="R3487">
        <v>8220</v>
      </c>
      <c r="S3487"/>
      <c r="T3487"/>
      <c r="U3487"/>
      <c r="V3487" t="s">
        <v>1348</v>
      </c>
      <c r="W3487">
        <v>3</v>
      </c>
    </row>
    <row r="3488" spans="1:23" s="917" customFormat="1" ht="12.75" customHeight="1">
      <c r="A3488">
        <v>1952</v>
      </c>
      <c r="B3488">
        <v>2840</v>
      </c>
      <c r="C3488" t="s">
        <v>87</v>
      </c>
      <c r="D3488" t="s">
        <v>1270</v>
      </c>
      <c r="E3488">
        <v>49792</v>
      </c>
      <c r="F3488" t="s">
        <v>198</v>
      </c>
      <c r="G3488" t="s">
        <v>5388</v>
      </c>
      <c r="H3488" s="958">
        <v>44246</v>
      </c>
      <c r="I3488"/>
      <c r="J3488" t="s">
        <v>1096</v>
      </c>
      <c r="K3488">
        <v>1</v>
      </c>
      <c r="L3488" t="s">
        <v>25</v>
      </c>
      <c r="M3488">
        <v>41600</v>
      </c>
      <c r="N3488" t="s">
        <v>84</v>
      </c>
      <c r="O3488">
        <v>90910</v>
      </c>
      <c r="P3488">
        <v>49310</v>
      </c>
      <c r="Q3488">
        <v>8860</v>
      </c>
      <c r="R3488">
        <v>8220</v>
      </c>
      <c r="S3488"/>
      <c r="T3488"/>
      <c r="U3488"/>
      <c r="V3488" t="s">
        <v>1348</v>
      </c>
      <c r="W3488">
        <v>6</v>
      </c>
    </row>
    <row r="3489" spans="1:23" s="917" customFormat="1" ht="12.75" customHeight="1">
      <c r="A3489">
        <v>2004</v>
      </c>
      <c r="B3489">
        <v>2840</v>
      </c>
      <c r="C3489" t="s">
        <v>87</v>
      </c>
      <c r="D3489" t="s">
        <v>1266</v>
      </c>
      <c r="E3489">
        <v>49793</v>
      </c>
      <c r="F3489" t="s">
        <v>198</v>
      </c>
      <c r="G3489" t="s">
        <v>5390</v>
      </c>
      <c r="H3489" s="958">
        <v>44264</v>
      </c>
      <c r="I3489"/>
      <c r="J3489" t="s">
        <v>1096</v>
      </c>
      <c r="K3489">
        <v>3</v>
      </c>
      <c r="L3489" t="s">
        <v>1415</v>
      </c>
      <c r="M3489">
        <v>0</v>
      </c>
      <c r="N3489" t="s">
        <v>84</v>
      </c>
      <c r="O3489">
        <v>90910</v>
      </c>
      <c r="P3489">
        <v>90910</v>
      </c>
      <c r="Q3489">
        <v>17000</v>
      </c>
      <c r="R3489">
        <v>22240</v>
      </c>
      <c r="S3489"/>
      <c r="T3489"/>
      <c r="U3489"/>
      <c r="V3489" t="s">
        <v>1348</v>
      </c>
      <c r="W3489">
        <v>2</v>
      </c>
    </row>
    <row r="3490" spans="1:23" s="917" customFormat="1" ht="12.75" customHeight="1">
      <c r="A3490">
        <v>1575</v>
      </c>
      <c r="B3490">
        <v>2840</v>
      </c>
      <c r="C3490" t="s">
        <v>87</v>
      </c>
      <c r="D3490" t="s">
        <v>1106</v>
      </c>
      <c r="E3490">
        <v>49794</v>
      </c>
      <c r="F3490" t="s">
        <v>198</v>
      </c>
      <c r="G3490" t="s">
        <v>5392</v>
      </c>
      <c r="H3490" s="958">
        <v>44218</v>
      </c>
      <c r="I3490"/>
      <c r="J3490" t="s">
        <v>1096</v>
      </c>
      <c r="K3490">
        <v>2</v>
      </c>
      <c r="L3490" t="s">
        <v>25</v>
      </c>
      <c r="M3490">
        <v>41600</v>
      </c>
      <c r="N3490" t="s">
        <v>84</v>
      </c>
      <c r="O3490">
        <v>90910</v>
      </c>
      <c r="P3490">
        <v>49310</v>
      </c>
      <c r="Q3490">
        <v>17000</v>
      </c>
      <c r="R3490">
        <v>22240</v>
      </c>
      <c r="S3490"/>
      <c r="T3490"/>
      <c r="U3490"/>
      <c r="V3490" t="s">
        <v>1348</v>
      </c>
      <c r="W3490">
        <v>1</v>
      </c>
    </row>
    <row r="3491" spans="1:23" s="917" customFormat="1" ht="12.75" customHeight="1">
      <c r="A3491">
        <v>1575</v>
      </c>
      <c r="B3491">
        <v>2840</v>
      </c>
      <c r="C3491" t="s">
        <v>87</v>
      </c>
      <c r="D3491" t="s">
        <v>1106</v>
      </c>
      <c r="E3491">
        <v>49795</v>
      </c>
      <c r="F3491" t="s">
        <v>198</v>
      </c>
      <c r="G3491" t="s">
        <v>5763</v>
      </c>
      <c r="H3491" s="958">
        <v>44218</v>
      </c>
      <c r="I3491"/>
      <c r="J3491" t="s">
        <v>1096</v>
      </c>
      <c r="K3491">
        <v>2</v>
      </c>
      <c r="L3491" t="s">
        <v>25</v>
      </c>
      <c r="M3491">
        <v>41600</v>
      </c>
      <c r="N3491" t="s">
        <v>84</v>
      </c>
      <c r="O3491">
        <v>90910</v>
      </c>
      <c r="P3491">
        <v>49310</v>
      </c>
      <c r="Q3491">
        <v>17000</v>
      </c>
      <c r="R3491">
        <v>22240</v>
      </c>
      <c r="S3491"/>
      <c r="T3491"/>
      <c r="U3491"/>
      <c r="V3491" t="s">
        <v>1348</v>
      </c>
      <c r="W3491">
        <v>1</v>
      </c>
    </row>
    <row r="3492" spans="1:23" s="917" customFormat="1" ht="12.75" customHeight="1">
      <c r="A3492">
        <v>1705</v>
      </c>
      <c r="B3492">
        <v>2840</v>
      </c>
      <c r="C3492" t="s">
        <v>87</v>
      </c>
      <c r="D3492" t="s">
        <v>1093</v>
      </c>
      <c r="E3492">
        <v>49796</v>
      </c>
      <c r="F3492" t="s">
        <v>198</v>
      </c>
      <c r="G3492" t="s">
        <v>5394</v>
      </c>
      <c r="H3492" s="958">
        <v>44383</v>
      </c>
      <c r="I3492"/>
      <c r="J3492" t="s">
        <v>1096</v>
      </c>
      <c r="K3492">
        <v>3</v>
      </c>
      <c r="L3492" t="s">
        <v>25</v>
      </c>
      <c r="M3492">
        <v>41600</v>
      </c>
      <c r="N3492" t="s">
        <v>84</v>
      </c>
      <c r="O3492">
        <v>90910</v>
      </c>
      <c r="P3492">
        <v>49310</v>
      </c>
      <c r="Q3492">
        <v>17000</v>
      </c>
      <c r="R3492">
        <v>22240</v>
      </c>
      <c r="S3492"/>
      <c r="T3492"/>
      <c r="U3492"/>
      <c r="V3492" t="s">
        <v>1348</v>
      </c>
      <c r="W3492">
        <v>1</v>
      </c>
    </row>
    <row r="3493" spans="1:23" s="917" customFormat="1" ht="12.75" customHeight="1">
      <c r="A3493">
        <v>1155</v>
      </c>
      <c r="B3493">
        <v>2828</v>
      </c>
      <c r="C3493" t="s">
        <v>112</v>
      </c>
      <c r="D3493" t="s">
        <v>1133</v>
      </c>
      <c r="E3493">
        <v>49797</v>
      </c>
      <c r="F3493" t="s">
        <v>198</v>
      </c>
      <c r="G3493" t="s">
        <v>5396</v>
      </c>
      <c r="H3493" s="958">
        <v>44511</v>
      </c>
      <c r="I3493"/>
      <c r="J3493" t="s">
        <v>1096</v>
      </c>
      <c r="K3493">
        <v>2</v>
      </c>
      <c r="L3493" t="s">
        <v>25</v>
      </c>
      <c r="M3493">
        <v>41600</v>
      </c>
      <c r="N3493" t="s">
        <v>109</v>
      </c>
      <c r="O3493">
        <v>142820</v>
      </c>
      <c r="P3493">
        <v>101220</v>
      </c>
      <c r="Q3493">
        <v>17000</v>
      </c>
      <c r="R3493">
        <v>22240</v>
      </c>
      <c r="S3493"/>
      <c r="T3493"/>
      <c r="U3493"/>
      <c r="V3493" t="s">
        <v>1348</v>
      </c>
      <c r="W3493">
        <v>1</v>
      </c>
    </row>
    <row r="3494" spans="1:23" s="917" customFormat="1" ht="12.75" customHeight="1">
      <c r="A3494">
        <v>3274</v>
      </c>
      <c r="B3494">
        <v>2840</v>
      </c>
      <c r="C3494" t="s">
        <v>87</v>
      </c>
      <c r="D3494" t="s">
        <v>1270</v>
      </c>
      <c r="E3494">
        <v>49799</v>
      </c>
      <c r="F3494" t="s">
        <v>198</v>
      </c>
      <c r="G3494" t="s">
        <v>5398</v>
      </c>
      <c r="H3494" s="958">
        <v>44239</v>
      </c>
      <c r="I3494"/>
      <c r="J3494" t="s">
        <v>1096</v>
      </c>
      <c r="K3494">
        <v>2</v>
      </c>
      <c r="L3494" t="s">
        <v>1466</v>
      </c>
      <c r="M3494">
        <v>41600</v>
      </c>
      <c r="N3494" t="s">
        <v>84</v>
      </c>
      <c r="O3494">
        <v>90910</v>
      </c>
      <c r="P3494">
        <v>49310</v>
      </c>
      <c r="Q3494">
        <v>11990</v>
      </c>
      <c r="R3494">
        <v>12320</v>
      </c>
      <c r="S3494"/>
      <c r="T3494"/>
      <c r="U3494"/>
      <c r="V3494" t="s">
        <v>1348</v>
      </c>
      <c r="W3494">
        <v>3</v>
      </c>
    </row>
    <row r="3495" spans="1:23" s="917" customFormat="1" ht="12.75" customHeight="1">
      <c r="A3495">
        <v>1750</v>
      </c>
      <c r="B3495">
        <v>2826</v>
      </c>
      <c r="C3495" t="s">
        <v>103</v>
      </c>
      <c r="D3495" t="s">
        <v>1106</v>
      </c>
      <c r="E3495">
        <v>49800</v>
      </c>
      <c r="F3495" t="s">
        <v>198</v>
      </c>
      <c r="G3495" t="s">
        <v>5399</v>
      </c>
      <c r="H3495" s="958">
        <v>44239</v>
      </c>
      <c r="I3495"/>
      <c r="J3495" t="s">
        <v>1096</v>
      </c>
      <c r="K3495">
        <v>5</v>
      </c>
      <c r="L3495" t="s">
        <v>25</v>
      </c>
      <c r="M3495">
        <v>41600</v>
      </c>
      <c r="N3495" t="s">
        <v>93</v>
      </c>
      <c r="O3495">
        <v>104910</v>
      </c>
      <c r="P3495">
        <v>63310</v>
      </c>
      <c r="Q3495">
        <v>17000</v>
      </c>
      <c r="R3495">
        <v>22240</v>
      </c>
      <c r="S3495"/>
      <c r="T3495"/>
      <c r="U3495"/>
      <c r="V3495" t="s">
        <v>1348</v>
      </c>
      <c r="W3495">
        <v>1</v>
      </c>
    </row>
    <row r="3496" spans="1:23" s="917" customFormat="1" ht="12.75" customHeight="1">
      <c r="A3496">
        <v>2004</v>
      </c>
      <c r="B3496">
        <v>2840</v>
      </c>
      <c r="C3496" t="s">
        <v>87</v>
      </c>
      <c r="D3496" t="s">
        <v>1266</v>
      </c>
      <c r="E3496">
        <v>49801</v>
      </c>
      <c r="F3496" t="s">
        <v>198</v>
      </c>
      <c r="G3496" t="s">
        <v>5400</v>
      </c>
      <c r="H3496" s="958">
        <v>44293</v>
      </c>
      <c r="I3496"/>
      <c r="J3496" t="s">
        <v>1096</v>
      </c>
      <c r="K3496">
        <v>10</v>
      </c>
      <c r="L3496" t="s">
        <v>1415</v>
      </c>
      <c r="M3496">
        <v>0</v>
      </c>
      <c r="N3496" t="s">
        <v>84</v>
      </c>
      <c r="O3496">
        <v>90910</v>
      </c>
      <c r="P3496">
        <v>90910</v>
      </c>
      <c r="Q3496">
        <v>17000</v>
      </c>
      <c r="R3496">
        <v>22240</v>
      </c>
      <c r="S3496"/>
      <c r="T3496"/>
      <c r="U3496"/>
      <c r="V3496" t="s">
        <v>1348</v>
      </c>
      <c r="W3496">
        <v>1</v>
      </c>
    </row>
    <row r="3497" spans="1:23" s="917" customFormat="1" ht="12.75" customHeight="1">
      <c r="A3497">
        <v>1034</v>
      </c>
      <c r="B3497">
        <v>2803</v>
      </c>
      <c r="C3497" t="s">
        <v>98</v>
      </c>
      <c r="D3497" t="s">
        <v>1292</v>
      </c>
      <c r="E3497">
        <v>49802</v>
      </c>
      <c r="F3497" t="s">
        <v>198</v>
      </c>
      <c r="G3497" t="s">
        <v>5401</v>
      </c>
      <c r="H3497" s="958">
        <v>44295</v>
      </c>
      <c r="I3497"/>
      <c r="J3497" t="s">
        <v>1096</v>
      </c>
      <c r="K3497">
        <v>3</v>
      </c>
      <c r="L3497" t="s">
        <v>25</v>
      </c>
      <c r="M3497">
        <v>41600</v>
      </c>
      <c r="N3497" t="s">
        <v>97</v>
      </c>
      <c r="O3497">
        <v>117140</v>
      </c>
      <c r="P3497">
        <v>75540</v>
      </c>
      <c r="Q3497">
        <v>17000</v>
      </c>
      <c r="R3497">
        <v>22240</v>
      </c>
      <c r="S3497"/>
      <c r="T3497"/>
      <c r="U3497"/>
      <c r="V3497" t="s">
        <v>1348</v>
      </c>
      <c r="W3497">
        <v>1</v>
      </c>
    </row>
    <row r="3498" spans="1:23" s="917" customFormat="1" ht="12.75" customHeight="1">
      <c r="A3498">
        <v>1034</v>
      </c>
      <c r="B3498">
        <v>2803</v>
      </c>
      <c r="C3498" t="s">
        <v>98</v>
      </c>
      <c r="D3498" t="s">
        <v>1292</v>
      </c>
      <c r="E3498">
        <v>49803</v>
      </c>
      <c r="F3498" t="s">
        <v>198</v>
      </c>
      <c r="G3498" t="s">
        <v>5403</v>
      </c>
      <c r="H3498" s="958">
        <v>44266</v>
      </c>
      <c r="I3498"/>
      <c r="J3498" t="s">
        <v>1096</v>
      </c>
      <c r="K3498">
        <v>2</v>
      </c>
      <c r="L3498" t="s">
        <v>25</v>
      </c>
      <c r="M3498">
        <v>41600</v>
      </c>
      <c r="N3498" t="s">
        <v>97</v>
      </c>
      <c r="O3498">
        <v>117140</v>
      </c>
      <c r="P3498">
        <v>75540</v>
      </c>
      <c r="Q3498">
        <v>17000</v>
      </c>
      <c r="R3498">
        <v>22240</v>
      </c>
      <c r="S3498"/>
      <c r="T3498"/>
      <c r="U3498"/>
      <c r="V3498" t="s">
        <v>1348</v>
      </c>
      <c r="W3498">
        <v>1</v>
      </c>
    </row>
    <row r="3499" spans="1:23" s="917" customFormat="1" ht="12.75" customHeight="1">
      <c r="A3499">
        <v>1570</v>
      </c>
      <c r="B3499">
        <v>2801</v>
      </c>
      <c r="C3499" t="s">
        <v>115</v>
      </c>
      <c r="D3499" t="s">
        <v>1445</v>
      </c>
      <c r="E3499">
        <v>49804</v>
      </c>
      <c r="F3499" t="s">
        <v>198</v>
      </c>
      <c r="G3499" t="s">
        <v>5405</v>
      </c>
      <c r="H3499" s="958">
        <v>44581</v>
      </c>
      <c r="I3499"/>
      <c r="J3499" t="s">
        <v>1096</v>
      </c>
      <c r="K3499">
        <v>2</v>
      </c>
      <c r="L3499" t="s">
        <v>25</v>
      </c>
      <c r="M3499">
        <v>41600</v>
      </c>
      <c r="N3499" t="s">
        <v>114</v>
      </c>
      <c r="O3499">
        <v>157000</v>
      </c>
      <c r="P3499">
        <v>115400</v>
      </c>
      <c r="Q3499">
        <v>17000</v>
      </c>
      <c r="R3499">
        <v>22240</v>
      </c>
      <c r="S3499"/>
      <c r="T3499"/>
      <c r="U3499"/>
      <c r="V3499" t="s">
        <v>1348</v>
      </c>
      <c r="W3499">
        <v>1</v>
      </c>
    </row>
    <row r="3500" spans="1:23" s="917" customFormat="1" ht="12.75" customHeight="1">
      <c r="A3500">
        <v>1952</v>
      </c>
      <c r="B3500">
        <v>2840</v>
      </c>
      <c r="C3500" t="s">
        <v>87</v>
      </c>
      <c r="D3500" t="s">
        <v>1270</v>
      </c>
      <c r="E3500">
        <v>49805</v>
      </c>
      <c r="F3500" t="s">
        <v>198</v>
      </c>
      <c r="G3500" t="s">
        <v>5407</v>
      </c>
      <c r="H3500" s="958">
        <v>44482</v>
      </c>
      <c r="I3500"/>
      <c r="J3500" t="s">
        <v>1096</v>
      </c>
      <c r="K3500">
        <v>2</v>
      </c>
      <c r="L3500" t="s">
        <v>25</v>
      </c>
      <c r="M3500">
        <v>41600</v>
      </c>
      <c r="N3500" t="s">
        <v>84</v>
      </c>
      <c r="O3500">
        <v>90910</v>
      </c>
      <c r="P3500">
        <v>49310</v>
      </c>
      <c r="Q3500">
        <v>8860</v>
      </c>
      <c r="R3500">
        <v>8220</v>
      </c>
      <c r="S3500"/>
      <c r="T3500"/>
      <c r="U3500"/>
      <c r="V3500" t="s">
        <v>1348</v>
      </c>
      <c r="W3500">
        <v>2</v>
      </c>
    </row>
    <row r="3501" spans="1:23" s="917" customFormat="1" ht="12.75" customHeight="1">
      <c r="A3501">
        <v>1034</v>
      </c>
      <c r="B3501">
        <v>2803</v>
      </c>
      <c r="C3501" t="s">
        <v>98</v>
      </c>
      <c r="D3501" t="s">
        <v>1292</v>
      </c>
      <c r="E3501">
        <v>49806</v>
      </c>
      <c r="F3501" t="s">
        <v>198</v>
      </c>
      <c r="G3501" t="s">
        <v>5408</v>
      </c>
      <c r="H3501" s="958">
        <v>44551</v>
      </c>
      <c r="I3501"/>
      <c r="J3501" t="s">
        <v>1096</v>
      </c>
      <c r="K3501">
        <v>10</v>
      </c>
      <c r="L3501" t="s">
        <v>25</v>
      </c>
      <c r="M3501">
        <v>41600</v>
      </c>
      <c r="N3501" t="s">
        <v>97</v>
      </c>
      <c r="O3501">
        <v>117140</v>
      </c>
      <c r="P3501">
        <v>75540</v>
      </c>
      <c r="Q3501">
        <v>17000</v>
      </c>
      <c r="R3501">
        <v>22240</v>
      </c>
      <c r="S3501"/>
      <c r="T3501"/>
      <c r="U3501"/>
      <c r="V3501" t="s">
        <v>1348</v>
      </c>
      <c r="W3501">
        <v>2</v>
      </c>
    </row>
    <row r="3502" spans="1:23" s="917" customFormat="1" ht="12.75" customHeight="1">
      <c r="A3502">
        <v>1190</v>
      </c>
      <c r="B3502">
        <v>2823</v>
      </c>
      <c r="C3502" t="s">
        <v>551</v>
      </c>
      <c r="D3502" t="s">
        <v>1103</v>
      </c>
      <c r="E3502">
        <v>49807</v>
      </c>
      <c r="F3502" t="s">
        <v>198</v>
      </c>
      <c r="G3502" t="s">
        <v>5410</v>
      </c>
      <c r="H3502" s="958">
        <v>44811</v>
      </c>
      <c r="I3502"/>
      <c r="J3502" t="s">
        <v>1096</v>
      </c>
      <c r="K3502">
        <v>5</v>
      </c>
      <c r="L3502" t="s">
        <v>25</v>
      </c>
      <c r="M3502">
        <v>41600</v>
      </c>
      <c r="N3502" t="s">
        <v>93</v>
      </c>
      <c r="O3502">
        <v>104910</v>
      </c>
      <c r="P3502">
        <v>63310</v>
      </c>
      <c r="Q3502">
        <v>17000</v>
      </c>
      <c r="R3502">
        <v>22240</v>
      </c>
      <c r="S3502"/>
      <c r="T3502"/>
      <c r="U3502"/>
      <c r="V3502" t="s">
        <v>1348</v>
      </c>
      <c r="W3502">
        <v>1</v>
      </c>
    </row>
    <row r="3503" spans="1:23" s="917" customFormat="1" ht="12.75" customHeight="1">
      <c r="A3503">
        <v>1190</v>
      </c>
      <c r="B3503">
        <v>2823</v>
      </c>
      <c r="C3503" t="s">
        <v>551</v>
      </c>
      <c r="D3503" t="s">
        <v>1103</v>
      </c>
      <c r="E3503">
        <v>49808</v>
      </c>
      <c r="F3503" t="s">
        <v>198</v>
      </c>
      <c r="G3503" t="s">
        <v>5412</v>
      </c>
      <c r="H3503" s="958">
        <v>44811</v>
      </c>
      <c r="I3503"/>
      <c r="J3503" t="s">
        <v>1096</v>
      </c>
      <c r="K3503">
        <v>5</v>
      </c>
      <c r="L3503" t="s">
        <v>25</v>
      </c>
      <c r="M3503">
        <v>41600</v>
      </c>
      <c r="N3503" t="s">
        <v>93</v>
      </c>
      <c r="O3503">
        <v>104910</v>
      </c>
      <c r="P3503">
        <v>63310</v>
      </c>
      <c r="Q3503">
        <v>17000</v>
      </c>
      <c r="R3503">
        <v>22240</v>
      </c>
      <c r="S3503"/>
      <c r="T3503"/>
      <c r="U3503"/>
      <c r="V3503" t="s">
        <v>1348</v>
      </c>
      <c r="W3503">
        <v>1</v>
      </c>
    </row>
    <row r="3504" spans="1:23" s="917" customFormat="1" ht="12.75" customHeight="1">
      <c r="A3504">
        <v>1235</v>
      </c>
      <c r="B3504">
        <v>2824</v>
      </c>
      <c r="C3504" t="s">
        <v>122</v>
      </c>
      <c r="D3504" t="s">
        <v>1103</v>
      </c>
      <c r="E3504">
        <v>49813</v>
      </c>
      <c r="F3504" t="s">
        <v>198</v>
      </c>
      <c r="G3504" t="s">
        <v>5413</v>
      </c>
      <c r="H3504" s="958">
        <v>44382</v>
      </c>
      <c r="I3504"/>
      <c r="J3504" t="s">
        <v>1096</v>
      </c>
      <c r="K3504">
        <v>2</v>
      </c>
      <c r="L3504" t="s">
        <v>25</v>
      </c>
      <c r="M3504">
        <v>41600</v>
      </c>
      <c r="N3504" t="s">
        <v>114</v>
      </c>
      <c r="O3504">
        <v>157000</v>
      </c>
      <c r="P3504">
        <v>115400</v>
      </c>
      <c r="Q3504">
        <v>20750</v>
      </c>
      <c r="R3504">
        <v>36400</v>
      </c>
      <c r="S3504"/>
      <c r="T3504"/>
      <c r="U3504"/>
      <c r="V3504" t="s">
        <v>1348</v>
      </c>
      <c r="W3504">
        <v>1</v>
      </c>
    </row>
    <row r="3505" spans="1:23" s="917" customFormat="1" ht="12.75" customHeight="1">
      <c r="A3505">
        <v>1235</v>
      </c>
      <c r="B3505">
        <v>2824</v>
      </c>
      <c r="C3505" t="s">
        <v>122</v>
      </c>
      <c r="D3505" t="s">
        <v>1103</v>
      </c>
      <c r="E3505">
        <v>49814</v>
      </c>
      <c r="F3505" t="s">
        <v>198</v>
      </c>
      <c r="G3505" t="s">
        <v>5415</v>
      </c>
      <c r="H3505" s="958">
        <v>44382</v>
      </c>
      <c r="I3505"/>
      <c r="J3505" t="s">
        <v>1096</v>
      </c>
      <c r="K3505">
        <v>3</v>
      </c>
      <c r="L3505" t="s">
        <v>25</v>
      </c>
      <c r="M3505">
        <v>41600</v>
      </c>
      <c r="N3505" t="s">
        <v>114</v>
      </c>
      <c r="O3505">
        <v>157000</v>
      </c>
      <c r="P3505">
        <v>115400</v>
      </c>
      <c r="Q3505">
        <v>20750</v>
      </c>
      <c r="R3505">
        <v>36400</v>
      </c>
      <c r="S3505"/>
      <c r="T3505"/>
      <c r="U3505"/>
      <c r="V3505" t="s">
        <v>1348</v>
      </c>
      <c r="W3505">
        <v>1</v>
      </c>
    </row>
    <row r="3506" spans="1:23" s="917" customFormat="1" ht="12.75" customHeight="1">
      <c r="A3506">
        <v>1235</v>
      </c>
      <c r="B3506">
        <v>2824</v>
      </c>
      <c r="C3506" t="s">
        <v>122</v>
      </c>
      <c r="D3506" t="s">
        <v>1103</v>
      </c>
      <c r="E3506">
        <v>49815</v>
      </c>
      <c r="F3506" t="s">
        <v>198</v>
      </c>
      <c r="G3506" t="s">
        <v>5416</v>
      </c>
      <c r="H3506" s="958">
        <v>44382</v>
      </c>
      <c r="I3506"/>
      <c r="J3506" t="s">
        <v>1096</v>
      </c>
      <c r="K3506">
        <v>2</v>
      </c>
      <c r="L3506" t="s">
        <v>25</v>
      </c>
      <c r="M3506">
        <v>41600</v>
      </c>
      <c r="N3506" t="s">
        <v>114</v>
      </c>
      <c r="O3506">
        <v>157000</v>
      </c>
      <c r="P3506">
        <v>115400</v>
      </c>
      <c r="Q3506">
        <v>20750</v>
      </c>
      <c r="R3506">
        <v>36400</v>
      </c>
      <c r="S3506"/>
      <c r="T3506"/>
      <c r="U3506"/>
      <c r="V3506" t="s">
        <v>1348</v>
      </c>
      <c r="W3506">
        <v>1</v>
      </c>
    </row>
    <row r="3507" spans="1:23" s="917" customFormat="1" ht="12.75" customHeight="1">
      <c r="A3507">
        <v>1235</v>
      </c>
      <c r="B3507">
        <v>2824</v>
      </c>
      <c r="C3507" t="s">
        <v>122</v>
      </c>
      <c r="D3507" t="s">
        <v>1103</v>
      </c>
      <c r="E3507">
        <v>49816</v>
      </c>
      <c r="F3507" t="s">
        <v>198</v>
      </c>
      <c r="G3507" t="s">
        <v>5417</v>
      </c>
      <c r="H3507" s="958">
        <v>44382</v>
      </c>
      <c r="I3507"/>
      <c r="J3507" t="s">
        <v>1096</v>
      </c>
      <c r="K3507">
        <v>4</v>
      </c>
      <c r="L3507" t="s">
        <v>25</v>
      </c>
      <c r="M3507">
        <v>41600</v>
      </c>
      <c r="N3507" t="s">
        <v>114</v>
      </c>
      <c r="O3507">
        <v>157000</v>
      </c>
      <c r="P3507">
        <v>115400</v>
      </c>
      <c r="Q3507">
        <v>20750</v>
      </c>
      <c r="R3507">
        <v>36400</v>
      </c>
      <c r="S3507"/>
      <c r="T3507"/>
      <c r="U3507"/>
      <c r="V3507" t="s">
        <v>1348</v>
      </c>
      <c r="W3507">
        <v>1</v>
      </c>
    </row>
    <row r="3508" spans="1:23" s="917" customFormat="1" ht="12.75" customHeight="1">
      <c r="A3508">
        <v>1235</v>
      </c>
      <c r="B3508">
        <v>2815</v>
      </c>
      <c r="C3508" t="s">
        <v>117</v>
      </c>
      <c r="D3508" t="s">
        <v>1103</v>
      </c>
      <c r="E3508">
        <v>49817</v>
      </c>
      <c r="F3508" t="s">
        <v>198</v>
      </c>
      <c r="G3508" t="s">
        <v>5418</v>
      </c>
      <c r="H3508" s="958">
        <v>44470</v>
      </c>
      <c r="I3508"/>
      <c r="J3508" t="s">
        <v>1096</v>
      </c>
      <c r="K3508">
        <v>4</v>
      </c>
      <c r="L3508" t="s">
        <v>25</v>
      </c>
      <c r="M3508">
        <v>41600</v>
      </c>
      <c r="N3508" t="s">
        <v>114</v>
      </c>
      <c r="O3508">
        <v>157000</v>
      </c>
      <c r="P3508">
        <v>115400</v>
      </c>
      <c r="Q3508">
        <v>20750</v>
      </c>
      <c r="R3508">
        <v>36400</v>
      </c>
      <c r="S3508"/>
      <c r="T3508"/>
      <c r="U3508"/>
      <c r="V3508" t="s">
        <v>1348</v>
      </c>
      <c r="W3508">
        <v>1</v>
      </c>
    </row>
    <row r="3509" spans="1:23" s="917" customFormat="1" ht="12.75" customHeight="1">
      <c r="A3509">
        <v>1545</v>
      </c>
      <c r="B3509">
        <v>2814</v>
      </c>
      <c r="C3509" t="s">
        <v>121</v>
      </c>
      <c r="D3509" t="s">
        <v>1445</v>
      </c>
      <c r="E3509">
        <v>49818</v>
      </c>
      <c r="F3509" t="s">
        <v>198</v>
      </c>
      <c r="G3509" t="s">
        <v>5420</v>
      </c>
      <c r="H3509" s="958">
        <v>44455</v>
      </c>
      <c r="I3509"/>
      <c r="J3509" t="s">
        <v>1096</v>
      </c>
      <c r="K3509">
        <v>3</v>
      </c>
      <c r="L3509" t="s">
        <v>25</v>
      </c>
      <c r="M3509">
        <v>41600</v>
      </c>
      <c r="N3509" t="s">
        <v>120</v>
      </c>
      <c r="O3509">
        <v>168500</v>
      </c>
      <c r="P3509">
        <v>126900</v>
      </c>
      <c r="Q3509">
        <v>17000</v>
      </c>
      <c r="R3509">
        <v>22240</v>
      </c>
      <c r="S3509"/>
      <c r="T3509"/>
      <c r="U3509"/>
      <c r="V3509" t="s">
        <v>1348</v>
      </c>
      <c r="W3509">
        <v>1</v>
      </c>
    </row>
    <row r="3510" spans="1:23" s="917" customFormat="1" ht="12.75" customHeight="1">
      <c r="A3510">
        <v>1500</v>
      </c>
      <c r="B3510">
        <v>2823</v>
      </c>
      <c r="C3510" t="s">
        <v>551</v>
      </c>
      <c r="D3510" t="s">
        <v>1103</v>
      </c>
      <c r="E3510">
        <v>49819</v>
      </c>
      <c r="F3510" t="s">
        <v>198</v>
      </c>
      <c r="G3510" t="s">
        <v>5422</v>
      </c>
      <c r="H3510" s="958">
        <v>44421</v>
      </c>
      <c r="I3510"/>
      <c r="J3510" t="s">
        <v>1096</v>
      </c>
      <c r="K3510">
        <v>3</v>
      </c>
      <c r="L3510" t="s">
        <v>25</v>
      </c>
      <c r="M3510">
        <v>41600</v>
      </c>
      <c r="N3510" t="s">
        <v>93</v>
      </c>
      <c r="O3510">
        <v>104910</v>
      </c>
      <c r="P3510">
        <v>63310</v>
      </c>
      <c r="Q3510">
        <v>17000</v>
      </c>
      <c r="R3510">
        <v>22240</v>
      </c>
      <c r="S3510"/>
      <c r="T3510"/>
      <c r="U3510"/>
      <c r="V3510" t="s">
        <v>1348</v>
      </c>
      <c r="W3510">
        <v>1</v>
      </c>
    </row>
    <row r="3511" spans="1:23" s="917" customFormat="1" ht="12.75" customHeight="1">
      <c r="A3511">
        <v>1500</v>
      </c>
      <c r="B3511">
        <v>2823</v>
      </c>
      <c r="C3511" t="s">
        <v>551</v>
      </c>
      <c r="D3511" t="s">
        <v>1103</v>
      </c>
      <c r="E3511">
        <v>49820</v>
      </c>
      <c r="F3511" t="s">
        <v>198</v>
      </c>
      <c r="G3511" t="s">
        <v>5424</v>
      </c>
      <c r="H3511" s="958">
        <v>44421</v>
      </c>
      <c r="I3511"/>
      <c r="J3511" t="s">
        <v>1096</v>
      </c>
      <c r="K3511">
        <v>2</v>
      </c>
      <c r="L3511" t="s">
        <v>25</v>
      </c>
      <c r="M3511">
        <v>41600</v>
      </c>
      <c r="N3511" t="s">
        <v>93</v>
      </c>
      <c r="O3511">
        <v>104910</v>
      </c>
      <c r="P3511">
        <v>63310</v>
      </c>
      <c r="Q3511">
        <v>17000</v>
      </c>
      <c r="R3511">
        <v>22240</v>
      </c>
      <c r="S3511"/>
      <c r="T3511"/>
      <c r="U3511"/>
      <c r="V3511" t="s">
        <v>1348</v>
      </c>
      <c r="W3511">
        <v>1</v>
      </c>
    </row>
    <row r="3512" spans="1:23" s="917" customFormat="1" ht="12.75" customHeight="1">
      <c r="A3512">
        <v>1034</v>
      </c>
      <c r="B3512">
        <v>2803</v>
      </c>
      <c r="C3512" t="s">
        <v>98</v>
      </c>
      <c r="D3512" t="s">
        <v>1292</v>
      </c>
      <c r="E3512">
        <v>49821</v>
      </c>
      <c r="F3512" t="s">
        <v>198</v>
      </c>
      <c r="G3512" t="s">
        <v>5425</v>
      </c>
      <c r="H3512" s="958">
        <v>44497</v>
      </c>
      <c r="I3512"/>
      <c r="J3512" t="s">
        <v>1096</v>
      </c>
      <c r="K3512">
        <v>2</v>
      </c>
      <c r="L3512" t="s">
        <v>25</v>
      </c>
      <c r="M3512">
        <v>41600</v>
      </c>
      <c r="N3512" t="s">
        <v>97</v>
      </c>
      <c r="O3512">
        <v>117140</v>
      </c>
      <c r="P3512">
        <v>75540</v>
      </c>
      <c r="Q3512">
        <v>17000</v>
      </c>
      <c r="R3512">
        <v>22240</v>
      </c>
      <c r="S3512"/>
      <c r="T3512"/>
      <c r="U3512"/>
      <c r="V3512" t="s">
        <v>1348</v>
      </c>
      <c r="W3512">
        <v>1</v>
      </c>
    </row>
    <row r="3513" spans="1:23" s="917" customFormat="1" ht="12.75" customHeight="1">
      <c r="A3513">
        <v>1700</v>
      </c>
      <c r="B3513">
        <v>2840</v>
      </c>
      <c r="C3513" t="s">
        <v>87</v>
      </c>
      <c r="D3513" t="s">
        <v>1106</v>
      </c>
      <c r="E3513">
        <v>49822</v>
      </c>
      <c r="F3513" t="s">
        <v>198</v>
      </c>
      <c r="G3513" t="s">
        <v>5427</v>
      </c>
      <c r="H3513" s="958">
        <v>44494</v>
      </c>
      <c r="I3513"/>
      <c r="J3513" t="s">
        <v>1096</v>
      </c>
      <c r="K3513">
        <v>1</v>
      </c>
      <c r="L3513" t="s">
        <v>25</v>
      </c>
      <c r="M3513">
        <v>41600</v>
      </c>
      <c r="N3513" t="s">
        <v>84</v>
      </c>
      <c r="O3513">
        <v>90910</v>
      </c>
      <c r="P3513">
        <v>49310</v>
      </c>
      <c r="Q3513">
        <v>17000</v>
      </c>
      <c r="R3513">
        <v>22240</v>
      </c>
      <c r="S3513"/>
      <c r="T3513"/>
      <c r="U3513"/>
      <c r="V3513" t="s">
        <v>1348</v>
      </c>
      <c r="W3513">
        <v>5</v>
      </c>
    </row>
    <row r="3514" spans="1:23" s="917" customFormat="1" ht="12.75" customHeight="1">
      <c r="A3514">
        <v>1700</v>
      </c>
      <c r="B3514">
        <v>2840</v>
      </c>
      <c r="C3514" t="s">
        <v>87</v>
      </c>
      <c r="D3514" t="s">
        <v>1106</v>
      </c>
      <c r="E3514">
        <v>49823</v>
      </c>
      <c r="F3514" t="s">
        <v>198</v>
      </c>
      <c r="G3514" t="s">
        <v>5429</v>
      </c>
      <c r="H3514" s="958">
        <v>44494</v>
      </c>
      <c r="I3514"/>
      <c r="J3514" t="s">
        <v>1096</v>
      </c>
      <c r="K3514">
        <v>2</v>
      </c>
      <c r="L3514" t="s">
        <v>25</v>
      </c>
      <c r="M3514">
        <v>41600</v>
      </c>
      <c r="N3514" t="s">
        <v>84</v>
      </c>
      <c r="O3514">
        <v>90910</v>
      </c>
      <c r="P3514">
        <v>49310</v>
      </c>
      <c r="Q3514">
        <v>17000</v>
      </c>
      <c r="R3514">
        <v>22240</v>
      </c>
      <c r="S3514"/>
      <c r="T3514"/>
      <c r="U3514"/>
      <c r="V3514" t="s">
        <v>1348</v>
      </c>
      <c r="W3514">
        <v>6</v>
      </c>
    </row>
    <row r="3515" spans="1:23" s="917" customFormat="1" ht="12.75" customHeight="1">
      <c r="A3515">
        <v>1700</v>
      </c>
      <c r="B3515">
        <v>2840</v>
      </c>
      <c r="C3515" t="s">
        <v>87</v>
      </c>
      <c r="D3515" t="s">
        <v>1106</v>
      </c>
      <c r="E3515">
        <v>49824</v>
      </c>
      <c r="F3515" t="s">
        <v>198</v>
      </c>
      <c r="G3515" t="s">
        <v>5430</v>
      </c>
      <c r="H3515" s="958">
        <v>44494</v>
      </c>
      <c r="I3515"/>
      <c r="J3515" t="s">
        <v>1096</v>
      </c>
      <c r="K3515">
        <v>3</v>
      </c>
      <c r="L3515" t="s">
        <v>25</v>
      </c>
      <c r="M3515">
        <v>41600</v>
      </c>
      <c r="N3515" t="s">
        <v>84</v>
      </c>
      <c r="O3515">
        <v>90910</v>
      </c>
      <c r="P3515">
        <v>49310</v>
      </c>
      <c r="Q3515">
        <v>17000</v>
      </c>
      <c r="R3515">
        <v>22240</v>
      </c>
      <c r="S3515"/>
      <c r="T3515"/>
      <c r="U3515"/>
      <c r="V3515" t="s">
        <v>1348</v>
      </c>
      <c r="W3515">
        <v>5</v>
      </c>
    </row>
    <row r="3516" spans="1:23" s="917" customFormat="1" ht="12.75" customHeight="1">
      <c r="A3516">
        <v>1912</v>
      </c>
      <c r="B3516">
        <v>2840</v>
      </c>
      <c r="C3516" t="s">
        <v>87</v>
      </c>
      <c r="D3516" t="s">
        <v>1270</v>
      </c>
      <c r="E3516">
        <v>49825</v>
      </c>
      <c r="F3516" t="s">
        <v>198</v>
      </c>
      <c r="G3516" t="s">
        <v>5431</v>
      </c>
      <c r="H3516" s="958">
        <v>44608</v>
      </c>
      <c r="I3516"/>
      <c r="J3516" t="s">
        <v>1096</v>
      </c>
      <c r="K3516">
        <v>1</v>
      </c>
      <c r="L3516" t="s">
        <v>1466</v>
      </c>
      <c r="M3516">
        <v>41600</v>
      </c>
      <c r="N3516" t="s">
        <v>84</v>
      </c>
      <c r="O3516">
        <v>90910</v>
      </c>
      <c r="P3516">
        <v>49310</v>
      </c>
      <c r="Q3516">
        <v>8860</v>
      </c>
      <c r="R3516">
        <v>8220</v>
      </c>
      <c r="S3516"/>
      <c r="T3516"/>
      <c r="U3516"/>
      <c r="V3516" t="s">
        <v>1348</v>
      </c>
      <c r="W3516">
        <v>8</v>
      </c>
    </row>
    <row r="3517" spans="1:23" s="917" customFormat="1" ht="12.75" customHeight="1">
      <c r="A3517">
        <v>1912</v>
      </c>
      <c r="B3517">
        <v>2840</v>
      </c>
      <c r="C3517" t="s">
        <v>87</v>
      </c>
      <c r="D3517" t="s">
        <v>1270</v>
      </c>
      <c r="E3517">
        <v>49826</v>
      </c>
      <c r="F3517" t="s">
        <v>198</v>
      </c>
      <c r="G3517" t="s">
        <v>5433</v>
      </c>
      <c r="H3517" s="958">
        <v>44608</v>
      </c>
      <c r="I3517"/>
      <c r="J3517" t="s">
        <v>1096</v>
      </c>
      <c r="K3517">
        <v>2</v>
      </c>
      <c r="L3517" t="s">
        <v>1466</v>
      </c>
      <c r="M3517">
        <v>41600</v>
      </c>
      <c r="N3517" t="s">
        <v>84</v>
      </c>
      <c r="O3517">
        <v>90910</v>
      </c>
      <c r="P3517">
        <v>49310</v>
      </c>
      <c r="Q3517">
        <v>8860</v>
      </c>
      <c r="R3517">
        <v>8220</v>
      </c>
      <c r="S3517"/>
      <c r="T3517"/>
      <c r="U3517"/>
      <c r="V3517" t="s">
        <v>1348</v>
      </c>
      <c r="W3517">
        <v>8</v>
      </c>
    </row>
    <row r="3518" spans="1:23" s="917" customFormat="1" ht="12.75" customHeight="1">
      <c r="A3518">
        <v>1952</v>
      </c>
      <c r="B3518">
        <v>2840</v>
      </c>
      <c r="C3518" t="s">
        <v>87</v>
      </c>
      <c r="D3518" t="s">
        <v>1270</v>
      </c>
      <c r="E3518">
        <v>49827</v>
      </c>
      <c r="F3518" t="s">
        <v>198</v>
      </c>
      <c r="G3518" t="s">
        <v>5434</v>
      </c>
      <c r="H3518" s="958">
        <v>44482</v>
      </c>
      <c r="I3518"/>
      <c r="J3518" t="s">
        <v>1096</v>
      </c>
      <c r="K3518">
        <v>2</v>
      </c>
      <c r="L3518" t="s">
        <v>25</v>
      </c>
      <c r="M3518">
        <v>41600</v>
      </c>
      <c r="N3518" t="s">
        <v>84</v>
      </c>
      <c r="O3518">
        <v>90910</v>
      </c>
      <c r="P3518">
        <v>49310</v>
      </c>
      <c r="Q3518">
        <v>8860</v>
      </c>
      <c r="R3518">
        <v>8220</v>
      </c>
      <c r="S3518"/>
      <c r="T3518"/>
      <c r="U3518"/>
      <c r="V3518" t="s">
        <v>1348</v>
      </c>
      <c r="W3518">
        <v>2</v>
      </c>
    </row>
    <row r="3519" spans="1:23" s="917" customFormat="1" ht="12.75" customHeight="1">
      <c r="A3519">
        <v>1932</v>
      </c>
      <c r="B3519">
        <v>2840</v>
      </c>
      <c r="C3519" t="s">
        <v>87</v>
      </c>
      <c r="D3519" t="s">
        <v>1270</v>
      </c>
      <c r="E3519">
        <v>49828</v>
      </c>
      <c r="F3519" t="s">
        <v>198</v>
      </c>
      <c r="G3519" t="s">
        <v>5435</v>
      </c>
      <c r="H3519" s="958">
        <v>44452</v>
      </c>
      <c r="I3519"/>
      <c r="J3519" t="s">
        <v>1096</v>
      </c>
      <c r="K3519">
        <v>2</v>
      </c>
      <c r="L3519" t="s">
        <v>25</v>
      </c>
      <c r="M3519">
        <v>41600</v>
      </c>
      <c r="N3519" t="s">
        <v>84</v>
      </c>
      <c r="O3519">
        <v>90910</v>
      </c>
      <c r="P3519">
        <v>49310</v>
      </c>
      <c r="Q3519">
        <v>8860</v>
      </c>
      <c r="R3519">
        <v>8220</v>
      </c>
      <c r="S3519"/>
      <c r="T3519"/>
      <c r="U3519"/>
      <c r="V3519" t="s">
        <v>1348</v>
      </c>
      <c r="W3519">
        <v>2</v>
      </c>
    </row>
    <row r="3520" spans="1:23" s="917" customFormat="1" ht="12.75" customHeight="1">
      <c r="A3520">
        <v>1932</v>
      </c>
      <c r="B3520">
        <v>2840</v>
      </c>
      <c r="C3520" t="s">
        <v>87</v>
      </c>
      <c r="D3520" t="s">
        <v>1270</v>
      </c>
      <c r="E3520">
        <v>49829</v>
      </c>
      <c r="F3520" t="s">
        <v>198</v>
      </c>
      <c r="G3520" t="s">
        <v>5436</v>
      </c>
      <c r="H3520" s="958">
        <v>44530</v>
      </c>
      <c r="I3520"/>
      <c r="J3520" t="s">
        <v>1096</v>
      </c>
      <c r="K3520">
        <v>1</v>
      </c>
      <c r="L3520" t="s">
        <v>25</v>
      </c>
      <c r="M3520">
        <v>41600</v>
      </c>
      <c r="N3520" t="s">
        <v>84</v>
      </c>
      <c r="O3520">
        <v>90910</v>
      </c>
      <c r="P3520">
        <v>49310</v>
      </c>
      <c r="Q3520">
        <v>8860</v>
      </c>
      <c r="R3520">
        <v>8220</v>
      </c>
      <c r="S3520"/>
      <c r="T3520"/>
      <c r="U3520"/>
      <c r="V3520" t="s">
        <v>1348</v>
      </c>
      <c r="W3520">
        <v>2</v>
      </c>
    </row>
    <row r="3521" spans="1:23" s="917" customFormat="1" ht="12.75" customHeight="1">
      <c r="A3521">
        <v>1715</v>
      </c>
      <c r="B3521">
        <v>2840</v>
      </c>
      <c r="C3521" t="s">
        <v>87</v>
      </c>
      <c r="D3521" t="s">
        <v>1093</v>
      </c>
      <c r="E3521">
        <v>49830</v>
      </c>
      <c r="F3521" t="s">
        <v>198</v>
      </c>
      <c r="G3521" t="s">
        <v>5437</v>
      </c>
      <c r="H3521" s="958">
        <v>44477</v>
      </c>
      <c r="I3521"/>
      <c r="J3521" t="s">
        <v>1096</v>
      </c>
      <c r="K3521">
        <v>3</v>
      </c>
      <c r="L3521" t="s">
        <v>25</v>
      </c>
      <c r="M3521">
        <v>41600</v>
      </c>
      <c r="N3521" t="s">
        <v>84</v>
      </c>
      <c r="O3521">
        <v>90910</v>
      </c>
      <c r="P3521">
        <v>49310</v>
      </c>
      <c r="Q3521">
        <v>17000</v>
      </c>
      <c r="R3521">
        <v>28750</v>
      </c>
      <c r="S3521"/>
      <c r="T3521"/>
      <c r="U3521"/>
      <c r="V3521" t="s">
        <v>1348</v>
      </c>
      <c r="W3521">
        <v>5</v>
      </c>
    </row>
    <row r="3522" spans="1:23" s="917" customFormat="1" ht="12.75" customHeight="1">
      <c r="A3522">
        <v>1455</v>
      </c>
      <c r="B3522">
        <v>2807</v>
      </c>
      <c r="C3522" t="s">
        <v>1102</v>
      </c>
      <c r="D3522" t="s">
        <v>1133</v>
      </c>
      <c r="E3522">
        <v>49831</v>
      </c>
      <c r="F3522" t="s">
        <v>198</v>
      </c>
      <c r="G3522" t="s">
        <v>5439</v>
      </c>
      <c r="H3522" s="958">
        <v>44392</v>
      </c>
      <c r="I3522"/>
      <c r="J3522" t="s">
        <v>1096</v>
      </c>
      <c r="K3522">
        <v>2</v>
      </c>
      <c r="L3522" t="s">
        <v>25</v>
      </c>
      <c r="M3522">
        <v>41600</v>
      </c>
      <c r="N3522" t="s">
        <v>97</v>
      </c>
      <c r="O3522">
        <v>117140</v>
      </c>
      <c r="P3522">
        <v>75540</v>
      </c>
      <c r="Q3522">
        <v>17000</v>
      </c>
      <c r="R3522">
        <v>22240</v>
      </c>
      <c r="S3522"/>
      <c r="T3522"/>
      <c r="U3522"/>
      <c r="V3522" t="s">
        <v>1348</v>
      </c>
      <c r="W3522">
        <v>2</v>
      </c>
    </row>
    <row r="3523" spans="1:23" s="917" customFormat="1" ht="12.75" customHeight="1">
      <c r="A3523">
        <v>1034</v>
      </c>
      <c r="B3523">
        <v>2803</v>
      </c>
      <c r="C3523" t="s">
        <v>98</v>
      </c>
      <c r="D3523" t="s">
        <v>1292</v>
      </c>
      <c r="E3523">
        <v>49832</v>
      </c>
      <c r="F3523" t="s">
        <v>198</v>
      </c>
      <c r="G3523" t="s">
        <v>5441</v>
      </c>
      <c r="H3523" s="958">
        <v>44476</v>
      </c>
      <c r="I3523"/>
      <c r="J3523" t="s">
        <v>1096</v>
      </c>
      <c r="K3523">
        <v>3</v>
      </c>
      <c r="L3523" t="s">
        <v>25</v>
      </c>
      <c r="M3523">
        <v>41600</v>
      </c>
      <c r="N3523" t="s">
        <v>97</v>
      </c>
      <c r="O3523">
        <v>117140</v>
      </c>
      <c r="P3523">
        <v>75540</v>
      </c>
      <c r="Q3523">
        <v>17000</v>
      </c>
      <c r="R3523">
        <v>22240</v>
      </c>
      <c r="S3523"/>
      <c r="T3523"/>
      <c r="U3523"/>
      <c r="V3523" t="s">
        <v>1348</v>
      </c>
      <c r="W3523">
        <v>1</v>
      </c>
    </row>
    <row r="3524" spans="1:23" s="917" customFormat="1" ht="12.75" customHeight="1">
      <c r="A3524">
        <v>1330</v>
      </c>
      <c r="B3524">
        <v>2840</v>
      </c>
      <c r="C3524" t="s">
        <v>87</v>
      </c>
      <c r="D3524" t="s">
        <v>1266</v>
      </c>
      <c r="E3524">
        <v>49833</v>
      </c>
      <c r="F3524" t="s">
        <v>198</v>
      </c>
      <c r="G3524" t="s">
        <v>5443</v>
      </c>
      <c r="H3524" s="958">
        <v>44476</v>
      </c>
      <c r="I3524"/>
      <c r="J3524" t="s">
        <v>1096</v>
      </c>
      <c r="K3524">
        <v>2</v>
      </c>
      <c r="L3524" t="s">
        <v>25</v>
      </c>
      <c r="M3524">
        <v>41600</v>
      </c>
      <c r="N3524" t="s">
        <v>84</v>
      </c>
      <c r="O3524">
        <v>90910</v>
      </c>
      <c r="P3524">
        <v>49310</v>
      </c>
      <c r="Q3524">
        <v>17000</v>
      </c>
      <c r="R3524">
        <v>28750</v>
      </c>
      <c r="S3524"/>
      <c r="T3524"/>
      <c r="U3524"/>
      <c r="V3524" t="s">
        <v>1348</v>
      </c>
      <c r="W3524">
        <v>1</v>
      </c>
    </row>
    <row r="3525" spans="1:23" s="917" customFormat="1" ht="12.75" customHeight="1">
      <c r="A3525">
        <v>1932</v>
      </c>
      <c r="B3525">
        <v>2840</v>
      </c>
      <c r="C3525" t="s">
        <v>87</v>
      </c>
      <c r="D3525" t="s">
        <v>1270</v>
      </c>
      <c r="E3525">
        <v>49834</v>
      </c>
      <c r="F3525" t="s">
        <v>198</v>
      </c>
      <c r="G3525" t="s">
        <v>5444</v>
      </c>
      <c r="H3525" s="958">
        <v>44530</v>
      </c>
      <c r="I3525"/>
      <c r="J3525" t="s">
        <v>1096</v>
      </c>
      <c r="K3525">
        <v>3</v>
      </c>
      <c r="L3525" t="s">
        <v>25</v>
      </c>
      <c r="M3525">
        <v>41600</v>
      </c>
      <c r="N3525" t="s">
        <v>84</v>
      </c>
      <c r="O3525">
        <v>90910</v>
      </c>
      <c r="P3525">
        <v>49310</v>
      </c>
      <c r="Q3525">
        <v>8860</v>
      </c>
      <c r="R3525">
        <v>8220</v>
      </c>
      <c r="S3525"/>
      <c r="T3525"/>
      <c r="U3525"/>
      <c r="V3525" t="s">
        <v>1348</v>
      </c>
      <c r="W3525">
        <v>2</v>
      </c>
    </row>
    <row r="3526" spans="1:23" s="917" customFormat="1" ht="12.75" customHeight="1">
      <c r="A3526">
        <v>1932</v>
      </c>
      <c r="B3526">
        <v>2840</v>
      </c>
      <c r="C3526" t="s">
        <v>87</v>
      </c>
      <c r="D3526" t="s">
        <v>1270</v>
      </c>
      <c r="E3526">
        <v>49835</v>
      </c>
      <c r="F3526" t="s">
        <v>198</v>
      </c>
      <c r="G3526" t="s">
        <v>5445</v>
      </c>
      <c r="H3526" s="958">
        <v>44530</v>
      </c>
      <c r="I3526"/>
      <c r="J3526" t="s">
        <v>1096</v>
      </c>
      <c r="K3526">
        <v>2</v>
      </c>
      <c r="L3526" t="s">
        <v>25</v>
      </c>
      <c r="M3526">
        <v>41600</v>
      </c>
      <c r="N3526" t="s">
        <v>84</v>
      </c>
      <c r="O3526">
        <v>90910</v>
      </c>
      <c r="P3526">
        <v>49310</v>
      </c>
      <c r="Q3526">
        <v>8860</v>
      </c>
      <c r="R3526">
        <v>8220</v>
      </c>
      <c r="S3526"/>
      <c r="T3526"/>
      <c r="U3526"/>
      <c r="V3526" t="s">
        <v>1348</v>
      </c>
      <c r="W3526">
        <v>2</v>
      </c>
    </row>
    <row r="3527" spans="1:23" s="917" customFormat="1" ht="12.75" customHeight="1">
      <c r="A3527">
        <v>1330</v>
      </c>
      <c r="B3527">
        <v>2821</v>
      </c>
      <c r="C3527" t="s">
        <v>102</v>
      </c>
      <c r="D3527" t="s">
        <v>1266</v>
      </c>
      <c r="E3527">
        <v>49836</v>
      </c>
      <c r="F3527" t="s">
        <v>198</v>
      </c>
      <c r="G3527" t="s">
        <v>5446</v>
      </c>
      <c r="H3527" s="958">
        <v>44469</v>
      </c>
      <c r="I3527"/>
      <c r="J3527" t="s">
        <v>1096</v>
      </c>
      <c r="K3527">
        <v>3</v>
      </c>
      <c r="L3527" t="s">
        <v>25</v>
      </c>
      <c r="M3527">
        <v>41600</v>
      </c>
      <c r="N3527" t="s">
        <v>97</v>
      </c>
      <c r="O3527">
        <v>117140</v>
      </c>
      <c r="P3527">
        <v>75540</v>
      </c>
      <c r="Q3527">
        <v>17000</v>
      </c>
      <c r="R3527">
        <v>28750</v>
      </c>
      <c r="S3527"/>
      <c r="T3527"/>
      <c r="U3527"/>
      <c r="V3527" t="s">
        <v>1348</v>
      </c>
      <c r="W3527">
        <v>1</v>
      </c>
    </row>
    <row r="3528" spans="1:23" s="917" customFormat="1" ht="12.75" customHeight="1">
      <c r="A3528">
        <v>1525</v>
      </c>
      <c r="B3528">
        <v>2844</v>
      </c>
      <c r="C3528" t="s">
        <v>91</v>
      </c>
      <c r="D3528" t="s">
        <v>1270</v>
      </c>
      <c r="E3528">
        <v>49837</v>
      </c>
      <c r="F3528" t="s">
        <v>198</v>
      </c>
      <c r="G3528" t="s">
        <v>5448</v>
      </c>
      <c r="H3528" s="958">
        <v>44551</v>
      </c>
      <c r="I3528"/>
      <c r="J3528" t="s">
        <v>1096</v>
      </c>
      <c r="K3528">
        <v>2</v>
      </c>
      <c r="L3528" t="s">
        <v>25</v>
      </c>
      <c r="M3528">
        <v>41600</v>
      </c>
      <c r="N3528" t="s">
        <v>88</v>
      </c>
      <c r="O3528">
        <v>97200</v>
      </c>
      <c r="P3528">
        <v>55600</v>
      </c>
      <c r="Q3528">
        <v>17000</v>
      </c>
      <c r="R3528">
        <v>28750</v>
      </c>
      <c r="S3528"/>
      <c r="T3528"/>
      <c r="U3528"/>
      <c r="V3528" t="s">
        <v>1348</v>
      </c>
      <c r="W3528">
        <v>1</v>
      </c>
    </row>
    <row r="3529" spans="1:23" s="917" customFormat="1" ht="12.75" customHeight="1">
      <c r="A3529">
        <v>1912</v>
      </c>
      <c r="B3529">
        <v>2840</v>
      </c>
      <c r="C3529" t="s">
        <v>87</v>
      </c>
      <c r="D3529" t="s">
        <v>1270</v>
      </c>
      <c r="E3529">
        <v>49838</v>
      </c>
      <c r="F3529" t="s">
        <v>198</v>
      </c>
      <c r="G3529" t="s">
        <v>5449</v>
      </c>
      <c r="H3529" s="958">
        <v>44638</v>
      </c>
      <c r="I3529"/>
      <c r="J3529" t="s">
        <v>1096</v>
      </c>
      <c r="K3529">
        <v>2</v>
      </c>
      <c r="L3529" t="s">
        <v>25</v>
      </c>
      <c r="M3529">
        <v>41600</v>
      </c>
      <c r="N3529" t="s">
        <v>84</v>
      </c>
      <c r="O3529">
        <v>90910</v>
      </c>
      <c r="P3529">
        <v>49310</v>
      </c>
      <c r="Q3529">
        <v>8860</v>
      </c>
      <c r="R3529">
        <v>8220</v>
      </c>
      <c r="S3529"/>
      <c r="T3529"/>
      <c r="U3529"/>
      <c r="V3529" t="s">
        <v>1348</v>
      </c>
      <c r="W3529">
        <v>1</v>
      </c>
    </row>
    <row r="3530" spans="1:23" s="917" customFormat="1" ht="12.75" customHeight="1">
      <c r="A3530">
        <v>1034</v>
      </c>
      <c r="B3530">
        <v>2803</v>
      </c>
      <c r="C3530" t="s">
        <v>98</v>
      </c>
      <c r="D3530" t="s">
        <v>1292</v>
      </c>
      <c r="E3530">
        <v>49839</v>
      </c>
      <c r="F3530" t="s">
        <v>198</v>
      </c>
      <c r="G3530" t="s">
        <v>5451</v>
      </c>
      <c r="H3530" s="958">
        <v>44434</v>
      </c>
      <c r="I3530"/>
      <c r="J3530" t="s">
        <v>1096</v>
      </c>
      <c r="K3530">
        <v>3</v>
      </c>
      <c r="L3530" t="s">
        <v>25</v>
      </c>
      <c r="M3530">
        <v>41600</v>
      </c>
      <c r="N3530" t="s">
        <v>97</v>
      </c>
      <c r="O3530">
        <v>117140</v>
      </c>
      <c r="P3530">
        <v>75540</v>
      </c>
      <c r="Q3530">
        <v>17000</v>
      </c>
      <c r="R3530">
        <v>22240</v>
      </c>
      <c r="S3530"/>
      <c r="T3530"/>
      <c r="U3530"/>
      <c r="V3530" t="s">
        <v>1348</v>
      </c>
      <c r="W3530">
        <v>1</v>
      </c>
    </row>
    <row r="3531" spans="1:23" s="917" customFormat="1" ht="12.75" customHeight="1">
      <c r="A3531">
        <v>1932</v>
      </c>
      <c r="B3531">
        <v>2840</v>
      </c>
      <c r="C3531" t="s">
        <v>87</v>
      </c>
      <c r="D3531" t="s">
        <v>1270</v>
      </c>
      <c r="E3531">
        <v>49840</v>
      </c>
      <c r="F3531" t="s">
        <v>198</v>
      </c>
      <c r="G3531" t="s">
        <v>5452</v>
      </c>
      <c r="H3531" s="958">
        <v>44530</v>
      </c>
      <c r="I3531"/>
      <c r="J3531" t="s">
        <v>1096</v>
      </c>
      <c r="K3531">
        <v>2</v>
      </c>
      <c r="L3531" t="s">
        <v>25</v>
      </c>
      <c r="M3531">
        <v>41600</v>
      </c>
      <c r="N3531" t="s">
        <v>84</v>
      </c>
      <c r="O3531">
        <v>90910</v>
      </c>
      <c r="P3531">
        <v>49310</v>
      </c>
      <c r="Q3531">
        <v>8860</v>
      </c>
      <c r="R3531">
        <v>8220</v>
      </c>
      <c r="S3531"/>
      <c r="T3531"/>
      <c r="U3531"/>
      <c r="V3531" t="s">
        <v>1348</v>
      </c>
      <c r="W3531">
        <v>2</v>
      </c>
    </row>
    <row r="3532" spans="1:23" s="917" customFormat="1" ht="12.75" customHeight="1">
      <c r="A3532">
        <v>1932</v>
      </c>
      <c r="B3532">
        <v>2840</v>
      </c>
      <c r="C3532" t="s">
        <v>87</v>
      </c>
      <c r="D3532" t="s">
        <v>1270</v>
      </c>
      <c r="E3532">
        <v>49841</v>
      </c>
      <c r="F3532" t="s">
        <v>198</v>
      </c>
      <c r="G3532" t="s">
        <v>5453</v>
      </c>
      <c r="H3532" s="958">
        <v>44530</v>
      </c>
      <c r="I3532"/>
      <c r="J3532" t="s">
        <v>1096</v>
      </c>
      <c r="K3532">
        <v>2</v>
      </c>
      <c r="L3532" t="s">
        <v>25</v>
      </c>
      <c r="M3532">
        <v>41600</v>
      </c>
      <c r="N3532" t="s">
        <v>84</v>
      </c>
      <c r="O3532">
        <v>90910</v>
      </c>
      <c r="P3532">
        <v>49310</v>
      </c>
      <c r="Q3532">
        <v>8860</v>
      </c>
      <c r="R3532">
        <v>8220</v>
      </c>
      <c r="S3532"/>
      <c r="T3532"/>
      <c r="U3532"/>
      <c r="V3532" t="s">
        <v>1348</v>
      </c>
      <c r="W3532">
        <v>2</v>
      </c>
    </row>
    <row r="3533" spans="1:23" s="917" customFormat="1" ht="12.75" customHeight="1">
      <c r="A3533">
        <v>1034</v>
      </c>
      <c r="B3533">
        <v>2803</v>
      </c>
      <c r="C3533" t="s">
        <v>98</v>
      </c>
      <c r="D3533" t="s">
        <v>1292</v>
      </c>
      <c r="E3533">
        <v>49842</v>
      </c>
      <c r="F3533" t="s">
        <v>198</v>
      </c>
      <c r="G3533" t="s">
        <v>5454</v>
      </c>
      <c r="H3533" s="958">
        <v>44476</v>
      </c>
      <c r="I3533"/>
      <c r="J3533" t="s">
        <v>1096</v>
      </c>
      <c r="K3533">
        <v>5</v>
      </c>
      <c r="L3533" t="s">
        <v>25</v>
      </c>
      <c r="M3533">
        <v>41600</v>
      </c>
      <c r="N3533" t="s">
        <v>97</v>
      </c>
      <c r="O3533">
        <v>117140</v>
      </c>
      <c r="P3533">
        <v>75540</v>
      </c>
      <c r="Q3533">
        <v>17000</v>
      </c>
      <c r="R3533">
        <v>22240</v>
      </c>
      <c r="S3533"/>
      <c r="T3533"/>
      <c r="U3533"/>
      <c r="V3533" t="s">
        <v>1348</v>
      </c>
      <c r="W3533">
        <v>2</v>
      </c>
    </row>
    <row r="3534" spans="1:23" s="917" customFormat="1" ht="12.75" customHeight="1">
      <c r="A3534">
        <v>1715</v>
      </c>
      <c r="B3534">
        <v>2840</v>
      </c>
      <c r="C3534" t="s">
        <v>87</v>
      </c>
      <c r="D3534" t="s">
        <v>1093</v>
      </c>
      <c r="E3534">
        <v>49843</v>
      </c>
      <c r="F3534" t="s">
        <v>198</v>
      </c>
      <c r="G3534" t="s">
        <v>5455</v>
      </c>
      <c r="H3534" s="958">
        <v>44495</v>
      </c>
      <c r="I3534"/>
      <c r="J3534" t="s">
        <v>1096</v>
      </c>
      <c r="K3534">
        <v>2</v>
      </c>
      <c r="L3534" t="s">
        <v>25</v>
      </c>
      <c r="M3534">
        <v>41600</v>
      </c>
      <c r="N3534" t="s">
        <v>84</v>
      </c>
      <c r="O3534">
        <v>90910</v>
      </c>
      <c r="P3534">
        <v>49310</v>
      </c>
      <c r="Q3534">
        <v>17000</v>
      </c>
      <c r="R3534">
        <v>28750</v>
      </c>
      <c r="S3534"/>
      <c r="T3534"/>
      <c r="U3534"/>
      <c r="V3534" t="s">
        <v>1348</v>
      </c>
      <c r="W3534">
        <v>4</v>
      </c>
    </row>
    <row r="3535" spans="1:23" s="917" customFormat="1" ht="12.75" customHeight="1">
      <c r="A3535">
        <v>1705</v>
      </c>
      <c r="B3535">
        <v>2840</v>
      </c>
      <c r="C3535" t="s">
        <v>87</v>
      </c>
      <c r="D3535" t="s">
        <v>1093</v>
      </c>
      <c r="E3535">
        <v>49844</v>
      </c>
      <c r="F3535" t="s">
        <v>198</v>
      </c>
      <c r="G3535" t="s">
        <v>5456</v>
      </c>
      <c r="H3535" s="958">
        <v>44477</v>
      </c>
      <c r="I3535"/>
      <c r="J3535" t="s">
        <v>1096</v>
      </c>
      <c r="K3535">
        <v>2</v>
      </c>
      <c r="L3535" t="s">
        <v>25</v>
      </c>
      <c r="M3535">
        <v>41600</v>
      </c>
      <c r="N3535" t="s">
        <v>84</v>
      </c>
      <c r="O3535">
        <v>90910</v>
      </c>
      <c r="P3535">
        <v>49310</v>
      </c>
      <c r="Q3535">
        <v>17000</v>
      </c>
      <c r="R3535">
        <v>22240</v>
      </c>
      <c r="S3535"/>
      <c r="T3535"/>
      <c r="U3535"/>
      <c r="V3535" t="s">
        <v>1348</v>
      </c>
      <c r="W3535">
        <v>3</v>
      </c>
    </row>
    <row r="3536" spans="1:23" s="917" customFormat="1" ht="12.75" customHeight="1">
      <c r="A3536">
        <v>1720</v>
      </c>
      <c r="B3536">
        <v>2840</v>
      </c>
      <c r="C3536" t="s">
        <v>87</v>
      </c>
      <c r="D3536" t="s">
        <v>1093</v>
      </c>
      <c r="E3536">
        <v>49845</v>
      </c>
      <c r="F3536" t="s">
        <v>198</v>
      </c>
      <c r="G3536" t="s">
        <v>5457</v>
      </c>
      <c r="H3536" s="958">
        <v>44495</v>
      </c>
      <c r="I3536"/>
      <c r="J3536" t="s">
        <v>1096</v>
      </c>
      <c r="K3536">
        <v>2</v>
      </c>
      <c r="L3536" t="s">
        <v>25</v>
      </c>
      <c r="M3536">
        <v>41600</v>
      </c>
      <c r="N3536" t="s">
        <v>84</v>
      </c>
      <c r="O3536">
        <v>90910</v>
      </c>
      <c r="P3536">
        <v>49310</v>
      </c>
      <c r="Q3536">
        <v>17000</v>
      </c>
      <c r="R3536">
        <v>28750</v>
      </c>
      <c r="S3536"/>
      <c r="T3536"/>
      <c r="U3536"/>
      <c r="V3536" t="s">
        <v>1348</v>
      </c>
      <c r="W3536">
        <v>2</v>
      </c>
    </row>
    <row r="3537" spans="1:23" s="917" customFormat="1" ht="12.75" customHeight="1">
      <c r="A3537">
        <v>2004</v>
      </c>
      <c r="B3537">
        <v>2840</v>
      </c>
      <c r="C3537" t="s">
        <v>87</v>
      </c>
      <c r="D3537" t="s">
        <v>1266</v>
      </c>
      <c r="E3537">
        <v>49846</v>
      </c>
      <c r="F3537" t="s">
        <v>198</v>
      </c>
      <c r="G3537" t="s">
        <v>5458</v>
      </c>
      <c r="H3537" s="958">
        <v>44452</v>
      </c>
      <c r="I3537"/>
      <c r="J3537" t="s">
        <v>1096</v>
      </c>
      <c r="K3537">
        <v>5</v>
      </c>
      <c r="L3537" t="s">
        <v>1415</v>
      </c>
      <c r="M3537">
        <v>0</v>
      </c>
      <c r="N3537" t="s">
        <v>84</v>
      </c>
      <c r="O3537">
        <v>90910</v>
      </c>
      <c r="P3537">
        <v>90910</v>
      </c>
      <c r="Q3537">
        <v>17000</v>
      </c>
      <c r="R3537">
        <v>22240</v>
      </c>
      <c r="S3537"/>
      <c r="T3537"/>
      <c r="U3537"/>
      <c r="V3537" t="s">
        <v>1348</v>
      </c>
      <c r="W3537">
        <v>2</v>
      </c>
    </row>
    <row r="3538" spans="1:23" s="917" customFormat="1" ht="12.75" customHeight="1">
      <c r="A3538">
        <v>1125</v>
      </c>
      <c r="B3538">
        <v>2808</v>
      </c>
      <c r="C3538" t="s">
        <v>99</v>
      </c>
      <c r="D3538" t="s">
        <v>1445</v>
      </c>
      <c r="E3538">
        <v>49847</v>
      </c>
      <c r="F3538" t="s">
        <v>198</v>
      </c>
      <c r="G3538" t="s">
        <v>5459</v>
      </c>
      <c r="H3538" s="958">
        <v>44551</v>
      </c>
      <c r="I3538"/>
      <c r="J3538" t="s">
        <v>1096</v>
      </c>
      <c r="K3538">
        <v>3</v>
      </c>
      <c r="L3538" t="s">
        <v>25</v>
      </c>
      <c r="M3538">
        <v>41600</v>
      </c>
      <c r="N3538" t="s">
        <v>97</v>
      </c>
      <c r="O3538">
        <v>117140</v>
      </c>
      <c r="P3538">
        <v>75540</v>
      </c>
      <c r="Q3538">
        <v>17000</v>
      </c>
      <c r="R3538">
        <v>22240</v>
      </c>
      <c r="S3538"/>
      <c r="T3538"/>
      <c r="U3538"/>
      <c r="V3538" t="s">
        <v>1348</v>
      </c>
      <c r="W3538">
        <v>1</v>
      </c>
    </row>
    <row r="3539" spans="1:23" s="917" customFormat="1" ht="12.75" customHeight="1">
      <c r="A3539">
        <v>2004</v>
      </c>
      <c r="B3539">
        <v>2840</v>
      </c>
      <c r="C3539" t="s">
        <v>87</v>
      </c>
      <c r="D3539" t="s">
        <v>1266</v>
      </c>
      <c r="E3539">
        <v>49848</v>
      </c>
      <c r="F3539" t="s">
        <v>198</v>
      </c>
      <c r="G3539" t="s">
        <v>5460</v>
      </c>
      <c r="H3539" s="958">
        <v>44476</v>
      </c>
      <c r="I3539"/>
      <c r="J3539" t="s">
        <v>1096</v>
      </c>
      <c r="K3539">
        <v>15</v>
      </c>
      <c r="L3539" t="s">
        <v>1415</v>
      </c>
      <c r="M3539">
        <v>0</v>
      </c>
      <c r="N3539" t="s">
        <v>84</v>
      </c>
      <c r="O3539">
        <v>90910</v>
      </c>
      <c r="P3539">
        <v>90910</v>
      </c>
      <c r="Q3539">
        <v>17000</v>
      </c>
      <c r="R3539">
        <v>22240</v>
      </c>
      <c r="S3539"/>
      <c r="T3539"/>
      <c r="U3539"/>
      <c r="V3539" t="s">
        <v>1348</v>
      </c>
      <c r="W3539">
        <v>2</v>
      </c>
    </row>
    <row r="3540" spans="1:23" s="917" customFormat="1" ht="12.75" customHeight="1">
      <c r="A3540">
        <v>1720</v>
      </c>
      <c r="B3540">
        <v>2840</v>
      </c>
      <c r="C3540" t="s">
        <v>87</v>
      </c>
      <c r="D3540" t="s">
        <v>1093</v>
      </c>
      <c r="E3540">
        <v>49849</v>
      </c>
      <c r="F3540" t="s">
        <v>198</v>
      </c>
      <c r="G3540" t="s">
        <v>5461</v>
      </c>
      <c r="H3540" s="958">
        <v>44525</v>
      </c>
      <c r="I3540"/>
      <c r="J3540" t="s">
        <v>1096</v>
      </c>
      <c r="K3540">
        <v>2</v>
      </c>
      <c r="L3540" t="s">
        <v>25</v>
      </c>
      <c r="M3540">
        <v>41600</v>
      </c>
      <c r="N3540" t="s">
        <v>84</v>
      </c>
      <c r="O3540">
        <v>90910</v>
      </c>
      <c r="P3540">
        <v>49310</v>
      </c>
      <c r="Q3540">
        <v>17000</v>
      </c>
      <c r="R3540">
        <v>28750</v>
      </c>
      <c r="S3540"/>
      <c r="T3540"/>
      <c r="U3540"/>
      <c r="V3540" t="s">
        <v>1348</v>
      </c>
      <c r="W3540">
        <v>1</v>
      </c>
    </row>
    <row r="3541" spans="1:23" s="917" customFormat="1" ht="12.75" customHeight="1">
      <c r="A3541">
        <v>1912</v>
      </c>
      <c r="B3541">
        <v>2840</v>
      </c>
      <c r="C3541" t="s">
        <v>87</v>
      </c>
      <c r="D3541" t="s">
        <v>1270</v>
      </c>
      <c r="E3541">
        <v>49850</v>
      </c>
      <c r="F3541" t="s">
        <v>198</v>
      </c>
      <c r="G3541" t="s">
        <v>5463</v>
      </c>
      <c r="H3541" s="958">
        <v>44551</v>
      </c>
      <c r="I3541"/>
      <c r="J3541" t="s">
        <v>1096</v>
      </c>
      <c r="K3541">
        <v>2</v>
      </c>
      <c r="L3541" t="s">
        <v>1466</v>
      </c>
      <c r="M3541">
        <v>41600</v>
      </c>
      <c r="N3541" t="s">
        <v>84</v>
      </c>
      <c r="O3541">
        <v>90910</v>
      </c>
      <c r="P3541">
        <v>49310</v>
      </c>
      <c r="Q3541">
        <v>8860</v>
      </c>
      <c r="R3541">
        <v>8220</v>
      </c>
      <c r="S3541"/>
      <c r="T3541"/>
      <c r="U3541"/>
      <c r="V3541" t="s">
        <v>1348</v>
      </c>
      <c r="W3541">
        <v>1</v>
      </c>
    </row>
    <row r="3542" spans="1:23" s="917" customFormat="1" ht="12.75" customHeight="1">
      <c r="A3542">
        <v>1715</v>
      </c>
      <c r="B3542">
        <v>2840</v>
      </c>
      <c r="C3542" t="s">
        <v>87</v>
      </c>
      <c r="D3542" t="s">
        <v>1093</v>
      </c>
      <c r="E3542">
        <v>49852</v>
      </c>
      <c r="F3542" t="s">
        <v>198</v>
      </c>
      <c r="G3542" t="s">
        <v>5464</v>
      </c>
      <c r="H3542" s="958">
        <v>44477</v>
      </c>
      <c r="I3542"/>
      <c r="J3542" t="s">
        <v>1096</v>
      </c>
      <c r="K3542">
        <v>2</v>
      </c>
      <c r="L3542" t="s">
        <v>25</v>
      </c>
      <c r="M3542">
        <v>41600</v>
      </c>
      <c r="N3542" t="s">
        <v>84</v>
      </c>
      <c r="O3542">
        <v>90910</v>
      </c>
      <c r="P3542">
        <v>49310</v>
      </c>
      <c r="Q3542">
        <v>17000</v>
      </c>
      <c r="R3542">
        <v>28750</v>
      </c>
      <c r="S3542"/>
      <c r="T3542"/>
      <c r="U3542"/>
      <c r="V3542" t="s">
        <v>1348</v>
      </c>
      <c r="W3542">
        <v>2</v>
      </c>
    </row>
    <row r="3543" spans="1:23" s="917" customFormat="1" ht="12.75" customHeight="1">
      <c r="A3543">
        <v>1680</v>
      </c>
      <c r="B3543">
        <v>2840</v>
      </c>
      <c r="C3543" t="s">
        <v>87</v>
      </c>
      <c r="D3543" t="s">
        <v>1093</v>
      </c>
      <c r="E3543">
        <v>49853</v>
      </c>
      <c r="F3543" t="s">
        <v>198</v>
      </c>
      <c r="G3543" t="s">
        <v>5465</v>
      </c>
      <c r="H3543" s="958">
        <v>44721</v>
      </c>
      <c r="I3543"/>
      <c r="J3543" t="s">
        <v>1096</v>
      </c>
      <c r="K3543">
        <v>2</v>
      </c>
      <c r="L3543" t="s">
        <v>25</v>
      </c>
      <c r="M3543">
        <v>41600</v>
      </c>
      <c r="N3543" t="s">
        <v>84</v>
      </c>
      <c r="O3543">
        <v>90910</v>
      </c>
      <c r="P3543">
        <v>49310</v>
      </c>
      <c r="Q3543">
        <v>17000</v>
      </c>
      <c r="R3543">
        <v>28750</v>
      </c>
      <c r="S3543"/>
      <c r="T3543"/>
      <c r="U3543"/>
      <c r="V3543" t="s">
        <v>1348</v>
      </c>
      <c r="W3543">
        <v>2</v>
      </c>
    </row>
    <row r="3544" spans="1:23" s="917" customFormat="1" ht="12.75" customHeight="1">
      <c r="A3544">
        <v>6666</v>
      </c>
      <c r="B3544">
        <v>2839</v>
      </c>
      <c r="C3544" t="s">
        <v>86</v>
      </c>
      <c r="D3544" t="s">
        <v>1445</v>
      </c>
      <c r="E3544">
        <v>49854</v>
      </c>
      <c r="F3544" t="s">
        <v>198</v>
      </c>
      <c r="G3544" t="s">
        <v>5467</v>
      </c>
      <c r="H3544" s="958">
        <v>44525</v>
      </c>
      <c r="I3544"/>
      <c r="J3544" t="s">
        <v>1096</v>
      </c>
      <c r="K3544">
        <v>1</v>
      </c>
      <c r="L3544" t="s">
        <v>25</v>
      </c>
      <c r="M3544">
        <v>41600</v>
      </c>
      <c r="N3544" t="s">
        <v>84</v>
      </c>
      <c r="O3544">
        <v>90910</v>
      </c>
      <c r="P3544">
        <v>49310</v>
      </c>
      <c r="Q3544">
        <v>8860</v>
      </c>
      <c r="R3544">
        <v>8220</v>
      </c>
      <c r="S3544"/>
      <c r="T3544"/>
      <c r="U3544"/>
      <c r="V3544" t="s">
        <v>1348</v>
      </c>
      <c r="W3544">
        <v>4</v>
      </c>
    </row>
    <row r="3545" spans="1:23" s="917" customFormat="1" ht="12.75" customHeight="1">
      <c r="A3545">
        <v>1034</v>
      </c>
      <c r="B3545">
        <v>2803</v>
      </c>
      <c r="C3545" t="s">
        <v>98</v>
      </c>
      <c r="D3545" t="s">
        <v>1292</v>
      </c>
      <c r="E3545">
        <v>49855</v>
      </c>
      <c r="F3545" t="s">
        <v>198</v>
      </c>
      <c r="G3545" t="s">
        <v>5468</v>
      </c>
      <c r="H3545" s="958">
        <v>44482</v>
      </c>
      <c r="I3545"/>
      <c r="J3545" t="s">
        <v>1096</v>
      </c>
      <c r="K3545">
        <v>1</v>
      </c>
      <c r="L3545" t="s">
        <v>25</v>
      </c>
      <c r="M3545">
        <v>41600</v>
      </c>
      <c r="N3545" t="s">
        <v>97</v>
      </c>
      <c r="O3545">
        <v>117140</v>
      </c>
      <c r="P3545">
        <v>75540</v>
      </c>
      <c r="Q3545">
        <v>17000</v>
      </c>
      <c r="R3545">
        <v>22240</v>
      </c>
      <c r="S3545"/>
      <c r="T3545"/>
      <c r="U3545"/>
      <c r="V3545" t="s">
        <v>1348</v>
      </c>
      <c r="W3545">
        <v>1</v>
      </c>
    </row>
    <row r="3546" spans="1:23" s="917" customFormat="1" ht="12.75" customHeight="1">
      <c r="A3546">
        <v>2004</v>
      </c>
      <c r="B3546">
        <v>2840</v>
      </c>
      <c r="C3546" t="s">
        <v>87</v>
      </c>
      <c r="D3546" t="s">
        <v>1266</v>
      </c>
      <c r="E3546">
        <v>49856</v>
      </c>
      <c r="F3546" t="s">
        <v>198</v>
      </c>
      <c r="G3546" t="s">
        <v>5469</v>
      </c>
      <c r="H3546" s="958">
        <v>44529</v>
      </c>
      <c r="I3546"/>
      <c r="J3546" t="s">
        <v>1096</v>
      </c>
      <c r="K3546">
        <v>5</v>
      </c>
      <c r="L3546" t="s">
        <v>1415</v>
      </c>
      <c r="M3546">
        <v>0</v>
      </c>
      <c r="N3546" t="s">
        <v>84</v>
      </c>
      <c r="O3546">
        <v>90910</v>
      </c>
      <c r="P3546">
        <v>90910</v>
      </c>
      <c r="Q3546">
        <v>17000</v>
      </c>
      <c r="R3546">
        <v>22240</v>
      </c>
      <c r="S3546"/>
      <c r="T3546"/>
      <c r="U3546"/>
      <c r="V3546" t="s">
        <v>1348</v>
      </c>
      <c r="W3546">
        <v>2</v>
      </c>
    </row>
    <row r="3547" spans="1:23" s="917" customFormat="1" ht="12.75" customHeight="1">
      <c r="A3547">
        <v>2004</v>
      </c>
      <c r="B3547">
        <v>2840</v>
      </c>
      <c r="C3547" t="s">
        <v>87</v>
      </c>
      <c r="D3547" t="s">
        <v>1266</v>
      </c>
      <c r="E3547">
        <v>49857</v>
      </c>
      <c r="F3547" t="s">
        <v>198</v>
      </c>
      <c r="G3547" t="s">
        <v>5471</v>
      </c>
      <c r="H3547" s="958">
        <v>44529</v>
      </c>
      <c r="I3547"/>
      <c r="J3547" t="s">
        <v>1096</v>
      </c>
      <c r="K3547">
        <v>2</v>
      </c>
      <c r="L3547" t="s">
        <v>1415</v>
      </c>
      <c r="M3547">
        <v>0</v>
      </c>
      <c r="N3547" t="s">
        <v>84</v>
      </c>
      <c r="O3547">
        <v>90910</v>
      </c>
      <c r="P3547">
        <v>90910</v>
      </c>
      <c r="Q3547">
        <v>17000</v>
      </c>
      <c r="R3547">
        <v>22240</v>
      </c>
      <c r="S3547"/>
      <c r="T3547"/>
      <c r="U3547"/>
      <c r="V3547" t="s">
        <v>1348</v>
      </c>
      <c r="W3547">
        <v>2</v>
      </c>
    </row>
    <row r="3548" spans="1:23" s="917" customFormat="1" ht="12.75" customHeight="1">
      <c r="A3548">
        <v>1034</v>
      </c>
      <c r="B3548">
        <v>2803</v>
      </c>
      <c r="C3548" t="s">
        <v>98</v>
      </c>
      <c r="D3548" t="s">
        <v>1292</v>
      </c>
      <c r="E3548">
        <v>49858</v>
      </c>
      <c r="F3548" t="s">
        <v>198</v>
      </c>
      <c r="G3548" t="s">
        <v>5472</v>
      </c>
      <c r="H3548" s="958">
        <v>44498</v>
      </c>
      <c r="I3548"/>
      <c r="J3548" t="s">
        <v>1096</v>
      </c>
      <c r="K3548">
        <v>5</v>
      </c>
      <c r="L3548" t="s">
        <v>25</v>
      </c>
      <c r="M3548">
        <v>41600</v>
      </c>
      <c r="N3548" t="s">
        <v>97</v>
      </c>
      <c r="O3548">
        <v>117140</v>
      </c>
      <c r="P3548">
        <v>75540</v>
      </c>
      <c r="Q3548">
        <v>17000</v>
      </c>
      <c r="R3548">
        <v>22240</v>
      </c>
      <c r="S3548"/>
      <c r="T3548"/>
      <c r="U3548"/>
      <c r="V3548" t="s">
        <v>1348</v>
      </c>
      <c r="W3548">
        <v>2</v>
      </c>
    </row>
    <row r="3549" spans="1:23" s="917" customFormat="1" ht="12.75" customHeight="1">
      <c r="A3549">
        <v>1034</v>
      </c>
      <c r="B3549">
        <v>2803</v>
      </c>
      <c r="C3549" t="s">
        <v>98</v>
      </c>
      <c r="D3549" t="s">
        <v>1292</v>
      </c>
      <c r="E3549">
        <v>49859</v>
      </c>
      <c r="F3549" t="s">
        <v>198</v>
      </c>
      <c r="G3549" t="s">
        <v>5474</v>
      </c>
      <c r="H3549" s="958">
        <v>44529</v>
      </c>
      <c r="I3549"/>
      <c r="J3549" t="s">
        <v>1096</v>
      </c>
      <c r="K3549">
        <v>2</v>
      </c>
      <c r="L3549" t="s">
        <v>25</v>
      </c>
      <c r="M3549">
        <v>41600</v>
      </c>
      <c r="N3549" t="s">
        <v>97</v>
      </c>
      <c r="O3549">
        <v>117140</v>
      </c>
      <c r="P3549">
        <v>75540</v>
      </c>
      <c r="Q3549">
        <v>17000</v>
      </c>
      <c r="R3549">
        <v>22240</v>
      </c>
      <c r="S3549"/>
      <c r="T3549"/>
      <c r="U3549"/>
      <c r="V3549" t="s">
        <v>1348</v>
      </c>
      <c r="W3549">
        <v>1</v>
      </c>
    </row>
    <row r="3550" spans="1:23" s="917" customFormat="1" ht="12.75" customHeight="1">
      <c r="A3550">
        <v>1034</v>
      </c>
      <c r="B3550">
        <v>2803</v>
      </c>
      <c r="C3550" t="s">
        <v>98</v>
      </c>
      <c r="D3550" t="s">
        <v>1292</v>
      </c>
      <c r="E3550">
        <v>49860</v>
      </c>
      <c r="F3550" t="s">
        <v>198</v>
      </c>
      <c r="G3550" t="s">
        <v>5475</v>
      </c>
      <c r="H3550" s="958">
        <v>44529</v>
      </c>
      <c r="I3550"/>
      <c r="J3550" t="s">
        <v>1096</v>
      </c>
      <c r="K3550">
        <v>2</v>
      </c>
      <c r="L3550" t="s">
        <v>25</v>
      </c>
      <c r="M3550">
        <v>41600</v>
      </c>
      <c r="N3550" t="s">
        <v>97</v>
      </c>
      <c r="O3550">
        <v>117140</v>
      </c>
      <c r="P3550">
        <v>75540</v>
      </c>
      <c r="Q3550">
        <v>17000</v>
      </c>
      <c r="R3550">
        <v>22240</v>
      </c>
      <c r="S3550"/>
      <c r="T3550"/>
      <c r="U3550"/>
      <c r="V3550" t="s">
        <v>1348</v>
      </c>
      <c r="W3550">
        <v>1</v>
      </c>
    </row>
    <row r="3551" spans="1:23" s="917" customFormat="1" ht="12.75" customHeight="1">
      <c r="A3551">
        <v>1034</v>
      </c>
      <c r="B3551">
        <v>2803</v>
      </c>
      <c r="C3551" t="s">
        <v>98</v>
      </c>
      <c r="D3551" t="s">
        <v>1292</v>
      </c>
      <c r="E3551">
        <v>49861</v>
      </c>
      <c r="F3551" t="s">
        <v>198</v>
      </c>
      <c r="G3551" t="s">
        <v>5476</v>
      </c>
      <c r="H3551" s="958">
        <v>44574</v>
      </c>
      <c r="I3551"/>
      <c r="J3551" t="s">
        <v>1096</v>
      </c>
      <c r="K3551">
        <v>4</v>
      </c>
      <c r="L3551" t="s">
        <v>25</v>
      </c>
      <c r="M3551">
        <v>41600</v>
      </c>
      <c r="N3551" t="s">
        <v>97</v>
      </c>
      <c r="O3551">
        <v>117140</v>
      </c>
      <c r="P3551">
        <v>75540</v>
      </c>
      <c r="Q3551">
        <v>17000</v>
      </c>
      <c r="R3551">
        <v>22240</v>
      </c>
      <c r="S3551"/>
      <c r="T3551"/>
      <c r="U3551"/>
      <c r="V3551" t="s">
        <v>1348</v>
      </c>
      <c r="W3551">
        <v>2</v>
      </c>
    </row>
    <row r="3552" spans="1:23" s="917" customFormat="1" ht="12.75" customHeight="1">
      <c r="A3552">
        <v>1355</v>
      </c>
      <c r="B3552">
        <v>2836</v>
      </c>
      <c r="C3552" t="s">
        <v>320</v>
      </c>
      <c r="D3552" t="s">
        <v>1133</v>
      </c>
      <c r="E3552">
        <v>49862</v>
      </c>
      <c r="F3552" t="s">
        <v>198</v>
      </c>
      <c r="G3552" t="s">
        <v>5478</v>
      </c>
      <c r="H3552" s="958">
        <v>44498</v>
      </c>
      <c r="I3552"/>
      <c r="J3552" t="s">
        <v>1096</v>
      </c>
      <c r="K3552">
        <v>4</v>
      </c>
      <c r="L3552" t="s">
        <v>25</v>
      </c>
      <c r="M3552">
        <v>41600</v>
      </c>
      <c r="N3552" t="s">
        <v>126</v>
      </c>
      <c r="O3552">
        <v>201100</v>
      </c>
      <c r="P3552">
        <v>159500</v>
      </c>
      <c r="Q3552">
        <v>17000</v>
      </c>
      <c r="R3552">
        <v>22240</v>
      </c>
      <c r="S3552"/>
      <c r="T3552"/>
      <c r="U3552"/>
      <c r="V3552" t="s">
        <v>1348</v>
      </c>
      <c r="W3552">
        <v>2</v>
      </c>
    </row>
    <row r="3553" spans="1:23" s="917" customFormat="1" ht="12.75" customHeight="1">
      <c r="A3553">
        <v>1355</v>
      </c>
      <c r="B3553">
        <v>2836</v>
      </c>
      <c r="C3553" t="s">
        <v>320</v>
      </c>
      <c r="D3553" t="s">
        <v>1133</v>
      </c>
      <c r="E3553">
        <v>49863</v>
      </c>
      <c r="F3553" t="s">
        <v>198</v>
      </c>
      <c r="G3553" t="s">
        <v>5479</v>
      </c>
      <c r="H3553" s="958">
        <v>44498</v>
      </c>
      <c r="I3553"/>
      <c r="J3553" t="s">
        <v>1096</v>
      </c>
      <c r="K3553">
        <v>4</v>
      </c>
      <c r="L3553" t="s">
        <v>25</v>
      </c>
      <c r="M3553">
        <v>41600</v>
      </c>
      <c r="N3553" t="s">
        <v>126</v>
      </c>
      <c r="O3553">
        <v>201100</v>
      </c>
      <c r="P3553">
        <v>159500</v>
      </c>
      <c r="Q3553">
        <v>17000</v>
      </c>
      <c r="R3553">
        <v>22240</v>
      </c>
      <c r="S3553"/>
      <c r="T3553"/>
      <c r="U3553"/>
      <c r="V3553" t="s">
        <v>1348</v>
      </c>
      <c r="W3553">
        <v>2</v>
      </c>
    </row>
    <row r="3554" spans="1:23" s="917" customFormat="1" ht="12.75" customHeight="1">
      <c r="A3554">
        <v>1455</v>
      </c>
      <c r="B3554">
        <v>2807</v>
      </c>
      <c r="C3554" t="s">
        <v>1102</v>
      </c>
      <c r="D3554" t="s">
        <v>1133</v>
      </c>
      <c r="E3554">
        <v>49864</v>
      </c>
      <c r="F3554" t="s">
        <v>198</v>
      </c>
      <c r="G3554" t="s">
        <v>5480</v>
      </c>
      <c r="H3554" s="958">
        <v>44498</v>
      </c>
      <c r="I3554"/>
      <c r="J3554" t="s">
        <v>1096</v>
      </c>
      <c r="K3554">
        <v>5</v>
      </c>
      <c r="L3554" t="s">
        <v>25</v>
      </c>
      <c r="M3554">
        <v>41600</v>
      </c>
      <c r="N3554" t="s">
        <v>97</v>
      </c>
      <c r="O3554">
        <v>117140</v>
      </c>
      <c r="P3554">
        <v>75540</v>
      </c>
      <c r="Q3554">
        <v>17000</v>
      </c>
      <c r="R3554">
        <v>22240</v>
      </c>
      <c r="S3554"/>
      <c r="T3554"/>
      <c r="U3554"/>
      <c r="V3554" t="s">
        <v>1348</v>
      </c>
      <c r="W3554">
        <v>2</v>
      </c>
    </row>
    <row r="3555" spans="1:23" s="917" customFormat="1" ht="12.75" customHeight="1">
      <c r="A3555">
        <v>1550</v>
      </c>
      <c r="B3555">
        <v>2802</v>
      </c>
      <c r="C3555" t="s">
        <v>116</v>
      </c>
      <c r="D3555" t="s">
        <v>1445</v>
      </c>
      <c r="E3555">
        <v>49865</v>
      </c>
      <c r="F3555" t="s">
        <v>198</v>
      </c>
      <c r="G3555" t="s">
        <v>5481</v>
      </c>
      <c r="H3555" s="958">
        <v>44547</v>
      </c>
      <c r="I3555"/>
      <c r="J3555" t="s">
        <v>1096</v>
      </c>
      <c r="K3555">
        <v>1</v>
      </c>
      <c r="L3555" t="s">
        <v>25</v>
      </c>
      <c r="M3555">
        <v>41600</v>
      </c>
      <c r="N3555" t="s">
        <v>114</v>
      </c>
      <c r="O3555">
        <v>157000</v>
      </c>
      <c r="P3555">
        <v>115400</v>
      </c>
      <c r="Q3555">
        <v>17000</v>
      </c>
      <c r="R3555">
        <v>22240</v>
      </c>
      <c r="S3555"/>
      <c r="T3555"/>
      <c r="U3555"/>
      <c r="V3555" t="s">
        <v>1348</v>
      </c>
      <c r="W3555">
        <v>1</v>
      </c>
    </row>
    <row r="3556" spans="1:23" s="917" customFormat="1" ht="12.75" customHeight="1">
      <c r="A3556">
        <v>1034</v>
      </c>
      <c r="B3556">
        <v>2803</v>
      </c>
      <c r="C3556" t="s">
        <v>98</v>
      </c>
      <c r="D3556" t="s">
        <v>1292</v>
      </c>
      <c r="E3556">
        <v>49866</v>
      </c>
      <c r="F3556" t="s">
        <v>198</v>
      </c>
      <c r="G3556" t="s">
        <v>5483</v>
      </c>
      <c r="H3556" s="958">
        <v>44529</v>
      </c>
      <c r="I3556"/>
      <c r="J3556" t="s">
        <v>1096</v>
      </c>
      <c r="K3556">
        <v>5</v>
      </c>
      <c r="L3556" t="s">
        <v>25</v>
      </c>
      <c r="M3556">
        <v>41600</v>
      </c>
      <c r="N3556" t="s">
        <v>97</v>
      </c>
      <c r="O3556">
        <v>117140</v>
      </c>
      <c r="P3556">
        <v>75540</v>
      </c>
      <c r="Q3556">
        <v>17000</v>
      </c>
      <c r="R3556">
        <v>22240</v>
      </c>
      <c r="S3556"/>
      <c r="T3556"/>
      <c r="U3556"/>
      <c r="V3556" t="s">
        <v>1348</v>
      </c>
      <c r="W3556">
        <v>1</v>
      </c>
    </row>
    <row r="3557" spans="1:23" s="917" customFormat="1" ht="12.75" customHeight="1">
      <c r="A3557">
        <v>1155</v>
      </c>
      <c r="B3557">
        <v>2840</v>
      </c>
      <c r="C3557" t="s">
        <v>87</v>
      </c>
      <c r="D3557" t="s">
        <v>1292</v>
      </c>
      <c r="E3557">
        <v>49867</v>
      </c>
      <c r="F3557" t="s">
        <v>198</v>
      </c>
      <c r="G3557" t="s">
        <v>5484</v>
      </c>
      <c r="H3557" s="958">
        <v>44551</v>
      </c>
      <c r="I3557"/>
      <c r="J3557" t="s">
        <v>1096</v>
      </c>
      <c r="K3557">
        <v>3</v>
      </c>
      <c r="L3557" t="s">
        <v>25</v>
      </c>
      <c r="M3557">
        <v>41600</v>
      </c>
      <c r="N3557" t="s">
        <v>84</v>
      </c>
      <c r="O3557">
        <v>90910</v>
      </c>
      <c r="P3557">
        <v>49310</v>
      </c>
      <c r="Q3557">
        <v>17000</v>
      </c>
      <c r="R3557">
        <v>22240</v>
      </c>
      <c r="S3557"/>
      <c r="T3557"/>
      <c r="U3557"/>
      <c r="V3557" t="s">
        <v>1348</v>
      </c>
      <c r="W3557">
        <v>1</v>
      </c>
    </row>
    <row r="3558" spans="1:23" s="917" customFormat="1" ht="12.75" customHeight="1">
      <c r="A3558">
        <v>1912</v>
      </c>
      <c r="B3558">
        <v>2840</v>
      </c>
      <c r="C3558" t="s">
        <v>87</v>
      </c>
      <c r="D3558" t="s">
        <v>1270</v>
      </c>
      <c r="E3558">
        <v>49868</v>
      </c>
      <c r="F3558" t="s">
        <v>198</v>
      </c>
      <c r="G3558" t="s">
        <v>5485</v>
      </c>
      <c r="H3558" s="958">
        <v>44551</v>
      </c>
      <c r="I3558"/>
      <c r="J3558" t="s">
        <v>1096</v>
      </c>
      <c r="K3558">
        <v>2</v>
      </c>
      <c r="L3558" t="s">
        <v>25</v>
      </c>
      <c r="M3558">
        <v>41600</v>
      </c>
      <c r="N3558" t="s">
        <v>84</v>
      </c>
      <c r="O3558">
        <v>90910</v>
      </c>
      <c r="P3558">
        <v>49310</v>
      </c>
      <c r="Q3558">
        <v>8860</v>
      </c>
      <c r="R3558">
        <v>8220</v>
      </c>
      <c r="S3558"/>
      <c r="T3558"/>
      <c r="U3558"/>
      <c r="V3558" t="s">
        <v>1348</v>
      </c>
      <c r="W3558">
        <v>3</v>
      </c>
    </row>
    <row r="3559" spans="1:23" s="917" customFormat="1" ht="12.75" customHeight="1">
      <c r="A3559">
        <v>1034</v>
      </c>
      <c r="B3559">
        <v>2803</v>
      </c>
      <c r="C3559" t="s">
        <v>98</v>
      </c>
      <c r="D3559" t="s">
        <v>1292</v>
      </c>
      <c r="E3559">
        <v>49869</v>
      </c>
      <c r="F3559" t="s">
        <v>198</v>
      </c>
      <c r="G3559" t="s">
        <v>1609</v>
      </c>
      <c r="H3559" s="958">
        <v>44525</v>
      </c>
      <c r="I3559"/>
      <c r="J3559" t="s">
        <v>1096</v>
      </c>
      <c r="K3559">
        <v>2</v>
      </c>
      <c r="L3559" t="s">
        <v>25</v>
      </c>
      <c r="M3559">
        <v>41600</v>
      </c>
      <c r="N3559" t="s">
        <v>97</v>
      </c>
      <c r="O3559">
        <v>117140</v>
      </c>
      <c r="P3559">
        <v>75540</v>
      </c>
      <c r="Q3559">
        <v>17000</v>
      </c>
      <c r="R3559">
        <v>22240</v>
      </c>
      <c r="S3559"/>
      <c r="T3559"/>
      <c r="U3559"/>
      <c r="V3559" t="s">
        <v>1348</v>
      </c>
      <c r="W3559">
        <v>1</v>
      </c>
    </row>
    <row r="3560" spans="1:23" s="917" customFormat="1" ht="12.75" customHeight="1">
      <c r="A3560">
        <v>1034</v>
      </c>
      <c r="B3560">
        <v>2803</v>
      </c>
      <c r="C3560" t="s">
        <v>98</v>
      </c>
      <c r="D3560" t="s">
        <v>1292</v>
      </c>
      <c r="E3560">
        <v>49870</v>
      </c>
      <c r="F3560" t="s">
        <v>198</v>
      </c>
      <c r="G3560" t="s">
        <v>5486</v>
      </c>
      <c r="H3560" s="958">
        <v>44525</v>
      </c>
      <c r="I3560"/>
      <c r="J3560" t="s">
        <v>1096</v>
      </c>
      <c r="K3560">
        <v>1</v>
      </c>
      <c r="L3560" t="s">
        <v>25</v>
      </c>
      <c r="M3560">
        <v>41600</v>
      </c>
      <c r="N3560" t="s">
        <v>97</v>
      </c>
      <c r="O3560">
        <v>117140</v>
      </c>
      <c r="P3560">
        <v>75540</v>
      </c>
      <c r="Q3560">
        <v>17000</v>
      </c>
      <c r="R3560">
        <v>22240</v>
      </c>
      <c r="S3560"/>
      <c r="T3560"/>
      <c r="U3560"/>
      <c r="V3560" t="s">
        <v>1348</v>
      </c>
      <c r="W3560">
        <v>1</v>
      </c>
    </row>
    <row r="3561" spans="1:23" s="917" customFormat="1" ht="12.75" customHeight="1">
      <c r="A3561">
        <v>1350</v>
      </c>
      <c r="B3561">
        <v>2803</v>
      </c>
      <c r="C3561" t="s">
        <v>98</v>
      </c>
      <c r="D3561" t="s">
        <v>1292</v>
      </c>
      <c r="E3561">
        <v>49871</v>
      </c>
      <c r="F3561" t="s">
        <v>198</v>
      </c>
      <c r="G3561" t="s">
        <v>5487</v>
      </c>
      <c r="H3561" s="958">
        <v>44679</v>
      </c>
      <c r="I3561"/>
      <c r="J3561" t="s">
        <v>1096</v>
      </c>
      <c r="K3561">
        <v>2</v>
      </c>
      <c r="L3561" t="s">
        <v>25</v>
      </c>
      <c r="M3561">
        <v>41600</v>
      </c>
      <c r="N3561" t="s">
        <v>97</v>
      </c>
      <c r="O3561">
        <v>117140</v>
      </c>
      <c r="P3561">
        <v>75540</v>
      </c>
      <c r="Q3561">
        <v>17000</v>
      </c>
      <c r="R3561">
        <v>16710</v>
      </c>
      <c r="S3561"/>
      <c r="T3561"/>
      <c r="U3561"/>
      <c r="V3561" t="s">
        <v>1348</v>
      </c>
      <c r="W3561">
        <v>2</v>
      </c>
    </row>
    <row r="3562" spans="1:23" s="917" customFormat="1" ht="12.75" customHeight="1">
      <c r="A3562">
        <v>1220</v>
      </c>
      <c r="B3562">
        <v>2807</v>
      </c>
      <c r="C3562" t="s">
        <v>1102</v>
      </c>
      <c r="D3562" t="s">
        <v>1103</v>
      </c>
      <c r="E3562">
        <v>49873</v>
      </c>
      <c r="F3562" t="s">
        <v>198</v>
      </c>
      <c r="G3562" t="s">
        <v>5489</v>
      </c>
      <c r="H3562" s="958">
        <v>44551</v>
      </c>
      <c r="I3562"/>
      <c r="J3562" t="s">
        <v>1096</v>
      </c>
      <c r="K3562">
        <v>3</v>
      </c>
      <c r="L3562" t="s">
        <v>25</v>
      </c>
      <c r="M3562">
        <v>41600</v>
      </c>
      <c r="N3562" t="s">
        <v>97</v>
      </c>
      <c r="O3562">
        <v>117140</v>
      </c>
      <c r="P3562">
        <v>75540</v>
      </c>
      <c r="Q3562">
        <v>17000</v>
      </c>
      <c r="R3562">
        <v>22240</v>
      </c>
      <c r="S3562"/>
      <c r="T3562"/>
      <c r="U3562"/>
      <c r="V3562" t="s">
        <v>1348</v>
      </c>
      <c r="W3562">
        <v>1</v>
      </c>
    </row>
    <row r="3563" spans="1:23" s="917" customFormat="1" ht="12.75" customHeight="1">
      <c r="A3563">
        <v>1220</v>
      </c>
      <c r="B3563">
        <v>2807</v>
      </c>
      <c r="C3563" t="s">
        <v>1102</v>
      </c>
      <c r="D3563" t="s">
        <v>1103</v>
      </c>
      <c r="E3563">
        <v>49874</v>
      </c>
      <c r="F3563" t="s">
        <v>198</v>
      </c>
      <c r="G3563" t="s">
        <v>5490</v>
      </c>
      <c r="H3563" s="958">
        <v>44551</v>
      </c>
      <c r="I3563"/>
      <c r="J3563" t="s">
        <v>1096</v>
      </c>
      <c r="K3563">
        <v>3</v>
      </c>
      <c r="L3563" t="s">
        <v>25</v>
      </c>
      <c r="M3563">
        <v>41600</v>
      </c>
      <c r="N3563" t="s">
        <v>97</v>
      </c>
      <c r="O3563">
        <v>117140</v>
      </c>
      <c r="P3563">
        <v>75540</v>
      </c>
      <c r="Q3563">
        <v>17000</v>
      </c>
      <c r="R3563">
        <v>22240</v>
      </c>
      <c r="S3563"/>
      <c r="T3563"/>
      <c r="U3563"/>
      <c r="V3563" t="s">
        <v>1348</v>
      </c>
      <c r="W3563">
        <v>1</v>
      </c>
    </row>
    <row r="3564" spans="1:23" s="917" customFormat="1" ht="12.75" customHeight="1">
      <c r="A3564">
        <v>1220</v>
      </c>
      <c r="B3564">
        <v>2807</v>
      </c>
      <c r="C3564" t="s">
        <v>1102</v>
      </c>
      <c r="D3564" t="s">
        <v>1103</v>
      </c>
      <c r="E3564">
        <v>49875</v>
      </c>
      <c r="F3564" t="s">
        <v>198</v>
      </c>
      <c r="G3564" t="s">
        <v>5491</v>
      </c>
      <c r="H3564" s="958">
        <v>44551</v>
      </c>
      <c r="I3564"/>
      <c r="J3564" t="s">
        <v>1096</v>
      </c>
      <c r="K3564">
        <v>5</v>
      </c>
      <c r="L3564" t="s">
        <v>25</v>
      </c>
      <c r="M3564">
        <v>41600</v>
      </c>
      <c r="N3564" t="s">
        <v>97</v>
      </c>
      <c r="O3564">
        <v>117140</v>
      </c>
      <c r="P3564">
        <v>75540</v>
      </c>
      <c r="Q3564">
        <v>17000</v>
      </c>
      <c r="R3564">
        <v>22240</v>
      </c>
      <c r="S3564"/>
      <c r="T3564"/>
      <c r="U3564"/>
      <c r="V3564" t="s">
        <v>1348</v>
      </c>
      <c r="W3564">
        <v>1</v>
      </c>
    </row>
    <row r="3565" spans="1:23" s="917" customFormat="1" ht="12.75" customHeight="1">
      <c r="A3565">
        <v>1220</v>
      </c>
      <c r="B3565">
        <v>2807</v>
      </c>
      <c r="C3565" t="s">
        <v>1102</v>
      </c>
      <c r="D3565" t="s">
        <v>1103</v>
      </c>
      <c r="E3565">
        <v>49876</v>
      </c>
      <c r="F3565" t="s">
        <v>198</v>
      </c>
      <c r="G3565" t="s">
        <v>5492</v>
      </c>
      <c r="H3565" s="958">
        <v>44551</v>
      </c>
      <c r="I3565"/>
      <c r="J3565" t="s">
        <v>1096</v>
      </c>
      <c r="K3565">
        <v>5</v>
      </c>
      <c r="L3565" t="s">
        <v>25</v>
      </c>
      <c r="M3565">
        <v>41600</v>
      </c>
      <c r="N3565" t="s">
        <v>97</v>
      </c>
      <c r="O3565">
        <v>117140</v>
      </c>
      <c r="P3565">
        <v>75540</v>
      </c>
      <c r="Q3565">
        <v>17000</v>
      </c>
      <c r="R3565">
        <v>22240</v>
      </c>
      <c r="S3565"/>
      <c r="T3565"/>
      <c r="U3565"/>
      <c r="V3565" t="s">
        <v>1348</v>
      </c>
      <c r="W3565">
        <v>1</v>
      </c>
    </row>
    <row r="3566" spans="1:23" s="917" customFormat="1" ht="12.75" customHeight="1">
      <c r="A3566">
        <v>1220</v>
      </c>
      <c r="B3566">
        <v>2807</v>
      </c>
      <c r="C3566" t="s">
        <v>1102</v>
      </c>
      <c r="D3566" t="s">
        <v>1103</v>
      </c>
      <c r="E3566">
        <v>49877</v>
      </c>
      <c r="F3566" t="s">
        <v>198</v>
      </c>
      <c r="G3566" t="s">
        <v>5493</v>
      </c>
      <c r="H3566" s="958">
        <v>44551</v>
      </c>
      <c r="I3566"/>
      <c r="J3566" t="s">
        <v>1096</v>
      </c>
      <c r="K3566">
        <v>5</v>
      </c>
      <c r="L3566" t="s">
        <v>25</v>
      </c>
      <c r="M3566">
        <v>41600</v>
      </c>
      <c r="N3566" t="s">
        <v>97</v>
      </c>
      <c r="O3566">
        <v>117140</v>
      </c>
      <c r="P3566">
        <v>75540</v>
      </c>
      <c r="Q3566">
        <v>17000</v>
      </c>
      <c r="R3566">
        <v>22240</v>
      </c>
      <c r="S3566"/>
      <c r="T3566"/>
      <c r="U3566"/>
      <c r="V3566" t="s">
        <v>1348</v>
      </c>
      <c r="W3566">
        <v>1</v>
      </c>
    </row>
    <row r="3567" spans="1:23" s="917" customFormat="1" ht="12.75" customHeight="1">
      <c r="A3567">
        <v>1220</v>
      </c>
      <c r="B3567">
        <v>2807</v>
      </c>
      <c r="C3567" t="s">
        <v>1102</v>
      </c>
      <c r="D3567" t="s">
        <v>1103</v>
      </c>
      <c r="E3567">
        <v>49878</v>
      </c>
      <c r="F3567" t="s">
        <v>198</v>
      </c>
      <c r="G3567" t="s">
        <v>5494</v>
      </c>
      <c r="H3567" s="958">
        <v>44551</v>
      </c>
      <c r="I3567"/>
      <c r="J3567" t="s">
        <v>1096</v>
      </c>
      <c r="K3567">
        <v>5</v>
      </c>
      <c r="L3567" t="s">
        <v>25</v>
      </c>
      <c r="M3567">
        <v>41600</v>
      </c>
      <c r="N3567" t="s">
        <v>97</v>
      </c>
      <c r="O3567">
        <v>117140</v>
      </c>
      <c r="P3567">
        <v>75540</v>
      </c>
      <c r="Q3567">
        <v>17000</v>
      </c>
      <c r="R3567">
        <v>22240</v>
      </c>
      <c r="S3567"/>
      <c r="T3567"/>
      <c r="U3567"/>
      <c r="V3567" t="s">
        <v>1348</v>
      </c>
      <c r="W3567">
        <v>1</v>
      </c>
    </row>
    <row r="3568" spans="1:23" s="917" customFormat="1" ht="12.75" customHeight="1">
      <c r="A3568">
        <v>1220</v>
      </c>
      <c r="B3568">
        <v>2807</v>
      </c>
      <c r="C3568" t="s">
        <v>1102</v>
      </c>
      <c r="D3568" t="s">
        <v>1103</v>
      </c>
      <c r="E3568">
        <v>49879</v>
      </c>
      <c r="F3568" t="s">
        <v>198</v>
      </c>
      <c r="G3568" t="s">
        <v>5495</v>
      </c>
      <c r="H3568" s="958">
        <v>44551</v>
      </c>
      <c r="I3568"/>
      <c r="J3568" t="s">
        <v>1096</v>
      </c>
      <c r="K3568">
        <v>5</v>
      </c>
      <c r="L3568" t="s">
        <v>25</v>
      </c>
      <c r="M3568">
        <v>41600</v>
      </c>
      <c r="N3568" t="s">
        <v>97</v>
      </c>
      <c r="O3568">
        <v>117140</v>
      </c>
      <c r="P3568">
        <v>75540</v>
      </c>
      <c r="Q3568">
        <v>17000</v>
      </c>
      <c r="R3568">
        <v>22240</v>
      </c>
      <c r="S3568"/>
      <c r="T3568"/>
      <c r="U3568"/>
      <c r="V3568" t="s">
        <v>1348</v>
      </c>
      <c r="W3568">
        <v>1</v>
      </c>
    </row>
    <row r="3569" spans="1:23" s="917" customFormat="1" ht="12.75" customHeight="1">
      <c r="A3569">
        <v>1605</v>
      </c>
      <c r="B3569">
        <v>2813</v>
      </c>
      <c r="C3569" t="s">
        <v>90</v>
      </c>
      <c r="D3569" t="s">
        <v>1126</v>
      </c>
      <c r="E3569">
        <v>49880</v>
      </c>
      <c r="F3569" t="s">
        <v>198</v>
      </c>
      <c r="G3569" t="s">
        <v>5496</v>
      </c>
      <c r="H3569" s="958">
        <v>44563</v>
      </c>
      <c r="I3569"/>
      <c r="J3569" t="s">
        <v>1096</v>
      </c>
      <c r="K3569">
        <v>5</v>
      </c>
      <c r="L3569" t="s">
        <v>25</v>
      </c>
      <c r="M3569">
        <v>41600</v>
      </c>
      <c r="N3569" t="s">
        <v>88</v>
      </c>
      <c r="O3569">
        <v>97200</v>
      </c>
      <c r="P3569">
        <v>55600</v>
      </c>
      <c r="Q3569">
        <v>17000</v>
      </c>
      <c r="R3569">
        <v>16710</v>
      </c>
      <c r="S3569"/>
      <c r="T3569"/>
      <c r="U3569"/>
      <c r="V3569" t="s">
        <v>1348</v>
      </c>
      <c r="W3569">
        <v>3</v>
      </c>
    </row>
    <row r="3570" spans="1:23" s="917" customFormat="1" ht="12.75" customHeight="1">
      <c r="A3570">
        <v>1605</v>
      </c>
      <c r="B3570">
        <v>2813</v>
      </c>
      <c r="C3570" t="s">
        <v>90</v>
      </c>
      <c r="D3570" t="s">
        <v>1126</v>
      </c>
      <c r="E3570">
        <v>49881</v>
      </c>
      <c r="F3570" t="s">
        <v>198</v>
      </c>
      <c r="G3570" t="s">
        <v>5498</v>
      </c>
      <c r="H3570" s="958">
        <v>44563</v>
      </c>
      <c r="I3570"/>
      <c r="J3570" t="s">
        <v>1096</v>
      </c>
      <c r="K3570">
        <v>5</v>
      </c>
      <c r="L3570" t="s">
        <v>25</v>
      </c>
      <c r="M3570">
        <v>41600</v>
      </c>
      <c r="N3570" t="s">
        <v>88</v>
      </c>
      <c r="O3570">
        <v>97200</v>
      </c>
      <c r="P3570">
        <v>55600</v>
      </c>
      <c r="Q3570">
        <v>17000</v>
      </c>
      <c r="R3570">
        <v>16710</v>
      </c>
      <c r="S3570"/>
      <c r="T3570"/>
      <c r="U3570"/>
      <c r="V3570" t="s">
        <v>1348</v>
      </c>
      <c r="W3570">
        <v>2</v>
      </c>
    </row>
    <row r="3571" spans="1:23" s="917" customFormat="1" ht="12.75" customHeight="1">
      <c r="A3571">
        <v>1034</v>
      </c>
      <c r="B3571">
        <v>2803</v>
      </c>
      <c r="C3571" t="s">
        <v>98</v>
      </c>
      <c r="D3571" t="s">
        <v>1292</v>
      </c>
      <c r="E3571">
        <v>49882</v>
      </c>
      <c r="F3571" t="s">
        <v>198</v>
      </c>
      <c r="G3571" t="s">
        <v>5499</v>
      </c>
      <c r="H3571" s="958">
        <v>44515</v>
      </c>
      <c r="I3571"/>
      <c r="J3571" t="s">
        <v>1096</v>
      </c>
      <c r="K3571">
        <v>2</v>
      </c>
      <c r="L3571" t="s">
        <v>25</v>
      </c>
      <c r="M3571">
        <v>41600</v>
      </c>
      <c r="N3571" t="s">
        <v>97</v>
      </c>
      <c r="O3571">
        <v>117140</v>
      </c>
      <c r="P3571">
        <v>75540</v>
      </c>
      <c r="Q3571">
        <v>17000</v>
      </c>
      <c r="R3571">
        <v>22240</v>
      </c>
      <c r="S3571"/>
      <c r="T3571"/>
      <c r="U3571"/>
      <c r="V3571" t="s">
        <v>1348</v>
      </c>
      <c r="W3571">
        <v>2</v>
      </c>
    </row>
    <row r="3572" spans="1:23" s="917" customFormat="1" ht="12.75" customHeight="1">
      <c r="A3572">
        <v>1034</v>
      </c>
      <c r="B3572">
        <v>2803</v>
      </c>
      <c r="C3572" t="s">
        <v>98</v>
      </c>
      <c r="D3572" t="s">
        <v>1292</v>
      </c>
      <c r="E3572">
        <v>49883</v>
      </c>
      <c r="F3572" t="s">
        <v>198</v>
      </c>
      <c r="G3572" t="s">
        <v>5501</v>
      </c>
      <c r="H3572" s="958">
        <v>44529</v>
      </c>
      <c r="I3572"/>
      <c r="J3572" t="s">
        <v>1096</v>
      </c>
      <c r="K3572">
        <v>5</v>
      </c>
      <c r="L3572" t="s">
        <v>25</v>
      </c>
      <c r="M3572">
        <v>41600</v>
      </c>
      <c r="N3572" t="s">
        <v>97</v>
      </c>
      <c r="O3572">
        <v>117140</v>
      </c>
      <c r="P3572">
        <v>75540</v>
      </c>
      <c r="Q3572">
        <v>17000</v>
      </c>
      <c r="R3572">
        <v>22240</v>
      </c>
      <c r="S3572"/>
      <c r="T3572"/>
      <c r="U3572"/>
      <c r="V3572" t="s">
        <v>1348</v>
      </c>
      <c r="W3572">
        <v>1</v>
      </c>
    </row>
    <row r="3573" spans="1:23" s="917" customFormat="1" ht="12.75" customHeight="1">
      <c r="A3573">
        <v>1034</v>
      </c>
      <c r="B3573">
        <v>2803</v>
      </c>
      <c r="C3573" t="s">
        <v>98</v>
      </c>
      <c r="D3573" t="s">
        <v>1292</v>
      </c>
      <c r="E3573">
        <v>49884</v>
      </c>
      <c r="F3573" t="s">
        <v>198</v>
      </c>
      <c r="G3573" t="s">
        <v>5502</v>
      </c>
      <c r="H3573" s="958">
        <v>44529</v>
      </c>
      <c r="I3573"/>
      <c r="J3573" t="s">
        <v>1096</v>
      </c>
      <c r="K3573">
        <v>10</v>
      </c>
      <c r="L3573" t="s">
        <v>25</v>
      </c>
      <c r="M3573">
        <v>41600</v>
      </c>
      <c r="N3573" t="s">
        <v>97</v>
      </c>
      <c r="O3573">
        <v>117140</v>
      </c>
      <c r="P3573">
        <v>75540</v>
      </c>
      <c r="Q3573">
        <v>17000</v>
      </c>
      <c r="R3573">
        <v>22240</v>
      </c>
      <c r="S3573"/>
      <c r="T3573"/>
      <c r="U3573"/>
      <c r="V3573" t="s">
        <v>1348</v>
      </c>
      <c r="W3573">
        <v>1</v>
      </c>
    </row>
    <row r="3574" spans="1:23" ht="12.75" customHeight="1">
      <c r="A3574">
        <v>1565</v>
      </c>
      <c r="B3574">
        <v>2840</v>
      </c>
      <c r="C3574" t="s">
        <v>87</v>
      </c>
      <c r="D3574" t="s">
        <v>1445</v>
      </c>
      <c r="E3574">
        <v>49885</v>
      </c>
      <c r="F3574" t="s">
        <v>198</v>
      </c>
      <c r="G3574" t="s">
        <v>5503</v>
      </c>
      <c r="H3574" s="958">
        <v>44552</v>
      </c>
      <c r="I3574"/>
      <c r="J3574" t="s">
        <v>1096</v>
      </c>
      <c r="K3574">
        <v>3</v>
      </c>
      <c r="L3574" t="s">
        <v>25</v>
      </c>
      <c r="M3574">
        <v>41600</v>
      </c>
      <c r="N3574" t="s">
        <v>84</v>
      </c>
      <c r="O3574">
        <v>90910</v>
      </c>
      <c r="P3574">
        <v>49310</v>
      </c>
      <c r="Q3574">
        <v>17000</v>
      </c>
      <c r="R3574">
        <v>22240</v>
      </c>
      <c r="S3574"/>
      <c r="T3574"/>
      <c r="U3574"/>
      <c r="V3574" t="s">
        <v>1348</v>
      </c>
      <c r="W3574">
        <v>1</v>
      </c>
    </row>
    <row r="3575" spans="1:23" ht="12.75" customHeight="1">
      <c r="A3575">
        <v>1034</v>
      </c>
      <c r="B3575">
        <v>2803</v>
      </c>
      <c r="C3575" t="s">
        <v>98</v>
      </c>
      <c r="D3575" t="s">
        <v>1292</v>
      </c>
      <c r="E3575">
        <v>49886</v>
      </c>
      <c r="F3575" t="s">
        <v>198</v>
      </c>
      <c r="G3575" t="s">
        <v>5505</v>
      </c>
      <c r="H3575" s="958">
        <v>44529</v>
      </c>
      <c r="I3575"/>
      <c r="J3575" t="s">
        <v>1096</v>
      </c>
      <c r="K3575">
        <v>5</v>
      </c>
      <c r="L3575" t="s">
        <v>25</v>
      </c>
      <c r="M3575">
        <v>41600</v>
      </c>
      <c r="N3575" t="s">
        <v>97</v>
      </c>
      <c r="O3575">
        <v>117140</v>
      </c>
      <c r="P3575">
        <v>75540</v>
      </c>
      <c r="Q3575">
        <v>17000</v>
      </c>
      <c r="R3575">
        <v>22240</v>
      </c>
      <c r="S3575"/>
      <c r="T3575"/>
      <c r="U3575"/>
      <c r="V3575" t="s">
        <v>1348</v>
      </c>
      <c r="W3575">
        <v>1</v>
      </c>
    </row>
    <row r="3576" spans="1:23" ht="12.75" customHeight="1">
      <c r="A3576">
        <v>1034</v>
      </c>
      <c r="B3576">
        <v>2803</v>
      </c>
      <c r="C3576" t="s">
        <v>98</v>
      </c>
      <c r="D3576" t="s">
        <v>1292</v>
      </c>
      <c r="E3576">
        <v>49887</v>
      </c>
      <c r="F3576" t="s">
        <v>198</v>
      </c>
      <c r="G3576" t="s">
        <v>5506</v>
      </c>
      <c r="H3576" s="958">
        <v>44547</v>
      </c>
      <c r="I3576"/>
      <c r="J3576" t="s">
        <v>1096</v>
      </c>
      <c r="K3576">
        <v>1</v>
      </c>
      <c r="L3576" t="s">
        <v>25</v>
      </c>
      <c r="M3576">
        <v>41600</v>
      </c>
      <c r="N3576" t="s">
        <v>97</v>
      </c>
      <c r="O3576">
        <v>117140</v>
      </c>
      <c r="P3576">
        <v>75540</v>
      </c>
      <c r="Q3576">
        <v>17000</v>
      </c>
      <c r="R3576">
        <v>22240</v>
      </c>
      <c r="S3576"/>
      <c r="T3576"/>
      <c r="U3576"/>
      <c r="V3576" t="s">
        <v>1348</v>
      </c>
      <c r="W3576">
        <v>1</v>
      </c>
    </row>
    <row r="3577" spans="1:23" ht="12.75" customHeight="1">
      <c r="A3577">
        <v>1034</v>
      </c>
      <c r="B3577">
        <v>2803</v>
      </c>
      <c r="C3577" t="s">
        <v>98</v>
      </c>
      <c r="D3577" t="s">
        <v>1292</v>
      </c>
      <c r="E3577">
        <v>49888</v>
      </c>
      <c r="F3577" t="s">
        <v>198</v>
      </c>
      <c r="G3577" t="s">
        <v>5507</v>
      </c>
      <c r="H3577" s="958">
        <v>44529</v>
      </c>
      <c r="I3577"/>
      <c r="J3577" t="s">
        <v>1096</v>
      </c>
      <c r="K3577">
        <v>5</v>
      </c>
      <c r="L3577" t="s">
        <v>25</v>
      </c>
      <c r="M3577">
        <v>41600</v>
      </c>
      <c r="N3577" t="s">
        <v>97</v>
      </c>
      <c r="O3577">
        <v>117140</v>
      </c>
      <c r="P3577">
        <v>75540</v>
      </c>
      <c r="Q3577">
        <v>17000</v>
      </c>
      <c r="R3577">
        <v>22240</v>
      </c>
      <c r="S3577"/>
      <c r="T3577"/>
      <c r="U3577"/>
      <c r="V3577" t="s">
        <v>1348</v>
      </c>
      <c r="W3577">
        <v>1</v>
      </c>
    </row>
    <row r="3578" spans="1:23" ht="12.75" customHeight="1">
      <c r="A3578">
        <v>1912</v>
      </c>
      <c r="B3578">
        <v>2840</v>
      </c>
      <c r="C3578" t="s">
        <v>87</v>
      </c>
      <c r="D3578" t="s">
        <v>1270</v>
      </c>
      <c r="E3578">
        <v>49889</v>
      </c>
      <c r="F3578" t="s">
        <v>198</v>
      </c>
      <c r="G3578" t="s">
        <v>5508</v>
      </c>
      <c r="H3578" s="958">
        <v>44593</v>
      </c>
      <c r="I3578"/>
      <c r="J3578" t="s">
        <v>1096</v>
      </c>
      <c r="K3578">
        <v>2</v>
      </c>
      <c r="L3578" t="s">
        <v>25</v>
      </c>
      <c r="M3578">
        <v>41600</v>
      </c>
      <c r="N3578" t="s">
        <v>84</v>
      </c>
      <c r="O3578">
        <v>90910</v>
      </c>
      <c r="P3578">
        <v>49310</v>
      </c>
      <c r="Q3578">
        <v>8860</v>
      </c>
      <c r="R3578">
        <v>8220</v>
      </c>
      <c r="S3578"/>
      <c r="T3578"/>
      <c r="U3578"/>
      <c r="V3578" t="s">
        <v>1348</v>
      </c>
      <c r="W3578">
        <v>2</v>
      </c>
    </row>
    <row r="3579" spans="1:23" ht="12.75" customHeight="1">
      <c r="A3579">
        <v>1912</v>
      </c>
      <c r="B3579">
        <v>2840</v>
      </c>
      <c r="C3579" t="s">
        <v>87</v>
      </c>
      <c r="D3579" t="s">
        <v>1270</v>
      </c>
      <c r="E3579">
        <v>49890</v>
      </c>
      <c r="F3579" t="s">
        <v>198</v>
      </c>
      <c r="G3579" t="s">
        <v>5510</v>
      </c>
      <c r="H3579" s="958">
        <v>44593</v>
      </c>
      <c r="I3579"/>
      <c r="J3579" t="s">
        <v>1096</v>
      </c>
      <c r="K3579">
        <v>2</v>
      </c>
      <c r="L3579" t="s">
        <v>25</v>
      </c>
      <c r="M3579">
        <v>41600</v>
      </c>
      <c r="N3579" t="s">
        <v>84</v>
      </c>
      <c r="O3579">
        <v>90910</v>
      </c>
      <c r="P3579">
        <v>49310</v>
      </c>
      <c r="Q3579">
        <v>8860</v>
      </c>
      <c r="R3579">
        <v>8220</v>
      </c>
      <c r="S3579"/>
      <c r="T3579"/>
      <c r="U3579"/>
      <c r="V3579" t="s">
        <v>1348</v>
      </c>
      <c r="W3579">
        <v>2</v>
      </c>
    </row>
    <row r="3580" spans="1:23" ht="12.75" customHeight="1">
      <c r="A3580">
        <v>1912</v>
      </c>
      <c r="B3580">
        <v>2840</v>
      </c>
      <c r="C3580" t="s">
        <v>87</v>
      </c>
      <c r="D3580" t="s">
        <v>1270</v>
      </c>
      <c r="E3580">
        <v>49891</v>
      </c>
      <c r="F3580" t="s">
        <v>198</v>
      </c>
      <c r="G3580" t="s">
        <v>5511</v>
      </c>
      <c r="H3580" s="958">
        <v>44593</v>
      </c>
      <c r="I3580"/>
      <c r="J3580" t="s">
        <v>1096</v>
      </c>
      <c r="K3580">
        <v>2</v>
      </c>
      <c r="L3580" t="s">
        <v>25</v>
      </c>
      <c r="M3580">
        <v>41600</v>
      </c>
      <c r="N3580" t="s">
        <v>84</v>
      </c>
      <c r="O3580">
        <v>90910</v>
      </c>
      <c r="P3580">
        <v>49310</v>
      </c>
      <c r="Q3580">
        <v>8860</v>
      </c>
      <c r="R3580">
        <v>8220</v>
      </c>
      <c r="S3580"/>
      <c r="T3580"/>
      <c r="U3580"/>
      <c r="V3580" t="s">
        <v>1348</v>
      </c>
      <c r="W3580">
        <v>2</v>
      </c>
    </row>
    <row r="3581" spans="1:23" ht="12.75" customHeight="1">
      <c r="A3581">
        <v>1575</v>
      </c>
      <c r="B3581">
        <v>2840</v>
      </c>
      <c r="C3581" t="s">
        <v>87</v>
      </c>
      <c r="D3581" t="s">
        <v>1106</v>
      </c>
      <c r="E3581">
        <v>49892</v>
      </c>
      <c r="F3581" t="s">
        <v>198</v>
      </c>
      <c r="G3581" t="s">
        <v>5512</v>
      </c>
      <c r="H3581" s="958">
        <v>44547</v>
      </c>
      <c r="I3581"/>
      <c r="J3581" t="s">
        <v>1096</v>
      </c>
      <c r="K3581">
        <v>2</v>
      </c>
      <c r="L3581" t="s">
        <v>25</v>
      </c>
      <c r="M3581">
        <v>41600</v>
      </c>
      <c r="N3581" t="s">
        <v>84</v>
      </c>
      <c r="O3581">
        <v>90910</v>
      </c>
      <c r="P3581">
        <v>49310</v>
      </c>
      <c r="Q3581">
        <v>17000</v>
      </c>
      <c r="R3581">
        <v>22240</v>
      </c>
      <c r="S3581"/>
      <c r="T3581"/>
      <c r="U3581"/>
      <c r="V3581" t="s">
        <v>1348</v>
      </c>
      <c r="W3581">
        <v>1</v>
      </c>
    </row>
    <row r="3582" spans="1:23" ht="12.75" customHeight="1">
      <c r="A3582">
        <v>1912</v>
      </c>
      <c r="B3582">
        <v>2840</v>
      </c>
      <c r="C3582" t="s">
        <v>87</v>
      </c>
      <c r="D3582" t="s">
        <v>1270</v>
      </c>
      <c r="E3582">
        <v>49893</v>
      </c>
      <c r="F3582" t="s">
        <v>198</v>
      </c>
      <c r="G3582" t="s">
        <v>5513</v>
      </c>
      <c r="H3582" s="958">
        <v>44624</v>
      </c>
      <c r="I3582"/>
      <c r="J3582" t="s">
        <v>1096</v>
      </c>
      <c r="K3582">
        <v>2</v>
      </c>
      <c r="L3582" t="s">
        <v>25</v>
      </c>
      <c r="M3582">
        <v>41600</v>
      </c>
      <c r="N3582" t="s">
        <v>84</v>
      </c>
      <c r="O3582">
        <v>90910</v>
      </c>
      <c r="P3582">
        <v>49310</v>
      </c>
      <c r="Q3582">
        <v>8860</v>
      </c>
      <c r="R3582">
        <v>8220</v>
      </c>
      <c r="S3582"/>
      <c r="T3582"/>
      <c r="U3582"/>
      <c r="V3582" t="s">
        <v>1348</v>
      </c>
      <c r="W3582">
        <v>6</v>
      </c>
    </row>
    <row r="3583" spans="1:23" ht="12.75" customHeight="1">
      <c r="A3583">
        <v>1565</v>
      </c>
      <c r="B3583">
        <v>2840</v>
      </c>
      <c r="C3583" t="s">
        <v>87</v>
      </c>
      <c r="D3583" t="s">
        <v>1445</v>
      </c>
      <c r="E3583">
        <v>49894</v>
      </c>
      <c r="F3583" t="s">
        <v>198</v>
      </c>
      <c r="G3583" t="s">
        <v>5515</v>
      </c>
      <c r="H3583" s="958">
        <v>44579</v>
      </c>
      <c r="I3583"/>
      <c r="J3583" t="s">
        <v>1096</v>
      </c>
      <c r="K3583">
        <v>3</v>
      </c>
      <c r="L3583" t="s">
        <v>25</v>
      </c>
      <c r="M3583">
        <v>41600</v>
      </c>
      <c r="N3583" t="s">
        <v>84</v>
      </c>
      <c r="O3583">
        <v>90910</v>
      </c>
      <c r="P3583">
        <v>49310</v>
      </c>
      <c r="Q3583">
        <v>17000</v>
      </c>
      <c r="R3583">
        <v>22240</v>
      </c>
      <c r="S3583"/>
      <c r="T3583"/>
      <c r="U3583"/>
      <c r="V3583" t="s">
        <v>1348</v>
      </c>
      <c r="W3583">
        <v>1</v>
      </c>
    </row>
    <row r="3584" spans="1:23" ht="12.75" customHeight="1">
      <c r="A3584">
        <v>2004</v>
      </c>
      <c r="B3584">
        <v>2840</v>
      </c>
      <c r="C3584" t="s">
        <v>87</v>
      </c>
      <c r="D3584" t="s">
        <v>1266</v>
      </c>
      <c r="E3584">
        <v>49895</v>
      </c>
      <c r="F3584" t="s">
        <v>198</v>
      </c>
      <c r="G3584" t="s">
        <v>5517</v>
      </c>
      <c r="H3584" s="958">
        <v>44552</v>
      </c>
      <c r="I3584"/>
      <c r="J3584" t="s">
        <v>1096</v>
      </c>
      <c r="K3584">
        <v>3</v>
      </c>
      <c r="L3584" t="s">
        <v>1415</v>
      </c>
      <c r="M3584">
        <v>0</v>
      </c>
      <c r="N3584" t="s">
        <v>84</v>
      </c>
      <c r="O3584">
        <v>90910</v>
      </c>
      <c r="P3584">
        <v>90910</v>
      </c>
      <c r="Q3584">
        <v>17000</v>
      </c>
      <c r="R3584">
        <v>22240</v>
      </c>
      <c r="S3584"/>
      <c r="T3584"/>
      <c r="U3584"/>
      <c r="V3584" t="s">
        <v>1348</v>
      </c>
      <c r="W3584">
        <v>1</v>
      </c>
    </row>
    <row r="3585" spans="1:23" ht="12.75" customHeight="1">
      <c r="A3585">
        <v>1455</v>
      </c>
      <c r="B3585">
        <v>2806</v>
      </c>
      <c r="C3585" t="s">
        <v>111</v>
      </c>
      <c r="D3585" t="s">
        <v>1133</v>
      </c>
      <c r="E3585">
        <v>49900</v>
      </c>
      <c r="F3585" t="s">
        <v>198</v>
      </c>
      <c r="G3585" t="s">
        <v>5518</v>
      </c>
      <c r="H3585" s="958">
        <v>44888</v>
      </c>
      <c r="I3585"/>
      <c r="J3585" t="s">
        <v>1096</v>
      </c>
      <c r="K3585">
        <v>2</v>
      </c>
      <c r="L3585" t="s">
        <v>25</v>
      </c>
      <c r="M3585">
        <v>41600</v>
      </c>
      <c r="N3585" t="s">
        <v>109</v>
      </c>
      <c r="O3585">
        <v>142820</v>
      </c>
      <c r="P3585">
        <v>101220</v>
      </c>
      <c r="Q3585">
        <v>17000</v>
      </c>
      <c r="R3585">
        <v>22240</v>
      </c>
      <c r="S3585"/>
      <c r="T3585"/>
      <c r="U3585"/>
      <c r="V3585" t="s">
        <v>1348</v>
      </c>
      <c r="W3585">
        <v>1</v>
      </c>
    </row>
    <row r="3586" spans="1:23" ht="12.75" customHeight="1">
      <c r="A3586">
        <v>1455</v>
      </c>
      <c r="B3586">
        <v>2806</v>
      </c>
      <c r="C3586" t="s">
        <v>111</v>
      </c>
      <c r="D3586" t="s">
        <v>1133</v>
      </c>
      <c r="E3586">
        <v>49901</v>
      </c>
      <c r="F3586" t="s">
        <v>198</v>
      </c>
      <c r="G3586" t="s">
        <v>5519</v>
      </c>
      <c r="H3586" s="958">
        <v>44883</v>
      </c>
      <c r="I3586"/>
      <c r="J3586" t="s">
        <v>1096</v>
      </c>
      <c r="K3586">
        <v>3</v>
      </c>
      <c r="L3586" t="s">
        <v>25</v>
      </c>
      <c r="M3586">
        <v>41600</v>
      </c>
      <c r="N3586" t="s">
        <v>109</v>
      </c>
      <c r="O3586">
        <v>142820</v>
      </c>
      <c r="P3586">
        <v>101220</v>
      </c>
      <c r="Q3586">
        <v>17000</v>
      </c>
      <c r="R3586">
        <v>22240</v>
      </c>
      <c r="S3586"/>
      <c r="T3586"/>
      <c r="U3586"/>
      <c r="V3586" t="s">
        <v>1348</v>
      </c>
      <c r="W3586">
        <v>1</v>
      </c>
    </row>
    <row r="3587" spans="1:23" ht="12.75" customHeight="1">
      <c r="A3587">
        <v>1455</v>
      </c>
      <c r="B3587">
        <v>2806</v>
      </c>
      <c r="C3587" t="s">
        <v>111</v>
      </c>
      <c r="D3587" t="s">
        <v>1133</v>
      </c>
      <c r="E3587">
        <v>49902</v>
      </c>
      <c r="F3587" t="s">
        <v>198</v>
      </c>
      <c r="G3587" t="s">
        <v>5520</v>
      </c>
      <c r="H3587" s="958">
        <v>44883</v>
      </c>
      <c r="I3587"/>
      <c r="J3587" t="s">
        <v>1096</v>
      </c>
      <c r="K3587">
        <v>4</v>
      </c>
      <c r="L3587" t="s">
        <v>25</v>
      </c>
      <c r="M3587">
        <v>41600</v>
      </c>
      <c r="N3587" t="s">
        <v>109</v>
      </c>
      <c r="O3587">
        <v>142820</v>
      </c>
      <c r="P3587">
        <v>101220</v>
      </c>
      <c r="Q3587">
        <v>17000</v>
      </c>
      <c r="R3587">
        <v>22240</v>
      </c>
      <c r="S3587"/>
      <c r="T3587"/>
      <c r="U3587"/>
      <c r="V3587" t="s">
        <v>1348</v>
      </c>
      <c r="W3587">
        <v>1</v>
      </c>
    </row>
    <row r="3588" spans="1:23" ht="12.75" customHeight="1">
      <c r="A3588">
        <v>1455</v>
      </c>
      <c r="B3588">
        <v>2806</v>
      </c>
      <c r="C3588" t="s">
        <v>111</v>
      </c>
      <c r="D3588" t="s">
        <v>1133</v>
      </c>
      <c r="E3588">
        <v>49903</v>
      </c>
      <c r="F3588" t="s">
        <v>198</v>
      </c>
      <c r="G3588" t="s">
        <v>5521</v>
      </c>
      <c r="H3588" s="958">
        <v>44883</v>
      </c>
      <c r="I3588"/>
      <c r="J3588" t="s">
        <v>1096</v>
      </c>
      <c r="K3588">
        <v>3</v>
      </c>
      <c r="L3588" t="s">
        <v>25</v>
      </c>
      <c r="M3588">
        <v>41600</v>
      </c>
      <c r="N3588" t="s">
        <v>109</v>
      </c>
      <c r="O3588">
        <v>142820</v>
      </c>
      <c r="P3588">
        <v>101220</v>
      </c>
      <c r="Q3588">
        <v>17000</v>
      </c>
      <c r="R3588">
        <v>22240</v>
      </c>
      <c r="S3588"/>
      <c r="T3588"/>
      <c r="U3588"/>
      <c r="V3588" t="s">
        <v>1348</v>
      </c>
      <c r="W3588">
        <v>1</v>
      </c>
    </row>
    <row r="3589" spans="1:23" ht="12.75" customHeight="1">
      <c r="A3589">
        <v>1034</v>
      </c>
      <c r="B3589">
        <v>2803</v>
      </c>
      <c r="C3589" t="s">
        <v>98</v>
      </c>
      <c r="D3589" t="s">
        <v>1292</v>
      </c>
      <c r="E3589">
        <v>49904</v>
      </c>
      <c r="F3589" t="s">
        <v>198</v>
      </c>
      <c r="G3589" t="s">
        <v>5522</v>
      </c>
      <c r="H3589" s="958">
        <v>44613</v>
      </c>
      <c r="I3589"/>
      <c r="J3589" t="s">
        <v>1096</v>
      </c>
      <c r="K3589">
        <v>4</v>
      </c>
      <c r="L3589" t="s">
        <v>25</v>
      </c>
      <c r="M3589">
        <v>41600</v>
      </c>
      <c r="N3589" t="s">
        <v>97</v>
      </c>
      <c r="O3589">
        <v>117140</v>
      </c>
      <c r="P3589">
        <v>75540</v>
      </c>
      <c r="Q3589">
        <v>17000</v>
      </c>
      <c r="R3589">
        <v>22240</v>
      </c>
      <c r="S3589"/>
      <c r="T3589"/>
      <c r="U3589"/>
      <c r="V3589" t="s">
        <v>1348</v>
      </c>
      <c r="W3589">
        <v>1</v>
      </c>
    </row>
    <row r="3590" spans="1:23" ht="12.75" customHeight="1">
      <c r="A3590">
        <v>1034</v>
      </c>
      <c r="B3590">
        <v>2803</v>
      </c>
      <c r="C3590" t="s">
        <v>98</v>
      </c>
      <c r="D3590" t="s">
        <v>1292</v>
      </c>
      <c r="E3590">
        <v>49905</v>
      </c>
      <c r="F3590" t="s">
        <v>198</v>
      </c>
      <c r="G3590" t="s">
        <v>5524</v>
      </c>
      <c r="H3590" s="958">
        <v>44551</v>
      </c>
      <c r="I3590"/>
      <c r="J3590" t="s">
        <v>1096</v>
      </c>
      <c r="K3590">
        <v>3</v>
      </c>
      <c r="L3590" t="s">
        <v>25</v>
      </c>
      <c r="M3590">
        <v>41600</v>
      </c>
      <c r="N3590" t="s">
        <v>97</v>
      </c>
      <c r="O3590">
        <v>117140</v>
      </c>
      <c r="P3590">
        <v>75540</v>
      </c>
      <c r="Q3590">
        <v>17000</v>
      </c>
      <c r="R3590">
        <v>22240</v>
      </c>
      <c r="S3590"/>
      <c r="T3590"/>
      <c r="U3590"/>
      <c r="V3590" t="s">
        <v>1348</v>
      </c>
      <c r="W3590">
        <v>1</v>
      </c>
    </row>
    <row r="3591" spans="1:23" ht="12.75" customHeight="1">
      <c r="A3591">
        <v>1034</v>
      </c>
      <c r="B3591">
        <v>2803</v>
      </c>
      <c r="C3591" t="s">
        <v>98</v>
      </c>
      <c r="D3591" t="s">
        <v>1292</v>
      </c>
      <c r="E3591">
        <v>49907</v>
      </c>
      <c r="F3591" t="s">
        <v>198</v>
      </c>
      <c r="G3591" t="s">
        <v>5525</v>
      </c>
      <c r="H3591" s="958">
        <v>44539</v>
      </c>
      <c r="I3591"/>
      <c r="J3591" t="s">
        <v>1096</v>
      </c>
      <c r="K3591">
        <v>2</v>
      </c>
      <c r="L3591" t="s">
        <v>25</v>
      </c>
      <c r="M3591">
        <v>41600</v>
      </c>
      <c r="N3591" t="s">
        <v>97</v>
      </c>
      <c r="O3591">
        <v>117140</v>
      </c>
      <c r="P3591">
        <v>75540</v>
      </c>
      <c r="Q3591">
        <v>17000</v>
      </c>
      <c r="R3591">
        <v>22240</v>
      </c>
      <c r="S3591"/>
      <c r="T3591"/>
      <c r="U3591"/>
      <c r="V3591" t="s">
        <v>1348</v>
      </c>
      <c r="W3591">
        <v>3</v>
      </c>
    </row>
    <row r="3592" spans="1:23" ht="12.75" customHeight="1">
      <c r="A3592">
        <v>2004</v>
      </c>
      <c r="B3592">
        <v>2840</v>
      </c>
      <c r="C3592" t="s">
        <v>87</v>
      </c>
      <c r="D3592" t="s">
        <v>1266</v>
      </c>
      <c r="E3592">
        <v>49908</v>
      </c>
      <c r="F3592" t="s">
        <v>198</v>
      </c>
      <c r="G3592" t="s">
        <v>5526</v>
      </c>
      <c r="H3592" s="958">
        <v>44552</v>
      </c>
      <c r="I3592"/>
      <c r="J3592" t="s">
        <v>1096</v>
      </c>
      <c r="K3592">
        <v>2</v>
      </c>
      <c r="L3592" t="s">
        <v>1415</v>
      </c>
      <c r="M3592">
        <v>0</v>
      </c>
      <c r="N3592" t="s">
        <v>84</v>
      </c>
      <c r="O3592">
        <v>90910</v>
      </c>
      <c r="P3592">
        <v>90910</v>
      </c>
      <c r="Q3592">
        <v>17000</v>
      </c>
      <c r="R3592">
        <v>22240</v>
      </c>
      <c r="S3592"/>
      <c r="T3592"/>
      <c r="U3592"/>
      <c r="V3592" t="s">
        <v>1348</v>
      </c>
      <c r="W3592">
        <v>1</v>
      </c>
    </row>
    <row r="3593" spans="1:23" ht="12.75" customHeight="1">
      <c r="A3593">
        <v>1360</v>
      </c>
      <c r="B3593">
        <v>2803</v>
      </c>
      <c r="C3593" t="s">
        <v>98</v>
      </c>
      <c r="D3593" t="s">
        <v>1292</v>
      </c>
      <c r="E3593">
        <v>49909</v>
      </c>
      <c r="F3593" t="s">
        <v>198</v>
      </c>
      <c r="G3593" t="s">
        <v>5527</v>
      </c>
      <c r="H3593" s="958">
        <v>44608</v>
      </c>
      <c r="I3593"/>
      <c r="J3593" t="s">
        <v>1096</v>
      </c>
      <c r="K3593">
        <v>3</v>
      </c>
      <c r="L3593" t="s">
        <v>25</v>
      </c>
      <c r="M3593">
        <v>41600</v>
      </c>
      <c r="N3593" t="s">
        <v>97</v>
      </c>
      <c r="O3593">
        <v>117140</v>
      </c>
      <c r="P3593">
        <v>75540</v>
      </c>
      <c r="Q3593">
        <v>17000</v>
      </c>
      <c r="R3593">
        <v>22240</v>
      </c>
      <c r="S3593"/>
      <c r="T3593"/>
      <c r="U3593"/>
      <c r="V3593" t="s">
        <v>1348</v>
      </c>
      <c r="W3593">
        <v>2</v>
      </c>
    </row>
    <row r="3594" spans="1:23" ht="12.75" customHeight="1">
      <c r="A3594">
        <v>1360</v>
      </c>
      <c r="B3594">
        <v>2803</v>
      </c>
      <c r="C3594" t="s">
        <v>98</v>
      </c>
      <c r="D3594" t="s">
        <v>1292</v>
      </c>
      <c r="E3594">
        <v>49910</v>
      </c>
      <c r="F3594" t="s">
        <v>198</v>
      </c>
      <c r="G3594" t="s">
        <v>5528</v>
      </c>
      <c r="H3594" s="958">
        <v>44608</v>
      </c>
      <c r="I3594"/>
      <c r="J3594" t="s">
        <v>1096</v>
      </c>
      <c r="K3594">
        <v>2</v>
      </c>
      <c r="L3594" t="s">
        <v>25</v>
      </c>
      <c r="M3594">
        <v>41600</v>
      </c>
      <c r="N3594" t="s">
        <v>97</v>
      </c>
      <c r="O3594">
        <v>117140</v>
      </c>
      <c r="P3594">
        <v>75540</v>
      </c>
      <c r="Q3594">
        <v>17000</v>
      </c>
      <c r="R3594">
        <v>22240</v>
      </c>
      <c r="S3594"/>
      <c r="T3594"/>
      <c r="U3594"/>
      <c r="V3594" t="s">
        <v>1348</v>
      </c>
      <c r="W3594">
        <v>2</v>
      </c>
    </row>
    <row r="3595" spans="1:23" ht="12.75" customHeight="1">
      <c r="A3595">
        <v>1525</v>
      </c>
      <c r="B3595">
        <v>2842</v>
      </c>
      <c r="C3595" t="s">
        <v>105</v>
      </c>
      <c r="D3595" t="s">
        <v>1270</v>
      </c>
      <c r="E3595">
        <v>49911</v>
      </c>
      <c r="F3595" t="s">
        <v>198</v>
      </c>
      <c r="G3595" t="s">
        <v>5529</v>
      </c>
      <c r="H3595" s="958">
        <v>44593</v>
      </c>
      <c r="I3595"/>
      <c r="J3595" t="s">
        <v>1096</v>
      </c>
      <c r="K3595">
        <v>3</v>
      </c>
      <c r="L3595" t="s">
        <v>25</v>
      </c>
      <c r="M3595">
        <v>41600</v>
      </c>
      <c r="N3595" t="s">
        <v>97</v>
      </c>
      <c r="O3595">
        <v>117140</v>
      </c>
      <c r="P3595">
        <v>75540</v>
      </c>
      <c r="Q3595">
        <v>17000</v>
      </c>
      <c r="R3595">
        <v>28750</v>
      </c>
      <c r="S3595"/>
      <c r="T3595"/>
      <c r="U3595"/>
      <c r="V3595" t="s">
        <v>1348</v>
      </c>
      <c r="W3595">
        <v>1</v>
      </c>
    </row>
    <row r="3596" spans="1:23" ht="12.75" customHeight="1">
      <c r="A3596">
        <v>1034</v>
      </c>
      <c r="B3596">
        <v>2803</v>
      </c>
      <c r="C3596" t="s">
        <v>98</v>
      </c>
      <c r="D3596" t="s">
        <v>1292</v>
      </c>
      <c r="E3596">
        <v>49912</v>
      </c>
      <c r="F3596" t="s">
        <v>198</v>
      </c>
      <c r="G3596" t="s">
        <v>5530</v>
      </c>
      <c r="H3596" s="958">
        <v>44593</v>
      </c>
      <c r="I3596"/>
      <c r="J3596" t="s">
        <v>1096</v>
      </c>
      <c r="K3596">
        <v>2</v>
      </c>
      <c r="L3596" t="s">
        <v>25</v>
      </c>
      <c r="M3596">
        <v>41600</v>
      </c>
      <c r="N3596" t="s">
        <v>97</v>
      </c>
      <c r="O3596">
        <v>117140</v>
      </c>
      <c r="P3596">
        <v>75540</v>
      </c>
      <c r="Q3596">
        <v>17000</v>
      </c>
      <c r="R3596">
        <v>22240</v>
      </c>
      <c r="S3596"/>
      <c r="T3596"/>
      <c r="U3596"/>
      <c r="V3596" t="s">
        <v>1348</v>
      </c>
      <c r="W3596">
        <v>2</v>
      </c>
    </row>
    <row r="3597" spans="1:23" ht="12.75" customHeight="1">
      <c r="A3597">
        <v>1034</v>
      </c>
      <c r="B3597">
        <v>2803</v>
      </c>
      <c r="C3597" t="s">
        <v>98</v>
      </c>
      <c r="D3597" t="s">
        <v>1292</v>
      </c>
      <c r="E3597">
        <v>49913</v>
      </c>
      <c r="F3597" t="s">
        <v>198</v>
      </c>
      <c r="G3597" t="s">
        <v>5531</v>
      </c>
      <c r="H3597" s="958">
        <v>44574</v>
      </c>
      <c r="I3597"/>
      <c r="J3597" t="s">
        <v>1096</v>
      </c>
      <c r="K3597">
        <v>2</v>
      </c>
      <c r="L3597" t="s">
        <v>25</v>
      </c>
      <c r="M3597">
        <v>41600</v>
      </c>
      <c r="N3597" t="s">
        <v>97</v>
      </c>
      <c r="O3597">
        <v>117140</v>
      </c>
      <c r="P3597">
        <v>75540</v>
      </c>
      <c r="Q3597">
        <v>17000</v>
      </c>
      <c r="R3597">
        <v>22240</v>
      </c>
      <c r="S3597"/>
      <c r="T3597"/>
      <c r="U3597"/>
      <c r="V3597" t="s">
        <v>1348</v>
      </c>
      <c r="W3597">
        <v>2</v>
      </c>
    </row>
    <row r="3598" spans="1:23" ht="12.75" customHeight="1">
      <c r="A3598">
        <v>1125</v>
      </c>
      <c r="B3598">
        <v>2808</v>
      </c>
      <c r="C3598" t="s">
        <v>99</v>
      </c>
      <c r="D3598" t="s">
        <v>1445</v>
      </c>
      <c r="E3598">
        <v>49914</v>
      </c>
      <c r="F3598" t="s">
        <v>198</v>
      </c>
      <c r="G3598" t="s">
        <v>5532</v>
      </c>
      <c r="H3598" s="958">
        <v>44551</v>
      </c>
      <c r="I3598"/>
      <c r="J3598" t="s">
        <v>1096</v>
      </c>
      <c r="K3598">
        <v>15</v>
      </c>
      <c r="L3598" t="s">
        <v>25</v>
      </c>
      <c r="M3598">
        <v>41600</v>
      </c>
      <c r="N3598" t="s">
        <v>97</v>
      </c>
      <c r="O3598">
        <v>117140</v>
      </c>
      <c r="P3598">
        <v>75540</v>
      </c>
      <c r="Q3598">
        <v>17000</v>
      </c>
      <c r="R3598">
        <v>22240</v>
      </c>
      <c r="S3598"/>
      <c r="T3598"/>
      <c r="U3598"/>
      <c r="V3598" t="s">
        <v>1348</v>
      </c>
      <c r="W3598">
        <v>1</v>
      </c>
    </row>
    <row r="3599" spans="1:23" ht="12.75" customHeight="1">
      <c r="A3599">
        <v>1550</v>
      </c>
      <c r="B3599">
        <v>2820</v>
      </c>
      <c r="C3599" t="s">
        <v>1622</v>
      </c>
      <c r="D3599" t="s">
        <v>1445</v>
      </c>
      <c r="E3599">
        <v>49915</v>
      </c>
      <c r="F3599" t="s">
        <v>198</v>
      </c>
      <c r="G3599" t="s">
        <v>5533</v>
      </c>
      <c r="H3599" s="958">
        <v>44581</v>
      </c>
      <c r="I3599"/>
      <c r="J3599" t="s">
        <v>1096</v>
      </c>
      <c r="K3599">
        <v>1</v>
      </c>
      <c r="L3599" t="s">
        <v>25</v>
      </c>
      <c r="M3599">
        <v>41600</v>
      </c>
      <c r="N3599" t="s">
        <v>126</v>
      </c>
      <c r="O3599">
        <v>201100</v>
      </c>
      <c r="P3599">
        <v>159500</v>
      </c>
      <c r="Q3599">
        <v>17000</v>
      </c>
      <c r="R3599">
        <v>22240</v>
      </c>
      <c r="S3599"/>
      <c r="T3599"/>
      <c r="U3599"/>
      <c r="V3599" t="s">
        <v>1348</v>
      </c>
      <c r="W3599">
        <v>1</v>
      </c>
    </row>
    <row r="3600" spans="1:23" ht="12.75" customHeight="1">
      <c r="A3600">
        <v>1932</v>
      </c>
      <c r="B3600">
        <v>2840</v>
      </c>
      <c r="C3600" t="s">
        <v>87</v>
      </c>
      <c r="D3600" t="s">
        <v>1270</v>
      </c>
      <c r="E3600">
        <v>49916</v>
      </c>
      <c r="F3600" t="s">
        <v>198</v>
      </c>
      <c r="G3600" t="s">
        <v>5534</v>
      </c>
      <c r="H3600" s="958">
        <v>44636</v>
      </c>
      <c r="I3600"/>
      <c r="J3600" t="s">
        <v>1096</v>
      </c>
      <c r="K3600">
        <v>2</v>
      </c>
      <c r="L3600" t="s">
        <v>25</v>
      </c>
      <c r="M3600">
        <v>41600</v>
      </c>
      <c r="N3600" t="s">
        <v>84</v>
      </c>
      <c r="O3600">
        <v>90910</v>
      </c>
      <c r="P3600">
        <v>49310</v>
      </c>
      <c r="Q3600">
        <v>8860</v>
      </c>
      <c r="R3600">
        <v>8220</v>
      </c>
      <c r="S3600"/>
      <c r="T3600"/>
      <c r="U3600"/>
      <c r="V3600" t="s">
        <v>1348</v>
      </c>
      <c r="W3600">
        <v>2</v>
      </c>
    </row>
    <row r="3601" spans="1:23" ht="12.75" customHeight="1">
      <c r="A3601">
        <v>1932</v>
      </c>
      <c r="B3601">
        <v>2840</v>
      </c>
      <c r="C3601" t="s">
        <v>87</v>
      </c>
      <c r="D3601" t="s">
        <v>1270</v>
      </c>
      <c r="E3601">
        <v>49917</v>
      </c>
      <c r="F3601" t="s">
        <v>198</v>
      </c>
      <c r="G3601" t="s">
        <v>5536</v>
      </c>
      <c r="H3601" s="958">
        <v>44636</v>
      </c>
      <c r="I3601"/>
      <c r="J3601" t="s">
        <v>1096</v>
      </c>
      <c r="K3601">
        <v>2</v>
      </c>
      <c r="L3601" t="s">
        <v>25</v>
      </c>
      <c r="M3601">
        <v>41600</v>
      </c>
      <c r="N3601" t="s">
        <v>84</v>
      </c>
      <c r="O3601">
        <v>90910</v>
      </c>
      <c r="P3601">
        <v>49310</v>
      </c>
      <c r="Q3601">
        <v>8860</v>
      </c>
      <c r="R3601">
        <v>8220</v>
      </c>
      <c r="S3601"/>
      <c r="T3601"/>
      <c r="U3601"/>
      <c r="V3601" t="s">
        <v>1348</v>
      </c>
      <c r="W3601">
        <v>2</v>
      </c>
    </row>
    <row r="3602" spans="1:23" ht="12.75" customHeight="1">
      <c r="A3602">
        <v>1932</v>
      </c>
      <c r="B3602">
        <v>2840</v>
      </c>
      <c r="C3602" t="s">
        <v>87</v>
      </c>
      <c r="D3602" t="s">
        <v>1270</v>
      </c>
      <c r="E3602">
        <v>49918</v>
      </c>
      <c r="F3602" t="s">
        <v>198</v>
      </c>
      <c r="G3602" t="s">
        <v>5537</v>
      </c>
      <c r="H3602" s="958">
        <v>44636</v>
      </c>
      <c r="I3602"/>
      <c r="J3602" t="s">
        <v>1096</v>
      </c>
      <c r="K3602">
        <v>3</v>
      </c>
      <c r="L3602" t="s">
        <v>25</v>
      </c>
      <c r="M3602">
        <v>41600</v>
      </c>
      <c r="N3602" t="s">
        <v>84</v>
      </c>
      <c r="O3602">
        <v>90910</v>
      </c>
      <c r="P3602">
        <v>49310</v>
      </c>
      <c r="Q3602">
        <v>8860</v>
      </c>
      <c r="R3602">
        <v>8220</v>
      </c>
      <c r="S3602"/>
      <c r="T3602"/>
      <c r="U3602"/>
      <c r="V3602" t="s">
        <v>1348</v>
      </c>
      <c r="W3602">
        <v>2</v>
      </c>
    </row>
    <row r="3603" spans="1:23" ht="12.75" customHeight="1">
      <c r="A3603">
        <v>1550</v>
      </c>
      <c r="B3603">
        <v>2820</v>
      </c>
      <c r="C3603" t="s">
        <v>1622</v>
      </c>
      <c r="D3603" t="s">
        <v>1445</v>
      </c>
      <c r="E3603">
        <v>49919</v>
      </c>
      <c r="F3603" t="s">
        <v>198</v>
      </c>
      <c r="G3603" t="s">
        <v>5538</v>
      </c>
      <c r="H3603" s="958">
        <v>44579</v>
      </c>
      <c r="I3603"/>
      <c r="J3603" t="s">
        <v>1096</v>
      </c>
      <c r="K3603">
        <v>1</v>
      </c>
      <c r="L3603" t="s">
        <v>25</v>
      </c>
      <c r="M3603">
        <v>41600</v>
      </c>
      <c r="N3603" t="s">
        <v>126</v>
      </c>
      <c r="O3603">
        <v>201100</v>
      </c>
      <c r="P3603">
        <v>159500</v>
      </c>
      <c r="Q3603">
        <v>17000</v>
      </c>
      <c r="R3603">
        <v>22240</v>
      </c>
      <c r="S3603"/>
      <c r="T3603"/>
      <c r="U3603"/>
      <c r="V3603" t="s">
        <v>1348</v>
      </c>
      <c r="W3603">
        <v>1</v>
      </c>
    </row>
    <row r="3604" spans="1:23" ht="12.75" customHeight="1">
      <c r="A3604">
        <v>1255</v>
      </c>
      <c r="B3604">
        <v>2840</v>
      </c>
      <c r="C3604" t="s">
        <v>87</v>
      </c>
      <c r="D3604" t="s">
        <v>1445</v>
      </c>
      <c r="E3604">
        <v>49920</v>
      </c>
      <c r="F3604" t="s">
        <v>198</v>
      </c>
      <c r="G3604" t="s">
        <v>5539</v>
      </c>
      <c r="H3604" s="958">
        <v>44613</v>
      </c>
      <c r="I3604"/>
      <c r="J3604" t="s">
        <v>1096</v>
      </c>
      <c r="K3604">
        <v>1</v>
      </c>
      <c r="L3604" t="s">
        <v>25</v>
      </c>
      <c r="M3604">
        <v>41600</v>
      </c>
      <c r="N3604" t="s">
        <v>84</v>
      </c>
      <c r="O3604">
        <v>90910</v>
      </c>
      <c r="P3604">
        <v>49310</v>
      </c>
      <c r="Q3604">
        <v>17000</v>
      </c>
      <c r="R3604">
        <v>22240</v>
      </c>
      <c r="S3604"/>
      <c r="T3604"/>
      <c r="U3604"/>
      <c r="V3604" t="s">
        <v>1348</v>
      </c>
      <c r="W3604">
        <v>1</v>
      </c>
    </row>
    <row r="3605" spans="1:23" ht="12.75" customHeight="1">
      <c r="A3605">
        <v>1255</v>
      </c>
      <c r="B3605">
        <v>2840</v>
      </c>
      <c r="C3605" t="s">
        <v>87</v>
      </c>
      <c r="D3605" t="s">
        <v>1445</v>
      </c>
      <c r="E3605">
        <v>49921</v>
      </c>
      <c r="F3605" t="s">
        <v>198</v>
      </c>
      <c r="G3605" t="s">
        <v>5540</v>
      </c>
      <c r="H3605" s="958">
        <v>44613</v>
      </c>
      <c r="I3605"/>
      <c r="J3605" t="s">
        <v>1096</v>
      </c>
      <c r="K3605">
        <v>0.5</v>
      </c>
      <c r="L3605" t="s">
        <v>25</v>
      </c>
      <c r="M3605">
        <v>41600</v>
      </c>
      <c r="N3605" t="s">
        <v>84</v>
      </c>
      <c r="O3605">
        <v>90910</v>
      </c>
      <c r="P3605">
        <v>49310</v>
      </c>
      <c r="Q3605">
        <v>17000</v>
      </c>
      <c r="R3605">
        <v>22240</v>
      </c>
      <c r="S3605"/>
      <c r="T3605"/>
      <c r="U3605"/>
      <c r="V3605" t="s">
        <v>1348</v>
      </c>
      <c r="W3605">
        <v>1</v>
      </c>
    </row>
    <row r="3606" spans="1:23" ht="12.75" customHeight="1">
      <c r="A3606">
        <v>2004</v>
      </c>
      <c r="B3606">
        <v>2840</v>
      </c>
      <c r="C3606" t="s">
        <v>87</v>
      </c>
      <c r="D3606" t="s">
        <v>1266</v>
      </c>
      <c r="E3606">
        <v>49923</v>
      </c>
      <c r="F3606" t="s">
        <v>198</v>
      </c>
      <c r="G3606" t="s">
        <v>5541</v>
      </c>
      <c r="H3606" s="958">
        <v>44552</v>
      </c>
      <c r="I3606"/>
      <c r="J3606" t="s">
        <v>1096</v>
      </c>
      <c r="K3606">
        <v>3</v>
      </c>
      <c r="L3606" t="s">
        <v>1415</v>
      </c>
      <c r="M3606">
        <v>0</v>
      </c>
      <c r="N3606" t="s">
        <v>84</v>
      </c>
      <c r="O3606">
        <v>90910</v>
      </c>
      <c r="P3606">
        <v>90910</v>
      </c>
      <c r="Q3606">
        <v>17000</v>
      </c>
      <c r="R3606">
        <v>22240</v>
      </c>
      <c r="S3606"/>
      <c r="T3606"/>
      <c r="U3606"/>
      <c r="V3606" t="s">
        <v>1348</v>
      </c>
      <c r="W3606">
        <v>2</v>
      </c>
    </row>
    <row r="3607" spans="1:23" ht="12.75" customHeight="1">
      <c r="A3607">
        <v>1705</v>
      </c>
      <c r="B3607">
        <v>2840</v>
      </c>
      <c r="C3607" t="s">
        <v>87</v>
      </c>
      <c r="D3607" t="s">
        <v>1093</v>
      </c>
      <c r="E3607">
        <v>49924</v>
      </c>
      <c r="F3607" t="s">
        <v>198</v>
      </c>
      <c r="G3607" t="s">
        <v>5542</v>
      </c>
      <c r="H3607" s="958">
        <v>45281</v>
      </c>
      <c r="I3607"/>
      <c r="J3607" t="s">
        <v>1096</v>
      </c>
      <c r="K3607">
        <v>3</v>
      </c>
      <c r="L3607" t="s">
        <v>25</v>
      </c>
      <c r="M3607">
        <v>41600</v>
      </c>
      <c r="N3607" t="s">
        <v>84</v>
      </c>
      <c r="O3607">
        <v>90910</v>
      </c>
      <c r="P3607">
        <v>49310</v>
      </c>
      <c r="Q3607">
        <v>17000</v>
      </c>
      <c r="R3607">
        <v>22240</v>
      </c>
      <c r="S3607"/>
      <c r="T3607"/>
      <c r="U3607"/>
      <c r="V3607" t="s">
        <v>1348</v>
      </c>
      <c r="W3607">
        <v>1</v>
      </c>
    </row>
    <row r="3608" spans="1:23" ht="12.75" customHeight="1">
      <c r="A3608">
        <v>1705</v>
      </c>
      <c r="B3608">
        <v>2840</v>
      </c>
      <c r="C3608" t="s">
        <v>87</v>
      </c>
      <c r="D3608" t="s">
        <v>1093</v>
      </c>
      <c r="E3608">
        <v>49925</v>
      </c>
      <c r="F3608" t="s">
        <v>198</v>
      </c>
      <c r="G3608" t="s">
        <v>5543</v>
      </c>
      <c r="H3608" s="958">
        <v>45281</v>
      </c>
      <c r="I3608"/>
      <c r="J3608" t="s">
        <v>1096</v>
      </c>
      <c r="K3608">
        <v>3</v>
      </c>
      <c r="L3608" t="s">
        <v>25</v>
      </c>
      <c r="M3608">
        <v>41600</v>
      </c>
      <c r="N3608" t="s">
        <v>84</v>
      </c>
      <c r="O3608">
        <v>90910</v>
      </c>
      <c r="P3608">
        <v>49310</v>
      </c>
      <c r="Q3608">
        <v>17000</v>
      </c>
      <c r="R3608">
        <v>22240</v>
      </c>
      <c r="S3608"/>
      <c r="T3608"/>
      <c r="U3608"/>
      <c r="V3608" t="s">
        <v>1348</v>
      </c>
      <c r="W3608">
        <v>1</v>
      </c>
    </row>
    <row r="3609" spans="1:23" ht="12.75" customHeight="1">
      <c r="A3609">
        <v>1705</v>
      </c>
      <c r="B3609">
        <v>2840</v>
      </c>
      <c r="C3609" t="s">
        <v>87</v>
      </c>
      <c r="D3609" t="s">
        <v>1093</v>
      </c>
      <c r="E3609">
        <v>49926</v>
      </c>
      <c r="F3609" t="s">
        <v>198</v>
      </c>
      <c r="G3609" t="s">
        <v>5544</v>
      </c>
      <c r="H3609" s="958">
        <v>45281</v>
      </c>
      <c r="I3609"/>
      <c r="J3609" t="s">
        <v>1096</v>
      </c>
      <c r="K3609">
        <v>3</v>
      </c>
      <c r="L3609" t="s">
        <v>25</v>
      </c>
      <c r="M3609">
        <v>41600</v>
      </c>
      <c r="N3609" t="s">
        <v>84</v>
      </c>
      <c r="O3609">
        <v>90910</v>
      </c>
      <c r="P3609">
        <v>49310</v>
      </c>
      <c r="Q3609">
        <v>17000</v>
      </c>
      <c r="R3609">
        <v>22240</v>
      </c>
      <c r="S3609"/>
      <c r="T3609"/>
      <c r="U3609"/>
      <c r="V3609" t="s">
        <v>1348</v>
      </c>
      <c r="W3609">
        <v>1</v>
      </c>
    </row>
    <row r="3610" spans="1:23" ht="12.75" customHeight="1">
      <c r="A3610">
        <v>1705</v>
      </c>
      <c r="B3610">
        <v>2840</v>
      </c>
      <c r="C3610" t="s">
        <v>87</v>
      </c>
      <c r="D3610" t="s">
        <v>1093</v>
      </c>
      <c r="E3610">
        <v>49927</v>
      </c>
      <c r="F3610" t="s">
        <v>198</v>
      </c>
      <c r="G3610" t="s">
        <v>5545</v>
      </c>
      <c r="H3610" s="958">
        <v>45281</v>
      </c>
      <c r="I3610"/>
      <c r="J3610" t="s">
        <v>1096</v>
      </c>
      <c r="K3610">
        <v>3</v>
      </c>
      <c r="L3610" t="s">
        <v>25</v>
      </c>
      <c r="M3610">
        <v>41600</v>
      </c>
      <c r="N3610" t="s">
        <v>84</v>
      </c>
      <c r="O3610">
        <v>90910</v>
      </c>
      <c r="P3610">
        <v>49310</v>
      </c>
      <c r="Q3610">
        <v>17000</v>
      </c>
      <c r="R3610">
        <v>22240</v>
      </c>
      <c r="S3610"/>
      <c r="T3610"/>
      <c r="U3610"/>
      <c r="V3610" t="s">
        <v>1348</v>
      </c>
      <c r="W3610">
        <v>1</v>
      </c>
    </row>
    <row r="3611" spans="1:23" ht="12.75" customHeight="1">
      <c r="A3611">
        <v>1705</v>
      </c>
      <c r="B3611">
        <v>2840</v>
      </c>
      <c r="C3611" t="s">
        <v>87</v>
      </c>
      <c r="D3611" t="s">
        <v>1093</v>
      </c>
      <c r="E3611">
        <v>49928</v>
      </c>
      <c r="F3611" t="s">
        <v>198</v>
      </c>
      <c r="G3611" t="s">
        <v>5546</v>
      </c>
      <c r="H3611" s="958">
        <v>45281</v>
      </c>
      <c r="I3611"/>
      <c r="J3611" t="s">
        <v>1096</v>
      </c>
      <c r="K3611">
        <v>3</v>
      </c>
      <c r="L3611" t="s">
        <v>25</v>
      </c>
      <c r="M3611">
        <v>41600</v>
      </c>
      <c r="N3611" t="s">
        <v>84</v>
      </c>
      <c r="O3611">
        <v>90910</v>
      </c>
      <c r="P3611">
        <v>49310</v>
      </c>
      <c r="Q3611">
        <v>17000</v>
      </c>
      <c r="R3611">
        <v>22240</v>
      </c>
      <c r="S3611"/>
      <c r="T3611"/>
      <c r="U3611"/>
      <c r="V3611" t="s">
        <v>1348</v>
      </c>
      <c r="W3611">
        <v>1</v>
      </c>
    </row>
    <row r="3612" spans="1:23" ht="12.75" customHeight="1">
      <c r="A3612">
        <v>1932</v>
      </c>
      <c r="B3612">
        <v>2840</v>
      </c>
      <c r="C3612" t="s">
        <v>87</v>
      </c>
      <c r="D3612" t="s">
        <v>1270</v>
      </c>
      <c r="E3612">
        <v>49929</v>
      </c>
      <c r="F3612" t="s">
        <v>198</v>
      </c>
      <c r="G3612" t="s">
        <v>5547</v>
      </c>
      <c r="H3612" s="958">
        <v>44902</v>
      </c>
      <c r="I3612"/>
      <c r="J3612" t="s">
        <v>1096</v>
      </c>
      <c r="K3612">
        <v>2</v>
      </c>
      <c r="L3612" t="s">
        <v>25</v>
      </c>
      <c r="M3612">
        <v>41600</v>
      </c>
      <c r="N3612" t="s">
        <v>84</v>
      </c>
      <c r="O3612">
        <v>90910</v>
      </c>
      <c r="P3612">
        <v>49310</v>
      </c>
      <c r="Q3612">
        <v>8860</v>
      </c>
      <c r="R3612">
        <v>8220</v>
      </c>
      <c r="S3612"/>
      <c r="T3612"/>
      <c r="U3612"/>
      <c r="V3612" t="s">
        <v>1348</v>
      </c>
      <c r="W3612">
        <v>1</v>
      </c>
    </row>
    <row r="3613" spans="1:23" ht="12.75" customHeight="1">
      <c r="A3613">
        <v>1440</v>
      </c>
      <c r="B3613">
        <v>2819</v>
      </c>
      <c r="C3613" t="s">
        <v>101</v>
      </c>
      <c r="D3613" t="s">
        <v>1833</v>
      </c>
      <c r="E3613">
        <v>49930</v>
      </c>
      <c r="F3613" t="s">
        <v>198</v>
      </c>
      <c r="G3613" t="s">
        <v>5548</v>
      </c>
      <c r="H3613" s="958">
        <v>44883</v>
      </c>
      <c r="I3613"/>
      <c r="J3613" t="s">
        <v>1096</v>
      </c>
      <c r="K3613">
        <v>3</v>
      </c>
      <c r="L3613" t="s">
        <v>25</v>
      </c>
      <c r="M3613">
        <v>41600</v>
      </c>
      <c r="N3613" t="s">
        <v>97</v>
      </c>
      <c r="O3613">
        <v>117140</v>
      </c>
      <c r="P3613">
        <v>75540</v>
      </c>
      <c r="Q3613">
        <v>24190</v>
      </c>
      <c r="R3613">
        <v>31730</v>
      </c>
      <c r="S3613"/>
      <c r="T3613"/>
      <c r="U3613"/>
      <c r="V3613" t="s">
        <v>1348</v>
      </c>
      <c r="W3613">
        <v>1</v>
      </c>
    </row>
    <row r="3614" spans="1:23" ht="12.75" customHeight="1">
      <c r="A3614">
        <v>1952</v>
      </c>
      <c r="B3614">
        <v>2840</v>
      </c>
      <c r="C3614" t="s">
        <v>87</v>
      </c>
      <c r="D3614" t="s">
        <v>1270</v>
      </c>
      <c r="E3614">
        <v>49932</v>
      </c>
      <c r="F3614" t="s">
        <v>198</v>
      </c>
      <c r="G3614" t="s">
        <v>5549</v>
      </c>
      <c r="H3614" s="958">
        <v>44593</v>
      </c>
      <c r="I3614"/>
      <c r="J3614" t="s">
        <v>1096</v>
      </c>
      <c r="K3614">
        <v>2</v>
      </c>
      <c r="L3614" t="s">
        <v>25</v>
      </c>
      <c r="M3614">
        <v>41600</v>
      </c>
      <c r="N3614" t="s">
        <v>84</v>
      </c>
      <c r="O3614">
        <v>90910</v>
      </c>
      <c r="P3614">
        <v>49310</v>
      </c>
      <c r="Q3614">
        <v>8860</v>
      </c>
      <c r="R3614">
        <v>8220</v>
      </c>
      <c r="S3614"/>
      <c r="T3614"/>
      <c r="U3614"/>
      <c r="V3614" t="s">
        <v>1348</v>
      </c>
      <c r="W3614">
        <v>2</v>
      </c>
    </row>
    <row r="3615" spans="1:23" ht="12.75" customHeight="1">
      <c r="A3615">
        <v>2004</v>
      </c>
      <c r="B3615">
        <v>2840</v>
      </c>
      <c r="C3615" t="s">
        <v>87</v>
      </c>
      <c r="D3615" t="s">
        <v>1266</v>
      </c>
      <c r="E3615">
        <v>49933</v>
      </c>
      <c r="F3615" t="s">
        <v>198</v>
      </c>
      <c r="G3615" t="s">
        <v>5550</v>
      </c>
      <c r="H3615" s="958">
        <v>44614</v>
      </c>
      <c r="I3615"/>
      <c r="J3615" t="s">
        <v>1096</v>
      </c>
      <c r="K3615">
        <v>5</v>
      </c>
      <c r="L3615" t="s">
        <v>1415</v>
      </c>
      <c r="M3615">
        <v>0</v>
      </c>
      <c r="N3615" t="s">
        <v>84</v>
      </c>
      <c r="O3615">
        <v>90910</v>
      </c>
      <c r="P3615">
        <v>90910</v>
      </c>
      <c r="Q3615">
        <v>17000</v>
      </c>
      <c r="R3615">
        <v>22240</v>
      </c>
      <c r="S3615"/>
      <c r="T3615"/>
      <c r="U3615"/>
      <c r="V3615" t="s">
        <v>1348</v>
      </c>
      <c r="W3615">
        <v>2</v>
      </c>
    </row>
    <row r="3616" spans="1:23" ht="12.75" customHeight="1">
      <c r="A3616">
        <v>1145</v>
      </c>
      <c r="B3616">
        <v>2840</v>
      </c>
      <c r="C3616" t="s">
        <v>87</v>
      </c>
      <c r="D3616" t="s">
        <v>1133</v>
      </c>
      <c r="E3616">
        <v>49934</v>
      </c>
      <c r="F3616" t="s">
        <v>198</v>
      </c>
      <c r="G3616" t="s">
        <v>5552</v>
      </c>
      <c r="H3616" s="958">
        <v>44882</v>
      </c>
      <c r="I3616"/>
      <c r="J3616" t="s">
        <v>1096</v>
      </c>
      <c r="K3616">
        <v>2</v>
      </c>
      <c r="L3616" t="s">
        <v>327</v>
      </c>
      <c r="M3616">
        <v>41600</v>
      </c>
      <c r="N3616" t="s">
        <v>84</v>
      </c>
      <c r="O3616">
        <v>90910</v>
      </c>
      <c r="P3616">
        <v>49310</v>
      </c>
      <c r="Q3616">
        <v>17000</v>
      </c>
      <c r="R3616">
        <v>22240</v>
      </c>
      <c r="S3616"/>
      <c r="T3616"/>
      <c r="U3616"/>
      <c r="V3616" t="s">
        <v>1348</v>
      </c>
      <c r="W3616">
        <v>1</v>
      </c>
    </row>
    <row r="3617" spans="1:23" ht="12.75" customHeight="1">
      <c r="A3617">
        <v>1510</v>
      </c>
      <c r="B3617">
        <v>2842</v>
      </c>
      <c r="C3617" t="s">
        <v>105</v>
      </c>
      <c r="D3617" t="s">
        <v>1270</v>
      </c>
      <c r="E3617">
        <v>49935</v>
      </c>
      <c r="F3617" t="s">
        <v>198</v>
      </c>
      <c r="G3617" t="s">
        <v>5553</v>
      </c>
      <c r="H3617" s="958">
        <v>44608</v>
      </c>
      <c r="I3617"/>
      <c r="J3617" t="s">
        <v>1096</v>
      </c>
      <c r="K3617">
        <v>2</v>
      </c>
      <c r="L3617" t="s">
        <v>25</v>
      </c>
      <c r="M3617">
        <v>41600</v>
      </c>
      <c r="N3617" t="s">
        <v>97</v>
      </c>
      <c r="O3617">
        <v>117140</v>
      </c>
      <c r="P3617">
        <v>75540</v>
      </c>
      <c r="Q3617">
        <v>17000</v>
      </c>
      <c r="R3617">
        <v>28750</v>
      </c>
      <c r="S3617"/>
      <c r="T3617"/>
      <c r="U3617"/>
      <c r="V3617" t="s">
        <v>1348</v>
      </c>
      <c r="W3617">
        <v>1</v>
      </c>
    </row>
    <row r="3618" spans="1:23" ht="12.75" customHeight="1">
      <c r="A3618">
        <v>16</v>
      </c>
      <c r="B3618">
        <v>2808</v>
      </c>
      <c r="C3618" t="s">
        <v>99</v>
      </c>
      <c r="D3618" t="s">
        <v>1126</v>
      </c>
      <c r="E3618">
        <v>49936</v>
      </c>
      <c r="F3618" t="s">
        <v>198</v>
      </c>
      <c r="G3618" t="s">
        <v>5554</v>
      </c>
      <c r="H3618" s="958">
        <v>44587</v>
      </c>
      <c r="I3618"/>
      <c r="J3618" t="s">
        <v>1096</v>
      </c>
      <c r="K3618">
        <v>1</v>
      </c>
      <c r="L3618" t="s">
        <v>25</v>
      </c>
      <c r="M3618">
        <v>41600</v>
      </c>
      <c r="N3618" t="s">
        <v>97</v>
      </c>
      <c r="O3618">
        <v>117140</v>
      </c>
      <c r="P3618">
        <v>75540</v>
      </c>
      <c r="Q3618">
        <v>17000</v>
      </c>
      <c r="R3618">
        <v>22240</v>
      </c>
      <c r="S3618"/>
      <c r="T3618"/>
      <c r="U3618"/>
      <c r="V3618" t="s">
        <v>1348</v>
      </c>
      <c r="W3618">
        <v>2</v>
      </c>
    </row>
    <row r="3619" spans="1:23" ht="12.75" customHeight="1">
      <c r="A3619">
        <v>1640</v>
      </c>
      <c r="B3619">
        <v>2821</v>
      </c>
      <c r="C3619" t="s">
        <v>102</v>
      </c>
      <c r="D3619" t="s">
        <v>1126</v>
      </c>
      <c r="E3619">
        <v>49937</v>
      </c>
      <c r="F3619" t="s">
        <v>198</v>
      </c>
      <c r="G3619" t="s">
        <v>5556</v>
      </c>
      <c r="H3619" s="958">
        <v>44587</v>
      </c>
      <c r="I3619"/>
      <c r="J3619" t="s">
        <v>1096</v>
      </c>
      <c r="K3619">
        <v>1</v>
      </c>
      <c r="L3619" t="s">
        <v>25</v>
      </c>
      <c r="M3619">
        <v>41600</v>
      </c>
      <c r="N3619" t="s">
        <v>97</v>
      </c>
      <c r="O3619">
        <v>117140</v>
      </c>
      <c r="P3619">
        <v>75540</v>
      </c>
      <c r="Q3619">
        <v>17000</v>
      </c>
      <c r="R3619">
        <v>41220</v>
      </c>
      <c r="S3619"/>
      <c r="T3619"/>
      <c r="U3619"/>
      <c r="V3619" t="s">
        <v>1348</v>
      </c>
      <c r="W3619">
        <v>1</v>
      </c>
    </row>
    <row r="3620" spans="1:23" ht="12.75" customHeight="1">
      <c r="A3620">
        <v>1525</v>
      </c>
      <c r="B3620">
        <v>2842</v>
      </c>
      <c r="C3620" t="s">
        <v>105</v>
      </c>
      <c r="D3620" t="s">
        <v>1270</v>
      </c>
      <c r="E3620">
        <v>49938</v>
      </c>
      <c r="F3620" t="s">
        <v>198</v>
      </c>
      <c r="G3620" t="s">
        <v>5557</v>
      </c>
      <c r="H3620" s="958">
        <v>44608</v>
      </c>
      <c r="I3620"/>
      <c r="J3620" t="s">
        <v>1096</v>
      </c>
      <c r="K3620">
        <v>2</v>
      </c>
      <c r="L3620" t="s">
        <v>25</v>
      </c>
      <c r="M3620">
        <v>41600</v>
      </c>
      <c r="N3620" t="s">
        <v>97</v>
      </c>
      <c r="O3620">
        <v>117140</v>
      </c>
      <c r="P3620">
        <v>75540</v>
      </c>
      <c r="Q3620">
        <v>17000</v>
      </c>
      <c r="R3620">
        <v>28750</v>
      </c>
      <c r="S3620"/>
      <c r="T3620"/>
      <c r="U3620"/>
      <c r="V3620" t="s">
        <v>1348</v>
      </c>
      <c r="W3620">
        <v>1</v>
      </c>
    </row>
    <row r="3621" spans="1:23" ht="12.75" customHeight="1">
      <c r="A3621">
        <v>1034</v>
      </c>
      <c r="B3621">
        <v>2803</v>
      </c>
      <c r="C3621" t="s">
        <v>98</v>
      </c>
      <c r="D3621" t="s">
        <v>1292</v>
      </c>
      <c r="E3621">
        <v>49939</v>
      </c>
      <c r="F3621" t="s">
        <v>198</v>
      </c>
      <c r="G3621" t="s">
        <v>5558</v>
      </c>
      <c r="H3621" s="958">
        <v>44651</v>
      </c>
      <c r="I3621"/>
      <c r="J3621" t="s">
        <v>1096</v>
      </c>
      <c r="K3621">
        <v>3</v>
      </c>
      <c r="L3621" t="s">
        <v>25</v>
      </c>
      <c r="M3621">
        <v>41600</v>
      </c>
      <c r="N3621" t="s">
        <v>97</v>
      </c>
      <c r="O3621">
        <v>117140</v>
      </c>
      <c r="P3621">
        <v>75540</v>
      </c>
      <c r="Q3621">
        <v>17000</v>
      </c>
      <c r="R3621">
        <v>22240</v>
      </c>
      <c r="S3621"/>
      <c r="T3621"/>
      <c r="U3621"/>
      <c r="V3621" t="s">
        <v>1348</v>
      </c>
      <c r="W3621">
        <v>2</v>
      </c>
    </row>
    <row r="3622" spans="1:23" ht="12.75" customHeight="1">
      <c r="A3622">
        <v>1034</v>
      </c>
      <c r="B3622">
        <v>2803</v>
      </c>
      <c r="C3622" t="s">
        <v>98</v>
      </c>
      <c r="D3622" t="s">
        <v>1292</v>
      </c>
      <c r="E3622">
        <v>49940</v>
      </c>
      <c r="F3622" t="s">
        <v>198</v>
      </c>
      <c r="G3622" t="s">
        <v>5560</v>
      </c>
      <c r="H3622" s="958">
        <v>44635</v>
      </c>
      <c r="I3622"/>
      <c r="J3622" t="s">
        <v>1096</v>
      </c>
      <c r="K3622">
        <v>5</v>
      </c>
      <c r="L3622" t="s">
        <v>25</v>
      </c>
      <c r="M3622">
        <v>41600</v>
      </c>
      <c r="N3622" t="s">
        <v>97</v>
      </c>
      <c r="O3622">
        <v>117140</v>
      </c>
      <c r="P3622">
        <v>75540</v>
      </c>
      <c r="Q3622">
        <v>17000</v>
      </c>
      <c r="R3622">
        <v>22240</v>
      </c>
      <c r="S3622"/>
      <c r="T3622"/>
      <c r="U3622"/>
      <c r="V3622" t="s">
        <v>1348</v>
      </c>
      <c r="W3622">
        <v>2</v>
      </c>
    </row>
    <row r="3623" spans="1:23" ht="12.75" customHeight="1">
      <c r="A3623">
        <v>1034</v>
      </c>
      <c r="B3623">
        <v>2803</v>
      </c>
      <c r="C3623" t="s">
        <v>98</v>
      </c>
      <c r="D3623" t="s">
        <v>1292</v>
      </c>
      <c r="E3623">
        <v>49941</v>
      </c>
      <c r="F3623" t="s">
        <v>198</v>
      </c>
      <c r="G3623" t="s">
        <v>5562</v>
      </c>
      <c r="H3623" s="958">
        <v>44642</v>
      </c>
      <c r="I3623"/>
      <c r="J3623" t="s">
        <v>1096</v>
      </c>
      <c r="K3623">
        <v>5</v>
      </c>
      <c r="L3623" t="s">
        <v>25</v>
      </c>
      <c r="M3623">
        <v>41600</v>
      </c>
      <c r="N3623" t="s">
        <v>97</v>
      </c>
      <c r="O3623">
        <v>117140</v>
      </c>
      <c r="P3623">
        <v>75540</v>
      </c>
      <c r="Q3623">
        <v>17000</v>
      </c>
      <c r="R3623">
        <v>22240</v>
      </c>
      <c r="S3623"/>
      <c r="T3623"/>
      <c r="U3623"/>
      <c r="V3623" t="s">
        <v>1348</v>
      </c>
      <c r="W3623">
        <v>2</v>
      </c>
    </row>
    <row r="3624" spans="1:23" ht="12.75" customHeight="1">
      <c r="A3624">
        <v>1034</v>
      </c>
      <c r="B3624">
        <v>2803</v>
      </c>
      <c r="C3624" t="s">
        <v>98</v>
      </c>
      <c r="D3624" t="s">
        <v>1292</v>
      </c>
      <c r="E3624">
        <v>49942</v>
      </c>
      <c r="F3624" t="s">
        <v>198</v>
      </c>
      <c r="G3624" t="s">
        <v>5564</v>
      </c>
      <c r="H3624" s="958">
        <v>44642</v>
      </c>
      <c r="I3624"/>
      <c r="J3624" t="s">
        <v>1096</v>
      </c>
      <c r="K3624">
        <v>1</v>
      </c>
      <c r="L3624" t="s">
        <v>25</v>
      </c>
      <c r="M3624">
        <v>41600</v>
      </c>
      <c r="N3624" t="s">
        <v>97</v>
      </c>
      <c r="O3624">
        <v>117140</v>
      </c>
      <c r="P3624">
        <v>75540</v>
      </c>
      <c r="Q3624">
        <v>17000</v>
      </c>
      <c r="R3624">
        <v>22240</v>
      </c>
      <c r="S3624"/>
      <c r="T3624"/>
      <c r="U3624"/>
      <c r="V3624" t="s">
        <v>1348</v>
      </c>
      <c r="W3624">
        <v>2</v>
      </c>
    </row>
    <row r="3625" spans="1:23" ht="12.75" customHeight="1">
      <c r="A3625">
        <v>1034</v>
      </c>
      <c r="B3625">
        <v>2848</v>
      </c>
      <c r="C3625" t="s">
        <v>125</v>
      </c>
      <c r="D3625" t="s">
        <v>1292</v>
      </c>
      <c r="E3625">
        <v>49943</v>
      </c>
      <c r="F3625" t="s">
        <v>198</v>
      </c>
      <c r="G3625" t="s">
        <v>5565</v>
      </c>
      <c r="H3625" s="958">
        <v>44608</v>
      </c>
      <c r="I3625"/>
      <c r="J3625" t="s">
        <v>1096</v>
      </c>
      <c r="K3625">
        <v>22</v>
      </c>
      <c r="L3625" t="s">
        <v>25</v>
      </c>
      <c r="M3625">
        <v>41600</v>
      </c>
      <c r="N3625" t="s">
        <v>114</v>
      </c>
      <c r="O3625">
        <v>157000</v>
      </c>
      <c r="P3625">
        <v>115400</v>
      </c>
      <c r="Q3625">
        <v>17000</v>
      </c>
      <c r="R3625">
        <v>22240</v>
      </c>
      <c r="S3625"/>
      <c r="T3625"/>
      <c r="U3625"/>
      <c r="V3625" t="s">
        <v>1348</v>
      </c>
      <c r="W3625">
        <v>1</v>
      </c>
    </row>
    <row r="3626" spans="1:23" ht="12.75" customHeight="1">
      <c r="A3626">
        <v>1145</v>
      </c>
      <c r="B3626">
        <v>2807</v>
      </c>
      <c r="C3626" t="s">
        <v>1102</v>
      </c>
      <c r="D3626" t="s">
        <v>1133</v>
      </c>
      <c r="E3626">
        <v>49944</v>
      </c>
      <c r="F3626" t="s">
        <v>198</v>
      </c>
      <c r="G3626" t="s">
        <v>5566</v>
      </c>
      <c r="H3626" s="958">
        <v>44806</v>
      </c>
      <c r="I3626"/>
      <c r="J3626" t="s">
        <v>1096</v>
      </c>
      <c r="K3626">
        <v>1</v>
      </c>
      <c r="L3626" t="s">
        <v>327</v>
      </c>
      <c r="M3626">
        <v>41600</v>
      </c>
      <c r="N3626" t="s">
        <v>97</v>
      </c>
      <c r="O3626">
        <v>117140</v>
      </c>
      <c r="P3626">
        <v>75540</v>
      </c>
      <c r="Q3626">
        <v>17000</v>
      </c>
      <c r="R3626">
        <v>22240</v>
      </c>
      <c r="S3626"/>
      <c r="T3626"/>
      <c r="U3626"/>
      <c r="V3626" t="s">
        <v>1348</v>
      </c>
      <c r="W3626">
        <v>1</v>
      </c>
    </row>
    <row r="3627" spans="1:23" ht="12.75" customHeight="1">
      <c r="A3627">
        <v>1145</v>
      </c>
      <c r="B3627">
        <v>2807</v>
      </c>
      <c r="C3627" t="s">
        <v>1102</v>
      </c>
      <c r="D3627" t="s">
        <v>1133</v>
      </c>
      <c r="E3627">
        <v>49945</v>
      </c>
      <c r="F3627" t="s">
        <v>198</v>
      </c>
      <c r="G3627" t="s">
        <v>5568</v>
      </c>
      <c r="H3627" s="958">
        <v>44796</v>
      </c>
      <c r="I3627"/>
      <c r="J3627" t="s">
        <v>1096</v>
      </c>
      <c r="K3627">
        <v>2</v>
      </c>
      <c r="L3627" t="s">
        <v>327</v>
      </c>
      <c r="M3627">
        <v>41600</v>
      </c>
      <c r="N3627" t="s">
        <v>97</v>
      </c>
      <c r="O3627">
        <v>117140</v>
      </c>
      <c r="P3627">
        <v>75540</v>
      </c>
      <c r="Q3627">
        <v>17000</v>
      </c>
      <c r="R3627">
        <v>22240</v>
      </c>
      <c r="S3627"/>
      <c r="T3627"/>
      <c r="U3627"/>
      <c r="V3627" t="s">
        <v>1348</v>
      </c>
      <c r="W3627">
        <v>1</v>
      </c>
    </row>
    <row r="3628" spans="1:23" ht="12.75" customHeight="1">
      <c r="A3628">
        <v>1145</v>
      </c>
      <c r="B3628">
        <v>2840</v>
      </c>
      <c r="C3628" t="s">
        <v>87</v>
      </c>
      <c r="D3628" t="s">
        <v>1133</v>
      </c>
      <c r="E3628">
        <v>49946</v>
      </c>
      <c r="F3628" t="s">
        <v>198</v>
      </c>
      <c r="G3628" t="s">
        <v>5570</v>
      </c>
      <c r="H3628" s="958">
        <v>44796</v>
      </c>
      <c r="I3628" s="958">
        <v>45382</v>
      </c>
      <c r="J3628" t="s">
        <v>1096</v>
      </c>
      <c r="K3628">
        <v>1</v>
      </c>
      <c r="L3628" t="s">
        <v>327</v>
      </c>
      <c r="M3628">
        <v>41600</v>
      </c>
      <c r="N3628" t="s">
        <v>84</v>
      </c>
      <c r="O3628">
        <v>90910</v>
      </c>
      <c r="P3628">
        <v>49310</v>
      </c>
      <c r="Q3628">
        <v>17000</v>
      </c>
      <c r="R3628">
        <v>22240</v>
      </c>
      <c r="S3628"/>
      <c r="T3628"/>
      <c r="U3628"/>
      <c r="V3628" t="s">
        <v>1348</v>
      </c>
      <c r="W3628">
        <v>2</v>
      </c>
    </row>
    <row r="3629" spans="1:23" ht="12.75" customHeight="1">
      <c r="A3629">
        <v>1155</v>
      </c>
      <c r="B3629">
        <v>2828</v>
      </c>
      <c r="C3629" t="s">
        <v>112</v>
      </c>
      <c r="D3629" t="s">
        <v>1133</v>
      </c>
      <c r="E3629">
        <v>49947</v>
      </c>
      <c r="F3629" t="s">
        <v>198</v>
      </c>
      <c r="G3629" t="s">
        <v>5571</v>
      </c>
      <c r="H3629" s="958">
        <v>44705</v>
      </c>
      <c r="I3629"/>
      <c r="J3629" t="s">
        <v>1096</v>
      </c>
      <c r="K3629">
        <v>2</v>
      </c>
      <c r="L3629" t="s">
        <v>25</v>
      </c>
      <c r="M3629">
        <v>41600</v>
      </c>
      <c r="N3629" t="s">
        <v>109</v>
      </c>
      <c r="O3629">
        <v>142820</v>
      </c>
      <c r="P3629">
        <v>101220</v>
      </c>
      <c r="Q3629">
        <v>17000</v>
      </c>
      <c r="R3629">
        <v>22240</v>
      </c>
      <c r="S3629"/>
      <c r="T3629"/>
      <c r="U3629"/>
      <c r="V3629" t="s">
        <v>1348</v>
      </c>
      <c r="W3629">
        <v>1</v>
      </c>
    </row>
    <row r="3630" spans="1:23" ht="12.75" customHeight="1">
      <c r="A3630">
        <v>1335</v>
      </c>
      <c r="B3630">
        <v>2832</v>
      </c>
      <c r="C3630" t="s">
        <v>92</v>
      </c>
      <c r="D3630" t="s">
        <v>1133</v>
      </c>
      <c r="E3630">
        <v>49951</v>
      </c>
      <c r="F3630" t="s">
        <v>198</v>
      </c>
      <c r="G3630" t="s">
        <v>3329</v>
      </c>
      <c r="H3630" s="958">
        <v>44719</v>
      </c>
      <c r="I3630"/>
      <c r="J3630" t="s">
        <v>1096</v>
      </c>
      <c r="K3630">
        <v>2</v>
      </c>
      <c r="L3630" t="s">
        <v>25</v>
      </c>
      <c r="M3630">
        <v>41600</v>
      </c>
      <c r="N3630" t="s">
        <v>88</v>
      </c>
      <c r="O3630">
        <v>97200</v>
      </c>
      <c r="P3630">
        <v>55600</v>
      </c>
      <c r="Q3630">
        <v>17000</v>
      </c>
      <c r="R3630">
        <v>22240</v>
      </c>
      <c r="S3630"/>
      <c r="T3630"/>
      <c r="U3630"/>
      <c r="V3630" t="s">
        <v>1348</v>
      </c>
      <c r="W3630">
        <v>1</v>
      </c>
    </row>
    <row r="3631" spans="1:23" ht="12.75" customHeight="1">
      <c r="A3631">
        <v>1335</v>
      </c>
      <c r="B3631">
        <v>2832</v>
      </c>
      <c r="C3631" t="s">
        <v>92</v>
      </c>
      <c r="D3631" t="s">
        <v>1133</v>
      </c>
      <c r="E3631">
        <v>49951</v>
      </c>
      <c r="F3631" t="s">
        <v>869</v>
      </c>
      <c r="G3631" t="s">
        <v>5574</v>
      </c>
      <c r="H3631" s="958">
        <v>44788</v>
      </c>
      <c r="I3631"/>
      <c r="J3631" t="s">
        <v>1096</v>
      </c>
      <c r="K3631">
        <v>1</v>
      </c>
      <c r="L3631" t="s">
        <v>25</v>
      </c>
      <c r="M3631">
        <v>41600</v>
      </c>
      <c r="N3631" t="s">
        <v>88</v>
      </c>
      <c r="O3631">
        <v>97200</v>
      </c>
      <c r="P3631">
        <v>55600</v>
      </c>
      <c r="Q3631">
        <v>17000</v>
      </c>
      <c r="R3631">
        <v>22240</v>
      </c>
      <c r="S3631"/>
      <c r="T3631"/>
      <c r="U3631"/>
      <c r="V3631" t="s">
        <v>1403</v>
      </c>
      <c r="W3631">
        <v>1</v>
      </c>
    </row>
    <row r="3632" spans="1:23" ht="12.75" customHeight="1">
      <c r="A3632">
        <v>1335</v>
      </c>
      <c r="B3632">
        <v>2832</v>
      </c>
      <c r="C3632" t="s">
        <v>92</v>
      </c>
      <c r="D3632" t="s">
        <v>1133</v>
      </c>
      <c r="E3632">
        <v>49951</v>
      </c>
      <c r="F3632" t="s">
        <v>871</v>
      </c>
      <c r="G3632" t="s">
        <v>5576</v>
      </c>
      <c r="H3632" s="958">
        <v>44788</v>
      </c>
      <c r="I3632"/>
      <c r="J3632" t="s">
        <v>1096</v>
      </c>
      <c r="K3632">
        <v>1</v>
      </c>
      <c r="L3632" t="s">
        <v>25</v>
      </c>
      <c r="M3632">
        <v>41600</v>
      </c>
      <c r="N3632" t="s">
        <v>88</v>
      </c>
      <c r="O3632">
        <v>97200</v>
      </c>
      <c r="P3632">
        <v>55600</v>
      </c>
      <c r="Q3632">
        <v>17000</v>
      </c>
      <c r="R3632">
        <v>22240</v>
      </c>
      <c r="S3632"/>
      <c r="T3632"/>
      <c r="U3632"/>
      <c r="V3632" t="s">
        <v>1403</v>
      </c>
      <c r="W3632">
        <v>1</v>
      </c>
    </row>
    <row r="3633" spans="1:23" ht="12.75" customHeight="1">
      <c r="A3633">
        <v>1034</v>
      </c>
      <c r="B3633">
        <v>2803</v>
      </c>
      <c r="C3633" t="s">
        <v>98</v>
      </c>
      <c r="D3633" t="s">
        <v>1292</v>
      </c>
      <c r="E3633">
        <v>49953</v>
      </c>
      <c r="F3633" t="s">
        <v>198</v>
      </c>
      <c r="G3633" t="s">
        <v>5577</v>
      </c>
      <c r="H3633" s="958">
        <v>44840</v>
      </c>
      <c r="I3633"/>
      <c r="J3633" t="s">
        <v>1096</v>
      </c>
      <c r="K3633">
        <v>1</v>
      </c>
      <c r="L3633" t="s">
        <v>25</v>
      </c>
      <c r="M3633">
        <v>41600</v>
      </c>
      <c r="N3633" t="s">
        <v>97</v>
      </c>
      <c r="O3633">
        <v>117140</v>
      </c>
      <c r="P3633">
        <v>75540</v>
      </c>
      <c r="Q3633">
        <v>17000</v>
      </c>
      <c r="R3633">
        <v>22240</v>
      </c>
      <c r="S3633"/>
      <c r="T3633"/>
      <c r="U3633"/>
      <c r="V3633" t="s">
        <v>1348</v>
      </c>
      <c r="W3633">
        <v>1</v>
      </c>
    </row>
    <row r="3634" spans="1:23" ht="12.75" customHeight="1">
      <c r="A3634">
        <v>1715</v>
      </c>
      <c r="B3634">
        <v>2840</v>
      </c>
      <c r="C3634" t="s">
        <v>87</v>
      </c>
      <c r="D3634" t="s">
        <v>1093</v>
      </c>
      <c r="E3634">
        <v>49954</v>
      </c>
      <c r="F3634" t="s">
        <v>198</v>
      </c>
      <c r="G3634" t="s">
        <v>5578</v>
      </c>
      <c r="H3634" s="958">
        <v>44638</v>
      </c>
      <c r="I3634"/>
      <c r="J3634" t="s">
        <v>1096</v>
      </c>
      <c r="K3634">
        <v>2</v>
      </c>
      <c r="L3634" t="s">
        <v>25</v>
      </c>
      <c r="M3634">
        <v>41600</v>
      </c>
      <c r="N3634" t="s">
        <v>84</v>
      </c>
      <c r="O3634">
        <v>90910</v>
      </c>
      <c r="P3634">
        <v>49310</v>
      </c>
      <c r="Q3634">
        <v>17000</v>
      </c>
      <c r="R3634">
        <v>28750</v>
      </c>
      <c r="S3634"/>
      <c r="T3634"/>
      <c r="U3634"/>
      <c r="V3634" t="s">
        <v>1348</v>
      </c>
      <c r="W3634">
        <v>1</v>
      </c>
    </row>
    <row r="3635" spans="1:23" ht="12.75" customHeight="1">
      <c r="A3635">
        <v>1034</v>
      </c>
      <c r="B3635">
        <v>2848</v>
      </c>
      <c r="C3635" t="s">
        <v>125</v>
      </c>
      <c r="D3635" t="s">
        <v>1292</v>
      </c>
      <c r="E3635">
        <v>49955</v>
      </c>
      <c r="F3635" t="s">
        <v>198</v>
      </c>
      <c r="G3635" t="s">
        <v>5579</v>
      </c>
      <c r="H3635" s="958">
        <v>44790</v>
      </c>
      <c r="I3635"/>
      <c r="J3635" t="s">
        <v>1096</v>
      </c>
      <c r="K3635">
        <v>15</v>
      </c>
      <c r="L3635" t="s">
        <v>25</v>
      </c>
      <c r="M3635">
        <v>41600</v>
      </c>
      <c r="N3635" t="s">
        <v>114</v>
      </c>
      <c r="O3635">
        <v>157000</v>
      </c>
      <c r="P3635">
        <v>115400</v>
      </c>
      <c r="Q3635">
        <v>17000</v>
      </c>
      <c r="R3635">
        <v>22240</v>
      </c>
      <c r="S3635"/>
      <c r="T3635"/>
      <c r="U3635"/>
      <c r="V3635" t="s">
        <v>1348</v>
      </c>
      <c r="W3635">
        <v>1</v>
      </c>
    </row>
    <row r="3636" spans="1:23" ht="12.75" customHeight="1">
      <c r="A3636">
        <v>1350</v>
      </c>
      <c r="B3636">
        <v>2803</v>
      </c>
      <c r="C3636" t="s">
        <v>98</v>
      </c>
      <c r="D3636" t="s">
        <v>1292</v>
      </c>
      <c r="E3636">
        <v>49956</v>
      </c>
      <c r="F3636" t="s">
        <v>198</v>
      </c>
      <c r="G3636" t="s">
        <v>5581</v>
      </c>
      <c r="H3636" s="958">
        <v>44691</v>
      </c>
      <c r="I3636"/>
      <c r="J3636" t="s">
        <v>1096</v>
      </c>
      <c r="K3636">
        <v>3</v>
      </c>
      <c r="L3636" t="s">
        <v>25</v>
      </c>
      <c r="M3636">
        <v>41600</v>
      </c>
      <c r="N3636" t="s">
        <v>97</v>
      </c>
      <c r="O3636">
        <v>117140</v>
      </c>
      <c r="P3636">
        <v>75540</v>
      </c>
      <c r="Q3636">
        <v>17000</v>
      </c>
      <c r="R3636">
        <v>16710</v>
      </c>
      <c r="S3636"/>
      <c r="T3636"/>
      <c r="U3636"/>
      <c r="V3636" t="s">
        <v>1348</v>
      </c>
      <c r="W3636">
        <v>2</v>
      </c>
    </row>
    <row r="3637" spans="1:23" ht="12.75" customHeight="1">
      <c r="A3637">
        <v>1145</v>
      </c>
      <c r="B3637">
        <v>2840</v>
      </c>
      <c r="C3637" t="s">
        <v>87</v>
      </c>
      <c r="D3637" t="s">
        <v>1133</v>
      </c>
      <c r="E3637">
        <v>49961</v>
      </c>
      <c r="F3637" t="s">
        <v>198</v>
      </c>
      <c r="G3637" t="s">
        <v>5583</v>
      </c>
      <c r="H3637" s="958">
        <v>44719</v>
      </c>
      <c r="I3637"/>
      <c r="J3637" t="s">
        <v>1096</v>
      </c>
      <c r="K3637">
        <v>1</v>
      </c>
      <c r="L3637" t="s">
        <v>25</v>
      </c>
      <c r="M3637">
        <v>41600</v>
      </c>
      <c r="N3637" t="s">
        <v>84</v>
      </c>
      <c r="O3637">
        <v>90910</v>
      </c>
      <c r="P3637">
        <v>49310</v>
      </c>
      <c r="Q3637">
        <v>17000</v>
      </c>
      <c r="R3637">
        <v>22240</v>
      </c>
      <c r="S3637"/>
      <c r="T3637"/>
      <c r="U3637"/>
      <c r="V3637" t="s">
        <v>1348</v>
      </c>
      <c r="W3637">
        <v>1</v>
      </c>
    </row>
    <row r="3638" spans="1:23" ht="12.75" customHeight="1">
      <c r="A3638">
        <v>1145</v>
      </c>
      <c r="B3638">
        <v>2840</v>
      </c>
      <c r="C3638" t="s">
        <v>87</v>
      </c>
      <c r="D3638" t="s">
        <v>1133</v>
      </c>
      <c r="E3638">
        <v>49962</v>
      </c>
      <c r="F3638" t="s">
        <v>198</v>
      </c>
      <c r="G3638" t="s">
        <v>5584</v>
      </c>
      <c r="H3638" s="958">
        <v>44719</v>
      </c>
      <c r="I3638"/>
      <c r="J3638" t="s">
        <v>1096</v>
      </c>
      <c r="K3638">
        <v>2</v>
      </c>
      <c r="L3638" t="s">
        <v>327</v>
      </c>
      <c r="M3638">
        <v>41600</v>
      </c>
      <c r="N3638" t="s">
        <v>84</v>
      </c>
      <c r="O3638">
        <v>90910</v>
      </c>
      <c r="P3638">
        <v>49310</v>
      </c>
      <c r="Q3638">
        <v>17000</v>
      </c>
      <c r="R3638">
        <v>22240</v>
      </c>
      <c r="S3638"/>
      <c r="T3638"/>
      <c r="U3638"/>
      <c r="V3638" t="s">
        <v>1348</v>
      </c>
      <c r="W3638">
        <v>1</v>
      </c>
    </row>
    <row r="3639" spans="1:23" ht="12.75" customHeight="1">
      <c r="A3639">
        <v>1350</v>
      </c>
      <c r="B3639">
        <v>2840</v>
      </c>
      <c r="C3639" t="s">
        <v>87</v>
      </c>
      <c r="D3639" t="s">
        <v>1292</v>
      </c>
      <c r="E3639">
        <v>49963</v>
      </c>
      <c r="F3639" t="s">
        <v>198</v>
      </c>
      <c r="G3639" t="s">
        <v>5585</v>
      </c>
      <c r="H3639" s="958">
        <v>44721</v>
      </c>
      <c r="I3639"/>
      <c r="J3639" t="s">
        <v>1096</v>
      </c>
      <c r="K3639">
        <v>3</v>
      </c>
      <c r="L3639" t="s">
        <v>25</v>
      </c>
      <c r="M3639">
        <v>41600</v>
      </c>
      <c r="N3639" t="s">
        <v>84</v>
      </c>
      <c r="O3639">
        <v>90910</v>
      </c>
      <c r="P3639">
        <v>49310</v>
      </c>
      <c r="Q3639">
        <v>17000</v>
      </c>
      <c r="R3639">
        <v>16710</v>
      </c>
      <c r="S3639"/>
      <c r="T3639"/>
      <c r="U3639"/>
      <c r="V3639" t="s">
        <v>1348</v>
      </c>
      <c r="W3639">
        <v>2</v>
      </c>
    </row>
    <row r="3640" spans="1:23" ht="12.75" customHeight="1">
      <c r="A3640">
        <v>1250</v>
      </c>
      <c r="B3640">
        <v>2831</v>
      </c>
      <c r="C3640" t="s">
        <v>319</v>
      </c>
      <c r="D3640" t="s">
        <v>1103</v>
      </c>
      <c r="E3640">
        <v>49964</v>
      </c>
      <c r="F3640" t="s">
        <v>198</v>
      </c>
      <c r="G3640" t="s">
        <v>5586</v>
      </c>
      <c r="H3640" s="958">
        <v>44921</v>
      </c>
      <c r="I3640"/>
      <c r="J3640" t="s">
        <v>1096</v>
      </c>
      <c r="K3640">
        <v>2</v>
      </c>
      <c r="L3640" t="s">
        <v>25</v>
      </c>
      <c r="M3640">
        <v>41600</v>
      </c>
      <c r="N3640" t="s">
        <v>126</v>
      </c>
      <c r="O3640">
        <v>201100</v>
      </c>
      <c r="P3640">
        <v>159500</v>
      </c>
      <c r="Q3640">
        <v>17000</v>
      </c>
      <c r="R3640">
        <v>22240</v>
      </c>
      <c r="S3640"/>
      <c r="T3640"/>
      <c r="U3640"/>
      <c r="V3640" t="s">
        <v>1348</v>
      </c>
      <c r="W3640">
        <v>1</v>
      </c>
    </row>
    <row r="3641" spans="1:23" ht="12.75" customHeight="1">
      <c r="A3641">
        <v>1034</v>
      </c>
      <c r="B3641">
        <v>2803</v>
      </c>
      <c r="C3641" t="s">
        <v>98</v>
      </c>
      <c r="D3641" t="s">
        <v>1292</v>
      </c>
      <c r="E3641">
        <v>49966</v>
      </c>
      <c r="F3641" t="s">
        <v>198</v>
      </c>
      <c r="G3641" t="s">
        <v>5587</v>
      </c>
      <c r="H3641" s="958">
        <v>44693</v>
      </c>
      <c r="I3641"/>
      <c r="J3641" t="s">
        <v>1096</v>
      </c>
      <c r="K3641">
        <v>4</v>
      </c>
      <c r="L3641" t="s">
        <v>25</v>
      </c>
      <c r="M3641">
        <v>41600</v>
      </c>
      <c r="N3641" t="s">
        <v>97</v>
      </c>
      <c r="O3641">
        <v>117140</v>
      </c>
      <c r="P3641">
        <v>75540</v>
      </c>
      <c r="Q3641">
        <v>17000</v>
      </c>
      <c r="R3641">
        <v>22240</v>
      </c>
      <c r="S3641"/>
      <c r="T3641"/>
      <c r="U3641"/>
      <c r="V3641" t="s">
        <v>1348</v>
      </c>
      <c r="W3641">
        <v>1</v>
      </c>
    </row>
    <row r="3642" spans="1:23" ht="12.75" customHeight="1">
      <c r="A3642">
        <v>1235</v>
      </c>
      <c r="B3642">
        <v>2824</v>
      </c>
      <c r="C3642" t="s">
        <v>122</v>
      </c>
      <c r="D3642" t="s">
        <v>1103</v>
      </c>
      <c r="E3642">
        <v>49967</v>
      </c>
      <c r="F3642" t="s">
        <v>198</v>
      </c>
      <c r="G3642" t="s">
        <v>5589</v>
      </c>
      <c r="H3642" s="958">
        <v>44726</v>
      </c>
      <c r="I3642"/>
      <c r="J3642" t="s">
        <v>1096</v>
      </c>
      <c r="K3642">
        <v>3</v>
      </c>
      <c r="L3642" t="s">
        <v>25</v>
      </c>
      <c r="M3642">
        <v>41600</v>
      </c>
      <c r="N3642" t="s">
        <v>114</v>
      </c>
      <c r="O3642">
        <v>157000</v>
      </c>
      <c r="P3642">
        <v>115400</v>
      </c>
      <c r="Q3642">
        <v>20750</v>
      </c>
      <c r="R3642">
        <v>36400</v>
      </c>
      <c r="S3642"/>
      <c r="T3642"/>
      <c r="U3642"/>
      <c r="V3642" t="s">
        <v>1348</v>
      </c>
      <c r="W3642">
        <v>1</v>
      </c>
    </row>
    <row r="3643" spans="1:23" ht="12.75" customHeight="1">
      <c r="A3643">
        <v>1235</v>
      </c>
      <c r="B3643">
        <v>2824</v>
      </c>
      <c r="C3643" t="s">
        <v>122</v>
      </c>
      <c r="D3643" t="s">
        <v>1103</v>
      </c>
      <c r="E3643">
        <v>49968</v>
      </c>
      <c r="F3643" t="s">
        <v>198</v>
      </c>
      <c r="G3643" t="s">
        <v>5591</v>
      </c>
      <c r="H3643" s="958">
        <v>44774</v>
      </c>
      <c r="I3643"/>
      <c r="J3643" t="s">
        <v>1096</v>
      </c>
      <c r="K3643">
        <v>3</v>
      </c>
      <c r="L3643" t="s">
        <v>25</v>
      </c>
      <c r="M3643">
        <v>41600</v>
      </c>
      <c r="N3643" t="s">
        <v>114</v>
      </c>
      <c r="O3643">
        <v>157000</v>
      </c>
      <c r="P3643">
        <v>115400</v>
      </c>
      <c r="Q3643">
        <v>20750</v>
      </c>
      <c r="R3643">
        <v>36400</v>
      </c>
      <c r="S3643"/>
      <c r="T3643"/>
      <c r="U3643"/>
      <c r="V3643" t="s">
        <v>1348</v>
      </c>
      <c r="W3643">
        <v>1</v>
      </c>
    </row>
    <row r="3644" spans="1:23" ht="12.75" customHeight="1">
      <c r="A3644">
        <v>1932</v>
      </c>
      <c r="B3644">
        <v>2840</v>
      </c>
      <c r="C3644" t="s">
        <v>87</v>
      </c>
      <c r="D3644" t="s">
        <v>1270</v>
      </c>
      <c r="E3644">
        <v>49969</v>
      </c>
      <c r="F3644" t="s">
        <v>198</v>
      </c>
      <c r="G3644" t="s">
        <v>5593</v>
      </c>
      <c r="H3644" s="958">
        <v>44916</v>
      </c>
      <c r="I3644"/>
      <c r="J3644" t="s">
        <v>1096</v>
      </c>
      <c r="K3644">
        <v>2</v>
      </c>
      <c r="L3644" t="s">
        <v>25</v>
      </c>
      <c r="M3644">
        <v>41600</v>
      </c>
      <c r="N3644" t="s">
        <v>84</v>
      </c>
      <c r="O3644">
        <v>90910</v>
      </c>
      <c r="P3644">
        <v>49310</v>
      </c>
      <c r="Q3644">
        <v>8860</v>
      </c>
      <c r="R3644">
        <v>8220</v>
      </c>
      <c r="S3644"/>
      <c r="T3644"/>
      <c r="U3644"/>
      <c r="V3644" t="s">
        <v>1348</v>
      </c>
      <c r="W3644">
        <v>1</v>
      </c>
    </row>
    <row r="3645" spans="1:23" ht="12.75" customHeight="1">
      <c r="A3645">
        <v>2004</v>
      </c>
      <c r="B3645">
        <v>2840</v>
      </c>
      <c r="C3645" t="s">
        <v>87</v>
      </c>
      <c r="D3645" t="s">
        <v>1266</v>
      </c>
      <c r="E3645">
        <v>49970</v>
      </c>
      <c r="F3645" t="s">
        <v>198</v>
      </c>
      <c r="G3645" t="s">
        <v>5594</v>
      </c>
      <c r="H3645" s="958">
        <v>44775</v>
      </c>
      <c r="I3645"/>
      <c r="J3645" t="s">
        <v>1096</v>
      </c>
      <c r="K3645">
        <v>11</v>
      </c>
      <c r="L3645" t="s">
        <v>1415</v>
      </c>
      <c r="M3645">
        <v>0</v>
      </c>
      <c r="N3645" t="s">
        <v>84</v>
      </c>
      <c r="O3645">
        <v>90910</v>
      </c>
      <c r="P3645">
        <v>90910</v>
      </c>
      <c r="Q3645">
        <v>17000</v>
      </c>
      <c r="R3645">
        <v>22240</v>
      </c>
      <c r="S3645"/>
      <c r="T3645"/>
      <c r="U3645"/>
      <c r="V3645" t="s">
        <v>1348</v>
      </c>
      <c r="W3645">
        <v>5</v>
      </c>
    </row>
    <row r="3646" spans="1:23" ht="12.75" customHeight="1">
      <c r="A3646">
        <v>1650</v>
      </c>
      <c r="B3646">
        <v>2840</v>
      </c>
      <c r="C3646" t="s">
        <v>87</v>
      </c>
      <c r="D3646" t="s">
        <v>1093</v>
      </c>
      <c r="E3646">
        <v>49971</v>
      </c>
      <c r="F3646" t="s">
        <v>198</v>
      </c>
      <c r="G3646" t="s">
        <v>5596</v>
      </c>
      <c r="H3646" s="958">
        <v>44820</v>
      </c>
      <c r="I3646"/>
      <c r="J3646" t="s">
        <v>1096</v>
      </c>
      <c r="K3646">
        <v>4</v>
      </c>
      <c r="L3646" t="s">
        <v>25</v>
      </c>
      <c r="M3646">
        <v>41600</v>
      </c>
      <c r="N3646" t="s">
        <v>84</v>
      </c>
      <c r="O3646">
        <v>90910</v>
      </c>
      <c r="P3646">
        <v>49310</v>
      </c>
      <c r="Q3646">
        <v>28160</v>
      </c>
      <c r="R3646">
        <v>86550</v>
      </c>
      <c r="S3646"/>
      <c r="T3646"/>
      <c r="U3646"/>
      <c r="V3646" t="s">
        <v>1348</v>
      </c>
      <c r="W3646">
        <v>1</v>
      </c>
    </row>
    <row r="3647" spans="1:23" ht="12.75" customHeight="1">
      <c r="A3647">
        <v>1350</v>
      </c>
      <c r="B3647">
        <v>2803</v>
      </c>
      <c r="C3647" t="s">
        <v>98</v>
      </c>
      <c r="D3647" t="s">
        <v>1292</v>
      </c>
      <c r="E3647">
        <v>49972</v>
      </c>
      <c r="F3647" t="s">
        <v>198</v>
      </c>
      <c r="G3647" t="s">
        <v>5597</v>
      </c>
      <c r="H3647" s="958">
        <v>44726</v>
      </c>
      <c r="I3647"/>
      <c r="J3647" t="s">
        <v>1096</v>
      </c>
      <c r="K3647">
        <v>3</v>
      </c>
      <c r="L3647" t="s">
        <v>25</v>
      </c>
      <c r="M3647">
        <v>41600</v>
      </c>
      <c r="N3647" t="s">
        <v>97</v>
      </c>
      <c r="O3647">
        <v>117140</v>
      </c>
      <c r="P3647">
        <v>75540</v>
      </c>
      <c r="Q3647">
        <v>17000</v>
      </c>
      <c r="R3647">
        <v>16710</v>
      </c>
      <c r="S3647"/>
      <c r="T3647"/>
      <c r="U3647"/>
      <c r="V3647" t="s">
        <v>1348</v>
      </c>
      <c r="W3647">
        <v>2</v>
      </c>
    </row>
    <row r="3648" spans="1:23" ht="12.75" customHeight="1">
      <c r="A3648">
        <v>1145</v>
      </c>
      <c r="B3648">
        <v>2840</v>
      </c>
      <c r="C3648" t="s">
        <v>87</v>
      </c>
      <c r="D3648" t="s">
        <v>1133</v>
      </c>
      <c r="E3648">
        <v>49973</v>
      </c>
      <c r="F3648" t="s">
        <v>198</v>
      </c>
      <c r="G3648" t="s">
        <v>5598</v>
      </c>
      <c r="H3648" s="958">
        <v>44796</v>
      </c>
      <c r="I3648"/>
      <c r="J3648" t="s">
        <v>1096</v>
      </c>
      <c r="K3648">
        <v>3</v>
      </c>
      <c r="L3648" t="s">
        <v>25</v>
      </c>
      <c r="M3648">
        <v>41600</v>
      </c>
      <c r="N3648" t="s">
        <v>84</v>
      </c>
      <c r="O3648">
        <v>90910</v>
      </c>
      <c r="P3648">
        <v>49310</v>
      </c>
      <c r="Q3648">
        <v>17000</v>
      </c>
      <c r="R3648">
        <v>22240</v>
      </c>
      <c r="S3648"/>
      <c r="T3648"/>
      <c r="U3648"/>
      <c r="V3648" t="s">
        <v>1348</v>
      </c>
      <c r="W3648">
        <v>6</v>
      </c>
    </row>
    <row r="3649" spans="1:23" ht="12.75" customHeight="1">
      <c r="A3649">
        <v>1555</v>
      </c>
      <c r="B3649">
        <v>2845</v>
      </c>
      <c r="C3649" t="s">
        <v>318</v>
      </c>
      <c r="D3649" t="s">
        <v>1445</v>
      </c>
      <c r="E3649">
        <v>49974</v>
      </c>
      <c r="F3649" t="s">
        <v>198</v>
      </c>
      <c r="G3649" t="s">
        <v>5599</v>
      </c>
      <c r="H3649" s="958">
        <v>44790</v>
      </c>
      <c r="I3649"/>
      <c r="J3649" t="s">
        <v>1096</v>
      </c>
      <c r="K3649">
        <v>2</v>
      </c>
      <c r="L3649" t="s">
        <v>25</v>
      </c>
      <c r="M3649">
        <v>41600</v>
      </c>
      <c r="N3649" t="s">
        <v>126</v>
      </c>
      <c r="O3649">
        <v>201100</v>
      </c>
      <c r="P3649">
        <v>159500</v>
      </c>
      <c r="Q3649">
        <v>17000</v>
      </c>
      <c r="R3649">
        <v>22240</v>
      </c>
      <c r="S3649"/>
      <c r="T3649"/>
      <c r="U3649"/>
      <c r="V3649" t="s">
        <v>1348</v>
      </c>
      <c r="W3649">
        <v>2</v>
      </c>
    </row>
    <row r="3650" spans="1:23" ht="12.75" customHeight="1">
      <c r="A3650">
        <v>1555</v>
      </c>
      <c r="B3650">
        <v>2845</v>
      </c>
      <c r="C3650" t="s">
        <v>318</v>
      </c>
      <c r="D3650" t="s">
        <v>1445</v>
      </c>
      <c r="E3650">
        <v>49975</v>
      </c>
      <c r="F3650" t="s">
        <v>198</v>
      </c>
      <c r="G3650" t="s">
        <v>5600</v>
      </c>
      <c r="H3650" s="958">
        <v>44790</v>
      </c>
      <c r="I3650"/>
      <c r="J3650" t="s">
        <v>1096</v>
      </c>
      <c r="K3650">
        <v>2</v>
      </c>
      <c r="L3650" t="s">
        <v>25</v>
      </c>
      <c r="M3650">
        <v>41600</v>
      </c>
      <c r="N3650" t="s">
        <v>126</v>
      </c>
      <c r="O3650">
        <v>201100</v>
      </c>
      <c r="P3650">
        <v>159500</v>
      </c>
      <c r="Q3650">
        <v>17000</v>
      </c>
      <c r="R3650">
        <v>22240</v>
      </c>
      <c r="S3650"/>
      <c r="T3650"/>
      <c r="U3650"/>
      <c r="V3650" t="s">
        <v>1348</v>
      </c>
      <c r="W3650">
        <v>2</v>
      </c>
    </row>
    <row r="3651" spans="1:23" ht="12.75" customHeight="1">
      <c r="A3651">
        <v>1235</v>
      </c>
      <c r="B3651">
        <v>2824</v>
      </c>
      <c r="C3651" t="s">
        <v>122</v>
      </c>
      <c r="D3651" t="s">
        <v>1103</v>
      </c>
      <c r="E3651">
        <v>49976</v>
      </c>
      <c r="F3651" t="s">
        <v>198</v>
      </c>
      <c r="G3651" t="s">
        <v>5601</v>
      </c>
      <c r="H3651" s="958">
        <v>44774</v>
      </c>
      <c r="I3651"/>
      <c r="J3651" t="s">
        <v>1096</v>
      </c>
      <c r="K3651">
        <v>2</v>
      </c>
      <c r="L3651" t="s">
        <v>25</v>
      </c>
      <c r="M3651">
        <v>41600</v>
      </c>
      <c r="N3651" t="s">
        <v>114</v>
      </c>
      <c r="O3651">
        <v>157000</v>
      </c>
      <c r="P3651">
        <v>115400</v>
      </c>
      <c r="Q3651">
        <v>20750</v>
      </c>
      <c r="R3651">
        <v>36400</v>
      </c>
      <c r="S3651"/>
      <c r="T3651"/>
      <c r="U3651"/>
      <c r="V3651" t="s">
        <v>1348</v>
      </c>
      <c r="W3651">
        <v>1</v>
      </c>
    </row>
    <row r="3652" spans="1:23" ht="12.75" customHeight="1">
      <c r="A3652">
        <v>1235</v>
      </c>
      <c r="B3652">
        <v>2824</v>
      </c>
      <c r="C3652" t="s">
        <v>122</v>
      </c>
      <c r="D3652" t="s">
        <v>1103</v>
      </c>
      <c r="E3652">
        <v>49977</v>
      </c>
      <c r="F3652" t="s">
        <v>198</v>
      </c>
      <c r="G3652" t="s">
        <v>5602</v>
      </c>
      <c r="H3652" s="958">
        <v>44774</v>
      </c>
      <c r="I3652"/>
      <c r="J3652" t="s">
        <v>1096</v>
      </c>
      <c r="K3652">
        <v>2</v>
      </c>
      <c r="L3652" t="s">
        <v>25</v>
      </c>
      <c r="M3652">
        <v>41600</v>
      </c>
      <c r="N3652" t="s">
        <v>114</v>
      </c>
      <c r="O3652">
        <v>157000</v>
      </c>
      <c r="P3652">
        <v>115400</v>
      </c>
      <c r="Q3652">
        <v>20750</v>
      </c>
      <c r="R3652">
        <v>36400</v>
      </c>
      <c r="S3652"/>
      <c r="T3652"/>
      <c r="U3652"/>
      <c r="V3652" t="s">
        <v>1348</v>
      </c>
      <c r="W3652">
        <v>1</v>
      </c>
    </row>
    <row r="3653" spans="1:23" ht="12.75" customHeight="1">
      <c r="A3653">
        <v>1235</v>
      </c>
      <c r="B3653">
        <v>2823</v>
      </c>
      <c r="C3653" t="s">
        <v>551</v>
      </c>
      <c r="D3653" t="s">
        <v>1103</v>
      </c>
      <c r="E3653">
        <v>49978</v>
      </c>
      <c r="F3653" t="s">
        <v>198</v>
      </c>
      <c r="G3653" t="s">
        <v>5603</v>
      </c>
      <c r="H3653" s="958">
        <v>44789</v>
      </c>
      <c r="I3653"/>
      <c r="J3653" t="s">
        <v>1096</v>
      </c>
      <c r="K3653">
        <v>5</v>
      </c>
      <c r="L3653" t="s">
        <v>25</v>
      </c>
      <c r="M3653">
        <v>41600</v>
      </c>
      <c r="N3653" t="s">
        <v>93</v>
      </c>
      <c r="O3653">
        <v>104910</v>
      </c>
      <c r="P3653">
        <v>63310</v>
      </c>
      <c r="Q3653">
        <v>20750</v>
      </c>
      <c r="R3653">
        <v>36400</v>
      </c>
      <c r="S3653"/>
      <c r="T3653"/>
      <c r="U3653"/>
      <c r="V3653" t="s">
        <v>1348</v>
      </c>
      <c r="W3653">
        <v>1</v>
      </c>
    </row>
    <row r="3654" spans="1:23" ht="12.75" customHeight="1">
      <c r="A3654">
        <v>1650</v>
      </c>
      <c r="B3654">
        <v>2840</v>
      </c>
      <c r="C3654" t="s">
        <v>87</v>
      </c>
      <c r="D3654" t="s">
        <v>1093</v>
      </c>
      <c r="E3654">
        <v>49979</v>
      </c>
      <c r="F3654" t="s">
        <v>198</v>
      </c>
      <c r="G3654" t="s">
        <v>5605</v>
      </c>
      <c r="H3654" s="958">
        <v>44820</v>
      </c>
      <c r="I3654"/>
      <c r="J3654" t="s">
        <v>1096</v>
      </c>
      <c r="K3654">
        <v>5</v>
      </c>
      <c r="L3654" t="s">
        <v>25</v>
      </c>
      <c r="M3654">
        <v>41600</v>
      </c>
      <c r="N3654" t="s">
        <v>84</v>
      </c>
      <c r="O3654">
        <v>90910</v>
      </c>
      <c r="P3654">
        <v>49310</v>
      </c>
      <c r="Q3654">
        <v>28160</v>
      </c>
      <c r="R3654">
        <v>86550</v>
      </c>
      <c r="S3654"/>
      <c r="T3654"/>
      <c r="U3654"/>
      <c r="V3654" t="s">
        <v>1348</v>
      </c>
      <c r="W3654">
        <v>1</v>
      </c>
    </row>
    <row r="3655" spans="1:23" ht="12.75" customHeight="1">
      <c r="A3655">
        <v>2004</v>
      </c>
      <c r="B3655">
        <v>2840</v>
      </c>
      <c r="C3655" t="s">
        <v>87</v>
      </c>
      <c r="D3655" t="s">
        <v>1266</v>
      </c>
      <c r="E3655">
        <v>49980</v>
      </c>
      <c r="F3655" t="s">
        <v>198</v>
      </c>
      <c r="G3655" t="s">
        <v>5606</v>
      </c>
      <c r="H3655" s="958">
        <v>44792</v>
      </c>
      <c r="I3655"/>
      <c r="J3655" t="s">
        <v>1096</v>
      </c>
      <c r="K3655">
        <v>5</v>
      </c>
      <c r="L3655" t="s">
        <v>1415</v>
      </c>
      <c r="M3655">
        <v>0</v>
      </c>
      <c r="N3655" t="s">
        <v>84</v>
      </c>
      <c r="O3655">
        <v>90910</v>
      </c>
      <c r="P3655">
        <v>90910</v>
      </c>
      <c r="Q3655">
        <v>17000</v>
      </c>
      <c r="R3655">
        <v>22240</v>
      </c>
      <c r="S3655"/>
      <c r="T3655"/>
      <c r="U3655"/>
      <c r="V3655" t="s">
        <v>1348</v>
      </c>
      <c r="W3655">
        <v>2</v>
      </c>
    </row>
    <row r="3656" spans="1:23" ht="12.75" customHeight="1">
      <c r="A3656">
        <v>1555</v>
      </c>
      <c r="B3656">
        <v>2845</v>
      </c>
      <c r="C3656" t="s">
        <v>318</v>
      </c>
      <c r="D3656" t="s">
        <v>1445</v>
      </c>
      <c r="E3656">
        <v>49981</v>
      </c>
      <c r="F3656" t="s">
        <v>198</v>
      </c>
      <c r="G3656" t="s">
        <v>5607</v>
      </c>
      <c r="H3656" s="958">
        <v>45056</v>
      </c>
      <c r="I3656"/>
      <c r="J3656" t="s">
        <v>1096</v>
      </c>
      <c r="K3656">
        <v>3</v>
      </c>
      <c r="L3656" t="s">
        <v>25</v>
      </c>
      <c r="M3656">
        <v>41600</v>
      </c>
      <c r="N3656" t="s">
        <v>126</v>
      </c>
      <c r="O3656">
        <v>201100</v>
      </c>
      <c r="P3656">
        <v>159500</v>
      </c>
      <c r="Q3656">
        <v>17000</v>
      </c>
      <c r="R3656">
        <v>22240</v>
      </c>
      <c r="S3656"/>
      <c r="T3656"/>
      <c r="U3656"/>
      <c r="V3656" t="s">
        <v>1348</v>
      </c>
      <c r="W3656">
        <v>2</v>
      </c>
    </row>
    <row r="3657" spans="1:23" ht="12.75" customHeight="1">
      <c r="A3657">
        <v>1180</v>
      </c>
      <c r="B3657">
        <v>2819</v>
      </c>
      <c r="C3657" t="s">
        <v>101</v>
      </c>
      <c r="D3657" t="s">
        <v>1103</v>
      </c>
      <c r="E3657">
        <v>49982</v>
      </c>
      <c r="F3657" t="s">
        <v>198</v>
      </c>
      <c r="G3657" t="s">
        <v>5609</v>
      </c>
      <c r="H3657" s="958">
        <v>44844</v>
      </c>
      <c r="I3657"/>
      <c r="J3657" t="s">
        <v>1096</v>
      </c>
      <c r="K3657">
        <v>5</v>
      </c>
      <c r="L3657" t="s">
        <v>25</v>
      </c>
      <c r="M3657">
        <v>41600</v>
      </c>
      <c r="N3657" t="s">
        <v>97</v>
      </c>
      <c r="O3657">
        <v>117140</v>
      </c>
      <c r="P3657">
        <v>75540</v>
      </c>
      <c r="Q3657">
        <v>17000</v>
      </c>
      <c r="R3657">
        <v>22240</v>
      </c>
      <c r="S3657"/>
      <c r="T3657"/>
      <c r="U3657"/>
      <c r="V3657" t="s">
        <v>1348</v>
      </c>
      <c r="W3657">
        <v>1</v>
      </c>
    </row>
    <row r="3658" spans="1:23" ht="12.75" customHeight="1">
      <c r="A3658">
        <v>1510</v>
      </c>
      <c r="B3658">
        <v>2842</v>
      </c>
      <c r="C3658" t="s">
        <v>105</v>
      </c>
      <c r="D3658" t="s">
        <v>1270</v>
      </c>
      <c r="E3658">
        <v>49984</v>
      </c>
      <c r="F3658" t="s">
        <v>198</v>
      </c>
      <c r="G3658" t="s">
        <v>5611</v>
      </c>
      <c r="H3658" s="958">
        <v>44902</v>
      </c>
      <c r="I3658"/>
      <c r="J3658" t="s">
        <v>1096</v>
      </c>
      <c r="K3658">
        <v>1</v>
      </c>
      <c r="L3658" t="s">
        <v>25</v>
      </c>
      <c r="M3658">
        <v>41600</v>
      </c>
      <c r="N3658" t="s">
        <v>97</v>
      </c>
      <c r="O3658">
        <v>117140</v>
      </c>
      <c r="P3658">
        <v>75540</v>
      </c>
      <c r="Q3658">
        <v>17000</v>
      </c>
      <c r="R3658">
        <v>28750</v>
      </c>
      <c r="S3658"/>
      <c r="T3658"/>
      <c r="U3658"/>
      <c r="V3658" t="s">
        <v>1348</v>
      </c>
      <c r="W3658">
        <v>1</v>
      </c>
    </row>
    <row r="3659" spans="1:23" ht="12.75" customHeight="1">
      <c r="A3659">
        <v>1535</v>
      </c>
      <c r="B3659">
        <v>2824</v>
      </c>
      <c r="C3659" t="s">
        <v>122</v>
      </c>
      <c r="D3659" t="s">
        <v>1445</v>
      </c>
      <c r="E3659">
        <v>49985</v>
      </c>
      <c r="F3659" t="s">
        <v>198</v>
      </c>
      <c r="G3659" t="s">
        <v>5612</v>
      </c>
      <c r="H3659" s="958">
        <v>45000</v>
      </c>
      <c r="I3659"/>
      <c r="J3659" t="s">
        <v>1096</v>
      </c>
      <c r="K3659">
        <v>7</v>
      </c>
      <c r="L3659" t="s">
        <v>25</v>
      </c>
      <c r="M3659">
        <v>41600</v>
      </c>
      <c r="N3659" t="s">
        <v>114</v>
      </c>
      <c r="O3659">
        <v>157000</v>
      </c>
      <c r="P3659">
        <v>115400</v>
      </c>
      <c r="Q3659">
        <v>17000</v>
      </c>
      <c r="R3659">
        <v>22240</v>
      </c>
      <c r="S3659"/>
      <c r="T3659"/>
      <c r="U3659"/>
      <c r="V3659" t="s">
        <v>1348</v>
      </c>
      <c r="W3659">
        <v>2</v>
      </c>
    </row>
    <row r="3660" spans="1:23" ht="12.75" customHeight="1">
      <c r="A3660">
        <v>2004</v>
      </c>
      <c r="B3660">
        <v>2840</v>
      </c>
      <c r="C3660" t="s">
        <v>87</v>
      </c>
      <c r="D3660" t="s">
        <v>1266</v>
      </c>
      <c r="E3660">
        <v>49986</v>
      </c>
      <c r="F3660" t="s">
        <v>198</v>
      </c>
      <c r="G3660" t="s">
        <v>5613</v>
      </c>
      <c r="H3660" s="958">
        <v>44916</v>
      </c>
      <c r="I3660"/>
      <c r="J3660" t="s">
        <v>1096</v>
      </c>
      <c r="K3660">
        <v>4</v>
      </c>
      <c r="L3660" t="s">
        <v>1415</v>
      </c>
      <c r="M3660">
        <v>0</v>
      </c>
      <c r="N3660" t="s">
        <v>84</v>
      </c>
      <c r="O3660">
        <v>90910</v>
      </c>
      <c r="P3660">
        <v>90910</v>
      </c>
      <c r="Q3660">
        <v>17000</v>
      </c>
      <c r="R3660">
        <v>22240</v>
      </c>
      <c r="S3660"/>
      <c r="T3660"/>
      <c r="U3660"/>
      <c r="V3660" t="s">
        <v>1348</v>
      </c>
      <c r="W3660">
        <v>5</v>
      </c>
    </row>
    <row r="3661" spans="1:23" ht="12.75" customHeight="1">
      <c r="A3661">
        <v>1335</v>
      </c>
      <c r="B3661">
        <v>2832</v>
      </c>
      <c r="C3661" t="s">
        <v>92</v>
      </c>
      <c r="D3661" t="s">
        <v>1133</v>
      </c>
      <c r="E3661">
        <v>49988</v>
      </c>
      <c r="F3661" t="s">
        <v>198</v>
      </c>
      <c r="G3661" t="s">
        <v>5614</v>
      </c>
      <c r="H3661" s="958">
        <v>45092</v>
      </c>
      <c r="I3661"/>
      <c r="J3661" t="s">
        <v>1096</v>
      </c>
      <c r="K3661">
        <v>3</v>
      </c>
      <c r="L3661" t="s">
        <v>25</v>
      </c>
      <c r="M3661">
        <v>41600</v>
      </c>
      <c r="N3661" t="s">
        <v>88</v>
      </c>
      <c r="O3661">
        <v>97200</v>
      </c>
      <c r="P3661">
        <v>55600</v>
      </c>
      <c r="Q3661">
        <v>17000</v>
      </c>
      <c r="R3661">
        <v>22240</v>
      </c>
      <c r="S3661"/>
      <c r="T3661"/>
      <c r="U3661"/>
      <c r="V3661" t="s">
        <v>1348</v>
      </c>
      <c r="W3661">
        <v>1</v>
      </c>
    </row>
    <row r="3662" spans="1:23" ht="12.75" customHeight="1">
      <c r="A3662">
        <v>1034</v>
      </c>
      <c r="B3662">
        <v>2803</v>
      </c>
      <c r="C3662" t="s">
        <v>98</v>
      </c>
      <c r="D3662" t="s">
        <v>1292</v>
      </c>
      <c r="E3662">
        <v>49989</v>
      </c>
      <c r="F3662" t="s">
        <v>198</v>
      </c>
      <c r="G3662" t="s">
        <v>5615</v>
      </c>
      <c r="H3662" s="958">
        <v>45000</v>
      </c>
      <c r="I3662"/>
      <c r="J3662" t="s">
        <v>1096</v>
      </c>
      <c r="K3662">
        <v>5</v>
      </c>
      <c r="L3662" t="s">
        <v>25</v>
      </c>
      <c r="M3662">
        <v>41600</v>
      </c>
      <c r="N3662" t="s">
        <v>97</v>
      </c>
      <c r="O3662">
        <v>117140</v>
      </c>
      <c r="P3662">
        <v>75540</v>
      </c>
      <c r="Q3662">
        <v>17000</v>
      </c>
      <c r="R3662">
        <v>22240</v>
      </c>
      <c r="S3662"/>
      <c r="T3662"/>
      <c r="U3662"/>
      <c r="V3662" t="s">
        <v>1348</v>
      </c>
      <c r="W3662">
        <v>1</v>
      </c>
    </row>
    <row r="3663" spans="1:23" ht="12.75" customHeight="1">
      <c r="A3663">
        <v>1912</v>
      </c>
      <c r="B3663">
        <v>2840</v>
      </c>
      <c r="C3663" t="s">
        <v>87</v>
      </c>
      <c r="D3663" t="s">
        <v>1270</v>
      </c>
      <c r="E3663">
        <v>49990</v>
      </c>
      <c r="F3663" t="s">
        <v>198</v>
      </c>
      <c r="G3663" t="s">
        <v>5616</v>
      </c>
      <c r="H3663" s="958">
        <v>45000</v>
      </c>
      <c r="I3663"/>
      <c r="J3663" t="s">
        <v>1096</v>
      </c>
      <c r="K3663">
        <v>2</v>
      </c>
      <c r="L3663" t="s">
        <v>327</v>
      </c>
      <c r="M3663">
        <v>41600</v>
      </c>
      <c r="N3663" t="s">
        <v>84</v>
      </c>
      <c r="O3663">
        <v>90910</v>
      </c>
      <c r="P3663">
        <v>49310</v>
      </c>
      <c r="Q3663">
        <v>8860</v>
      </c>
      <c r="R3663">
        <v>8220</v>
      </c>
      <c r="S3663"/>
      <c r="T3663"/>
      <c r="U3663"/>
      <c r="V3663" t="s">
        <v>1348</v>
      </c>
      <c r="W3663">
        <v>2</v>
      </c>
    </row>
    <row r="3664" spans="1:23" ht="12.75" customHeight="1">
      <c r="A3664">
        <v>1330</v>
      </c>
      <c r="B3664">
        <v>2840</v>
      </c>
      <c r="C3664" t="s">
        <v>87</v>
      </c>
      <c r="D3664" t="s">
        <v>1266</v>
      </c>
      <c r="E3664">
        <v>49994</v>
      </c>
      <c r="F3664" t="s">
        <v>198</v>
      </c>
      <c r="G3664" t="s">
        <v>5617</v>
      </c>
      <c r="H3664" s="958">
        <v>44845</v>
      </c>
      <c r="I3664"/>
      <c r="J3664" t="s">
        <v>1096</v>
      </c>
      <c r="K3664">
        <v>2</v>
      </c>
      <c r="L3664" t="s">
        <v>25</v>
      </c>
      <c r="M3664">
        <v>41600</v>
      </c>
      <c r="N3664" t="s">
        <v>84</v>
      </c>
      <c r="O3664">
        <v>90910</v>
      </c>
      <c r="P3664">
        <v>49310</v>
      </c>
      <c r="Q3664">
        <v>17000</v>
      </c>
      <c r="R3664">
        <v>28750</v>
      </c>
      <c r="S3664"/>
      <c r="T3664"/>
      <c r="U3664"/>
      <c r="V3664" t="s">
        <v>1348</v>
      </c>
      <c r="W3664">
        <v>1</v>
      </c>
    </row>
    <row r="3665" spans="1:23" ht="12.75" customHeight="1">
      <c r="A3665">
        <v>1034</v>
      </c>
      <c r="B3665">
        <v>2840</v>
      </c>
      <c r="C3665" t="s">
        <v>87</v>
      </c>
      <c r="D3665" t="s">
        <v>1292</v>
      </c>
      <c r="E3665">
        <v>49995</v>
      </c>
      <c r="F3665" t="s">
        <v>198</v>
      </c>
      <c r="G3665" t="s">
        <v>5619</v>
      </c>
      <c r="H3665" s="958">
        <v>44790</v>
      </c>
      <c r="I3665"/>
      <c r="J3665" t="s">
        <v>1096</v>
      </c>
      <c r="K3665">
        <v>1</v>
      </c>
      <c r="L3665" t="s">
        <v>25</v>
      </c>
      <c r="M3665">
        <v>41600</v>
      </c>
      <c r="N3665" t="s">
        <v>84</v>
      </c>
      <c r="O3665">
        <v>90910</v>
      </c>
      <c r="P3665">
        <v>49310</v>
      </c>
      <c r="Q3665">
        <v>17000</v>
      </c>
      <c r="R3665">
        <v>22240</v>
      </c>
      <c r="S3665"/>
      <c r="T3665"/>
      <c r="U3665"/>
      <c r="V3665" t="s">
        <v>1348</v>
      </c>
      <c r="W3665">
        <v>148</v>
      </c>
    </row>
    <row r="3666" spans="1:23" ht="12.75" customHeight="1">
      <c r="A3666">
        <v>1650</v>
      </c>
      <c r="B3666">
        <v>2840</v>
      </c>
      <c r="C3666" t="s">
        <v>87</v>
      </c>
      <c r="D3666" t="s">
        <v>1093</v>
      </c>
      <c r="E3666">
        <v>49996</v>
      </c>
      <c r="F3666" t="s">
        <v>198</v>
      </c>
      <c r="G3666" t="s">
        <v>5620</v>
      </c>
      <c r="H3666" s="958">
        <v>44820</v>
      </c>
      <c r="I3666"/>
      <c r="J3666" t="s">
        <v>1096</v>
      </c>
      <c r="K3666">
        <v>3</v>
      </c>
      <c r="L3666" t="s">
        <v>25</v>
      </c>
      <c r="M3666">
        <v>41600</v>
      </c>
      <c r="N3666" t="s">
        <v>84</v>
      </c>
      <c r="O3666">
        <v>90910</v>
      </c>
      <c r="P3666">
        <v>49310</v>
      </c>
      <c r="Q3666">
        <v>28160</v>
      </c>
      <c r="R3666">
        <v>86550</v>
      </c>
      <c r="S3666"/>
      <c r="T3666"/>
      <c r="U3666"/>
      <c r="V3666" t="s">
        <v>1348</v>
      </c>
      <c r="W3666">
        <v>1</v>
      </c>
    </row>
    <row r="3667" spans="1:23" ht="12.75" customHeight="1">
      <c r="A3667">
        <v>1034</v>
      </c>
      <c r="B3667">
        <v>2840</v>
      </c>
      <c r="C3667" t="s">
        <v>87</v>
      </c>
      <c r="D3667" t="s">
        <v>1292</v>
      </c>
      <c r="E3667">
        <v>49998</v>
      </c>
      <c r="F3667" t="s">
        <v>198</v>
      </c>
      <c r="G3667" t="s">
        <v>5621</v>
      </c>
      <c r="H3667" s="958">
        <v>44790</v>
      </c>
      <c r="I3667"/>
      <c r="J3667" t="s">
        <v>1096</v>
      </c>
      <c r="K3667">
        <v>1</v>
      </c>
      <c r="L3667" t="s">
        <v>25</v>
      </c>
      <c r="M3667">
        <v>41600</v>
      </c>
      <c r="N3667" t="s">
        <v>84</v>
      </c>
      <c r="O3667">
        <v>90910</v>
      </c>
      <c r="P3667">
        <v>49310</v>
      </c>
      <c r="Q3667">
        <v>17000</v>
      </c>
      <c r="R3667">
        <v>22240</v>
      </c>
      <c r="S3667"/>
      <c r="T3667"/>
      <c r="U3667"/>
      <c r="V3667" t="s">
        <v>1348</v>
      </c>
      <c r="W3667">
        <v>148</v>
      </c>
    </row>
    <row r="3668" spans="1:23" ht="12.75" customHeight="1"/>
    <row r="3669" spans="1:23" ht="12.75" customHeight="1"/>
    <row r="3670" spans="1:23" ht="12.75" customHeight="1"/>
    <row r="3671" spans="1:23" ht="12.75" customHeight="1"/>
    <row r="3672" spans="1:23" ht="12.75" customHeight="1"/>
    <row r="3673" spans="1:23" ht="12.75" customHeight="1"/>
    <row r="3674" spans="1:23" ht="12.75" customHeight="1"/>
    <row r="3675" spans="1:23" ht="12.75" customHeight="1"/>
    <row r="3676" spans="1:23" ht="12.75" customHeight="1"/>
    <row r="3677" spans="1:23" ht="12.75" customHeight="1"/>
    <row r="3678" spans="1:23" ht="12.75" customHeight="1"/>
    <row r="3679" spans="1:23" ht="12.75" customHeight="1"/>
    <row r="3680" spans="1:23" ht="12.75" customHeight="1"/>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sheetData>
  <customSheetViews>
    <customSheetView guid="{4815BE6A-DAE3-4DF6-B77E-1B568730B529}">
      <selection activeCell="F28" sqref="F28"/>
      <pageMargins left="0.75" right="0.75" top="1" bottom="1" header="0" footer="0"/>
      <pageSetup paperSize="9" orientation="landscape" r:id="rId1"/>
      <headerFooter alignWithMargins="0"/>
    </customSheetView>
    <customSheetView guid="{F165901F-2ED3-463B-B2D8-F03C10664774}">
      <selection activeCell="A8" sqref="A8"/>
      <pageMargins left="0.75" right="0.75" top="1" bottom="1" header="0" footer="0"/>
      <pageSetup paperSize="9" orientation="landscape" r:id="rId2"/>
      <headerFooter alignWithMargins="0"/>
    </customSheetView>
  </customSheetViews>
  <mergeCells count="2">
    <mergeCell ref="A1:F1"/>
    <mergeCell ref="A5:D5"/>
  </mergeCells>
  <hyperlinks>
    <hyperlink ref="G1" location="Indhold!A1" display="Tilbage til indholdsoversigten"/>
    <hyperlink ref="E7" location="Kontaktpersoner!E9" display="kontaktperson"/>
    <hyperlink ref="F7" location="Indhold!A1" display="Tilbage til indholdsoversigten"/>
  </hyperlinks>
  <pageMargins left="0.75" right="0.75" top="1" bottom="1" header="0" footer="0"/>
  <pageSetup paperSize="9" orientation="landscape"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283"/>
  <sheetViews>
    <sheetView zoomScaleNormal="100" workbookViewId="0">
      <selection activeCell="G1" sqref="G1"/>
    </sheetView>
  </sheetViews>
  <sheetFormatPr defaultColWidth="9.140625" defaultRowHeight="12.75"/>
  <cols>
    <col min="1" max="1" width="66.28515625" style="918" customWidth="1"/>
    <col min="2" max="2" width="25.140625" style="918" customWidth="1"/>
    <col min="3" max="3" width="25.5703125" style="918" customWidth="1"/>
    <col min="4" max="4" width="25.140625" style="918" customWidth="1"/>
    <col min="5" max="5" width="69" style="918" customWidth="1"/>
    <col min="6" max="6" width="31.140625" style="918" customWidth="1"/>
    <col min="7" max="7" width="33.7109375" style="918" customWidth="1"/>
    <col min="8" max="11" width="10.7109375" style="918" customWidth="1"/>
    <col min="12" max="12" width="13.7109375" style="918" customWidth="1"/>
    <col min="13" max="13" width="10.7109375" style="918" customWidth="1"/>
    <col min="14" max="14" width="20.7109375" style="918" customWidth="1"/>
    <col min="15" max="18" width="16.7109375" style="918" customWidth="1"/>
    <col min="19" max="20" width="10.7109375" style="918" customWidth="1"/>
    <col min="21" max="21" width="16.7109375" style="918" customWidth="1"/>
    <col min="22" max="22" width="23.7109375" style="918" customWidth="1"/>
    <col min="23" max="23" width="21.7109375" style="918" customWidth="1"/>
    <col min="24" max="24" width="13.7109375" style="918" customWidth="1"/>
    <col min="25" max="16384" width="9.140625" style="918"/>
  </cols>
  <sheetData>
    <row r="1" spans="1:7" s="917" customFormat="1" ht="21" thickBot="1">
      <c r="A1" s="978" t="s">
        <v>847</v>
      </c>
      <c r="B1" s="979"/>
      <c r="C1" s="979"/>
      <c r="D1" s="979"/>
      <c r="E1" s="979"/>
      <c r="F1" s="979"/>
      <c r="G1" s="5" t="s">
        <v>79</v>
      </c>
    </row>
    <row r="2" spans="1:7" s="917" customFormat="1" ht="18" customHeight="1">
      <c r="A2" s="41"/>
    </row>
    <row r="3" spans="1:7" ht="18" customHeight="1">
      <c r="A3" s="924"/>
      <c r="B3" s="924"/>
      <c r="C3" s="924"/>
      <c r="D3" s="924"/>
      <c r="E3" s="924"/>
      <c r="F3" s="924"/>
    </row>
    <row r="4" spans="1:7" ht="18" customHeight="1" thickBot="1">
      <c r="A4" s="41"/>
    </row>
    <row r="5" spans="1:7" ht="13.5" thickBot="1">
      <c r="A5" s="1050" t="s">
        <v>1060</v>
      </c>
      <c r="B5" s="1051"/>
      <c r="C5" s="1051"/>
      <c r="D5" s="1052"/>
      <c r="E5" s="917"/>
      <c r="F5" s="917"/>
    </row>
    <row r="6" spans="1:7" ht="13.5" customHeight="1">
      <c r="A6" s="925"/>
      <c r="B6" s="926"/>
      <c r="D6" s="385"/>
      <c r="E6" s="917"/>
      <c r="F6" s="917"/>
    </row>
    <row r="7" spans="1:7" ht="16.5" customHeight="1">
      <c r="A7" s="386" t="s">
        <v>1061</v>
      </c>
      <c r="D7" s="385"/>
      <c r="E7" s="917"/>
      <c r="F7" s="917"/>
    </row>
    <row r="8" spans="1:7" ht="12.75" customHeight="1">
      <c r="A8" s="384"/>
      <c r="D8" s="385"/>
      <c r="E8" s="917"/>
      <c r="F8" s="917"/>
    </row>
    <row r="9" spans="1:7" ht="12.75" customHeight="1">
      <c r="A9" s="927" t="s">
        <v>374</v>
      </c>
      <c r="B9" s="928"/>
      <c r="C9" s="928"/>
      <c r="D9" s="936">
        <v>10229</v>
      </c>
      <c r="E9" s="929"/>
      <c r="F9" s="42"/>
    </row>
    <row r="10" spans="1:7" ht="12.75" customHeight="1">
      <c r="A10" s="927" t="s">
        <v>1062</v>
      </c>
      <c r="B10" s="928"/>
      <c r="C10" s="928"/>
      <c r="D10" s="937">
        <v>278</v>
      </c>
      <c r="E10" s="929"/>
      <c r="F10" s="42"/>
    </row>
    <row r="11" spans="1:7" ht="12.75" customHeight="1">
      <c r="A11" s="927" t="s">
        <v>1063</v>
      </c>
      <c r="B11" s="928"/>
      <c r="C11" s="928"/>
      <c r="D11" s="937">
        <v>700</v>
      </c>
      <c r="E11" s="929"/>
      <c r="F11" s="42"/>
    </row>
    <row r="12" spans="1:7" ht="12.75" customHeight="1">
      <c r="A12" s="930" t="s">
        <v>1064</v>
      </c>
      <c r="B12" s="931"/>
      <c r="C12" s="931"/>
      <c r="D12" s="938">
        <v>550</v>
      </c>
      <c r="E12" s="929"/>
      <c r="F12" s="42"/>
    </row>
    <row r="13" spans="1:7" ht="12.75" customHeight="1">
      <c r="A13" s="929"/>
      <c r="B13" s="929"/>
      <c r="C13" s="929"/>
      <c r="D13" s="929"/>
      <c r="E13" s="929"/>
      <c r="F13" s="42"/>
    </row>
    <row r="14" spans="1:7" ht="15.75" customHeight="1" thickBot="1">
      <c r="A14" s="76"/>
      <c r="B14" s="816"/>
      <c r="C14" s="122"/>
      <c r="D14" s="932"/>
      <c r="E14" s="346"/>
      <c r="F14" s="42"/>
    </row>
    <row r="15" spans="1:7" ht="12.75" customHeight="1" thickBot="1">
      <c r="A15" s="933" t="s">
        <v>264</v>
      </c>
      <c r="B15" s="934" t="s">
        <v>1065</v>
      </c>
      <c r="C15" s="934" t="s">
        <v>1066</v>
      </c>
      <c r="D15" s="934" t="s">
        <v>550</v>
      </c>
      <c r="E15" s="934" t="s">
        <v>537</v>
      </c>
      <c r="F15" s="935" t="s">
        <v>138</v>
      </c>
    </row>
    <row r="16" spans="1:7" ht="12.75" customHeight="1" thickBot="1">
      <c r="A16" s="939" t="s">
        <v>1067</v>
      </c>
      <c r="B16" s="940">
        <v>25000</v>
      </c>
      <c r="C16" s="941" t="s">
        <v>1067</v>
      </c>
      <c r="D16" s="942">
        <v>85482</v>
      </c>
      <c r="E16" s="942">
        <v>9273</v>
      </c>
      <c r="F16" s="943">
        <v>9806</v>
      </c>
    </row>
    <row r="17" spans="1:23">
      <c r="B17" s="381"/>
      <c r="C17" s="381"/>
      <c r="D17" s="381"/>
      <c r="E17" s="381"/>
    </row>
    <row r="18" spans="1:23" ht="12.75" customHeight="1">
      <c r="B18" s="381"/>
      <c r="C18" s="381"/>
      <c r="D18" s="381"/>
      <c r="E18" s="381"/>
    </row>
    <row r="19" spans="1:23" s="917" customFormat="1" ht="12.75" customHeight="1">
      <c r="A19" s="944" t="s">
        <v>1070</v>
      </c>
    </row>
    <row r="20" spans="1:23" s="917" customFormat="1" ht="12.75" customHeight="1"/>
    <row r="21" spans="1:23" s="917" customFormat="1" ht="102" customHeight="1">
      <c r="A21" s="945" t="s">
        <v>1071</v>
      </c>
      <c r="B21" s="945" t="s">
        <v>1072</v>
      </c>
      <c r="C21" s="945" t="s">
        <v>1073</v>
      </c>
      <c r="D21" s="945" t="s">
        <v>1074</v>
      </c>
      <c r="E21" s="945" t="s">
        <v>1075</v>
      </c>
      <c r="F21" s="945" t="s">
        <v>1076</v>
      </c>
      <c r="G21" s="945" t="s">
        <v>1077</v>
      </c>
      <c r="H21" s="945" t="s">
        <v>1078</v>
      </c>
      <c r="I21" s="945" t="s">
        <v>1079</v>
      </c>
      <c r="J21" s="945" t="s">
        <v>1080</v>
      </c>
      <c r="K21" s="945" t="s">
        <v>1081</v>
      </c>
      <c r="L21" s="945" t="s">
        <v>1082</v>
      </c>
      <c r="M21" s="945" t="s">
        <v>1083</v>
      </c>
      <c r="N21" s="945" t="s">
        <v>1084</v>
      </c>
      <c r="O21" s="945" t="s">
        <v>1085</v>
      </c>
      <c r="P21" s="945" t="s">
        <v>1086</v>
      </c>
      <c r="Q21" s="945" t="s">
        <v>1087</v>
      </c>
      <c r="R21" s="945" t="s">
        <v>5</v>
      </c>
      <c r="S21" s="945" t="s">
        <v>1088</v>
      </c>
      <c r="T21" s="945" t="s">
        <v>1089</v>
      </c>
      <c r="U21" s="945" t="s">
        <v>1090</v>
      </c>
      <c r="V21" s="945" t="s">
        <v>1091</v>
      </c>
      <c r="W21" s="945" t="s">
        <v>1092</v>
      </c>
    </row>
    <row r="22" spans="1:23" s="917" customFormat="1" ht="12.75" customHeight="1">
      <c r="A22" s="948">
        <v>1710</v>
      </c>
      <c r="B22" s="948">
        <v>2840</v>
      </c>
      <c r="C22" s="948" t="s">
        <v>87</v>
      </c>
      <c r="D22" s="948" t="s">
        <v>1093</v>
      </c>
      <c r="E22" s="948">
        <v>131</v>
      </c>
      <c r="F22" s="948">
        <v>3</v>
      </c>
      <c r="G22" s="948" t="s">
        <v>1094</v>
      </c>
      <c r="H22" s="948" t="s">
        <v>1095</v>
      </c>
      <c r="I22" s="948"/>
      <c r="J22" s="948" t="s">
        <v>1096</v>
      </c>
      <c r="K22" s="948">
        <v>7.5</v>
      </c>
      <c r="L22" s="948" t="s">
        <v>25</v>
      </c>
      <c r="M22" s="948">
        <v>41600</v>
      </c>
      <c r="N22" s="948" t="s">
        <v>84</v>
      </c>
      <c r="O22" s="948">
        <v>94362</v>
      </c>
      <c r="P22" s="948">
        <v>52762</v>
      </c>
      <c r="Q22" s="948">
        <v>18870</v>
      </c>
      <c r="R22" s="948">
        <v>26466</v>
      </c>
      <c r="S22" s="948"/>
      <c r="T22" s="948"/>
      <c r="U22" s="948"/>
      <c r="V22" s="948" t="s">
        <v>1097</v>
      </c>
      <c r="W22" s="948">
        <v>1</v>
      </c>
    </row>
    <row r="23" spans="1:23" s="917" customFormat="1" ht="12.75" customHeight="1">
      <c r="A23" s="948">
        <v>1710</v>
      </c>
      <c r="B23" s="948">
        <v>2840</v>
      </c>
      <c r="C23" s="948" t="s">
        <v>87</v>
      </c>
      <c r="D23" s="948" t="s">
        <v>1093</v>
      </c>
      <c r="E23" s="948">
        <v>132</v>
      </c>
      <c r="F23" s="948">
        <v>3</v>
      </c>
      <c r="G23" s="948" t="s">
        <v>1098</v>
      </c>
      <c r="H23" s="948" t="s">
        <v>1095</v>
      </c>
      <c r="I23" s="948"/>
      <c r="J23" s="948" t="s">
        <v>1096</v>
      </c>
      <c r="K23" s="948">
        <v>7.5</v>
      </c>
      <c r="L23" s="948" t="s">
        <v>25</v>
      </c>
      <c r="M23" s="948">
        <v>41600</v>
      </c>
      <c r="N23" s="948" t="s">
        <v>84</v>
      </c>
      <c r="O23" s="948">
        <v>94362</v>
      </c>
      <c r="P23" s="948">
        <v>52762</v>
      </c>
      <c r="Q23" s="948">
        <v>18870</v>
      </c>
      <c r="R23" s="948">
        <v>26466</v>
      </c>
      <c r="S23" s="948"/>
      <c r="T23" s="948"/>
      <c r="U23" s="948"/>
      <c r="V23" s="948" t="s">
        <v>1097</v>
      </c>
      <c r="W23" s="948">
        <v>1</v>
      </c>
    </row>
    <row r="24" spans="1:23" s="917" customFormat="1" ht="12.75" customHeight="1">
      <c r="A24" s="948">
        <v>1705</v>
      </c>
      <c r="B24" s="948">
        <v>2841</v>
      </c>
      <c r="C24" s="948" t="s">
        <v>83</v>
      </c>
      <c r="D24" s="948" t="s">
        <v>1093</v>
      </c>
      <c r="E24" s="948">
        <v>136</v>
      </c>
      <c r="F24" s="948">
        <v>3</v>
      </c>
      <c r="G24" s="948" t="s">
        <v>1099</v>
      </c>
      <c r="H24" s="948" t="s">
        <v>1095</v>
      </c>
      <c r="I24" s="948"/>
      <c r="J24" s="948" t="s">
        <v>1096</v>
      </c>
      <c r="K24" s="948">
        <v>2.5</v>
      </c>
      <c r="L24" s="948" t="s">
        <v>25</v>
      </c>
      <c r="M24" s="948">
        <v>41600</v>
      </c>
      <c r="N24" s="948" t="s">
        <v>84</v>
      </c>
      <c r="O24" s="948">
        <v>94362</v>
      </c>
      <c r="P24" s="948">
        <v>52762</v>
      </c>
      <c r="Q24" s="948">
        <v>18870</v>
      </c>
      <c r="R24" s="948">
        <v>26466</v>
      </c>
      <c r="S24" s="948"/>
      <c r="T24" s="948"/>
      <c r="U24" s="948"/>
      <c r="V24" s="948" t="s">
        <v>1097</v>
      </c>
      <c r="W24" s="948">
        <v>1</v>
      </c>
    </row>
    <row r="25" spans="1:23" s="917" customFormat="1" ht="12.75" customHeight="1">
      <c r="A25" s="948">
        <v>1710</v>
      </c>
      <c r="B25" s="948">
        <v>2841</v>
      </c>
      <c r="C25" s="948" t="s">
        <v>83</v>
      </c>
      <c r="D25" s="948" t="s">
        <v>1093</v>
      </c>
      <c r="E25" s="948">
        <v>138</v>
      </c>
      <c r="F25" s="948">
        <v>3</v>
      </c>
      <c r="G25" s="948" t="s">
        <v>1100</v>
      </c>
      <c r="H25" s="948" t="s">
        <v>1095</v>
      </c>
      <c r="I25" s="948"/>
      <c r="J25" s="948" t="s">
        <v>1096</v>
      </c>
      <c r="K25" s="948">
        <v>7.5</v>
      </c>
      <c r="L25" s="948" t="s">
        <v>25</v>
      </c>
      <c r="M25" s="948">
        <v>41600</v>
      </c>
      <c r="N25" s="948" t="s">
        <v>84</v>
      </c>
      <c r="O25" s="948">
        <v>94362</v>
      </c>
      <c r="P25" s="948">
        <v>52762</v>
      </c>
      <c r="Q25" s="948">
        <v>18870</v>
      </c>
      <c r="R25" s="948">
        <v>26466</v>
      </c>
      <c r="S25" s="948"/>
      <c r="T25" s="948"/>
      <c r="U25" s="948"/>
      <c r="V25" s="948" t="s">
        <v>1097</v>
      </c>
      <c r="W25" s="948">
        <v>1</v>
      </c>
    </row>
    <row r="26" spans="1:23" s="917" customFormat="1" ht="12.75" customHeight="1">
      <c r="A26" s="948">
        <v>1705</v>
      </c>
      <c r="B26" s="948">
        <v>2841</v>
      </c>
      <c r="C26" s="948" t="s">
        <v>83</v>
      </c>
      <c r="D26" s="948" t="s">
        <v>1093</v>
      </c>
      <c r="E26" s="948">
        <v>141</v>
      </c>
      <c r="F26" s="948">
        <v>3</v>
      </c>
      <c r="G26" s="948" t="s">
        <v>1101</v>
      </c>
      <c r="H26" s="948" t="s">
        <v>1095</v>
      </c>
      <c r="I26" s="948"/>
      <c r="J26" s="948" t="s">
        <v>1096</v>
      </c>
      <c r="K26" s="948">
        <v>2.5</v>
      </c>
      <c r="L26" s="948" t="s">
        <v>25</v>
      </c>
      <c r="M26" s="948">
        <v>41600</v>
      </c>
      <c r="N26" s="948" t="s">
        <v>84</v>
      </c>
      <c r="O26" s="948">
        <v>94362</v>
      </c>
      <c r="P26" s="948">
        <v>52762</v>
      </c>
      <c r="Q26" s="948">
        <v>18870</v>
      </c>
      <c r="R26" s="948">
        <v>26466</v>
      </c>
      <c r="S26" s="948"/>
      <c r="T26" s="948"/>
      <c r="U26" s="948"/>
      <c r="V26" s="948" t="s">
        <v>1097</v>
      </c>
      <c r="W26" s="948">
        <v>1</v>
      </c>
    </row>
    <row r="27" spans="1:23" s="917" customFormat="1" ht="12.75" customHeight="1">
      <c r="A27" s="948">
        <v>1220</v>
      </c>
      <c r="B27" s="948">
        <v>2807</v>
      </c>
      <c r="C27" s="948" t="s">
        <v>1102</v>
      </c>
      <c r="D27" s="948" t="s">
        <v>1103</v>
      </c>
      <c r="E27" s="948">
        <v>155</v>
      </c>
      <c r="F27" s="948">
        <v>2</v>
      </c>
      <c r="G27" s="948" t="s">
        <v>1104</v>
      </c>
      <c r="H27" s="948" t="s">
        <v>1095</v>
      </c>
      <c r="I27" s="948"/>
      <c r="J27" s="948" t="s">
        <v>1096</v>
      </c>
      <c r="K27" s="948">
        <v>15</v>
      </c>
      <c r="L27" s="948" t="s">
        <v>25</v>
      </c>
      <c r="M27" s="948">
        <v>41600</v>
      </c>
      <c r="N27" s="948" t="s">
        <v>97</v>
      </c>
      <c r="O27" s="948">
        <v>122428</v>
      </c>
      <c r="P27" s="948">
        <v>80828</v>
      </c>
      <c r="Q27" s="948">
        <v>18870</v>
      </c>
      <c r="R27" s="948">
        <v>26466</v>
      </c>
      <c r="S27" s="948"/>
      <c r="T27" s="948"/>
      <c r="U27" s="948"/>
      <c r="V27" s="948" t="s">
        <v>1097</v>
      </c>
      <c r="W27" s="948">
        <v>4</v>
      </c>
    </row>
    <row r="28" spans="1:23" s="917" customFormat="1" ht="12.75" customHeight="1">
      <c r="A28" s="948">
        <v>1220</v>
      </c>
      <c r="B28" s="948">
        <v>2807</v>
      </c>
      <c r="C28" s="948" t="s">
        <v>1102</v>
      </c>
      <c r="D28" s="948" t="s">
        <v>1103</v>
      </c>
      <c r="E28" s="948">
        <v>156</v>
      </c>
      <c r="F28" s="948">
        <v>3</v>
      </c>
      <c r="G28" s="948" t="s">
        <v>1105</v>
      </c>
      <c r="H28" s="948" t="s">
        <v>1095</v>
      </c>
      <c r="I28" s="948"/>
      <c r="J28" s="948" t="s">
        <v>1096</v>
      </c>
      <c r="K28" s="948">
        <v>10</v>
      </c>
      <c r="L28" s="948" t="s">
        <v>25</v>
      </c>
      <c r="M28" s="948">
        <v>41600</v>
      </c>
      <c r="N28" s="948" t="s">
        <v>97</v>
      </c>
      <c r="O28" s="948">
        <v>122428</v>
      </c>
      <c r="P28" s="948">
        <v>80828</v>
      </c>
      <c r="Q28" s="948">
        <v>18870</v>
      </c>
      <c r="R28" s="948">
        <v>26466</v>
      </c>
      <c r="S28" s="948"/>
      <c r="T28" s="948"/>
      <c r="U28" s="948"/>
      <c r="V28" s="948" t="s">
        <v>1097</v>
      </c>
      <c r="W28" s="948">
        <v>4</v>
      </c>
    </row>
    <row r="29" spans="1:23" s="917" customFormat="1" ht="12.75" customHeight="1">
      <c r="A29" s="948">
        <v>1790</v>
      </c>
      <c r="B29" s="948">
        <v>2811</v>
      </c>
      <c r="C29" s="948" t="s">
        <v>95</v>
      </c>
      <c r="D29" s="948" t="s">
        <v>1106</v>
      </c>
      <c r="E29" s="948">
        <v>287</v>
      </c>
      <c r="F29" s="948">
        <v>2</v>
      </c>
      <c r="G29" s="948" t="s">
        <v>1107</v>
      </c>
      <c r="H29" s="948" t="s">
        <v>1095</v>
      </c>
      <c r="I29" s="948"/>
      <c r="J29" s="948" t="s">
        <v>1096</v>
      </c>
      <c r="K29" s="948">
        <v>6</v>
      </c>
      <c r="L29" s="948" t="s">
        <v>25</v>
      </c>
      <c r="M29" s="948">
        <v>41600</v>
      </c>
      <c r="N29" s="948" t="s">
        <v>93</v>
      </c>
      <c r="O29" s="948">
        <v>109342</v>
      </c>
      <c r="P29" s="948">
        <v>67742</v>
      </c>
      <c r="Q29" s="948">
        <v>18870</v>
      </c>
      <c r="R29" s="948">
        <v>26466</v>
      </c>
      <c r="S29" s="948"/>
      <c r="T29" s="948"/>
      <c r="U29" s="948"/>
      <c r="V29" s="948" t="s">
        <v>1097</v>
      </c>
      <c r="W29" s="948">
        <v>1</v>
      </c>
    </row>
    <row r="30" spans="1:23" s="917" customFormat="1" ht="12.75" customHeight="1">
      <c r="A30" s="948">
        <v>1790</v>
      </c>
      <c r="B30" s="948">
        <v>2811</v>
      </c>
      <c r="C30" s="948" t="s">
        <v>95</v>
      </c>
      <c r="D30" s="948" t="s">
        <v>1106</v>
      </c>
      <c r="E30" s="948">
        <v>289</v>
      </c>
      <c r="F30" s="948">
        <v>1</v>
      </c>
      <c r="G30" s="948" t="s">
        <v>1108</v>
      </c>
      <c r="H30" s="948" t="s">
        <v>1095</v>
      </c>
      <c r="I30" s="948"/>
      <c r="J30" s="948" t="s">
        <v>1096</v>
      </c>
      <c r="K30" s="948">
        <v>7</v>
      </c>
      <c r="L30" s="948" t="s">
        <v>25</v>
      </c>
      <c r="M30" s="948">
        <v>41600</v>
      </c>
      <c r="N30" s="948" t="s">
        <v>93</v>
      </c>
      <c r="O30" s="948">
        <v>109342</v>
      </c>
      <c r="P30" s="948">
        <v>67742</v>
      </c>
      <c r="Q30" s="948">
        <v>18870</v>
      </c>
      <c r="R30" s="948">
        <v>26466</v>
      </c>
      <c r="S30" s="948"/>
      <c r="T30" s="948"/>
      <c r="U30" s="948"/>
      <c r="V30" s="948" t="s">
        <v>1097</v>
      </c>
      <c r="W30" s="948">
        <v>1</v>
      </c>
    </row>
    <row r="31" spans="1:23" s="917" customFormat="1" ht="12.75" customHeight="1">
      <c r="A31" s="948">
        <v>1790</v>
      </c>
      <c r="B31" s="948">
        <v>2811</v>
      </c>
      <c r="C31" s="948" t="s">
        <v>95</v>
      </c>
      <c r="D31" s="948" t="s">
        <v>1106</v>
      </c>
      <c r="E31" s="948">
        <v>290</v>
      </c>
      <c r="F31" s="948">
        <v>1</v>
      </c>
      <c r="G31" s="948" t="s">
        <v>1109</v>
      </c>
      <c r="H31" s="948" t="s">
        <v>1095</v>
      </c>
      <c r="I31" s="948"/>
      <c r="J31" s="948" t="s">
        <v>1096</v>
      </c>
      <c r="K31" s="948">
        <v>5</v>
      </c>
      <c r="L31" s="948" t="s">
        <v>25</v>
      </c>
      <c r="M31" s="948">
        <v>41600</v>
      </c>
      <c r="N31" s="948" t="s">
        <v>93</v>
      </c>
      <c r="O31" s="948">
        <v>109342</v>
      </c>
      <c r="P31" s="948">
        <v>67742</v>
      </c>
      <c r="Q31" s="948">
        <v>18870</v>
      </c>
      <c r="R31" s="948">
        <v>26466</v>
      </c>
      <c r="S31" s="948"/>
      <c r="T31" s="948"/>
      <c r="U31" s="948"/>
      <c r="V31" s="948" t="s">
        <v>1097</v>
      </c>
      <c r="W31" s="948">
        <v>1</v>
      </c>
    </row>
    <row r="32" spans="1:23" s="917" customFormat="1" ht="12.75" customHeight="1">
      <c r="A32" s="948">
        <v>1790</v>
      </c>
      <c r="B32" s="948">
        <v>2811</v>
      </c>
      <c r="C32" s="948" t="s">
        <v>95</v>
      </c>
      <c r="D32" s="948" t="s">
        <v>1106</v>
      </c>
      <c r="E32" s="948">
        <v>291</v>
      </c>
      <c r="F32" s="948">
        <v>1</v>
      </c>
      <c r="G32" s="948" t="s">
        <v>1110</v>
      </c>
      <c r="H32" s="948" t="s">
        <v>1095</v>
      </c>
      <c r="I32" s="948"/>
      <c r="J32" s="948" t="s">
        <v>1096</v>
      </c>
      <c r="K32" s="948">
        <v>5</v>
      </c>
      <c r="L32" s="948" t="s">
        <v>25</v>
      </c>
      <c r="M32" s="948">
        <v>41600</v>
      </c>
      <c r="N32" s="948" t="s">
        <v>93</v>
      </c>
      <c r="O32" s="948">
        <v>109342</v>
      </c>
      <c r="P32" s="948">
        <v>67742</v>
      </c>
      <c r="Q32" s="948">
        <v>18870</v>
      </c>
      <c r="R32" s="948">
        <v>26466</v>
      </c>
      <c r="S32" s="948"/>
      <c r="T32" s="948"/>
      <c r="U32" s="948"/>
      <c r="V32" s="948" t="s">
        <v>1097</v>
      </c>
      <c r="W32" s="948">
        <v>1</v>
      </c>
    </row>
    <row r="33" spans="1:23" s="917" customFormat="1" ht="12.75" customHeight="1">
      <c r="A33" s="948">
        <v>1790</v>
      </c>
      <c r="B33" s="948">
        <v>2811</v>
      </c>
      <c r="C33" s="948" t="s">
        <v>95</v>
      </c>
      <c r="D33" s="948" t="s">
        <v>1106</v>
      </c>
      <c r="E33" s="948">
        <v>298</v>
      </c>
      <c r="F33" s="948">
        <v>2</v>
      </c>
      <c r="G33" s="948" t="s">
        <v>1111</v>
      </c>
      <c r="H33" s="948" t="s">
        <v>1095</v>
      </c>
      <c r="I33" s="948"/>
      <c r="J33" s="948" t="s">
        <v>1096</v>
      </c>
      <c r="K33" s="948">
        <v>12</v>
      </c>
      <c r="L33" s="948" t="s">
        <v>25</v>
      </c>
      <c r="M33" s="948">
        <v>41600</v>
      </c>
      <c r="N33" s="948" t="s">
        <v>93</v>
      </c>
      <c r="O33" s="948">
        <v>109342</v>
      </c>
      <c r="P33" s="948">
        <v>67742</v>
      </c>
      <c r="Q33" s="948">
        <v>18870</v>
      </c>
      <c r="R33" s="948">
        <v>26466</v>
      </c>
      <c r="S33" s="948"/>
      <c r="T33" s="948"/>
      <c r="U33" s="948"/>
      <c r="V33" s="948" t="s">
        <v>1097</v>
      </c>
      <c r="W33" s="948">
        <v>1</v>
      </c>
    </row>
    <row r="34" spans="1:23" s="917" customFormat="1" ht="12.75" customHeight="1">
      <c r="A34" s="948">
        <v>1780</v>
      </c>
      <c r="B34" s="948">
        <v>2811</v>
      </c>
      <c r="C34" s="948" t="s">
        <v>95</v>
      </c>
      <c r="D34" s="948" t="s">
        <v>1106</v>
      </c>
      <c r="E34" s="948">
        <v>407</v>
      </c>
      <c r="F34" s="948">
        <v>3</v>
      </c>
      <c r="G34" s="948" t="s">
        <v>1112</v>
      </c>
      <c r="H34" s="948" t="s">
        <v>1095</v>
      </c>
      <c r="I34" s="948"/>
      <c r="J34" s="948" t="s">
        <v>1096</v>
      </c>
      <c r="K34" s="948">
        <v>5</v>
      </c>
      <c r="L34" s="948" t="s">
        <v>25</v>
      </c>
      <c r="M34" s="948">
        <v>41600</v>
      </c>
      <c r="N34" s="948" t="s">
        <v>93</v>
      </c>
      <c r="O34" s="948">
        <v>109342</v>
      </c>
      <c r="P34" s="948">
        <v>67742</v>
      </c>
      <c r="Q34" s="948">
        <v>18870</v>
      </c>
      <c r="R34" s="948">
        <v>26466</v>
      </c>
      <c r="S34" s="948"/>
      <c r="T34" s="948"/>
      <c r="U34" s="948"/>
      <c r="V34" s="948" t="s">
        <v>1097</v>
      </c>
      <c r="W34" s="948">
        <v>1</v>
      </c>
    </row>
    <row r="35" spans="1:23" s="917" customFormat="1" ht="12.75" customHeight="1">
      <c r="A35" s="948">
        <v>1780</v>
      </c>
      <c r="B35" s="948">
        <v>2811</v>
      </c>
      <c r="C35" s="948" t="s">
        <v>95</v>
      </c>
      <c r="D35" s="948" t="s">
        <v>1106</v>
      </c>
      <c r="E35" s="948">
        <v>410</v>
      </c>
      <c r="F35" s="948">
        <v>2</v>
      </c>
      <c r="G35" s="948" t="s">
        <v>1113</v>
      </c>
      <c r="H35" s="948" t="s">
        <v>1095</v>
      </c>
      <c r="I35" s="948"/>
      <c r="J35" s="948" t="s">
        <v>1096</v>
      </c>
      <c r="K35" s="948">
        <v>5</v>
      </c>
      <c r="L35" s="948" t="s">
        <v>25</v>
      </c>
      <c r="M35" s="948">
        <v>41600</v>
      </c>
      <c r="N35" s="948" t="s">
        <v>93</v>
      </c>
      <c r="O35" s="948">
        <v>109342</v>
      </c>
      <c r="P35" s="948">
        <v>67742</v>
      </c>
      <c r="Q35" s="948">
        <v>18870</v>
      </c>
      <c r="R35" s="948">
        <v>26466</v>
      </c>
      <c r="S35" s="948"/>
      <c r="T35" s="948"/>
      <c r="U35" s="948"/>
      <c r="V35" s="948" t="s">
        <v>1097</v>
      </c>
      <c r="W35" s="948">
        <v>1</v>
      </c>
    </row>
    <row r="36" spans="1:23" s="917" customFormat="1" ht="12.75" customHeight="1">
      <c r="A36" s="948">
        <v>1780</v>
      </c>
      <c r="B36" s="948">
        <v>2811</v>
      </c>
      <c r="C36" s="948" t="s">
        <v>95</v>
      </c>
      <c r="D36" s="948" t="s">
        <v>1106</v>
      </c>
      <c r="E36" s="948">
        <v>437</v>
      </c>
      <c r="F36" s="948">
        <v>3</v>
      </c>
      <c r="G36" s="948" t="s">
        <v>1114</v>
      </c>
      <c r="H36" s="948" t="s">
        <v>1095</v>
      </c>
      <c r="I36" s="948"/>
      <c r="J36" s="948" t="s">
        <v>1096</v>
      </c>
      <c r="K36" s="948">
        <v>5</v>
      </c>
      <c r="L36" s="948" t="s">
        <v>25</v>
      </c>
      <c r="M36" s="948">
        <v>41600</v>
      </c>
      <c r="N36" s="948" t="s">
        <v>93</v>
      </c>
      <c r="O36" s="948">
        <v>109342</v>
      </c>
      <c r="P36" s="948">
        <v>67742</v>
      </c>
      <c r="Q36" s="948">
        <v>18870</v>
      </c>
      <c r="R36" s="948">
        <v>26466</v>
      </c>
      <c r="S36" s="948"/>
      <c r="T36" s="948"/>
      <c r="U36" s="948"/>
      <c r="V36" s="948" t="s">
        <v>1097</v>
      </c>
      <c r="W36" s="948">
        <v>1</v>
      </c>
    </row>
    <row r="37" spans="1:23" s="917" customFormat="1" ht="12.75" customHeight="1">
      <c r="A37" s="948">
        <v>1780</v>
      </c>
      <c r="B37" s="948">
        <v>2811</v>
      </c>
      <c r="C37" s="948" t="s">
        <v>95</v>
      </c>
      <c r="D37" s="948" t="s">
        <v>1106</v>
      </c>
      <c r="E37" s="948">
        <v>439</v>
      </c>
      <c r="F37" s="948">
        <v>2</v>
      </c>
      <c r="G37" s="948" t="s">
        <v>1115</v>
      </c>
      <c r="H37" s="948" t="s">
        <v>1095</v>
      </c>
      <c r="I37" s="948"/>
      <c r="J37" s="948" t="s">
        <v>1096</v>
      </c>
      <c r="K37" s="948">
        <v>5</v>
      </c>
      <c r="L37" s="948" t="s">
        <v>25</v>
      </c>
      <c r="M37" s="948">
        <v>41600</v>
      </c>
      <c r="N37" s="948" t="s">
        <v>93</v>
      </c>
      <c r="O37" s="948">
        <v>109342</v>
      </c>
      <c r="P37" s="948">
        <v>67742</v>
      </c>
      <c r="Q37" s="948">
        <v>18870</v>
      </c>
      <c r="R37" s="948">
        <v>26466</v>
      </c>
      <c r="S37" s="948"/>
      <c r="T37" s="948"/>
      <c r="U37" s="948"/>
      <c r="V37" s="948" t="s">
        <v>1097</v>
      </c>
      <c r="W37" s="948">
        <v>1</v>
      </c>
    </row>
    <row r="38" spans="1:23" s="917" customFormat="1" ht="12.75" customHeight="1">
      <c r="A38" s="948">
        <v>1780</v>
      </c>
      <c r="B38" s="948">
        <v>2811</v>
      </c>
      <c r="C38" s="948" t="s">
        <v>95</v>
      </c>
      <c r="D38" s="948" t="s">
        <v>1106</v>
      </c>
      <c r="E38" s="948">
        <v>440</v>
      </c>
      <c r="F38" s="948">
        <v>3</v>
      </c>
      <c r="G38" s="948" t="s">
        <v>1116</v>
      </c>
      <c r="H38" s="948" t="s">
        <v>1095</v>
      </c>
      <c r="I38" s="948"/>
      <c r="J38" s="948" t="s">
        <v>1096</v>
      </c>
      <c r="K38" s="948">
        <v>5</v>
      </c>
      <c r="L38" s="948" t="s">
        <v>25</v>
      </c>
      <c r="M38" s="948">
        <v>41600</v>
      </c>
      <c r="N38" s="948" t="s">
        <v>93</v>
      </c>
      <c r="O38" s="948">
        <v>109342</v>
      </c>
      <c r="P38" s="948">
        <v>67742</v>
      </c>
      <c r="Q38" s="948">
        <v>18870</v>
      </c>
      <c r="R38" s="948">
        <v>26466</v>
      </c>
      <c r="S38" s="948"/>
      <c r="T38" s="948"/>
      <c r="U38" s="948"/>
      <c r="V38" s="948" t="s">
        <v>1097</v>
      </c>
      <c r="W38" s="948">
        <v>1</v>
      </c>
    </row>
    <row r="39" spans="1:23" s="917" customFormat="1" ht="12.75" customHeight="1">
      <c r="A39" s="948">
        <v>1780</v>
      </c>
      <c r="B39" s="948">
        <v>2811</v>
      </c>
      <c r="C39" s="948" t="s">
        <v>95</v>
      </c>
      <c r="D39" s="948" t="s">
        <v>1106</v>
      </c>
      <c r="E39" s="948">
        <v>441</v>
      </c>
      <c r="F39" s="948">
        <v>2</v>
      </c>
      <c r="G39" s="948" t="s">
        <v>1117</v>
      </c>
      <c r="H39" s="948" t="s">
        <v>1095</v>
      </c>
      <c r="I39" s="948"/>
      <c r="J39" s="948" t="s">
        <v>1096</v>
      </c>
      <c r="K39" s="948">
        <v>5</v>
      </c>
      <c r="L39" s="948" t="s">
        <v>25</v>
      </c>
      <c r="M39" s="948">
        <v>41600</v>
      </c>
      <c r="N39" s="948" t="s">
        <v>93</v>
      </c>
      <c r="O39" s="948">
        <v>109342</v>
      </c>
      <c r="P39" s="948">
        <v>67742</v>
      </c>
      <c r="Q39" s="948">
        <v>18870</v>
      </c>
      <c r="R39" s="948">
        <v>26466</v>
      </c>
      <c r="S39" s="948"/>
      <c r="T39" s="948"/>
      <c r="U39" s="948"/>
      <c r="V39" s="948" t="s">
        <v>1097</v>
      </c>
      <c r="W39" s="948">
        <v>1</v>
      </c>
    </row>
    <row r="40" spans="1:23" s="917" customFormat="1" ht="12.75" customHeight="1">
      <c r="A40" s="948">
        <v>1780</v>
      </c>
      <c r="B40" s="948">
        <v>2811</v>
      </c>
      <c r="C40" s="948" t="s">
        <v>95</v>
      </c>
      <c r="D40" s="948" t="s">
        <v>1106</v>
      </c>
      <c r="E40" s="948">
        <v>442</v>
      </c>
      <c r="F40" s="948">
        <v>2</v>
      </c>
      <c r="G40" s="948" t="s">
        <v>1118</v>
      </c>
      <c r="H40" s="948" t="s">
        <v>1095</v>
      </c>
      <c r="I40" s="948"/>
      <c r="J40" s="948" t="s">
        <v>1096</v>
      </c>
      <c r="K40" s="948">
        <v>10</v>
      </c>
      <c r="L40" s="948" t="s">
        <v>25</v>
      </c>
      <c r="M40" s="948">
        <v>41600</v>
      </c>
      <c r="N40" s="948" t="s">
        <v>93</v>
      </c>
      <c r="O40" s="948">
        <v>109342</v>
      </c>
      <c r="P40" s="948">
        <v>67742</v>
      </c>
      <c r="Q40" s="948">
        <v>18870</v>
      </c>
      <c r="R40" s="948">
        <v>26466</v>
      </c>
      <c r="S40" s="948"/>
      <c r="T40" s="948"/>
      <c r="U40" s="948"/>
      <c r="V40" s="948" t="s">
        <v>1097</v>
      </c>
      <c r="W40" s="948">
        <v>1</v>
      </c>
    </row>
    <row r="41" spans="1:23" s="917" customFormat="1" ht="12.75" customHeight="1">
      <c r="A41" s="948">
        <v>1780</v>
      </c>
      <c r="B41" s="948">
        <v>2811</v>
      </c>
      <c r="C41" s="948" t="s">
        <v>95</v>
      </c>
      <c r="D41" s="948" t="s">
        <v>1106</v>
      </c>
      <c r="E41" s="948">
        <v>445</v>
      </c>
      <c r="F41" s="948">
        <v>3</v>
      </c>
      <c r="G41" s="948" t="s">
        <v>1119</v>
      </c>
      <c r="H41" s="948" t="s">
        <v>1095</v>
      </c>
      <c r="I41" s="948"/>
      <c r="J41" s="948" t="s">
        <v>1096</v>
      </c>
      <c r="K41" s="948">
        <v>5</v>
      </c>
      <c r="L41" s="948" t="s">
        <v>25</v>
      </c>
      <c r="M41" s="948">
        <v>41600</v>
      </c>
      <c r="N41" s="948" t="s">
        <v>93</v>
      </c>
      <c r="O41" s="948">
        <v>109342</v>
      </c>
      <c r="P41" s="948">
        <v>67742</v>
      </c>
      <c r="Q41" s="948">
        <v>18870</v>
      </c>
      <c r="R41" s="948">
        <v>26466</v>
      </c>
      <c r="S41" s="948"/>
      <c r="T41" s="948"/>
      <c r="U41" s="948"/>
      <c r="V41" s="948" t="s">
        <v>1097</v>
      </c>
      <c r="W41" s="948">
        <v>1</v>
      </c>
    </row>
    <row r="42" spans="1:23" s="917" customFormat="1" ht="12.75" customHeight="1">
      <c r="A42" s="948">
        <v>1780</v>
      </c>
      <c r="B42" s="948">
        <v>2811</v>
      </c>
      <c r="C42" s="948" t="s">
        <v>95</v>
      </c>
      <c r="D42" s="948" t="s">
        <v>1106</v>
      </c>
      <c r="E42" s="948">
        <v>446</v>
      </c>
      <c r="F42" s="948">
        <v>3</v>
      </c>
      <c r="G42" s="948" t="s">
        <v>1120</v>
      </c>
      <c r="H42" s="948" t="s">
        <v>1095</v>
      </c>
      <c r="I42" s="948"/>
      <c r="J42" s="948" t="s">
        <v>1096</v>
      </c>
      <c r="K42" s="948">
        <v>5</v>
      </c>
      <c r="L42" s="948" t="s">
        <v>25</v>
      </c>
      <c r="M42" s="948">
        <v>41600</v>
      </c>
      <c r="N42" s="948" t="s">
        <v>93</v>
      </c>
      <c r="O42" s="948">
        <v>109342</v>
      </c>
      <c r="P42" s="948">
        <v>67742</v>
      </c>
      <c r="Q42" s="948">
        <v>18870</v>
      </c>
      <c r="R42" s="948">
        <v>26466</v>
      </c>
      <c r="S42" s="948"/>
      <c r="T42" s="948"/>
      <c r="U42" s="948"/>
      <c r="V42" s="948" t="s">
        <v>1097</v>
      </c>
      <c r="W42" s="948">
        <v>1</v>
      </c>
    </row>
    <row r="43" spans="1:23" s="917" customFormat="1" ht="12.75" customHeight="1">
      <c r="A43" s="948">
        <v>1780</v>
      </c>
      <c r="B43" s="948">
        <v>2811</v>
      </c>
      <c r="C43" s="948" t="s">
        <v>95</v>
      </c>
      <c r="D43" s="948" t="s">
        <v>1106</v>
      </c>
      <c r="E43" s="948">
        <v>447</v>
      </c>
      <c r="F43" s="948">
        <v>2</v>
      </c>
      <c r="G43" s="948" t="s">
        <v>1121</v>
      </c>
      <c r="H43" s="948" t="s">
        <v>1095</v>
      </c>
      <c r="I43" s="948"/>
      <c r="J43" s="948" t="s">
        <v>1096</v>
      </c>
      <c r="K43" s="948">
        <v>10</v>
      </c>
      <c r="L43" s="948" t="s">
        <v>25</v>
      </c>
      <c r="M43" s="948">
        <v>41600</v>
      </c>
      <c r="N43" s="948" t="s">
        <v>93</v>
      </c>
      <c r="O43" s="948">
        <v>109342</v>
      </c>
      <c r="P43" s="948">
        <v>67742</v>
      </c>
      <c r="Q43" s="948">
        <v>18870</v>
      </c>
      <c r="R43" s="948">
        <v>26466</v>
      </c>
      <c r="S43" s="948"/>
      <c r="T43" s="948"/>
      <c r="U43" s="948"/>
      <c r="V43" s="948" t="s">
        <v>1097</v>
      </c>
      <c r="W43" s="948">
        <v>2</v>
      </c>
    </row>
    <row r="44" spans="1:23" s="917" customFormat="1" ht="12.75" customHeight="1">
      <c r="A44" s="948">
        <v>1780</v>
      </c>
      <c r="B44" s="948">
        <v>2811</v>
      </c>
      <c r="C44" s="948" t="s">
        <v>95</v>
      </c>
      <c r="D44" s="948" t="s">
        <v>1106</v>
      </c>
      <c r="E44" s="948">
        <v>448</v>
      </c>
      <c r="F44" s="948">
        <v>2</v>
      </c>
      <c r="G44" s="948" t="s">
        <v>1122</v>
      </c>
      <c r="H44" s="948" t="s">
        <v>1095</v>
      </c>
      <c r="I44" s="948"/>
      <c r="J44" s="948" t="s">
        <v>1096</v>
      </c>
      <c r="K44" s="948">
        <v>5</v>
      </c>
      <c r="L44" s="948" t="s">
        <v>25</v>
      </c>
      <c r="M44" s="948">
        <v>41600</v>
      </c>
      <c r="N44" s="948" t="s">
        <v>93</v>
      </c>
      <c r="O44" s="948">
        <v>109342</v>
      </c>
      <c r="P44" s="948">
        <v>67742</v>
      </c>
      <c r="Q44" s="948">
        <v>18870</v>
      </c>
      <c r="R44" s="948">
        <v>26466</v>
      </c>
      <c r="S44" s="948"/>
      <c r="T44" s="948"/>
      <c r="U44" s="948"/>
      <c r="V44" s="948" t="s">
        <v>1097</v>
      </c>
      <c r="W44" s="948">
        <v>1</v>
      </c>
    </row>
    <row r="45" spans="1:23" s="917" customFormat="1" ht="12.75" customHeight="1">
      <c r="A45" s="948">
        <v>1780</v>
      </c>
      <c r="B45" s="948">
        <v>2811</v>
      </c>
      <c r="C45" s="948" t="s">
        <v>95</v>
      </c>
      <c r="D45" s="948" t="s">
        <v>1106</v>
      </c>
      <c r="E45" s="948">
        <v>449</v>
      </c>
      <c r="F45" s="948">
        <v>3</v>
      </c>
      <c r="G45" s="948" t="s">
        <v>1123</v>
      </c>
      <c r="H45" s="948" t="s">
        <v>1095</v>
      </c>
      <c r="I45" s="948"/>
      <c r="J45" s="948" t="s">
        <v>1096</v>
      </c>
      <c r="K45" s="948">
        <v>5</v>
      </c>
      <c r="L45" s="948" t="s">
        <v>25</v>
      </c>
      <c r="M45" s="948">
        <v>41600</v>
      </c>
      <c r="N45" s="948" t="s">
        <v>93</v>
      </c>
      <c r="O45" s="948">
        <v>109342</v>
      </c>
      <c r="P45" s="948">
        <v>67742</v>
      </c>
      <c r="Q45" s="948">
        <v>18870</v>
      </c>
      <c r="R45" s="948">
        <v>26466</v>
      </c>
      <c r="S45" s="948"/>
      <c r="T45" s="948"/>
      <c r="U45" s="948"/>
      <c r="V45" s="948" t="s">
        <v>1097</v>
      </c>
      <c r="W45" s="948">
        <v>1</v>
      </c>
    </row>
    <row r="46" spans="1:23" s="917" customFormat="1" ht="12.75" customHeight="1">
      <c r="A46" s="948">
        <v>1780</v>
      </c>
      <c r="B46" s="948">
        <v>2811</v>
      </c>
      <c r="C46" s="948" t="s">
        <v>95</v>
      </c>
      <c r="D46" s="948" t="s">
        <v>1106</v>
      </c>
      <c r="E46" s="948">
        <v>450</v>
      </c>
      <c r="F46" s="948">
        <v>3</v>
      </c>
      <c r="G46" s="948" t="s">
        <v>1124</v>
      </c>
      <c r="H46" s="948" t="s">
        <v>1095</v>
      </c>
      <c r="I46" s="948"/>
      <c r="J46" s="948" t="s">
        <v>1096</v>
      </c>
      <c r="K46" s="948">
        <v>5</v>
      </c>
      <c r="L46" s="948" t="s">
        <v>25</v>
      </c>
      <c r="M46" s="948">
        <v>41600</v>
      </c>
      <c r="N46" s="948" t="s">
        <v>93</v>
      </c>
      <c r="O46" s="948">
        <v>109342</v>
      </c>
      <c r="P46" s="948">
        <v>67742</v>
      </c>
      <c r="Q46" s="948">
        <v>18870</v>
      </c>
      <c r="R46" s="948">
        <v>26466</v>
      </c>
      <c r="S46" s="948"/>
      <c r="T46" s="948"/>
      <c r="U46" s="948"/>
      <c r="V46" s="948" t="s">
        <v>1097</v>
      </c>
      <c r="W46" s="948">
        <v>1</v>
      </c>
    </row>
    <row r="47" spans="1:23" s="917" customFormat="1" ht="12.75" customHeight="1">
      <c r="A47" s="948">
        <v>1780</v>
      </c>
      <c r="B47" s="948">
        <v>2811</v>
      </c>
      <c r="C47" s="948" t="s">
        <v>95</v>
      </c>
      <c r="D47" s="948" t="s">
        <v>1106</v>
      </c>
      <c r="E47" s="948">
        <v>451</v>
      </c>
      <c r="F47" s="948">
        <v>3</v>
      </c>
      <c r="G47" s="948" t="s">
        <v>1125</v>
      </c>
      <c r="H47" s="948" t="s">
        <v>1095</v>
      </c>
      <c r="I47" s="948"/>
      <c r="J47" s="948" t="s">
        <v>1096</v>
      </c>
      <c r="K47" s="948">
        <v>5</v>
      </c>
      <c r="L47" s="948" t="s">
        <v>25</v>
      </c>
      <c r="M47" s="948">
        <v>41600</v>
      </c>
      <c r="N47" s="948" t="s">
        <v>93</v>
      </c>
      <c r="O47" s="948">
        <v>109342</v>
      </c>
      <c r="P47" s="948">
        <v>67742</v>
      </c>
      <c r="Q47" s="948">
        <v>18870</v>
      </c>
      <c r="R47" s="948">
        <v>26466</v>
      </c>
      <c r="S47" s="948"/>
      <c r="T47" s="948"/>
      <c r="U47" s="948"/>
      <c r="V47" s="948" t="s">
        <v>1097</v>
      </c>
      <c r="W47" s="948">
        <v>1</v>
      </c>
    </row>
    <row r="48" spans="1:23" s="917" customFormat="1" ht="12.75" customHeight="1">
      <c r="A48" s="948">
        <v>1590</v>
      </c>
      <c r="B48" s="948">
        <v>2813</v>
      </c>
      <c r="C48" s="948" t="s">
        <v>90</v>
      </c>
      <c r="D48" s="948" t="s">
        <v>1126</v>
      </c>
      <c r="E48" s="948">
        <v>1081</v>
      </c>
      <c r="F48" s="948">
        <v>1</v>
      </c>
      <c r="G48" s="948" t="s">
        <v>1127</v>
      </c>
      <c r="H48" s="948" t="s">
        <v>1095</v>
      </c>
      <c r="I48" s="948"/>
      <c r="J48" s="948" t="s">
        <v>1096</v>
      </c>
      <c r="K48" s="948">
        <v>5</v>
      </c>
      <c r="L48" s="948" t="s">
        <v>25</v>
      </c>
      <c r="M48" s="948">
        <v>41600</v>
      </c>
      <c r="N48" s="948" t="s">
        <v>88</v>
      </c>
      <c r="O48" s="948">
        <v>101092</v>
      </c>
      <c r="P48" s="948">
        <v>59492</v>
      </c>
      <c r="Q48" s="948">
        <v>26851</v>
      </c>
      <c r="R48" s="948">
        <v>37759</v>
      </c>
      <c r="S48" s="948"/>
      <c r="T48" s="948"/>
      <c r="U48" s="948"/>
      <c r="V48" s="948" t="s">
        <v>1097</v>
      </c>
      <c r="W48" s="948">
        <v>1</v>
      </c>
    </row>
    <row r="49" spans="1:23" s="917" customFormat="1" ht="12.75" customHeight="1">
      <c r="A49" s="948">
        <v>1590</v>
      </c>
      <c r="B49" s="948">
        <v>2813</v>
      </c>
      <c r="C49" s="948" t="s">
        <v>90</v>
      </c>
      <c r="D49" s="948" t="s">
        <v>1126</v>
      </c>
      <c r="E49" s="948">
        <v>1086</v>
      </c>
      <c r="F49" s="948">
        <v>1</v>
      </c>
      <c r="G49" s="948" t="s">
        <v>1128</v>
      </c>
      <c r="H49" s="948" t="s">
        <v>1095</v>
      </c>
      <c r="I49" s="948"/>
      <c r="J49" s="948" t="s">
        <v>1096</v>
      </c>
      <c r="K49" s="948">
        <v>10</v>
      </c>
      <c r="L49" s="948" t="s">
        <v>25</v>
      </c>
      <c r="M49" s="948">
        <v>41600</v>
      </c>
      <c r="N49" s="948" t="s">
        <v>88</v>
      </c>
      <c r="O49" s="948">
        <v>101092</v>
      </c>
      <c r="P49" s="948">
        <v>59492</v>
      </c>
      <c r="Q49" s="948">
        <v>26851</v>
      </c>
      <c r="R49" s="948">
        <v>37759</v>
      </c>
      <c r="S49" s="948"/>
      <c r="T49" s="948"/>
      <c r="U49" s="948"/>
      <c r="V49" s="948" t="s">
        <v>1097</v>
      </c>
      <c r="W49" s="948">
        <v>2</v>
      </c>
    </row>
    <row r="50" spans="1:23" s="917" customFormat="1" ht="12.75" customHeight="1">
      <c r="A50" s="948">
        <v>1590</v>
      </c>
      <c r="B50" s="948">
        <v>2813</v>
      </c>
      <c r="C50" s="948" t="s">
        <v>90</v>
      </c>
      <c r="D50" s="948" t="s">
        <v>1126</v>
      </c>
      <c r="E50" s="948">
        <v>1088</v>
      </c>
      <c r="F50" s="948">
        <v>2</v>
      </c>
      <c r="G50" s="948" t="s">
        <v>1129</v>
      </c>
      <c r="H50" s="948" t="s">
        <v>1095</v>
      </c>
      <c r="I50" s="948"/>
      <c r="J50" s="948" t="s">
        <v>1096</v>
      </c>
      <c r="K50" s="948">
        <v>10</v>
      </c>
      <c r="L50" s="948" t="s">
        <v>25</v>
      </c>
      <c r="M50" s="948">
        <v>41600</v>
      </c>
      <c r="N50" s="948" t="s">
        <v>88</v>
      </c>
      <c r="O50" s="948">
        <v>101092</v>
      </c>
      <c r="P50" s="948">
        <v>59492</v>
      </c>
      <c r="Q50" s="948">
        <v>26851</v>
      </c>
      <c r="R50" s="948">
        <v>37759</v>
      </c>
      <c r="S50" s="948"/>
      <c r="T50" s="948"/>
      <c r="U50" s="948"/>
      <c r="V50" s="948" t="s">
        <v>1097</v>
      </c>
      <c r="W50" s="948">
        <v>1</v>
      </c>
    </row>
    <row r="51" spans="1:23" s="917" customFormat="1" ht="12.75" customHeight="1">
      <c r="A51" s="948">
        <v>1590</v>
      </c>
      <c r="B51" s="948">
        <v>2813</v>
      </c>
      <c r="C51" s="948" t="s">
        <v>90</v>
      </c>
      <c r="D51" s="948" t="s">
        <v>1126</v>
      </c>
      <c r="E51" s="948">
        <v>1091</v>
      </c>
      <c r="F51" s="948">
        <v>3</v>
      </c>
      <c r="G51" s="948" t="s">
        <v>1130</v>
      </c>
      <c r="H51" s="948" t="s">
        <v>1095</v>
      </c>
      <c r="I51" s="948"/>
      <c r="J51" s="948" t="s">
        <v>1096</v>
      </c>
      <c r="K51" s="948">
        <v>10</v>
      </c>
      <c r="L51" s="948" t="s">
        <v>25</v>
      </c>
      <c r="M51" s="948">
        <v>41600</v>
      </c>
      <c r="N51" s="948" t="s">
        <v>88</v>
      </c>
      <c r="O51" s="948">
        <v>101092</v>
      </c>
      <c r="P51" s="948">
        <v>59492</v>
      </c>
      <c r="Q51" s="948">
        <v>26851</v>
      </c>
      <c r="R51" s="948">
        <v>37759</v>
      </c>
      <c r="S51" s="948"/>
      <c r="T51" s="948"/>
      <c r="U51" s="948"/>
      <c r="V51" s="948" t="s">
        <v>1097</v>
      </c>
      <c r="W51" s="948">
        <v>2</v>
      </c>
    </row>
    <row r="52" spans="1:23" s="917" customFormat="1" ht="12.75" customHeight="1">
      <c r="A52" s="948">
        <v>1590</v>
      </c>
      <c r="B52" s="948">
        <v>2813</v>
      </c>
      <c r="C52" s="948" t="s">
        <v>90</v>
      </c>
      <c r="D52" s="948" t="s">
        <v>1126</v>
      </c>
      <c r="E52" s="948">
        <v>1094</v>
      </c>
      <c r="F52" s="948">
        <v>2</v>
      </c>
      <c r="G52" s="948" t="s">
        <v>1131</v>
      </c>
      <c r="H52" s="948" t="s">
        <v>1095</v>
      </c>
      <c r="I52" s="948"/>
      <c r="J52" s="948" t="s">
        <v>1096</v>
      </c>
      <c r="K52" s="948">
        <v>10</v>
      </c>
      <c r="L52" s="948" t="s">
        <v>25</v>
      </c>
      <c r="M52" s="948">
        <v>41600</v>
      </c>
      <c r="N52" s="948" t="s">
        <v>88</v>
      </c>
      <c r="O52" s="948">
        <v>101092</v>
      </c>
      <c r="P52" s="948">
        <v>59492</v>
      </c>
      <c r="Q52" s="948">
        <v>26851</v>
      </c>
      <c r="R52" s="948">
        <v>37759</v>
      </c>
      <c r="S52" s="948"/>
      <c r="T52" s="948"/>
      <c r="U52" s="948"/>
      <c r="V52" s="948" t="s">
        <v>1097</v>
      </c>
      <c r="W52" s="948">
        <v>2</v>
      </c>
    </row>
    <row r="53" spans="1:23" s="917" customFormat="1" ht="12.75" customHeight="1">
      <c r="A53" s="948">
        <v>1820</v>
      </c>
      <c r="B53" s="948">
        <v>2838</v>
      </c>
      <c r="C53" s="948" t="s">
        <v>1132</v>
      </c>
      <c r="D53" s="948" t="s">
        <v>1133</v>
      </c>
      <c r="E53" s="948">
        <v>1346</v>
      </c>
      <c r="F53" s="948">
        <v>1</v>
      </c>
      <c r="G53" s="948" t="s">
        <v>1134</v>
      </c>
      <c r="H53" s="948" t="s">
        <v>1095</v>
      </c>
      <c r="I53" s="948"/>
      <c r="J53" s="948" t="s">
        <v>1096</v>
      </c>
      <c r="K53" s="948">
        <v>10</v>
      </c>
      <c r="L53" s="948" t="s">
        <v>25</v>
      </c>
      <c r="M53" s="948">
        <v>41600</v>
      </c>
      <c r="N53" s="948" t="s">
        <v>88</v>
      </c>
      <c r="O53" s="948">
        <v>101092</v>
      </c>
      <c r="P53" s="948">
        <v>59492</v>
      </c>
      <c r="Q53" s="948">
        <v>18870</v>
      </c>
      <c r="R53" s="948">
        <v>26466</v>
      </c>
      <c r="S53" s="948"/>
      <c r="T53" s="948"/>
      <c r="U53" s="948"/>
      <c r="V53" s="948" t="s">
        <v>1097</v>
      </c>
      <c r="W53" s="948">
        <v>1</v>
      </c>
    </row>
    <row r="54" spans="1:23" s="917" customFormat="1" ht="12.75" customHeight="1">
      <c r="A54" s="948">
        <v>1820</v>
      </c>
      <c r="B54" s="948">
        <v>2838</v>
      </c>
      <c r="C54" s="948" t="s">
        <v>1132</v>
      </c>
      <c r="D54" s="948" t="s">
        <v>1133</v>
      </c>
      <c r="E54" s="948">
        <v>1348</v>
      </c>
      <c r="F54" s="948">
        <v>1</v>
      </c>
      <c r="G54" s="948" t="s">
        <v>1135</v>
      </c>
      <c r="H54" s="948" t="s">
        <v>1095</v>
      </c>
      <c r="I54" s="948"/>
      <c r="J54" s="948" t="s">
        <v>1096</v>
      </c>
      <c r="K54" s="948">
        <v>5</v>
      </c>
      <c r="L54" s="948" t="s">
        <v>25</v>
      </c>
      <c r="M54" s="948">
        <v>41600</v>
      </c>
      <c r="N54" s="948" t="s">
        <v>88</v>
      </c>
      <c r="O54" s="948">
        <v>101092</v>
      </c>
      <c r="P54" s="948">
        <v>59492</v>
      </c>
      <c r="Q54" s="948">
        <v>18870</v>
      </c>
      <c r="R54" s="948">
        <v>26466</v>
      </c>
      <c r="S54" s="948"/>
      <c r="T54" s="948"/>
      <c r="U54" s="948"/>
      <c r="V54" s="948" t="s">
        <v>1097</v>
      </c>
      <c r="W54" s="948">
        <v>1</v>
      </c>
    </row>
    <row r="55" spans="1:23" s="917" customFormat="1" ht="12.75" customHeight="1">
      <c r="A55" s="948">
        <v>1820</v>
      </c>
      <c r="B55" s="948">
        <v>2838</v>
      </c>
      <c r="C55" s="948" t="s">
        <v>1132</v>
      </c>
      <c r="D55" s="948" t="s">
        <v>1133</v>
      </c>
      <c r="E55" s="948">
        <v>1349</v>
      </c>
      <c r="F55" s="948">
        <v>1</v>
      </c>
      <c r="G55" s="948" t="s">
        <v>1136</v>
      </c>
      <c r="H55" s="948" t="s">
        <v>1095</v>
      </c>
      <c r="I55" s="948"/>
      <c r="J55" s="948" t="s">
        <v>1096</v>
      </c>
      <c r="K55" s="948">
        <v>5</v>
      </c>
      <c r="L55" s="948" t="s">
        <v>25</v>
      </c>
      <c r="M55" s="948">
        <v>41600</v>
      </c>
      <c r="N55" s="948" t="s">
        <v>88</v>
      </c>
      <c r="O55" s="948">
        <v>101092</v>
      </c>
      <c r="P55" s="948">
        <v>59492</v>
      </c>
      <c r="Q55" s="948">
        <v>18870</v>
      </c>
      <c r="R55" s="948">
        <v>26466</v>
      </c>
      <c r="S55" s="948"/>
      <c r="T55" s="948"/>
      <c r="U55" s="948"/>
      <c r="V55" s="948" t="s">
        <v>1097</v>
      </c>
      <c r="W55" s="948">
        <v>1</v>
      </c>
    </row>
    <row r="56" spans="1:23" s="917" customFormat="1" ht="12.75" customHeight="1">
      <c r="A56" s="948">
        <v>1820</v>
      </c>
      <c r="B56" s="948">
        <v>2838</v>
      </c>
      <c r="C56" s="948" t="s">
        <v>1132</v>
      </c>
      <c r="D56" s="948" t="s">
        <v>1133</v>
      </c>
      <c r="E56" s="948">
        <v>1363</v>
      </c>
      <c r="F56" s="948">
        <v>1</v>
      </c>
      <c r="G56" s="948" t="s">
        <v>1137</v>
      </c>
      <c r="H56" s="948" t="s">
        <v>1095</v>
      </c>
      <c r="I56" s="948"/>
      <c r="J56" s="948" t="s">
        <v>1096</v>
      </c>
      <c r="K56" s="948">
        <v>5</v>
      </c>
      <c r="L56" s="948" t="s">
        <v>25</v>
      </c>
      <c r="M56" s="948">
        <v>41600</v>
      </c>
      <c r="N56" s="948" t="s">
        <v>88</v>
      </c>
      <c r="O56" s="948">
        <v>101092</v>
      </c>
      <c r="P56" s="948">
        <v>59492</v>
      </c>
      <c r="Q56" s="948">
        <v>18870</v>
      </c>
      <c r="R56" s="948">
        <v>26466</v>
      </c>
      <c r="S56" s="948"/>
      <c r="T56" s="948"/>
      <c r="U56" s="948"/>
      <c r="V56" s="948" t="s">
        <v>1097</v>
      </c>
      <c r="W56" s="948">
        <v>1</v>
      </c>
    </row>
    <row r="57" spans="1:23" s="917" customFormat="1" ht="12.75" customHeight="1">
      <c r="A57" s="948">
        <v>1890</v>
      </c>
      <c r="B57" s="948">
        <v>2840</v>
      </c>
      <c r="C57" s="948" t="s">
        <v>87</v>
      </c>
      <c r="D57" s="948" t="s">
        <v>1103</v>
      </c>
      <c r="E57" s="948">
        <v>1385</v>
      </c>
      <c r="F57" s="948">
        <v>2</v>
      </c>
      <c r="G57" s="948" t="s">
        <v>1138</v>
      </c>
      <c r="H57" s="948" t="s">
        <v>1095</v>
      </c>
      <c r="I57" s="948"/>
      <c r="J57" s="948" t="s">
        <v>1096</v>
      </c>
      <c r="K57" s="948">
        <v>10</v>
      </c>
      <c r="L57" s="948" t="s">
        <v>25</v>
      </c>
      <c r="M57" s="948">
        <v>41600</v>
      </c>
      <c r="N57" s="948" t="s">
        <v>84</v>
      </c>
      <c r="O57" s="948">
        <v>94362</v>
      </c>
      <c r="P57" s="948">
        <v>52762</v>
      </c>
      <c r="Q57" s="948">
        <v>13309</v>
      </c>
      <c r="R57" s="948">
        <v>14661</v>
      </c>
      <c r="S57" s="948"/>
      <c r="T57" s="948"/>
      <c r="U57" s="948"/>
      <c r="V57" s="948" t="s">
        <v>1097</v>
      </c>
      <c r="W57" s="948">
        <v>1</v>
      </c>
    </row>
    <row r="58" spans="1:23" s="917" customFormat="1" ht="12.75" customHeight="1">
      <c r="A58" s="948">
        <v>1890</v>
      </c>
      <c r="B58" s="948">
        <v>2840</v>
      </c>
      <c r="C58" s="948" t="s">
        <v>87</v>
      </c>
      <c r="D58" s="948" t="s">
        <v>1103</v>
      </c>
      <c r="E58" s="948">
        <v>1398</v>
      </c>
      <c r="F58" s="948">
        <v>3</v>
      </c>
      <c r="G58" s="948" t="s">
        <v>1139</v>
      </c>
      <c r="H58" s="948" t="s">
        <v>1095</v>
      </c>
      <c r="I58" s="948"/>
      <c r="J58" s="948" t="s">
        <v>1096</v>
      </c>
      <c r="K58" s="948">
        <v>10</v>
      </c>
      <c r="L58" s="948" t="s">
        <v>25</v>
      </c>
      <c r="M58" s="948">
        <v>41600</v>
      </c>
      <c r="N58" s="948" t="s">
        <v>84</v>
      </c>
      <c r="O58" s="948">
        <v>94362</v>
      </c>
      <c r="P58" s="948">
        <v>52762</v>
      </c>
      <c r="Q58" s="948">
        <v>13309</v>
      </c>
      <c r="R58" s="948">
        <v>14661</v>
      </c>
      <c r="S58" s="948"/>
      <c r="T58" s="948"/>
      <c r="U58" s="948"/>
      <c r="V58" s="948" t="s">
        <v>1097</v>
      </c>
      <c r="W58" s="948">
        <v>1</v>
      </c>
    </row>
    <row r="59" spans="1:23" s="917" customFormat="1" ht="12.75" customHeight="1">
      <c r="A59" s="948">
        <v>1890</v>
      </c>
      <c r="B59" s="948">
        <v>2840</v>
      </c>
      <c r="C59" s="948" t="s">
        <v>87</v>
      </c>
      <c r="D59" s="948" t="s">
        <v>1103</v>
      </c>
      <c r="E59" s="948">
        <v>1399</v>
      </c>
      <c r="F59" s="948">
        <v>3</v>
      </c>
      <c r="G59" s="948" t="s">
        <v>1140</v>
      </c>
      <c r="H59" s="948" t="s">
        <v>1095</v>
      </c>
      <c r="I59" s="948"/>
      <c r="J59" s="948" t="s">
        <v>1096</v>
      </c>
      <c r="K59" s="948">
        <v>10</v>
      </c>
      <c r="L59" s="948" t="s">
        <v>25</v>
      </c>
      <c r="M59" s="948">
        <v>41600</v>
      </c>
      <c r="N59" s="948" t="s">
        <v>84</v>
      </c>
      <c r="O59" s="948">
        <v>94362</v>
      </c>
      <c r="P59" s="948">
        <v>52762</v>
      </c>
      <c r="Q59" s="948">
        <v>13309</v>
      </c>
      <c r="R59" s="948">
        <v>14661</v>
      </c>
      <c r="S59" s="948"/>
      <c r="T59" s="948"/>
      <c r="U59" s="948"/>
      <c r="V59" s="948" t="s">
        <v>1097</v>
      </c>
      <c r="W59" s="948">
        <v>1</v>
      </c>
    </row>
    <row r="60" spans="1:23" s="917" customFormat="1" ht="12.75" customHeight="1">
      <c r="A60" s="948">
        <v>1890</v>
      </c>
      <c r="B60" s="948">
        <v>2840</v>
      </c>
      <c r="C60" s="948" t="s">
        <v>87</v>
      </c>
      <c r="D60" s="948" t="s">
        <v>1103</v>
      </c>
      <c r="E60" s="948">
        <v>1401</v>
      </c>
      <c r="F60" s="948">
        <v>3</v>
      </c>
      <c r="G60" s="948" t="s">
        <v>1141</v>
      </c>
      <c r="H60" s="948" t="s">
        <v>1095</v>
      </c>
      <c r="I60" s="948"/>
      <c r="J60" s="948" t="s">
        <v>1096</v>
      </c>
      <c r="K60" s="948">
        <v>10</v>
      </c>
      <c r="L60" s="948" t="s">
        <v>25</v>
      </c>
      <c r="M60" s="948">
        <v>41600</v>
      </c>
      <c r="N60" s="948" t="s">
        <v>84</v>
      </c>
      <c r="O60" s="948">
        <v>94362</v>
      </c>
      <c r="P60" s="948">
        <v>52762</v>
      </c>
      <c r="Q60" s="948">
        <v>13309</v>
      </c>
      <c r="R60" s="948">
        <v>14661</v>
      </c>
      <c r="S60" s="948"/>
      <c r="T60" s="948"/>
      <c r="U60" s="948"/>
      <c r="V60" s="948" t="s">
        <v>1097</v>
      </c>
      <c r="W60" s="948">
        <v>1</v>
      </c>
    </row>
    <row r="61" spans="1:23" s="917" customFormat="1" ht="12.75" customHeight="1">
      <c r="A61" s="948">
        <v>1890</v>
      </c>
      <c r="B61" s="948">
        <v>2840</v>
      </c>
      <c r="C61" s="948" t="s">
        <v>87</v>
      </c>
      <c r="D61" s="948" t="s">
        <v>1103</v>
      </c>
      <c r="E61" s="948">
        <v>1402</v>
      </c>
      <c r="F61" s="948">
        <v>3</v>
      </c>
      <c r="G61" s="948" t="s">
        <v>1142</v>
      </c>
      <c r="H61" s="948" t="s">
        <v>1095</v>
      </c>
      <c r="I61" s="948"/>
      <c r="J61" s="948" t="s">
        <v>1096</v>
      </c>
      <c r="K61" s="948">
        <v>12.5</v>
      </c>
      <c r="L61" s="948" t="s">
        <v>25</v>
      </c>
      <c r="M61" s="948">
        <v>41600</v>
      </c>
      <c r="N61" s="948" t="s">
        <v>84</v>
      </c>
      <c r="O61" s="948">
        <v>94362</v>
      </c>
      <c r="P61" s="948">
        <v>52762</v>
      </c>
      <c r="Q61" s="948">
        <v>13309</v>
      </c>
      <c r="R61" s="948">
        <v>14661</v>
      </c>
      <c r="S61" s="948"/>
      <c r="T61" s="948"/>
      <c r="U61" s="948"/>
      <c r="V61" s="948" t="s">
        <v>1097</v>
      </c>
      <c r="W61" s="948">
        <v>1</v>
      </c>
    </row>
    <row r="62" spans="1:23" s="917" customFormat="1" ht="12.75" customHeight="1">
      <c r="A62" s="948">
        <v>1890</v>
      </c>
      <c r="B62" s="948">
        <v>2840</v>
      </c>
      <c r="C62" s="948" t="s">
        <v>87</v>
      </c>
      <c r="D62" s="948" t="s">
        <v>1103</v>
      </c>
      <c r="E62" s="948">
        <v>1423</v>
      </c>
      <c r="F62" s="948">
        <v>3</v>
      </c>
      <c r="G62" s="948" t="s">
        <v>1143</v>
      </c>
      <c r="H62" s="948" t="s">
        <v>1095</v>
      </c>
      <c r="I62" s="948"/>
      <c r="J62" s="948" t="s">
        <v>1096</v>
      </c>
      <c r="K62" s="948">
        <v>10</v>
      </c>
      <c r="L62" s="948" t="s">
        <v>25</v>
      </c>
      <c r="M62" s="948">
        <v>41600</v>
      </c>
      <c r="N62" s="948" t="s">
        <v>84</v>
      </c>
      <c r="O62" s="948">
        <v>94362</v>
      </c>
      <c r="P62" s="948">
        <v>52762</v>
      </c>
      <c r="Q62" s="948">
        <v>13309</v>
      </c>
      <c r="R62" s="948">
        <v>14661</v>
      </c>
      <c r="S62" s="948"/>
      <c r="T62" s="948"/>
      <c r="U62" s="948"/>
      <c r="V62" s="948" t="s">
        <v>1097</v>
      </c>
      <c r="W62" s="948">
        <v>1</v>
      </c>
    </row>
    <row r="63" spans="1:23" s="917" customFormat="1" ht="12.75" customHeight="1">
      <c r="A63" s="948">
        <v>1890</v>
      </c>
      <c r="B63" s="948">
        <v>2840</v>
      </c>
      <c r="C63" s="948" t="s">
        <v>87</v>
      </c>
      <c r="D63" s="948" t="s">
        <v>1103</v>
      </c>
      <c r="E63" s="948">
        <v>1424</v>
      </c>
      <c r="F63" s="948">
        <v>3</v>
      </c>
      <c r="G63" s="948" t="s">
        <v>1144</v>
      </c>
      <c r="H63" s="948" t="s">
        <v>1095</v>
      </c>
      <c r="I63" s="948"/>
      <c r="J63" s="948" t="s">
        <v>1096</v>
      </c>
      <c r="K63" s="948">
        <v>10</v>
      </c>
      <c r="L63" s="948" t="s">
        <v>25</v>
      </c>
      <c r="M63" s="948">
        <v>41600</v>
      </c>
      <c r="N63" s="948" t="s">
        <v>84</v>
      </c>
      <c r="O63" s="948">
        <v>94362</v>
      </c>
      <c r="P63" s="948">
        <v>52762</v>
      </c>
      <c r="Q63" s="948">
        <v>13309</v>
      </c>
      <c r="R63" s="948">
        <v>14661</v>
      </c>
      <c r="S63" s="948"/>
      <c r="T63" s="948"/>
      <c r="U63" s="948"/>
      <c r="V63" s="948" t="s">
        <v>1097</v>
      </c>
      <c r="W63" s="948">
        <v>1</v>
      </c>
    </row>
    <row r="64" spans="1:23" s="917" customFormat="1" ht="12.75" customHeight="1">
      <c r="A64" s="948">
        <v>1890</v>
      </c>
      <c r="B64" s="948">
        <v>2840</v>
      </c>
      <c r="C64" s="948" t="s">
        <v>87</v>
      </c>
      <c r="D64" s="948" t="s">
        <v>1103</v>
      </c>
      <c r="E64" s="948">
        <v>1425</v>
      </c>
      <c r="F64" s="948">
        <v>3</v>
      </c>
      <c r="G64" s="948" t="s">
        <v>1145</v>
      </c>
      <c r="H64" s="948" t="s">
        <v>1095</v>
      </c>
      <c r="I64" s="948"/>
      <c r="J64" s="948" t="s">
        <v>1096</v>
      </c>
      <c r="K64" s="948">
        <v>5</v>
      </c>
      <c r="L64" s="948" t="s">
        <v>25</v>
      </c>
      <c r="M64" s="948">
        <v>41600</v>
      </c>
      <c r="N64" s="948" t="s">
        <v>84</v>
      </c>
      <c r="O64" s="948">
        <v>94362</v>
      </c>
      <c r="P64" s="948">
        <v>52762</v>
      </c>
      <c r="Q64" s="948">
        <v>13309</v>
      </c>
      <c r="R64" s="948">
        <v>14661</v>
      </c>
      <c r="S64" s="948"/>
      <c r="T64" s="948"/>
      <c r="U64" s="948"/>
      <c r="V64" s="948" t="s">
        <v>1097</v>
      </c>
      <c r="W64" s="948">
        <v>1</v>
      </c>
    </row>
    <row r="65" spans="1:23" s="917" customFormat="1" ht="12.75" customHeight="1">
      <c r="A65" s="948">
        <v>1890</v>
      </c>
      <c r="B65" s="948">
        <v>2840</v>
      </c>
      <c r="C65" s="948" t="s">
        <v>87</v>
      </c>
      <c r="D65" s="948" t="s">
        <v>1103</v>
      </c>
      <c r="E65" s="948">
        <v>1426</v>
      </c>
      <c r="F65" s="948">
        <v>3</v>
      </c>
      <c r="G65" s="948" t="s">
        <v>1146</v>
      </c>
      <c r="H65" s="948" t="s">
        <v>1095</v>
      </c>
      <c r="I65" s="948"/>
      <c r="J65" s="948" t="s">
        <v>1096</v>
      </c>
      <c r="K65" s="948">
        <v>10</v>
      </c>
      <c r="L65" s="948" t="s">
        <v>25</v>
      </c>
      <c r="M65" s="948">
        <v>41600</v>
      </c>
      <c r="N65" s="948" t="s">
        <v>84</v>
      </c>
      <c r="O65" s="948">
        <v>94362</v>
      </c>
      <c r="P65" s="948">
        <v>52762</v>
      </c>
      <c r="Q65" s="948">
        <v>13309</v>
      </c>
      <c r="R65" s="948">
        <v>14661</v>
      </c>
      <c r="S65" s="948"/>
      <c r="T65" s="948"/>
      <c r="U65" s="948"/>
      <c r="V65" s="948" t="s">
        <v>1097</v>
      </c>
      <c r="W65" s="948">
        <v>1</v>
      </c>
    </row>
    <row r="66" spans="1:23" s="917" customFormat="1" ht="12.75" customHeight="1">
      <c r="A66" s="948">
        <v>1890</v>
      </c>
      <c r="B66" s="948">
        <v>2840</v>
      </c>
      <c r="C66" s="948" t="s">
        <v>87</v>
      </c>
      <c r="D66" s="948" t="s">
        <v>1103</v>
      </c>
      <c r="E66" s="948">
        <v>1427</v>
      </c>
      <c r="F66" s="948">
        <v>3</v>
      </c>
      <c r="G66" s="948" t="s">
        <v>1147</v>
      </c>
      <c r="H66" s="948" t="s">
        <v>1095</v>
      </c>
      <c r="I66" s="948"/>
      <c r="J66" s="948" t="s">
        <v>1096</v>
      </c>
      <c r="K66" s="948">
        <v>10</v>
      </c>
      <c r="L66" s="948" t="s">
        <v>25</v>
      </c>
      <c r="M66" s="948">
        <v>41600</v>
      </c>
      <c r="N66" s="948" t="s">
        <v>84</v>
      </c>
      <c r="O66" s="948">
        <v>94362</v>
      </c>
      <c r="P66" s="948">
        <v>52762</v>
      </c>
      <c r="Q66" s="948">
        <v>13309</v>
      </c>
      <c r="R66" s="948">
        <v>14661</v>
      </c>
      <c r="S66" s="948"/>
      <c r="T66" s="948"/>
      <c r="U66" s="948"/>
      <c r="V66" s="948" t="s">
        <v>1097</v>
      </c>
      <c r="W66" s="948">
        <v>1</v>
      </c>
    </row>
    <row r="67" spans="1:23" s="917" customFormat="1" ht="12.75" customHeight="1">
      <c r="A67" s="948">
        <v>1890</v>
      </c>
      <c r="B67" s="948">
        <v>2840</v>
      </c>
      <c r="C67" s="948" t="s">
        <v>87</v>
      </c>
      <c r="D67" s="948" t="s">
        <v>1103</v>
      </c>
      <c r="E67" s="948">
        <v>1428</v>
      </c>
      <c r="F67" s="948">
        <v>3</v>
      </c>
      <c r="G67" s="948" t="s">
        <v>1148</v>
      </c>
      <c r="H67" s="948" t="s">
        <v>1095</v>
      </c>
      <c r="I67" s="948"/>
      <c r="J67" s="948" t="s">
        <v>1096</v>
      </c>
      <c r="K67" s="948">
        <v>7.5</v>
      </c>
      <c r="L67" s="948" t="s">
        <v>25</v>
      </c>
      <c r="M67" s="948">
        <v>41600</v>
      </c>
      <c r="N67" s="948" t="s">
        <v>84</v>
      </c>
      <c r="O67" s="948">
        <v>94362</v>
      </c>
      <c r="P67" s="948">
        <v>52762</v>
      </c>
      <c r="Q67" s="948">
        <v>13309</v>
      </c>
      <c r="R67" s="948">
        <v>14661</v>
      </c>
      <c r="S67" s="948"/>
      <c r="T67" s="948"/>
      <c r="U67" s="948"/>
      <c r="V67" s="948" t="s">
        <v>1097</v>
      </c>
      <c r="W67" s="948">
        <v>1</v>
      </c>
    </row>
    <row r="68" spans="1:23" s="917" customFormat="1" ht="12.75" customHeight="1">
      <c r="A68" s="948">
        <v>1890</v>
      </c>
      <c r="B68" s="948">
        <v>2840</v>
      </c>
      <c r="C68" s="948" t="s">
        <v>87</v>
      </c>
      <c r="D68" s="948" t="s">
        <v>1103</v>
      </c>
      <c r="E68" s="948">
        <v>1429</v>
      </c>
      <c r="F68" s="948">
        <v>2</v>
      </c>
      <c r="G68" s="948" t="s">
        <v>1149</v>
      </c>
      <c r="H68" s="948" t="s">
        <v>1095</v>
      </c>
      <c r="I68" s="948"/>
      <c r="J68" s="948" t="s">
        <v>1096</v>
      </c>
      <c r="K68" s="948">
        <v>5</v>
      </c>
      <c r="L68" s="948" t="s">
        <v>25</v>
      </c>
      <c r="M68" s="948">
        <v>41600</v>
      </c>
      <c r="N68" s="948" t="s">
        <v>84</v>
      </c>
      <c r="O68" s="948">
        <v>94362</v>
      </c>
      <c r="P68" s="948">
        <v>52762</v>
      </c>
      <c r="Q68" s="948">
        <v>13309</v>
      </c>
      <c r="R68" s="948">
        <v>14661</v>
      </c>
      <c r="S68" s="948"/>
      <c r="T68" s="948"/>
      <c r="U68" s="948"/>
      <c r="V68" s="948" t="s">
        <v>1097</v>
      </c>
      <c r="W68" s="948">
        <v>1</v>
      </c>
    </row>
    <row r="69" spans="1:23" s="917" customFormat="1" ht="12.75" customHeight="1">
      <c r="A69" s="948">
        <v>1890</v>
      </c>
      <c r="B69" s="948">
        <v>2840</v>
      </c>
      <c r="C69" s="948" t="s">
        <v>87</v>
      </c>
      <c r="D69" s="948" t="s">
        <v>1103</v>
      </c>
      <c r="E69" s="948">
        <v>1430</v>
      </c>
      <c r="F69" s="948">
        <v>2</v>
      </c>
      <c r="G69" s="948" t="s">
        <v>1150</v>
      </c>
      <c r="H69" s="948" t="s">
        <v>1095</v>
      </c>
      <c r="I69" s="948"/>
      <c r="J69" s="948" t="s">
        <v>1096</v>
      </c>
      <c r="K69" s="948">
        <v>5</v>
      </c>
      <c r="L69" s="948" t="s">
        <v>25</v>
      </c>
      <c r="M69" s="948">
        <v>41600</v>
      </c>
      <c r="N69" s="948" t="s">
        <v>84</v>
      </c>
      <c r="O69" s="948">
        <v>94362</v>
      </c>
      <c r="P69" s="948">
        <v>52762</v>
      </c>
      <c r="Q69" s="948">
        <v>13309</v>
      </c>
      <c r="R69" s="948">
        <v>14661</v>
      </c>
      <c r="S69" s="948"/>
      <c r="T69" s="948"/>
      <c r="U69" s="948"/>
      <c r="V69" s="948" t="s">
        <v>1097</v>
      </c>
      <c r="W69" s="948">
        <v>1</v>
      </c>
    </row>
    <row r="70" spans="1:23" s="917" customFormat="1" ht="12.75" customHeight="1">
      <c r="A70" s="948">
        <v>1890</v>
      </c>
      <c r="B70" s="948">
        <v>2840</v>
      </c>
      <c r="C70" s="948" t="s">
        <v>87</v>
      </c>
      <c r="D70" s="948" t="s">
        <v>1103</v>
      </c>
      <c r="E70" s="948">
        <v>1431</v>
      </c>
      <c r="F70" s="948">
        <v>3</v>
      </c>
      <c r="G70" s="948" t="s">
        <v>1151</v>
      </c>
      <c r="H70" s="948" t="s">
        <v>1095</v>
      </c>
      <c r="I70" s="948"/>
      <c r="J70" s="948" t="s">
        <v>1096</v>
      </c>
      <c r="K70" s="948">
        <v>5</v>
      </c>
      <c r="L70" s="948" t="s">
        <v>25</v>
      </c>
      <c r="M70" s="948">
        <v>41600</v>
      </c>
      <c r="N70" s="948" t="s">
        <v>84</v>
      </c>
      <c r="O70" s="948">
        <v>94362</v>
      </c>
      <c r="P70" s="948">
        <v>52762</v>
      </c>
      <c r="Q70" s="948">
        <v>13309</v>
      </c>
      <c r="R70" s="948">
        <v>14661</v>
      </c>
      <c r="S70" s="948"/>
      <c r="T70" s="948"/>
      <c r="U70" s="948"/>
      <c r="V70" s="948" t="s">
        <v>1097</v>
      </c>
      <c r="W70" s="948">
        <v>1</v>
      </c>
    </row>
    <row r="71" spans="1:23" s="917" customFormat="1" ht="12.75" customHeight="1">
      <c r="A71" s="948">
        <v>1890</v>
      </c>
      <c r="B71" s="948">
        <v>2840</v>
      </c>
      <c r="C71" s="948" t="s">
        <v>87</v>
      </c>
      <c r="D71" s="948" t="s">
        <v>1103</v>
      </c>
      <c r="E71" s="948">
        <v>1433</v>
      </c>
      <c r="F71" s="948">
        <v>2</v>
      </c>
      <c r="G71" s="948" t="s">
        <v>1152</v>
      </c>
      <c r="H71" s="948" t="s">
        <v>1095</v>
      </c>
      <c r="I71" s="948"/>
      <c r="J71" s="948" t="s">
        <v>1096</v>
      </c>
      <c r="K71" s="948">
        <v>5</v>
      </c>
      <c r="L71" s="948" t="s">
        <v>25</v>
      </c>
      <c r="M71" s="948">
        <v>41600</v>
      </c>
      <c r="N71" s="948" t="s">
        <v>84</v>
      </c>
      <c r="O71" s="948">
        <v>94362</v>
      </c>
      <c r="P71" s="948">
        <v>52762</v>
      </c>
      <c r="Q71" s="948">
        <v>13309</v>
      </c>
      <c r="R71" s="948">
        <v>14661</v>
      </c>
      <c r="S71" s="948"/>
      <c r="T71" s="948"/>
      <c r="U71" s="948"/>
      <c r="V71" s="948" t="s">
        <v>1097</v>
      </c>
      <c r="W71" s="948">
        <v>1</v>
      </c>
    </row>
    <row r="72" spans="1:23" s="917" customFormat="1" ht="12.75" customHeight="1">
      <c r="A72" s="948">
        <v>1890</v>
      </c>
      <c r="B72" s="948">
        <v>2840</v>
      </c>
      <c r="C72" s="948" t="s">
        <v>87</v>
      </c>
      <c r="D72" s="948" t="s">
        <v>1103</v>
      </c>
      <c r="E72" s="948">
        <v>1434</v>
      </c>
      <c r="F72" s="948">
        <v>3</v>
      </c>
      <c r="G72" s="948" t="s">
        <v>1153</v>
      </c>
      <c r="H72" s="948" t="s">
        <v>1095</v>
      </c>
      <c r="I72" s="948"/>
      <c r="J72" s="948" t="s">
        <v>1096</v>
      </c>
      <c r="K72" s="948">
        <v>5</v>
      </c>
      <c r="L72" s="948" t="s">
        <v>25</v>
      </c>
      <c r="M72" s="948">
        <v>41600</v>
      </c>
      <c r="N72" s="948" t="s">
        <v>84</v>
      </c>
      <c r="O72" s="948">
        <v>94362</v>
      </c>
      <c r="P72" s="948">
        <v>52762</v>
      </c>
      <c r="Q72" s="948">
        <v>13309</v>
      </c>
      <c r="R72" s="948">
        <v>14661</v>
      </c>
      <c r="S72" s="948"/>
      <c r="T72" s="948"/>
      <c r="U72" s="948"/>
      <c r="V72" s="948" t="s">
        <v>1097</v>
      </c>
      <c r="W72" s="948">
        <v>1</v>
      </c>
    </row>
    <row r="73" spans="1:23" s="917" customFormat="1" ht="12.75" customHeight="1">
      <c r="A73" s="948">
        <v>1890</v>
      </c>
      <c r="B73" s="948">
        <v>2840</v>
      </c>
      <c r="C73" s="948" t="s">
        <v>87</v>
      </c>
      <c r="D73" s="948" t="s">
        <v>1103</v>
      </c>
      <c r="E73" s="948">
        <v>1435</v>
      </c>
      <c r="F73" s="948">
        <v>3</v>
      </c>
      <c r="G73" s="948" t="s">
        <v>1154</v>
      </c>
      <c r="H73" s="948" t="s">
        <v>1095</v>
      </c>
      <c r="I73" s="948"/>
      <c r="J73" s="948" t="s">
        <v>1096</v>
      </c>
      <c r="K73" s="948">
        <v>5</v>
      </c>
      <c r="L73" s="948" t="s">
        <v>25</v>
      </c>
      <c r="M73" s="948">
        <v>41600</v>
      </c>
      <c r="N73" s="948" t="s">
        <v>84</v>
      </c>
      <c r="O73" s="948">
        <v>94362</v>
      </c>
      <c r="P73" s="948">
        <v>52762</v>
      </c>
      <c r="Q73" s="948">
        <v>13309</v>
      </c>
      <c r="R73" s="948">
        <v>14661</v>
      </c>
      <c r="S73" s="948"/>
      <c r="T73" s="948"/>
      <c r="U73" s="948"/>
      <c r="V73" s="948" t="s">
        <v>1097</v>
      </c>
      <c r="W73" s="948">
        <v>1</v>
      </c>
    </row>
    <row r="74" spans="1:23" s="917" customFormat="1" ht="12.75" customHeight="1">
      <c r="A74" s="948">
        <v>1890</v>
      </c>
      <c r="B74" s="948">
        <v>2840</v>
      </c>
      <c r="C74" s="948" t="s">
        <v>87</v>
      </c>
      <c r="D74" s="948" t="s">
        <v>1103</v>
      </c>
      <c r="E74" s="948">
        <v>1436</v>
      </c>
      <c r="F74" s="948">
        <v>2</v>
      </c>
      <c r="G74" s="948" t="s">
        <v>1155</v>
      </c>
      <c r="H74" s="948" t="s">
        <v>1095</v>
      </c>
      <c r="I74" s="948"/>
      <c r="J74" s="948" t="s">
        <v>1096</v>
      </c>
      <c r="K74" s="948">
        <v>5</v>
      </c>
      <c r="L74" s="948" t="s">
        <v>25</v>
      </c>
      <c r="M74" s="948">
        <v>41600</v>
      </c>
      <c r="N74" s="948" t="s">
        <v>84</v>
      </c>
      <c r="O74" s="948">
        <v>94362</v>
      </c>
      <c r="P74" s="948">
        <v>52762</v>
      </c>
      <c r="Q74" s="948">
        <v>13309</v>
      </c>
      <c r="R74" s="948">
        <v>14661</v>
      </c>
      <c r="S74" s="948"/>
      <c r="T74" s="948"/>
      <c r="U74" s="948"/>
      <c r="V74" s="948" t="s">
        <v>1097</v>
      </c>
      <c r="W74" s="948">
        <v>1</v>
      </c>
    </row>
    <row r="75" spans="1:23" s="917" customFormat="1" ht="12.75" customHeight="1">
      <c r="A75" s="948">
        <v>1270</v>
      </c>
      <c r="B75" s="948">
        <v>2810</v>
      </c>
      <c r="C75" s="948" t="s">
        <v>100</v>
      </c>
      <c r="D75" s="948" t="s">
        <v>1103</v>
      </c>
      <c r="E75" s="948">
        <v>1632</v>
      </c>
      <c r="F75" s="948">
        <v>3</v>
      </c>
      <c r="G75" s="948" t="s">
        <v>1156</v>
      </c>
      <c r="H75" s="948" t="s">
        <v>1095</v>
      </c>
      <c r="I75" s="948"/>
      <c r="J75" s="948" t="s">
        <v>1096</v>
      </c>
      <c r="K75" s="948">
        <v>5</v>
      </c>
      <c r="L75" s="948" t="s">
        <v>25</v>
      </c>
      <c r="M75" s="948">
        <v>41600</v>
      </c>
      <c r="N75" s="948" t="s">
        <v>97</v>
      </c>
      <c r="O75" s="948">
        <v>122428</v>
      </c>
      <c r="P75" s="948">
        <v>80828</v>
      </c>
      <c r="Q75" s="948">
        <v>35187</v>
      </c>
      <c r="R75" s="948">
        <v>43661</v>
      </c>
      <c r="S75" s="948"/>
      <c r="T75" s="948"/>
      <c r="U75" s="948"/>
      <c r="V75" s="948" t="s">
        <v>1097</v>
      </c>
      <c r="W75" s="948">
        <v>1</v>
      </c>
    </row>
    <row r="76" spans="1:23" s="917" customFormat="1" ht="12.75" customHeight="1">
      <c r="A76" s="948">
        <v>1270</v>
      </c>
      <c r="B76" s="948">
        <v>2810</v>
      </c>
      <c r="C76" s="948" t="s">
        <v>100</v>
      </c>
      <c r="D76" s="948" t="s">
        <v>1103</v>
      </c>
      <c r="E76" s="948">
        <v>1634</v>
      </c>
      <c r="F76" s="948">
        <v>3</v>
      </c>
      <c r="G76" s="948" t="s">
        <v>1157</v>
      </c>
      <c r="H76" s="948" t="s">
        <v>1095</v>
      </c>
      <c r="I76" s="948"/>
      <c r="J76" s="948" t="s">
        <v>1096</v>
      </c>
      <c r="K76" s="948">
        <v>10</v>
      </c>
      <c r="L76" s="948" t="s">
        <v>25</v>
      </c>
      <c r="M76" s="948">
        <v>41600</v>
      </c>
      <c r="N76" s="948" t="s">
        <v>97</v>
      </c>
      <c r="O76" s="948">
        <v>122428</v>
      </c>
      <c r="P76" s="948">
        <v>80828</v>
      </c>
      <c r="Q76" s="948">
        <v>35187</v>
      </c>
      <c r="R76" s="948">
        <v>43661</v>
      </c>
      <c r="S76" s="948"/>
      <c r="T76" s="948"/>
      <c r="U76" s="948"/>
      <c r="V76" s="948" t="s">
        <v>1097</v>
      </c>
      <c r="W76" s="948">
        <v>1</v>
      </c>
    </row>
    <row r="77" spans="1:23" s="917" customFormat="1" ht="12.75" customHeight="1">
      <c r="A77" s="948">
        <v>1270</v>
      </c>
      <c r="B77" s="948">
        <v>2810</v>
      </c>
      <c r="C77" s="948" t="s">
        <v>100</v>
      </c>
      <c r="D77" s="948" t="s">
        <v>1103</v>
      </c>
      <c r="E77" s="948">
        <v>1635</v>
      </c>
      <c r="F77" s="948">
        <v>3</v>
      </c>
      <c r="G77" s="948" t="s">
        <v>1158</v>
      </c>
      <c r="H77" s="948" t="s">
        <v>1095</v>
      </c>
      <c r="I77" s="948"/>
      <c r="J77" s="948" t="s">
        <v>1096</v>
      </c>
      <c r="K77" s="948">
        <v>15</v>
      </c>
      <c r="L77" s="948" t="s">
        <v>25</v>
      </c>
      <c r="M77" s="948">
        <v>41600</v>
      </c>
      <c r="N77" s="948" t="s">
        <v>97</v>
      </c>
      <c r="O77" s="948">
        <v>122428</v>
      </c>
      <c r="P77" s="948">
        <v>80828</v>
      </c>
      <c r="Q77" s="948">
        <v>35187</v>
      </c>
      <c r="R77" s="948">
        <v>43661</v>
      </c>
      <c r="S77" s="948"/>
      <c r="T77" s="948"/>
      <c r="U77" s="948"/>
      <c r="V77" s="948" t="s">
        <v>1097</v>
      </c>
      <c r="W77" s="948">
        <v>1</v>
      </c>
    </row>
    <row r="78" spans="1:23" s="917" customFormat="1" ht="12.75" customHeight="1">
      <c r="A78" s="948">
        <v>1270</v>
      </c>
      <c r="B78" s="948">
        <v>2810</v>
      </c>
      <c r="C78" s="948" t="s">
        <v>100</v>
      </c>
      <c r="D78" s="948" t="s">
        <v>1103</v>
      </c>
      <c r="E78" s="948">
        <v>1637</v>
      </c>
      <c r="F78" s="948">
        <v>3</v>
      </c>
      <c r="G78" s="948" t="s">
        <v>1159</v>
      </c>
      <c r="H78" s="948" t="s">
        <v>1095</v>
      </c>
      <c r="I78" s="948"/>
      <c r="J78" s="948" t="s">
        <v>1096</v>
      </c>
      <c r="K78" s="948">
        <v>50</v>
      </c>
      <c r="L78" s="948" t="s">
        <v>25</v>
      </c>
      <c r="M78" s="948">
        <v>41600</v>
      </c>
      <c r="N78" s="948" t="s">
        <v>97</v>
      </c>
      <c r="O78" s="948">
        <v>122428</v>
      </c>
      <c r="P78" s="948">
        <v>80828</v>
      </c>
      <c r="Q78" s="948">
        <v>35187</v>
      </c>
      <c r="R78" s="948">
        <v>43661</v>
      </c>
      <c r="S78" s="948"/>
      <c r="T78" s="948"/>
      <c r="U78" s="948"/>
      <c r="V78" s="948" t="s">
        <v>1097</v>
      </c>
      <c r="W78" s="948">
        <v>1</v>
      </c>
    </row>
    <row r="79" spans="1:23" s="917" customFormat="1" ht="12.75" customHeight="1">
      <c r="A79" s="948">
        <v>1270</v>
      </c>
      <c r="B79" s="948">
        <v>2840</v>
      </c>
      <c r="C79" s="948" t="s">
        <v>87</v>
      </c>
      <c r="D79" s="948" t="s">
        <v>1103</v>
      </c>
      <c r="E79" s="948">
        <v>1640</v>
      </c>
      <c r="F79" s="948">
        <v>3</v>
      </c>
      <c r="G79" s="948" t="s">
        <v>1160</v>
      </c>
      <c r="H79" s="948" t="s">
        <v>1095</v>
      </c>
      <c r="I79" s="948"/>
      <c r="J79" s="948" t="s">
        <v>1096</v>
      </c>
      <c r="K79" s="948">
        <v>5</v>
      </c>
      <c r="L79" s="948" t="s">
        <v>25</v>
      </c>
      <c r="M79" s="948">
        <v>41600</v>
      </c>
      <c r="N79" s="948" t="s">
        <v>84</v>
      </c>
      <c r="O79" s="948">
        <v>94362</v>
      </c>
      <c r="P79" s="948">
        <v>52762</v>
      </c>
      <c r="Q79" s="948">
        <v>35187</v>
      </c>
      <c r="R79" s="948">
        <v>43661</v>
      </c>
      <c r="S79" s="948"/>
      <c r="T79" s="948"/>
      <c r="U79" s="948"/>
      <c r="V79" s="948" t="s">
        <v>1097</v>
      </c>
      <c r="W79" s="948">
        <v>1</v>
      </c>
    </row>
    <row r="80" spans="1:23" s="917" customFormat="1" ht="12.75" customHeight="1">
      <c r="A80" s="948">
        <v>1270</v>
      </c>
      <c r="B80" s="948">
        <v>2840</v>
      </c>
      <c r="C80" s="948" t="s">
        <v>87</v>
      </c>
      <c r="D80" s="948" t="s">
        <v>1103</v>
      </c>
      <c r="E80" s="948">
        <v>1641</v>
      </c>
      <c r="F80" s="948">
        <v>3</v>
      </c>
      <c r="G80" s="948" t="s">
        <v>1161</v>
      </c>
      <c r="H80" s="948" t="s">
        <v>1095</v>
      </c>
      <c r="I80" s="948"/>
      <c r="J80" s="948" t="s">
        <v>1096</v>
      </c>
      <c r="K80" s="948">
        <v>10</v>
      </c>
      <c r="L80" s="948" t="s">
        <v>25</v>
      </c>
      <c r="M80" s="948">
        <v>41600</v>
      </c>
      <c r="N80" s="948" t="s">
        <v>84</v>
      </c>
      <c r="O80" s="948">
        <v>94362</v>
      </c>
      <c r="P80" s="948">
        <v>52762</v>
      </c>
      <c r="Q80" s="948">
        <v>35187</v>
      </c>
      <c r="R80" s="948">
        <v>43661</v>
      </c>
      <c r="S80" s="948"/>
      <c r="T80" s="948"/>
      <c r="U80" s="948"/>
      <c r="V80" s="948" t="s">
        <v>1097</v>
      </c>
      <c r="W80" s="948">
        <v>1</v>
      </c>
    </row>
    <row r="81" spans="1:23" s="917" customFormat="1" ht="12.75" customHeight="1">
      <c r="A81" s="948">
        <v>1270</v>
      </c>
      <c r="B81" s="948">
        <v>2810</v>
      </c>
      <c r="C81" s="948" t="s">
        <v>100</v>
      </c>
      <c r="D81" s="948" t="s">
        <v>1103</v>
      </c>
      <c r="E81" s="948">
        <v>2105</v>
      </c>
      <c r="F81" s="948">
        <v>3</v>
      </c>
      <c r="G81" s="948" t="s">
        <v>1162</v>
      </c>
      <c r="H81" s="948" t="s">
        <v>1095</v>
      </c>
      <c r="I81" s="948"/>
      <c r="J81" s="948" t="s">
        <v>1096</v>
      </c>
      <c r="K81" s="948">
        <v>65</v>
      </c>
      <c r="L81" s="948" t="s">
        <v>25</v>
      </c>
      <c r="M81" s="948">
        <v>41600</v>
      </c>
      <c r="N81" s="948" t="s">
        <v>97</v>
      </c>
      <c r="O81" s="948">
        <v>122428</v>
      </c>
      <c r="P81" s="948">
        <v>80828</v>
      </c>
      <c r="Q81" s="948">
        <v>35187</v>
      </c>
      <c r="R81" s="948">
        <v>43661</v>
      </c>
      <c r="S81" s="948"/>
      <c r="T81" s="948"/>
      <c r="U81" s="948"/>
      <c r="V81" s="948" t="s">
        <v>1097</v>
      </c>
      <c r="W81" s="948">
        <v>1</v>
      </c>
    </row>
    <row r="82" spans="1:23" s="917" customFormat="1" ht="12.75" customHeight="1">
      <c r="A82" s="948">
        <v>1270</v>
      </c>
      <c r="B82" s="948">
        <v>2810</v>
      </c>
      <c r="C82" s="948" t="s">
        <v>100</v>
      </c>
      <c r="D82" s="948" t="s">
        <v>1103</v>
      </c>
      <c r="E82" s="948">
        <v>2106</v>
      </c>
      <c r="F82" s="948">
        <v>3</v>
      </c>
      <c r="G82" s="948" t="s">
        <v>1163</v>
      </c>
      <c r="H82" s="948" t="s">
        <v>1095</v>
      </c>
      <c r="I82" s="948"/>
      <c r="J82" s="948" t="s">
        <v>1096</v>
      </c>
      <c r="K82" s="948">
        <v>15</v>
      </c>
      <c r="L82" s="948" t="s">
        <v>25</v>
      </c>
      <c r="M82" s="948">
        <v>41600</v>
      </c>
      <c r="N82" s="948" t="s">
        <v>97</v>
      </c>
      <c r="O82" s="948">
        <v>122428</v>
      </c>
      <c r="P82" s="948">
        <v>80828</v>
      </c>
      <c r="Q82" s="948">
        <v>35187</v>
      </c>
      <c r="R82" s="948">
        <v>43661</v>
      </c>
      <c r="S82" s="948"/>
      <c r="T82" s="948"/>
      <c r="U82" s="948"/>
      <c r="V82" s="948" t="s">
        <v>1097</v>
      </c>
      <c r="W82" s="948">
        <v>2</v>
      </c>
    </row>
    <row r="83" spans="1:23" s="917" customFormat="1" ht="12.75" customHeight="1">
      <c r="A83" s="948">
        <v>1270</v>
      </c>
      <c r="B83" s="948">
        <v>2810</v>
      </c>
      <c r="C83" s="948" t="s">
        <v>100</v>
      </c>
      <c r="D83" s="948" t="s">
        <v>1103</v>
      </c>
      <c r="E83" s="948">
        <v>2111</v>
      </c>
      <c r="F83" s="948">
        <v>3</v>
      </c>
      <c r="G83" s="948" t="s">
        <v>1164</v>
      </c>
      <c r="H83" s="948" t="s">
        <v>1095</v>
      </c>
      <c r="I83" s="948"/>
      <c r="J83" s="948" t="s">
        <v>1096</v>
      </c>
      <c r="K83" s="948">
        <v>25</v>
      </c>
      <c r="L83" s="948" t="s">
        <v>25</v>
      </c>
      <c r="M83" s="948">
        <v>41600</v>
      </c>
      <c r="N83" s="948" t="s">
        <v>97</v>
      </c>
      <c r="O83" s="948">
        <v>122428</v>
      </c>
      <c r="P83" s="948">
        <v>80828</v>
      </c>
      <c r="Q83" s="948">
        <v>35187</v>
      </c>
      <c r="R83" s="948">
        <v>43661</v>
      </c>
      <c r="S83" s="948"/>
      <c r="T83" s="948"/>
      <c r="U83" s="948"/>
      <c r="V83" s="948" t="s">
        <v>1097</v>
      </c>
      <c r="W83" s="948">
        <v>2</v>
      </c>
    </row>
    <row r="84" spans="1:23" s="917" customFormat="1" ht="12.75" customHeight="1">
      <c r="A84" s="948">
        <v>1270</v>
      </c>
      <c r="B84" s="948">
        <v>2810</v>
      </c>
      <c r="C84" s="948" t="s">
        <v>100</v>
      </c>
      <c r="D84" s="948" t="s">
        <v>1103</v>
      </c>
      <c r="E84" s="948">
        <v>2112</v>
      </c>
      <c r="F84" s="948">
        <v>3</v>
      </c>
      <c r="G84" s="948" t="s">
        <v>1165</v>
      </c>
      <c r="H84" s="948" t="s">
        <v>1095</v>
      </c>
      <c r="I84" s="948"/>
      <c r="J84" s="948" t="s">
        <v>1096</v>
      </c>
      <c r="K84" s="948">
        <v>10</v>
      </c>
      <c r="L84" s="948" t="s">
        <v>25</v>
      </c>
      <c r="M84" s="948">
        <v>41600</v>
      </c>
      <c r="N84" s="948" t="s">
        <v>97</v>
      </c>
      <c r="O84" s="948">
        <v>122428</v>
      </c>
      <c r="P84" s="948">
        <v>80828</v>
      </c>
      <c r="Q84" s="948">
        <v>35187</v>
      </c>
      <c r="R84" s="948">
        <v>43661</v>
      </c>
      <c r="S84" s="948"/>
      <c r="T84" s="948"/>
      <c r="U84" s="948"/>
      <c r="V84" s="948" t="s">
        <v>1097</v>
      </c>
      <c r="W84" s="948">
        <v>1</v>
      </c>
    </row>
    <row r="85" spans="1:23" s="917" customFormat="1" ht="12.75" customHeight="1">
      <c r="A85" s="948">
        <v>1270</v>
      </c>
      <c r="B85" s="948">
        <v>2810</v>
      </c>
      <c r="C85" s="948" t="s">
        <v>100</v>
      </c>
      <c r="D85" s="948" t="s">
        <v>1103</v>
      </c>
      <c r="E85" s="948">
        <v>2114</v>
      </c>
      <c r="F85" s="948">
        <v>3</v>
      </c>
      <c r="G85" s="948" t="s">
        <v>1166</v>
      </c>
      <c r="H85" s="948" t="s">
        <v>1095</v>
      </c>
      <c r="I85" s="948"/>
      <c r="J85" s="948" t="s">
        <v>1096</v>
      </c>
      <c r="K85" s="948">
        <v>15</v>
      </c>
      <c r="L85" s="948" t="s">
        <v>25</v>
      </c>
      <c r="M85" s="948">
        <v>41600</v>
      </c>
      <c r="N85" s="948" t="s">
        <v>97</v>
      </c>
      <c r="O85" s="948">
        <v>122428</v>
      </c>
      <c r="P85" s="948">
        <v>80828</v>
      </c>
      <c r="Q85" s="948">
        <v>35187</v>
      </c>
      <c r="R85" s="948">
        <v>43661</v>
      </c>
      <c r="S85" s="948"/>
      <c r="T85" s="948"/>
      <c r="U85" s="948"/>
      <c r="V85" s="948" t="s">
        <v>1097</v>
      </c>
      <c r="W85" s="948">
        <v>1</v>
      </c>
    </row>
    <row r="86" spans="1:23" s="917" customFormat="1" ht="12.75" customHeight="1">
      <c r="A86" s="948">
        <v>1270</v>
      </c>
      <c r="B86" s="948">
        <v>2810</v>
      </c>
      <c r="C86" s="948" t="s">
        <v>100</v>
      </c>
      <c r="D86" s="948" t="s">
        <v>1103</v>
      </c>
      <c r="E86" s="948">
        <v>2115</v>
      </c>
      <c r="F86" s="948">
        <v>3</v>
      </c>
      <c r="G86" s="948" t="s">
        <v>1167</v>
      </c>
      <c r="H86" s="948" t="s">
        <v>1095</v>
      </c>
      <c r="I86" s="948"/>
      <c r="J86" s="948" t="s">
        <v>1096</v>
      </c>
      <c r="K86" s="948">
        <v>15</v>
      </c>
      <c r="L86" s="948" t="s">
        <v>25</v>
      </c>
      <c r="M86" s="948">
        <v>41600</v>
      </c>
      <c r="N86" s="948" t="s">
        <v>97</v>
      </c>
      <c r="O86" s="948">
        <v>122428</v>
      </c>
      <c r="P86" s="948">
        <v>80828</v>
      </c>
      <c r="Q86" s="948">
        <v>35187</v>
      </c>
      <c r="R86" s="948">
        <v>43661</v>
      </c>
      <c r="S86" s="948"/>
      <c r="T86" s="948"/>
      <c r="U86" s="948"/>
      <c r="V86" s="948" t="s">
        <v>1097</v>
      </c>
      <c r="W86" s="948">
        <v>1</v>
      </c>
    </row>
    <row r="87" spans="1:23" s="917" customFormat="1" ht="12.75" customHeight="1">
      <c r="A87" s="948">
        <v>1270</v>
      </c>
      <c r="B87" s="948">
        <v>2810</v>
      </c>
      <c r="C87" s="948" t="s">
        <v>100</v>
      </c>
      <c r="D87" s="948" t="s">
        <v>1103</v>
      </c>
      <c r="E87" s="948">
        <v>2122</v>
      </c>
      <c r="F87" s="948">
        <v>3</v>
      </c>
      <c r="G87" s="948" t="s">
        <v>1168</v>
      </c>
      <c r="H87" s="948" t="s">
        <v>1095</v>
      </c>
      <c r="I87" s="948"/>
      <c r="J87" s="948" t="s">
        <v>1096</v>
      </c>
      <c r="K87" s="948">
        <v>5</v>
      </c>
      <c r="L87" s="948" t="s">
        <v>25</v>
      </c>
      <c r="M87" s="948">
        <v>41600</v>
      </c>
      <c r="N87" s="948" t="s">
        <v>97</v>
      </c>
      <c r="O87" s="948">
        <v>122428</v>
      </c>
      <c r="P87" s="948">
        <v>80828</v>
      </c>
      <c r="Q87" s="948">
        <v>35187</v>
      </c>
      <c r="R87" s="948">
        <v>43661</v>
      </c>
      <c r="S87" s="948"/>
      <c r="T87" s="948"/>
      <c r="U87" s="948"/>
      <c r="V87" s="948" t="s">
        <v>1097</v>
      </c>
      <c r="W87" s="948">
        <v>1</v>
      </c>
    </row>
    <row r="88" spans="1:23" s="917" customFormat="1" ht="12.75" customHeight="1">
      <c r="A88" s="948">
        <v>1270</v>
      </c>
      <c r="B88" s="948">
        <v>2810</v>
      </c>
      <c r="C88" s="948" t="s">
        <v>100</v>
      </c>
      <c r="D88" s="948" t="s">
        <v>1103</v>
      </c>
      <c r="E88" s="948">
        <v>2123</v>
      </c>
      <c r="F88" s="948">
        <v>3</v>
      </c>
      <c r="G88" s="948" t="s">
        <v>1169</v>
      </c>
      <c r="H88" s="948" t="s">
        <v>1095</v>
      </c>
      <c r="I88" s="948"/>
      <c r="J88" s="948" t="s">
        <v>1096</v>
      </c>
      <c r="K88" s="948">
        <v>45</v>
      </c>
      <c r="L88" s="948" t="s">
        <v>25</v>
      </c>
      <c r="M88" s="948">
        <v>41600</v>
      </c>
      <c r="N88" s="948" t="s">
        <v>97</v>
      </c>
      <c r="O88" s="948">
        <v>122428</v>
      </c>
      <c r="P88" s="948">
        <v>80828</v>
      </c>
      <c r="Q88" s="948">
        <v>35187</v>
      </c>
      <c r="R88" s="948">
        <v>43661</v>
      </c>
      <c r="S88" s="948"/>
      <c r="T88" s="948"/>
      <c r="U88" s="948"/>
      <c r="V88" s="948" t="s">
        <v>1097</v>
      </c>
      <c r="W88" s="948">
        <v>1</v>
      </c>
    </row>
    <row r="89" spans="1:23" s="917" customFormat="1" ht="12.75" customHeight="1">
      <c r="A89" s="948">
        <v>1270</v>
      </c>
      <c r="B89" s="948">
        <v>2810</v>
      </c>
      <c r="C89" s="948" t="s">
        <v>100</v>
      </c>
      <c r="D89" s="948" t="s">
        <v>1103</v>
      </c>
      <c r="E89" s="948">
        <v>2125</v>
      </c>
      <c r="F89" s="948">
        <v>3</v>
      </c>
      <c r="G89" s="948" t="s">
        <v>1170</v>
      </c>
      <c r="H89" s="948" t="s">
        <v>1095</v>
      </c>
      <c r="I89" s="948"/>
      <c r="J89" s="948" t="s">
        <v>1096</v>
      </c>
      <c r="K89" s="948">
        <v>5</v>
      </c>
      <c r="L89" s="948" t="s">
        <v>25</v>
      </c>
      <c r="M89" s="948">
        <v>41600</v>
      </c>
      <c r="N89" s="948" t="s">
        <v>97</v>
      </c>
      <c r="O89" s="948">
        <v>122428</v>
      </c>
      <c r="P89" s="948">
        <v>80828</v>
      </c>
      <c r="Q89" s="948">
        <v>35187</v>
      </c>
      <c r="R89" s="948">
        <v>43661</v>
      </c>
      <c r="S89" s="948"/>
      <c r="T89" s="948"/>
      <c r="U89" s="948"/>
      <c r="V89" s="948" t="s">
        <v>1097</v>
      </c>
      <c r="W89" s="948">
        <v>1</v>
      </c>
    </row>
    <row r="90" spans="1:23" s="917" customFormat="1" ht="12.75" customHeight="1">
      <c r="A90" s="948">
        <v>1270</v>
      </c>
      <c r="B90" s="948">
        <v>2810</v>
      </c>
      <c r="C90" s="948" t="s">
        <v>100</v>
      </c>
      <c r="D90" s="948" t="s">
        <v>1103</v>
      </c>
      <c r="E90" s="948">
        <v>2152</v>
      </c>
      <c r="F90" s="948">
        <v>3</v>
      </c>
      <c r="G90" s="948" t="s">
        <v>1171</v>
      </c>
      <c r="H90" s="948" t="s">
        <v>1095</v>
      </c>
      <c r="I90" s="948"/>
      <c r="J90" s="948" t="s">
        <v>1096</v>
      </c>
      <c r="K90" s="948">
        <v>30</v>
      </c>
      <c r="L90" s="948" t="s">
        <v>25</v>
      </c>
      <c r="M90" s="948">
        <v>41600</v>
      </c>
      <c r="N90" s="948" t="s">
        <v>97</v>
      </c>
      <c r="O90" s="948">
        <v>122428</v>
      </c>
      <c r="P90" s="948">
        <v>80828</v>
      </c>
      <c r="Q90" s="948">
        <v>35187</v>
      </c>
      <c r="R90" s="948">
        <v>43661</v>
      </c>
      <c r="S90" s="948"/>
      <c r="T90" s="948"/>
      <c r="U90" s="948"/>
      <c r="V90" s="948" t="s">
        <v>1097</v>
      </c>
      <c r="W90" s="948">
        <v>1</v>
      </c>
    </row>
    <row r="91" spans="1:23" s="917" customFormat="1" ht="12.75" customHeight="1">
      <c r="A91" s="948">
        <v>1235</v>
      </c>
      <c r="B91" s="948">
        <v>2815</v>
      </c>
      <c r="C91" s="948" t="s">
        <v>117</v>
      </c>
      <c r="D91" s="948" t="s">
        <v>1103</v>
      </c>
      <c r="E91" s="948">
        <v>2447</v>
      </c>
      <c r="F91" s="948">
        <v>3</v>
      </c>
      <c r="G91" s="948" t="s">
        <v>1172</v>
      </c>
      <c r="H91" s="948" t="s">
        <v>1095</v>
      </c>
      <c r="I91" s="948"/>
      <c r="J91" s="948" t="s">
        <v>1096</v>
      </c>
      <c r="K91" s="948">
        <v>5</v>
      </c>
      <c r="L91" s="948" t="s">
        <v>25</v>
      </c>
      <c r="M91" s="948">
        <v>41600</v>
      </c>
      <c r="N91" s="948" t="s">
        <v>114</v>
      </c>
      <c r="O91" s="948">
        <v>165078</v>
      </c>
      <c r="P91" s="948">
        <v>123478</v>
      </c>
      <c r="Q91" s="948">
        <v>23032</v>
      </c>
      <c r="R91" s="948">
        <v>43316</v>
      </c>
      <c r="S91" s="948"/>
      <c r="T91" s="948"/>
      <c r="U91" s="948"/>
      <c r="V91" s="948" t="s">
        <v>1097</v>
      </c>
      <c r="W91" s="948">
        <v>2</v>
      </c>
    </row>
    <row r="92" spans="1:23" s="917" customFormat="1" ht="12.75" customHeight="1">
      <c r="A92" s="948">
        <v>1235</v>
      </c>
      <c r="B92" s="948">
        <v>2815</v>
      </c>
      <c r="C92" s="948" t="s">
        <v>117</v>
      </c>
      <c r="D92" s="948" t="s">
        <v>1103</v>
      </c>
      <c r="E92" s="948">
        <v>2458</v>
      </c>
      <c r="F92" s="948">
        <v>3</v>
      </c>
      <c r="G92" s="948" t="s">
        <v>1173</v>
      </c>
      <c r="H92" s="948" t="s">
        <v>1095</v>
      </c>
      <c r="I92" s="948"/>
      <c r="J92" s="948" t="s">
        <v>1096</v>
      </c>
      <c r="K92" s="948">
        <v>5</v>
      </c>
      <c r="L92" s="948" t="s">
        <v>25</v>
      </c>
      <c r="M92" s="948">
        <v>41600</v>
      </c>
      <c r="N92" s="948" t="s">
        <v>114</v>
      </c>
      <c r="O92" s="948">
        <v>165078</v>
      </c>
      <c r="P92" s="948">
        <v>123478</v>
      </c>
      <c r="Q92" s="948">
        <v>23032</v>
      </c>
      <c r="R92" s="948">
        <v>43316</v>
      </c>
      <c r="S92" s="948"/>
      <c r="T92" s="948"/>
      <c r="U92" s="948"/>
      <c r="V92" s="948" t="s">
        <v>1097</v>
      </c>
      <c r="W92" s="948">
        <v>2</v>
      </c>
    </row>
    <row r="93" spans="1:23" s="917" customFormat="1" ht="12.75" customHeight="1">
      <c r="A93" s="948">
        <v>1890</v>
      </c>
      <c r="B93" s="948">
        <v>2840</v>
      </c>
      <c r="C93" s="948" t="s">
        <v>87</v>
      </c>
      <c r="D93" s="948" t="s">
        <v>1103</v>
      </c>
      <c r="E93" s="948">
        <v>2740</v>
      </c>
      <c r="F93" s="948">
        <v>2</v>
      </c>
      <c r="G93" s="948" t="s">
        <v>1174</v>
      </c>
      <c r="H93" s="948" t="s">
        <v>1095</v>
      </c>
      <c r="I93" s="948"/>
      <c r="J93" s="948" t="s">
        <v>1096</v>
      </c>
      <c r="K93" s="948">
        <v>5</v>
      </c>
      <c r="L93" s="948" t="s">
        <v>25</v>
      </c>
      <c r="M93" s="948">
        <v>41600</v>
      </c>
      <c r="N93" s="948" t="s">
        <v>84</v>
      </c>
      <c r="O93" s="948">
        <v>94362</v>
      </c>
      <c r="P93" s="948">
        <v>52762</v>
      </c>
      <c r="Q93" s="948">
        <v>13309</v>
      </c>
      <c r="R93" s="948">
        <v>14661</v>
      </c>
      <c r="S93" s="948"/>
      <c r="T93" s="948"/>
      <c r="U93" s="948"/>
      <c r="V93" s="948" t="s">
        <v>1097</v>
      </c>
      <c r="W93" s="948">
        <v>1</v>
      </c>
    </row>
    <row r="94" spans="1:23" s="917" customFormat="1" ht="12.75" customHeight="1">
      <c r="A94" s="948">
        <v>1890</v>
      </c>
      <c r="B94" s="948">
        <v>2840</v>
      </c>
      <c r="C94" s="948" t="s">
        <v>87</v>
      </c>
      <c r="D94" s="948" t="s">
        <v>1103</v>
      </c>
      <c r="E94" s="948">
        <v>2741</v>
      </c>
      <c r="F94" s="948">
        <v>2</v>
      </c>
      <c r="G94" s="948" t="s">
        <v>1175</v>
      </c>
      <c r="H94" s="948" t="s">
        <v>1095</v>
      </c>
      <c r="I94" s="948"/>
      <c r="J94" s="948" t="s">
        <v>1096</v>
      </c>
      <c r="K94" s="948">
        <v>5</v>
      </c>
      <c r="L94" s="948" t="s">
        <v>25</v>
      </c>
      <c r="M94" s="948">
        <v>41600</v>
      </c>
      <c r="N94" s="948" t="s">
        <v>84</v>
      </c>
      <c r="O94" s="948">
        <v>94362</v>
      </c>
      <c r="P94" s="948">
        <v>52762</v>
      </c>
      <c r="Q94" s="948">
        <v>13309</v>
      </c>
      <c r="R94" s="948">
        <v>14661</v>
      </c>
      <c r="S94" s="948"/>
      <c r="T94" s="948"/>
      <c r="U94" s="948"/>
      <c r="V94" s="948" t="s">
        <v>1097</v>
      </c>
      <c r="W94" s="948">
        <v>1</v>
      </c>
    </row>
    <row r="95" spans="1:23" s="917" customFormat="1" ht="12.75" customHeight="1">
      <c r="A95" s="948">
        <v>1890</v>
      </c>
      <c r="B95" s="948">
        <v>2840</v>
      </c>
      <c r="C95" s="948" t="s">
        <v>87</v>
      </c>
      <c r="D95" s="948" t="s">
        <v>1103</v>
      </c>
      <c r="E95" s="948">
        <v>2743</v>
      </c>
      <c r="F95" s="948">
        <v>2</v>
      </c>
      <c r="G95" s="948" t="s">
        <v>1176</v>
      </c>
      <c r="H95" s="948" t="s">
        <v>1095</v>
      </c>
      <c r="I95" s="948"/>
      <c r="J95" s="948" t="s">
        <v>1096</v>
      </c>
      <c r="K95" s="948">
        <v>5</v>
      </c>
      <c r="L95" s="948" t="s">
        <v>25</v>
      </c>
      <c r="M95" s="948">
        <v>41600</v>
      </c>
      <c r="N95" s="948" t="s">
        <v>84</v>
      </c>
      <c r="O95" s="948">
        <v>94362</v>
      </c>
      <c r="P95" s="948">
        <v>52762</v>
      </c>
      <c r="Q95" s="948">
        <v>13309</v>
      </c>
      <c r="R95" s="948">
        <v>14661</v>
      </c>
      <c r="S95" s="948"/>
      <c r="T95" s="948"/>
      <c r="U95" s="948"/>
      <c r="V95" s="948" t="s">
        <v>1097</v>
      </c>
      <c r="W95" s="948">
        <v>1</v>
      </c>
    </row>
    <row r="96" spans="1:23" s="917" customFormat="1" ht="12.75" customHeight="1">
      <c r="A96" s="948">
        <v>1890</v>
      </c>
      <c r="B96" s="948">
        <v>2840</v>
      </c>
      <c r="C96" s="948" t="s">
        <v>87</v>
      </c>
      <c r="D96" s="948" t="s">
        <v>1103</v>
      </c>
      <c r="E96" s="948">
        <v>2763</v>
      </c>
      <c r="F96" s="948">
        <v>3</v>
      </c>
      <c r="G96" s="948" t="s">
        <v>1177</v>
      </c>
      <c r="H96" s="948" t="s">
        <v>1095</v>
      </c>
      <c r="I96" s="948"/>
      <c r="J96" s="948" t="s">
        <v>1096</v>
      </c>
      <c r="K96" s="948">
        <v>5</v>
      </c>
      <c r="L96" s="948" t="s">
        <v>25</v>
      </c>
      <c r="M96" s="948">
        <v>41600</v>
      </c>
      <c r="N96" s="948" t="s">
        <v>84</v>
      </c>
      <c r="O96" s="948">
        <v>94362</v>
      </c>
      <c r="P96" s="948">
        <v>52762</v>
      </c>
      <c r="Q96" s="948">
        <v>13309</v>
      </c>
      <c r="R96" s="948">
        <v>14661</v>
      </c>
      <c r="S96" s="948"/>
      <c r="T96" s="948"/>
      <c r="U96" s="948"/>
      <c r="V96" s="948" t="s">
        <v>1097</v>
      </c>
      <c r="W96" s="948">
        <v>1</v>
      </c>
    </row>
    <row r="97" spans="1:23" s="917" customFormat="1" ht="12.75" customHeight="1">
      <c r="A97" s="948">
        <v>1890</v>
      </c>
      <c r="B97" s="948">
        <v>2840</v>
      </c>
      <c r="C97" s="948" t="s">
        <v>87</v>
      </c>
      <c r="D97" s="948" t="s">
        <v>1103</v>
      </c>
      <c r="E97" s="948">
        <v>2764</v>
      </c>
      <c r="F97" s="948">
        <v>3</v>
      </c>
      <c r="G97" s="948" t="s">
        <v>1178</v>
      </c>
      <c r="H97" s="948" t="s">
        <v>1095</v>
      </c>
      <c r="I97" s="948"/>
      <c r="J97" s="948" t="s">
        <v>1096</v>
      </c>
      <c r="K97" s="948">
        <v>5</v>
      </c>
      <c r="L97" s="948" t="s">
        <v>25</v>
      </c>
      <c r="M97" s="948">
        <v>41600</v>
      </c>
      <c r="N97" s="948" t="s">
        <v>84</v>
      </c>
      <c r="O97" s="948">
        <v>94362</v>
      </c>
      <c r="P97" s="948">
        <v>52762</v>
      </c>
      <c r="Q97" s="948">
        <v>13309</v>
      </c>
      <c r="R97" s="948">
        <v>14661</v>
      </c>
      <c r="S97" s="948"/>
      <c r="T97" s="948"/>
      <c r="U97" s="948"/>
      <c r="V97" s="948" t="s">
        <v>1097</v>
      </c>
      <c r="W97" s="948">
        <v>1</v>
      </c>
    </row>
    <row r="98" spans="1:23" s="917" customFormat="1" ht="12.75" customHeight="1">
      <c r="A98" s="948">
        <v>1760</v>
      </c>
      <c r="B98" s="948">
        <v>2826</v>
      </c>
      <c r="C98" s="948" t="s">
        <v>103</v>
      </c>
      <c r="D98" s="948" t="s">
        <v>1106</v>
      </c>
      <c r="E98" s="948">
        <v>2833</v>
      </c>
      <c r="F98" s="948">
        <v>3</v>
      </c>
      <c r="G98" s="948" t="s">
        <v>1179</v>
      </c>
      <c r="H98" s="948" t="s">
        <v>1095</v>
      </c>
      <c r="I98" s="948"/>
      <c r="J98" s="948" t="s">
        <v>1096</v>
      </c>
      <c r="K98" s="948">
        <v>25</v>
      </c>
      <c r="L98" s="948" t="s">
        <v>25</v>
      </c>
      <c r="M98" s="948">
        <v>41600</v>
      </c>
      <c r="N98" s="948" t="s">
        <v>93</v>
      </c>
      <c r="O98" s="948">
        <v>109342</v>
      </c>
      <c r="P98" s="948">
        <v>67742</v>
      </c>
      <c r="Q98" s="948">
        <v>18870</v>
      </c>
      <c r="R98" s="948">
        <v>49052</v>
      </c>
      <c r="S98" s="948"/>
      <c r="T98" s="948"/>
      <c r="U98" s="948"/>
      <c r="V98" s="948" t="s">
        <v>1097</v>
      </c>
      <c r="W98" s="948">
        <v>1</v>
      </c>
    </row>
    <row r="99" spans="1:23" s="917" customFormat="1" ht="12.75" customHeight="1">
      <c r="A99" s="948">
        <v>1760</v>
      </c>
      <c r="B99" s="948">
        <v>2826</v>
      </c>
      <c r="C99" s="948" t="s">
        <v>103</v>
      </c>
      <c r="D99" s="948" t="s">
        <v>1106</v>
      </c>
      <c r="E99" s="948">
        <v>2839</v>
      </c>
      <c r="F99" s="948">
        <v>3</v>
      </c>
      <c r="G99" s="948" t="s">
        <v>1180</v>
      </c>
      <c r="H99" s="948" t="s">
        <v>1095</v>
      </c>
      <c r="I99" s="948"/>
      <c r="J99" s="948" t="s">
        <v>1096</v>
      </c>
      <c r="K99" s="948">
        <v>25</v>
      </c>
      <c r="L99" s="948" t="s">
        <v>25</v>
      </c>
      <c r="M99" s="948">
        <v>41600</v>
      </c>
      <c r="N99" s="948" t="s">
        <v>93</v>
      </c>
      <c r="O99" s="948">
        <v>109342</v>
      </c>
      <c r="P99" s="948">
        <v>67742</v>
      </c>
      <c r="Q99" s="948">
        <v>18870</v>
      </c>
      <c r="R99" s="948">
        <v>49052</v>
      </c>
      <c r="S99" s="948"/>
      <c r="T99" s="948"/>
      <c r="U99" s="948"/>
      <c r="V99" s="948" t="s">
        <v>1097</v>
      </c>
      <c r="W99" s="948">
        <v>1</v>
      </c>
    </row>
    <row r="100" spans="1:23" s="917" customFormat="1" ht="12.75" customHeight="1">
      <c r="A100" s="948">
        <v>1760</v>
      </c>
      <c r="B100" s="948">
        <v>2826</v>
      </c>
      <c r="C100" s="948" t="s">
        <v>103</v>
      </c>
      <c r="D100" s="948" t="s">
        <v>1106</v>
      </c>
      <c r="E100" s="948">
        <v>2842</v>
      </c>
      <c r="F100" s="948">
        <v>3</v>
      </c>
      <c r="G100" s="948" t="s">
        <v>1181</v>
      </c>
      <c r="H100" s="948" t="s">
        <v>1095</v>
      </c>
      <c r="I100" s="948"/>
      <c r="J100" s="948" t="s">
        <v>1096</v>
      </c>
      <c r="K100" s="948">
        <v>25</v>
      </c>
      <c r="L100" s="948" t="s">
        <v>25</v>
      </c>
      <c r="M100" s="948">
        <v>41600</v>
      </c>
      <c r="N100" s="948" t="s">
        <v>93</v>
      </c>
      <c r="O100" s="948">
        <v>109342</v>
      </c>
      <c r="P100" s="948">
        <v>67742</v>
      </c>
      <c r="Q100" s="948">
        <v>18870</v>
      </c>
      <c r="R100" s="948">
        <v>49052</v>
      </c>
      <c r="S100" s="948"/>
      <c r="T100" s="948"/>
      <c r="U100" s="948"/>
      <c r="V100" s="948" t="s">
        <v>1097</v>
      </c>
      <c r="W100" s="948">
        <v>1</v>
      </c>
    </row>
    <row r="101" spans="1:23" s="917" customFormat="1" ht="12.75" customHeight="1">
      <c r="A101" s="948">
        <v>1760</v>
      </c>
      <c r="B101" s="948">
        <v>2826</v>
      </c>
      <c r="C101" s="948" t="s">
        <v>103</v>
      </c>
      <c r="D101" s="948" t="s">
        <v>1106</v>
      </c>
      <c r="E101" s="948">
        <v>2845</v>
      </c>
      <c r="F101" s="948">
        <v>3</v>
      </c>
      <c r="G101" s="948" t="s">
        <v>1182</v>
      </c>
      <c r="H101" s="948" t="s">
        <v>1095</v>
      </c>
      <c r="I101" s="948"/>
      <c r="J101" s="948" t="s">
        <v>1096</v>
      </c>
      <c r="K101" s="948">
        <v>25</v>
      </c>
      <c r="L101" s="948" t="s">
        <v>25</v>
      </c>
      <c r="M101" s="948">
        <v>41600</v>
      </c>
      <c r="N101" s="948" t="s">
        <v>93</v>
      </c>
      <c r="O101" s="948">
        <v>109342</v>
      </c>
      <c r="P101" s="948">
        <v>67742</v>
      </c>
      <c r="Q101" s="948">
        <v>18870</v>
      </c>
      <c r="R101" s="948">
        <v>49052</v>
      </c>
      <c r="S101" s="948"/>
      <c r="T101" s="948"/>
      <c r="U101" s="948"/>
      <c r="V101" s="948" t="s">
        <v>1097</v>
      </c>
      <c r="W101" s="948">
        <v>1</v>
      </c>
    </row>
    <row r="102" spans="1:23" s="917" customFormat="1" ht="12.75" customHeight="1">
      <c r="A102" s="948">
        <v>1760</v>
      </c>
      <c r="B102" s="948">
        <v>2821</v>
      </c>
      <c r="C102" s="948" t="s">
        <v>102</v>
      </c>
      <c r="D102" s="948" t="s">
        <v>1106</v>
      </c>
      <c r="E102" s="948">
        <v>2846</v>
      </c>
      <c r="F102" s="948">
        <v>3</v>
      </c>
      <c r="G102" s="948" t="s">
        <v>1183</v>
      </c>
      <c r="H102" s="948" t="s">
        <v>1095</v>
      </c>
      <c r="I102" s="948"/>
      <c r="J102" s="948" t="s">
        <v>1096</v>
      </c>
      <c r="K102" s="948">
        <v>25</v>
      </c>
      <c r="L102" s="948" t="s">
        <v>25</v>
      </c>
      <c r="M102" s="948">
        <v>41600</v>
      </c>
      <c r="N102" s="948" t="s">
        <v>97</v>
      </c>
      <c r="O102" s="948">
        <v>122428</v>
      </c>
      <c r="P102" s="948">
        <v>80828</v>
      </c>
      <c r="Q102" s="948">
        <v>18870</v>
      </c>
      <c r="R102" s="948">
        <v>49052</v>
      </c>
      <c r="S102" s="948"/>
      <c r="T102" s="948"/>
      <c r="U102" s="948"/>
      <c r="V102" s="948" t="s">
        <v>1097</v>
      </c>
      <c r="W102" s="948">
        <v>1</v>
      </c>
    </row>
    <row r="103" spans="1:23" s="917" customFormat="1" ht="12.75" customHeight="1">
      <c r="A103" s="948">
        <v>1575</v>
      </c>
      <c r="B103" s="948">
        <v>2840</v>
      </c>
      <c r="C103" s="948" t="s">
        <v>87</v>
      </c>
      <c r="D103" s="948" t="s">
        <v>1106</v>
      </c>
      <c r="E103" s="948">
        <v>2848</v>
      </c>
      <c r="F103" s="948">
        <v>2</v>
      </c>
      <c r="G103" s="948" t="s">
        <v>1184</v>
      </c>
      <c r="H103" s="948" t="s">
        <v>1095</v>
      </c>
      <c r="I103" s="948"/>
      <c r="J103" s="948" t="s">
        <v>1096</v>
      </c>
      <c r="K103" s="948">
        <v>3</v>
      </c>
      <c r="L103" s="948" t="s">
        <v>25</v>
      </c>
      <c r="M103" s="948">
        <v>41600</v>
      </c>
      <c r="N103" s="948" t="s">
        <v>84</v>
      </c>
      <c r="O103" s="948">
        <v>94362</v>
      </c>
      <c r="P103" s="948">
        <v>52762</v>
      </c>
      <c r="Q103" s="948">
        <v>18870</v>
      </c>
      <c r="R103" s="948">
        <v>26466</v>
      </c>
      <c r="S103" s="948"/>
      <c r="T103" s="948"/>
      <c r="U103" s="948"/>
      <c r="V103" s="948" t="s">
        <v>1097</v>
      </c>
      <c r="W103" s="948">
        <v>1</v>
      </c>
    </row>
    <row r="104" spans="1:23" s="917" customFormat="1" ht="12.75" customHeight="1">
      <c r="A104" s="948">
        <v>1575</v>
      </c>
      <c r="B104" s="948">
        <v>2840</v>
      </c>
      <c r="C104" s="948" t="s">
        <v>87</v>
      </c>
      <c r="D104" s="948" t="s">
        <v>1106</v>
      </c>
      <c r="E104" s="948">
        <v>2849</v>
      </c>
      <c r="F104" s="948">
        <v>2</v>
      </c>
      <c r="G104" s="948" t="s">
        <v>1185</v>
      </c>
      <c r="H104" s="948" t="s">
        <v>1095</v>
      </c>
      <c r="I104" s="948"/>
      <c r="J104" s="948" t="s">
        <v>1096</v>
      </c>
      <c r="K104" s="948">
        <v>2</v>
      </c>
      <c r="L104" s="948" t="s">
        <v>25</v>
      </c>
      <c r="M104" s="948">
        <v>41600</v>
      </c>
      <c r="N104" s="948" t="s">
        <v>84</v>
      </c>
      <c r="O104" s="948">
        <v>94362</v>
      </c>
      <c r="P104" s="948">
        <v>52762</v>
      </c>
      <c r="Q104" s="948">
        <v>18870</v>
      </c>
      <c r="R104" s="948">
        <v>26466</v>
      </c>
      <c r="S104" s="948"/>
      <c r="T104" s="948"/>
      <c r="U104" s="948"/>
      <c r="V104" s="948" t="s">
        <v>1097</v>
      </c>
      <c r="W104" s="948">
        <v>1</v>
      </c>
    </row>
    <row r="105" spans="1:23" s="917" customFormat="1" ht="12.75" customHeight="1">
      <c r="A105" s="948">
        <v>1260</v>
      </c>
      <c r="B105" s="948">
        <v>2826</v>
      </c>
      <c r="C105" s="948" t="s">
        <v>103</v>
      </c>
      <c r="D105" s="948" t="s">
        <v>1103</v>
      </c>
      <c r="E105" s="948">
        <v>2888</v>
      </c>
      <c r="F105" s="948">
        <v>2</v>
      </c>
      <c r="G105" s="948" t="s">
        <v>1186</v>
      </c>
      <c r="H105" s="948" t="s">
        <v>1095</v>
      </c>
      <c r="I105" s="948"/>
      <c r="J105" s="948" t="s">
        <v>1096</v>
      </c>
      <c r="K105" s="948">
        <v>5</v>
      </c>
      <c r="L105" s="948" t="s">
        <v>25</v>
      </c>
      <c r="M105" s="948">
        <v>41600</v>
      </c>
      <c r="N105" s="948" t="s">
        <v>93</v>
      </c>
      <c r="O105" s="948">
        <v>109342</v>
      </c>
      <c r="P105" s="948">
        <v>67742</v>
      </c>
      <c r="Q105" s="948">
        <v>18870</v>
      </c>
      <c r="R105" s="948">
        <v>26466</v>
      </c>
      <c r="S105" s="948"/>
      <c r="T105" s="948"/>
      <c r="U105" s="948"/>
      <c r="V105" s="948" t="s">
        <v>1097</v>
      </c>
      <c r="W105" s="948">
        <v>1</v>
      </c>
    </row>
    <row r="106" spans="1:23" s="917" customFormat="1" ht="12.75" customHeight="1">
      <c r="A106" s="948">
        <v>1260</v>
      </c>
      <c r="B106" s="948">
        <v>2826</v>
      </c>
      <c r="C106" s="948" t="s">
        <v>103</v>
      </c>
      <c r="D106" s="948" t="s">
        <v>1103</v>
      </c>
      <c r="E106" s="948">
        <v>2890</v>
      </c>
      <c r="F106" s="948">
        <v>2</v>
      </c>
      <c r="G106" s="948" t="s">
        <v>1187</v>
      </c>
      <c r="H106" s="948" t="s">
        <v>1095</v>
      </c>
      <c r="I106" s="948"/>
      <c r="J106" s="948" t="s">
        <v>1096</v>
      </c>
      <c r="K106" s="948">
        <v>5</v>
      </c>
      <c r="L106" s="948" t="s">
        <v>25</v>
      </c>
      <c r="M106" s="948">
        <v>41600</v>
      </c>
      <c r="N106" s="948" t="s">
        <v>93</v>
      </c>
      <c r="O106" s="948">
        <v>109342</v>
      </c>
      <c r="P106" s="948">
        <v>67742</v>
      </c>
      <c r="Q106" s="948">
        <v>18870</v>
      </c>
      <c r="R106" s="948">
        <v>26466</v>
      </c>
      <c r="S106" s="948"/>
      <c r="T106" s="948"/>
      <c r="U106" s="948"/>
      <c r="V106" s="948" t="s">
        <v>1097</v>
      </c>
      <c r="W106" s="948">
        <v>1</v>
      </c>
    </row>
    <row r="107" spans="1:23" s="917" customFormat="1" ht="12.75" customHeight="1">
      <c r="A107" s="948">
        <v>1260</v>
      </c>
      <c r="B107" s="948">
        <v>2826</v>
      </c>
      <c r="C107" s="948" t="s">
        <v>103</v>
      </c>
      <c r="D107" s="948" t="s">
        <v>1103</v>
      </c>
      <c r="E107" s="948">
        <v>2930</v>
      </c>
      <c r="F107" s="948">
        <v>3</v>
      </c>
      <c r="G107" s="948" t="s">
        <v>1188</v>
      </c>
      <c r="H107" s="948" t="s">
        <v>1095</v>
      </c>
      <c r="I107" s="948"/>
      <c r="J107" s="948" t="s">
        <v>1096</v>
      </c>
      <c r="K107" s="948">
        <v>5</v>
      </c>
      <c r="L107" s="948" t="s">
        <v>25</v>
      </c>
      <c r="M107" s="948">
        <v>41600</v>
      </c>
      <c r="N107" s="948" t="s">
        <v>93</v>
      </c>
      <c r="O107" s="948">
        <v>109342</v>
      </c>
      <c r="P107" s="948">
        <v>67742</v>
      </c>
      <c r="Q107" s="948">
        <v>18870</v>
      </c>
      <c r="R107" s="948">
        <v>26466</v>
      </c>
      <c r="S107" s="948"/>
      <c r="T107" s="948"/>
      <c r="U107" s="948"/>
      <c r="V107" s="948" t="s">
        <v>1097</v>
      </c>
      <c r="W107" s="948">
        <v>1</v>
      </c>
    </row>
    <row r="108" spans="1:23" s="917" customFormat="1" ht="12.75" customHeight="1">
      <c r="A108" s="948">
        <v>1260</v>
      </c>
      <c r="B108" s="948">
        <v>2826</v>
      </c>
      <c r="C108" s="948" t="s">
        <v>103</v>
      </c>
      <c r="D108" s="948" t="s">
        <v>1103</v>
      </c>
      <c r="E108" s="948">
        <v>2931</v>
      </c>
      <c r="F108" s="948">
        <v>3</v>
      </c>
      <c r="G108" s="948" t="s">
        <v>1189</v>
      </c>
      <c r="H108" s="948" t="s">
        <v>1095</v>
      </c>
      <c r="I108" s="948"/>
      <c r="J108" s="948" t="s">
        <v>1096</v>
      </c>
      <c r="K108" s="948">
        <v>5</v>
      </c>
      <c r="L108" s="948" t="s">
        <v>25</v>
      </c>
      <c r="M108" s="948">
        <v>41600</v>
      </c>
      <c r="N108" s="948" t="s">
        <v>93</v>
      </c>
      <c r="O108" s="948">
        <v>109342</v>
      </c>
      <c r="P108" s="948">
        <v>67742</v>
      </c>
      <c r="Q108" s="948">
        <v>18870</v>
      </c>
      <c r="R108" s="948">
        <v>26466</v>
      </c>
      <c r="S108" s="948"/>
      <c r="T108" s="948"/>
      <c r="U108" s="948"/>
      <c r="V108" s="948" t="s">
        <v>1097</v>
      </c>
      <c r="W108" s="948">
        <v>1</v>
      </c>
    </row>
    <row r="109" spans="1:23" s="917" customFormat="1" ht="12.75" customHeight="1">
      <c r="A109" s="948">
        <v>1260</v>
      </c>
      <c r="B109" s="948">
        <v>2826</v>
      </c>
      <c r="C109" s="948" t="s">
        <v>103</v>
      </c>
      <c r="D109" s="948" t="s">
        <v>1103</v>
      </c>
      <c r="E109" s="948">
        <v>2932</v>
      </c>
      <c r="F109" s="948">
        <v>3</v>
      </c>
      <c r="G109" s="948" t="s">
        <v>1190</v>
      </c>
      <c r="H109" s="948" t="s">
        <v>1095</v>
      </c>
      <c r="I109" s="948"/>
      <c r="J109" s="948" t="s">
        <v>1096</v>
      </c>
      <c r="K109" s="948">
        <v>5</v>
      </c>
      <c r="L109" s="948" t="s">
        <v>25</v>
      </c>
      <c r="M109" s="948">
        <v>41600</v>
      </c>
      <c r="N109" s="948" t="s">
        <v>93</v>
      </c>
      <c r="O109" s="948">
        <v>109342</v>
      </c>
      <c r="P109" s="948">
        <v>67742</v>
      </c>
      <c r="Q109" s="948">
        <v>18870</v>
      </c>
      <c r="R109" s="948">
        <v>26466</v>
      </c>
      <c r="S109" s="948"/>
      <c r="T109" s="948"/>
      <c r="U109" s="948"/>
      <c r="V109" s="948" t="s">
        <v>1097</v>
      </c>
      <c r="W109" s="948">
        <v>1</v>
      </c>
    </row>
    <row r="110" spans="1:23" s="917" customFormat="1" ht="12.75" customHeight="1">
      <c r="A110" s="948">
        <v>1260</v>
      </c>
      <c r="B110" s="948">
        <v>2826</v>
      </c>
      <c r="C110" s="948" t="s">
        <v>103</v>
      </c>
      <c r="D110" s="948" t="s">
        <v>1103</v>
      </c>
      <c r="E110" s="948">
        <v>2933</v>
      </c>
      <c r="F110" s="948">
        <v>1</v>
      </c>
      <c r="G110" s="948" t="s">
        <v>1191</v>
      </c>
      <c r="H110" s="948" t="s">
        <v>1095</v>
      </c>
      <c r="I110" s="948"/>
      <c r="J110" s="948" t="s">
        <v>1096</v>
      </c>
      <c r="K110" s="948">
        <v>5</v>
      </c>
      <c r="L110" s="948" t="s">
        <v>25</v>
      </c>
      <c r="M110" s="948">
        <v>41600</v>
      </c>
      <c r="N110" s="948" t="s">
        <v>93</v>
      </c>
      <c r="O110" s="948">
        <v>109342</v>
      </c>
      <c r="P110" s="948">
        <v>67742</v>
      </c>
      <c r="Q110" s="948">
        <v>18870</v>
      </c>
      <c r="R110" s="948">
        <v>26466</v>
      </c>
      <c r="S110" s="948"/>
      <c r="T110" s="948"/>
      <c r="U110" s="948"/>
      <c r="V110" s="948" t="s">
        <v>1097</v>
      </c>
      <c r="W110" s="948">
        <v>1</v>
      </c>
    </row>
    <row r="111" spans="1:23" s="917" customFormat="1" ht="12.75" customHeight="1">
      <c r="A111" s="948">
        <v>1260</v>
      </c>
      <c r="B111" s="948">
        <v>2826</v>
      </c>
      <c r="C111" s="948" t="s">
        <v>103</v>
      </c>
      <c r="D111" s="948" t="s">
        <v>1103</v>
      </c>
      <c r="E111" s="948">
        <v>2934</v>
      </c>
      <c r="F111" s="948">
        <v>3</v>
      </c>
      <c r="G111" s="948" t="s">
        <v>1192</v>
      </c>
      <c r="H111" s="948" t="s">
        <v>1095</v>
      </c>
      <c r="I111" s="948"/>
      <c r="J111" s="948" t="s">
        <v>1096</v>
      </c>
      <c r="K111" s="948">
        <v>5</v>
      </c>
      <c r="L111" s="948" t="s">
        <v>25</v>
      </c>
      <c r="M111" s="948">
        <v>41600</v>
      </c>
      <c r="N111" s="948" t="s">
        <v>93</v>
      </c>
      <c r="O111" s="948">
        <v>109342</v>
      </c>
      <c r="P111" s="948">
        <v>67742</v>
      </c>
      <c r="Q111" s="948">
        <v>18870</v>
      </c>
      <c r="R111" s="948">
        <v>26466</v>
      </c>
      <c r="S111" s="948"/>
      <c r="T111" s="948"/>
      <c r="U111" s="948"/>
      <c r="V111" s="948" t="s">
        <v>1097</v>
      </c>
      <c r="W111" s="948">
        <v>1</v>
      </c>
    </row>
    <row r="112" spans="1:23" s="917" customFormat="1" ht="12.75" customHeight="1">
      <c r="A112" s="948">
        <v>1590</v>
      </c>
      <c r="B112" s="948">
        <v>2813</v>
      </c>
      <c r="C112" s="948" t="s">
        <v>90</v>
      </c>
      <c r="D112" s="948" t="s">
        <v>1126</v>
      </c>
      <c r="E112" s="948">
        <v>2995</v>
      </c>
      <c r="F112" s="948">
        <v>1</v>
      </c>
      <c r="G112" s="948" t="s">
        <v>1193</v>
      </c>
      <c r="H112" s="948" t="s">
        <v>1095</v>
      </c>
      <c r="I112" s="948"/>
      <c r="J112" s="948" t="s">
        <v>1096</v>
      </c>
      <c r="K112" s="948">
        <v>10</v>
      </c>
      <c r="L112" s="948" t="s">
        <v>25</v>
      </c>
      <c r="M112" s="948">
        <v>41600</v>
      </c>
      <c r="N112" s="948" t="s">
        <v>88</v>
      </c>
      <c r="O112" s="948">
        <v>101092</v>
      </c>
      <c r="P112" s="948">
        <v>59492</v>
      </c>
      <c r="Q112" s="948">
        <v>26851</v>
      </c>
      <c r="R112" s="948">
        <v>37759</v>
      </c>
      <c r="S112" s="948"/>
      <c r="T112" s="948"/>
      <c r="U112" s="948"/>
      <c r="V112" s="948" t="s">
        <v>1097</v>
      </c>
      <c r="W112" s="948">
        <v>2</v>
      </c>
    </row>
    <row r="113" spans="1:23" s="917" customFormat="1" ht="12.75" customHeight="1">
      <c r="A113" s="948">
        <v>1210</v>
      </c>
      <c r="B113" s="948">
        <v>2806</v>
      </c>
      <c r="C113" s="948" t="s">
        <v>111</v>
      </c>
      <c r="D113" s="948" t="s">
        <v>1103</v>
      </c>
      <c r="E113" s="948">
        <v>3000</v>
      </c>
      <c r="F113" s="948">
        <v>2</v>
      </c>
      <c r="G113" s="948" t="s">
        <v>1194</v>
      </c>
      <c r="H113" s="948" t="s">
        <v>1095</v>
      </c>
      <c r="I113" s="948"/>
      <c r="J113" s="948" t="s">
        <v>1096</v>
      </c>
      <c r="K113" s="948">
        <v>5</v>
      </c>
      <c r="L113" s="948" t="s">
        <v>25</v>
      </c>
      <c r="M113" s="948">
        <v>41600</v>
      </c>
      <c r="N113" s="948" t="s">
        <v>109</v>
      </c>
      <c r="O113" s="948">
        <v>149905</v>
      </c>
      <c r="P113" s="948">
        <v>108305</v>
      </c>
      <c r="Q113" s="948">
        <v>18870</v>
      </c>
      <c r="R113" s="948">
        <v>26466</v>
      </c>
      <c r="S113" s="948"/>
      <c r="T113" s="948"/>
      <c r="U113" s="948"/>
      <c r="V113" s="948" t="s">
        <v>1097</v>
      </c>
      <c r="W113" s="948">
        <v>2</v>
      </c>
    </row>
    <row r="114" spans="1:23" s="917" customFormat="1" ht="12.75" customHeight="1">
      <c r="A114" s="948">
        <v>1590</v>
      </c>
      <c r="B114" s="948">
        <v>2813</v>
      </c>
      <c r="C114" s="948" t="s">
        <v>90</v>
      </c>
      <c r="D114" s="948" t="s">
        <v>1126</v>
      </c>
      <c r="E114" s="948">
        <v>3006</v>
      </c>
      <c r="F114" s="948">
        <v>1</v>
      </c>
      <c r="G114" s="948" t="s">
        <v>1195</v>
      </c>
      <c r="H114" s="948" t="s">
        <v>1095</v>
      </c>
      <c r="I114" s="948"/>
      <c r="J114" s="948" t="s">
        <v>1096</v>
      </c>
      <c r="K114" s="948">
        <v>10</v>
      </c>
      <c r="L114" s="948" t="s">
        <v>25</v>
      </c>
      <c r="M114" s="948">
        <v>41600</v>
      </c>
      <c r="N114" s="948" t="s">
        <v>88</v>
      </c>
      <c r="O114" s="948">
        <v>101092</v>
      </c>
      <c r="P114" s="948">
        <v>59492</v>
      </c>
      <c r="Q114" s="948">
        <v>26851</v>
      </c>
      <c r="R114" s="948">
        <v>37759</v>
      </c>
      <c r="S114" s="948"/>
      <c r="T114" s="948"/>
      <c r="U114" s="948"/>
      <c r="V114" s="948" t="s">
        <v>1097</v>
      </c>
      <c r="W114" s="948">
        <v>2</v>
      </c>
    </row>
    <row r="115" spans="1:23" s="917" customFormat="1" ht="12.75" customHeight="1">
      <c r="A115" s="948">
        <v>1590</v>
      </c>
      <c r="B115" s="948">
        <v>2813</v>
      </c>
      <c r="C115" s="948" t="s">
        <v>90</v>
      </c>
      <c r="D115" s="948" t="s">
        <v>1126</v>
      </c>
      <c r="E115" s="948">
        <v>3008</v>
      </c>
      <c r="F115" s="948">
        <v>3</v>
      </c>
      <c r="G115" s="948" t="s">
        <v>1196</v>
      </c>
      <c r="H115" s="948" t="s">
        <v>1095</v>
      </c>
      <c r="I115" s="948"/>
      <c r="J115" s="948" t="s">
        <v>1096</v>
      </c>
      <c r="K115" s="948">
        <v>10</v>
      </c>
      <c r="L115" s="948" t="s">
        <v>25</v>
      </c>
      <c r="M115" s="948">
        <v>41600</v>
      </c>
      <c r="N115" s="948" t="s">
        <v>88</v>
      </c>
      <c r="O115" s="948">
        <v>101092</v>
      </c>
      <c r="P115" s="948">
        <v>59492</v>
      </c>
      <c r="Q115" s="948">
        <v>26851</v>
      </c>
      <c r="R115" s="948">
        <v>37759</v>
      </c>
      <c r="S115" s="948"/>
      <c r="T115" s="948"/>
      <c r="U115" s="948"/>
      <c r="V115" s="948" t="s">
        <v>1097</v>
      </c>
      <c r="W115" s="948">
        <v>2</v>
      </c>
    </row>
    <row r="116" spans="1:23" s="917" customFormat="1" ht="12.75" customHeight="1">
      <c r="A116" s="948">
        <v>1615</v>
      </c>
      <c r="B116" s="948">
        <v>2808</v>
      </c>
      <c r="C116" s="948" t="s">
        <v>99</v>
      </c>
      <c r="D116" s="948" t="s">
        <v>1126</v>
      </c>
      <c r="E116" s="948">
        <v>3041</v>
      </c>
      <c r="F116" s="948">
        <v>2</v>
      </c>
      <c r="G116" s="948" t="s">
        <v>1197</v>
      </c>
      <c r="H116" s="948" t="s">
        <v>1095</v>
      </c>
      <c r="I116" s="948"/>
      <c r="J116" s="948" t="s">
        <v>1096</v>
      </c>
      <c r="K116" s="948">
        <v>5</v>
      </c>
      <c r="L116" s="948" t="s">
        <v>25</v>
      </c>
      <c r="M116" s="948">
        <v>41600</v>
      </c>
      <c r="N116" s="948" t="s">
        <v>97</v>
      </c>
      <c r="O116" s="948">
        <v>122428</v>
      </c>
      <c r="P116" s="948">
        <v>80828</v>
      </c>
      <c r="Q116" s="948">
        <v>18870</v>
      </c>
      <c r="R116" s="948">
        <v>26466</v>
      </c>
      <c r="S116" s="948"/>
      <c r="T116" s="948"/>
      <c r="U116" s="948"/>
      <c r="V116" s="948" t="s">
        <v>1097</v>
      </c>
      <c r="W116" s="948">
        <v>2</v>
      </c>
    </row>
    <row r="117" spans="1:23" s="917" customFormat="1" ht="12.75" customHeight="1">
      <c r="A117" s="948">
        <v>1615</v>
      </c>
      <c r="B117" s="948">
        <v>2808</v>
      </c>
      <c r="C117" s="948" t="s">
        <v>99</v>
      </c>
      <c r="D117" s="948" t="s">
        <v>1126</v>
      </c>
      <c r="E117" s="948">
        <v>3042</v>
      </c>
      <c r="F117" s="948">
        <v>2</v>
      </c>
      <c r="G117" s="948" t="s">
        <v>1198</v>
      </c>
      <c r="H117" s="948" t="s">
        <v>1095</v>
      </c>
      <c r="I117" s="948"/>
      <c r="J117" s="948" t="s">
        <v>1096</v>
      </c>
      <c r="K117" s="948">
        <v>5</v>
      </c>
      <c r="L117" s="948" t="s">
        <v>25</v>
      </c>
      <c r="M117" s="948">
        <v>41600</v>
      </c>
      <c r="N117" s="948" t="s">
        <v>97</v>
      </c>
      <c r="O117" s="948">
        <v>122428</v>
      </c>
      <c r="P117" s="948">
        <v>80828</v>
      </c>
      <c r="Q117" s="948">
        <v>18870</v>
      </c>
      <c r="R117" s="948">
        <v>26466</v>
      </c>
      <c r="S117" s="948"/>
      <c r="T117" s="948"/>
      <c r="U117" s="948"/>
      <c r="V117" s="948" t="s">
        <v>1097</v>
      </c>
      <c r="W117" s="948">
        <v>2</v>
      </c>
    </row>
    <row r="118" spans="1:23" s="917" customFormat="1" ht="12.75" customHeight="1">
      <c r="A118" s="948">
        <v>1615</v>
      </c>
      <c r="B118" s="948">
        <v>2808</v>
      </c>
      <c r="C118" s="948" t="s">
        <v>99</v>
      </c>
      <c r="D118" s="948" t="s">
        <v>1126</v>
      </c>
      <c r="E118" s="948">
        <v>3043</v>
      </c>
      <c r="F118" s="948">
        <v>2</v>
      </c>
      <c r="G118" s="948" t="s">
        <v>1199</v>
      </c>
      <c r="H118" s="948" t="s">
        <v>1095</v>
      </c>
      <c r="I118" s="948"/>
      <c r="J118" s="948" t="s">
        <v>1096</v>
      </c>
      <c r="K118" s="948">
        <v>10</v>
      </c>
      <c r="L118" s="948" t="s">
        <v>25</v>
      </c>
      <c r="M118" s="948">
        <v>41600</v>
      </c>
      <c r="N118" s="948" t="s">
        <v>97</v>
      </c>
      <c r="O118" s="948">
        <v>122428</v>
      </c>
      <c r="P118" s="948">
        <v>80828</v>
      </c>
      <c r="Q118" s="948">
        <v>18870</v>
      </c>
      <c r="R118" s="948">
        <v>26466</v>
      </c>
      <c r="S118" s="948"/>
      <c r="T118" s="948"/>
      <c r="U118" s="948"/>
      <c r="V118" s="948" t="s">
        <v>1097</v>
      </c>
      <c r="W118" s="948">
        <v>1</v>
      </c>
    </row>
    <row r="119" spans="1:23" s="917" customFormat="1" ht="12.75" customHeight="1">
      <c r="A119" s="948">
        <v>1615</v>
      </c>
      <c r="B119" s="948">
        <v>2808</v>
      </c>
      <c r="C119" s="948" t="s">
        <v>99</v>
      </c>
      <c r="D119" s="948" t="s">
        <v>1126</v>
      </c>
      <c r="E119" s="948">
        <v>3055</v>
      </c>
      <c r="F119" s="948">
        <v>1</v>
      </c>
      <c r="G119" s="948" t="s">
        <v>1200</v>
      </c>
      <c r="H119" s="948" t="s">
        <v>1095</v>
      </c>
      <c r="I119" s="948"/>
      <c r="J119" s="948" t="s">
        <v>1096</v>
      </c>
      <c r="K119" s="948">
        <v>5</v>
      </c>
      <c r="L119" s="948" t="s">
        <v>25</v>
      </c>
      <c r="M119" s="948">
        <v>41600</v>
      </c>
      <c r="N119" s="948" t="s">
        <v>97</v>
      </c>
      <c r="O119" s="948">
        <v>122428</v>
      </c>
      <c r="P119" s="948">
        <v>80828</v>
      </c>
      <c r="Q119" s="948">
        <v>18870</v>
      </c>
      <c r="R119" s="948">
        <v>26466</v>
      </c>
      <c r="S119" s="948"/>
      <c r="T119" s="948"/>
      <c r="U119" s="948"/>
      <c r="V119" s="948" t="s">
        <v>1097</v>
      </c>
      <c r="W119" s="948">
        <v>1</v>
      </c>
    </row>
    <row r="120" spans="1:23" s="917" customFormat="1" ht="12.75" customHeight="1">
      <c r="A120" s="948">
        <v>1615</v>
      </c>
      <c r="B120" s="948">
        <v>2808</v>
      </c>
      <c r="C120" s="948" t="s">
        <v>99</v>
      </c>
      <c r="D120" s="948" t="s">
        <v>1126</v>
      </c>
      <c r="E120" s="948">
        <v>3078</v>
      </c>
      <c r="F120" s="948">
        <v>1</v>
      </c>
      <c r="G120" s="948" t="s">
        <v>1201</v>
      </c>
      <c r="H120" s="948" t="s">
        <v>1095</v>
      </c>
      <c r="I120" s="948"/>
      <c r="J120" s="948" t="s">
        <v>1096</v>
      </c>
      <c r="K120" s="948">
        <v>5</v>
      </c>
      <c r="L120" s="948" t="s">
        <v>25</v>
      </c>
      <c r="M120" s="948">
        <v>41600</v>
      </c>
      <c r="N120" s="948" t="s">
        <v>97</v>
      </c>
      <c r="O120" s="948">
        <v>122428</v>
      </c>
      <c r="P120" s="948">
        <v>80828</v>
      </c>
      <c r="Q120" s="948">
        <v>18870</v>
      </c>
      <c r="R120" s="948">
        <v>26466</v>
      </c>
      <c r="S120" s="948"/>
      <c r="T120" s="948"/>
      <c r="U120" s="948"/>
      <c r="V120" s="948" t="s">
        <v>1097</v>
      </c>
      <c r="W120" s="948">
        <v>1</v>
      </c>
    </row>
    <row r="121" spans="1:23" s="917" customFormat="1" ht="12.75" customHeight="1">
      <c r="A121" s="948">
        <v>1445</v>
      </c>
      <c r="B121" s="948">
        <v>2840</v>
      </c>
      <c r="C121" s="948" t="s">
        <v>87</v>
      </c>
      <c r="D121" s="948" t="s">
        <v>1106</v>
      </c>
      <c r="E121" s="948">
        <v>3087</v>
      </c>
      <c r="F121" s="948">
        <v>2</v>
      </c>
      <c r="G121" s="948" t="s">
        <v>1202</v>
      </c>
      <c r="H121" s="948" t="s">
        <v>1095</v>
      </c>
      <c r="I121" s="948"/>
      <c r="J121" s="948" t="s">
        <v>1096</v>
      </c>
      <c r="K121" s="948">
        <v>5</v>
      </c>
      <c r="L121" s="948" t="s">
        <v>25</v>
      </c>
      <c r="M121" s="948">
        <v>41600</v>
      </c>
      <c r="N121" s="948" t="s">
        <v>84</v>
      </c>
      <c r="O121" s="948">
        <v>94362</v>
      </c>
      <c r="P121" s="948">
        <v>52762</v>
      </c>
      <c r="Q121" s="948">
        <v>18870</v>
      </c>
      <c r="R121" s="948">
        <v>26466</v>
      </c>
      <c r="S121" s="948"/>
      <c r="T121" s="948"/>
      <c r="U121" s="948"/>
      <c r="V121" s="948" t="s">
        <v>1097</v>
      </c>
      <c r="W121" s="948">
        <v>1</v>
      </c>
    </row>
    <row r="122" spans="1:23" s="917" customFormat="1" ht="12.75" customHeight="1">
      <c r="A122" s="948">
        <v>16</v>
      </c>
      <c r="B122" s="948">
        <v>2808</v>
      </c>
      <c r="C122" s="948" t="s">
        <v>99</v>
      </c>
      <c r="D122" s="948" t="s">
        <v>1126</v>
      </c>
      <c r="E122" s="948">
        <v>3141</v>
      </c>
      <c r="F122" s="948">
        <v>2</v>
      </c>
      <c r="G122" s="948" t="s">
        <v>1203</v>
      </c>
      <c r="H122" s="948" t="s">
        <v>1095</v>
      </c>
      <c r="I122" s="948"/>
      <c r="J122" s="948" t="s">
        <v>1096</v>
      </c>
      <c r="K122" s="948">
        <v>10</v>
      </c>
      <c r="L122" s="948" t="s">
        <v>25</v>
      </c>
      <c r="M122" s="948">
        <v>41600</v>
      </c>
      <c r="N122" s="948" t="s">
        <v>97</v>
      </c>
      <c r="O122" s="948">
        <v>122428</v>
      </c>
      <c r="P122" s="948">
        <v>80828</v>
      </c>
      <c r="Q122" s="948">
        <v>18870</v>
      </c>
      <c r="R122" s="948">
        <v>26466</v>
      </c>
      <c r="S122" s="948"/>
      <c r="T122" s="948"/>
      <c r="U122" s="948"/>
      <c r="V122" s="948" t="s">
        <v>1097</v>
      </c>
      <c r="W122" s="948">
        <v>2</v>
      </c>
    </row>
    <row r="123" spans="1:23" s="917" customFormat="1" ht="12.75" customHeight="1">
      <c r="A123" s="948">
        <v>16</v>
      </c>
      <c r="B123" s="948">
        <v>2808</v>
      </c>
      <c r="C123" s="948" t="s">
        <v>99</v>
      </c>
      <c r="D123" s="948" t="s">
        <v>1126</v>
      </c>
      <c r="E123" s="948">
        <v>3234</v>
      </c>
      <c r="F123" s="948">
        <v>2</v>
      </c>
      <c r="G123" s="948" t="s">
        <v>1204</v>
      </c>
      <c r="H123" s="948" t="s">
        <v>1095</v>
      </c>
      <c r="I123" s="948"/>
      <c r="J123" s="948" t="s">
        <v>1096</v>
      </c>
      <c r="K123" s="948">
        <v>10</v>
      </c>
      <c r="L123" s="948" t="s">
        <v>25</v>
      </c>
      <c r="M123" s="948">
        <v>41600</v>
      </c>
      <c r="N123" s="948" t="s">
        <v>97</v>
      </c>
      <c r="O123" s="948">
        <v>122428</v>
      </c>
      <c r="P123" s="948">
        <v>80828</v>
      </c>
      <c r="Q123" s="948">
        <v>18870</v>
      </c>
      <c r="R123" s="948">
        <v>26466</v>
      </c>
      <c r="S123" s="948"/>
      <c r="T123" s="948"/>
      <c r="U123" s="948"/>
      <c r="V123" s="948" t="s">
        <v>1097</v>
      </c>
      <c r="W123" s="948">
        <v>1</v>
      </c>
    </row>
    <row r="124" spans="1:23" s="917" customFormat="1" ht="12.75" customHeight="1">
      <c r="A124" s="948">
        <v>16</v>
      </c>
      <c r="B124" s="948">
        <v>2808</v>
      </c>
      <c r="C124" s="948" t="s">
        <v>99</v>
      </c>
      <c r="D124" s="948" t="s">
        <v>1126</v>
      </c>
      <c r="E124" s="948">
        <v>3235</v>
      </c>
      <c r="F124" s="948">
        <v>2</v>
      </c>
      <c r="G124" s="948" t="s">
        <v>1205</v>
      </c>
      <c r="H124" s="948" t="s">
        <v>1095</v>
      </c>
      <c r="I124" s="948"/>
      <c r="J124" s="948" t="s">
        <v>1096</v>
      </c>
      <c r="K124" s="948">
        <v>5</v>
      </c>
      <c r="L124" s="948" t="s">
        <v>25</v>
      </c>
      <c r="M124" s="948">
        <v>41600</v>
      </c>
      <c r="N124" s="948" t="s">
        <v>97</v>
      </c>
      <c r="O124" s="948">
        <v>122428</v>
      </c>
      <c r="P124" s="948">
        <v>80828</v>
      </c>
      <c r="Q124" s="948">
        <v>18870</v>
      </c>
      <c r="R124" s="948">
        <v>26466</v>
      </c>
      <c r="S124" s="948"/>
      <c r="T124" s="948"/>
      <c r="U124" s="948"/>
      <c r="V124" s="948" t="s">
        <v>1097</v>
      </c>
      <c r="W124" s="948">
        <v>2</v>
      </c>
    </row>
    <row r="125" spans="1:23" s="917" customFormat="1" ht="12.75" customHeight="1">
      <c r="A125" s="948">
        <v>1500</v>
      </c>
      <c r="B125" s="948">
        <v>2823</v>
      </c>
      <c r="C125" s="948" t="s">
        <v>551</v>
      </c>
      <c r="D125" s="948" t="s">
        <v>1103</v>
      </c>
      <c r="E125" s="948">
        <v>3297</v>
      </c>
      <c r="F125" s="948">
        <v>2</v>
      </c>
      <c r="G125" s="948" t="s">
        <v>1206</v>
      </c>
      <c r="H125" s="948" t="s">
        <v>1095</v>
      </c>
      <c r="I125" s="948"/>
      <c r="J125" s="948" t="s">
        <v>1096</v>
      </c>
      <c r="K125" s="948">
        <v>2.5</v>
      </c>
      <c r="L125" s="948" t="s">
        <v>25</v>
      </c>
      <c r="M125" s="948">
        <v>41600</v>
      </c>
      <c r="N125" s="948" t="s">
        <v>93</v>
      </c>
      <c r="O125" s="948">
        <v>109342</v>
      </c>
      <c r="P125" s="948">
        <v>67742</v>
      </c>
      <c r="Q125" s="948">
        <v>18870</v>
      </c>
      <c r="R125" s="948">
        <v>26466</v>
      </c>
      <c r="S125" s="948"/>
      <c r="T125" s="948"/>
      <c r="U125" s="948"/>
      <c r="V125" s="948" t="s">
        <v>1097</v>
      </c>
      <c r="W125" s="948">
        <v>2</v>
      </c>
    </row>
    <row r="126" spans="1:23" s="917" customFormat="1" ht="12.75" customHeight="1">
      <c r="A126" s="948">
        <v>1500</v>
      </c>
      <c r="B126" s="948">
        <v>2823</v>
      </c>
      <c r="C126" s="948" t="s">
        <v>551</v>
      </c>
      <c r="D126" s="948" t="s">
        <v>1103</v>
      </c>
      <c r="E126" s="948">
        <v>3298</v>
      </c>
      <c r="F126" s="948">
        <v>2</v>
      </c>
      <c r="G126" s="948" t="s">
        <v>1207</v>
      </c>
      <c r="H126" s="948" t="s">
        <v>1095</v>
      </c>
      <c r="I126" s="948"/>
      <c r="J126" s="948" t="s">
        <v>1096</v>
      </c>
      <c r="K126" s="948">
        <v>2.5</v>
      </c>
      <c r="L126" s="948" t="s">
        <v>25</v>
      </c>
      <c r="M126" s="948">
        <v>41600</v>
      </c>
      <c r="N126" s="948" t="s">
        <v>93</v>
      </c>
      <c r="O126" s="948">
        <v>109342</v>
      </c>
      <c r="P126" s="948">
        <v>67742</v>
      </c>
      <c r="Q126" s="948">
        <v>18870</v>
      </c>
      <c r="R126" s="948">
        <v>26466</v>
      </c>
      <c r="S126" s="948"/>
      <c r="T126" s="948"/>
      <c r="U126" s="948"/>
      <c r="V126" s="948" t="s">
        <v>1097</v>
      </c>
      <c r="W126" s="948">
        <v>1</v>
      </c>
    </row>
    <row r="127" spans="1:23" s="917" customFormat="1" ht="12.75" customHeight="1">
      <c r="A127" s="948">
        <v>1500</v>
      </c>
      <c r="B127" s="948">
        <v>2823</v>
      </c>
      <c r="C127" s="948" t="s">
        <v>551</v>
      </c>
      <c r="D127" s="948" t="s">
        <v>1103</v>
      </c>
      <c r="E127" s="948">
        <v>3304</v>
      </c>
      <c r="F127" s="948">
        <v>2</v>
      </c>
      <c r="G127" s="948" t="s">
        <v>1208</v>
      </c>
      <c r="H127" s="948" t="s">
        <v>1095</v>
      </c>
      <c r="I127" s="948"/>
      <c r="J127" s="948" t="s">
        <v>1096</v>
      </c>
      <c r="K127" s="948">
        <v>2.5</v>
      </c>
      <c r="L127" s="948" t="s">
        <v>25</v>
      </c>
      <c r="M127" s="948">
        <v>41600</v>
      </c>
      <c r="N127" s="948" t="s">
        <v>93</v>
      </c>
      <c r="O127" s="948">
        <v>109342</v>
      </c>
      <c r="P127" s="948">
        <v>67742</v>
      </c>
      <c r="Q127" s="948">
        <v>18870</v>
      </c>
      <c r="R127" s="948">
        <v>26466</v>
      </c>
      <c r="S127" s="948"/>
      <c r="T127" s="948"/>
      <c r="U127" s="948"/>
      <c r="V127" s="948" t="s">
        <v>1097</v>
      </c>
      <c r="W127" s="948">
        <v>1</v>
      </c>
    </row>
    <row r="128" spans="1:23" s="917" customFormat="1" ht="12.75" customHeight="1">
      <c r="A128" s="948">
        <v>1500</v>
      </c>
      <c r="B128" s="948">
        <v>2823</v>
      </c>
      <c r="C128" s="948" t="s">
        <v>551</v>
      </c>
      <c r="D128" s="948" t="s">
        <v>1103</v>
      </c>
      <c r="E128" s="948">
        <v>3307</v>
      </c>
      <c r="F128" s="948">
        <v>3</v>
      </c>
      <c r="G128" s="948" t="s">
        <v>1209</v>
      </c>
      <c r="H128" s="948" t="s">
        <v>1095</v>
      </c>
      <c r="I128" s="948"/>
      <c r="J128" s="948" t="s">
        <v>1096</v>
      </c>
      <c r="K128" s="948">
        <v>2.5</v>
      </c>
      <c r="L128" s="948" t="s">
        <v>25</v>
      </c>
      <c r="M128" s="948">
        <v>41600</v>
      </c>
      <c r="N128" s="948" t="s">
        <v>93</v>
      </c>
      <c r="O128" s="948">
        <v>109342</v>
      </c>
      <c r="P128" s="948">
        <v>67742</v>
      </c>
      <c r="Q128" s="948">
        <v>18870</v>
      </c>
      <c r="R128" s="948">
        <v>26466</v>
      </c>
      <c r="S128" s="948"/>
      <c r="T128" s="948"/>
      <c r="U128" s="948"/>
      <c r="V128" s="948" t="s">
        <v>1097</v>
      </c>
      <c r="W128" s="948">
        <v>2</v>
      </c>
    </row>
    <row r="129" spans="1:23" s="917" customFormat="1" ht="12.75" customHeight="1">
      <c r="A129" s="948">
        <v>1500</v>
      </c>
      <c r="B129" s="948">
        <v>2823</v>
      </c>
      <c r="C129" s="948" t="s">
        <v>551</v>
      </c>
      <c r="D129" s="948" t="s">
        <v>1103</v>
      </c>
      <c r="E129" s="948">
        <v>3311</v>
      </c>
      <c r="F129" s="948">
        <v>3</v>
      </c>
      <c r="G129" s="948" t="s">
        <v>1210</v>
      </c>
      <c r="H129" s="948" t="s">
        <v>1095</v>
      </c>
      <c r="I129" s="948"/>
      <c r="J129" s="948" t="s">
        <v>1096</v>
      </c>
      <c r="K129" s="948">
        <v>2.5</v>
      </c>
      <c r="L129" s="948" t="s">
        <v>25</v>
      </c>
      <c r="M129" s="948">
        <v>41600</v>
      </c>
      <c r="N129" s="948" t="s">
        <v>93</v>
      </c>
      <c r="O129" s="948">
        <v>109342</v>
      </c>
      <c r="P129" s="948">
        <v>67742</v>
      </c>
      <c r="Q129" s="948">
        <v>18870</v>
      </c>
      <c r="R129" s="948">
        <v>26466</v>
      </c>
      <c r="S129" s="948"/>
      <c r="T129" s="948"/>
      <c r="U129" s="948"/>
      <c r="V129" s="948" t="s">
        <v>1097</v>
      </c>
      <c r="W129" s="948">
        <v>2</v>
      </c>
    </row>
    <row r="130" spans="1:23" s="917" customFormat="1" ht="12.75" customHeight="1">
      <c r="A130" s="948">
        <v>1500</v>
      </c>
      <c r="B130" s="948">
        <v>2823</v>
      </c>
      <c r="C130" s="948" t="s">
        <v>551</v>
      </c>
      <c r="D130" s="948" t="s">
        <v>1103</v>
      </c>
      <c r="E130" s="948">
        <v>3312</v>
      </c>
      <c r="F130" s="948">
        <v>3</v>
      </c>
      <c r="G130" s="948" t="s">
        <v>1211</v>
      </c>
      <c r="H130" s="948" t="s">
        <v>1095</v>
      </c>
      <c r="I130" s="948"/>
      <c r="J130" s="948" t="s">
        <v>1096</v>
      </c>
      <c r="K130" s="948">
        <v>2.5</v>
      </c>
      <c r="L130" s="948" t="s">
        <v>25</v>
      </c>
      <c r="M130" s="948">
        <v>41600</v>
      </c>
      <c r="N130" s="948" t="s">
        <v>93</v>
      </c>
      <c r="O130" s="948">
        <v>109342</v>
      </c>
      <c r="P130" s="948">
        <v>67742</v>
      </c>
      <c r="Q130" s="948">
        <v>18870</v>
      </c>
      <c r="R130" s="948">
        <v>26466</v>
      </c>
      <c r="S130" s="948"/>
      <c r="T130" s="948"/>
      <c r="U130" s="948"/>
      <c r="V130" s="948" t="s">
        <v>1097</v>
      </c>
      <c r="W130" s="948">
        <v>1</v>
      </c>
    </row>
    <row r="131" spans="1:23" s="917" customFormat="1" ht="12.75" customHeight="1">
      <c r="A131" s="948">
        <v>1500</v>
      </c>
      <c r="B131" s="948">
        <v>2823</v>
      </c>
      <c r="C131" s="948" t="s">
        <v>551</v>
      </c>
      <c r="D131" s="948" t="s">
        <v>1103</v>
      </c>
      <c r="E131" s="948">
        <v>3320</v>
      </c>
      <c r="F131" s="948">
        <v>3</v>
      </c>
      <c r="G131" s="948" t="s">
        <v>1212</v>
      </c>
      <c r="H131" s="948" t="s">
        <v>1095</v>
      </c>
      <c r="I131" s="948"/>
      <c r="J131" s="948" t="s">
        <v>1096</v>
      </c>
      <c r="K131" s="948">
        <v>2.5</v>
      </c>
      <c r="L131" s="948" t="s">
        <v>25</v>
      </c>
      <c r="M131" s="948">
        <v>41600</v>
      </c>
      <c r="N131" s="948" t="s">
        <v>93</v>
      </c>
      <c r="O131" s="948">
        <v>109342</v>
      </c>
      <c r="P131" s="948">
        <v>67742</v>
      </c>
      <c r="Q131" s="948">
        <v>18870</v>
      </c>
      <c r="R131" s="948">
        <v>26466</v>
      </c>
      <c r="S131" s="948"/>
      <c r="T131" s="948"/>
      <c r="U131" s="948"/>
      <c r="V131" s="948" t="s">
        <v>1097</v>
      </c>
      <c r="W131" s="948">
        <v>2</v>
      </c>
    </row>
    <row r="132" spans="1:23" s="917" customFormat="1" ht="12.75" customHeight="1">
      <c r="A132" s="948">
        <v>1500</v>
      </c>
      <c r="B132" s="948">
        <v>2823</v>
      </c>
      <c r="C132" s="948" t="s">
        <v>551</v>
      </c>
      <c r="D132" s="948" t="s">
        <v>1103</v>
      </c>
      <c r="E132" s="948">
        <v>3322</v>
      </c>
      <c r="F132" s="948">
        <v>3</v>
      </c>
      <c r="G132" s="948" t="s">
        <v>1213</v>
      </c>
      <c r="H132" s="948" t="s">
        <v>1095</v>
      </c>
      <c r="I132" s="948"/>
      <c r="J132" s="948" t="s">
        <v>1096</v>
      </c>
      <c r="K132" s="948">
        <v>10</v>
      </c>
      <c r="L132" s="948" t="s">
        <v>25</v>
      </c>
      <c r="M132" s="948">
        <v>41600</v>
      </c>
      <c r="N132" s="948" t="s">
        <v>93</v>
      </c>
      <c r="O132" s="948">
        <v>109342</v>
      </c>
      <c r="P132" s="948">
        <v>67742</v>
      </c>
      <c r="Q132" s="948">
        <v>18870</v>
      </c>
      <c r="R132" s="948">
        <v>26466</v>
      </c>
      <c r="S132" s="948"/>
      <c r="T132" s="948"/>
      <c r="U132" s="948"/>
      <c r="V132" s="948" t="s">
        <v>1097</v>
      </c>
      <c r="W132" s="948">
        <v>2</v>
      </c>
    </row>
    <row r="133" spans="1:23" s="917" customFormat="1" ht="12.75" customHeight="1">
      <c r="A133" s="948">
        <v>1500</v>
      </c>
      <c r="B133" s="948">
        <v>2823</v>
      </c>
      <c r="C133" s="948" t="s">
        <v>551</v>
      </c>
      <c r="D133" s="948" t="s">
        <v>1103</v>
      </c>
      <c r="E133" s="948">
        <v>3323</v>
      </c>
      <c r="F133" s="948">
        <v>3</v>
      </c>
      <c r="G133" s="948" t="s">
        <v>1214</v>
      </c>
      <c r="H133" s="948" t="s">
        <v>1095</v>
      </c>
      <c r="I133" s="948"/>
      <c r="J133" s="948" t="s">
        <v>1096</v>
      </c>
      <c r="K133" s="948">
        <v>5</v>
      </c>
      <c r="L133" s="948" t="s">
        <v>25</v>
      </c>
      <c r="M133" s="948">
        <v>41600</v>
      </c>
      <c r="N133" s="948" t="s">
        <v>93</v>
      </c>
      <c r="O133" s="948">
        <v>109342</v>
      </c>
      <c r="P133" s="948">
        <v>67742</v>
      </c>
      <c r="Q133" s="948">
        <v>18870</v>
      </c>
      <c r="R133" s="948">
        <v>26466</v>
      </c>
      <c r="S133" s="948"/>
      <c r="T133" s="948"/>
      <c r="U133" s="948"/>
      <c r="V133" s="948" t="s">
        <v>1097</v>
      </c>
      <c r="W133" s="948">
        <v>2</v>
      </c>
    </row>
    <row r="134" spans="1:23" s="917" customFormat="1" ht="12.75" customHeight="1">
      <c r="A134" s="948">
        <v>1500</v>
      </c>
      <c r="B134" s="948">
        <v>2823</v>
      </c>
      <c r="C134" s="948" t="s">
        <v>551</v>
      </c>
      <c r="D134" s="948" t="s">
        <v>1103</v>
      </c>
      <c r="E134" s="948">
        <v>3326</v>
      </c>
      <c r="F134" s="948">
        <v>2</v>
      </c>
      <c r="G134" s="948" t="s">
        <v>1215</v>
      </c>
      <c r="H134" s="948" t="s">
        <v>1095</v>
      </c>
      <c r="I134" s="948"/>
      <c r="J134" s="948" t="s">
        <v>1096</v>
      </c>
      <c r="K134" s="948">
        <v>2</v>
      </c>
      <c r="L134" s="948" t="s">
        <v>25</v>
      </c>
      <c r="M134" s="948">
        <v>41600</v>
      </c>
      <c r="N134" s="948" t="s">
        <v>93</v>
      </c>
      <c r="O134" s="948">
        <v>109342</v>
      </c>
      <c r="P134" s="948">
        <v>67742</v>
      </c>
      <c r="Q134" s="948">
        <v>18870</v>
      </c>
      <c r="R134" s="948">
        <v>26466</v>
      </c>
      <c r="S134" s="948"/>
      <c r="T134" s="948"/>
      <c r="U134" s="948"/>
      <c r="V134" s="948" t="s">
        <v>1097</v>
      </c>
      <c r="W134" s="948">
        <v>2</v>
      </c>
    </row>
    <row r="135" spans="1:23" s="917" customFormat="1" ht="12.75" customHeight="1">
      <c r="A135" s="948">
        <v>1500</v>
      </c>
      <c r="B135" s="948">
        <v>2823</v>
      </c>
      <c r="C135" s="948" t="s">
        <v>551</v>
      </c>
      <c r="D135" s="948" t="s">
        <v>1103</v>
      </c>
      <c r="E135" s="948">
        <v>3327</v>
      </c>
      <c r="F135" s="948">
        <v>2</v>
      </c>
      <c r="G135" s="948" t="s">
        <v>1216</v>
      </c>
      <c r="H135" s="948" t="s">
        <v>1095</v>
      </c>
      <c r="I135" s="948"/>
      <c r="J135" s="948" t="s">
        <v>1096</v>
      </c>
      <c r="K135" s="948">
        <v>1</v>
      </c>
      <c r="L135" s="948" t="s">
        <v>25</v>
      </c>
      <c r="M135" s="948">
        <v>41600</v>
      </c>
      <c r="N135" s="948" t="s">
        <v>93</v>
      </c>
      <c r="O135" s="948">
        <v>109342</v>
      </c>
      <c r="P135" s="948">
        <v>67742</v>
      </c>
      <c r="Q135" s="948">
        <v>18870</v>
      </c>
      <c r="R135" s="948">
        <v>26466</v>
      </c>
      <c r="S135" s="948"/>
      <c r="T135" s="948"/>
      <c r="U135" s="948"/>
      <c r="V135" s="948" t="s">
        <v>1097</v>
      </c>
      <c r="W135" s="948">
        <v>1</v>
      </c>
    </row>
    <row r="136" spans="1:23" s="917" customFormat="1" ht="12.75" customHeight="1">
      <c r="A136" s="948">
        <v>1500</v>
      </c>
      <c r="B136" s="948">
        <v>2823</v>
      </c>
      <c r="C136" s="948" t="s">
        <v>551</v>
      </c>
      <c r="D136" s="948" t="s">
        <v>1103</v>
      </c>
      <c r="E136" s="948">
        <v>3328</v>
      </c>
      <c r="F136" s="948">
        <v>2</v>
      </c>
      <c r="G136" s="948" t="s">
        <v>1217</v>
      </c>
      <c r="H136" s="948" t="s">
        <v>1095</v>
      </c>
      <c r="I136" s="948"/>
      <c r="J136" s="948" t="s">
        <v>1096</v>
      </c>
      <c r="K136" s="948">
        <v>3</v>
      </c>
      <c r="L136" s="948" t="s">
        <v>25</v>
      </c>
      <c r="M136" s="948">
        <v>41600</v>
      </c>
      <c r="N136" s="948" t="s">
        <v>93</v>
      </c>
      <c r="O136" s="948">
        <v>109342</v>
      </c>
      <c r="P136" s="948">
        <v>67742</v>
      </c>
      <c r="Q136" s="948">
        <v>18870</v>
      </c>
      <c r="R136" s="948">
        <v>26466</v>
      </c>
      <c r="S136" s="948"/>
      <c r="T136" s="948"/>
      <c r="U136" s="948"/>
      <c r="V136" s="948" t="s">
        <v>1097</v>
      </c>
      <c r="W136" s="948">
        <v>1</v>
      </c>
    </row>
    <row r="137" spans="1:23" s="917" customFormat="1" ht="12.75" customHeight="1">
      <c r="A137" s="948">
        <v>1500</v>
      </c>
      <c r="B137" s="948">
        <v>2823</v>
      </c>
      <c r="C137" s="948" t="s">
        <v>551</v>
      </c>
      <c r="D137" s="948" t="s">
        <v>1103</v>
      </c>
      <c r="E137" s="948">
        <v>3329</v>
      </c>
      <c r="F137" s="948">
        <v>2</v>
      </c>
      <c r="G137" s="948" t="s">
        <v>1218</v>
      </c>
      <c r="H137" s="948" t="s">
        <v>1095</v>
      </c>
      <c r="I137" s="948"/>
      <c r="J137" s="948" t="s">
        <v>1096</v>
      </c>
      <c r="K137" s="948">
        <v>2</v>
      </c>
      <c r="L137" s="948" t="s">
        <v>25</v>
      </c>
      <c r="M137" s="948">
        <v>41600</v>
      </c>
      <c r="N137" s="948" t="s">
        <v>93</v>
      </c>
      <c r="O137" s="948">
        <v>109342</v>
      </c>
      <c r="P137" s="948">
        <v>67742</v>
      </c>
      <c r="Q137" s="948">
        <v>18870</v>
      </c>
      <c r="R137" s="948">
        <v>26466</v>
      </c>
      <c r="S137" s="948"/>
      <c r="T137" s="948"/>
      <c r="U137" s="948"/>
      <c r="V137" s="948" t="s">
        <v>1097</v>
      </c>
      <c r="W137" s="948">
        <v>2</v>
      </c>
    </row>
    <row r="138" spans="1:23" s="917" customFormat="1" ht="12.75" customHeight="1">
      <c r="A138" s="948">
        <v>1500</v>
      </c>
      <c r="B138" s="948">
        <v>2823</v>
      </c>
      <c r="C138" s="948" t="s">
        <v>551</v>
      </c>
      <c r="D138" s="948" t="s">
        <v>1103</v>
      </c>
      <c r="E138" s="948">
        <v>3330</v>
      </c>
      <c r="F138" s="948">
        <v>3</v>
      </c>
      <c r="G138" s="948" t="s">
        <v>1219</v>
      </c>
      <c r="H138" s="948" t="s">
        <v>1095</v>
      </c>
      <c r="I138" s="948"/>
      <c r="J138" s="948" t="s">
        <v>1096</v>
      </c>
      <c r="K138" s="948">
        <v>4</v>
      </c>
      <c r="L138" s="948" t="s">
        <v>25</v>
      </c>
      <c r="M138" s="948">
        <v>41600</v>
      </c>
      <c r="N138" s="948" t="s">
        <v>93</v>
      </c>
      <c r="O138" s="948">
        <v>109342</v>
      </c>
      <c r="P138" s="948">
        <v>67742</v>
      </c>
      <c r="Q138" s="948">
        <v>18870</v>
      </c>
      <c r="R138" s="948">
        <v>26466</v>
      </c>
      <c r="S138" s="948"/>
      <c r="T138" s="948"/>
      <c r="U138" s="948"/>
      <c r="V138" s="948" t="s">
        <v>1097</v>
      </c>
      <c r="W138" s="948">
        <v>2</v>
      </c>
    </row>
    <row r="139" spans="1:23" s="917" customFormat="1" ht="12.75" customHeight="1">
      <c r="A139" s="948">
        <v>1500</v>
      </c>
      <c r="B139" s="948">
        <v>2823</v>
      </c>
      <c r="C139" s="948" t="s">
        <v>551</v>
      </c>
      <c r="D139" s="948" t="s">
        <v>1103</v>
      </c>
      <c r="E139" s="948">
        <v>3332</v>
      </c>
      <c r="F139" s="948">
        <v>3</v>
      </c>
      <c r="G139" s="948" t="s">
        <v>1220</v>
      </c>
      <c r="H139" s="948" t="s">
        <v>1095</v>
      </c>
      <c r="I139" s="948"/>
      <c r="J139" s="948" t="s">
        <v>1096</v>
      </c>
      <c r="K139" s="948">
        <v>1</v>
      </c>
      <c r="L139" s="948" t="s">
        <v>25</v>
      </c>
      <c r="M139" s="948">
        <v>41600</v>
      </c>
      <c r="N139" s="948" t="s">
        <v>93</v>
      </c>
      <c r="O139" s="948">
        <v>109342</v>
      </c>
      <c r="P139" s="948">
        <v>67742</v>
      </c>
      <c r="Q139" s="948">
        <v>18870</v>
      </c>
      <c r="R139" s="948">
        <v>26466</v>
      </c>
      <c r="S139" s="948"/>
      <c r="T139" s="948"/>
      <c r="U139" s="948"/>
      <c r="V139" s="948" t="s">
        <v>1097</v>
      </c>
      <c r="W139" s="948">
        <v>1</v>
      </c>
    </row>
    <row r="140" spans="1:23" s="917" customFormat="1" ht="12.75" customHeight="1">
      <c r="A140" s="948">
        <v>1500</v>
      </c>
      <c r="B140" s="948">
        <v>2823</v>
      </c>
      <c r="C140" s="948" t="s">
        <v>551</v>
      </c>
      <c r="D140" s="948" t="s">
        <v>1103</v>
      </c>
      <c r="E140" s="948">
        <v>3336</v>
      </c>
      <c r="F140" s="948">
        <v>2</v>
      </c>
      <c r="G140" s="948" t="s">
        <v>1221</v>
      </c>
      <c r="H140" s="948" t="s">
        <v>1095</v>
      </c>
      <c r="I140" s="948"/>
      <c r="J140" s="948" t="s">
        <v>1096</v>
      </c>
      <c r="K140" s="948">
        <v>7</v>
      </c>
      <c r="L140" s="948" t="s">
        <v>25</v>
      </c>
      <c r="M140" s="948">
        <v>41600</v>
      </c>
      <c r="N140" s="948" t="s">
        <v>93</v>
      </c>
      <c r="O140" s="948">
        <v>109342</v>
      </c>
      <c r="P140" s="948">
        <v>67742</v>
      </c>
      <c r="Q140" s="948">
        <v>18870</v>
      </c>
      <c r="R140" s="948">
        <v>26466</v>
      </c>
      <c r="S140" s="948"/>
      <c r="T140" s="948"/>
      <c r="U140" s="948"/>
      <c r="V140" s="948" t="s">
        <v>1097</v>
      </c>
      <c r="W140" s="948">
        <v>2</v>
      </c>
    </row>
    <row r="141" spans="1:23" s="917" customFormat="1" ht="12.75" customHeight="1">
      <c r="A141" s="948">
        <v>1500</v>
      </c>
      <c r="B141" s="948">
        <v>2823</v>
      </c>
      <c r="C141" s="948" t="s">
        <v>551</v>
      </c>
      <c r="D141" s="948" t="s">
        <v>1103</v>
      </c>
      <c r="E141" s="948">
        <v>3337</v>
      </c>
      <c r="F141" s="948">
        <v>2</v>
      </c>
      <c r="G141" s="948" t="s">
        <v>1222</v>
      </c>
      <c r="H141" s="948" t="s">
        <v>1095</v>
      </c>
      <c r="I141" s="948"/>
      <c r="J141" s="948" t="s">
        <v>1096</v>
      </c>
      <c r="K141" s="948">
        <v>2</v>
      </c>
      <c r="L141" s="948" t="s">
        <v>25</v>
      </c>
      <c r="M141" s="948">
        <v>41600</v>
      </c>
      <c r="N141" s="948" t="s">
        <v>93</v>
      </c>
      <c r="O141" s="948">
        <v>109342</v>
      </c>
      <c r="P141" s="948">
        <v>67742</v>
      </c>
      <c r="Q141" s="948">
        <v>18870</v>
      </c>
      <c r="R141" s="948">
        <v>26466</v>
      </c>
      <c r="S141" s="948"/>
      <c r="T141" s="948"/>
      <c r="U141" s="948"/>
      <c r="V141" s="948" t="s">
        <v>1097</v>
      </c>
      <c r="W141" s="948">
        <v>1</v>
      </c>
    </row>
    <row r="142" spans="1:23" s="917" customFormat="1" ht="12.75" customHeight="1">
      <c r="A142" s="948">
        <v>1500</v>
      </c>
      <c r="B142" s="948">
        <v>2823</v>
      </c>
      <c r="C142" s="948" t="s">
        <v>551</v>
      </c>
      <c r="D142" s="948" t="s">
        <v>1103</v>
      </c>
      <c r="E142" s="948">
        <v>3338</v>
      </c>
      <c r="F142" s="948">
        <v>2</v>
      </c>
      <c r="G142" s="948" t="s">
        <v>1223</v>
      </c>
      <c r="H142" s="948" t="s">
        <v>1095</v>
      </c>
      <c r="I142" s="948"/>
      <c r="J142" s="948" t="s">
        <v>1096</v>
      </c>
      <c r="K142" s="948">
        <v>7</v>
      </c>
      <c r="L142" s="948" t="s">
        <v>25</v>
      </c>
      <c r="M142" s="948">
        <v>41600</v>
      </c>
      <c r="N142" s="948" t="s">
        <v>93</v>
      </c>
      <c r="O142" s="948">
        <v>109342</v>
      </c>
      <c r="P142" s="948">
        <v>67742</v>
      </c>
      <c r="Q142" s="948">
        <v>18870</v>
      </c>
      <c r="R142" s="948">
        <v>26466</v>
      </c>
      <c r="S142" s="948"/>
      <c r="T142" s="948"/>
      <c r="U142" s="948"/>
      <c r="V142" s="948" t="s">
        <v>1097</v>
      </c>
      <c r="W142" s="948">
        <v>1</v>
      </c>
    </row>
    <row r="143" spans="1:23" s="917" customFormat="1" ht="12.75" customHeight="1">
      <c r="A143" s="948">
        <v>1500</v>
      </c>
      <c r="B143" s="948">
        <v>2823</v>
      </c>
      <c r="C143" s="948" t="s">
        <v>551</v>
      </c>
      <c r="D143" s="948" t="s">
        <v>1103</v>
      </c>
      <c r="E143" s="948">
        <v>3340</v>
      </c>
      <c r="F143" s="948">
        <v>2</v>
      </c>
      <c r="G143" s="948" t="s">
        <v>1224</v>
      </c>
      <c r="H143" s="948" t="s">
        <v>1095</v>
      </c>
      <c r="I143" s="948"/>
      <c r="J143" s="948" t="s">
        <v>1096</v>
      </c>
      <c r="K143" s="948">
        <v>5</v>
      </c>
      <c r="L143" s="948" t="s">
        <v>25</v>
      </c>
      <c r="M143" s="948">
        <v>41600</v>
      </c>
      <c r="N143" s="948" t="s">
        <v>93</v>
      </c>
      <c r="O143" s="948">
        <v>109342</v>
      </c>
      <c r="P143" s="948">
        <v>67742</v>
      </c>
      <c r="Q143" s="948">
        <v>18870</v>
      </c>
      <c r="R143" s="948">
        <v>26466</v>
      </c>
      <c r="S143" s="948"/>
      <c r="T143" s="948"/>
      <c r="U143" s="948"/>
      <c r="V143" s="948" t="s">
        <v>1097</v>
      </c>
      <c r="W143" s="948">
        <v>1</v>
      </c>
    </row>
    <row r="144" spans="1:23" s="917" customFormat="1" ht="12.75" customHeight="1">
      <c r="A144" s="948">
        <v>1500</v>
      </c>
      <c r="B144" s="948">
        <v>2823</v>
      </c>
      <c r="C144" s="948" t="s">
        <v>551</v>
      </c>
      <c r="D144" s="948" t="s">
        <v>1103</v>
      </c>
      <c r="E144" s="948">
        <v>3341</v>
      </c>
      <c r="F144" s="948">
        <v>2</v>
      </c>
      <c r="G144" s="948" t="s">
        <v>1225</v>
      </c>
      <c r="H144" s="948" t="s">
        <v>1095</v>
      </c>
      <c r="I144" s="948"/>
      <c r="J144" s="948" t="s">
        <v>1096</v>
      </c>
      <c r="K144" s="948">
        <v>4</v>
      </c>
      <c r="L144" s="948" t="s">
        <v>25</v>
      </c>
      <c r="M144" s="948">
        <v>41600</v>
      </c>
      <c r="N144" s="948" t="s">
        <v>93</v>
      </c>
      <c r="O144" s="948">
        <v>109342</v>
      </c>
      <c r="P144" s="948">
        <v>67742</v>
      </c>
      <c r="Q144" s="948">
        <v>18870</v>
      </c>
      <c r="R144" s="948">
        <v>26466</v>
      </c>
      <c r="S144" s="948"/>
      <c r="T144" s="948"/>
      <c r="U144" s="948"/>
      <c r="V144" s="948" t="s">
        <v>1097</v>
      </c>
      <c r="W144" s="948">
        <v>1</v>
      </c>
    </row>
    <row r="145" spans="1:23" s="917" customFormat="1" ht="12.75" customHeight="1">
      <c r="A145" s="948">
        <v>1500</v>
      </c>
      <c r="B145" s="948">
        <v>2823</v>
      </c>
      <c r="C145" s="948" t="s">
        <v>551</v>
      </c>
      <c r="D145" s="948" t="s">
        <v>1103</v>
      </c>
      <c r="E145" s="948">
        <v>3343</v>
      </c>
      <c r="F145" s="948">
        <v>2</v>
      </c>
      <c r="G145" s="948" t="s">
        <v>1226</v>
      </c>
      <c r="H145" s="948" t="s">
        <v>1095</v>
      </c>
      <c r="I145" s="948"/>
      <c r="J145" s="948" t="s">
        <v>1096</v>
      </c>
      <c r="K145" s="948">
        <v>7</v>
      </c>
      <c r="L145" s="948" t="s">
        <v>25</v>
      </c>
      <c r="M145" s="948">
        <v>41600</v>
      </c>
      <c r="N145" s="948" t="s">
        <v>93</v>
      </c>
      <c r="O145" s="948">
        <v>109342</v>
      </c>
      <c r="P145" s="948">
        <v>67742</v>
      </c>
      <c r="Q145" s="948">
        <v>18870</v>
      </c>
      <c r="R145" s="948">
        <v>26466</v>
      </c>
      <c r="S145" s="948"/>
      <c r="T145" s="948"/>
      <c r="U145" s="948"/>
      <c r="V145" s="948" t="s">
        <v>1097</v>
      </c>
      <c r="W145" s="948">
        <v>1</v>
      </c>
    </row>
    <row r="146" spans="1:23" s="917" customFormat="1" ht="12.75" customHeight="1">
      <c r="A146" s="948">
        <v>1500</v>
      </c>
      <c r="B146" s="948">
        <v>2823</v>
      </c>
      <c r="C146" s="948" t="s">
        <v>551</v>
      </c>
      <c r="D146" s="948" t="s">
        <v>1103</v>
      </c>
      <c r="E146" s="948">
        <v>3346</v>
      </c>
      <c r="F146" s="948">
        <v>3</v>
      </c>
      <c r="G146" s="948" t="s">
        <v>1227</v>
      </c>
      <c r="H146" s="948" t="s">
        <v>1095</v>
      </c>
      <c r="I146" s="948"/>
      <c r="J146" s="948" t="s">
        <v>1096</v>
      </c>
      <c r="K146" s="948">
        <v>7</v>
      </c>
      <c r="L146" s="948" t="s">
        <v>25</v>
      </c>
      <c r="M146" s="948">
        <v>41600</v>
      </c>
      <c r="N146" s="948" t="s">
        <v>93</v>
      </c>
      <c r="O146" s="948">
        <v>109342</v>
      </c>
      <c r="P146" s="948">
        <v>67742</v>
      </c>
      <c r="Q146" s="948">
        <v>18870</v>
      </c>
      <c r="R146" s="948">
        <v>26466</v>
      </c>
      <c r="S146" s="948"/>
      <c r="T146" s="948"/>
      <c r="U146" s="948"/>
      <c r="V146" s="948" t="s">
        <v>1097</v>
      </c>
      <c r="W146" s="948">
        <v>1</v>
      </c>
    </row>
    <row r="147" spans="1:23" s="917" customFormat="1" ht="12.75" customHeight="1">
      <c r="A147" s="948">
        <v>1500</v>
      </c>
      <c r="B147" s="948">
        <v>2823</v>
      </c>
      <c r="C147" s="948" t="s">
        <v>551</v>
      </c>
      <c r="D147" s="948" t="s">
        <v>1103</v>
      </c>
      <c r="E147" s="948">
        <v>3347</v>
      </c>
      <c r="F147" s="948">
        <v>3</v>
      </c>
      <c r="G147" s="948" t="s">
        <v>1228</v>
      </c>
      <c r="H147" s="948" t="s">
        <v>1095</v>
      </c>
      <c r="I147" s="948"/>
      <c r="J147" s="948" t="s">
        <v>1096</v>
      </c>
      <c r="K147" s="948">
        <v>5</v>
      </c>
      <c r="L147" s="948" t="s">
        <v>25</v>
      </c>
      <c r="M147" s="948">
        <v>41600</v>
      </c>
      <c r="N147" s="948" t="s">
        <v>93</v>
      </c>
      <c r="O147" s="948">
        <v>109342</v>
      </c>
      <c r="P147" s="948">
        <v>67742</v>
      </c>
      <c r="Q147" s="948">
        <v>18870</v>
      </c>
      <c r="R147" s="948">
        <v>26466</v>
      </c>
      <c r="S147" s="948"/>
      <c r="T147" s="948"/>
      <c r="U147" s="948"/>
      <c r="V147" s="948" t="s">
        <v>1097</v>
      </c>
      <c r="W147" s="948">
        <v>1</v>
      </c>
    </row>
    <row r="148" spans="1:23" s="917" customFormat="1" ht="12.75" customHeight="1">
      <c r="A148" s="948">
        <v>1500</v>
      </c>
      <c r="B148" s="948">
        <v>2823</v>
      </c>
      <c r="C148" s="948" t="s">
        <v>551</v>
      </c>
      <c r="D148" s="948" t="s">
        <v>1103</v>
      </c>
      <c r="E148" s="948">
        <v>3348</v>
      </c>
      <c r="F148" s="948">
        <v>2</v>
      </c>
      <c r="G148" s="948" t="s">
        <v>1229</v>
      </c>
      <c r="H148" s="948" t="s">
        <v>1095</v>
      </c>
      <c r="I148" s="948"/>
      <c r="J148" s="948" t="s">
        <v>1096</v>
      </c>
      <c r="K148" s="948">
        <v>4</v>
      </c>
      <c r="L148" s="948" t="s">
        <v>25</v>
      </c>
      <c r="M148" s="948">
        <v>41600</v>
      </c>
      <c r="N148" s="948" t="s">
        <v>93</v>
      </c>
      <c r="O148" s="948">
        <v>109342</v>
      </c>
      <c r="P148" s="948">
        <v>67742</v>
      </c>
      <c r="Q148" s="948">
        <v>18870</v>
      </c>
      <c r="R148" s="948">
        <v>26466</v>
      </c>
      <c r="S148" s="948"/>
      <c r="T148" s="948"/>
      <c r="U148" s="948"/>
      <c r="V148" s="948" t="s">
        <v>1097</v>
      </c>
      <c r="W148" s="948">
        <v>1</v>
      </c>
    </row>
    <row r="149" spans="1:23" s="917" customFormat="1" ht="12.75" customHeight="1">
      <c r="A149" s="948">
        <v>1500</v>
      </c>
      <c r="B149" s="948">
        <v>2823</v>
      </c>
      <c r="C149" s="948" t="s">
        <v>551</v>
      </c>
      <c r="D149" s="948" t="s">
        <v>1103</v>
      </c>
      <c r="E149" s="948">
        <v>3349</v>
      </c>
      <c r="F149" s="948">
        <v>2</v>
      </c>
      <c r="G149" s="948" t="s">
        <v>1230</v>
      </c>
      <c r="H149" s="948" t="s">
        <v>1095</v>
      </c>
      <c r="I149" s="948"/>
      <c r="J149" s="948" t="s">
        <v>1096</v>
      </c>
      <c r="K149" s="948">
        <v>4</v>
      </c>
      <c r="L149" s="948" t="s">
        <v>25</v>
      </c>
      <c r="M149" s="948">
        <v>41600</v>
      </c>
      <c r="N149" s="948" t="s">
        <v>93</v>
      </c>
      <c r="O149" s="948">
        <v>109342</v>
      </c>
      <c r="P149" s="948">
        <v>67742</v>
      </c>
      <c r="Q149" s="948">
        <v>18870</v>
      </c>
      <c r="R149" s="948">
        <v>26466</v>
      </c>
      <c r="S149" s="948"/>
      <c r="T149" s="948"/>
      <c r="U149" s="948"/>
      <c r="V149" s="948" t="s">
        <v>1097</v>
      </c>
      <c r="W149" s="948">
        <v>2</v>
      </c>
    </row>
    <row r="150" spans="1:23" s="917" customFormat="1" ht="12.75" customHeight="1">
      <c r="A150" s="948">
        <v>1500</v>
      </c>
      <c r="B150" s="948">
        <v>2823</v>
      </c>
      <c r="C150" s="948" t="s">
        <v>551</v>
      </c>
      <c r="D150" s="948" t="s">
        <v>1103</v>
      </c>
      <c r="E150" s="948">
        <v>3355</v>
      </c>
      <c r="F150" s="948">
        <v>2</v>
      </c>
      <c r="G150" s="948" t="s">
        <v>1231</v>
      </c>
      <c r="H150" s="948" t="s">
        <v>1095</v>
      </c>
      <c r="I150" s="948"/>
      <c r="J150" s="948" t="s">
        <v>1096</v>
      </c>
      <c r="K150" s="948">
        <v>2</v>
      </c>
      <c r="L150" s="948" t="s">
        <v>25</v>
      </c>
      <c r="M150" s="948">
        <v>41600</v>
      </c>
      <c r="N150" s="948" t="s">
        <v>93</v>
      </c>
      <c r="O150" s="948">
        <v>109342</v>
      </c>
      <c r="P150" s="948">
        <v>67742</v>
      </c>
      <c r="Q150" s="948">
        <v>18870</v>
      </c>
      <c r="R150" s="948">
        <v>26466</v>
      </c>
      <c r="S150" s="948"/>
      <c r="T150" s="948"/>
      <c r="U150" s="948"/>
      <c r="V150" s="948" t="s">
        <v>1097</v>
      </c>
      <c r="W150" s="948">
        <v>1</v>
      </c>
    </row>
    <row r="151" spans="1:23" s="917" customFormat="1" ht="12.75" customHeight="1">
      <c r="A151" s="948">
        <v>1500</v>
      </c>
      <c r="B151" s="948">
        <v>2823</v>
      </c>
      <c r="C151" s="948" t="s">
        <v>551</v>
      </c>
      <c r="D151" s="948" t="s">
        <v>1103</v>
      </c>
      <c r="E151" s="948">
        <v>3356</v>
      </c>
      <c r="F151" s="948">
        <v>3</v>
      </c>
      <c r="G151" s="948" t="s">
        <v>1232</v>
      </c>
      <c r="H151" s="948" t="s">
        <v>1095</v>
      </c>
      <c r="I151" s="948"/>
      <c r="J151" s="948" t="s">
        <v>1096</v>
      </c>
      <c r="K151" s="948">
        <v>3</v>
      </c>
      <c r="L151" s="948" t="s">
        <v>25</v>
      </c>
      <c r="M151" s="948">
        <v>41600</v>
      </c>
      <c r="N151" s="948" t="s">
        <v>93</v>
      </c>
      <c r="O151" s="948">
        <v>109342</v>
      </c>
      <c r="P151" s="948">
        <v>67742</v>
      </c>
      <c r="Q151" s="948">
        <v>18870</v>
      </c>
      <c r="R151" s="948">
        <v>26466</v>
      </c>
      <c r="S151" s="948"/>
      <c r="T151" s="948"/>
      <c r="U151" s="948"/>
      <c r="V151" s="948" t="s">
        <v>1097</v>
      </c>
      <c r="W151" s="948">
        <v>1</v>
      </c>
    </row>
    <row r="152" spans="1:23" s="917" customFormat="1" ht="12.75" customHeight="1">
      <c r="A152" s="948">
        <v>1500</v>
      </c>
      <c r="B152" s="948">
        <v>2823</v>
      </c>
      <c r="C152" s="948" t="s">
        <v>551</v>
      </c>
      <c r="D152" s="948" t="s">
        <v>1103</v>
      </c>
      <c r="E152" s="948">
        <v>3357</v>
      </c>
      <c r="F152" s="948">
        <v>3</v>
      </c>
      <c r="G152" s="948" t="s">
        <v>1233</v>
      </c>
      <c r="H152" s="948" t="s">
        <v>1095</v>
      </c>
      <c r="I152" s="948"/>
      <c r="J152" s="948" t="s">
        <v>1096</v>
      </c>
      <c r="K152" s="948">
        <v>2</v>
      </c>
      <c r="L152" s="948" t="s">
        <v>25</v>
      </c>
      <c r="M152" s="948">
        <v>41600</v>
      </c>
      <c r="N152" s="948" t="s">
        <v>93</v>
      </c>
      <c r="O152" s="948">
        <v>109342</v>
      </c>
      <c r="P152" s="948">
        <v>67742</v>
      </c>
      <c r="Q152" s="948">
        <v>18870</v>
      </c>
      <c r="R152" s="948">
        <v>26466</v>
      </c>
      <c r="S152" s="948"/>
      <c r="T152" s="948"/>
      <c r="U152" s="948"/>
      <c r="V152" s="948" t="s">
        <v>1097</v>
      </c>
      <c r="W152" s="948">
        <v>1</v>
      </c>
    </row>
    <row r="153" spans="1:23" s="917" customFormat="1" ht="12.75" customHeight="1">
      <c r="A153" s="948">
        <v>1500</v>
      </c>
      <c r="B153" s="948">
        <v>2823</v>
      </c>
      <c r="C153" s="948" t="s">
        <v>551</v>
      </c>
      <c r="D153" s="948" t="s">
        <v>1103</v>
      </c>
      <c r="E153" s="948">
        <v>3358</v>
      </c>
      <c r="F153" s="948">
        <v>2</v>
      </c>
      <c r="G153" s="948" t="s">
        <v>1234</v>
      </c>
      <c r="H153" s="948" t="s">
        <v>1095</v>
      </c>
      <c r="I153" s="948"/>
      <c r="J153" s="948" t="s">
        <v>1096</v>
      </c>
      <c r="K153" s="948">
        <v>3</v>
      </c>
      <c r="L153" s="948" t="s">
        <v>25</v>
      </c>
      <c r="M153" s="948">
        <v>41600</v>
      </c>
      <c r="N153" s="948" t="s">
        <v>93</v>
      </c>
      <c r="O153" s="948">
        <v>109342</v>
      </c>
      <c r="P153" s="948">
        <v>67742</v>
      </c>
      <c r="Q153" s="948">
        <v>18870</v>
      </c>
      <c r="R153" s="948">
        <v>26466</v>
      </c>
      <c r="S153" s="948"/>
      <c r="T153" s="948"/>
      <c r="U153" s="948"/>
      <c r="V153" s="948" t="s">
        <v>1097</v>
      </c>
      <c r="W153" s="948">
        <v>1</v>
      </c>
    </row>
    <row r="154" spans="1:23" s="917" customFormat="1" ht="12.75" customHeight="1">
      <c r="A154" s="948">
        <v>1500</v>
      </c>
      <c r="B154" s="948">
        <v>2823</v>
      </c>
      <c r="C154" s="948" t="s">
        <v>551</v>
      </c>
      <c r="D154" s="948" t="s">
        <v>1103</v>
      </c>
      <c r="E154" s="948">
        <v>3359</v>
      </c>
      <c r="F154" s="948">
        <v>2</v>
      </c>
      <c r="G154" s="948" t="s">
        <v>1235</v>
      </c>
      <c r="H154" s="948" t="s">
        <v>1095</v>
      </c>
      <c r="I154" s="948"/>
      <c r="J154" s="948" t="s">
        <v>1096</v>
      </c>
      <c r="K154" s="948">
        <v>8</v>
      </c>
      <c r="L154" s="948" t="s">
        <v>25</v>
      </c>
      <c r="M154" s="948">
        <v>41600</v>
      </c>
      <c r="N154" s="948" t="s">
        <v>93</v>
      </c>
      <c r="O154" s="948">
        <v>109342</v>
      </c>
      <c r="P154" s="948">
        <v>67742</v>
      </c>
      <c r="Q154" s="948">
        <v>18870</v>
      </c>
      <c r="R154" s="948">
        <v>26466</v>
      </c>
      <c r="S154" s="948"/>
      <c r="T154" s="948"/>
      <c r="U154" s="948"/>
      <c r="V154" s="948" t="s">
        <v>1097</v>
      </c>
      <c r="W154" s="948">
        <v>2</v>
      </c>
    </row>
    <row r="155" spans="1:23" s="917" customFormat="1" ht="12.75" customHeight="1">
      <c r="A155" s="948">
        <v>1500</v>
      </c>
      <c r="B155" s="948">
        <v>2823</v>
      </c>
      <c r="C155" s="948" t="s">
        <v>551</v>
      </c>
      <c r="D155" s="948" t="s">
        <v>1103</v>
      </c>
      <c r="E155" s="948">
        <v>3368</v>
      </c>
      <c r="F155" s="948">
        <v>3</v>
      </c>
      <c r="G155" s="948" t="s">
        <v>1236</v>
      </c>
      <c r="H155" s="948" t="s">
        <v>1095</v>
      </c>
      <c r="I155" s="948"/>
      <c r="J155" s="948" t="s">
        <v>1096</v>
      </c>
      <c r="K155" s="948">
        <v>1</v>
      </c>
      <c r="L155" s="948" t="s">
        <v>25</v>
      </c>
      <c r="M155" s="948">
        <v>41600</v>
      </c>
      <c r="N155" s="948" t="s">
        <v>93</v>
      </c>
      <c r="O155" s="948">
        <v>109342</v>
      </c>
      <c r="P155" s="948">
        <v>67742</v>
      </c>
      <c r="Q155" s="948">
        <v>18870</v>
      </c>
      <c r="R155" s="948">
        <v>26466</v>
      </c>
      <c r="S155" s="948"/>
      <c r="T155" s="948"/>
      <c r="U155" s="948"/>
      <c r="V155" s="948" t="s">
        <v>1097</v>
      </c>
      <c r="W155" s="948">
        <v>2</v>
      </c>
    </row>
    <row r="156" spans="1:23" s="917" customFormat="1" ht="12.75" customHeight="1">
      <c r="A156" s="948">
        <v>1500</v>
      </c>
      <c r="B156" s="948">
        <v>2823</v>
      </c>
      <c r="C156" s="948" t="s">
        <v>551</v>
      </c>
      <c r="D156" s="948" t="s">
        <v>1103</v>
      </c>
      <c r="E156" s="948">
        <v>3371</v>
      </c>
      <c r="F156" s="948">
        <v>2</v>
      </c>
      <c r="G156" s="948" t="s">
        <v>1237</v>
      </c>
      <c r="H156" s="948" t="s">
        <v>1095</v>
      </c>
      <c r="I156" s="948"/>
      <c r="J156" s="948" t="s">
        <v>1096</v>
      </c>
      <c r="K156" s="948">
        <v>3</v>
      </c>
      <c r="L156" s="948" t="s">
        <v>25</v>
      </c>
      <c r="M156" s="948">
        <v>41600</v>
      </c>
      <c r="N156" s="948" t="s">
        <v>93</v>
      </c>
      <c r="O156" s="948">
        <v>109342</v>
      </c>
      <c r="P156" s="948">
        <v>67742</v>
      </c>
      <c r="Q156" s="948">
        <v>18870</v>
      </c>
      <c r="R156" s="948">
        <v>26466</v>
      </c>
      <c r="S156" s="948"/>
      <c r="T156" s="948"/>
      <c r="U156" s="948"/>
      <c r="V156" s="948" t="s">
        <v>1097</v>
      </c>
      <c r="W156" s="948">
        <v>2</v>
      </c>
    </row>
    <row r="157" spans="1:23" s="917" customFormat="1" ht="12.75" customHeight="1">
      <c r="A157" s="948">
        <v>1500</v>
      </c>
      <c r="B157" s="948">
        <v>2823</v>
      </c>
      <c r="C157" s="948" t="s">
        <v>551</v>
      </c>
      <c r="D157" s="948" t="s">
        <v>1103</v>
      </c>
      <c r="E157" s="948">
        <v>3377</v>
      </c>
      <c r="F157" s="948">
        <v>3</v>
      </c>
      <c r="G157" s="948" t="s">
        <v>1238</v>
      </c>
      <c r="H157" s="948" t="s">
        <v>1095</v>
      </c>
      <c r="I157" s="948"/>
      <c r="J157" s="948" t="s">
        <v>1096</v>
      </c>
      <c r="K157" s="948">
        <v>4</v>
      </c>
      <c r="L157" s="948" t="s">
        <v>25</v>
      </c>
      <c r="M157" s="948">
        <v>41600</v>
      </c>
      <c r="N157" s="948" t="s">
        <v>93</v>
      </c>
      <c r="O157" s="948">
        <v>109342</v>
      </c>
      <c r="P157" s="948">
        <v>67742</v>
      </c>
      <c r="Q157" s="948">
        <v>18870</v>
      </c>
      <c r="R157" s="948">
        <v>26466</v>
      </c>
      <c r="S157" s="948"/>
      <c r="T157" s="948"/>
      <c r="U157" s="948"/>
      <c r="V157" s="948" t="s">
        <v>1097</v>
      </c>
      <c r="W157" s="948">
        <v>2</v>
      </c>
    </row>
    <row r="158" spans="1:23" s="917" customFormat="1" ht="12.75" customHeight="1">
      <c r="A158" s="948">
        <v>1500</v>
      </c>
      <c r="B158" s="948">
        <v>2823</v>
      </c>
      <c r="C158" s="948" t="s">
        <v>551</v>
      </c>
      <c r="D158" s="948" t="s">
        <v>1103</v>
      </c>
      <c r="E158" s="948">
        <v>3379</v>
      </c>
      <c r="F158" s="948">
        <v>3</v>
      </c>
      <c r="G158" s="948" t="s">
        <v>1239</v>
      </c>
      <c r="H158" s="948" t="s">
        <v>1095</v>
      </c>
      <c r="I158" s="948"/>
      <c r="J158" s="948" t="s">
        <v>1096</v>
      </c>
      <c r="K158" s="948">
        <v>4</v>
      </c>
      <c r="L158" s="948" t="s">
        <v>25</v>
      </c>
      <c r="M158" s="948">
        <v>41600</v>
      </c>
      <c r="N158" s="948" t="s">
        <v>93</v>
      </c>
      <c r="O158" s="948">
        <v>109342</v>
      </c>
      <c r="P158" s="948">
        <v>67742</v>
      </c>
      <c r="Q158" s="948">
        <v>18870</v>
      </c>
      <c r="R158" s="948">
        <v>26466</v>
      </c>
      <c r="S158" s="948"/>
      <c r="T158" s="948"/>
      <c r="U158" s="948"/>
      <c r="V158" s="948" t="s">
        <v>1097</v>
      </c>
      <c r="W158" s="948">
        <v>2</v>
      </c>
    </row>
    <row r="159" spans="1:23" s="917" customFormat="1" ht="12.75" customHeight="1">
      <c r="A159" s="948">
        <v>1500</v>
      </c>
      <c r="B159" s="948">
        <v>2823</v>
      </c>
      <c r="C159" s="948" t="s">
        <v>551</v>
      </c>
      <c r="D159" s="948" t="s">
        <v>1103</v>
      </c>
      <c r="E159" s="948">
        <v>3380</v>
      </c>
      <c r="F159" s="948">
        <v>3</v>
      </c>
      <c r="G159" s="948" t="s">
        <v>1240</v>
      </c>
      <c r="H159" s="948" t="s">
        <v>1095</v>
      </c>
      <c r="I159" s="948"/>
      <c r="J159" s="948" t="s">
        <v>1096</v>
      </c>
      <c r="K159" s="948">
        <v>3</v>
      </c>
      <c r="L159" s="948" t="s">
        <v>25</v>
      </c>
      <c r="M159" s="948">
        <v>41600</v>
      </c>
      <c r="N159" s="948" t="s">
        <v>93</v>
      </c>
      <c r="O159" s="948">
        <v>109342</v>
      </c>
      <c r="P159" s="948">
        <v>67742</v>
      </c>
      <c r="Q159" s="948">
        <v>18870</v>
      </c>
      <c r="R159" s="948">
        <v>26466</v>
      </c>
      <c r="S159" s="948"/>
      <c r="T159" s="948"/>
      <c r="U159" s="948"/>
      <c r="V159" s="948" t="s">
        <v>1097</v>
      </c>
      <c r="W159" s="948">
        <v>2</v>
      </c>
    </row>
    <row r="160" spans="1:23" s="917" customFormat="1" ht="12.75" customHeight="1">
      <c r="A160" s="948">
        <v>1500</v>
      </c>
      <c r="B160" s="948">
        <v>2823</v>
      </c>
      <c r="C160" s="948" t="s">
        <v>551</v>
      </c>
      <c r="D160" s="948" t="s">
        <v>1103</v>
      </c>
      <c r="E160" s="948">
        <v>3383</v>
      </c>
      <c r="F160" s="948">
        <v>3</v>
      </c>
      <c r="G160" s="948" t="s">
        <v>1241</v>
      </c>
      <c r="H160" s="948" t="s">
        <v>1095</v>
      </c>
      <c r="I160" s="948"/>
      <c r="J160" s="948" t="s">
        <v>1096</v>
      </c>
      <c r="K160" s="948">
        <v>2</v>
      </c>
      <c r="L160" s="948" t="s">
        <v>25</v>
      </c>
      <c r="M160" s="948">
        <v>41600</v>
      </c>
      <c r="N160" s="948" t="s">
        <v>93</v>
      </c>
      <c r="O160" s="948">
        <v>109342</v>
      </c>
      <c r="P160" s="948">
        <v>67742</v>
      </c>
      <c r="Q160" s="948">
        <v>18870</v>
      </c>
      <c r="R160" s="948">
        <v>26466</v>
      </c>
      <c r="S160" s="948"/>
      <c r="T160" s="948"/>
      <c r="U160" s="948"/>
      <c r="V160" s="948" t="s">
        <v>1097</v>
      </c>
      <c r="W160" s="948">
        <v>1</v>
      </c>
    </row>
    <row r="161" spans="1:23" s="917" customFormat="1" ht="12.75" customHeight="1">
      <c r="A161" s="948">
        <v>1500</v>
      </c>
      <c r="B161" s="948">
        <v>2823</v>
      </c>
      <c r="C161" s="948" t="s">
        <v>551</v>
      </c>
      <c r="D161" s="948" t="s">
        <v>1103</v>
      </c>
      <c r="E161" s="948">
        <v>3385</v>
      </c>
      <c r="F161" s="948">
        <v>3</v>
      </c>
      <c r="G161" s="948" t="s">
        <v>1242</v>
      </c>
      <c r="H161" s="948" t="s">
        <v>1095</v>
      </c>
      <c r="I161" s="948"/>
      <c r="J161" s="948" t="s">
        <v>1096</v>
      </c>
      <c r="K161" s="948">
        <v>3</v>
      </c>
      <c r="L161" s="948" t="s">
        <v>25</v>
      </c>
      <c r="M161" s="948">
        <v>41600</v>
      </c>
      <c r="N161" s="948" t="s">
        <v>93</v>
      </c>
      <c r="O161" s="948">
        <v>109342</v>
      </c>
      <c r="P161" s="948">
        <v>67742</v>
      </c>
      <c r="Q161" s="948">
        <v>18870</v>
      </c>
      <c r="R161" s="948">
        <v>26466</v>
      </c>
      <c r="S161" s="948"/>
      <c r="T161" s="948"/>
      <c r="U161" s="948"/>
      <c r="V161" s="948" t="s">
        <v>1097</v>
      </c>
      <c r="W161" s="948">
        <v>1</v>
      </c>
    </row>
    <row r="162" spans="1:23" s="917" customFormat="1" ht="12.75" customHeight="1">
      <c r="A162" s="948">
        <v>1500</v>
      </c>
      <c r="B162" s="948">
        <v>2823</v>
      </c>
      <c r="C162" s="948" t="s">
        <v>551</v>
      </c>
      <c r="D162" s="948" t="s">
        <v>1103</v>
      </c>
      <c r="E162" s="948">
        <v>3386</v>
      </c>
      <c r="F162" s="948">
        <v>2</v>
      </c>
      <c r="G162" s="948" t="s">
        <v>1243</v>
      </c>
      <c r="H162" s="948" t="s">
        <v>1095</v>
      </c>
      <c r="I162" s="948"/>
      <c r="J162" s="948" t="s">
        <v>1096</v>
      </c>
      <c r="K162" s="948">
        <v>5</v>
      </c>
      <c r="L162" s="948" t="s">
        <v>25</v>
      </c>
      <c r="M162" s="948">
        <v>41600</v>
      </c>
      <c r="N162" s="948" t="s">
        <v>93</v>
      </c>
      <c r="O162" s="948">
        <v>109342</v>
      </c>
      <c r="P162" s="948">
        <v>67742</v>
      </c>
      <c r="Q162" s="948">
        <v>18870</v>
      </c>
      <c r="R162" s="948">
        <v>26466</v>
      </c>
      <c r="S162" s="948"/>
      <c r="T162" s="948"/>
      <c r="U162" s="948"/>
      <c r="V162" s="948" t="s">
        <v>1097</v>
      </c>
      <c r="W162" s="948">
        <v>1</v>
      </c>
    </row>
    <row r="163" spans="1:23" s="917" customFormat="1" ht="12.75" customHeight="1">
      <c r="A163" s="948">
        <v>1500</v>
      </c>
      <c r="B163" s="948">
        <v>2823</v>
      </c>
      <c r="C163" s="948" t="s">
        <v>551</v>
      </c>
      <c r="D163" s="948" t="s">
        <v>1103</v>
      </c>
      <c r="E163" s="948">
        <v>3387</v>
      </c>
      <c r="F163" s="948">
        <v>2</v>
      </c>
      <c r="G163" s="948" t="s">
        <v>1244</v>
      </c>
      <c r="H163" s="948" t="s">
        <v>1095</v>
      </c>
      <c r="I163" s="948"/>
      <c r="J163" s="948" t="s">
        <v>1096</v>
      </c>
      <c r="K163" s="948">
        <v>2</v>
      </c>
      <c r="L163" s="948" t="s">
        <v>25</v>
      </c>
      <c r="M163" s="948">
        <v>41600</v>
      </c>
      <c r="N163" s="948" t="s">
        <v>93</v>
      </c>
      <c r="O163" s="948">
        <v>109342</v>
      </c>
      <c r="P163" s="948">
        <v>67742</v>
      </c>
      <c r="Q163" s="948">
        <v>18870</v>
      </c>
      <c r="R163" s="948">
        <v>26466</v>
      </c>
      <c r="S163" s="948"/>
      <c r="T163" s="948"/>
      <c r="U163" s="948"/>
      <c r="V163" s="948" t="s">
        <v>1097</v>
      </c>
      <c r="W163" s="948">
        <v>2</v>
      </c>
    </row>
    <row r="164" spans="1:23" s="917" customFormat="1" ht="12.75" customHeight="1">
      <c r="A164" s="948">
        <v>1500</v>
      </c>
      <c r="B164" s="948">
        <v>2823</v>
      </c>
      <c r="C164" s="948" t="s">
        <v>551</v>
      </c>
      <c r="D164" s="948" t="s">
        <v>1103</v>
      </c>
      <c r="E164" s="948">
        <v>3388</v>
      </c>
      <c r="F164" s="948">
        <v>2</v>
      </c>
      <c r="G164" s="948" t="s">
        <v>1245</v>
      </c>
      <c r="H164" s="948" t="s">
        <v>1095</v>
      </c>
      <c r="I164" s="948"/>
      <c r="J164" s="948" t="s">
        <v>1096</v>
      </c>
      <c r="K164" s="948">
        <v>2</v>
      </c>
      <c r="L164" s="948" t="s">
        <v>25</v>
      </c>
      <c r="M164" s="948">
        <v>41600</v>
      </c>
      <c r="N164" s="948" t="s">
        <v>93</v>
      </c>
      <c r="O164" s="948">
        <v>109342</v>
      </c>
      <c r="P164" s="948">
        <v>67742</v>
      </c>
      <c r="Q164" s="948">
        <v>18870</v>
      </c>
      <c r="R164" s="948">
        <v>26466</v>
      </c>
      <c r="S164" s="948"/>
      <c r="T164" s="948"/>
      <c r="U164" s="948"/>
      <c r="V164" s="948" t="s">
        <v>1097</v>
      </c>
      <c r="W164" s="948">
        <v>2</v>
      </c>
    </row>
    <row r="165" spans="1:23" s="917" customFormat="1" ht="12.75" customHeight="1">
      <c r="A165" s="948">
        <v>1500</v>
      </c>
      <c r="B165" s="948">
        <v>2823</v>
      </c>
      <c r="C165" s="948" t="s">
        <v>551</v>
      </c>
      <c r="D165" s="948" t="s">
        <v>1103</v>
      </c>
      <c r="E165" s="948">
        <v>3391</v>
      </c>
      <c r="F165" s="948">
        <v>2</v>
      </c>
      <c r="G165" s="948" t="s">
        <v>1246</v>
      </c>
      <c r="H165" s="948" t="s">
        <v>1095</v>
      </c>
      <c r="I165" s="948"/>
      <c r="J165" s="948" t="s">
        <v>1096</v>
      </c>
      <c r="K165" s="948">
        <v>1</v>
      </c>
      <c r="L165" s="948" t="s">
        <v>25</v>
      </c>
      <c r="M165" s="948">
        <v>41600</v>
      </c>
      <c r="N165" s="948" t="s">
        <v>93</v>
      </c>
      <c r="O165" s="948">
        <v>109342</v>
      </c>
      <c r="P165" s="948">
        <v>67742</v>
      </c>
      <c r="Q165" s="948">
        <v>18870</v>
      </c>
      <c r="R165" s="948">
        <v>26466</v>
      </c>
      <c r="S165" s="948"/>
      <c r="T165" s="948"/>
      <c r="U165" s="948"/>
      <c r="V165" s="948" t="s">
        <v>1097</v>
      </c>
      <c r="W165" s="948">
        <v>1</v>
      </c>
    </row>
    <row r="166" spans="1:23" s="917" customFormat="1" ht="12.75" customHeight="1">
      <c r="A166" s="948">
        <v>1500</v>
      </c>
      <c r="B166" s="948">
        <v>2823</v>
      </c>
      <c r="C166" s="948" t="s">
        <v>551</v>
      </c>
      <c r="D166" s="948" t="s">
        <v>1103</v>
      </c>
      <c r="E166" s="948">
        <v>3392</v>
      </c>
      <c r="F166" s="948">
        <v>2</v>
      </c>
      <c r="G166" s="948" t="s">
        <v>1247</v>
      </c>
      <c r="H166" s="948" t="s">
        <v>1095</v>
      </c>
      <c r="I166" s="948"/>
      <c r="J166" s="948" t="s">
        <v>1096</v>
      </c>
      <c r="K166" s="948">
        <v>2</v>
      </c>
      <c r="L166" s="948" t="s">
        <v>25</v>
      </c>
      <c r="M166" s="948">
        <v>41600</v>
      </c>
      <c r="N166" s="948" t="s">
        <v>93</v>
      </c>
      <c r="O166" s="948">
        <v>109342</v>
      </c>
      <c r="P166" s="948">
        <v>67742</v>
      </c>
      <c r="Q166" s="948">
        <v>18870</v>
      </c>
      <c r="R166" s="948">
        <v>26466</v>
      </c>
      <c r="S166" s="948"/>
      <c r="T166" s="948"/>
      <c r="U166" s="948"/>
      <c r="V166" s="948" t="s">
        <v>1097</v>
      </c>
      <c r="W166" s="948">
        <v>1</v>
      </c>
    </row>
    <row r="167" spans="1:23" s="917" customFormat="1" ht="12.75" customHeight="1">
      <c r="A167" s="948">
        <v>1260</v>
      </c>
      <c r="B167" s="948">
        <v>2826</v>
      </c>
      <c r="C167" s="948" t="s">
        <v>103</v>
      </c>
      <c r="D167" s="948" t="s">
        <v>1103</v>
      </c>
      <c r="E167" s="948">
        <v>3635</v>
      </c>
      <c r="F167" s="948">
        <v>3</v>
      </c>
      <c r="G167" s="948" t="s">
        <v>1248</v>
      </c>
      <c r="H167" s="948" t="s">
        <v>1095</v>
      </c>
      <c r="I167" s="948"/>
      <c r="J167" s="948" t="s">
        <v>1096</v>
      </c>
      <c r="K167" s="948">
        <v>5</v>
      </c>
      <c r="L167" s="948" t="s">
        <v>25</v>
      </c>
      <c r="M167" s="948">
        <v>41600</v>
      </c>
      <c r="N167" s="948" t="s">
        <v>93</v>
      </c>
      <c r="O167" s="948">
        <v>109342</v>
      </c>
      <c r="P167" s="948">
        <v>67742</v>
      </c>
      <c r="Q167" s="948">
        <v>18870</v>
      </c>
      <c r="R167" s="948">
        <v>26466</v>
      </c>
      <c r="S167" s="948"/>
      <c r="T167" s="948"/>
      <c r="U167" s="948"/>
      <c r="V167" s="948" t="s">
        <v>1097</v>
      </c>
      <c r="W167" s="948">
        <v>1</v>
      </c>
    </row>
    <row r="168" spans="1:23" s="917" customFormat="1" ht="12.75" customHeight="1">
      <c r="A168" s="948">
        <v>1260</v>
      </c>
      <c r="B168" s="948">
        <v>2826</v>
      </c>
      <c r="C168" s="948" t="s">
        <v>103</v>
      </c>
      <c r="D168" s="948" t="s">
        <v>1103</v>
      </c>
      <c r="E168" s="948">
        <v>3637</v>
      </c>
      <c r="F168" s="948">
        <v>3</v>
      </c>
      <c r="G168" s="948" t="s">
        <v>1249</v>
      </c>
      <c r="H168" s="948" t="s">
        <v>1095</v>
      </c>
      <c r="I168" s="948"/>
      <c r="J168" s="948" t="s">
        <v>1096</v>
      </c>
      <c r="K168" s="948">
        <v>2.5</v>
      </c>
      <c r="L168" s="948" t="s">
        <v>25</v>
      </c>
      <c r="M168" s="948">
        <v>41600</v>
      </c>
      <c r="N168" s="948" t="s">
        <v>93</v>
      </c>
      <c r="O168" s="948">
        <v>109342</v>
      </c>
      <c r="P168" s="948">
        <v>67742</v>
      </c>
      <c r="Q168" s="948">
        <v>18870</v>
      </c>
      <c r="R168" s="948">
        <v>26466</v>
      </c>
      <c r="S168" s="948"/>
      <c r="T168" s="948"/>
      <c r="U168" s="948"/>
      <c r="V168" s="948" t="s">
        <v>1097</v>
      </c>
      <c r="W168" s="948">
        <v>1</v>
      </c>
    </row>
    <row r="169" spans="1:23" s="917" customFormat="1" ht="12.75" customHeight="1">
      <c r="A169" s="948">
        <v>1260</v>
      </c>
      <c r="B169" s="948">
        <v>2826</v>
      </c>
      <c r="C169" s="948" t="s">
        <v>103</v>
      </c>
      <c r="D169" s="948" t="s">
        <v>1103</v>
      </c>
      <c r="E169" s="948">
        <v>3639</v>
      </c>
      <c r="F169" s="948">
        <v>3</v>
      </c>
      <c r="G169" s="948" t="s">
        <v>1250</v>
      </c>
      <c r="H169" s="948" t="s">
        <v>1095</v>
      </c>
      <c r="I169" s="948"/>
      <c r="J169" s="948" t="s">
        <v>1096</v>
      </c>
      <c r="K169" s="948">
        <v>5</v>
      </c>
      <c r="L169" s="948" t="s">
        <v>25</v>
      </c>
      <c r="M169" s="948">
        <v>41600</v>
      </c>
      <c r="N169" s="948" t="s">
        <v>93</v>
      </c>
      <c r="O169" s="948">
        <v>109342</v>
      </c>
      <c r="P169" s="948">
        <v>67742</v>
      </c>
      <c r="Q169" s="948">
        <v>18870</v>
      </c>
      <c r="R169" s="948">
        <v>26466</v>
      </c>
      <c r="S169" s="948"/>
      <c r="T169" s="948"/>
      <c r="U169" s="948"/>
      <c r="V169" s="948" t="s">
        <v>1097</v>
      </c>
      <c r="W169" s="948">
        <v>1</v>
      </c>
    </row>
    <row r="170" spans="1:23" s="917" customFormat="1" ht="12.75" customHeight="1">
      <c r="A170" s="948">
        <v>1260</v>
      </c>
      <c r="B170" s="948">
        <v>2826</v>
      </c>
      <c r="C170" s="948" t="s">
        <v>103</v>
      </c>
      <c r="D170" s="948" t="s">
        <v>1103</v>
      </c>
      <c r="E170" s="948">
        <v>3643</v>
      </c>
      <c r="F170" s="948">
        <v>3</v>
      </c>
      <c r="G170" s="948" t="s">
        <v>1251</v>
      </c>
      <c r="H170" s="948" t="s">
        <v>1095</v>
      </c>
      <c r="I170" s="948"/>
      <c r="J170" s="948" t="s">
        <v>1096</v>
      </c>
      <c r="K170" s="948">
        <v>5</v>
      </c>
      <c r="L170" s="948" t="s">
        <v>25</v>
      </c>
      <c r="M170" s="948">
        <v>41600</v>
      </c>
      <c r="N170" s="948" t="s">
        <v>93</v>
      </c>
      <c r="O170" s="948">
        <v>109342</v>
      </c>
      <c r="P170" s="948">
        <v>67742</v>
      </c>
      <c r="Q170" s="948">
        <v>18870</v>
      </c>
      <c r="R170" s="948">
        <v>26466</v>
      </c>
      <c r="S170" s="948"/>
      <c r="T170" s="948"/>
      <c r="U170" s="948"/>
      <c r="V170" s="948" t="s">
        <v>1097</v>
      </c>
      <c r="W170" s="948">
        <v>1</v>
      </c>
    </row>
    <row r="171" spans="1:23" s="917" customFormat="1" ht="12.75" customHeight="1">
      <c r="A171" s="948">
        <v>1260</v>
      </c>
      <c r="B171" s="948">
        <v>2826</v>
      </c>
      <c r="C171" s="948" t="s">
        <v>103</v>
      </c>
      <c r="D171" s="948" t="s">
        <v>1103</v>
      </c>
      <c r="E171" s="948">
        <v>3646</v>
      </c>
      <c r="F171" s="948">
        <v>2</v>
      </c>
      <c r="G171" s="948" t="s">
        <v>1252</v>
      </c>
      <c r="H171" s="948" t="s">
        <v>1095</v>
      </c>
      <c r="I171" s="948"/>
      <c r="J171" s="948" t="s">
        <v>1096</v>
      </c>
      <c r="K171" s="948">
        <v>2.5</v>
      </c>
      <c r="L171" s="948" t="s">
        <v>25</v>
      </c>
      <c r="M171" s="948">
        <v>41600</v>
      </c>
      <c r="N171" s="948" t="s">
        <v>93</v>
      </c>
      <c r="O171" s="948">
        <v>109342</v>
      </c>
      <c r="P171" s="948">
        <v>67742</v>
      </c>
      <c r="Q171" s="948">
        <v>18870</v>
      </c>
      <c r="R171" s="948">
        <v>26466</v>
      </c>
      <c r="S171" s="948"/>
      <c r="T171" s="948"/>
      <c r="U171" s="948"/>
      <c r="V171" s="948" t="s">
        <v>1097</v>
      </c>
      <c r="W171" s="948">
        <v>1</v>
      </c>
    </row>
    <row r="172" spans="1:23" s="917" customFormat="1" ht="12.75" customHeight="1">
      <c r="A172" s="948">
        <v>1260</v>
      </c>
      <c r="B172" s="948">
        <v>2826</v>
      </c>
      <c r="C172" s="948" t="s">
        <v>103</v>
      </c>
      <c r="D172" s="948" t="s">
        <v>1103</v>
      </c>
      <c r="E172" s="948">
        <v>3647</v>
      </c>
      <c r="F172" s="948">
        <v>2</v>
      </c>
      <c r="G172" s="948" t="s">
        <v>1253</v>
      </c>
      <c r="H172" s="948" t="s">
        <v>1095</v>
      </c>
      <c r="I172" s="948"/>
      <c r="J172" s="948" t="s">
        <v>1096</v>
      </c>
      <c r="K172" s="948">
        <v>5</v>
      </c>
      <c r="L172" s="948" t="s">
        <v>25</v>
      </c>
      <c r="M172" s="948">
        <v>41600</v>
      </c>
      <c r="N172" s="948" t="s">
        <v>93</v>
      </c>
      <c r="O172" s="948">
        <v>109342</v>
      </c>
      <c r="P172" s="948">
        <v>67742</v>
      </c>
      <c r="Q172" s="948">
        <v>18870</v>
      </c>
      <c r="R172" s="948">
        <v>26466</v>
      </c>
      <c r="S172" s="948"/>
      <c r="T172" s="948"/>
      <c r="U172" s="948"/>
      <c r="V172" s="948" t="s">
        <v>1097</v>
      </c>
      <c r="W172" s="948">
        <v>1</v>
      </c>
    </row>
    <row r="173" spans="1:23" s="917" customFormat="1" ht="12.75" customHeight="1">
      <c r="A173" s="948">
        <v>1630</v>
      </c>
      <c r="B173" s="948">
        <v>2808</v>
      </c>
      <c r="C173" s="948" t="s">
        <v>99</v>
      </c>
      <c r="D173" s="948" t="s">
        <v>1126</v>
      </c>
      <c r="E173" s="948">
        <v>3681</v>
      </c>
      <c r="F173" s="948">
        <v>1</v>
      </c>
      <c r="G173" s="948" t="s">
        <v>1254</v>
      </c>
      <c r="H173" s="948" t="s">
        <v>1095</v>
      </c>
      <c r="I173" s="948"/>
      <c r="J173" s="948" t="s">
        <v>1096</v>
      </c>
      <c r="K173" s="948">
        <v>5</v>
      </c>
      <c r="L173" s="948" t="s">
        <v>25</v>
      </c>
      <c r="M173" s="948">
        <v>41600</v>
      </c>
      <c r="N173" s="948" t="s">
        <v>97</v>
      </c>
      <c r="O173" s="948">
        <v>122428</v>
      </c>
      <c r="P173" s="948">
        <v>80828</v>
      </c>
      <c r="Q173" s="948">
        <v>26851</v>
      </c>
      <c r="R173" s="948">
        <v>37759</v>
      </c>
      <c r="S173" s="948"/>
      <c r="T173" s="948"/>
      <c r="U173" s="948"/>
      <c r="V173" s="948" t="s">
        <v>1097</v>
      </c>
      <c r="W173" s="948">
        <v>2</v>
      </c>
    </row>
    <row r="174" spans="1:23" s="917" customFormat="1" ht="12.75" customHeight="1">
      <c r="A174" s="948">
        <v>1630</v>
      </c>
      <c r="B174" s="948">
        <v>2835</v>
      </c>
      <c r="C174" s="948" t="s">
        <v>124</v>
      </c>
      <c r="D174" s="948" t="s">
        <v>1126</v>
      </c>
      <c r="E174" s="948">
        <v>3684</v>
      </c>
      <c r="F174" s="948">
        <v>3</v>
      </c>
      <c r="G174" s="948" t="s">
        <v>1255</v>
      </c>
      <c r="H174" s="948" t="s">
        <v>1095</v>
      </c>
      <c r="I174" s="948"/>
      <c r="J174" s="948" t="s">
        <v>1096</v>
      </c>
      <c r="K174" s="948">
        <v>5</v>
      </c>
      <c r="L174" s="948" t="s">
        <v>25</v>
      </c>
      <c r="M174" s="948">
        <v>41600</v>
      </c>
      <c r="N174" s="948" t="s">
        <v>120</v>
      </c>
      <c r="O174" s="948">
        <v>177383</v>
      </c>
      <c r="P174" s="948">
        <v>135783</v>
      </c>
      <c r="Q174" s="948">
        <v>26851</v>
      </c>
      <c r="R174" s="948">
        <v>37759</v>
      </c>
      <c r="S174" s="948"/>
      <c r="T174" s="948"/>
      <c r="U174" s="948"/>
      <c r="V174" s="948" t="s">
        <v>1097</v>
      </c>
      <c r="W174" s="948">
        <v>2</v>
      </c>
    </row>
    <row r="175" spans="1:23" s="917" customFormat="1" ht="12.75" customHeight="1">
      <c r="A175" s="948">
        <v>1630</v>
      </c>
      <c r="B175" s="948">
        <v>2808</v>
      </c>
      <c r="C175" s="948" t="s">
        <v>99</v>
      </c>
      <c r="D175" s="948" t="s">
        <v>1126</v>
      </c>
      <c r="E175" s="948">
        <v>3685</v>
      </c>
      <c r="F175" s="948">
        <v>3</v>
      </c>
      <c r="G175" s="948" t="s">
        <v>1256</v>
      </c>
      <c r="H175" s="948" t="s">
        <v>1095</v>
      </c>
      <c r="I175" s="948"/>
      <c r="J175" s="948" t="s">
        <v>1096</v>
      </c>
      <c r="K175" s="948">
        <v>10</v>
      </c>
      <c r="L175" s="948" t="s">
        <v>25</v>
      </c>
      <c r="M175" s="948">
        <v>41600</v>
      </c>
      <c r="N175" s="948" t="s">
        <v>97</v>
      </c>
      <c r="O175" s="948">
        <v>122428</v>
      </c>
      <c r="P175" s="948">
        <v>80828</v>
      </c>
      <c r="Q175" s="948">
        <v>26851</v>
      </c>
      <c r="R175" s="948">
        <v>37759</v>
      </c>
      <c r="S175" s="948"/>
      <c r="T175" s="948"/>
      <c r="U175" s="948"/>
      <c r="V175" s="948" t="s">
        <v>1097</v>
      </c>
      <c r="W175" s="948">
        <v>2</v>
      </c>
    </row>
    <row r="176" spans="1:23" s="917" customFormat="1" ht="12.75" customHeight="1">
      <c r="A176" s="948">
        <v>1630</v>
      </c>
      <c r="B176" s="948">
        <v>2808</v>
      </c>
      <c r="C176" s="948" t="s">
        <v>99</v>
      </c>
      <c r="D176" s="948" t="s">
        <v>1126</v>
      </c>
      <c r="E176" s="948">
        <v>3686</v>
      </c>
      <c r="F176" s="948">
        <v>3</v>
      </c>
      <c r="G176" s="948" t="s">
        <v>1257</v>
      </c>
      <c r="H176" s="948" t="s">
        <v>1095</v>
      </c>
      <c r="I176" s="948"/>
      <c r="J176" s="948" t="s">
        <v>1096</v>
      </c>
      <c r="K176" s="948">
        <v>10</v>
      </c>
      <c r="L176" s="948" t="s">
        <v>25</v>
      </c>
      <c r="M176" s="948">
        <v>41600</v>
      </c>
      <c r="N176" s="948" t="s">
        <v>97</v>
      </c>
      <c r="O176" s="948">
        <v>122428</v>
      </c>
      <c r="P176" s="948">
        <v>80828</v>
      </c>
      <c r="Q176" s="948">
        <v>26851</v>
      </c>
      <c r="R176" s="948">
        <v>37759</v>
      </c>
      <c r="S176" s="948"/>
      <c r="T176" s="948"/>
      <c r="U176" s="948"/>
      <c r="V176" s="948" t="s">
        <v>1097</v>
      </c>
      <c r="W176" s="948">
        <v>2</v>
      </c>
    </row>
    <row r="177" spans="1:23" s="917" customFormat="1" ht="12.75" customHeight="1">
      <c r="A177" s="948">
        <v>1630</v>
      </c>
      <c r="B177" s="948">
        <v>2808</v>
      </c>
      <c r="C177" s="948" t="s">
        <v>99</v>
      </c>
      <c r="D177" s="948" t="s">
        <v>1126</v>
      </c>
      <c r="E177" s="948">
        <v>3700</v>
      </c>
      <c r="F177" s="948">
        <v>3</v>
      </c>
      <c r="G177" s="948" t="s">
        <v>1258</v>
      </c>
      <c r="H177" s="948" t="s">
        <v>1095</v>
      </c>
      <c r="I177" s="948"/>
      <c r="J177" s="948" t="s">
        <v>1096</v>
      </c>
      <c r="K177" s="948">
        <v>5</v>
      </c>
      <c r="L177" s="948" t="s">
        <v>25</v>
      </c>
      <c r="M177" s="948">
        <v>41600</v>
      </c>
      <c r="N177" s="948" t="s">
        <v>97</v>
      </c>
      <c r="O177" s="948">
        <v>122428</v>
      </c>
      <c r="P177" s="948">
        <v>80828</v>
      </c>
      <c r="Q177" s="948">
        <v>26851</v>
      </c>
      <c r="R177" s="948">
        <v>37759</v>
      </c>
      <c r="S177" s="948"/>
      <c r="T177" s="948"/>
      <c r="U177" s="948"/>
      <c r="V177" s="948" t="s">
        <v>1097</v>
      </c>
      <c r="W177" s="948">
        <v>2</v>
      </c>
    </row>
    <row r="178" spans="1:23" s="917" customFormat="1" ht="12.75" customHeight="1">
      <c r="A178" s="948">
        <v>1630</v>
      </c>
      <c r="B178" s="948">
        <v>2808</v>
      </c>
      <c r="C178" s="948" t="s">
        <v>99</v>
      </c>
      <c r="D178" s="948" t="s">
        <v>1126</v>
      </c>
      <c r="E178" s="948">
        <v>3704</v>
      </c>
      <c r="F178" s="948">
        <v>3</v>
      </c>
      <c r="G178" s="948" t="s">
        <v>1259</v>
      </c>
      <c r="H178" s="948" t="s">
        <v>1095</v>
      </c>
      <c r="I178" s="948"/>
      <c r="J178" s="948" t="s">
        <v>1096</v>
      </c>
      <c r="K178" s="948">
        <v>10</v>
      </c>
      <c r="L178" s="948" t="s">
        <v>25</v>
      </c>
      <c r="M178" s="948">
        <v>41600</v>
      </c>
      <c r="N178" s="948" t="s">
        <v>97</v>
      </c>
      <c r="O178" s="948">
        <v>122428</v>
      </c>
      <c r="P178" s="948">
        <v>80828</v>
      </c>
      <c r="Q178" s="948">
        <v>26851</v>
      </c>
      <c r="R178" s="948">
        <v>37759</v>
      </c>
      <c r="S178" s="948"/>
      <c r="T178" s="948"/>
      <c r="U178" s="948"/>
      <c r="V178" s="948" t="s">
        <v>1097</v>
      </c>
      <c r="W178" s="948">
        <v>2</v>
      </c>
    </row>
    <row r="179" spans="1:23" s="917" customFormat="1" ht="12.75" customHeight="1">
      <c r="A179" s="948">
        <v>1630</v>
      </c>
      <c r="B179" s="948">
        <v>2808</v>
      </c>
      <c r="C179" s="948" t="s">
        <v>99</v>
      </c>
      <c r="D179" s="948" t="s">
        <v>1126</v>
      </c>
      <c r="E179" s="948">
        <v>3714</v>
      </c>
      <c r="F179" s="948">
        <v>3</v>
      </c>
      <c r="G179" s="948" t="s">
        <v>1260</v>
      </c>
      <c r="H179" s="948" t="s">
        <v>1095</v>
      </c>
      <c r="I179" s="948"/>
      <c r="J179" s="948" t="s">
        <v>1096</v>
      </c>
      <c r="K179" s="948">
        <v>10</v>
      </c>
      <c r="L179" s="948" t="s">
        <v>25</v>
      </c>
      <c r="M179" s="948">
        <v>41600</v>
      </c>
      <c r="N179" s="948" t="s">
        <v>97</v>
      </c>
      <c r="O179" s="948">
        <v>122428</v>
      </c>
      <c r="P179" s="948">
        <v>80828</v>
      </c>
      <c r="Q179" s="948">
        <v>26851</v>
      </c>
      <c r="R179" s="948">
        <v>37759</v>
      </c>
      <c r="S179" s="948"/>
      <c r="T179" s="948"/>
      <c r="U179" s="948"/>
      <c r="V179" s="948" t="s">
        <v>1097</v>
      </c>
      <c r="W179" s="948">
        <v>2</v>
      </c>
    </row>
    <row r="180" spans="1:23" s="917" customFormat="1" ht="12.75" customHeight="1">
      <c r="A180" s="948">
        <v>1630</v>
      </c>
      <c r="B180" s="948">
        <v>2808</v>
      </c>
      <c r="C180" s="948" t="s">
        <v>99</v>
      </c>
      <c r="D180" s="948" t="s">
        <v>1126</v>
      </c>
      <c r="E180" s="948">
        <v>3715</v>
      </c>
      <c r="F180" s="948">
        <v>3</v>
      </c>
      <c r="G180" s="948" t="s">
        <v>1261</v>
      </c>
      <c r="H180" s="948" t="s">
        <v>1095</v>
      </c>
      <c r="I180" s="948"/>
      <c r="J180" s="948" t="s">
        <v>1096</v>
      </c>
      <c r="K180" s="948">
        <v>5</v>
      </c>
      <c r="L180" s="948" t="s">
        <v>25</v>
      </c>
      <c r="M180" s="948">
        <v>41600</v>
      </c>
      <c r="N180" s="948" t="s">
        <v>97</v>
      </c>
      <c r="O180" s="948">
        <v>122428</v>
      </c>
      <c r="P180" s="948">
        <v>80828</v>
      </c>
      <c r="Q180" s="948">
        <v>26851</v>
      </c>
      <c r="R180" s="948">
        <v>37759</v>
      </c>
      <c r="S180" s="948"/>
      <c r="T180" s="948"/>
      <c r="U180" s="948"/>
      <c r="V180" s="948" t="s">
        <v>1097</v>
      </c>
      <c r="W180" s="948">
        <v>1</v>
      </c>
    </row>
    <row r="181" spans="1:23" s="917" customFormat="1" ht="12.75" customHeight="1">
      <c r="A181" s="948">
        <v>1630</v>
      </c>
      <c r="B181" s="948">
        <v>2808</v>
      </c>
      <c r="C181" s="948" t="s">
        <v>99</v>
      </c>
      <c r="D181" s="948" t="s">
        <v>1126</v>
      </c>
      <c r="E181" s="948">
        <v>3717</v>
      </c>
      <c r="F181" s="948">
        <v>2</v>
      </c>
      <c r="G181" s="948" t="s">
        <v>1262</v>
      </c>
      <c r="H181" s="948" t="s">
        <v>1095</v>
      </c>
      <c r="I181" s="948"/>
      <c r="J181" s="948" t="s">
        <v>1096</v>
      </c>
      <c r="K181" s="948">
        <v>10</v>
      </c>
      <c r="L181" s="948" t="s">
        <v>25</v>
      </c>
      <c r="M181" s="948">
        <v>41600</v>
      </c>
      <c r="N181" s="948" t="s">
        <v>97</v>
      </c>
      <c r="O181" s="948">
        <v>122428</v>
      </c>
      <c r="P181" s="948">
        <v>80828</v>
      </c>
      <c r="Q181" s="948">
        <v>26851</v>
      </c>
      <c r="R181" s="948">
        <v>37759</v>
      </c>
      <c r="S181" s="948"/>
      <c r="T181" s="948"/>
      <c r="U181" s="948"/>
      <c r="V181" s="948" t="s">
        <v>1097</v>
      </c>
      <c r="W181" s="948">
        <v>1</v>
      </c>
    </row>
    <row r="182" spans="1:23" s="917" customFormat="1" ht="12.75" customHeight="1">
      <c r="A182" s="948">
        <v>1630</v>
      </c>
      <c r="B182" s="948">
        <v>2808</v>
      </c>
      <c r="C182" s="948" t="s">
        <v>99</v>
      </c>
      <c r="D182" s="948" t="s">
        <v>1126</v>
      </c>
      <c r="E182" s="948">
        <v>3721</v>
      </c>
      <c r="F182" s="948">
        <v>2</v>
      </c>
      <c r="G182" s="948" t="s">
        <v>1263</v>
      </c>
      <c r="H182" s="948" t="s">
        <v>1095</v>
      </c>
      <c r="I182" s="948"/>
      <c r="J182" s="948" t="s">
        <v>1096</v>
      </c>
      <c r="K182" s="948">
        <v>5</v>
      </c>
      <c r="L182" s="948" t="s">
        <v>25</v>
      </c>
      <c r="M182" s="948">
        <v>41600</v>
      </c>
      <c r="N182" s="948" t="s">
        <v>97</v>
      </c>
      <c r="O182" s="948">
        <v>122428</v>
      </c>
      <c r="P182" s="948">
        <v>80828</v>
      </c>
      <c r="Q182" s="948">
        <v>26851</v>
      </c>
      <c r="R182" s="948">
        <v>37759</v>
      </c>
      <c r="S182" s="948"/>
      <c r="T182" s="948"/>
      <c r="U182" s="948"/>
      <c r="V182" s="948" t="s">
        <v>1097</v>
      </c>
      <c r="W182" s="948">
        <v>1</v>
      </c>
    </row>
    <row r="183" spans="1:23" s="917" customFormat="1" ht="12.75" customHeight="1">
      <c r="A183" s="948">
        <v>1630</v>
      </c>
      <c r="B183" s="948">
        <v>2808</v>
      </c>
      <c r="C183" s="948" t="s">
        <v>99</v>
      </c>
      <c r="D183" s="948" t="s">
        <v>1126</v>
      </c>
      <c r="E183" s="948">
        <v>3722</v>
      </c>
      <c r="F183" s="948">
        <v>2</v>
      </c>
      <c r="G183" s="948" t="s">
        <v>1264</v>
      </c>
      <c r="H183" s="948" t="s">
        <v>1095</v>
      </c>
      <c r="I183" s="948"/>
      <c r="J183" s="948" t="s">
        <v>1096</v>
      </c>
      <c r="K183" s="948">
        <v>5</v>
      </c>
      <c r="L183" s="948" t="s">
        <v>25</v>
      </c>
      <c r="M183" s="948">
        <v>41600</v>
      </c>
      <c r="N183" s="948" t="s">
        <v>97</v>
      </c>
      <c r="O183" s="948">
        <v>122428</v>
      </c>
      <c r="P183" s="948">
        <v>80828</v>
      </c>
      <c r="Q183" s="948">
        <v>26851</v>
      </c>
      <c r="R183" s="948">
        <v>37759</v>
      </c>
      <c r="S183" s="948"/>
      <c r="T183" s="948"/>
      <c r="U183" s="948"/>
      <c r="V183" s="948" t="s">
        <v>1097</v>
      </c>
      <c r="W183" s="948">
        <v>1</v>
      </c>
    </row>
    <row r="184" spans="1:23" s="917" customFormat="1" ht="12.75" customHeight="1">
      <c r="A184" s="948">
        <v>1700</v>
      </c>
      <c r="B184" s="948">
        <v>2840</v>
      </c>
      <c r="C184" s="948" t="s">
        <v>87</v>
      </c>
      <c r="D184" s="948" t="s">
        <v>1106</v>
      </c>
      <c r="E184" s="948">
        <v>3739</v>
      </c>
      <c r="F184" s="948">
        <v>1</v>
      </c>
      <c r="G184" s="948" t="s">
        <v>1265</v>
      </c>
      <c r="H184" s="948" t="s">
        <v>1095</v>
      </c>
      <c r="I184" s="948"/>
      <c r="J184" s="948" t="s">
        <v>1096</v>
      </c>
      <c r="K184" s="948">
        <v>1</v>
      </c>
      <c r="L184" s="948" t="s">
        <v>25</v>
      </c>
      <c r="M184" s="948">
        <v>41600</v>
      </c>
      <c r="N184" s="948" t="s">
        <v>84</v>
      </c>
      <c r="O184" s="948">
        <v>94362</v>
      </c>
      <c r="P184" s="948">
        <v>52762</v>
      </c>
      <c r="Q184" s="948">
        <v>18870</v>
      </c>
      <c r="R184" s="948">
        <v>26466</v>
      </c>
      <c r="S184" s="948"/>
      <c r="T184" s="948"/>
      <c r="U184" s="948"/>
      <c r="V184" s="948" t="s">
        <v>1097</v>
      </c>
      <c r="W184" s="948">
        <v>1</v>
      </c>
    </row>
    <row r="185" spans="1:23" s="917" customFormat="1" ht="12.75" customHeight="1">
      <c r="A185" s="948">
        <v>1700</v>
      </c>
      <c r="B185" s="948">
        <v>2823</v>
      </c>
      <c r="C185" s="948" t="s">
        <v>551</v>
      </c>
      <c r="D185" s="948" t="s">
        <v>1266</v>
      </c>
      <c r="E185" s="948">
        <v>3848</v>
      </c>
      <c r="F185" s="948">
        <v>3</v>
      </c>
      <c r="G185" s="948" t="s">
        <v>1267</v>
      </c>
      <c r="H185" s="948" t="s">
        <v>1095</v>
      </c>
      <c r="I185" s="948"/>
      <c r="J185" s="948" t="s">
        <v>1096</v>
      </c>
      <c r="K185" s="948">
        <v>10</v>
      </c>
      <c r="L185" s="948" t="s">
        <v>25</v>
      </c>
      <c r="M185" s="948">
        <v>41600</v>
      </c>
      <c r="N185" s="948" t="s">
        <v>93</v>
      </c>
      <c r="O185" s="948">
        <v>109342</v>
      </c>
      <c r="P185" s="948">
        <v>67742</v>
      </c>
      <c r="Q185" s="948">
        <v>18870</v>
      </c>
      <c r="R185" s="948">
        <v>26466</v>
      </c>
      <c r="S185" s="948"/>
      <c r="T185" s="948"/>
      <c r="U185" s="948"/>
      <c r="V185" s="948" t="s">
        <v>1097</v>
      </c>
      <c r="W185" s="948">
        <v>2</v>
      </c>
    </row>
    <row r="186" spans="1:23" s="917" customFormat="1" ht="12.75" customHeight="1">
      <c r="A186" s="948">
        <v>1700</v>
      </c>
      <c r="B186" s="948">
        <v>2841</v>
      </c>
      <c r="C186" s="948" t="s">
        <v>83</v>
      </c>
      <c r="D186" s="948" t="s">
        <v>1106</v>
      </c>
      <c r="E186" s="948">
        <v>3856</v>
      </c>
      <c r="F186" s="948">
        <v>2</v>
      </c>
      <c r="G186" s="948" t="s">
        <v>1268</v>
      </c>
      <c r="H186" s="948" t="s">
        <v>1095</v>
      </c>
      <c r="I186" s="948"/>
      <c r="J186" s="948" t="s">
        <v>1269</v>
      </c>
      <c r="K186" s="948">
        <v>5</v>
      </c>
      <c r="L186" s="948" t="s">
        <v>25</v>
      </c>
      <c r="M186" s="948">
        <v>41600</v>
      </c>
      <c r="N186" s="948" t="s">
        <v>84</v>
      </c>
      <c r="O186" s="948">
        <v>94362</v>
      </c>
      <c r="P186" s="948">
        <v>52762</v>
      </c>
      <c r="Q186" s="948">
        <v>18870</v>
      </c>
      <c r="R186" s="948">
        <v>26466</v>
      </c>
      <c r="S186" s="948"/>
      <c r="T186" s="948"/>
      <c r="U186" s="948"/>
      <c r="V186" s="948" t="s">
        <v>1097</v>
      </c>
      <c r="W186" s="948">
        <v>1</v>
      </c>
    </row>
    <row r="187" spans="1:23" s="917" customFormat="1" ht="12.75" customHeight="1">
      <c r="A187" s="948">
        <v>1922</v>
      </c>
      <c r="B187" s="948">
        <v>2840</v>
      </c>
      <c r="C187" s="948" t="s">
        <v>87</v>
      </c>
      <c r="D187" s="948" t="s">
        <v>1270</v>
      </c>
      <c r="E187" s="948">
        <v>3869</v>
      </c>
      <c r="F187" s="948">
        <v>3</v>
      </c>
      <c r="G187" s="948" t="s">
        <v>1271</v>
      </c>
      <c r="H187" s="948" t="s">
        <v>1095</v>
      </c>
      <c r="I187" s="948"/>
      <c r="J187" s="948" t="s">
        <v>1096</v>
      </c>
      <c r="K187" s="948">
        <v>6</v>
      </c>
      <c r="L187" s="948" t="s">
        <v>25</v>
      </c>
      <c r="M187" s="948">
        <v>41600</v>
      </c>
      <c r="N187" s="948" t="s">
        <v>84</v>
      </c>
      <c r="O187" s="948">
        <v>94362</v>
      </c>
      <c r="P187" s="948">
        <v>52762</v>
      </c>
      <c r="Q187" s="948">
        <v>9746</v>
      </c>
      <c r="R187" s="948">
        <v>9782</v>
      </c>
      <c r="S187" s="948"/>
      <c r="T187" s="948"/>
      <c r="U187" s="948"/>
      <c r="V187" s="948" t="s">
        <v>1097</v>
      </c>
      <c r="W187" s="948">
        <v>2</v>
      </c>
    </row>
    <row r="188" spans="1:23" s="917" customFormat="1" ht="12.75" customHeight="1">
      <c r="A188" s="948">
        <v>1700</v>
      </c>
      <c r="B188" s="948">
        <v>2841</v>
      </c>
      <c r="C188" s="948" t="s">
        <v>83</v>
      </c>
      <c r="D188" s="948" t="s">
        <v>1106</v>
      </c>
      <c r="E188" s="948">
        <v>3870</v>
      </c>
      <c r="F188" s="948">
        <v>3</v>
      </c>
      <c r="G188" s="948" t="s">
        <v>1272</v>
      </c>
      <c r="H188" s="948" t="s">
        <v>1095</v>
      </c>
      <c r="I188" s="948"/>
      <c r="J188" s="948" t="s">
        <v>1096</v>
      </c>
      <c r="K188" s="948">
        <v>5</v>
      </c>
      <c r="L188" s="948" t="s">
        <v>25</v>
      </c>
      <c r="M188" s="948">
        <v>41600</v>
      </c>
      <c r="N188" s="948" t="s">
        <v>84</v>
      </c>
      <c r="O188" s="948">
        <v>94362</v>
      </c>
      <c r="P188" s="948">
        <v>52762</v>
      </c>
      <c r="Q188" s="948">
        <v>18870</v>
      </c>
      <c r="R188" s="948">
        <v>26466</v>
      </c>
      <c r="S188" s="948"/>
      <c r="T188" s="948"/>
      <c r="U188" s="948"/>
      <c r="V188" s="948" t="s">
        <v>1097</v>
      </c>
      <c r="W188" s="948">
        <v>1</v>
      </c>
    </row>
    <row r="189" spans="1:23" s="917" customFormat="1" ht="12.75" customHeight="1">
      <c r="A189" s="948">
        <v>1700</v>
      </c>
      <c r="B189" s="948">
        <v>2840</v>
      </c>
      <c r="C189" s="948" t="s">
        <v>87</v>
      </c>
      <c r="D189" s="948" t="s">
        <v>1106</v>
      </c>
      <c r="E189" s="948">
        <v>3873</v>
      </c>
      <c r="F189" s="948">
        <v>1</v>
      </c>
      <c r="G189" s="948" t="s">
        <v>1273</v>
      </c>
      <c r="H189" s="948" t="s">
        <v>1095</v>
      </c>
      <c r="I189" s="948"/>
      <c r="J189" s="948" t="s">
        <v>1096</v>
      </c>
      <c r="K189" s="948">
        <v>5</v>
      </c>
      <c r="L189" s="948" t="s">
        <v>25</v>
      </c>
      <c r="M189" s="948">
        <v>41600</v>
      </c>
      <c r="N189" s="948" t="s">
        <v>84</v>
      </c>
      <c r="O189" s="948">
        <v>94362</v>
      </c>
      <c r="P189" s="948">
        <v>52762</v>
      </c>
      <c r="Q189" s="948">
        <v>18870</v>
      </c>
      <c r="R189" s="948">
        <v>26466</v>
      </c>
      <c r="S189" s="948"/>
      <c r="T189" s="948"/>
      <c r="U189" s="948"/>
      <c r="V189" s="948" t="s">
        <v>1097</v>
      </c>
      <c r="W189" s="948">
        <v>1</v>
      </c>
    </row>
    <row r="190" spans="1:23" s="917" customFormat="1" ht="12.75" customHeight="1">
      <c r="A190" s="948">
        <v>1700</v>
      </c>
      <c r="B190" s="948">
        <v>2840</v>
      </c>
      <c r="C190" s="948" t="s">
        <v>87</v>
      </c>
      <c r="D190" s="948" t="s">
        <v>1106</v>
      </c>
      <c r="E190" s="948">
        <v>3875</v>
      </c>
      <c r="F190" s="948">
        <v>2</v>
      </c>
      <c r="G190" s="948" t="s">
        <v>1274</v>
      </c>
      <c r="H190" s="948" t="s">
        <v>1095</v>
      </c>
      <c r="I190" s="948"/>
      <c r="J190" s="948" t="s">
        <v>1096</v>
      </c>
      <c r="K190" s="948">
        <v>5</v>
      </c>
      <c r="L190" s="948" t="s">
        <v>25</v>
      </c>
      <c r="M190" s="948">
        <v>41600</v>
      </c>
      <c r="N190" s="948" t="s">
        <v>84</v>
      </c>
      <c r="O190" s="948">
        <v>94362</v>
      </c>
      <c r="P190" s="948">
        <v>52762</v>
      </c>
      <c r="Q190" s="948">
        <v>18870</v>
      </c>
      <c r="R190" s="948">
        <v>26466</v>
      </c>
      <c r="S190" s="948"/>
      <c r="T190" s="948"/>
      <c r="U190" s="948"/>
      <c r="V190" s="948" t="s">
        <v>1097</v>
      </c>
      <c r="W190" s="948">
        <v>1</v>
      </c>
    </row>
    <row r="191" spans="1:23" s="917" customFormat="1" ht="12.75" customHeight="1">
      <c r="A191" s="948">
        <v>1700</v>
      </c>
      <c r="B191" s="948">
        <v>2840</v>
      </c>
      <c r="C191" s="948" t="s">
        <v>87</v>
      </c>
      <c r="D191" s="948" t="s">
        <v>1106</v>
      </c>
      <c r="E191" s="948">
        <v>3881</v>
      </c>
      <c r="F191" s="948">
        <v>2</v>
      </c>
      <c r="G191" s="948" t="s">
        <v>1275</v>
      </c>
      <c r="H191" s="948" t="s">
        <v>1095</v>
      </c>
      <c r="I191" s="948"/>
      <c r="J191" s="948" t="s">
        <v>1269</v>
      </c>
      <c r="K191" s="948">
        <v>5</v>
      </c>
      <c r="L191" s="948" t="s">
        <v>25</v>
      </c>
      <c r="M191" s="948">
        <v>41600</v>
      </c>
      <c r="N191" s="948" t="s">
        <v>84</v>
      </c>
      <c r="O191" s="948">
        <v>94362</v>
      </c>
      <c r="P191" s="948">
        <v>52762</v>
      </c>
      <c r="Q191" s="948">
        <v>18870</v>
      </c>
      <c r="R191" s="948">
        <v>26466</v>
      </c>
      <c r="S191" s="948"/>
      <c r="T191" s="948"/>
      <c r="U191" s="948"/>
      <c r="V191" s="948" t="s">
        <v>1097</v>
      </c>
      <c r="W191" s="948">
        <v>1</v>
      </c>
    </row>
    <row r="192" spans="1:23" s="917" customFormat="1" ht="12.75" customHeight="1">
      <c r="A192" s="948">
        <v>1700</v>
      </c>
      <c r="B192" s="948">
        <v>2840</v>
      </c>
      <c r="C192" s="948" t="s">
        <v>87</v>
      </c>
      <c r="D192" s="948" t="s">
        <v>1106</v>
      </c>
      <c r="E192" s="948">
        <v>3883</v>
      </c>
      <c r="F192" s="948">
        <v>2</v>
      </c>
      <c r="G192" s="948" t="s">
        <v>1276</v>
      </c>
      <c r="H192" s="948" t="s">
        <v>1095</v>
      </c>
      <c r="I192" s="948"/>
      <c r="J192" s="948" t="s">
        <v>1096</v>
      </c>
      <c r="K192" s="948">
        <v>2.5</v>
      </c>
      <c r="L192" s="948" t="s">
        <v>25</v>
      </c>
      <c r="M192" s="948">
        <v>41600</v>
      </c>
      <c r="N192" s="948" t="s">
        <v>84</v>
      </c>
      <c r="O192" s="948">
        <v>94362</v>
      </c>
      <c r="P192" s="948">
        <v>52762</v>
      </c>
      <c r="Q192" s="948">
        <v>18870</v>
      </c>
      <c r="R192" s="948">
        <v>26466</v>
      </c>
      <c r="S192" s="948"/>
      <c r="T192" s="948"/>
      <c r="U192" s="948"/>
      <c r="V192" s="948" t="s">
        <v>1097</v>
      </c>
      <c r="W192" s="948">
        <v>1</v>
      </c>
    </row>
    <row r="193" spans="1:23" s="917" customFormat="1" ht="12.75" customHeight="1">
      <c r="A193" s="948">
        <v>1700</v>
      </c>
      <c r="B193" s="948">
        <v>2841</v>
      </c>
      <c r="C193" s="948" t="s">
        <v>83</v>
      </c>
      <c r="D193" s="948" t="s">
        <v>1106</v>
      </c>
      <c r="E193" s="948">
        <v>3884</v>
      </c>
      <c r="F193" s="948">
        <v>2</v>
      </c>
      <c r="G193" s="948" t="s">
        <v>1277</v>
      </c>
      <c r="H193" s="948" t="s">
        <v>1095</v>
      </c>
      <c r="I193" s="948"/>
      <c r="J193" s="948" t="s">
        <v>1096</v>
      </c>
      <c r="K193" s="948">
        <v>7.5</v>
      </c>
      <c r="L193" s="948" t="s">
        <v>25</v>
      </c>
      <c r="M193" s="948">
        <v>41600</v>
      </c>
      <c r="N193" s="948" t="s">
        <v>84</v>
      </c>
      <c r="O193" s="948">
        <v>94362</v>
      </c>
      <c r="P193" s="948">
        <v>52762</v>
      </c>
      <c r="Q193" s="948">
        <v>18870</v>
      </c>
      <c r="R193" s="948">
        <v>26466</v>
      </c>
      <c r="S193" s="948"/>
      <c r="T193" s="948"/>
      <c r="U193" s="948"/>
      <c r="V193" s="948" t="s">
        <v>1097</v>
      </c>
      <c r="W193" s="948">
        <v>1</v>
      </c>
    </row>
    <row r="194" spans="1:23" s="917" customFormat="1" ht="12.75" customHeight="1">
      <c r="A194" s="948">
        <v>1700</v>
      </c>
      <c r="B194" s="948">
        <v>2840</v>
      </c>
      <c r="C194" s="948" t="s">
        <v>87</v>
      </c>
      <c r="D194" s="948" t="s">
        <v>1106</v>
      </c>
      <c r="E194" s="948">
        <v>3885</v>
      </c>
      <c r="F194" s="948">
        <v>3</v>
      </c>
      <c r="G194" s="948" t="s">
        <v>1278</v>
      </c>
      <c r="H194" s="948" t="s">
        <v>1095</v>
      </c>
      <c r="I194" s="948"/>
      <c r="J194" s="948" t="s">
        <v>1096</v>
      </c>
      <c r="K194" s="948">
        <v>5</v>
      </c>
      <c r="L194" s="948" t="s">
        <v>25</v>
      </c>
      <c r="M194" s="948">
        <v>41600</v>
      </c>
      <c r="N194" s="948" t="s">
        <v>84</v>
      </c>
      <c r="O194" s="948">
        <v>94362</v>
      </c>
      <c r="P194" s="948">
        <v>52762</v>
      </c>
      <c r="Q194" s="948">
        <v>18870</v>
      </c>
      <c r="R194" s="948">
        <v>26466</v>
      </c>
      <c r="S194" s="948"/>
      <c r="T194" s="948"/>
      <c r="U194" s="948"/>
      <c r="V194" s="948" t="s">
        <v>1097</v>
      </c>
      <c r="W194" s="948">
        <v>1</v>
      </c>
    </row>
    <row r="195" spans="1:23" s="917" customFormat="1" ht="12.75" customHeight="1">
      <c r="A195" s="948">
        <v>1700</v>
      </c>
      <c r="B195" s="948">
        <v>2840</v>
      </c>
      <c r="C195" s="948" t="s">
        <v>87</v>
      </c>
      <c r="D195" s="948" t="s">
        <v>1106</v>
      </c>
      <c r="E195" s="948">
        <v>3886</v>
      </c>
      <c r="F195" s="948">
        <v>3</v>
      </c>
      <c r="G195" s="948" t="s">
        <v>1279</v>
      </c>
      <c r="H195" s="948" t="s">
        <v>1095</v>
      </c>
      <c r="I195" s="948"/>
      <c r="J195" s="948" t="s">
        <v>1096</v>
      </c>
      <c r="K195" s="948">
        <v>5</v>
      </c>
      <c r="L195" s="948" t="s">
        <v>25</v>
      </c>
      <c r="M195" s="948">
        <v>41600</v>
      </c>
      <c r="N195" s="948" t="s">
        <v>84</v>
      </c>
      <c r="O195" s="948">
        <v>94362</v>
      </c>
      <c r="P195" s="948">
        <v>52762</v>
      </c>
      <c r="Q195" s="948">
        <v>18870</v>
      </c>
      <c r="R195" s="948">
        <v>26466</v>
      </c>
      <c r="S195" s="948"/>
      <c r="T195" s="948"/>
      <c r="U195" s="948"/>
      <c r="V195" s="948" t="s">
        <v>1097</v>
      </c>
      <c r="W195" s="948">
        <v>1</v>
      </c>
    </row>
    <row r="196" spans="1:23" s="917" customFormat="1" ht="12.75" customHeight="1">
      <c r="A196" s="948">
        <v>1700</v>
      </c>
      <c r="B196" s="948">
        <v>2840</v>
      </c>
      <c r="C196" s="948" t="s">
        <v>87</v>
      </c>
      <c r="D196" s="948" t="s">
        <v>1106</v>
      </c>
      <c r="E196" s="948">
        <v>3887</v>
      </c>
      <c r="F196" s="948">
        <v>2</v>
      </c>
      <c r="G196" s="948" t="s">
        <v>1280</v>
      </c>
      <c r="H196" s="948" t="s">
        <v>1095</v>
      </c>
      <c r="I196" s="948"/>
      <c r="J196" s="948" t="s">
        <v>1096</v>
      </c>
      <c r="K196" s="948">
        <v>5</v>
      </c>
      <c r="L196" s="948" t="s">
        <v>25</v>
      </c>
      <c r="M196" s="948">
        <v>41600</v>
      </c>
      <c r="N196" s="948" t="s">
        <v>84</v>
      </c>
      <c r="O196" s="948">
        <v>94362</v>
      </c>
      <c r="P196" s="948">
        <v>52762</v>
      </c>
      <c r="Q196" s="948">
        <v>18870</v>
      </c>
      <c r="R196" s="948">
        <v>26466</v>
      </c>
      <c r="S196" s="948"/>
      <c r="T196" s="948"/>
      <c r="U196" s="948"/>
      <c r="V196" s="948" t="s">
        <v>1097</v>
      </c>
      <c r="W196" s="948">
        <v>1</v>
      </c>
    </row>
    <row r="197" spans="1:23" s="917" customFormat="1" ht="12.75" customHeight="1">
      <c r="A197" s="948">
        <v>1700</v>
      </c>
      <c r="B197" s="948">
        <v>2840</v>
      </c>
      <c r="C197" s="948" t="s">
        <v>87</v>
      </c>
      <c r="D197" s="948" t="s">
        <v>1106</v>
      </c>
      <c r="E197" s="948">
        <v>3888</v>
      </c>
      <c r="F197" s="948">
        <v>1</v>
      </c>
      <c r="G197" s="948" t="s">
        <v>1281</v>
      </c>
      <c r="H197" s="948" t="s">
        <v>1095</v>
      </c>
      <c r="I197" s="948"/>
      <c r="J197" s="948" t="s">
        <v>1096</v>
      </c>
      <c r="K197" s="948">
        <v>5</v>
      </c>
      <c r="L197" s="948" t="s">
        <v>25</v>
      </c>
      <c r="M197" s="948">
        <v>41600</v>
      </c>
      <c r="N197" s="948" t="s">
        <v>84</v>
      </c>
      <c r="O197" s="948">
        <v>94362</v>
      </c>
      <c r="P197" s="948">
        <v>52762</v>
      </c>
      <c r="Q197" s="948">
        <v>18870</v>
      </c>
      <c r="R197" s="948">
        <v>26466</v>
      </c>
      <c r="S197" s="948"/>
      <c r="T197" s="948"/>
      <c r="U197" s="948"/>
      <c r="V197" s="948" t="s">
        <v>1097</v>
      </c>
      <c r="W197" s="948">
        <v>1</v>
      </c>
    </row>
    <row r="198" spans="1:23" s="917" customFormat="1" ht="12.75" customHeight="1">
      <c r="A198" s="948">
        <v>1700</v>
      </c>
      <c r="B198" s="948">
        <v>2840</v>
      </c>
      <c r="C198" s="948" t="s">
        <v>87</v>
      </c>
      <c r="D198" s="948" t="s">
        <v>1106</v>
      </c>
      <c r="E198" s="948">
        <v>3890</v>
      </c>
      <c r="F198" s="948">
        <v>1</v>
      </c>
      <c r="G198" s="948" t="s">
        <v>1282</v>
      </c>
      <c r="H198" s="948" t="s">
        <v>1095</v>
      </c>
      <c r="I198" s="948"/>
      <c r="J198" s="948" t="s">
        <v>1096</v>
      </c>
      <c r="K198" s="948">
        <v>5</v>
      </c>
      <c r="L198" s="948" t="s">
        <v>25</v>
      </c>
      <c r="M198" s="948">
        <v>41600</v>
      </c>
      <c r="N198" s="948" t="s">
        <v>84</v>
      </c>
      <c r="O198" s="948">
        <v>94362</v>
      </c>
      <c r="P198" s="948">
        <v>52762</v>
      </c>
      <c r="Q198" s="948">
        <v>18870</v>
      </c>
      <c r="R198" s="948">
        <v>26466</v>
      </c>
      <c r="S198" s="948"/>
      <c r="T198" s="948"/>
      <c r="U198" s="948"/>
      <c r="V198" s="948" t="s">
        <v>1097</v>
      </c>
      <c r="W198" s="948">
        <v>1</v>
      </c>
    </row>
    <row r="199" spans="1:23" s="917" customFormat="1" ht="12.75" customHeight="1">
      <c r="A199" s="948">
        <v>1700</v>
      </c>
      <c r="B199" s="948">
        <v>2840</v>
      </c>
      <c r="C199" s="948" t="s">
        <v>87</v>
      </c>
      <c r="D199" s="948" t="s">
        <v>1106</v>
      </c>
      <c r="E199" s="948">
        <v>3891</v>
      </c>
      <c r="F199" s="948">
        <v>2</v>
      </c>
      <c r="G199" s="948" t="s">
        <v>1283</v>
      </c>
      <c r="H199" s="948" t="s">
        <v>1095</v>
      </c>
      <c r="I199" s="948"/>
      <c r="J199" s="948" t="s">
        <v>1096</v>
      </c>
      <c r="K199" s="948">
        <v>5</v>
      </c>
      <c r="L199" s="948" t="s">
        <v>25</v>
      </c>
      <c r="M199" s="948">
        <v>41600</v>
      </c>
      <c r="N199" s="948" t="s">
        <v>84</v>
      </c>
      <c r="O199" s="948">
        <v>94362</v>
      </c>
      <c r="P199" s="948">
        <v>52762</v>
      </c>
      <c r="Q199" s="948">
        <v>18870</v>
      </c>
      <c r="R199" s="948">
        <v>26466</v>
      </c>
      <c r="S199" s="948"/>
      <c r="T199" s="948"/>
      <c r="U199" s="948"/>
      <c r="V199" s="948" t="s">
        <v>1097</v>
      </c>
      <c r="W199" s="948">
        <v>1</v>
      </c>
    </row>
    <row r="200" spans="1:23" s="917" customFormat="1" ht="12.75" customHeight="1">
      <c r="A200" s="948">
        <v>1700</v>
      </c>
      <c r="B200" s="948">
        <v>2840</v>
      </c>
      <c r="C200" s="948" t="s">
        <v>87</v>
      </c>
      <c r="D200" s="948" t="s">
        <v>1106</v>
      </c>
      <c r="E200" s="948">
        <v>3892</v>
      </c>
      <c r="F200" s="948">
        <v>1</v>
      </c>
      <c r="G200" s="948" t="s">
        <v>1284</v>
      </c>
      <c r="H200" s="948" t="s">
        <v>1095</v>
      </c>
      <c r="I200" s="948"/>
      <c r="J200" s="948" t="s">
        <v>1096</v>
      </c>
      <c r="K200" s="948">
        <v>5</v>
      </c>
      <c r="L200" s="948" t="s">
        <v>25</v>
      </c>
      <c r="M200" s="948">
        <v>41600</v>
      </c>
      <c r="N200" s="948" t="s">
        <v>84</v>
      </c>
      <c r="O200" s="948">
        <v>94362</v>
      </c>
      <c r="P200" s="948">
        <v>52762</v>
      </c>
      <c r="Q200" s="948">
        <v>18870</v>
      </c>
      <c r="R200" s="948">
        <v>26466</v>
      </c>
      <c r="S200" s="948"/>
      <c r="T200" s="948"/>
      <c r="U200" s="948"/>
      <c r="V200" s="948" t="s">
        <v>1097</v>
      </c>
      <c r="W200" s="948">
        <v>1</v>
      </c>
    </row>
    <row r="201" spans="1:23" s="917" customFormat="1" ht="12.75" customHeight="1">
      <c r="A201" s="948">
        <v>1630</v>
      </c>
      <c r="B201" s="948">
        <v>2808</v>
      </c>
      <c r="C201" s="948" t="s">
        <v>99</v>
      </c>
      <c r="D201" s="948" t="s">
        <v>1126</v>
      </c>
      <c r="E201" s="948">
        <v>3905</v>
      </c>
      <c r="F201" s="948">
        <v>3</v>
      </c>
      <c r="G201" s="948" t="s">
        <v>1285</v>
      </c>
      <c r="H201" s="948" t="s">
        <v>1095</v>
      </c>
      <c r="I201" s="948"/>
      <c r="J201" s="948" t="s">
        <v>1096</v>
      </c>
      <c r="K201" s="948">
        <v>10</v>
      </c>
      <c r="L201" s="948" t="s">
        <v>25</v>
      </c>
      <c r="M201" s="948">
        <v>41600</v>
      </c>
      <c r="N201" s="948" t="s">
        <v>97</v>
      </c>
      <c r="O201" s="948">
        <v>122428</v>
      </c>
      <c r="P201" s="948">
        <v>80828</v>
      </c>
      <c r="Q201" s="948">
        <v>26851</v>
      </c>
      <c r="R201" s="948">
        <v>37759</v>
      </c>
      <c r="S201" s="948"/>
      <c r="T201" s="948"/>
      <c r="U201" s="948"/>
      <c r="V201" s="948" t="s">
        <v>1097</v>
      </c>
      <c r="W201" s="948">
        <v>2</v>
      </c>
    </row>
    <row r="202" spans="1:23" s="917" customFormat="1" ht="12.75" customHeight="1">
      <c r="A202" s="948">
        <v>1630</v>
      </c>
      <c r="B202" s="948">
        <v>2808</v>
      </c>
      <c r="C202" s="948" t="s">
        <v>99</v>
      </c>
      <c r="D202" s="948" t="s">
        <v>1126</v>
      </c>
      <c r="E202" s="948">
        <v>3909</v>
      </c>
      <c r="F202" s="948">
        <v>2</v>
      </c>
      <c r="G202" s="948" t="s">
        <v>1286</v>
      </c>
      <c r="H202" s="948" t="s">
        <v>1095</v>
      </c>
      <c r="I202" s="948"/>
      <c r="J202" s="948" t="s">
        <v>1096</v>
      </c>
      <c r="K202" s="948">
        <v>5</v>
      </c>
      <c r="L202" s="948" t="s">
        <v>25</v>
      </c>
      <c r="M202" s="948">
        <v>41600</v>
      </c>
      <c r="N202" s="948" t="s">
        <v>97</v>
      </c>
      <c r="O202" s="948">
        <v>122428</v>
      </c>
      <c r="P202" s="948">
        <v>80828</v>
      </c>
      <c r="Q202" s="948">
        <v>26851</v>
      </c>
      <c r="R202" s="948">
        <v>37759</v>
      </c>
      <c r="S202" s="948"/>
      <c r="T202" s="948"/>
      <c r="U202" s="948"/>
      <c r="V202" s="948" t="s">
        <v>1097</v>
      </c>
      <c r="W202" s="948">
        <v>2</v>
      </c>
    </row>
    <row r="203" spans="1:23" s="917" customFormat="1" ht="12.75" customHeight="1">
      <c r="A203" s="948">
        <v>1630</v>
      </c>
      <c r="B203" s="948">
        <v>2808</v>
      </c>
      <c r="C203" s="948" t="s">
        <v>99</v>
      </c>
      <c r="D203" s="948" t="s">
        <v>1126</v>
      </c>
      <c r="E203" s="948">
        <v>3913</v>
      </c>
      <c r="F203" s="948">
        <v>2</v>
      </c>
      <c r="G203" s="948" t="s">
        <v>1287</v>
      </c>
      <c r="H203" s="948" t="s">
        <v>1095</v>
      </c>
      <c r="I203" s="948"/>
      <c r="J203" s="948" t="s">
        <v>1096</v>
      </c>
      <c r="K203" s="948">
        <v>10</v>
      </c>
      <c r="L203" s="948" t="s">
        <v>25</v>
      </c>
      <c r="M203" s="948">
        <v>41600</v>
      </c>
      <c r="N203" s="948" t="s">
        <v>97</v>
      </c>
      <c r="O203" s="948">
        <v>122428</v>
      </c>
      <c r="P203" s="948">
        <v>80828</v>
      </c>
      <c r="Q203" s="948">
        <v>26851</v>
      </c>
      <c r="R203" s="948">
        <v>37759</v>
      </c>
      <c r="S203" s="948"/>
      <c r="T203" s="948"/>
      <c r="U203" s="948"/>
      <c r="V203" s="948" t="s">
        <v>1097</v>
      </c>
      <c r="W203" s="948">
        <v>1</v>
      </c>
    </row>
    <row r="204" spans="1:23" s="917" customFormat="1" ht="12.75" customHeight="1">
      <c r="A204" s="948">
        <v>1630</v>
      </c>
      <c r="B204" s="948">
        <v>2808</v>
      </c>
      <c r="C204" s="948" t="s">
        <v>99</v>
      </c>
      <c r="D204" s="948" t="s">
        <v>1126</v>
      </c>
      <c r="E204" s="948">
        <v>3914</v>
      </c>
      <c r="F204" s="948">
        <v>3</v>
      </c>
      <c r="G204" s="948" t="s">
        <v>1288</v>
      </c>
      <c r="H204" s="948" t="s">
        <v>1095</v>
      </c>
      <c r="I204" s="948"/>
      <c r="J204" s="948" t="s">
        <v>1096</v>
      </c>
      <c r="K204" s="948">
        <v>10</v>
      </c>
      <c r="L204" s="948" t="s">
        <v>25</v>
      </c>
      <c r="M204" s="948">
        <v>41600</v>
      </c>
      <c r="N204" s="948" t="s">
        <v>97</v>
      </c>
      <c r="O204" s="948">
        <v>122428</v>
      </c>
      <c r="P204" s="948">
        <v>80828</v>
      </c>
      <c r="Q204" s="948">
        <v>26851</v>
      </c>
      <c r="R204" s="948">
        <v>37759</v>
      </c>
      <c r="S204" s="948"/>
      <c r="T204" s="948"/>
      <c r="U204" s="948"/>
      <c r="V204" s="948" t="s">
        <v>1097</v>
      </c>
      <c r="W204" s="948">
        <v>2</v>
      </c>
    </row>
    <row r="205" spans="1:23" s="917" customFormat="1" ht="12.75" customHeight="1">
      <c r="A205" s="948">
        <v>1630</v>
      </c>
      <c r="B205" s="948">
        <v>2808</v>
      </c>
      <c r="C205" s="948" t="s">
        <v>99</v>
      </c>
      <c r="D205" s="948" t="s">
        <v>1126</v>
      </c>
      <c r="E205" s="948">
        <v>3915</v>
      </c>
      <c r="F205" s="948">
        <v>3</v>
      </c>
      <c r="G205" s="948" t="s">
        <v>1289</v>
      </c>
      <c r="H205" s="948" t="s">
        <v>1095</v>
      </c>
      <c r="I205" s="948"/>
      <c r="J205" s="948" t="s">
        <v>1096</v>
      </c>
      <c r="K205" s="948">
        <v>10</v>
      </c>
      <c r="L205" s="948" t="s">
        <v>25</v>
      </c>
      <c r="M205" s="948">
        <v>41600</v>
      </c>
      <c r="N205" s="948" t="s">
        <v>97</v>
      </c>
      <c r="O205" s="948">
        <v>122428</v>
      </c>
      <c r="P205" s="948">
        <v>80828</v>
      </c>
      <c r="Q205" s="948">
        <v>26851</v>
      </c>
      <c r="R205" s="948">
        <v>37759</v>
      </c>
      <c r="S205" s="948"/>
      <c r="T205" s="948"/>
      <c r="U205" s="948"/>
      <c r="V205" s="948" t="s">
        <v>1097</v>
      </c>
      <c r="W205" s="948">
        <v>2</v>
      </c>
    </row>
    <row r="206" spans="1:23" s="917" customFormat="1" ht="12.75" customHeight="1">
      <c r="A206" s="948">
        <v>1630</v>
      </c>
      <c r="B206" s="948">
        <v>2808</v>
      </c>
      <c r="C206" s="948" t="s">
        <v>99</v>
      </c>
      <c r="D206" s="948" t="s">
        <v>1126</v>
      </c>
      <c r="E206" s="948">
        <v>3916</v>
      </c>
      <c r="F206" s="948">
        <v>3</v>
      </c>
      <c r="G206" s="948" t="s">
        <v>1290</v>
      </c>
      <c r="H206" s="948" t="s">
        <v>1095</v>
      </c>
      <c r="I206" s="948"/>
      <c r="J206" s="948" t="s">
        <v>1096</v>
      </c>
      <c r="K206" s="948">
        <v>10</v>
      </c>
      <c r="L206" s="948" t="s">
        <v>25</v>
      </c>
      <c r="M206" s="948">
        <v>41600</v>
      </c>
      <c r="N206" s="948" t="s">
        <v>97</v>
      </c>
      <c r="O206" s="948">
        <v>122428</v>
      </c>
      <c r="P206" s="948">
        <v>80828</v>
      </c>
      <c r="Q206" s="948">
        <v>26851</v>
      </c>
      <c r="R206" s="948">
        <v>37759</v>
      </c>
      <c r="S206" s="948"/>
      <c r="T206" s="948"/>
      <c r="U206" s="948"/>
      <c r="V206" s="948" t="s">
        <v>1097</v>
      </c>
      <c r="W206" s="948">
        <v>1</v>
      </c>
    </row>
    <row r="207" spans="1:23" s="917" customFormat="1" ht="12.75" customHeight="1">
      <c r="A207" s="948">
        <v>1630</v>
      </c>
      <c r="B207" s="948">
        <v>2808</v>
      </c>
      <c r="C207" s="948" t="s">
        <v>99</v>
      </c>
      <c r="D207" s="948" t="s">
        <v>1126</v>
      </c>
      <c r="E207" s="948">
        <v>3917</v>
      </c>
      <c r="F207" s="948">
        <v>1</v>
      </c>
      <c r="G207" s="948" t="s">
        <v>1291</v>
      </c>
      <c r="H207" s="948" t="s">
        <v>1095</v>
      </c>
      <c r="I207" s="948"/>
      <c r="J207" s="948" t="s">
        <v>1096</v>
      </c>
      <c r="K207" s="948">
        <v>5</v>
      </c>
      <c r="L207" s="948" t="s">
        <v>25</v>
      </c>
      <c r="M207" s="948">
        <v>41600</v>
      </c>
      <c r="N207" s="948" t="s">
        <v>97</v>
      </c>
      <c r="O207" s="948">
        <v>122428</v>
      </c>
      <c r="P207" s="948">
        <v>80828</v>
      </c>
      <c r="Q207" s="948">
        <v>26851</v>
      </c>
      <c r="R207" s="948">
        <v>37759</v>
      </c>
      <c r="S207" s="948"/>
      <c r="T207" s="948"/>
      <c r="U207" s="948"/>
      <c r="V207" s="948" t="s">
        <v>1097</v>
      </c>
      <c r="W207" s="948">
        <v>2</v>
      </c>
    </row>
    <row r="208" spans="1:23" s="917" customFormat="1" ht="12.75" customHeight="1">
      <c r="A208" s="948">
        <v>1460</v>
      </c>
      <c r="B208" s="948">
        <v>2803</v>
      </c>
      <c r="C208" s="948" t="s">
        <v>98</v>
      </c>
      <c r="D208" s="948" t="s">
        <v>1292</v>
      </c>
      <c r="E208" s="948">
        <v>4268</v>
      </c>
      <c r="F208" s="948">
        <v>3</v>
      </c>
      <c r="G208" s="948" t="s">
        <v>1293</v>
      </c>
      <c r="H208" s="948" t="s">
        <v>1095</v>
      </c>
      <c r="I208" s="948"/>
      <c r="J208" s="948" t="s">
        <v>1096</v>
      </c>
      <c r="K208" s="948">
        <v>5</v>
      </c>
      <c r="L208" s="948" t="s">
        <v>25</v>
      </c>
      <c r="M208" s="948">
        <v>41600</v>
      </c>
      <c r="N208" s="948" t="s">
        <v>97</v>
      </c>
      <c r="O208" s="948">
        <v>122428</v>
      </c>
      <c r="P208" s="948">
        <v>80828</v>
      </c>
      <c r="Q208" s="948">
        <v>31258</v>
      </c>
      <c r="R208" s="948">
        <v>52086</v>
      </c>
      <c r="S208" s="948"/>
      <c r="T208" s="948"/>
      <c r="U208" s="948"/>
      <c r="V208" s="948" t="s">
        <v>1097</v>
      </c>
      <c r="W208" s="948">
        <v>1</v>
      </c>
    </row>
    <row r="209" spans="1:23" s="917" customFormat="1" ht="12.75" customHeight="1">
      <c r="A209" s="948">
        <v>1605</v>
      </c>
      <c r="B209" s="948">
        <v>2813</v>
      </c>
      <c r="C209" s="948" t="s">
        <v>90</v>
      </c>
      <c r="D209" s="948" t="s">
        <v>1126</v>
      </c>
      <c r="E209" s="948">
        <v>4350</v>
      </c>
      <c r="F209" s="948">
        <v>3</v>
      </c>
      <c r="G209" s="948" t="s">
        <v>1294</v>
      </c>
      <c r="H209" s="948" t="s">
        <v>1095</v>
      </c>
      <c r="I209" s="948"/>
      <c r="J209" s="948" t="s">
        <v>1096</v>
      </c>
      <c r="K209" s="948">
        <v>10</v>
      </c>
      <c r="L209" s="948" t="s">
        <v>25</v>
      </c>
      <c r="M209" s="948">
        <v>41600</v>
      </c>
      <c r="N209" s="948" t="s">
        <v>88</v>
      </c>
      <c r="O209" s="948">
        <v>101092</v>
      </c>
      <c r="P209" s="948">
        <v>59492</v>
      </c>
      <c r="Q209" s="948">
        <v>18870</v>
      </c>
      <c r="R209" s="948">
        <v>19885</v>
      </c>
      <c r="S209" s="948"/>
      <c r="T209" s="948"/>
      <c r="U209" s="948"/>
      <c r="V209" s="948" t="s">
        <v>1097</v>
      </c>
      <c r="W209" s="948">
        <v>1</v>
      </c>
    </row>
    <row r="210" spans="1:23" s="917" customFormat="1" ht="12.75" customHeight="1">
      <c r="A210" s="948">
        <v>1605</v>
      </c>
      <c r="B210" s="948">
        <v>2813</v>
      </c>
      <c r="C210" s="948" t="s">
        <v>90</v>
      </c>
      <c r="D210" s="948" t="s">
        <v>1126</v>
      </c>
      <c r="E210" s="948">
        <v>4352</v>
      </c>
      <c r="F210" s="948">
        <v>3</v>
      </c>
      <c r="G210" s="948" t="s">
        <v>1196</v>
      </c>
      <c r="H210" s="948" t="s">
        <v>1095</v>
      </c>
      <c r="I210" s="948"/>
      <c r="J210" s="948" t="s">
        <v>1096</v>
      </c>
      <c r="K210" s="948">
        <v>10</v>
      </c>
      <c r="L210" s="948" t="s">
        <v>25</v>
      </c>
      <c r="M210" s="948">
        <v>41600</v>
      </c>
      <c r="N210" s="948" t="s">
        <v>88</v>
      </c>
      <c r="O210" s="948">
        <v>101092</v>
      </c>
      <c r="P210" s="948">
        <v>59492</v>
      </c>
      <c r="Q210" s="948">
        <v>18870</v>
      </c>
      <c r="R210" s="948">
        <v>19885</v>
      </c>
      <c r="S210" s="948"/>
      <c r="T210" s="948"/>
      <c r="U210" s="948"/>
      <c r="V210" s="948" t="s">
        <v>1097</v>
      </c>
      <c r="W210" s="948">
        <v>2</v>
      </c>
    </row>
    <row r="211" spans="1:23" s="917" customFormat="1" ht="12.75" customHeight="1">
      <c r="A211" s="948">
        <v>1260</v>
      </c>
      <c r="B211" s="948">
        <v>2840</v>
      </c>
      <c r="C211" s="948" t="s">
        <v>87</v>
      </c>
      <c r="D211" s="948" t="s">
        <v>1103</v>
      </c>
      <c r="E211" s="948">
        <v>4384</v>
      </c>
      <c r="F211" s="948">
        <v>2</v>
      </c>
      <c r="G211" s="948" t="s">
        <v>1295</v>
      </c>
      <c r="H211" s="948" t="s">
        <v>1095</v>
      </c>
      <c r="I211" s="948"/>
      <c r="J211" s="948" t="s">
        <v>1096</v>
      </c>
      <c r="K211" s="948">
        <v>5</v>
      </c>
      <c r="L211" s="948" t="s">
        <v>25</v>
      </c>
      <c r="M211" s="948">
        <v>41600</v>
      </c>
      <c r="N211" s="948" t="s">
        <v>84</v>
      </c>
      <c r="O211" s="948">
        <v>94362</v>
      </c>
      <c r="P211" s="948">
        <v>52762</v>
      </c>
      <c r="Q211" s="948">
        <v>18870</v>
      </c>
      <c r="R211" s="948">
        <v>26466</v>
      </c>
      <c r="S211" s="948"/>
      <c r="T211" s="948"/>
      <c r="U211" s="948"/>
      <c r="V211" s="948" t="s">
        <v>1097</v>
      </c>
      <c r="W211" s="948">
        <v>1</v>
      </c>
    </row>
    <row r="212" spans="1:23" s="917" customFormat="1" ht="12.75" customHeight="1">
      <c r="A212" s="948">
        <v>1260</v>
      </c>
      <c r="B212" s="948">
        <v>2840</v>
      </c>
      <c r="C212" s="948" t="s">
        <v>87</v>
      </c>
      <c r="D212" s="948" t="s">
        <v>1103</v>
      </c>
      <c r="E212" s="948">
        <v>4385</v>
      </c>
      <c r="F212" s="948">
        <v>2</v>
      </c>
      <c r="G212" s="948" t="s">
        <v>1296</v>
      </c>
      <c r="H212" s="948" t="s">
        <v>1095</v>
      </c>
      <c r="I212" s="948"/>
      <c r="J212" s="948" t="s">
        <v>1096</v>
      </c>
      <c r="K212" s="948">
        <v>5</v>
      </c>
      <c r="L212" s="948" t="s">
        <v>25</v>
      </c>
      <c r="M212" s="948">
        <v>41600</v>
      </c>
      <c r="N212" s="948" t="s">
        <v>84</v>
      </c>
      <c r="O212" s="948">
        <v>94362</v>
      </c>
      <c r="P212" s="948">
        <v>52762</v>
      </c>
      <c r="Q212" s="948">
        <v>18870</v>
      </c>
      <c r="R212" s="948">
        <v>26466</v>
      </c>
      <c r="S212" s="948"/>
      <c r="T212" s="948"/>
      <c r="U212" s="948"/>
      <c r="V212" s="948" t="s">
        <v>1097</v>
      </c>
      <c r="W212" s="948">
        <v>1</v>
      </c>
    </row>
    <row r="213" spans="1:23" s="917" customFormat="1" ht="12.75" customHeight="1">
      <c r="A213" s="948">
        <v>1680</v>
      </c>
      <c r="B213" s="948">
        <v>2841</v>
      </c>
      <c r="C213" s="948" t="s">
        <v>83</v>
      </c>
      <c r="D213" s="948" t="s">
        <v>1093</v>
      </c>
      <c r="E213" s="948">
        <v>4400</v>
      </c>
      <c r="F213" s="948">
        <v>2</v>
      </c>
      <c r="G213" s="948" t="s">
        <v>1297</v>
      </c>
      <c r="H213" s="948" t="s">
        <v>1095</v>
      </c>
      <c r="I213" s="948"/>
      <c r="J213" s="948" t="s">
        <v>1096</v>
      </c>
      <c r="K213" s="948">
        <v>5</v>
      </c>
      <c r="L213" s="948" t="s">
        <v>25</v>
      </c>
      <c r="M213" s="948">
        <v>41600</v>
      </c>
      <c r="N213" s="948" t="s">
        <v>84</v>
      </c>
      <c r="O213" s="948">
        <v>94362</v>
      </c>
      <c r="P213" s="948">
        <v>52762</v>
      </c>
      <c r="Q213" s="948">
        <v>18870</v>
      </c>
      <c r="R213" s="948">
        <v>34212</v>
      </c>
      <c r="S213" s="948"/>
      <c r="T213" s="948"/>
      <c r="U213" s="948"/>
      <c r="V213" s="948" t="s">
        <v>1097</v>
      </c>
      <c r="W213" s="948">
        <v>6</v>
      </c>
    </row>
    <row r="214" spans="1:23" s="917" customFormat="1" ht="12.75" customHeight="1">
      <c r="A214" s="948">
        <v>1680</v>
      </c>
      <c r="B214" s="948">
        <v>2841</v>
      </c>
      <c r="C214" s="948" t="s">
        <v>83</v>
      </c>
      <c r="D214" s="948" t="s">
        <v>1093</v>
      </c>
      <c r="E214" s="948">
        <v>4426</v>
      </c>
      <c r="F214" s="948">
        <v>2</v>
      </c>
      <c r="G214" s="948" t="s">
        <v>1298</v>
      </c>
      <c r="H214" s="948" t="s">
        <v>1095</v>
      </c>
      <c r="I214" s="948"/>
      <c r="J214" s="948" t="s">
        <v>1096</v>
      </c>
      <c r="K214" s="948">
        <v>5</v>
      </c>
      <c r="L214" s="948" t="s">
        <v>25</v>
      </c>
      <c r="M214" s="948">
        <v>41600</v>
      </c>
      <c r="N214" s="948" t="s">
        <v>84</v>
      </c>
      <c r="O214" s="948">
        <v>94362</v>
      </c>
      <c r="P214" s="948">
        <v>52762</v>
      </c>
      <c r="Q214" s="948">
        <v>18870</v>
      </c>
      <c r="R214" s="948">
        <v>34212</v>
      </c>
      <c r="S214" s="948"/>
      <c r="T214" s="948"/>
      <c r="U214" s="948"/>
      <c r="V214" s="948" t="s">
        <v>1097</v>
      </c>
      <c r="W214" s="948">
        <v>4</v>
      </c>
    </row>
    <row r="215" spans="1:23" s="917" customFormat="1" ht="12.75" customHeight="1">
      <c r="A215" s="948">
        <v>1680</v>
      </c>
      <c r="B215" s="948">
        <v>2841</v>
      </c>
      <c r="C215" s="948" t="s">
        <v>83</v>
      </c>
      <c r="D215" s="948" t="s">
        <v>1093</v>
      </c>
      <c r="E215" s="948">
        <v>4428</v>
      </c>
      <c r="F215" s="948">
        <v>2</v>
      </c>
      <c r="G215" s="948" t="s">
        <v>1299</v>
      </c>
      <c r="H215" s="948" t="s">
        <v>1095</v>
      </c>
      <c r="I215" s="948"/>
      <c r="J215" s="948" t="s">
        <v>1096</v>
      </c>
      <c r="K215" s="948">
        <v>5</v>
      </c>
      <c r="L215" s="948" t="s">
        <v>25</v>
      </c>
      <c r="M215" s="948">
        <v>41600</v>
      </c>
      <c r="N215" s="948" t="s">
        <v>84</v>
      </c>
      <c r="O215" s="948">
        <v>94362</v>
      </c>
      <c r="P215" s="948">
        <v>52762</v>
      </c>
      <c r="Q215" s="948">
        <v>18870</v>
      </c>
      <c r="R215" s="948">
        <v>34212</v>
      </c>
      <c r="S215" s="948"/>
      <c r="T215" s="948"/>
      <c r="U215" s="948"/>
      <c r="V215" s="948" t="s">
        <v>1097</v>
      </c>
      <c r="W215" s="948">
        <v>4</v>
      </c>
    </row>
    <row r="216" spans="1:23" s="917" customFormat="1" ht="12.75" customHeight="1">
      <c r="A216" s="948">
        <v>1680</v>
      </c>
      <c r="B216" s="948">
        <v>2841</v>
      </c>
      <c r="C216" s="948" t="s">
        <v>83</v>
      </c>
      <c r="D216" s="948" t="s">
        <v>1093</v>
      </c>
      <c r="E216" s="948">
        <v>4429</v>
      </c>
      <c r="F216" s="948">
        <v>2</v>
      </c>
      <c r="G216" s="948" t="s">
        <v>1300</v>
      </c>
      <c r="H216" s="948" t="s">
        <v>1095</v>
      </c>
      <c r="I216" s="948"/>
      <c r="J216" s="948" t="s">
        <v>1096</v>
      </c>
      <c r="K216" s="948">
        <v>5</v>
      </c>
      <c r="L216" s="948" t="s">
        <v>25</v>
      </c>
      <c r="M216" s="948">
        <v>41600</v>
      </c>
      <c r="N216" s="948" t="s">
        <v>84</v>
      </c>
      <c r="O216" s="948">
        <v>94362</v>
      </c>
      <c r="P216" s="948">
        <v>52762</v>
      </c>
      <c r="Q216" s="948">
        <v>18870</v>
      </c>
      <c r="R216" s="948">
        <v>34212</v>
      </c>
      <c r="S216" s="948"/>
      <c r="T216" s="948"/>
      <c r="U216" s="948"/>
      <c r="V216" s="948" t="s">
        <v>1097</v>
      </c>
      <c r="W216" s="948">
        <v>4</v>
      </c>
    </row>
    <row r="217" spans="1:23" s="917" customFormat="1" ht="12.75" customHeight="1">
      <c r="A217" s="948">
        <v>1680</v>
      </c>
      <c r="B217" s="948">
        <v>2841</v>
      </c>
      <c r="C217" s="948" t="s">
        <v>83</v>
      </c>
      <c r="D217" s="948" t="s">
        <v>1093</v>
      </c>
      <c r="E217" s="948">
        <v>4430</v>
      </c>
      <c r="F217" s="948">
        <v>2</v>
      </c>
      <c r="G217" s="948" t="s">
        <v>1301</v>
      </c>
      <c r="H217" s="948" t="s">
        <v>1095</v>
      </c>
      <c r="I217" s="948"/>
      <c r="J217" s="948" t="s">
        <v>1096</v>
      </c>
      <c r="K217" s="948">
        <v>5</v>
      </c>
      <c r="L217" s="948" t="s">
        <v>25</v>
      </c>
      <c r="M217" s="948">
        <v>41600</v>
      </c>
      <c r="N217" s="948" t="s">
        <v>84</v>
      </c>
      <c r="O217" s="948">
        <v>94362</v>
      </c>
      <c r="P217" s="948">
        <v>52762</v>
      </c>
      <c r="Q217" s="948">
        <v>18870</v>
      </c>
      <c r="R217" s="948">
        <v>34212</v>
      </c>
      <c r="S217" s="948"/>
      <c r="T217" s="948"/>
      <c r="U217" s="948"/>
      <c r="V217" s="948" t="s">
        <v>1097</v>
      </c>
      <c r="W217" s="948">
        <v>7</v>
      </c>
    </row>
    <row r="218" spans="1:23" s="917" customFormat="1" ht="12.75" customHeight="1">
      <c r="A218" s="948">
        <v>1680</v>
      </c>
      <c r="B218" s="948">
        <v>2841</v>
      </c>
      <c r="C218" s="948" t="s">
        <v>83</v>
      </c>
      <c r="D218" s="948" t="s">
        <v>1093</v>
      </c>
      <c r="E218" s="948">
        <v>4431</v>
      </c>
      <c r="F218" s="948">
        <v>2</v>
      </c>
      <c r="G218" s="948" t="s">
        <v>1302</v>
      </c>
      <c r="H218" s="948" t="s">
        <v>1095</v>
      </c>
      <c r="I218" s="948"/>
      <c r="J218" s="948" t="s">
        <v>1096</v>
      </c>
      <c r="K218" s="948">
        <v>5</v>
      </c>
      <c r="L218" s="948" t="s">
        <v>25</v>
      </c>
      <c r="M218" s="948">
        <v>41600</v>
      </c>
      <c r="N218" s="948" t="s">
        <v>84</v>
      </c>
      <c r="O218" s="948">
        <v>94362</v>
      </c>
      <c r="P218" s="948">
        <v>52762</v>
      </c>
      <c r="Q218" s="948">
        <v>18870</v>
      </c>
      <c r="R218" s="948">
        <v>34212</v>
      </c>
      <c r="S218" s="948"/>
      <c r="T218" s="948"/>
      <c r="U218" s="948"/>
      <c r="V218" s="948" t="s">
        <v>1097</v>
      </c>
      <c r="W218" s="948">
        <v>4</v>
      </c>
    </row>
    <row r="219" spans="1:23" s="917" customFormat="1" ht="12.75" customHeight="1">
      <c r="A219" s="948">
        <v>1680</v>
      </c>
      <c r="B219" s="948">
        <v>2841</v>
      </c>
      <c r="C219" s="948" t="s">
        <v>83</v>
      </c>
      <c r="D219" s="948" t="s">
        <v>1093</v>
      </c>
      <c r="E219" s="948">
        <v>4434</v>
      </c>
      <c r="F219" s="948">
        <v>3</v>
      </c>
      <c r="G219" s="948" t="s">
        <v>1303</v>
      </c>
      <c r="H219" s="948" t="s">
        <v>1095</v>
      </c>
      <c r="I219" s="948"/>
      <c r="J219" s="948" t="s">
        <v>1096</v>
      </c>
      <c r="K219" s="948">
        <v>5</v>
      </c>
      <c r="L219" s="948" t="s">
        <v>25</v>
      </c>
      <c r="M219" s="948">
        <v>41600</v>
      </c>
      <c r="N219" s="948" t="s">
        <v>84</v>
      </c>
      <c r="O219" s="948">
        <v>94362</v>
      </c>
      <c r="P219" s="948">
        <v>52762</v>
      </c>
      <c r="Q219" s="948">
        <v>18870</v>
      </c>
      <c r="R219" s="948">
        <v>34212</v>
      </c>
      <c r="S219" s="948"/>
      <c r="T219" s="948"/>
      <c r="U219" s="948"/>
      <c r="V219" s="948" t="s">
        <v>1097</v>
      </c>
      <c r="W219" s="948">
        <v>3</v>
      </c>
    </row>
    <row r="220" spans="1:23" s="917" customFormat="1" ht="12.75" customHeight="1">
      <c r="A220" s="948">
        <v>1680</v>
      </c>
      <c r="B220" s="948">
        <v>2841</v>
      </c>
      <c r="C220" s="948" t="s">
        <v>83</v>
      </c>
      <c r="D220" s="948" t="s">
        <v>1093</v>
      </c>
      <c r="E220" s="948">
        <v>4435</v>
      </c>
      <c r="F220" s="948">
        <v>3</v>
      </c>
      <c r="G220" s="948" t="s">
        <v>1304</v>
      </c>
      <c r="H220" s="948" t="s">
        <v>1095</v>
      </c>
      <c r="I220" s="948"/>
      <c r="J220" s="948" t="s">
        <v>1096</v>
      </c>
      <c r="K220" s="948">
        <v>5</v>
      </c>
      <c r="L220" s="948" t="s">
        <v>25</v>
      </c>
      <c r="M220" s="948">
        <v>41600</v>
      </c>
      <c r="N220" s="948" t="s">
        <v>84</v>
      </c>
      <c r="O220" s="948">
        <v>94362</v>
      </c>
      <c r="P220" s="948">
        <v>52762</v>
      </c>
      <c r="Q220" s="948">
        <v>18870</v>
      </c>
      <c r="R220" s="948">
        <v>34212</v>
      </c>
      <c r="S220" s="948"/>
      <c r="T220" s="948"/>
      <c r="U220" s="948"/>
      <c r="V220" s="948" t="s">
        <v>1097</v>
      </c>
      <c r="W220" s="948">
        <v>3</v>
      </c>
    </row>
    <row r="221" spans="1:23" s="917" customFormat="1" ht="12.75" customHeight="1">
      <c r="A221" s="948">
        <v>1680</v>
      </c>
      <c r="B221" s="948">
        <v>2841</v>
      </c>
      <c r="C221" s="948" t="s">
        <v>83</v>
      </c>
      <c r="D221" s="948" t="s">
        <v>1093</v>
      </c>
      <c r="E221" s="948">
        <v>4436</v>
      </c>
      <c r="F221" s="948">
        <v>4</v>
      </c>
      <c r="G221" s="948" t="s">
        <v>1305</v>
      </c>
      <c r="H221" s="948" t="s">
        <v>1095</v>
      </c>
      <c r="I221" s="948"/>
      <c r="J221" s="948" t="s">
        <v>1096</v>
      </c>
      <c r="K221" s="948">
        <v>5</v>
      </c>
      <c r="L221" s="948" t="s">
        <v>25</v>
      </c>
      <c r="M221" s="948">
        <v>41600</v>
      </c>
      <c r="N221" s="948" t="s">
        <v>84</v>
      </c>
      <c r="O221" s="948">
        <v>94362</v>
      </c>
      <c r="P221" s="948">
        <v>52762</v>
      </c>
      <c r="Q221" s="948">
        <v>18870</v>
      </c>
      <c r="R221" s="948">
        <v>34212</v>
      </c>
      <c r="S221" s="948"/>
      <c r="T221" s="948"/>
      <c r="U221" s="948"/>
      <c r="V221" s="948" t="s">
        <v>1097</v>
      </c>
      <c r="W221" s="948">
        <v>3</v>
      </c>
    </row>
    <row r="222" spans="1:23" s="917" customFormat="1" ht="12.75" customHeight="1">
      <c r="A222" s="948">
        <v>1655</v>
      </c>
      <c r="B222" s="948">
        <v>2813</v>
      </c>
      <c r="C222" s="948" t="s">
        <v>90</v>
      </c>
      <c r="D222" s="948" t="s">
        <v>1126</v>
      </c>
      <c r="E222" s="948">
        <v>4666</v>
      </c>
      <c r="F222" s="948">
        <v>2</v>
      </c>
      <c r="G222" s="948" t="s">
        <v>1306</v>
      </c>
      <c r="H222" s="948" t="s">
        <v>1095</v>
      </c>
      <c r="I222" s="948"/>
      <c r="J222" s="948" t="s">
        <v>1096</v>
      </c>
      <c r="K222" s="948">
        <v>15</v>
      </c>
      <c r="L222" s="948" t="s">
        <v>25</v>
      </c>
      <c r="M222" s="948">
        <v>41600</v>
      </c>
      <c r="N222" s="948" t="s">
        <v>88</v>
      </c>
      <c r="O222" s="948">
        <v>101092</v>
      </c>
      <c r="P222" s="948">
        <v>59492</v>
      </c>
      <c r="Q222" s="948">
        <v>18870</v>
      </c>
      <c r="R222" s="948">
        <v>19885</v>
      </c>
      <c r="S222" s="948"/>
      <c r="T222" s="948"/>
      <c r="U222" s="948"/>
      <c r="V222" s="948" t="s">
        <v>1097</v>
      </c>
      <c r="W222" s="948">
        <v>1</v>
      </c>
    </row>
    <row r="223" spans="1:23" s="917" customFormat="1" ht="12.75" customHeight="1">
      <c r="A223" s="948">
        <v>1605</v>
      </c>
      <c r="B223" s="948">
        <v>2813</v>
      </c>
      <c r="C223" s="948" t="s">
        <v>90</v>
      </c>
      <c r="D223" s="948" t="s">
        <v>1126</v>
      </c>
      <c r="E223" s="948">
        <v>4668</v>
      </c>
      <c r="F223" s="948">
        <v>2</v>
      </c>
      <c r="G223" s="948" t="s">
        <v>1307</v>
      </c>
      <c r="H223" s="948" t="s">
        <v>1095</v>
      </c>
      <c r="I223" s="948"/>
      <c r="J223" s="948" t="s">
        <v>1096</v>
      </c>
      <c r="K223" s="948">
        <v>5</v>
      </c>
      <c r="L223" s="948" t="s">
        <v>25</v>
      </c>
      <c r="M223" s="948">
        <v>41600</v>
      </c>
      <c r="N223" s="948" t="s">
        <v>88</v>
      </c>
      <c r="O223" s="948">
        <v>101092</v>
      </c>
      <c r="P223" s="948">
        <v>59492</v>
      </c>
      <c r="Q223" s="948">
        <v>18870</v>
      </c>
      <c r="R223" s="948">
        <v>19885</v>
      </c>
      <c r="S223" s="948"/>
      <c r="T223" s="948"/>
      <c r="U223" s="948"/>
      <c r="V223" s="948" t="s">
        <v>1097</v>
      </c>
      <c r="W223" s="948">
        <v>1</v>
      </c>
    </row>
    <row r="224" spans="1:23" s="917" customFormat="1" ht="12.75" customHeight="1">
      <c r="A224" s="948">
        <v>1605</v>
      </c>
      <c r="B224" s="948">
        <v>2813</v>
      </c>
      <c r="C224" s="948" t="s">
        <v>90</v>
      </c>
      <c r="D224" s="948" t="s">
        <v>1126</v>
      </c>
      <c r="E224" s="948">
        <v>4669</v>
      </c>
      <c r="F224" s="948">
        <v>2</v>
      </c>
      <c r="G224" s="948" t="s">
        <v>1308</v>
      </c>
      <c r="H224" s="948" t="s">
        <v>1095</v>
      </c>
      <c r="I224" s="948"/>
      <c r="J224" s="948" t="s">
        <v>1096</v>
      </c>
      <c r="K224" s="948">
        <v>7.5</v>
      </c>
      <c r="L224" s="948" t="s">
        <v>25</v>
      </c>
      <c r="M224" s="948">
        <v>41600</v>
      </c>
      <c r="N224" s="948" t="s">
        <v>88</v>
      </c>
      <c r="O224" s="948">
        <v>101092</v>
      </c>
      <c r="P224" s="948">
        <v>59492</v>
      </c>
      <c r="Q224" s="948">
        <v>18870</v>
      </c>
      <c r="R224" s="948">
        <v>19885</v>
      </c>
      <c r="S224" s="948"/>
      <c r="T224" s="948"/>
      <c r="U224" s="948"/>
      <c r="V224" s="948" t="s">
        <v>1097</v>
      </c>
      <c r="W224" s="948">
        <v>1</v>
      </c>
    </row>
    <row r="225" spans="1:23" s="917" customFormat="1" ht="12.75" customHeight="1">
      <c r="A225" s="948">
        <v>1655</v>
      </c>
      <c r="B225" s="948">
        <v>2823</v>
      </c>
      <c r="C225" s="948" t="s">
        <v>551</v>
      </c>
      <c r="D225" s="948" t="s">
        <v>1126</v>
      </c>
      <c r="E225" s="948">
        <v>4673</v>
      </c>
      <c r="F225" s="948">
        <v>2</v>
      </c>
      <c r="G225" s="948" t="s">
        <v>1309</v>
      </c>
      <c r="H225" s="948" t="s">
        <v>1095</v>
      </c>
      <c r="I225" s="948"/>
      <c r="J225" s="948" t="s">
        <v>1096</v>
      </c>
      <c r="K225" s="948">
        <v>10</v>
      </c>
      <c r="L225" s="948" t="s">
        <v>25</v>
      </c>
      <c r="M225" s="948">
        <v>41600</v>
      </c>
      <c r="N225" s="948" t="s">
        <v>93</v>
      </c>
      <c r="O225" s="948">
        <v>109342</v>
      </c>
      <c r="P225" s="948">
        <v>67742</v>
      </c>
      <c r="Q225" s="948">
        <v>18870</v>
      </c>
      <c r="R225" s="948">
        <v>19885</v>
      </c>
      <c r="S225" s="948"/>
      <c r="T225" s="948"/>
      <c r="U225" s="948"/>
      <c r="V225" s="948" t="s">
        <v>1097</v>
      </c>
      <c r="W225" s="948">
        <v>1</v>
      </c>
    </row>
    <row r="226" spans="1:23" s="917" customFormat="1" ht="12.75" customHeight="1">
      <c r="A226" s="948">
        <v>1605</v>
      </c>
      <c r="B226" s="948">
        <v>2813</v>
      </c>
      <c r="C226" s="948" t="s">
        <v>90</v>
      </c>
      <c r="D226" s="948" t="s">
        <v>1126</v>
      </c>
      <c r="E226" s="948">
        <v>4676</v>
      </c>
      <c r="F226" s="948">
        <v>3</v>
      </c>
      <c r="G226" s="948" t="s">
        <v>1310</v>
      </c>
      <c r="H226" s="948" t="s">
        <v>1095</v>
      </c>
      <c r="I226" s="948"/>
      <c r="J226" s="948" t="s">
        <v>1096</v>
      </c>
      <c r="K226" s="948">
        <v>6</v>
      </c>
      <c r="L226" s="948" t="s">
        <v>25</v>
      </c>
      <c r="M226" s="948">
        <v>41600</v>
      </c>
      <c r="N226" s="948" t="s">
        <v>88</v>
      </c>
      <c r="O226" s="948">
        <v>101092</v>
      </c>
      <c r="P226" s="948">
        <v>59492</v>
      </c>
      <c r="Q226" s="948">
        <v>18870</v>
      </c>
      <c r="R226" s="948">
        <v>19885</v>
      </c>
      <c r="S226" s="948"/>
      <c r="T226" s="948"/>
      <c r="U226" s="948"/>
      <c r="V226" s="948" t="s">
        <v>1097</v>
      </c>
      <c r="W226" s="948">
        <v>1</v>
      </c>
    </row>
    <row r="227" spans="1:23" s="917" customFormat="1" ht="12.75" customHeight="1">
      <c r="A227" s="948">
        <v>1655</v>
      </c>
      <c r="B227" s="948">
        <v>2813</v>
      </c>
      <c r="C227" s="948" t="s">
        <v>90</v>
      </c>
      <c r="D227" s="948" t="s">
        <v>1126</v>
      </c>
      <c r="E227" s="948">
        <v>4680</v>
      </c>
      <c r="F227" s="948">
        <v>3</v>
      </c>
      <c r="G227" s="948" t="s">
        <v>1311</v>
      </c>
      <c r="H227" s="948" t="s">
        <v>1095</v>
      </c>
      <c r="I227" s="948"/>
      <c r="J227" s="948" t="s">
        <v>1096</v>
      </c>
      <c r="K227" s="948">
        <v>20</v>
      </c>
      <c r="L227" s="948" t="s">
        <v>25</v>
      </c>
      <c r="M227" s="948">
        <v>41600</v>
      </c>
      <c r="N227" s="948" t="s">
        <v>88</v>
      </c>
      <c r="O227" s="948">
        <v>101092</v>
      </c>
      <c r="P227" s="948">
        <v>59492</v>
      </c>
      <c r="Q227" s="948">
        <v>18870</v>
      </c>
      <c r="R227" s="948">
        <v>19885</v>
      </c>
      <c r="S227" s="948"/>
      <c r="T227" s="948"/>
      <c r="U227" s="948"/>
      <c r="V227" s="948" t="s">
        <v>1097</v>
      </c>
      <c r="W227" s="948">
        <v>1</v>
      </c>
    </row>
    <row r="228" spans="1:23" s="917" customFormat="1" ht="12.75" customHeight="1">
      <c r="A228" s="948">
        <v>1655</v>
      </c>
      <c r="B228" s="948">
        <v>2813</v>
      </c>
      <c r="C228" s="948" t="s">
        <v>90</v>
      </c>
      <c r="D228" s="948" t="s">
        <v>1126</v>
      </c>
      <c r="E228" s="948">
        <v>4683</v>
      </c>
      <c r="F228" s="948">
        <v>3</v>
      </c>
      <c r="G228" s="948" t="s">
        <v>1312</v>
      </c>
      <c r="H228" s="948" t="s">
        <v>1095</v>
      </c>
      <c r="I228" s="948"/>
      <c r="J228" s="948" t="s">
        <v>1096</v>
      </c>
      <c r="K228" s="948">
        <v>20</v>
      </c>
      <c r="L228" s="948" t="s">
        <v>25</v>
      </c>
      <c r="M228" s="948">
        <v>41600</v>
      </c>
      <c r="N228" s="948" t="s">
        <v>88</v>
      </c>
      <c r="O228" s="948">
        <v>101092</v>
      </c>
      <c r="P228" s="948">
        <v>59492</v>
      </c>
      <c r="Q228" s="948">
        <v>18870</v>
      </c>
      <c r="R228" s="948">
        <v>19885</v>
      </c>
      <c r="S228" s="948"/>
      <c r="T228" s="948"/>
      <c r="U228" s="948"/>
      <c r="V228" s="948" t="s">
        <v>1097</v>
      </c>
      <c r="W228" s="948">
        <v>1</v>
      </c>
    </row>
    <row r="229" spans="1:23" s="917" customFormat="1" ht="12.75" customHeight="1">
      <c r="A229" s="948">
        <v>1655</v>
      </c>
      <c r="B229" s="948">
        <v>2813</v>
      </c>
      <c r="C229" s="948" t="s">
        <v>90</v>
      </c>
      <c r="D229" s="948" t="s">
        <v>1126</v>
      </c>
      <c r="E229" s="948">
        <v>4684</v>
      </c>
      <c r="F229" s="948">
        <v>2</v>
      </c>
      <c r="G229" s="948" t="s">
        <v>1313</v>
      </c>
      <c r="H229" s="948" t="s">
        <v>1095</v>
      </c>
      <c r="I229" s="948"/>
      <c r="J229" s="948" t="s">
        <v>1096</v>
      </c>
      <c r="K229" s="948">
        <v>5</v>
      </c>
      <c r="L229" s="948" t="s">
        <v>25</v>
      </c>
      <c r="M229" s="948">
        <v>41600</v>
      </c>
      <c r="N229" s="948" t="s">
        <v>88</v>
      </c>
      <c r="O229" s="948">
        <v>101092</v>
      </c>
      <c r="P229" s="948">
        <v>59492</v>
      </c>
      <c r="Q229" s="948">
        <v>18870</v>
      </c>
      <c r="R229" s="948">
        <v>19885</v>
      </c>
      <c r="S229" s="948"/>
      <c r="T229" s="948"/>
      <c r="U229" s="948"/>
      <c r="V229" s="948" t="s">
        <v>1097</v>
      </c>
      <c r="W229" s="948">
        <v>1</v>
      </c>
    </row>
    <row r="230" spans="1:23" s="917" customFormat="1" ht="12.75" customHeight="1">
      <c r="A230" s="948">
        <v>1700</v>
      </c>
      <c r="B230" s="948">
        <v>2823</v>
      </c>
      <c r="C230" s="948" t="s">
        <v>551</v>
      </c>
      <c r="D230" s="948" t="s">
        <v>1266</v>
      </c>
      <c r="E230" s="948">
        <v>5285</v>
      </c>
      <c r="F230" s="948">
        <v>2</v>
      </c>
      <c r="G230" s="948" t="s">
        <v>1314</v>
      </c>
      <c r="H230" s="948" t="s">
        <v>1095</v>
      </c>
      <c r="I230" s="948"/>
      <c r="J230" s="948" t="s">
        <v>1096</v>
      </c>
      <c r="K230" s="948">
        <v>5</v>
      </c>
      <c r="L230" s="948" t="s">
        <v>25</v>
      </c>
      <c r="M230" s="948">
        <v>41600</v>
      </c>
      <c r="N230" s="948" t="s">
        <v>93</v>
      </c>
      <c r="O230" s="948">
        <v>109342</v>
      </c>
      <c r="P230" s="948">
        <v>67742</v>
      </c>
      <c r="Q230" s="948">
        <v>18870</v>
      </c>
      <c r="R230" s="948">
        <v>26466</v>
      </c>
      <c r="S230" s="948"/>
      <c r="T230" s="948"/>
      <c r="U230" s="948"/>
      <c r="V230" s="948" t="s">
        <v>1097</v>
      </c>
      <c r="W230" s="948">
        <v>1</v>
      </c>
    </row>
    <row r="231" spans="1:23" s="917" customFormat="1" ht="12.75" customHeight="1">
      <c r="A231" s="948">
        <v>1700</v>
      </c>
      <c r="B231" s="948">
        <v>2840</v>
      </c>
      <c r="C231" s="948" t="s">
        <v>87</v>
      </c>
      <c r="D231" s="948" t="s">
        <v>1266</v>
      </c>
      <c r="E231" s="948">
        <v>5286</v>
      </c>
      <c r="F231" s="948">
        <v>1</v>
      </c>
      <c r="G231" s="948" t="s">
        <v>1315</v>
      </c>
      <c r="H231" s="948" t="s">
        <v>1095</v>
      </c>
      <c r="I231" s="948"/>
      <c r="J231" s="948" t="s">
        <v>1096</v>
      </c>
      <c r="K231" s="948">
        <v>5</v>
      </c>
      <c r="L231" s="948" t="s">
        <v>25</v>
      </c>
      <c r="M231" s="948">
        <v>41600</v>
      </c>
      <c r="N231" s="948" t="s">
        <v>84</v>
      </c>
      <c r="O231" s="948">
        <v>94362</v>
      </c>
      <c r="P231" s="948">
        <v>52762</v>
      </c>
      <c r="Q231" s="948">
        <v>18870</v>
      </c>
      <c r="R231" s="948">
        <v>26466</v>
      </c>
      <c r="S231" s="948"/>
      <c r="T231" s="948"/>
      <c r="U231" s="948"/>
      <c r="V231" s="948" t="s">
        <v>1097</v>
      </c>
      <c r="W231" s="948">
        <v>1</v>
      </c>
    </row>
    <row r="232" spans="1:23" s="917" customFormat="1" ht="12.75" customHeight="1">
      <c r="A232" s="948">
        <v>1700</v>
      </c>
      <c r="B232" s="948">
        <v>2840</v>
      </c>
      <c r="C232" s="948" t="s">
        <v>87</v>
      </c>
      <c r="D232" s="948" t="s">
        <v>1266</v>
      </c>
      <c r="E232" s="948">
        <v>5287</v>
      </c>
      <c r="F232" s="948">
        <v>2</v>
      </c>
      <c r="G232" s="948" t="s">
        <v>1316</v>
      </c>
      <c r="H232" s="948" t="s">
        <v>1095</v>
      </c>
      <c r="I232" s="948"/>
      <c r="J232" s="948" t="s">
        <v>1096</v>
      </c>
      <c r="K232" s="948">
        <v>5</v>
      </c>
      <c r="L232" s="948" t="s">
        <v>25</v>
      </c>
      <c r="M232" s="948">
        <v>41600</v>
      </c>
      <c r="N232" s="948" t="s">
        <v>84</v>
      </c>
      <c r="O232" s="948">
        <v>94362</v>
      </c>
      <c r="P232" s="948">
        <v>52762</v>
      </c>
      <c r="Q232" s="948">
        <v>18870</v>
      </c>
      <c r="R232" s="948">
        <v>26466</v>
      </c>
      <c r="S232" s="948"/>
      <c r="T232" s="948"/>
      <c r="U232" s="948"/>
      <c r="V232" s="948" t="s">
        <v>1097</v>
      </c>
      <c r="W232" s="948">
        <v>1</v>
      </c>
    </row>
    <row r="233" spans="1:23" s="917" customFormat="1" ht="12.75" customHeight="1">
      <c r="A233" s="948">
        <v>1655</v>
      </c>
      <c r="B233" s="948">
        <v>2813</v>
      </c>
      <c r="C233" s="948" t="s">
        <v>90</v>
      </c>
      <c r="D233" s="948" t="s">
        <v>1126</v>
      </c>
      <c r="E233" s="948">
        <v>5485</v>
      </c>
      <c r="F233" s="948">
        <v>2</v>
      </c>
      <c r="G233" s="948" t="s">
        <v>1317</v>
      </c>
      <c r="H233" s="948" t="s">
        <v>1095</v>
      </c>
      <c r="I233" s="948"/>
      <c r="J233" s="948" t="s">
        <v>1096</v>
      </c>
      <c r="K233" s="948">
        <v>5</v>
      </c>
      <c r="L233" s="948" t="s">
        <v>25</v>
      </c>
      <c r="M233" s="948">
        <v>41600</v>
      </c>
      <c r="N233" s="948" t="s">
        <v>88</v>
      </c>
      <c r="O233" s="948">
        <v>101092</v>
      </c>
      <c r="P233" s="948">
        <v>59492</v>
      </c>
      <c r="Q233" s="948">
        <v>18870</v>
      </c>
      <c r="R233" s="948">
        <v>19885</v>
      </c>
      <c r="S233" s="948"/>
      <c r="T233" s="948"/>
      <c r="U233" s="948"/>
      <c r="V233" s="948" t="s">
        <v>1097</v>
      </c>
      <c r="W233" s="948">
        <v>3</v>
      </c>
    </row>
    <row r="234" spans="1:23" s="917" customFormat="1" ht="12.75" customHeight="1">
      <c r="A234" s="948">
        <v>1655</v>
      </c>
      <c r="B234" s="948">
        <v>2813</v>
      </c>
      <c r="C234" s="948" t="s">
        <v>90</v>
      </c>
      <c r="D234" s="948" t="s">
        <v>1126</v>
      </c>
      <c r="E234" s="948">
        <v>5487</v>
      </c>
      <c r="F234" s="948">
        <v>2</v>
      </c>
      <c r="G234" s="948" t="s">
        <v>1318</v>
      </c>
      <c r="H234" s="948" t="s">
        <v>1095</v>
      </c>
      <c r="I234" s="948"/>
      <c r="J234" s="948" t="s">
        <v>1096</v>
      </c>
      <c r="K234" s="948">
        <v>5</v>
      </c>
      <c r="L234" s="948" t="s">
        <v>25</v>
      </c>
      <c r="M234" s="948">
        <v>41600</v>
      </c>
      <c r="N234" s="948" t="s">
        <v>88</v>
      </c>
      <c r="O234" s="948">
        <v>101092</v>
      </c>
      <c r="P234" s="948">
        <v>59492</v>
      </c>
      <c r="Q234" s="948">
        <v>18870</v>
      </c>
      <c r="R234" s="948">
        <v>19885</v>
      </c>
      <c r="S234" s="948"/>
      <c r="T234" s="948"/>
      <c r="U234" s="948"/>
      <c r="V234" s="948" t="s">
        <v>1097</v>
      </c>
      <c r="W234" s="948">
        <v>1</v>
      </c>
    </row>
    <row r="235" spans="1:23" s="917" customFormat="1" ht="12.75" customHeight="1">
      <c r="A235" s="948">
        <v>1655</v>
      </c>
      <c r="B235" s="948">
        <v>2813</v>
      </c>
      <c r="C235" s="948" t="s">
        <v>90</v>
      </c>
      <c r="D235" s="948" t="s">
        <v>1126</v>
      </c>
      <c r="E235" s="948">
        <v>5505</v>
      </c>
      <c r="F235" s="948">
        <v>2</v>
      </c>
      <c r="G235" s="948" t="s">
        <v>1319</v>
      </c>
      <c r="H235" s="948" t="s">
        <v>1095</v>
      </c>
      <c r="I235" s="948"/>
      <c r="J235" s="948" t="s">
        <v>1096</v>
      </c>
      <c r="K235" s="948">
        <v>5</v>
      </c>
      <c r="L235" s="948" t="s">
        <v>25</v>
      </c>
      <c r="M235" s="948">
        <v>41600</v>
      </c>
      <c r="N235" s="948" t="s">
        <v>88</v>
      </c>
      <c r="O235" s="948">
        <v>101092</v>
      </c>
      <c r="P235" s="948">
        <v>59492</v>
      </c>
      <c r="Q235" s="948">
        <v>18870</v>
      </c>
      <c r="R235" s="948">
        <v>19885</v>
      </c>
      <c r="S235" s="948"/>
      <c r="T235" s="948"/>
      <c r="U235" s="948"/>
      <c r="V235" s="948" t="s">
        <v>1097</v>
      </c>
      <c r="W235" s="948">
        <v>1</v>
      </c>
    </row>
    <row r="236" spans="1:23" s="917" customFormat="1" ht="12.75" customHeight="1">
      <c r="A236" s="948">
        <v>1410</v>
      </c>
      <c r="B236" s="948">
        <v>2823</v>
      </c>
      <c r="C236" s="948" t="s">
        <v>551</v>
      </c>
      <c r="D236" s="948" t="s">
        <v>1320</v>
      </c>
      <c r="E236" s="948">
        <v>6192</v>
      </c>
      <c r="F236" s="948">
        <v>3</v>
      </c>
      <c r="G236" s="948" t="s">
        <v>1321</v>
      </c>
      <c r="H236" s="948" t="s">
        <v>1322</v>
      </c>
      <c r="I236" s="948"/>
      <c r="J236" s="948" t="s">
        <v>1096</v>
      </c>
      <c r="K236" s="948">
        <v>5</v>
      </c>
      <c r="L236" s="948" t="s">
        <v>25</v>
      </c>
      <c r="M236" s="948">
        <v>41600</v>
      </c>
      <c r="N236" s="948" t="s">
        <v>93</v>
      </c>
      <c r="O236" s="948">
        <v>109342</v>
      </c>
      <c r="P236" s="948">
        <v>67742</v>
      </c>
      <c r="Q236" s="948">
        <v>18870</v>
      </c>
      <c r="R236" s="948">
        <v>26466</v>
      </c>
      <c r="S236" s="948"/>
      <c r="T236" s="948"/>
      <c r="U236" s="948"/>
      <c r="V236" s="948" t="s">
        <v>1097</v>
      </c>
      <c r="W236" s="948">
        <v>2</v>
      </c>
    </row>
    <row r="237" spans="1:23" s="917" customFormat="1" ht="12.75" customHeight="1">
      <c r="A237" s="948">
        <v>1410</v>
      </c>
      <c r="B237" s="948">
        <v>2826</v>
      </c>
      <c r="C237" s="948" t="s">
        <v>103</v>
      </c>
      <c r="D237" s="948" t="s">
        <v>1320</v>
      </c>
      <c r="E237" s="948">
        <v>6193</v>
      </c>
      <c r="F237" s="948">
        <v>3</v>
      </c>
      <c r="G237" s="948" t="s">
        <v>1323</v>
      </c>
      <c r="H237" s="948" t="s">
        <v>1322</v>
      </c>
      <c r="I237" s="948"/>
      <c r="J237" s="948" t="s">
        <v>1096</v>
      </c>
      <c r="K237" s="948">
        <v>5</v>
      </c>
      <c r="L237" s="948" t="s">
        <v>25</v>
      </c>
      <c r="M237" s="948">
        <v>41600</v>
      </c>
      <c r="N237" s="948" t="s">
        <v>93</v>
      </c>
      <c r="O237" s="948">
        <v>109342</v>
      </c>
      <c r="P237" s="948">
        <v>67742</v>
      </c>
      <c r="Q237" s="948">
        <v>18870</v>
      </c>
      <c r="R237" s="948">
        <v>26466</v>
      </c>
      <c r="S237" s="948"/>
      <c r="T237" s="948"/>
      <c r="U237" s="948"/>
      <c r="V237" s="948" t="s">
        <v>1097</v>
      </c>
      <c r="W237" s="948">
        <v>2</v>
      </c>
    </row>
    <row r="238" spans="1:23" s="917" customFormat="1" ht="12.75" customHeight="1">
      <c r="A238" s="948">
        <v>1415</v>
      </c>
      <c r="B238" s="948">
        <v>2826</v>
      </c>
      <c r="C238" s="948" t="s">
        <v>103</v>
      </c>
      <c r="D238" s="948" t="s">
        <v>1320</v>
      </c>
      <c r="E238" s="948">
        <v>6380</v>
      </c>
      <c r="F238" s="948">
        <v>3</v>
      </c>
      <c r="G238" s="948" t="s">
        <v>1324</v>
      </c>
      <c r="H238" s="948" t="s">
        <v>1325</v>
      </c>
      <c r="I238" s="948"/>
      <c r="J238" s="948" t="s">
        <v>1096</v>
      </c>
      <c r="K238" s="948">
        <v>17.5</v>
      </c>
      <c r="L238" s="948" t="s">
        <v>25</v>
      </c>
      <c r="M238" s="948">
        <v>41600</v>
      </c>
      <c r="N238" s="948" t="s">
        <v>93</v>
      </c>
      <c r="O238" s="948">
        <v>109342</v>
      </c>
      <c r="P238" s="948">
        <v>67742</v>
      </c>
      <c r="Q238" s="948">
        <v>18870</v>
      </c>
      <c r="R238" s="948">
        <v>26466</v>
      </c>
      <c r="S238" s="948"/>
      <c r="T238" s="948"/>
      <c r="U238" s="948"/>
      <c r="V238" s="948" t="s">
        <v>1097</v>
      </c>
      <c r="W238" s="948">
        <v>1</v>
      </c>
    </row>
    <row r="239" spans="1:23" s="917" customFormat="1" ht="12.75" customHeight="1">
      <c r="A239" s="948">
        <v>1415</v>
      </c>
      <c r="B239" s="948">
        <v>2826</v>
      </c>
      <c r="C239" s="948" t="s">
        <v>103</v>
      </c>
      <c r="D239" s="948" t="s">
        <v>1320</v>
      </c>
      <c r="E239" s="948">
        <v>6386</v>
      </c>
      <c r="F239" s="948">
        <v>3</v>
      </c>
      <c r="G239" s="948" t="s">
        <v>1326</v>
      </c>
      <c r="H239" s="948" t="s">
        <v>1325</v>
      </c>
      <c r="I239" s="948"/>
      <c r="J239" s="948" t="s">
        <v>1096</v>
      </c>
      <c r="K239" s="948">
        <v>17.5</v>
      </c>
      <c r="L239" s="948" t="s">
        <v>25</v>
      </c>
      <c r="M239" s="948">
        <v>41600</v>
      </c>
      <c r="N239" s="948" t="s">
        <v>93</v>
      </c>
      <c r="O239" s="948">
        <v>109342</v>
      </c>
      <c r="P239" s="948">
        <v>67742</v>
      </c>
      <c r="Q239" s="948">
        <v>18870</v>
      </c>
      <c r="R239" s="948">
        <v>26466</v>
      </c>
      <c r="S239" s="948"/>
      <c r="T239" s="948"/>
      <c r="U239" s="948"/>
      <c r="V239" s="948" t="s">
        <v>1097</v>
      </c>
      <c r="W239" s="948">
        <v>2</v>
      </c>
    </row>
    <row r="240" spans="1:23" s="917" customFormat="1" ht="12.75" customHeight="1">
      <c r="A240" s="948">
        <v>1415</v>
      </c>
      <c r="B240" s="948">
        <v>2826</v>
      </c>
      <c r="C240" s="948" t="s">
        <v>103</v>
      </c>
      <c r="D240" s="948" t="s">
        <v>1320</v>
      </c>
      <c r="E240" s="948">
        <v>6388</v>
      </c>
      <c r="F240" s="948">
        <v>3</v>
      </c>
      <c r="G240" s="948" t="s">
        <v>1327</v>
      </c>
      <c r="H240" s="948" t="s">
        <v>1325</v>
      </c>
      <c r="I240" s="948"/>
      <c r="J240" s="948" t="s">
        <v>1096</v>
      </c>
      <c r="K240" s="948">
        <v>17.5</v>
      </c>
      <c r="L240" s="948" t="s">
        <v>25</v>
      </c>
      <c r="M240" s="948">
        <v>41600</v>
      </c>
      <c r="N240" s="948" t="s">
        <v>93</v>
      </c>
      <c r="O240" s="948">
        <v>109342</v>
      </c>
      <c r="P240" s="948">
        <v>67742</v>
      </c>
      <c r="Q240" s="948">
        <v>18870</v>
      </c>
      <c r="R240" s="948">
        <v>26466</v>
      </c>
      <c r="S240" s="948"/>
      <c r="T240" s="948"/>
      <c r="U240" s="948"/>
      <c r="V240" s="948" t="s">
        <v>1097</v>
      </c>
      <c r="W240" s="948">
        <v>1</v>
      </c>
    </row>
    <row r="241" spans="1:23" s="917" customFormat="1" ht="12.75" customHeight="1">
      <c r="A241" s="948">
        <v>1415</v>
      </c>
      <c r="B241" s="948">
        <v>2826</v>
      </c>
      <c r="C241" s="948" t="s">
        <v>103</v>
      </c>
      <c r="D241" s="948" t="s">
        <v>1320</v>
      </c>
      <c r="E241" s="948">
        <v>6391</v>
      </c>
      <c r="F241" s="948">
        <v>3</v>
      </c>
      <c r="G241" s="948" t="s">
        <v>112</v>
      </c>
      <c r="H241" s="948" t="s">
        <v>1325</v>
      </c>
      <c r="I241" s="948"/>
      <c r="J241" s="948" t="s">
        <v>1096</v>
      </c>
      <c r="K241" s="948">
        <v>17.5</v>
      </c>
      <c r="L241" s="948" t="s">
        <v>25</v>
      </c>
      <c r="M241" s="948">
        <v>41600</v>
      </c>
      <c r="N241" s="948" t="s">
        <v>93</v>
      </c>
      <c r="O241" s="948">
        <v>109342</v>
      </c>
      <c r="P241" s="948">
        <v>67742</v>
      </c>
      <c r="Q241" s="948">
        <v>18870</v>
      </c>
      <c r="R241" s="948">
        <v>26466</v>
      </c>
      <c r="S241" s="948"/>
      <c r="T241" s="948"/>
      <c r="U241" s="948"/>
      <c r="V241" s="948" t="s">
        <v>1097</v>
      </c>
      <c r="W241" s="948">
        <v>1</v>
      </c>
    </row>
    <row r="242" spans="1:23" s="917" customFormat="1" ht="12.75" customHeight="1">
      <c r="A242" s="948">
        <v>1415</v>
      </c>
      <c r="B242" s="948">
        <v>2826</v>
      </c>
      <c r="C242" s="948" t="s">
        <v>103</v>
      </c>
      <c r="D242" s="948" t="s">
        <v>1320</v>
      </c>
      <c r="E242" s="948">
        <v>6394</v>
      </c>
      <c r="F242" s="948">
        <v>3</v>
      </c>
      <c r="G242" s="948" t="s">
        <v>1328</v>
      </c>
      <c r="H242" s="948" t="s">
        <v>1325</v>
      </c>
      <c r="I242" s="948"/>
      <c r="J242" s="948" t="s">
        <v>1096</v>
      </c>
      <c r="K242" s="948">
        <v>17.5</v>
      </c>
      <c r="L242" s="948" t="s">
        <v>25</v>
      </c>
      <c r="M242" s="948">
        <v>41600</v>
      </c>
      <c r="N242" s="948" t="s">
        <v>93</v>
      </c>
      <c r="O242" s="948">
        <v>109342</v>
      </c>
      <c r="P242" s="948">
        <v>67742</v>
      </c>
      <c r="Q242" s="948">
        <v>18870</v>
      </c>
      <c r="R242" s="948">
        <v>26466</v>
      </c>
      <c r="S242" s="948"/>
      <c r="T242" s="948"/>
      <c r="U242" s="948"/>
      <c r="V242" s="948" t="s">
        <v>1097</v>
      </c>
      <c r="W242" s="948">
        <v>1</v>
      </c>
    </row>
    <row r="243" spans="1:23" s="917" customFormat="1" ht="12.75" customHeight="1">
      <c r="A243" s="948">
        <v>1415</v>
      </c>
      <c r="B243" s="948">
        <v>2826</v>
      </c>
      <c r="C243" s="948" t="s">
        <v>103</v>
      </c>
      <c r="D243" s="948" t="s">
        <v>1320</v>
      </c>
      <c r="E243" s="948">
        <v>6402</v>
      </c>
      <c r="F243" s="948">
        <v>3</v>
      </c>
      <c r="G243" s="948" t="s">
        <v>1329</v>
      </c>
      <c r="H243" s="948" t="s">
        <v>1325</v>
      </c>
      <c r="I243" s="948"/>
      <c r="J243" s="948" t="s">
        <v>1096</v>
      </c>
      <c r="K243" s="948">
        <v>17.5</v>
      </c>
      <c r="L243" s="948" t="s">
        <v>25</v>
      </c>
      <c r="M243" s="948">
        <v>41600</v>
      </c>
      <c r="N243" s="948" t="s">
        <v>93</v>
      </c>
      <c r="O243" s="948">
        <v>109342</v>
      </c>
      <c r="P243" s="948">
        <v>67742</v>
      </c>
      <c r="Q243" s="948">
        <v>18870</v>
      </c>
      <c r="R243" s="948">
        <v>26466</v>
      </c>
      <c r="S243" s="948"/>
      <c r="T243" s="948"/>
      <c r="U243" s="948"/>
      <c r="V243" s="948" t="s">
        <v>1097</v>
      </c>
      <c r="W243" s="948">
        <v>1</v>
      </c>
    </row>
    <row r="244" spans="1:23" s="917" customFormat="1" ht="12.75" customHeight="1">
      <c r="A244" s="948">
        <v>1410</v>
      </c>
      <c r="B244" s="948">
        <v>2826</v>
      </c>
      <c r="C244" s="948" t="s">
        <v>103</v>
      </c>
      <c r="D244" s="948" t="s">
        <v>1320</v>
      </c>
      <c r="E244" s="948">
        <v>6425</v>
      </c>
      <c r="F244" s="948">
        <v>3</v>
      </c>
      <c r="G244" s="948" t="s">
        <v>1330</v>
      </c>
      <c r="H244" s="948" t="s">
        <v>1325</v>
      </c>
      <c r="I244" s="948"/>
      <c r="J244" s="948" t="s">
        <v>1096</v>
      </c>
      <c r="K244" s="948">
        <v>5</v>
      </c>
      <c r="L244" s="948" t="s">
        <v>25</v>
      </c>
      <c r="M244" s="948">
        <v>41600</v>
      </c>
      <c r="N244" s="948" t="s">
        <v>93</v>
      </c>
      <c r="O244" s="948">
        <v>109342</v>
      </c>
      <c r="P244" s="948">
        <v>67742</v>
      </c>
      <c r="Q244" s="948">
        <v>18870</v>
      </c>
      <c r="R244" s="948">
        <v>26466</v>
      </c>
      <c r="S244" s="948"/>
      <c r="T244" s="948"/>
      <c r="U244" s="948"/>
      <c r="V244" s="948" t="s">
        <v>1097</v>
      </c>
      <c r="W244" s="948">
        <v>2</v>
      </c>
    </row>
    <row r="245" spans="1:23" s="917" customFormat="1" ht="12.75" customHeight="1">
      <c r="A245" s="948">
        <v>1410</v>
      </c>
      <c r="B245" s="948">
        <v>2826</v>
      </c>
      <c r="C245" s="948" t="s">
        <v>103</v>
      </c>
      <c r="D245" s="948" t="s">
        <v>1320</v>
      </c>
      <c r="E245" s="948">
        <v>6426</v>
      </c>
      <c r="F245" s="948">
        <v>3</v>
      </c>
      <c r="G245" s="948" t="s">
        <v>1331</v>
      </c>
      <c r="H245" s="948" t="s">
        <v>1325</v>
      </c>
      <c r="I245" s="948"/>
      <c r="J245" s="948" t="s">
        <v>1096</v>
      </c>
      <c r="K245" s="948">
        <v>5</v>
      </c>
      <c r="L245" s="948" t="s">
        <v>25</v>
      </c>
      <c r="M245" s="948">
        <v>41600</v>
      </c>
      <c r="N245" s="948" t="s">
        <v>93</v>
      </c>
      <c r="O245" s="948">
        <v>109342</v>
      </c>
      <c r="P245" s="948">
        <v>67742</v>
      </c>
      <c r="Q245" s="948">
        <v>18870</v>
      </c>
      <c r="R245" s="948">
        <v>26466</v>
      </c>
      <c r="S245" s="948"/>
      <c r="T245" s="948"/>
      <c r="U245" s="948"/>
      <c r="V245" s="948" t="s">
        <v>1097</v>
      </c>
      <c r="W245" s="948">
        <v>2</v>
      </c>
    </row>
    <row r="246" spans="1:23" s="917" customFormat="1" ht="12.75" customHeight="1">
      <c r="A246" s="948">
        <v>1630</v>
      </c>
      <c r="B246" s="948">
        <v>2808</v>
      </c>
      <c r="C246" s="948" t="s">
        <v>99</v>
      </c>
      <c r="D246" s="948" t="s">
        <v>1126</v>
      </c>
      <c r="E246" s="948">
        <v>6568</v>
      </c>
      <c r="F246" s="948">
        <v>1</v>
      </c>
      <c r="G246" s="948" t="s">
        <v>1332</v>
      </c>
      <c r="H246" s="948" t="s">
        <v>1333</v>
      </c>
      <c r="I246" s="948"/>
      <c r="J246" s="948" t="s">
        <v>1096</v>
      </c>
      <c r="K246" s="948">
        <v>10</v>
      </c>
      <c r="L246" s="948" t="s">
        <v>25</v>
      </c>
      <c r="M246" s="948">
        <v>41600</v>
      </c>
      <c r="N246" s="948" t="s">
        <v>97</v>
      </c>
      <c r="O246" s="948">
        <v>122428</v>
      </c>
      <c r="P246" s="948">
        <v>80828</v>
      </c>
      <c r="Q246" s="948">
        <v>26851</v>
      </c>
      <c r="R246" s="948">
        <v>37759</v>
      </c>
      <c r="S246" s="948"/>
      <c r="T246" s="948"/>
      <c r="U246" s="948"/>
      <c r="V246" s="948" t="s">
        <v>1097</v>
      </c>
      <c r="W246" s="948">
        <v>2</v>
      </c>
    </row>
    <row r="247" spans="1:23" s="917" customFormat="1" ht="12.75" customHeight="1">
      <c r="A247" s="948">
        <v>1630</v>
      </c>
      <c r="B247" s="948">
        <v>2808</v>
      </c>
      <c r="C247" s="948" t="s">
        <v>99</v>
      </c>
      <c r="D247" s="948" t="s">
        <v>1126</v>
      </c>
      <c r="E247" s="948">
        <v>6571</v>
      </c>
      <c r="F247" s="948">
        <v>1</v>
      </c>
      <c r="G247" s="948" t="s">
        <v>1334</v>
      </c>
      <c r="H247" s="948" t="s">
        <v>1333</v>
      </c>
      <c r="I247" s="948"/>
      <c r="J247" s="948" t="s">
        <v>1096</v>
      </c>
      <c r="K247" s="948">
        <v>10</v>
      </c>
      <c r="L247" s="948" t="s">
        <v>25</v>
      </c>
      <c r="M247" s="948">
        <v>41600</v>
      </c>
      <c r="N247" s="948" t="s">
        <v>97</v>
      </c>
      <c r="O247" s="948">
        <v>122428</v>
      </c>
      <c r="P247" s="948">
        <v>80828</v>
      </c>
      <c r="Q247" s="948">
        <v>26851</v>
      </c>
      <c r="R247" s="948">
        <v>37759</v>
      </c>
      <c r="S247" s="948"/>
      <c r="T247" s="948"/>
      <c r="U247" s="948"/>
      <c r="V247" s="948" t="s">
        <v>1097</v>
      </c>
      <c r="W247" s="948">
        <v>2</v>
      </c>
    </row>
    <row r="248" spans="1:23" s="917" customFormat="1" ht="12.75" customHeight="1">
      <c r="A248" s="948">
        <v>1630</v>
      </c>
      <c r="B248" s="948">
        <v>2808</v>
      </c>
      <c r="C248" s="948" t="s">
        <v>99</v>
      </c>
      <c r="D248" s="948" t="s">
        <v>1126</v>
      </c>
      <c r="E248" s="948">
        <v>6576</v>
      </c>
      <c r="F248" s="948">
        <v>1</v>
      </c>
      <c r="G248" s="948" t="s">
        <v>1335</v>
      </c>
      <c r="H248" s="948" t="s">
        <v>1333</v>
      </c>
      <c r="I248" s="948"/>
      <c r="J248" s="948" t="s">
        <v>1096</v>
      </c>
      <c r="K248" s="948">
        <v>5</v>
      </c>
      <c r="L248" s="948" t="s">
        <v>25</v>
      </c>
      <c r="M248" s="948">
        <v>41600</v>
      </c>
      <c r="N248" s="948" t="s">
        <v>97</v>
      </c>
      <c r="O248" s="948">
        <v>122428</v>
      </c>
      <c r="P248" s="948">
        <v>80828</v>
      </c>
      <c r="Q248" s="948">
        <v>26851</v>
      </c>
      <c r="R248" s="948">
        <v>37759</v>
      </c>
      <c r="S248" s="948"/>
      <c r="T248" s="948"/>
      <c r="U248" s="948"/>
      <c r="V248" s="948" t="s">
        <v>1097</v>
      </c>
      <c r="W248" s="948">
        <v>2</v>
      </c>
    </row>
    <row r="249" spans="1:23" s="917" customFormat="1" ht="12.75" customHeight="1">
      <c r="A249" s="948">
        <v>1630</v>
      </c>
      <c r="B249" s="948">
        <v>2835</v>
      </c>
      <c r="C249" s="948" t="s">
        <v>124</v>
      </c>
      <c r="D249" s="948" t="s">
        <v>1126</v>
      </c>
      <c r="E249" s="948">
        <v>6577</v>
      </c>
      <c r="F249" s="948">
        <v>1</v>
      </c>
      <c r="G249" s="948" t="s">
        <v>1336</v>
      </c>
      <c r="H249" s="948" t="s">
        <v>1333</v>
      </c>
      <c r="I249" s="948"/>
      <c r="J249" s="948" t="s">
        <v>1096</v>
      </c>
      <c r="K249" s="948">
        <v>5</v>
      </c>
      <c r="L249" s="948" t="s">
        <v>25</v>
      </c>
      <c r="M249" s="948">
        <v>41600</v>
      </c>
      <c r="N249" s="948" t="s">
        <v>120</v>
      </c>
      <c r="O249" s="948">
        <v>177383</v>
      </c>
      <c r="P249" s="948">
        <v>135783</v>
      </c>
      <c r="Q249" s="948">
        <v>26851</v>
      </c>
      <c r="R249" s="948">
        <v>37759</v>
      </c>
      <c r="S249" s="948"/>
      <c r="T249" s="948"/>
      <c r="U249" s="948"/>
      <c r="V249" s="948" t="s">
        <v>1097</v>
      </c>
      <c r="W249" s="948">
        <v>1</v>
      </c>
    </row>
    <row r="250" spans="1:23" s="917" customFormat="1" ht="12.75" customHeight="1">
      <c r="A250" s="948">
        <v>1630</v>
      </c>
      <c r="B250" s="948">
        <v>2808</v>
      </c>
      <c r="C250" s="948" t="s">
        <v>99</v>
      </c>
      <c r="D250" s="948" t="s">
        <v>1126</v>
      </c>
      <c r="E250" s="948">
        <v>6578</v>
      </c>
      <c r="F250" s="948">
        <v>2</v>
      </c>
      <c r="G250" s="948" t="s">
        <v>1337</v>
      </c>
      <c r="H250" s="948" t="s">
        <v>1333</v>
      </c>
      <c r="I250" s="948"/>
      <c r="J250" s="948" t="s">
        <v>1096</v>
      </c>
      <c r="K250" s="948">
        <v>10</v>
      </c>
      <c r="L250" s="948" t="s">
        <v>25</v>
      </c>
      <c r="M250" s="948">
        <v>41600</v>
      </c>
      <c r="N250" s="948" t="s">
        <v>97</v>
      </c>
      <c r="O250" s="948">
        <v>122428</v>
      </c>
      <c r="P250" s="948">
        <v>80828</v>
      </c>
      <c r="Q250" s="948">
        <v>26851</v>
      </c>
      <c r="R250" s="948">
        <v>37759</v>
      </c>
      <c r="S250" s="948"/>
      <c r="T250" s="948"/>
      <c r="U250" s="948"/>
      <c r="V250" s="948" t="s">
        <v>1097</v>
      </c>
      <c r="W250" s="948">
        <v>2</v>
      </c>
    </row>
    <row r="251" spans="1:23" s="917" customFormat="1" ht="12.75" customHeight="1">
      <c r="A251" s="948">
        <v>1610</v>
      </c>
      <c r="B251" s="948">
        <v>2808</v>
      </c>
      <c r="C251" s="948" t="s">
        <v>99</v>
      </c>
      <c r="D251" s="948" t="s">
        <v>1126</v>
      </c>
      <c r="E251" s="948">
        <v>6579</v>
      </c>
      <c r="F251" s="948">
        <v>2</v>
      </c>
      <c r="G251" s="948" t="s">
        <v>1338</v>
      </c>
      <c r="H251" s="948" t="s">
        <v>1333</v>
      </c>
      <c r="I251" s="948"/>
      <c r="J251" s="948" t="s">
        <v>1096</v>
      </c>
      <c r="K251" s="948">
        <v>10</v>
      </c>
      <c r="L251" s="948" t="s">
        <v>25</v>
      </c>
      <c r="M251" s="948">
        <v>41600</v>
      </c>
      <c r="N251" s="948" t="s">
        <v>97</v>
      </c>
      <c r="O251" s="948">
        <v>122428</v>
      </c>
      <c r="P251" s="948">
        <v>80828</v>
      </c>
      <c r="Q251" s="948">
        <v>18870</v>
      </c>
      <c r="R251" s="948">
        <v>26466</v>
      </c>
      <c r="S251" s="948"/>
      <c r="T251" s="948"/>
      <c r="U251" s="948"/>
      <c r="V251" s="948" t="s">
        <v>1097</v>
      </c>
      <c r="W251" s="948">
        <v>2</v>
      </c>
    </row>
    <row r="252" spans="1:23" s="917" customFormat="1" ht="12.75" customHeight="1">
      <c r="A252" s="948">
        <v>1625</v>
      </c>
      <c r="B252" s="948">
        <v>2808</v>
      </c>
      <c r="C252" s="948" t="s">
        <v>99</v>
      </c>
      <c r="D252" s="948" t="s">
        <v>1126</v>
      </c>
      <c r="E252" s="948">
        <v>6583</v>
      </c>
      <c r="F252" s="948">
        <v>2</v>
      </c>
      <c r="G252" s="948" t="s">
        <v>1288</v>
      </c>
      <c r="H252" s="948" t="s">
        <v>1333</v>
      </c>
      <c r="I252" s="948"/>
      <c r="J252" s="948" t="s">
        <v>1096</v>
      </c>
      <c r="K252" s="948">
        <v>5</v>
      </c>
      <c r="L252" s="948" t="s">
        <v>25</v>
      </c>
      <c r="M252" s="948">
        <v>41600</v>
      </c>
      <c r="N252" s="948" t="s">
        <v>97</v>
      </c>
      <c r="O252" s="948">
        <v>122428</v>
      </c>
      <c r="P252" s="948">
        <v>80828</v>
      </c>
      <c r="Q252" s="948">
        <v>18870</v>
      </c>
      <c r="R252" s="948">
        <v>26466</v>
      </c>
      <c r="S252" s="948"/>
      <c r="T252" s="948"/>
      <c r="U252" s="948"/>
      <c r="V252" s="948" t="s">
        <v>1097</v>
      </c>
      <c r="W252" s="948">
        <v>2</v>
      </c>
    </row>
    <row r="253" spans="1:23" s="917" customFormat="1" ht="12.75" customHeight="1">
      <c r="A253" s="948">
        <v>1630</v>
      </c>
      <c r="B253" s="948">
        <v>2808</v>
      </c>
      <c r="C253" s="948" t="s">
        <v>99</v>
      </c>
      <c r="D253" s="948" t="s">
        <v>1126</v>
      </c>
      <c r="E253" s="948">
        <v>6584</v>
      </c>
      <c r="F253" s="948">
        <v>2</v>
      </c>
      <c r="G253" s="948" t="s">
        <v>1339</v>
      </c>
      <c r="H253" s="948" t="s">
        <v>1333</v>
      </c>
      <c r="I253" s="948"/>
      <c r="J253" s="948" t="s">
        <v>1096</v>
      </c>
      <c r="K253" s="948">
        <v>5</v>
      </c>
      <c r="L253" s="948" t="s">
        <v>25</v>
      </c>
      <c r="M253" s="948">
        <v>41600</v>
      </c>
      <c r="N253" s="948" t="s">
        <v>97</v>
      </c>
      <c r="O253" s="948">
        <v>122428</v>
      </c>
      <c r="P253" s="948">
        <v>80828</v>
      </c>
      <c r="Q253" s="948">
        <v>26851</v>
      </c>
      <c r="R253" s="948">
        <v>37759</v>
      </c>
      <c r="S253" s="948"/>
      <c r="T253" s="948"/>
      <c r="U253" s="948"/>
      <c r="V253" s="948" t="s">
        <v>1097</v>
      </c>
      <c r="W253" s="948">
        <v>1</v>
      </c>
    </row>
    <row r="254" spans="1:23" s="917" customFormat="1" ht="12.75" customHeight="1">
      <c r="A254" s="948">
        <v>1630</v>
      </c>
      <c r="B254" s="948">
        <v>2808</v>
      </c>
      <c r="C254" s="948" t="s">
        <v>99</v>
      </c>
      <c r="D254" s="948" t="s">
        <v>1126</v>
      </c>
      <c r="E254" s="948">
        <v>6585</v>
      </c>
      <c r="F254" s="948">
        <v>2</v>
      </c>
      <c r="G254" s="948" t="s">
        <v>1340</v>
      </c>
      <c r="H254" s="948" t="s">
        <v>1333</v>
      </c>
      <c r="I254" s="948"/>
      <c r="J254" s="948" t="s">
        <v>1096</v>
      </c>
      <c r="K254" s="948">
        <v>5</v>
      </c>
      <c r="L254" s="948" t="s">
        <v>25</v>
      </c>
      <c r="M254" s="948">
        <v>41600</v>
      </c>
      <c r="N254" s="948" t="s">
        <v>97</v>
      </c>
      <c r="O254" s="948">
        <v>122428</v>
      </c>
      <c r="P254" s="948">
        <v>80828</v>
      </c>
      <c r="Q254" s="948">
        <v>26851</v>
      </c>
      <c r="R254" s="948">
        <v>37759</v>
      </c>
      <c r="S254" s="948"/>
      <c r="T254" s="948"/>
      <c r="U254" s="948"/>
      <c r="V254" s="948" t="s">
        <v>1097</v>
      </c>
      <c r="W254" s="948">
        <v>2</v>
      </c>
    </row>
    <row r="255" spans="1:23" s="917" customFormat="1" ht="12.75" customHeight="1">
      <c r="A255" s="948">
        <v>1630</v>
      </c>
      <c r="B255" s="948">
        <v>2808</v>
      </c>
      <c r="C255" s="948" t="s">
        <v>99</v>
      </c>
      <c r="D255" s="948" t="s">
        <v>1126</v>
      </c>
      <c r="E255" s="948">
        <v>6589</v>
      </c>
      <c r="F255" s="948">
        <v>3</v>
      </c>
      <c r="G255" s="948" t="s">
        <v>1341</v>
      </c>
      <c r="H255" s="948" t="s">
        <v>1333</v>
      </c>
      <c r="I255" s="948"/>
      <c r="J255" s="948" t="s">
        <v>1096</v>
      </c>
      <c r="K255" s="948">
        <v>10</v>
      </c>
      <c r="L255" s="948" t="s">
        <v>25</v>
      </c>
      <c r="M255" s="948">
        <v>41600</v>
      </c>
      <c r="N255" s="948" t="s">
        <v>97</v>
      </c>
      <c r="O255" s="948">
        <v>122428</v>
      </c>
      <c r="P255" s="948">
        <v>80828</v>
      </c>
      <c r="Q255" s="948">
        <v>26851</v>
      </c>
      <c r="R255" s="948">
        <v>37759</v>
      </c>
      <c r="S255" s="948"/>
      <c r="T255" s="948"/>
      <c r="U255" s="948"/>
      <c r="V255" s="948" t="s">
        <v>1097</v>
      </c>
      <c r="W255" s="948">
        <v>2</v>
      </c>
    </row>
    <row r="256" spans="1:23" s="917" customFormat="1" ht="12.75" customHeight="1">
      <c r="A256" s="948">
        <v>1630</v>
      </c>
      <c r="B256" s="948">
        <v>2808</v>
      </c>
      <c r="C256" s="948" t="s">
        <v>99</v>
      </c>
      <c r="D256" s="948" t="s">
        <v>1126</v>
      </c>
      <c r="E256" s="948">
        <v>6590</v>
      </c>
      <c r="F256" s="948">
        <v>3</v>
      </c>
      <c r="G256" s="948" t="s">
        <v>1342</v>
      </c>
      <c r="H256" s="948" t="s">
        <v>1333</v>
      </c>
      <c r="I256" s="948"/>
      <c r="J256" s="948" t="s">
        <v>1096</v>
      </c>
      <c r="K256" s="948">
        <v>10</v>
      </c>
      <c r="L256" s="948" t="s">
        <v>25</v>
      </c>
      <c r="M256" s="948">
        <v>41600</v>
      </c>
      <c r="N256" s="948" t="s">
        <v>97</v>
      </c>
      <c r="O256" s="948">
        <v>122428</v>
      </c>
      <c r="P256" s="948">
        <v>80828</v>
      </c>
      <c r="Q256" s="948">
        <v>26851</v>
      </c>
      <c r="R256" s="948">
        <v>37759</v>
      </c>
      <c r="S256" s="948"/>
      <c r="T256" s="948"/>
      <c r="U256" s="948"/>
      <c r="V256" s="948" t="s">
        <v>1097</v>
      </c>
      <c r="W256" s="948">
        <v>1</v>
      </c>
    </row>
    <row r="257" spans="1:23" s="917" customFormat="1" ht="12.75" customHeight="1">
      <c r="A257" s="948">
        <v>1630</v>
      </c>
      <c r="B257" s="948">
        <v>2808</v>
      </c>
      <c r="C257" s="948" t="s">
        <v>99</v>
      </c>
      <c r="D257" s="948" t="s">
        <v>1126</v>
      </c>
      <c r="E257" s="948">
        <v>6593</v>
      </c>
      <c r="F257" s="948">
        <v>3</v>
      </c>
      <c r="G257" s="948" t="s">
        <v>1343</v>
      </c>
      <c r="H257" s="948" t="s">
        <v>1333</v>
      </c>
      <c r="I257" s="948"/>
      <c r="J257" s="948" t="s">
        <v>1096</v>
      </c>
      <c r="K257" s="948">
        <v>10</v>
      </c>
      <c r="L257" s="948" t="s">
        <v>25</v>
      </c>
      <c r="M257" s="948">
        <v>41600</v>
      </c>
      <c r="N257" s="948" t="s">
        <v>97</v>
      </c>
      <c r="O257" s="948">
        <v>122428</v>
      </c>
      <c r="P257" s="948">
        <v>80828</v>
      </c>
      <c r="Q257" s="948">
        <v>26851</v>
      </c>
      <c r="R257" s="948">
        <v>37759</v>
      </c>
      <c r="S257" s="948"/>
      <c r="T257" s="948"/>
      <c r="U257" s="948"/>
      <c r="V257" s="948" t="s">
        <v>1097</v>
      </c>
      <c r="W257" s="948">
        <v>2</v>
      </c>
    </row>
    <row r="258" spans="1:23" s="917" customFormat="1" ht="12.75" customHeight="1">
      <c r="A258" s="948">
        <v>1630</v>
      </c>
      <c r="B258" s="948">
        <v>2808</v>
      </c>
      <c r="C258" s="948" t="s">
        <v>99</v>
      </c>
      <c r="D258" s="948" t="s">
        <v>1126</v>
      </c>
      <c r="E258" s="948">
        <v>6595</v>
      </c>
      <c r="F258" s="948">
        <v>3</v>
      </c>
      <c r="G258" s="948" t="s">
        <v>1344</v>
      </c>
      <c r="H258" s="948" t="s">
        <v>1333</v>
      </c>
      <c r="I258" s="948"/>
      <c r="J258" s="948" t="s">
        <v>1096</v>
      </c>
      <c r="K258" s="948">
        <v>10</v>
      </c>
      <c r="L258" s="948" t="s">
        <v>25</v>
      </c>
      <c r="M258" s="948">
        <v>41600</v>
      </c>
      <c r="N258" s="948" t="s">
        <v>97</v>
      </c>
      <c r="O258" s="948">
        <v>122428</v>
      </c>
      <c r="P258" s="948">
        <v>80828</v>
      </c>
      <c r="Q258" s="948">
        <v>26851</v>
      </c>
      <c r="R258" s="948">
        <v>37759</v>
      </c>
      <c r="S258" s="948"/>
      <c r="T258" s="948"/>
      <c r="U258" s="948"/>
      <c r="V258" s="948" t="s">
        <v>1097</v>
      </c>
      <c r="W258" s="948">
        <v>2</v>
      </c>
    </row>
    <row r="259" spans="1:23" s="917" customFormat="1" ht="12.75" customHeight="1">
      <c r="A259" s="948">
        <v>1630</v>
      </c>
      <c r="B259" s="948">
        <v>2835</v>
      </c>
      <c r="C259" s="948" t="s">
        <v>124</v>
      </c>
      <c r="D259" s="948" t="s">
        <v>1126</v>
      </c>
      <c r="E259" s="948">
        <v>6597</v>
      </c>
      <c r="F259" s="948">
        <v>1</v>
      </c>
      <c r="G259" s="948" t="s">
        <v>1291</v>
      </c>
      <c r="H259" s="948" t="s">
        <v>1333</v>
      </c>
      <c r="I259" s="948"/>
      <c r="J259" s="948" t="s">
        <v>1096</v>
      </c>
      <c r="K259" s="948">
        <v>10</v>
      </c>
      <c r="L259" s="948" t="s">
        <v>25</v>
      </c>
      <c r="M259" s="948">
        <v>41600</v>
      </c>
      <c r="N259" s="948" t="s">
        <v>120</v>
      </c>
      <c r="O259" s="948">
        <v>177383</v>
      </c>
      <c r="P259" s="948">
        <v>135783</v>
      </c>
      <c r="Q259" s="948">
        <v>26851</v>
      </c>
      <c r="R259" s="948">
        <v>37759</v>
      </c>
      <c r="S259" s="948"/>
      <c r="T259" s="948"/>
      <c r="U259" s="948"/>
      <c r="V259" s="948" t="s">
        <v>1097</v>
      </c>
      <c r="W259" s="948">
        <v>2</v>
      </c>
    </row>
    <row r="260" spans="1:23" s="917" customFormat="1" ht="12.75" customHeight="1">
      <c r="A260" s="948">
        <v>1610</v>
      </c>
      <c r="B260" s="948">
        <v>2808</v>
      </c>
      <c r="C260" s="948" t="s">
        <v>99</v>
      </c>
      <c r="D260" s="948" t="s">
        <v>1126</v>
      </c>
      <c r="E260" s="948">
        <v>6598</v>
      </c>
      <c r="F260" s="948">
        <v>3</v>
      </c>
      <c r="G260" s="948" t="s">
        <v>1345</v>
      </c>
      <c r="H260" s="948" t="s">
        <v>1333</v>
      </c>
      <c r="I260" s="948"/>
      <c r="J260" s="948" t="s">
        <v>1096</v>
      </c>
      <c r="K260" s="948">
        <v>10</v>
      </c>
      <c r="L260" s="948" t="s">
        <v>25</v>
      </c>
      <c r="M260" s="948">
        <v>41600</v>
      </c>
      <c r="N260" s="948" t="s">
        <v>97</v>
      </c>
      <c r="O260" s="948">
        <v>122428</v>
      </c>
      <c r="P260" s="948">
        <v>80828</v>
      </c>
      <c r="Q260" s="948">
        <v>18870</v>
      </c>
      <c r="R260" s="948">
        <v>26466</v>
      </c>
      <c r="S260" s="948"/>
      <c r="T260" s="948"/>
      <c r="U260" s="948"/>
      <c r="V260" s="948" t="s">
        <v>1097</v>
      </c>
      <c r="W260" s="948">
        <v>2</v>
      </c>
    </row>
    <row r="261" spans="1:23" s="917" customFormat="1" ht="12.75" customHeight="1">
      <c r="A261" s="948">
        <v>1350</v>
      </c>
      <c r="B261" s="948">
        <v>2803</v>
      </c>
      <c r="C261" s="948" t="s">
        <v>98</v>
      </c>
      <c r="D261" s="948" t="s">
        <v>1292</v>
      </c>
      <c r="E261" s="948">
        <v>6830</v>
      </c>
      <c r="F261" s="948" t="s">
        <v>198</v>
      </c>
      <c r="G261" s="948" t="s">
        <v>1346</v>
      </c>
      <c r="H261" s="948" t="s">
        <v>1347</v>
      </c>
      <c r="I261" s="948"/>
      <c r="J261" s="948" t="s">
        <v>1096</v>
      </c>
      <c r="K261" s="948">
        <v>3</v>
      </c>
      <c r="L261" s="948" t="s">
        <v>25</v>
      </c>
      <c r="M261" s="948">
        <v>41600</v>
      </c>
      <c r="N261" s="948" t="s">
        <v>97</v>
      </c>
      <c r="O261" s="948">
        <v>122428</v>
      </c>
      <c r="P261" s="948">
        <v>80828</v>
      </c>
      <c r="Q261" s="948">
        <v>18870</v>
      </c>
      <c r="R261" s="948">
        <v>19885</v>
      </c>
      <c r="S261" s="948"/>
      <c r="T261" s="948"/>
      <c r="U261" s="948"/>
      <c r="V261" s="948" t="s">
        <v>1348</v>
      </c>
      <c r="W261" s="948">
        <v>2</v>
      </c>
    </row>
    <row r="262" spans="1:23" s="917" customFormat="1" ht="12.75" customHeight="1">
      <c r="A262" s="948">
        <v>1630</v>
      </c>
      <c r="B262" s="948">
        <v>2835</v>
      </c>
      <c r="C262" s="948" t="s">
        <v>124</v>
      </c>
      <c r="D262" s="948" t="s">
        <v>1126</v>
      </c>
      <c r="E262" s="948">
        <v>6933</v>
      </c>
      <c r="F262" s="948">
        <v>1</v>
      </c>
      <c r="G262" s="948" t="s">
        <v>1349</v>
      </c>
      <c r="H262" s="948" t="s">
        <v>1333</v>
      </c>
      <c r="I262" s="948"/>
      <c r="J262" s="948" t="s">
        <v>1096</v>
      </c>
      <c r="K262" s="948">
        <v>10</v>
      </c>
      <c r="L262" s="948" t="s">
        <v>25</v>
      </c>
      <c r="M262" s="948">
        <v>41600</v>
      </c>
      <c r="N262" s="948" t="s">
        <v>120</v>
      </c>
      <c r="O262" s="948">
        <v>177383</v>
      </c>
      <c r="P262" s="948">
        <v>135783</v>
      </c>
      <c r="Q262" s="948">
        <v>26851</v>
      </c>
      <c r="R262" s="948">
        <v>37759</v>
      </c>
      <c r="S262" s="948"/>
      <c r="T262" s="948"/>
      <c r="U262" s="948"/>
      <c r="V262" s="948" t="s">
        <v>1097</v>
      </c>
      <c r="W262" s="948">
        <v>2</v>
      </c>
    </row>
    <row r="263" spans="1:23" s="917" customFormat="1" ht="12.75" customHeight="1">
      <c r="A263" s="948">
        <v>1630</v>
      </c>
      <c r="B263" s="948">
        <v>2808</v>
      </c>
      <c r="C263" s="948" t="s">
        <v>99</v>
      </c>
      <c r="D263" s="948" t="s">
        <v>1126</v>
      </c>
      <c r="E263" s="948">
        <v>6938</v>
      </c>
      <c r="F263" s="948">
        <v>2</v>
      </c>
      <c r="G263" s="948" t="s">
        <v>1350</v>
      </c>
      <c r="H263" s="948" t="s">
        <v>1333</v>
      </c>
      <c r="I263" s="948"/>
      <c r="J263" s="948" t="s">
        <v>1096</v>
      </c>
      <c r="K263" s="948">
        <v>5</v>
      </c>
      <c r="L263" s="948" t="s">
        <v>25</v>
      </c>
      <c r="M263" s="948">
        <v>41600</v>
      </c>
      <c r="N263" s="948" t="s">
        <v>97</v>
      </c>
      <c r="O263" s="948">
        <v>122428</v>
      </c>
      <c r="P263" s="948">
        <v>80828</v>
      </c>
      <c r="Q263" s="948">
        <v>26851</v>
      </c>
      <c r="R263" s="948">
        <v>37759</v>
      </c>
      <c r="S263" s="948"/>
      <c r="T263" s="948"/>
      <c r="U263" s="948"/>
      <c r="V263" s="948" t="s">
        <v>1097</v>
      </c>
      <c r="W263" s="948">
        <v>2</v>
      </c>
    </row>
    <row r="264" spans="1:23" s="917" customFormat="1" ht="12.75" customHeight="1">
      <c r="A264" s="948">
        <v>1630</v>
      </c>
      <c r="B264" s="948">
        <v>2808</v>
      </c>
      <c r="C264" s="948" t="s">
        <v>99</v>
      </c>
      <c r="D264" s="948" t="s">
        <v>1126</v>
      </c>
      <c r="E264" s="948">
        <v>6939</v>
      </c>
      <c r="F264" s="948">
        <v>2</v>
      </c>
      <c r="G264" s="948" t="s">
        <v>1351</v>
      </c>
      <c r="H264" s="948" t="s">
        <v>1333</v>
      </c>
      <c r="I264" s="948"/>
      <c r="J264" s="948" t="s">
        <v>1096</v>
      </c>
      <c r="K264" s="948">
        <v>5</v>
      </c>
      <c r="L264" s="948" t="s">
        <v>25</v>
      </c>
      <c r="M264" s="948">
        <v>41600</v>
      </c>
      <c r="N264" s="948" t="s">
        <v>97</v>
      </c>
      <c r="O264" s="948">
        <v>122428</v>
      </c>
      <c r="P264" s="948">
        <v>80828</v>
      </c>
      <c r="Q264" s="948">
        <v>26851</v>
      </c>
      <c r="R264" s="948">
        <v>37759</v>
      </c>
      <c r="S264" s="948"/>
      <c r="T264" s="948"/>
      <c r="U264" s="948"/>
      <c r="V264" s="948" t="s">
        <v>1097</v>
      </c>
      <c r="W264" s="948">
        <v>2</v>
      </c>
    </row>
    <row r="265" spans="1:23" s="917" customFormat="1" ht="12.75" customHeight="1">
      <c r="A265" s="948">
        <v>1630</v>
      </c>
      <c r="B265" s="948">
        <v>2808</v>
      </c>
      <c r="C265" s="948" t="s">
        <v>99</v>
      </c>
      <c r="D265" s="948" t="s">
        <v>1126</v>
      </c>
      <c r="E265" s="948">
        <v>6940</v>
      </c>
      <c r="F265" s="948">
        <v>2</v>
      </c>
      <c r="G265" s="948" t="s">
        <v>1352</v>
      </c>
      <c r="H265" s="948" t="s">
        <v>1333</v>
      </c>
      <c r="I265" s="948"/>
      <c r="J265" s="948" t="s">
        <v>1096</v>
      </c>
      <c r="K265" s="948">
        <v>5</v>
      </c>
      <c r="L265" s="948" t="s">
        <v>25</v>
      </c>
      <c r="M265" s="948">
        <v>41600</v>
      </c>
      <c r="N265" s="948" t="s">
        <v>97</v>
      </c>
      <c r="O265" s="948">
        <v>122428</v>
      </c>
      <c r="P265" s="948">
        <v>80828</v>
      </c>
      <c r="Q265" s="948">
        <v>26851</v>
      </c>
      <c r="R265" s="948">
        <v>37759</v>
      </c>
      <c r="S265" s="948"/>
      <c r="T265" s="948"/>
      <c r="U265" s="948"/>
      <c r="V265" s="948" t="s">
        <v>1097</v>
      </c>
      <c r="W265" s="948">
        <v>2</v>
      </c>
    </row>
    <row r="266" spans="1:23" s="917" customFormat="1" ht="12.75" customHeight="1">
      <c r="A266" s="948">
        <v>1630</v>
      </c>
      <c r="B266" s="948">
        <v>2808</v>
      </c>
      <c r="C266" s="948" t="s">
        <v>99</v>
      </c>
      <c r="D266" s="948" t="s">
        <v>1126</v>
      </c>
      <c r="E266" s="948">
        <v>6941</v>
      </c>
      <c r="F266" s="948">
        <v>2</v>
      </c>
      <c r="G266" s="948" t="s">
        <v>1353</v>
      </c>
      <c r="H266" s="948" t="s">
        <v>1333</v>
      </c>
      <c r="I266" s="948"/>
      <c r="J266" s="948" t="s">
        <v>1096</v>
      </c>
      <c r="K266" s="948">
        <v>5</v>
      </c>
      <c r="L266" s="948" t="s">
        <v>25</v>
      </c>
      <c r="M266" s="948">
        <v>41600</v>
      </c>
      <c r="N266" s="948" t="s">
        <v>97</v>
      </c>
      <c r="O266" s="948">
        <v>122428</v>
      </c>
      <c r="P266" s="948">
        <v>80828</v>
      </c>
      <c r="Q266" s="948">
        <v>26851</v>
      </c>
      <c r="R266" s="948">
        <v>37759</v>
      </c>
      <c r="S266" s="948"/>
      <c r="T266" s="948"/>
      <c r="U266" s="948"/>
      <c r="V266" s="948" t="s">
        <v>1097</v>
      </c>
      <c r="W266" s="948">
        <v>2</v>
      </c>
    </row>
    <row r="267" spans="1:23" s="917" customFormat="1" ht="12.75" customHeight="1">
      <c r="A267" s="948">
        <v>1210</v>
      </c>
      <c r="B267" s="948">
        <v>2806</v>
      </c>
      <c r="C267" s="948" t="s">
        <v>111</v>
      </c>
      <c r="D267" s="948" t="s">
        <v>1103</v>
      </c>
      <c r="E267" s="948">
        <v>6944</v>
      </c>
      <c r="F267" s="948">
        <v>2</v>
      </c>
      <c r="G267" s="948" t="s">
        <v>1354</v>
      </c>
      <c r="H267" s="948" t="s">
        <v>1333</v>
      </c>
      <c r="I267" s="948"/>
      <c r="J267" s="948" t="s">
        <v>1096</v>
      </c>
      <c r="K267" s="948">
        <v>5</v>
      </c>
      <c r="L267" s="948" t="s">
        <v>25</v>
      </c>
      <c r="M267" s="948">
        <v>41600</v>
      </c>
      <c r="N267" s="948" t="s">
        <v>109</v>
      </c>
      <c r="O267" s="948">
        <v>149905</v>
      </c>
      <c r="P267" s="948">
        <v>108305</v>
      </c>
      <c r="Q267" s="948">
        <v>18870</v>
      </c>
      <c r="R267" s="948">
        <v>26466</v>
      </c>
      <c r="S267" s="948"/>
      <c r="T267" s="948"/>
      <c r="U267" s="948"/>
      <c r="V267" s="948" t="s">
        <v>1097</v>
      </c>
      <c r="W267" s="948">
        <v>1</v>
      </c>
    </row>
    <row r="268" spans="1:23" s="917" customFormat="1" ht="12.75" customHeight="1">
      <c r="A268" s="948">
        <v>1210</v>
      </c>
      <c r="B268" s="948">
        <v>2806</v>
      </c>
      <c r="C268" s="948" t="s">
        <v>111</v>
      </c>
      <c r="D268" s="948" t="s">
        <v>1103</v>
      </c>
      <c r="E268" s="948">
        <v>6945</v>
      </c>
      <c r="F268" s="948">
        <v>2</v>
      </c>
      <c r="G268" s="948" t="s">
        <v>1355</v>
      </c>
      <c r="H268" s="948" t="s">
        <v>1333</v>
      </c>
      <c r="I268" s="948"/>
      <c r="J268" s="948" t="s">
        <v>1096</v>
      </c>
      <c r="K268" s="948">
        <v>10</v>
      </c>
      <c r="L268" s="948" t="s">
        <v>25</v>
      </c>
      <c r="M268" s="948">
        <v>41600</v>
      </c>
      <c r="N268" s="948" t="s">
        <v>109</v>
      </c>
      <c r="O268" s="948">
        <v>149905</v>
      </c>
      <c r="P268" s="948">
        <v>108305</v>
      </c>
      <c r="Q268" s="948">
        <v>18870</v>
      </c>
      <c r="R268" s="948">
        <v>26466</v>
      </c>
      <c r="S268" s="948"/>
      <c r="T268" s="948"/>
      <c r="U268" s="948"/>
      <c r="V268" s="948" t="s">
        <v>1097</v>
      </c>
      <c r="W268" s="948">
        <v>1</v>
      </c>
    </row>
    <row r="269" spans="1:23" s="917" customFormat="1" ht="12.75" customHeight="1">
      <c r="A269" s="948">
        <v>1210</v>
      </c>
      <c r="B269" s="948">
        <v>2806</v>
      </c>
      <c r="C269" s="948" t="s">
        <v>111</v>
      </c>
      <c r="D269" s="948" t="s">
        <v>1103</v>
      </c>
      <c r="E269" s="948">
        <v>6946</v>
      </c>
      <c r="F269" s="948">
        <v>2</v>
      </c>
      <c r="G269" s="948" t="s">
        <v>1356</v>
      </c>
      <c r="H269" s="948" t="s">
        <v>1333</v>
      </c>
      <c r="I269" s="948"/>
      <c r="J269" s="948" t="s">
        <v>1096</v>
      </c>
      <c r="K269" s="948">
        <v>5</v>
      </c>
      <c r="L269" s="948" t="s">
        <v>25</v>
      </c>
      <c r="M269" s="948">
        <v>41600</v>
      </c>
      <c r="N269" s="948" t="s">
        <v>109</v>
      </c>
      <c r="O269" s="948">
        <v>149905</v>
      </c>
      <c r="P269" s="948">
        <v>108305</v>
      </c>
      <c r="Q269" s="948">
        <v>18870</v>
      </c>
      <c r="R269" s="948">
        <v>26466</v>
      </c>
      <c r="S269" s="948"/>
      <c r="T269" s="948"/>
      <c r="U269" s="948"/>
      <c r="V269" s="948" t="s">
        <v>1097</v>
      </c>
      <c r="W269" s="948">
        <v>1</v>
      </c>
    </row>
    <row r="270" spans="1:23" s="917" customFormat="1" ht="12.75" customHeight="1">
      <c r="A270" s="948">
        <v>1210</v>
      </c>
      <c r="B270" s="948">
        <v>2806</v>
      </c>
      <c r="C270" s="948" t="s">
        <v>111</v>
      </c>
      <c r="D270" s="948" t="s">
        <v>1103</v>
      </c>
      <c r="E270" s="948">
        <v>6947</v>
      </c>
      <c r="F270" s="948">
        <v>2</v>
      </c>
      <c r="G270" s="948" t="s">
        <v>1357</v>
      </c>
      <c r="H270" s="948" t="s">
        <v>1333</v>
      </c>
      <c r="I270" s="948"/>
      <c r="J270" s="948" t="s">
        <v>1096</v>
      </c>
      <c r="K270" s="948">
        <v>5</v>
      </c>
      <c r="L270" s="948" t="s">
        <v>25</v>
      </c>
      <c r="M270" s="948">
        <v>41600</v>
      </c>
      <c r="N270" s="948" t="s">
        <v>109</v>
      </c>
      <c r="O270" s="948">
        <v>149905</v>
      </c>
      <c r="P270" s="948">
        <v>108305</v>
      </c>
      <c r="Q270" s="948">
        <v>18870</v>
      </c>
      <c r="R270" s="948">
        <v>26466</v>
      </c>
      <c r="S270" s="948"/>
      <c r="T270" s="948"/>
      <c r="U270" s="948"/>
      <c r="V270" s="948" t="s">
        <v>1097</v>
      </c>
      <c r="W270" s="948">
        <v>1</v>
      </c>
    </row>
    <row r="271" spans="1:23" s="917" customFormat="1" ht="12.75" customHeight="1">
      <c r="A271" s="948">
        <v>1210</v>
      </c>
      <c r="B271" s="948">
        <v>2806</v>
      </c>
      <c r="C271" s="948" t="s">
        <v>111</v>
      </c>
      <c r="D271" s="948" t="s">
        <v>1103</v>
      </c>
      <c r="E271" s="948">
        <v>6948</v>
      </c>
      <c r="F271" s="948">
        <v>2</v>
      </c>
      <c r="G271" s="948" t="s">
        <v>1358</v>
      </c>
      <c r="H271" s="948" t="s">
        <v>1333</v>
      </c>
      <c r="I271" s="948"/>
      <c r="J271" s="948" t="s">
        <v>1096</v>
      </c>
      <c r="K271" s="948">
        <v>10</v>
      </c>
      <c r="L271" s="948" t="s">
        <v>25</v>
      </c>
      <c r="M271" s="948">
        <v>41600</v>
      </c>
      <c r="N271" s="948" t="s">
        <v>109</v>
      </c>
      <c r="O271" s="948">
        <v>149905</v>
      </c>
      <c r="P271" s="948">
        <v>108305</v>
      </c>
      <c r="Q271" s="948">
        <v>18870</v>
      </c>
      <c r="R271" s="948">
        <v>26466</v>
      </c>
      <c r="S271" s="948"/>
      <c r="T271" s="948"/>
      <c r="U271" s="948"/>
      <c r="V271" s="948" t="s">
        <v>1097</v>
      </c>
      <c r="W271" s="948">
        <v>1</v>
      </c>
    </row>
    <row r="272" spans="1:23" s="917" customFormat="1" ht="12.75" customHeight="1">
      <c r="A272" s="948">
        <v>1210</v>
      </c>
      <c r="B272" s="948">
        <v>2806</v>
      </c>
      <c r="C272" s="948" t="s">
        <v>111</v>
      </c>
      <c r="D272" s="948" t="s">
        <v>1103</v>
      </c>
      <c r="E272" s="948">
        <v>6949</v>
      </c>
      <c r="F272" s="948">
        <v>2</v>
      </c>
      <c r="G272" s="948" t="s">
        <v>1359</v>
      </c>
      <c r="H272" s="948" t="s">
        <v>1333</v>
      </c>
      <c r="I272" s="948"/>
      <c r="J272" s="948" t="s">
        <v>1096</v>
      </c>
      <c r="K272" s="948">
        <v>5</v>
      </c>
      <c r="L272" s="948" t="s">
        <v>25</v>
      </c>
      <c r="M272" s="948">
        <v>41600</v>
      </c>
      <c r="N272" s="948" t="s">
        <v>109</v>
      </c>
      <c r="O272" s="948">
        <v>149905</v>
      </c>
      <c r="P272" s="948">
        <v>108305</v>
      </c>
      <c r="Q272" s="948">
        <v>18870</v>
      </c>
      <c r="R272" s="948">
        <v>26466</v>
      </c>
      <c r="S272" s="948"/>
      <c r="T272" s="948"/>
      <c r="U272" s="948"/>
      <c r="V272" s="948" t="s">
        <v>1097</v>
      </c>
      <c r="W272" s="948">
        <v>1</v>
      </c>
    </row>
    <row r="273" spans="1:23" s="917" customFormat="1" ht="12.75" customHeight="1">
      <c r="A273" s="948">
        <v>1335</v>
      </c>
      <c r="B273" s="948">
        <v>2840</v>
      </c>
      <c r="C273" s="948" t="s">
        <v>87</v>
      </c>
      <c r="D273" s="948" t="s">
        <v>1133</v>
      </c>
      <c r="E273" s="948">
        <v>9454</v>
      </c>
      <c r="F273" s="948">
        <v>3</v>
      </c>
      <c r="G273" s="948" t="s">
        <v>1360</v>
      </c>
      <c r="H273" s="948" t="s">
        <v>1361</v>
      </c>
      <c r="I273" s="948"/>
      <c r="J273" s="948" t="s">
        <v>1096</v>
      </c>
      <c r="K273" s="948">
        <v>10</v>
      </c>
      <c r="L273" s="948" t="s">
        <v>25</v>
      </c>
      <c r="M273" s="948">
        <v>41600</v>
      </c>
      <c r="N273" s="948" t="s">
        <v>84</v>
      </c>
      <c r="O273" s="948">
        <v>94362</v>
      </c>
      <c r="P273" s="948">
        <v>52762</v>
      </c>
      <c r="Q273" s="948">
        <v>18870</v>
      </c>
      <c r="R273" s="948">
        <v>26466</v>
      </c>
      <c r="S273" s="948"/>
      <c r="T273" s="948"/>
      <c r="U273" s="948"/>
      <c r="V273" s="948" t="s">
        <v>1097</v>
      </c>
      <c r="W273" s="948">
        <v>2</v>
      </c>
    </row>
    <row r="274" spans="1:23" s="917" customFormat="1" ht="12.75" customHeight="1">
      <c r="A274" s="948">
        <v>1335</v>
      </c>
      <c r="B274" s="948">
        <v>2832</v>
      </c>
      <c r="C274" s="948" t="s">
        <v>92</v>
      </c>
      <c r="D274" s="948" t="s">
        <v>1133</v>
      </c>
      <c r="E274" s="948">
        <v>9457</v>
      </c>
      <c r="F274" s="948">
        <v>3</v>
      </c>
      <c r="G274" s="948" t="s">
        <v>1362</v>
      </c>
      <c r="H274" s="948" t="s">
        <v>1361</v>
      </c>
      <c r="I274" s="948"/>
      <c r="J274" s="948" t="s">
        <v>1096</v>
      </c>
      <c r="K274" s="948">
        <v>10</v>
      </c>
      <c r="L274" s="948" t="s">
        <v>25</v>
      </c>
      <c r="M274" s="948">
        <v>41600</v>
      </c>
      <c r="N274" s="948" t="s">
        <v>88</v>
      </c>
      <c r="O274" s="948">
        <v>101092</v>
      </c>
      <c r="P274" s="948">
        <v>59492</v>
      </c>
      <c r="Q274" s="948">
        <v>18870</v>
      </c>
      <c r="R274" s="948">
        <v>26466</v>
      </c>
      <c r="S274" s="948"/>
      <c r="T274" s="948"/>
      <c r="U274" s="948"/>
      <c r="V274" s="948" t="s">
        <v>1097</v>
      </c>
      <c r="W274" s="948">
        <v>2</v>
      </c>
    </row>
    <row r="275" spans="1:23" s="917" customFormat="1" ht="12.75" customHeight="1">
      <c r="A275" s="948">
        <v>1615</v>
      </c>
      <c r="B275" s="948">
        <v>2808</v>
      </c>
      <c r="C275" s="948" t="s">
        <v>99</v>
      </c>
      <c r="D275" s="948" t="s">
        <v>1126</v>
      </c>
      <c r="E275" s="948">
        <v>9802</v>
      </c>
      <c r="F275" s="948">
        <v>1</v>
      </c>
      <c r="G275" s="948" t="s">
        <v>1363</v>
      </c>
      <c r="H275" s="948" t="s">
        <v>1364</v>
      </c>
      <c r="I275" s="948"/>
      <c r="J275" s="948" t="s">
        <v>1096</v>
      </c>
      <c r="K275" s="948">
        <v>5</v>
      </c>
      <c r="L275" s="948" t="s">
        <v>25</v>
      </c>
      <c r="M275" s="948">
        <v>41600</v>
      </c>
      <c r="N275" s="948" t="s">
        <v>97</v>
      </c>
      <c r="O275" s="948">
        <v>122428</v>
      </c>
      <c r="P275" s="948">
        <v>80828</v>
      </c>
      <c r="Q275" s="948">
        <v>18870</v>
      </c>
      <c r="R275" s="948">
        <v>26466</v>
      </c>
      <c r="S275" s="948"/>
      <c r="T275" s="948"/>
      <c r="U275" s="948"/>
      <c r="V275" s="948" t="s">
        <v>1097</v>
      </c>
      <c r="W275" s="948">
        <v>2</v>
      </c>
    </row>
    <row r="276" spans="1:23" s="917" customFormat="1" ht="12.75" customHeight="1">
      <c r="A276" s="948">
        <v>1615</v>
      </c>
      <c r="B276" s="948">
        <v>2808</v>
      </c>
      <c r="C276" s="948" t="s">
        <v>99</v>
      </c>
      <c r="D276" s="948" t="s">
        <v>1126</v>
      </c>
      <c r="E276" s="948">
        <v>9807</v>
      </c>
      <c r="F276" s="948">
        <v>1</v>
      </c>
      <c r="G276" s="948" t="s">
        <v>1365</v>
      </c>
      <c r="H276" s="948" t="s">
        <v>1364</v>
      </c>
      <c r="I276" s="948"/>
      <c r="J276" s="948" t="s">
        <v>1096</v>
      </c>
      <c r="K276" s="948">
        <v>5</v>
      </c>
      <c r="L276" s="948" t="s">
        <v>25</v>
      </c>
      <c r="M276" s="948">
        <v>41600</v>
      </c>
      <c r="N276" s="948" t="s">
        <v>97</v>
      </c>
      <c r="O276" s="948">
        <v>122428</v>
      </c>
      <c r="P276" s="948">
        <v>80828</v>
      </c>
      <c r="Q276" s="948">
        <v>18870</v>
      </c>
      <c r="R276" s="948">
        <v>26466</v>
      </c>
      <c r="S276" s="948"/>
      <c r="T276" s="948"/>
      <c r="U276" s="948"/>
      <c r="V276" s="948" t="s">
        <v>1097</v>
      </c>
      <c r="W276" s="948">
        <v>2</v>
      </c>
    </row>
    <row r="277" spans="1:23" s="917" customFormat="1" ht="12.75" customHeight="1">
      <c r="A277" s="948">
        <v>1615</v>
      </c>
      <c r="B277" s="948">
        <v>2808</v>
      </c>
      <c r="C277" s="948" t="s">
        <v>99</v>
      </c>
      <c r="D277" s="948" t="s">
        <v>1126</v>
      </c>
      <c r="E277" s="948">
        <v>9808</v>
      </c>
      <c r="F277" s="948">
        <v>2</v>
      </c>
      <c r="G277" s="948" t="s">
        <v>1366</v>
      </c>
      <c r="H277" s="948" t="s">
        <v>1364</v>
      </c>
      <c r="I277" s="948"/>
      <c r="J277" s="948" t="s">
        <v>1096</v>
      </c>
      <c r="K277" s="948">
        <v>5</v>
      </c>
      <c r="L277" s="948" t="s">
        <v>25</v>
      </c>
      <c r="M277" s="948">
        <v>41600</v>
      </c>
      <c r="N277" s="948" t="s">
        <v>97</v>
      </c>
      <c r="O277" s="948">
        <v>122428</v>
      </c>
      <c r="P277" s="948">
        <v>80828</v>
      </c>
      <c r="Q277" s="948">
        <v>18870</v>
      </c>
      <c r="R277" s="948">
        <v>26466</v>
      </c>
      <c r="S277" s="948"/>
      <c r="T277" s="948"/>
      <c r="U277" s="948"/>
      <c r="V277" s="948" t="s">
        <v>1097</v>
      </c>
      <c r="W277" s="948">
        <v>2</v>
      </c>
    </row>
    <row r="278" spans="1:23" s="917" customFormat="1" ht="12.75" customHeight="1">
      <c r="A278" s="948">
        <v>1615</v>
      </c>
      <c r="B278" s="948">
        <v>2808</v>
      </c>
      <c r="C278" s="948" t="s">
        <v>99</v>
      </c>
      <c r="D278" s="948" t="s">
        <v>1126</v>
      </c>
      <c r="E278" s="948">
        <v>9810</v>
      </c>
      <c r="F278" s="948">
        <v>2</v>
      </c>
      <c r="G278" s="948" t="s">
        <v>1367</v>
      </c>
      <c r="H278" s="948" t="s">
        <v>1364</v>
      </c>
      <c r="I278" s="948"/>
      <c r="J278" s="948" t="s">
        <v>1096</v>
      </c>
      <c r="K278" s="948">
        <v>5</v>
      </c>
      <c r="L278" s="948" t="s">
        <v>25</v>
      </c>
      <c r="M278" s="948">
        <v>41600</v>
      </c>
      <c r="N278" s="948" t="s">
        <v>97</v>
      </c>
      <c r="O278" s="948">
        <v>122428</v>
      </c>
      <c r="P278" s="948">
        <v>80828</v>
      </c>
      <c r="Q278" s="948">
        <v>18870</v>
      </c>
      <c r="R278" s="948">
        <v>26466</v>
      </c>
      <c r="S278" s="948"/>
      <c r="T278" s="948"/>
      <c r="U278" s="948"/>
      <c r="V278" s="948" t="s">
        <v>1097</v>
      </c>
      <c r="W278" s="948">
        <v>2</v>
      </c>
    </row>
    <row r="279" spans="1:23" s="917" customFormat="1" ht="12.75" customHeight="1">
      <c r="A279" s="948">
        <v>1615</v>
      </c>
      <c r="B279" s="948">
        <v>2821</v>
      </c>
      <c r="C279" s="948" t="s">
        <v>102</v>
      </c>
      <c r="D279" s="948" t="s">
        <v>1126</v>
      </c>
      <c r="E279" s="948">
        <v>9815</v>
      </c>
      <c r="F279" s="948">
        <v>1</v>
      </c>
      <c r="G279" s="948" t="s">
        <v>1368</v>
      </c>
      <c r="H279" s="948" t="s">
        <v>1364</v>
      </c>
      <c r="I279" s="948"/>
      <c r="J279" s="948" t="s">
        <v>1096</v>
      </c>
      <c r="K279" s="948">
        <v>5</v>
      </c>
      <c r="L279" s="948" t="s">
        <v>25</v>
      </c>
      <c r="M279" s="948">
        <v>41600</v>
      </c>
      <c r="N279" s="948" t="s">
        <v>97</v>
      </c>
      <c r="O279" s="948">
        <v>122428</v>
      </c>
      <c r="P279" s="948">
        <v>80828</v>
      </c>
      <c r="Q279" s="948">
        <v>18870</v>
      </c>
      <c r="R279" s="948">
        <v>26466</v>
      </c>
      <c r="S279" s="948"/>
      <c r="T279" s="948"/>
      <c r="U279" s="948"/>
      <c r="V279" s="948" t="s">
        <v>1097</v>
      </c>
      <c r="W279" s="948">
        <v>2</v>
      </c>
    </row>
    <row r="280" spans="1:23" s="917" customFormat="1" ht="12.75" customHeight="1">
      <c r="A280" s="948">
        <v>1655</v>
      </c>
      <c r="B280" s="948">
        <v>2813</v>
      </c>
      <c r="C280" s="948" t="s">
        <v>90</v>
      </c>
      <c r="D280" s="948" t="s">
        <v>1126</v>
      </c>
      <c r="E280" s="948">
        <v>9825</v>
      </c>
      <c r="F280" s="948">
        <v>2</v>
      </c>
      <c r="G280" s="948" t="s">
        <v>1369</v>
      </c>
      <c r="H280" s="948" t="s">
        <v>1364</v>
      </c>
      <c r="I280" s="948"/>
      <c r="J280" s="948" t="s">
        <v>1096</v>
      </c>
      <c r="K280" s="948">
        <v>12</v>
      </c>
      <c r="L280" s="948" t="s">
        <v>25</v>
      </c>
      <c r="M280" s="948">
        <v>41600</v>
      </c>
      <c r="N280" s="948" t="s">
        <v>88</v>
      </c>
      <c r="O280" s="948">
        <v>101092</v>
      </c>
      <c r="P280" s="948">
        <v>59492</v>
      </c>
      <c r="Q280" s="948">
        <v>18870</v>
      </c>
      <c r="R280" s="948">
        <v>19885</v>
      </c>
      <c r="S280" s="948"/>
      <c r="T280" s="948"/>
      <c r="U280" s="948"/>
      <c r="V280" s="948" t="s">
        <v>1097</v>
      </c>
      <c r="W280" s="948">
        <v>1</v>
      </c>
    </row>
    <row r="281" spans="1:23" s="917" customFormat="1" ht="12.75" customHeight="1">
      <c r="A281" s="948">
        <v>1655</v>
      </c>
      <c r="B281" s="948">
        <v>2813</v>
      </c>
      <c r="C281" s="948" t="s">
        <v>90</v>
      </c>
      <c r="D281" s="948" t="s">
        <v>1126</v>
      </c>
      <c r="E281" s="948">
        <v>9841</v>
      </c>
      <c r="F281" s="948">
        <v>2</v>
      </c>
      <c r="G281" s="948" t="s">
        <v>1370</v>
      </c>
      <c r="H281" s="948" t="s">
        <v>1364</v>
      </c>
      <c r="I281" s="948"/>
      <c r="J281" s="948" t="s">
        <v>1096</v>
      </c>
      <c r="K281" s="948">
        <v>5</v>
      </c>
      <c r="L281" s="948" t="s">
        <v>25</v>
      </c>
      <c r="M281" s="948">
        <v>41600</v>
      </c>
      <c r="N281" s="948" t="s">
        <v>88</v>
      </c>
      <c r="O281" s="948">
        <v>101092</v>
      </c>
      <c r="P281" s="948">
        <v>59492</v>
      </c>
      <c r="Q281" s="948">
        <v>18870</v>
      </c>
      <c r="R281" s="948">
        <v>19885</v>
      </c>
      <c r="S281" s="948"/>
      <c r="T281" s="948"/>
      <c r="U281" s="948"/>
      <c r="V281" s="948" t="s">
        <v>1097</v>
      </c>
      <c r="W281" s="948">
        <v>2</v>
      </c>
    </row>
    <row r="282" spans="1:23" s="917" customFormat="1" ht="12.75" customHeight="1">
      <c r="A282" s="948">
        <v>1325</v>
      </c>
      <c r="B282" s="948">
        <v>2830</v>
      </c>
      <c r="C282" s="948" t="s">
        <v>113</v>
      </c>
      <c r="D282" s="948" t="s">
        <v>1133</v>
      </c>
      <c r="E282" s="948">
        <v>10291</v>
      </c>
      <c r="F282" s="948">
        <v>3</v>
      </c>
      <c r="G282" s="948" t="s">
        <v>1371</v>
      </c>
      <c r="H282" s="948" t="s">
        <v>1364</v>
      </c>
      <c r="I282" s="948"/>
      <c r="J282" s="948" t="s">
        <v>1269</v>
      </c>
      <c r="K282" s="948">
        <v>10</v>
      </c>
      <c r="L282" s="948" t="s">
        <v>25</v>
      </c>
      <c r="M282" s="948">
        <v>41600</v>
      </c>
      <c r="N282" s="948" t="s">
        <v>106</v>
      </c>
      <c r="O282" s="948">
        <v>136028</v>
      </c>
      <c r="P282" s="948">
        <v>94428</v>
      </c>
      <c r="Q282" s="948">
        <v>18870</v>
      </c>
      <c r="R282" s="948">
        <v>26466</v>
      </c>
      <c r="S282" s="948"/>
      <c r="T282" s="948"/>
      <c r="U282" s="948"/>
      <c r="V282" s="948" t="s">
        <v>1097</v>
      </c>
      <c r="W282" s="948">
        <v>1</v>
      </c>
    </row>
    <row r="283" spans="1:23" s="917" customFormat="1" ht="12.75" customHeight="1">
      <c r="A283" s="948">
        <v>1110</v>
      </c>
      <c r="B283" s="948">
        <v>2836</v>
      </c>
      <c r="C283" s="948" t="s">
        <v>320</v>
      </c>
      <c r="D283" s="948" t="s">
        <v>1372</v>
      </c>
      <c r="E283" s="948">
        <v>10411</v>
      </c>
      <c r="F283" s="948">
        <v>3</v>
      </c>
      <c r="G283" s="948" t="s">
        <v>1373</v>
      </c>
      <c r="H283" s="948" t="s">
        <v>1374</v>
      </c>
      <c r="I283" s="948"/>
      <c r="J283" s="948" t="s">
        <v>1096</v>
      </c>
      <c r="K283" s="948">
        <v>5</v>
      </c>
      <c r="L283" s="948" t="s">
        <v>25</v>
      </c>
      <c r="M283" s="948">
        <v>41600</v>
      </c>
      <c r="N283" s="948" t="s">
        <v>126</v>
      </c>
      <c r="O283" s="948">
        <v>212265</v>
      </c>
      <c r="P283" s="948">
        <v>170665</v>
      </c>
      <c r="Q283" s="948">
        <v>18870</v>
      </c>
      <c r="R283" s="948">
        <v>26466</v>
      </c>
      <c r="S283" s="948"/>
      <c r="T283" s="948"/>
      <c r="U283" s="948"/>
      <c r="V283" s="948" t="s">
        <v>1097</v>
      </c>
      <c r="W283" s="948">
        <v>1</v>
      </c>
    </row>
    <row r="284" spans="1:23" s="917" customFormat="1" ht="12.75" customHeight="1">
      <c r="A284" s="948">
        <v>1270</v>
      </c>
      <c r="B284" s="948">
        <v>2810</v>
      </c>
      <c r="C284" s="948" t="s">
        <v>100</v>
      </c>
      <c r="D284" s="948" t="s">
        <v>1103</v>
      </c>
      <c r="E284" s="948">
        <v>10638</v>
      </c>
      <c r="F284" s="948">
        <v>3</v>
      </c>
      <c r="G284" s="948" t="s">
        <v>1375</v>
      </c>
      <c r="H284" s="948" t="s">
        <v>1376</v>
      </c>
      <c r="I284" s="948"/>
      <c r="J284" s="948" t="s">
        <v>1096</v>
      </c>
      <c r="K284" s="948">
        <v>10</v>
      </c>
      <c r="L284" s="948" t="s">
        <v>25</v>
      </c>
      <c r="M284" s="948">
        <v>41600</v>
      </c>
      <c r="N284" s="948" t="s">
        <v>97</v>
      </c>
      <c r="O284" s="948">
        <v>122428</v>
      </c>
      <c r="P284" s="948">
        <v>80828</v>
      </c>
      <c r="Q284" s="948">
        <v>35187</v>
      </c>
      <c r="R284" s="948">
        <v>43661</v>
      </c>
      <c r="S284" s="948"/>
      <c r="T284" s="948"/>
      <c r="U284" s="948"/>
      <c r="V284" s="948" t="s">
        <v>1097</v>
      </c>
      <c r="W284" s="948">
        <v>1</v>
      </c>
    </row>
    <row r="285" spans="1:23" s="917" customFormat="1" ht="12.75" customHeight="1">
      <c r="A285" s="948">
        <v>1270</v>
      </c>
      <c r="B285" s="948">
        <v>2810</v>
      </c>
      <c r="C285" s="948" t="s">
        <v>100</v>
      </c>
      <c r="D285" s="948" t="s">
        <v>1103</v>
      </c>
      <c r="E285" s="948">
        <v>10639</v>
      </c>
      <c r="F285" s="948">
        <v>3</v>
      </c>
      <c r="G285" s="948" t="s">
        <v>1377</v>
      </c>
      <c r="H285" s="948" t="s">
        <v>1376</v>
      </c>
      <c r="I285" s="948"/>
      <c r="J285" s="948" t="s">
        <v>1096</v>
      </c>
      <c r="K285" s="948">
        <v>17</v>
      </c>
      <c r="L285" s="948" t="s">
        <v>25</v>
      </c>
      <c r="M285" s="948">
        <v>41600</v>
      </c>
      <c r="N285" s="948" t="s">
        <v>97</v>
      </c>
      <c r="O285" s="948">
        <v>122428</v>
      </c>
      <c r="P285" s="948">
        <v>80828</v>
      </c>
      <c r="Q285" s="948">
        <v>35187</v>
      </c>
      <c r="R285" s="948">
        <v>43661</v>
      </c>
      <c r="S285" s="948"/>
      <c r="T285" s="948"/>
      <c r="U285" s="948"/>
      <c r="V285" s="948" t="s">
        <v>1097</v>
      </c>
      <c r="W285" s="948">
        <v>1</v>
      </c>
    </row>
    <row r="286" spans="1:23" s="917" customFormat="1" ht="12.75" customHeight="1">
      <c r="A286" s="948">
        <v>1270</v>
      </c>
      <c r="B286" s="948">
        <v>2810</v>
      </c>
      <c r="C286" s="948" t="s">
        <v>100</v>
      </c>
      <c r="D286" s="948" t="s">
        <v>1103</v>
      </c>
      <c r="E286" s="948">
        <v>10640</v>
      </c>
      <c r="F286" s="948">
        <v>3</v>
      </c>
      <c r="G286" s="948" t="s">
        <v>1378</v>
      </c>
      <c r="H286" s="948" t="s">
        <v>1376</v>
      </c>
      <c r="I286" s="948"/>
      <c r="J286" s="948" t="s">
        <v>1096</v>
      </c>
      <c r="K286" s="948">
        <v>24</v>
      </c>
      <c r="L286" s="948" t="s">
        <v>25</v>
      </c>
      <c r="M286" s="948">
        <v>41600</v>
      </c>
      <c r="N286" s="948" t="s">
        <v>97</v>
      </c>
      <c r="O286" s="948">
        <v>122428</v>
      </c>
      <c r="P286" s="948">
        <v>80828</v>
      </c>
      <c r="Q286" s="948">
        <v>35187</v>
      </c>
      <c r="R286" s="948">
        <v>43661</v>
      </c>
      <c r="S286" s="948"/>
      <c r="T286" s="948"/>
      <c r="U286" s="948"/>
      <c r="V286" s="948" t="s">
        <v>1097</v>
      </c>
      <c r="W286" s="948">
        <v>1</v>
      </c>
    </row>
    <row r="287" spans="1:23" s="917" customFormat="1" ht="12.75" customHeight="1">
      <c r="A287" s="948">
        <v>1270</v>
      </c>
      <c r="B287" s="948">
        <v>2810</v>
      </c>
      <c r="C287" s="948" t="s">
        <v>100</v>
      </c>
      <c r="D287" s="948" t="s">
        <v>1103</v>
      </c>
      <c r="E287" s="948">
        <v>10644</v>
      </c>
      <c r="F287" s="948">
        <v>3</v>
      </c>
      <c r="G287" s="948" t="s">
        <v>1379</v>
      </c>
      <c r="H287" s="948" t="s">
        <v>1376</v>
      </c>
      <c r="I287" s="948"/>
      <c r="J287" s="948" t="s">
        <v>1096</v>
      </c>
      <c r="K287" s="948">
        <v>7</v>
      </c>
      <c r="L287" s="948" t="s">
        <v>25</v>
      </c>
      <c r="M287" s="948">
        <v>41600</v>
      </c>
      <c r="N287" s="948" t="s">
        <v>97</v>
      </c>
      <c r="O287" s="948">
        <v>122428</v>
      </c>
      <c r="P287" s="948">
        <v>80828</v>
      </c>
      <c r="Q287" s="948">
        <v>35187</v>
      </c>
      <c r="R287" s="948">
        <v>43661</v>
      </c>
      <c r="S287" s="948"/>
      <c r="T287" s="948"/>
      <c r="U287" s="948"/>
      <c r="V287" s="948" t="s">
        <v>1097</v>
      </c>
      <c r="W287" s="948">
        <v>1</v>
      </c>
    </row>
    <row r="288" spans="1:23" s="917" customFormat="1" ht="12.75" customHeight="1">
      <c r="A288" s="948">
        <v>1270</v>
      </c>
      <c r="B288" s="948">
        <v>2810</v>
      </c>
      <c r="C288" s="948" t="s">
        <v>100</v>
      </c>
      <c r="D288" s="948" t="s">
        <v>1103</v>
      </c>
      <c r="E288" s="948">
        <v>10654</v>
      </c>
      <c r="F288" s="948">
        <v>3</v>
      </c>
      <c r="G288" s="948" t="s">
        <v>1380</v>
      </c>
      <c r="H288" s="948" t="s">
        <v>1376</v>
      </c>
      <c r="I288" s="948"/>
      <c r="J288" s="948" t="s">
        <v>1096</v>
      </c>
      <c r="K288" s="948">
        <v>14</v>
      </c>
      <c r="L288" s="948" t="s">
        <v>25</v>
      </c>
      <c r="M288" s="948">
        <v>41600</v>
      </c>
      <c r="N288" s="948" t="s">
        <v>97</v>
      </c>
      <c r="O288" s="948">
        <v>122428</v>
      </c>
      <c r="P288" s="948">
        <v>80828</v>
      </c>
      <c r="Q288" s="948">
        <v>35187</v>
      </c>
      <c r="R288" s="948">
        <v>43661</v>
      </c>
      <c r="S288" s="948"/>
      <c r="T288" s="948"/>
      <c r="U288" s="948"/>
      <c r="V288" s="948" t="s">
        <v>1097</v>
      </c>
      <c r="W288" s="948">
        <v>1</v>
      </c>
    </row>
    <row r="289" spans="1:23" s="917" customFormat="1" ht="12.75" customHeight="1">
      <c r="A289" s="948">
        <v>1680</v>
      </c>
      <c r="B289" s="948">
        <v>2840</v>
      </c>
      <c r="C289" s="948" t="s">
        <v>87</v>
      </c>
      <c r="D289" s="948" t="s">
        <v>1093</v>
      </c>
      <c r="E289" s="948">
        <v>11083</v>
      </c>
      <c r="F289" s="948">
        <v>2</v>
      </c>
      <c r="G289" s="948" t="s">
        <v>1381</v>
      </c>
      <c r="H289" s="948" t="s">
        <v>1382</v>
      </c>
      <c r="I289" s="948"/>
      <c r="J289" s="948" t="s">
        <v>1096</v>
      </c>
      <c r="K289" s="948">
        <v>10</v>
      </c>
      <c r="L289" s="948" t="s">
        <v>25</v>
      </c>
      <c r="M289" s="948">
        <v>41600</v>
      </c>
      <c r="N289" s="948" t="s">
        <v>84</v>
      </c>
      <c r="O289" s="948">
        <v>94362</v>
      </c>
      <c r="P289" s="948">
        <v>52762</v>
      </c>
      <c r="Q289" s="948">
        <v>18870</v>
      </c>
      <c r="R289" s="948">
        <v>34212</v>
      </c>
      <c r="S289" s="948"/>
      <c r="T289" s="948"/>
      <c r="U289" s="948"/>
      <c r="V289" s="948" t="s">
        <v>1097</v>
      </c>
      <c r="W289" s="948">
        <v>1</v>
      </c>
    </row>
    <row r="290" spans="1:23" s="917" customFormat="1" ht="12.75" customHeight="1">
      <c r="A290" s="948">
        <v>1680</v>
      </c>
      <c r="B290" s="948">
        <v>2840</v>
      </c>
      <c r="C290" s="948" t="s">
        <v>87</v>
      </c>
      <c r="D290" s="948" t="s">
        <v>1093</v>
      </c>
      <c r="E290" s="948">
        <v>11087</v>
      </c>
      <c r="F290" s="948">
        <v>3</v>
      </c>
      <c r="G290" s="948" t="s">
        <v>1383</v>
      </c>
      <c r="H290" s="948" t="s">
        <v>1382</v>
      </c>
      <c r="I290" s="948"/>
      <c r="J290" s="948" t="s">
        <v>1096</v>
      </c>
      <c r="K290" s="948">
        <v>5</v>
      </c>
      <c r="L290" s="948" t="s">
        <v>25</v>
      </c>
      <c r="M290" s="948">
        <v>41600</v>
      </c>
      <c r="N290" s="948" t="s">
        <v>84</v>
      </c>
      <c r="O290" s="948">
        <v>94362</v>
      </c>
      <c r="P290" s="948">
        <v>52762</v>
      </c>
      <c r="Q290" s="948">
        <v>18870</v>
      </c>
      <c r="R290" s="948">
        <v>34212</v>
      </c>
      <c r="S290" s="948"/>
      <c r="T290" s="948"/>
      <c r="U290" s="948"/>
      <c r="V290" s="948" t="s">
        <v>1097</v>
      </c>
      <c r="W290" s="948">
        <v>2</v>
      </c>
    </row>
    <row r="291" spans="1:23" s="917" customFormat="1" ht="12.75" customHeight="1">
      <c r="A291" s="948">
        <v>1680</v>
      </c>
      <c r="B291" s="948">
        <v>2840</v>
      </c>
      <c r="C291" s="948" t="s">
        <v>87</v>
      </c>
      <c r="D291" s="948" t="s">
        <v>1093</v>
      </c>
      <c r="E291" s="948">
        <v>11089</v>
      </c>
      <c r="F291" s="948">
        <v>3</v>
      </c>
      <c r="G291" s="948" t="s">
        <v>1384</v>
      </c>
      <c r="H291" s="948" t="s">
        <v>1382</v>
      </c>
      <c r="I291" s="948"/>
      <c r="J291" s="948" t="s">
        <v>1096</v>
      </c>
      <c r="K291" s="948">
        <v>5</v>
      </c>
      <c r="L291" s="948" t="s">
        <v>25</v>
      </c>
      <c r="M291" s="948">
        <v>41600</v>
      </c>
      <c r="N291" s="948" t="s">
        <v>84</v>
      </c>
      <c r="O291" s="948">
        <v>94362</v>
      </c>
      <c r="P291" s="948">
        <v>52762</v>
      </c>
      <c r="Q291" s="948">
        <v>18870</v>
      </c>
      <c r="R291" s="948">
        <v>34212</v>
      </c>
      <c r="S291" s="948"/>
      <c r="T291" s="948"/>
      <c r="U291" s="948"/>
      <c r="V291" s="948" t="s">
        <v>1097</v>
      </c>
      <c r="W291" s="948">
        <v>2</v>
      </c>
    </row>
    <row r="292" spans="1:23" s="917" customFormat="1" ht="12.75" customHeight="1">
      <c r="A292" s="948">
        <v>1680</v>
      </c>
      <c r="B292" s="948">
        <v>2840</v>
      </c>
      <c r="C292" s="948" t="s">
        <v>87</v>
      </c>
      <c r="D292" s="948" t="s">
        <v>1093</v>
      </c>
      <c r="E292" s="948">
        <v>11099</v>
      </c>
      <c r="F292" s="948">
        <v>4</v>
      </c>
      <c r="G292" s="948" t="s">
        <v>1385</v>
      </c>
      <c r="H292" s="948" t="s">
        <v>1382</v>
      </c>
      <c r="I292" s="948"/>
      <c r="J292" s="948" t="s">
        <v>1096</v>
      </c>
      <c r="K292" s="948">
        <v>5</v>
      </c>
      <c r="L292" s="948" t="s">
        <v>25</v>
      </c>
      <c r="M292" s="948">
        <v>41600</v>
      </c>
      <c r="N292" s="948" t="s">
        <v>84</v>
      </c>
      <c r="O292" s="948">
        <v>94362</v>
      </c>
      <c r="P292" s="948">
        <v>52762</v>
      </c>
      <c r="Q292" s="948">
        <v>18870</v>
      </c>
      <c r="R292" s="948">
        <v>34212</v>
      </c>
      <c r="S292" s="948"/>
      <c r="T292" s="948"/>
      <c r="U292" s="948"/>
      <c r="V292" s="948" t="s">
        <v>1097</v>
      </c>
      <c r="W292" s="948">
        <v>2</v>
      </c>
    </row>
    <row r="293" spans="1:23" s="917" customFormat="1" ht="12.75" customHeight="1">
      <c r="A293" s="948">
        <v>1700</v>
      </c>
      <c r="B293" s="948">
        <v>2841</v>
      </c>
      <c r="C293" s="948" t="s">
        <v>83</v>
      </c>
      <c r="D293" s="948" t="s">
        <v>1106</v>
      </c>
      <c r="E293" s="948">
        <v>11550</v>
      </c>
      <c r="F293" s="948">
        <v>2</v>
      </c>
      <c r="G293" s="948" t="s">
        <v>1386</v>
      </c>
      <c r="H293" s="948" t="s">
        <v>1382</v>
      </c>
      <c r="I293" s="948"/>
      <c r="J293" s="948" t="s">
        <v>1096</v>
      </c>
      <c r="K293" s="948">
        <v>4</v>
      </c>
      <c r="L293" s="948" t="s">
        <v>25</v>
      </c>
      <c r="M293" s="948">
        <v>41600</v>
      </c>
      <c r="N293" s="948" t="s">
        <v>84</v>
      </c>
      <c r="O293" s="948">
        <v>94362</v>
      </c>
      <c r="P293" s="948">
        <v>52762</v>
      </c>
      <c r="Q293" s="948">
        <v>18870</v>
      </c>
      <c r="R293" s="948">
        <v>26466</v>
      </c>
      <c r="S293" s="948"/>
      <c r="T293" s="948"/>
      <c r="U293" s="948"/>
      <c r="V293" s="948" t="s">
        <v>1097</v>
      </c>
      <c r="W293" s="948">
        <v>1</v>
      </c>
    </row>
    <row r="294" spans="1:23" s="917" customFormat="1" ht="12.75" customHeight="1">
      <c r="A294" s="948">
        <v>1700</v>
      </c>
      <c r="B294" s="948">
        <v>2841</v>
      </c>
      <c r="C294" s="948" t="s">
        <v>83</v>
      </c>
      <c r="D294" s="948" t="s">
        <v>1106</v>
      </c>
      <c r="E294" s="948">
        <v>11552</v>
      </c>
      <c r="F294" s="948">
        <v>3</v>
      </c>
      <c r="G294" s="948" t="s">
        <v>1387</v>
      </c>
      <c r="H294" s="948" t="s">
        <v>1382</v>
      </c>
      <c r="I294" s="948"/>
      <c r="J294" s="948" t="s">
        <v>1096</v>
      </c>
      <c r="K294" s="948">
        <v>10</v>
      </c>
      <c r="L294" s="948" t="s">
        <v>25</v>
      </c>
      <c r="M294" s="948">
        <v>41600</v>
      </c>
      <c r="N294" s="948" t="s">
        <v>84</v>
      </c>
      <c r="O294" s="948">
        <v>94362</v>
      </c>
      <c r="P294" s="948">
        <v>52762</v>
      </c>
      <c r="Q294" s="948">
        <v>18870</v>
      </c>
      <c r="R294" s="948">
        <v>26466</v>
      </c>
      <c r="S294" s="948"/>
      <c r="T294" s="948"/>
      <c r="U294" s="948"/>
      <c r="V294" s="948" t="s">
        <v>1097</v>
      </c>
      <c r="W294" s="948">
        <v>1</v>
      </c>
    </row>
    <row r="295" spans="1:23" s="917" customFormat="1" ht="12.75" customHeight="1">
      <c r="A295" s="948">
        <v>1700</v>
      </c>
      <c r="B295" s="948">
        <v>2841</v>
      </c>
      <c r="C295" s="948" t="s">
        <v>83</v>
      </c>
      <c r="D295" s="948" t="s">
        <v>1106</v>
      </c>
      <c r="E295" s="948">
        <v>11566</v>
      </c>
      <c r="F295" s="948">
        <v>3</v>
      </c>
      <c r="G295" s="948" t="s">
        <v>1388</v>
      </c>
      <c r="H295" s="948" t="s">
        <v>1382</v>
      </c>
      <c r="I295" s="948"/>
      <c r="J295" s="948" t="s">
        <v>1096</v>
      </c>
      <c r="K295" s="948">
        <v>5</v>
      </c>
      <c r="L295" s="948" t="s">
        <v>25</v>
      </c>
      <c r="M295" s="948">
        <v>41600</v>
      </c>
      <c r="N295" s="948" t="s">
        <v>84</v>
      </c>
      <c r="O295" s="948">
        <v>94362</v>
      </c>
      <c r="P295" s="948">
        <v>52762</v>
      </c>
      <c r="Q295" s="948">
        <v>18870</v>
      </c>
      <c r="R295" s="948">
        <v>26466</v>
      </c>
      <c r="S295" s="948"/>
      <c r="T295" s="948"/>
      <c r="U295" s="948"/>
      <c r="V295" s="948" t="s">
        <v>1097</v>
      </c>
      <c r="W295" s="948">
        <v>1</v>
      </c>
    </row>
    <row r="296" spans="1:23" s="917" customFormat="1" ht="12.75" customHeight="1">
      <c r="A296" s="948">
        <v>1700</v>
      </c>
      <c r="B296" s="948">
        <v>2841</v>
      </c>
      <c r="C296" s="948" t="s">
        <v>83</v>
      </c>
      <c r="D296" s="948" t="s">
        <v>1106</v>
      </c>
      <c r="E296" s="948">
        <v>11578</v>
      </c>
      <c r="F296" s="948">
        <v>3</v>
      </c>
      <c r="G296" s="948" t="s">
        <v>1389</v>
      </c>
      <c r="H296" s="948" t="s">
        <v>1382</v>
      </c>
      <c r="I296" s="948"/>
      <c r="J296" s="948" t="s">
        <v>1096</v>
      </c>
      <c r="K296" s="948">
        <v>7</v>
      </c>
      <c r="L296" s="948" t="s">
        <v>25</v>
      </c>
      <c r="M296" s="948">
        <v>41600</v>
      </c>
      <c r="N296" s="948" t="s">
        <v>84</v>
      </c>
      <c r="O296" s="948">
        <v>94362</v>
      </c>
      <c r="P296" s="948">
        <v>52762</v>
      </c>
      <c r="Q296" s="948">
        <v>18870</v>
      </c>
      <c r="R296" s="948">
        <v>26466</v>
      </c>
      <c r="S296" s="948"/>
      <c r="T296" s="948"/>
      <c r="U296" s="948"/>
      <c r="V296" s="948" t="s">
        <v>1097</v>
      </c>
      <c r="W296" s="948">
        <v>1</v>
      </c>
    </row>
    <row r="297" spans="1:23" s="917" customFormat="1" ht="12.75" customHeight="1">
      <c r="A297" s="948">
        <v>1700</v>
      </c>
      <c r="B297" s="948">
        <v>2841</v>
      </c>
      <c r="C297" s="948" t="s">
        <v>83</v>
      </c>
      <c r="D297" s="948" t="s">
        <v>1106</v>
      </c>
      <c r="E297" s="948">
        <v>11579</v>
      </c>
      <c r="F297" s="948">
        <v>3</v>
      </c>
      <c r="G297" s="948" t="s">
        <v>1390</v>
      </c>
      <c r="H297" s="948" t="s">
        <v>1382</v>
      </c>
      <c r="I297" s="948"/>
      <c r="J297" s="948" t="s">
        <v>1096</v>
      </c>
      <c r="K297" s="948">
        <v>8</v>
      </c>
      <c r="L297" s="948" t="s">
        <v>25</v>
      </c>
      <c r="M297" s="948">
        <v>41600</v>
      </c>
      <c r="N297" s="948" t="s">
        <v>84</v>
      </c>
      <c r="O297" s="948">
        <v>94362</v>
      </c>
      <c r="P297" s="948">
        <v>52762</v>
      </c>
      <c r="Q297" s="948">
        <v>18870</v>
      </c>
      <c r="R297" s="948">
        <v>26466</v>
      </c>
      <c r="S297" s="948"/>
      <c r="T297" s="948"/>
      <c r="U297" s="948"/>
      <c r="V297" s="948" t="s">
        <v>1097</v>
      </c>
      <c r="W297" s="948">
        <v>1</v>
      </c>
    </row>
    <row r="298" spans="1:23" s="917" customFormat="1" ht="12.75" customHeight="1">
      <c r="A298" s="948">
        <v>1700</v>
      </c>
      <c r="B298" s="948">
        <v>2841</v>
      </c>
      <c r="C298" s="948" t="s">
        <v>83</v>
      </c>
      <c r="D298" s="948" t="s">
        <v>1106</v>
      </c>
      <c r="E298" s="948">
        <v>11580</v>
      </c>
      <c r="F298" s="948">
        <v>4</v>
      </c>
      <c r="G298" s="948" t="s">
        <v>1391</v>
      </c>
      <c r="H298" s="948" t="s">
        <v>1382</v>
      </c>
      <c r="I298" s="948"/>
      <c r="J298" s="948" t="s">
        <v>1096</v>
      </c>
      <c r="K298" s="948">
        <v>10</v>
      </c>
      <c r="L298" s="948" t="s">
        <v>25</v>
      </c>
      <c r="M298" s="948">
        <v>41600</v>
      </c>
      <c r="N298" s="948" t="s">
        <v>84</v>
      </c>
      <c r="O298" s="948">
        <v>94362</v>
      </c>
      <c r="P298" s="948">
        <v>52762</v>
      </c>
      <c r="Q298" s="948">
        <v>18870</v>
      </c>
      <c r="R298" s="948">
        <v>26466</v>
      </c>
      <c r="S298" s="948"/>
      <c r="T298" s="948"/>
      <c r="U298" s="948"/>
      <c r="V298" s="948" t="s">
        <v>1097</v>
      </c>
      <c r="W298" s="948">
        <v>1</v>
      </c>
    </row>
    <row r="299" spans="1:23" s="917" customFormat="1" ht="12.75" customHeight="1">
      <c r="A299" s="948">
        <v>1700</v>
      </c>
      <c r="B299" s="948">
        <v>2841</v>
      </c>
      <c r="C299" s="948" t="s">
        <v>83</v>
      </c>
      <c r="D299" s="948" t="s">
        <v>1106</v>
      </c>
      <c r="E299" s="948">
        <v>11584</v>
      </c>
      <c r="F299" s="948">
        <v>1</v>
      </c>
      <c r="G299" s="948" t="s">
        <v>1392</v>
      </c>
      <c r="H299" s="948" t="s">
        <v>1382</v>
      </c>
      <c r="I299" s="948"/>
      <c r="J299" s="948" t="s">
        <v>1096</v>
      </c>
      <c r="K299" s="948">
        <v>1</v>
      </c>
      <c r="L299" s="948" t="s">
        <v>25</v>
      </c>
      <c r="M299" s="948">
        <v>41600</v>
      </c>
      <c r="N299" s="948" t="s">
        <v>84</v>
      </c>
      <c r="O299" s="948">
        <v>94362</v>
      </c>
      <c r="P299" s="948">
        <v>52762</v>
      </c>
      <c r="Q299" s="948">
        <v>18870</v>
      </c>
      <c r="R299" s="948">
        <v>26466</v>
      </c>
      <c r="S299" s="948"/>
      <c r="T299" s="948"/>
      <c r="U299" s="948"/>
      <c r="V299" s="948" t="s">
        <v>1097</v>
      </c>
      <c r="W299" s="948">
        <v>1</v>
      </c>
    </row>
    <row r="300" spans="1:23" s="917" customFormat="1" ht="12.75" customHeight="1">
      <c r="A300" s="948">
        <v>1700</v>
      </c>
      <c r="B300" s="948">
        <v>2841</v>
      </c>
      <c r="C300" s="948" t="s">
        <v>83</v>
      </c>
      <c r="D300" s="948" t="s">
        <v>1106</v>
      </c>
      <c r="E300" s="948">
        <v>11589</v>
      </c>
      <c r="F300" s="948">
        <v>1</v>
      </c>
      <c r="G300" s="948" t="s">
        <v>1393</v>
      </c>
      <c r="H300" s="948" t="s">
        <v>1382</v>
      </c>
      <c r="I300" s="948"/>
      <c r="J300" s="948" t="s">
        <v>1096</v>
      </c>
      <c r="K300" s="948">
        <v>2</v>
      </c>
      <c r="L300" s="948" t="s">
        <v>25</v>
      </c>
      <c r="M300" s="948">
        <v>41600</v>
      </c>
      <c r="N300" s="948" t="s">
        <v>84</v>
      </c>
      <c r="O300" s="948">
        <v>94362</v>
      </c>
      <c r="P300" s="948">
        <v>52762</v>
      </c>
      <c r="Q300" s="948">
        <v>18870</v>
      </c>
      <c r="R300" s="948">
        <v>26466</v>
      </c>
      <c r="S300" s="948"/>
      <c r="T300" s="948"/>
      <c r="U300" s="948"/>
      <c r="V300" s="948" t="s">
        <v>1097</v>
      </c>
      <c r="W300" s="948">
        <v>1</v>
      </c>
    </row>
    <row r="301" spans="1:23" s="917" customFormat="1" ht="12.75" customHeight="1">
      <c r="A301" s="948">
        <v>1720</v>
      </c>
      <c r="B301" s="948">
        <v>2841</v>
      </c>
      <c r="C301" s="948" t="s">
        <v>83</v>
      </c>
      <c r="D301" s="948" t="s">
        <v>1093</v>
      </c>
      <c r="E301" s="948">
        <v>12072</v>
      </c>
      <c r="F301" s="948">
        <v>4</v>
      </c>
      <c r="G301" s="948" t="s">
        <v>1394</v>
      </c>
      <c r="H301" s="948" t="s">
        <v>1382</v>
      </c>
      <c r="I301" s="948"/>
      <c r="J301" s="948" t="s">
        <v>1096</v>
      </c>
      <c r="K301" s="948">
        <v>5</v>
      </c>
      <c r="L301" s="948" t="s">
        <v>25</v>
      </c>
      <c r="M301" s="948">
        <v>41600</v>
      </c>
      <c r="N301" s="948" t="s">
        <v>84</v>
      </c>
      <c r="O301" s="948">
        <v>94362</v>
      </c>
      <c r="P301" s="948">
        <v>52762</v>
      </c>
      <c r="Q301" s="948">
        <v>18870</v>
      </c>
      <c r="R301" s="948">
        <v>34212</v>
      </c>
      <c r="S301" s="948"/>
      <c r="T301" s="948"/>
      <c r="U301" s="948"/>
      <c r="V301" s="948" t="s">
        <v>1097</v>
      </c>
      <c r="W301" s="948">
        <v>1</v>
      </c>
    </row>
    <row r="302" spans="1:23" s="917" customFormat="1" ht="12.75" customHeight="1">
      <c r="A302" s="948">
        <v>1605</v>
      </c>
      <c r="B302" s="948">
        <v>2813</v>
      </c>
      <c r="C302" s="948" t="s">
        <v>90</v>
      </c>
      <c r="D302" s="948" t="s">
        <v>1126</v>
      </c>
      <c r="E302" s="948">
        <v>12576</v>
      </c>
      <c r="F302" s="948">
        <v>3</v>
      </c>
      <c r="G302" s="948" t="s">
        <v>1395</v>
      </c>
      <c r="H302" s="948" t="s">
        <v>1382</v>
      </c>
      <c r="I302" s="948"/>
      <c r="J302" s="948" t="s">
        <v>1096</v>
      </c>
      <c r="K302" s="948">
        <v>5</v>
      </c>
      <c r="L302" s="948" t="s">
        <v>25</v>
      </c>
      <c r="M302" s="948">
        <v>41600</v>
      </c>
      <c r="N302" s="948" t="s">
        <v>88</v>
      </c>
      <c r="O302" s="948">
        <v>101092</v>
      </c>
      <c r="P302" s="948">
        <v>59492</v>
      </c>
      <c r="Q302" s="948">
        <v>18870</v>
      </c>
      <c r="R302" s="948">
        <v>19885</v>
      </c>
      <c r="S302" s="948"/>
      <c r="T302" s="948"/>
      <c r="U302" s="948"/>
      <c r="V302" s="948" t="s">
        <v>1097</v>
      </c>
      <c r="W302" s="948">
        <v>2</v>
      </c>
    </row>
    <row r="303" spans="1:23" s="917" customFormat="1" ht="12.75" customHeight="1">
      <c r="A303" s="948">
        <v>1615</v>
      </c>
      <c r="B303" s="948">
        <v>2808</v>
      </c>
      <c r="C303" s="948" t="s">
        <v>99</v>
      </c>
      <c r="D303" s="948" t="s">
        <v>1126</v>
      </c>
      <c r="E303" s="948">
        <v>12581</v>
      </c>
      <c r="F303" s="948">
        <v>3</v>
      </c>
      <c r="G303" s="948" t="s">
        <v>1396</v>
      </c>
      <c r="H303" s="948" t="s">
        <v>1382</v>
      </c>
      <c r="I303" s="948"/>
      <c r="J303" s="948" t="s">
        <v>1096</v>
      </c>
      <c r="K303" s="948">
        <v>5</v>
      </c>
      <c r="L303" s="948" t="s">
        <v>25</v>
      </c>
      <c r="M303" s="948">
        <v>41600</v>
      </c>
      <c r="N303" s="948" t="s">
        <v>97</v>
      </c>
      <c r="O303" s="948">
        <v>122428</v>
      </c>
      <c r="P303" s="948">
        <v>80828</v>
      </c>
      <c r="Q303" s="948">
        <v>18870</v>
      </c>
      <c r="R303" s="948">
        <v>26466</v>
      </c>
      <c r="S303" s="948"/>
      <c r="T303" s="948"/>
      <c r="U303" s="948"/>
      <c r="V303" s="948" t="s">
        <v>1097</v>
      </c>
      <c r="W303" s="948">
        <v>2</v>
      </c>
    </row>
    <row r="304" spans="1:23" s="917" customFormat="1" ht="12.75" customHeight="1">
      <c r="A304" s="948">
        <v>1820</v>
      </c>
      <c r="B304" s="948">
        <v>2838</v>
      </c>
      <c r="C304" s="948" t="s">
        <v>1132</v>
      </c>
      <c r="D304" s="948" t="s">
        <v>1133</v>
      </c>
      <c r="E304" s="948">
        <v>14030</v>
      </c>
      <c r="F304" s="948">
        <v>1</v>
      </c>
      <c r="G304" s="948" t="s">
        <v>1397</v>
      </c>
      <c r="H304" s="948" t="s">
        <v>1382</v>
      </c>
      <c r="I304" s="948"/>
      <c r="J304" s="948" t="s">
        <v>1096</v>
      </c>
      <c r="K304" s="948">
        <v>10</v>
      </c>
      <c r="L304" s="948" t="s">
        <v>25</v>
      </c>
      <c r="M304" s="948">
        <v>41600</v>
      </c>
      <c r="N304" s="948" t="s">
        <v>88</v>
      </c>
      <c r="O304" s="948">
        <v>101092</v>
      </c>
      <c r="P304" s="948">
        <v>59492</v>
      </c>
      <c r="Q304" s="948">
        <v>18870</v>
      </c>
      <c r="R304" s="948">
        <v>26466</v>
      </c>
      <c r="S304" s="948"/>
      <c r="T304" s="948"/>
      <c r="U304" s="948"/>
      <c r="V304" s="948" t="s">
        <v>1097</v>
      </c>
      <c r="W304" s="948">
        <v>1</v>
      </c>
    </row>
    <row r="305" spans="1:23" s="917" customFormat="1" ht="12.75" customHeight="1">
      <c r="A305" s="948">
        <v>1750</v>
      </c>
      <c r="B305" s="948">
        <v>2826</v>
      </c>
      <c r="C305" s="948" t="s">
        <v>103</v>
      </c>
      <c r="D305" s="948" t="s">
        <v>1106</v>
      </c>
      <c r="E305" s="948">
        <v>14248</v>
      </c>
      <c r="F305" s="948">
        <v>3</v>
      </c>
      <c r="G305" s="948" t="s">
        <v>1398</v>
      </c>
      <c r="H305" s="948" t="s">
        <v>1382</v>
      </c>
      <c r="I305" s="948"/>
      <c r="J305" s="948" t="s">
        <v>1096</v>
      </c>
      <c r="K305" s="948">
        <v>5</v>
      </c>
      <c r="L305" s="948" t="s">
        <v>25</v>
      </c>
      <c r="M305" s="948">
        <v>41600</v>
      </c>
      <c r="N305" s="948" t="s">
        <v>93</v>
      </c>
      <c r="O305" s="948">
        <v>109342</v>
      </c>
      <c r="P305" s="948">
        <v>67742</v>
      </c>
      <c r="Q305" s="948">
        <v>18870</v>
      </c>
      <c r="R305" s="948">
        <v>26466</v>
      </c>
      <c r="S305" s="948"/>
      <c r="T305" s="948"/>
      <c r="U305" s="948"/>
      <c r="V305" s="948" t="s">
        <v>1097</v>
      </c>
      <c r="W305" s="948">
        <v>1</v>
      </c>
    </row>
    <row r="306" spans="1:23" s="917" customFormat="1" ht="12.75" customHeight="1">
      <c r="A306" s="948">
        <v>1750</v>
      </c>
      <c r="B306" s="948">
        <v>2826</v>
      </c>
      <c r="C306" s="948" t="s">
        <v>103</v>
      </c>
      <c r="D306" s="948" t="s">
        <v>1106</v>
      </c>
      <c r="E306" s="948">
        <v>14498</v>
      </c>
      <c r="F306" s="948">
        <v>3</v>
      </c>
      <c r="G306" s="948" t="s">
        <v>1399</v>
      </c>
      <c r="H306" s="948" t="s">
        <v>1382</v>
      </c>
      <c r="I306" s="948"/>
      <c r="J306" s="948" t="s">
        <v>1096</v>
      </c>
      <c r="K306" s="948">
        <v>5</v>
      </c>
      <c r="L306" s="948" t="s">
        <v>25</v>
      </c>
      <c r="M306" s="948">
        <v>41600</v>
      </c>
      <c r="N306" s="948" t="s">
        <v>93</v>
      </c>
      <c r="O306" s="948">
        <v>109342</v>
      </c>
      <c r="P306" s="948">
        <v>67742</v>
      </c>
      <c r="Q306" s="948">
        <v>18870</v>
      </c>
      <c r="R306" s="948">
        <v>26466</v>
      </c>
      <c r="S306" s="948"/>
      <c r="T306" s="948"/>
      <c r="U306" s="948"/>
      <c r="V306" s="948" t="s">
        <v>1097</v>
      </c>
      <c r="W306" s="948">
        <v>1</v>
      </c>
    </row>
    <row r="307" spans="1:23" s="917" customFormat="1" ht="12.75" customHeight="1">
      <c r="A307" s="948">
        <v>1145</v>
      </c>
      <c r="B307" s="948">
        <v>2840</v>
      </c>
      <c r="C307" s="948" t="s">
        <v>87</v>
      </c>
      <c r="D307" s="948" t="s">
        <v>1133</v>
      </c>
      <c r="E307" s="948">
        <v>14948</v>
      </c>
      <c r="F307" s="948" t="s">
        <v>198</v>
      </c>
      <c r="G307" s="948" t="s">
        <v>1400</v>
      </c>
      <c r="H307" s="948" t="s">
        <v>1401</v>
      </c>
      <c r="I307" s="948"/>
      <c r="J307" s="948" t="s">
        <v>1096</v>
      </c>
      <c r="K307" s="948">
        <v>5</v>
      </c>
      <c r="L307" s="948" t="s">
        <v>25</v>
      </c>
      <c r="M307" s="948">
        <v>41600</v>
      </c>
      <c r="N307" s="948" t="s">
        <v>84</v>
      </c>
      <c r="O307" s="948">
        <v>94362</v>
      </c>
      <c r="P307" s="948">
        <v>52762</v>
      </c>
      <c r="Q307" s="948">
        <v>18870</v>
      </c>
      <c r="R307" s="948">
        <v>26466</v>
      </c>
      <c r="S307" s="948"/>
      <c r="T307" s="948"/>
      <c r="U307" s="948"/>
      <c r="V307" s="948" t="s">
        <v>1348</v>
      </c>
      <c r="W307" s="948">
        <v>1</v>
      </c>
    </row>
    <row r="308" spans="1:23" s="917" customFormat="1" ht="12.75" customHeight="1">
      <c r="A308" s="948">
        <v>1145</v>
      </c>
      <c r="B308" s="948">
        <v>2840</v>
      </c>
      <c r="C308" s="948" t="s">
        <v>87</v>
      </c>
      <c r="D308" s="948" t="s">
        <v>1133</v>
      </c>
      <c r="E308" s="948">
        <v>14948</v>
      </c>
      <c r="F308" s="948" t="s">
        <v>869</v>
      </c>
      <c r="G308" s="948" t="s">
        <v>1400</v>
      </c>
      <c r="H308" s="948" t="s">
        <v>1402</v>
      </c>
      <c r="I308" s="948"/>
      <c r="J308" s="948" t="s">
        <v>1096</v>
      </c>
      <c r="K308" s="948">
        <v>2</v>
      </c>
      <c r="L308" s="948" t="s">
        <v>25</v>
      </c>
      <c r="M308" s="948">
        <v>41600</v>
      </c>
      <c r="N308" s="948" t="s">
        <v>84</v>
      </c>
      <c r="O308" s="948">
        <v>94362</v>
      </c>
      <c r="P308" s="948">
        <v>52762</v>
      </c>
      <c r="Q308" s="948">
        <v>18870</v>
      </c>
      <c r="R308" s="948">
        <v>26466</v>
      </c>
      <c r="S308" s="948"/>
      <c r="T308" s="948"/>
      <c r="U308" s="948"/>
      <c r="V308" s="948" t="s">
        <v>1403</v>
      </c>
      <c r="W308" s="948">
        <v>1</v>
      </c>
    </row>
    <row r="309" spans="1:23" s="917" customFormat="1" ht="12.75" customHeight="1">
      <c r="A309" s="948">
        <v>1145</v>
      </c>
      <c r="B309" s="948">
        <v>2840</v>
      </c>
      <c r="C309" s="948" t="s">
        <v>87</v>
      </c>
      <c r="D309" s="948" t="s">
        <v>1133</v>
      </c>
      <c r="E309" s="948">
        <v>14948</v>
      </c>
      <c r="F309" s="948" t="s">
        <v>871</v>
      </c>
      <c r="G309" s="948" t="s">
        <v>1400</v>
      </c>
      <c r="H309" s="948" t="s">
        <v>1402</v>
      </c>
      <c r="I309" s="948"/>
      <c r="J309" s="948" t="s">
        <v>1096</v>
      </c>
      <c r="K309" s="948">
        <v>3</v>
      </c>
      <c r="L309" s="948" t="s">
        <v>25</v>
      </c>
      <c r="M309" s="948">
        <v>41600</v>
      </c>
      <c r="N309" s="948" t="s">
        <v>84</v>
      </c>
      <c r="O309" s="948">
        <v>94362</v>
      </c>
      <c r="P309" s="948">
        <v>52762</v>
      </c>
      <c r="Q309" s="948">
        <v>18870</v>
      </c>
      <c r="R309" s="948">
        <v>26466</v>
      </c>
      <c r="S309" s="948"/>
      <c r="T309" s="948"/>
      <c r="U309" s="948"/>
      <c r="V309" s="948" t="s">
        <v>1403</v>
      </c>
      <c r="W309" s="948">
        <v>1</v>
      </c>
    </row>
    <row r="310" spans="1:23" s="917" customFormat="1" ht="12.75" customHeight="1">
      <c r="A310" s="948">
        <v>1605</v>
      </c>
      <c r="B310" s="948">
        <v>2813</v>
      </c>
      <c r="C310" s="948" t="s">
        <v>90</v>
      </c>
      <c r="D310" s="948" t="s">
        <v>1126</v>
      </c>
      <c r="E310" s="948">
        <v>15981</v>
      </c>
      <c r="F310" s="948">
        <v>2</v>
      </c>
      <c r="G310" s="948" t="s">
        <v>1369</v>
      </c>
      <c r="H310" s="948" t="s">
        <v>1404</v>
      </c>
      <c r="I310" s="948"/>
      <c r="J310" s="948" t="s">
        <v>1096</v>
      </c>
      <c r="K310" s="948">
        <v>12</v>
      </c>
      <c r="L310" s="948" t="s">
        <v>25</v>
      </c>
      <c r="M310" s="948">
        <v>41600</v>
      </c>
      <c r="N310" s="948" t="s">
        <v>88</v>
      </c>
      <c r="O310" s="948">
        <v>101092</v>
      </c>
      <c r="P310" s="948">
        <v>59492</v>
      </c>
      <c r="Q310" s="948">
        <v>18870</v>
      </c>
      <c r="R310" s="948">
        <v>19885</v>
      </c>
      <c r="S310" s="948"/>
      <c r="T310" s="948"/>
      <c r="U310" s="948"/>
      <c r="V310" s="948" t="s">
        <v>1097</v>
      </c>
      <c r="W310" s="948">
        <v>1</v>
      </c>
    </row>
    <row r="311" spans="1:23" s="917" customFormat="1" ht="12.75" customHeight="1">
      <c r="A311" s="948">
        <v>1110</v>
      </c>
      <c r="B311" s="948">
        <v>2823</v>
      </c>
      <c r="C311" s="948" t="s">
        <v>551</v>
      </c>
      <c r="D311" s="948" t="s">
        <v>1103</v>
      </c>
      <c r="E311" s="948">
        <v>16064</v>
      </c>
      <c r="F311" s="948">
        <v>0</v>
      </c>
      <c r="G311" s="948" t="s">
        <v>1405</v>
      </c>
      <c r="H311" s="948" t="s">
        <v>1406</v>
      </c>
      <c r="I311" s="948"/>
      <c r="J311" s="948" t="s">
        <v>1096</v>
      </c>
      <c r="K311" s="948">
        <v>1</v>
      </c>
      <c r="L311" s="948" t="s">
        <v>25</v>
      </c>
      <c r="M311" s="948">
        <v>41600</v>
      </c>
      <c r="N311" s="948" t="s">
        <v>93</v>
      </c>
      <c r="O311" s="948">
        <v>109342</v>
      </c>
      <c r="P311" s="948">
        <v>67742</v>
      </c>
      <c r="Q311" s="948">
        <v>18870</v>
      </c>
      <c r="R311" s="948">
        <v>26466</v>
      </c>
      <c r="S311" s="948"/>
      <c r="T311" s="948"/>
      <c r="U311" s="948"/>
      <c r="V311" s="948" t="s">
        <v>1097</v>
      </c>
      <c r="W311" s="948">
        <v>1</v>
      </c>
    </row>
    <row r="312" spans="1:23" s="917" customFormat="1" ht="12.75" customHeight="1">
      <c r="A312" s="948">
        <v>1110</v>
      </c>
      <c r="B312" s="948">
        <v>2823</v>
      </c>
      <c r="C312" s="948" t="s">
        <v>551</v>
      </c>
      <c r="D312" s="948" t="s">
        <v>1103</v>
      </c>
      <c r="E312" s="948">
        <v>16068</v>
      </c>
      <c r="F312" s="948">
        <v>0</v>
      </c>
      <c r="G312" s="948" t="s">
        <v>1407</v>
      </c>
      <c r="H312" s="948" t="s">
        <v>1406</v>
      </c>
      <c r="I312" s="948"/>
      <c r="J312" s="948" t="s">
        <v>1096</v>
      </c>
      <c r="K312" s="948">
        <v>5</v>
      </c>
      <c r="L312" s="948" t="s">
        <v>25</v>
      </c>
      <c r="M312" s="948">
        <v>41600</v>
      </c>
      <c r="N312" s="948" t="s">
        <v>93</v>
      </c>
      <c r="O312" s="948">
        <v>109342</v>
      </c>
      <c r="P312" s="948">
        <v>67742</v>
      </c>
      <c r="Q312" s="948">
        <v>18870</v>
      </c>
      <c r="R312" s="948">
        <v>26466</v>
      </c>
      <c r="S312" s="948"/>
      <c r="T312" s="948"/>
      <c r="U312" s="948"/>
      <c r="V312" s="948" t="s">
        <v>1097</v>
      </c>
      <c r="W312" s="948">
        <v>1</v>
      </c>
    </row>
    <row r="313" spans="1:23" s="917" customFormat="1" ht="12.75" customHeight="1">
      <c r="A313" s="948">
        <v>1110</v>
      </c>
      <c r="B313" s="948">
        <v>2823</v>
      </c>
      <c r="C313" s="948" t="s">
        <v>551</v>
      </c>
      <c r="D313" s="948" t="s">
        <v>1103</v>
      </c>
      <c r="E313" s="948">
        <v>16069</v>
      </c>
      <c r="F313" s="948">
        <v>0</v>
      </c>
      <c r="G313" s="948" t="s">
        <v>1408</v>
      </c>
      <c r="H313" s="948" t="s">
        <v>1406</v>
      </c>
      <c r="I313" s="948"/>
      <c r="J313" s="948" t="s">
        <v>1096</v>
      </c>
      <c r="K313" s="948">
        <v>5</v>
      </c>
      <c r="L313" s="948" t="s">
        <v>25</v>
      </c>
      <c r="M313" s="948">
        <v>41600</v>
      </c>
      <c r="N313" s="948" t="s">
        <v>93</v>
      </c>
      <c r="O313" s="948">
        <v>109342</v>
      </c>
      <c r="P313" s="948">
        <v>67742</v>
      </c>
      <c r="Q313" s="948">
        <v>18870</v>
      </c>
      <c r="R313" s="948">
        <v>26466</v>
      </c>
      <c r="S313" s="948"/>
      <c r="T313" s="948"/>
      <c r="U313" s="948"/>
      <c r="V313" s="948" t="s">
        <v>1097</v>
      </c>
      <c r="W313" s="948">
        <v>1</v>
      </c>
    </row>
    <row r="314" spans="1:23" s="917" customFormat="1" ht="12.75" customHeight="1">
      <c r="A314" s="948">
        <v>1110</v>
      </c>
      <c r="B314" s="948">
        <v>2823</v>
      </c>
      <c r="C314" s="948" t="s">
        <v>551</v>
      </c>
      <c r="D314" s="948" t="s">
        <v>1103</v>
      </c>
      <c r="E314" s="948">
        <v>16101</v>
      </c>
      <c r="F314" s="948">
        <v>0</v>
      </c>
      <c r="G314" s="948" t="s">
        <v>1409</v>
      </c>
      <c r="H314" s="948" t="s">
        <v>1410</v>
      </c>
      <c r="I314" s="948"/>
      <c r="J314" s="948" t="s">
        <v>1096</v>
      </c>
      <c r="K314" s="948">
        <v>5</v>
      </c>
      <c r="L314" s="948" t="s">
        <v>25</v>
      </c>
      <c r="M314" s="948">
        <v>41600</v>
      </c>
      <c r="N314" s="948" t="s">
        <v>93</v>
      </c>
      <c r="O314" s="948">
        <v>109342</v>
      </c>
      <c r="P314" s="948">
        <v>67742</v>
      </c>
      <c r="Q314" s="948">
        <v>18870</v>
      </c>
      <c r="R314" s="948">
        <v>26466</v>
      </c>
      <c r="S314" s="948"/>
      <c r="T314" s="948"/>
      <c r="U314" s="948"/>
      <c r="V314" s="948" t="s">
        <v>1097</v>
      </c>
      <c r="W314" s="948">
        <v>1</v>
      </c>
    </row>
    <row r="315" spans="1:23" s="917" customFormat="1" ht="12.75" customHeight="1">
      <c r="A315" s="948">
        <v>1110</v>
      </c>
      <c r="B315" s="948">
        <v>2823</v>
      </c>
      <c r="C315" s="948" t="s">
        <v>551</v>
      </c>
      <c r="D315" s="948" t="s">
        <v>1103</v>
      </c>
      <c r="E315" s="948">
        <v>16104</v>
      </c>
      <c r="F315" s="948">
        <v>0</v>
      </c>
      <c r="G315" s="948" t="s">
        <v>1411</v>
      </c>
      <c r="H315" s="948" t="s">
        <v>1410</v>
      </c>
      <c r="I315" s="948"/>
      <c r="J315" s="948" t="s">
        <v>1096</v>
      </c>
      <c r="K315" s="948">
        <v>1</v>
      </c>
      <c r="L315" s="948" t="s">
        <v>25</v>
      </c>
      <c r="M315" s="948">
        <v>41600</v>
      </c>
      <c r="N315" s="948" t="s">
        <v>93</v>
      </c>
      <c r="O315" s="948">
        <v>109342</v>
      </c>
      <c r="P315" s="948">
        <v>67742</v>
      </c>
      <c r="Q315" s="948">
        <v>18870</v>
      </c>
      <c r="R315" s="948">
        <v>26466</v>
      </c>
      <c r="S315" s="948"/>
      <c r="T315" s="948"/>
      <c r="U315" s="948"/>
      <c r="V315" s="948" t="s">
        <v>1097</v>
      </c>
      <c r="W315" s="948">
        <v>1</v>
      </c>
    </row>
    <row r="316" spans="1:23" s="917" customFormat="1" ht="12.75" customHeight="1">
      <c r="A316" s="948">
        <v>1110</v>
      </c>
      <c r="B316" s="948">
        <v>2823</v>
      </c>
      <c r="C316" s="948" t="s">
        <v>551</v>
      </c>
      <c r="D316" s="948" t="s">
        <v>1103</v>
      </c>
      <c r="E316" s="948">
        <v>16105</v>
      </c>
      <c r="F316" s="948">
        <v>0</v>
      </c>
      <c r="G316" s="948" t="s">
        <v>1412</v>
      </c>
      <c r="H316" s="948" t="s">
        <v>1410</v>
      </c>
      <c r="I316" s="948"/>
      <c r="J316" s="948" t="s">
        <v>1096</v>
      </c>
      <c r="K316" s="948">
        <v>3</v>
      </c>
      <c r="L316" s="948" t="s">
        <v>25</v>
      </c>
      <c r="M316" s="948">
        <v>41600</v>
      </c>
      <c r="N316" s="948" t="s">
        <v>93</v>
      </c>
      <c r="O316" s="948">
        <v>109342</v>
      </c>
      <c r="P316" s="948">
        <v>67742</v>
      </c>
      <c r="Q316" s="948">
        <v>18870</v>
      </c>
      <c r="R316" s="948">
        <v>26466</v>
      </c>
      <c r="S316" s="948"/>
      <c r="T316" s="948"/>
      <c r="U316" s="948"/>
      <c r="V316" s="948" t="s">
        <v>1097</v>
      </c>
      <c r="W316" s="948">
        <v>1</v>
      </c>
    </row>
    <row r="317" spans="1:23" s="917" customFormat="1" ht="12.75" customHeight="1">
      <c r="A317" s="948">
        <v>2004</v>
      </c>
      <c r="B317" s="948">
        <v>2840</v>
      </c>
      <c r="C317" s="948" t="s">
        <v>87</v>
      </c>
      <c r="D317" s="948" t="s">
        <v>1266</v>
      </c>
      <c r="E317" s="948">
        <v>16392</v>
      </c>
      <c r="F317" s="948">
        <v>3</v>
      </c>
      <c r="G317" s="948" t="s">
        <v>1413</v>
      </c>
      <c r="H317" s="948" t="s">
        <v>1414</v>
      </c>
      <c r="I317" s="948"/>
      <c r="J317" s="948" t="s">
        <v>1096</v>
      </c>
      <c r="K317" s="948">
        <v>5</v>
      </c>
      <c r="L317" s="948" t="s">
        <v>1415</v>
      </c>
      <c r="M317" s="948">
        <v>0</v>
      </c>
      <c r="N317" s="948" t="s">
        <v>84</v>
      </c>
      <c r="O317" s="948">
        <v>97274</v>
      </c>
      <c r="P317" s="948">
        <v>97274</v>
      </c>
      <c r="Q317" s="948">
        <v>18870</v>
      </c>
      <c r="R317" s="948">
        <v>26466</v>
      </c>
      <c r="S317" s="948"/>
      <c r="T317" s="948"/>
      <c r="U317" s="948"/>
      <c r="V317" s="948" t="s">
        <v>1097</v>
      </c>
      <c r="W317" s="948">
        <v>2</v>
      </c>
    </row>
    <row r="318" spans="1:23" s="917" customFormat="1" ht="12.75" customHeight="1">
      <c r="A318" s="948">
        <v>1033</v>
      </c>
      <c r="B318" s="948">
        <v>2810</v>
      </c>
      <c r="C318" s="948" t="s">
        <v>100</v>
      </c>
      <c r="D318" s="948" t="s">
        <v>1103</v>
      </c>
      <c r="E318" s="948">
        <v>16812</v>
      </c>
      <c r="F318" s="948">
        <v>2</v>
      </c>
      <c r="G318" s="948" t="s">
        <v>1416</v>
      </c>
      <c r="H318" s="948" t="s">
        <v>1417</v>
      </c>
      <c r="I318" s="948"/>
      <c r="J318" s="948" t="s">
        <v>1096</v>
      </c>
      <c r="K318" s="948">
        <v>1</v>
      </c>
      <c r="L318" s="948" t="s">
        <v>25</v>
      </c>
      <c r="M318" s="948">
        <v>41600</v>
      </c>
      <c r="N318" s="948" t="s">
        <v>97</v>
      </c>
      <c r="O318" s="948">
        <v>122428</v>
      </c>
      <c r="P318" s="948">
        <v>80828</v>
      </c>
      <c r="Q318" s="948">
        <v>18870</v>
      </c>
      <c r="R318" s="948">
        <v>34212</v>
      </c>
      <c r="S318" s="948"/>
      <c r="T318" s="948"/>
      <c r="U318" s="948"/>
      <c r="V318" s="948" t="s">
        <v>1097</v>
      </c>
      <c r="W318" s="948">
        <v>1</v>
      </c>
    </row>
    <row r="319" spans="1:23" s="917" customFormat="1" ht="12.75" customHeight="1">
      <c r="A319" s="948">
        <v>1033</v>
      </c>
      <c r="B319" s="948">
        <v>2810</v>
      </c>
      <c r="C319" s="948" t="s">
        <v>100</v>
      </c>
      <c r="D319" s="948" t="s">
        <v>1103</v>
      </c>
      <c r="E319" s="948">
        <v>16828</v>
      </c>
      <c r="F319" s="948">
        <v>2</v>
      </c>
      <c r="G319" s="948" t="s">
        <v>1418</v>
      </c>
      <c r="H319" s="948" t="s">
        <v>1417</v>
      </c>
      <c r="I319" s="948"/>
      <c r="J319" s="948" t="s">
        <v>1096</v>
      </c>
      <c r="K319" s="948">
        <v>2</v>
      </c>
      <c r="L319" s="948" t="s">
        <v>25</v>
      </c>
      <c r="M319" s="948">
        <v>41600</v>
      </c>
      <c r="N319" s="948" t="s">
        <v>97</v>
      </c>
      <c r="O319" s="948">
        <v>122428</v>
      </c>
      <c r="P319" s="948">
        <v>80828</v>
      </c>
      <c r="Q319" s="948">
        <v>18870</v>
      </c>
      <c r="R319" s="948">
        <v>34212</v>
      </c>
      <c r="S319" s="948"/>
      <c r="T319" s="948"/>
      <c r="U319" s="948"/>
      <c r="V319" s="948" t="s">
        <v>1097</v>
      </c>
      <c r="W319" s="948">
        <v>1</v>
      </c>
    </row>
    <row r="320" spans="1:23" s="917" customFormat="1" ht="12.75" customHeight="1">
      <c r="A320" s="948">
        <v>1605</v>
      </c>
      <c r="B320" s="948">
        <v>2813</v>
      </c>
      <c r="C320" s="948" t="s">
        <v>90</v>
      </c>
      <c r="D320" s="948" t="s">
        <v>1126</v>
      </c>
      <c r="E320" s="948">
        <v>16886</v>
      </c>
      <c r="F320" s="948">
        <v>2</v>
      </c>
      <c r="G320" s="948" t="s">
        <v>1419</v>
      </c>
      <c r="H320" s="948" t="s">
        <v>1420</v>
      </c>
      <c r="I320" s="948"/>
      <c r="J320" s="948" t="s">
        <v>1096</v>
      </c>
      <c r="K320" s="948">
        <v>20</v>
      </c>
      <c r="L320" s="948" t="s">
        <v>25</v>
      </c>
      <c r="M320" s="948">
        <v>41600</v>
      </c>
      <c r="N320" s="948" t="s">
        <v>88</v>
      </c>
      <c r="O320" s="948">
        <v>101092</v>
      </c>
      <c r="P320" s="948">
        <v>59492</v>
      </c>
      <c r="Q320" s="948">
        <v>18870</v>
      </c>
      <c r="R320" s="948">
        <v>19885</v>
      </c>
      <c r="S320" s="948"/>
      <c r="T320" s="948"/>
      <c r="U320" s="948"/>
      <c r="V320" s="948" t="s">
        <v>1097</v>
      </c>
      <c r="W320" s="948">
        <v>1</v>
      </c>
    </row>
    <row r="321" spans="1:23" s="917" customFormat="1" ht="12.75" customHeight="1">
      <c r="A321" s="948">
        <v>1605</v>
      </c>
      <c r="B321" s="948">
        <v>2813</v>
      </c>
      <c r="C321" s="948" t="s">
        <v>90</v>
      </c>
      <c r="D321" s="948" t="s">
        <v>1126</v>
      </c>
      <c r="E321" s="948">
        <v>16887</v>
      </c>
      <c r="F321" s="948">
        <v>2</v>
      </c>
      <c r="G321" s="948" t="s">
        <v>1421</v>
      </c>
      <c r="H321" s="948" t="s">
        <v>1420</v>
      </c>
      <c r="I321" s="948"/>
      <c r="J321" s="948" t="s">
        <v>1096</v>
      </c>
      <c r="K321" s="948">
        <v>10</v>
      </c>
      <c r="L321" s="948" t="s">
        <v>25</v>
      </c>
      <c r="M321" s="948">
        <v>41600</v>
      </c>
      <c r="N321" s="948" t="s">
        <v>88</v>
      </c>
      <c r="O321" s="948">
        <v>101092</v>
      </c>
      <c r="P321" s="948">
        <v>59492</v>
      </c>
      <c r="Q321" s="948">
        <v>18870</v>
      </c>
      <c r="R321" s="948">
        <v>19885</v>
      </c>
      <c r="S321" s="948"/>
      <c r="T321" s="948"/>
      <c r="U321" s="948"/>
      <c r="V321" s="948" t="s">
        <v>1097</v>
      </c>
      <c r="W321" s="948">
        <v>1</v>
      </c>
    </row>
    <row r="322" spans="1:23" s="917" customFormat="1" ht="12.75" customHeight="1">
      <c r="A322" s="948">
        <v>1605</v>
      </c>
      <c r="B322" s="948">
        <v>2813</v>
      </c>
      <c r="C322" s="948" t="s">
        <v>90</v>
      </c>
      <c r="D322" s="948" t="s">
        <v>1126</v>
      </c>
      <c r="E322" s="948">
        <v>16890</v>
      </c>
      <c r="F322" s="948">
        <v>2</v>
      </c>
      <c r="G322" s="948" t="s">
        <v>1422</v>
      </c>
      <c r="H322" s="948" t="s">
        <v>1420</v>
      </c>
      <c r="I322" s="948"/>
      <c r="J322" s="948" t="s">
        <v>1096</v>
      </c>
      <c r="K322" s="948">
        <v>5</v>
      </c>
      <c r="L322" s="948" t="s">
        <v>25</v>
      </c>
      <c r="M322" s="948">
        <v>41600</v>
      </c>
      <c r="N322" s="948" t="s">
        <v>88</v>
      </c>
      <c r="O322" s="948">
        <v>101092</v>
      </c>
      <c r="P322" s="948">
        <v>59492</v>
      </c>
      <c r="Q322" s="948">
        <v>18870</v>
      </c>
      <c r="R322" s="948">
        <v>19885</v>
      </c>
      <c r="S322" s="948"/>
      <c r="T322" s="948"/>
      <c r="U322" s="948"/>
      <c r="V322" s="948" t="s">
        <v>1097</v>
      </c>
      <c r="W322" s="948">
        <v>1</v>
      </c>
    </row>
    <row r="323" spans="1:23" s="917" customFormat="1" ht="12.75" customHeight="1">
      <c r="A323" s="948">
        <v>1605</v>
      </c>
      <c r="B323" s="948">
        <v>2813</v>
      </c>
      <c r="C323" s="948" t="s">
        <v>90</v>
      </c>
      <c r="D323" s="948" t="s">
        <v>1126</v>
      </c>
      <c r="E323" s="948">
        <v>17082</v>
      </c>
      <c r="F323" s="948">
        <v>3</v>
      </c>
      <c r="G323" s="948" t="s">
        <v>1423</v>
      </c>
      <c r="H323" s="948" t="s">
        <v>1424</v>
      </c>
      <c r="I323" s="948"/>
      <c r="J323" s="948" t="s">
        <v>1096</v>
      </c>
      <c r="K323" s="948">
        <v>5</v>
      </c>
      <c r="L323" s="948" t="s">
        <v>25</v>
      </c>
      <c r="M323" s="948">
        <v>41600</v>
      </c>
      <c r="N323" s="948" t="s">
        <v>88</v>
      </c>
      <c r="O323" s="948">
        <v>101092</v>
      </c>
      <c r="P323" s="948">
        <v>59492</v>
      </c>
      <c r="Q323" s="948">
        <v>18870</v>
      </c>
      <c r="R323" s="948">
        <v>19885</v>
      </c>
      <c r="S323" s="948"/>
      <c r="T323" s="948"/>
      <c r="U323" s="948"/>
      <c r="V323" s="948" t="s">
        <v>1097</v>
      </c>
      <c r="W323" s="948">
        <v>2</v>
      </c>
    </row>
    <row r="324" spans="1:23" s="917" customFormat="1" ht="12.75" customHeight="1">
      <c r="A324" s="948">
        <v>1720</v>
      </c>
      <c r="B324" s="948">
        <v>2841</v>
      </c>
      <c r="C324" s="948" t="s">
        <v>83</v>
      </c>
      <c r="D324" s="948" t="s">
        <v>1093</v>
      </c>
      <c r="E324" s="948">
        <v>17205</v>
      </c>
      <c r="F324" s="948">
        <v>2</v>
      </c>
      <c r="G324" s="948" t="s">
        <v>1425</v>
      </c>
      <c r="H324" s="948" t="s">
        <v>1424</v>
      </c>
      <c r="I324" s="948"/>
      <c r="J324" s="948" t="s">
        <v>1096</v>
      </c>
      <c r="K324" s="948">
        <v>7.5</v>
      </c>
      <c r="L324" s="948" t="s">
        <v>25</v>
      </c>
      <c r="M324" s="948">
        <v>41600</v>
      </c>
      <c r="N324" s="948" t="s">
        <v>84</v>
      </c>
      <c r="O324" s="948">
        <v>94362</v>
      </c>
      <c r="P324" s="948">
        <v>52762</v>
      </c>
      <c r="Q324" s="948">
        <v>18870</v>
      </c>
      <c r="R324" s="948">
        <v>34212</v>
      </c>
      <c r="S324" s="948"/>
      <c r="T324" s="948"/>
      <c r="U324" s="948"/>
      <c r="V324" s="948" t="s">
        <v>1097</v>
      </c>
      <c r="W324" s="948">
        <v>1</v>
      </c>
    </row>
    <row r="325" spans="1:23" s="917" customFormat="1" ht="12.75" customHeight="1">
      <c r="A325" s="948">
        <v>1670</v>
      </c>
      <c r="B325" s="948">
        <v>2841</v>
      </c>
      <c r="C325" s="948" t="s">
        <v>83</v>
      </c>
      <c r="D325" s="948" t="s">
        <v>1093</v>
      </c>
      <c r="E325" s="948">
        <v>17478</v>
      </c>
      <c r="F325" s="948">
        <v>3</v>
      </c>
      <c r="G325" s="948" t="s">
        <v>1426</v>
      </c>
      <c r="H325" s="948" t="s">
        <v>1427</v>
      </c>
      <c r="I325" s="948"/>
      <c r="J325" s="948" t="s">
        <v>1096</v>
      </c>
      <c r="K325" s="948">
        <v>5</v>
      </c>
      <c r="L325" s="948" t="s">
        <v>25</v>
      </c>
      <c r="M325" s="948">
        <v>41600</v>
      </c>
      <c r="N325" s="948" t="s">
        <v>84</v>
      </c>
      <c r="O325" s="948">
        <v>94362</v>
      </c>
      <c r="P325" s="948">
        <v>52762</v>
      </c>
      <c r="Q325" s="948">
        <v>18870</v>
      </c>
      <c r="R325" s="948">
        <v>49052</v>
      </c>
      <c r="S325" s="948"/>
      <c r="T325" s="948"/>
      <c r="U325" s="948"/>
      <c r="V325" s="948" t="s">
        <v>1097</v>
      </c>
      <c r="W325" s="948">
        <v>1</v>
      </c>
    </row>
    <row r="326" spans="1:23" s="917" customFormat="1" ht="12.75" customHeight="1">
      <c r="A326" s="948">
        <v>1670</v>
      </c>
      <c r="B326" s="948">
        <v>2841</v>
      </c>
      <c r="C326" s="948" t="s">
        <v>83</v>
      </c>
      <c r="D326" s="948" t="s">
        <v>1093</v>
      </c>
      <c r="E326" s="948">
        <v>17494</v>
      </c>
      <c r="F326" s="948">
        <v>2</v>
      </c>
      <c r="G326" s="948" t="s">
        <v>1428</v>
      </c>
      <c r="H326" s="948" t="s">
        <v>1427</v>
      </c>
      <c r="I326" s="948"/>
      <c r="J326" s="948" t="s">
        <v>1096</v>
      </c>
      <c r="K326" s="948">
        <v>7.5</v>
      </c>
      <c r="L326" s="948" t="s">
        <v>25</v>
      </c>
      <c r="M326" s="948">
        <v>41600</v>
      </c>
      <c r="N326" s="948" t="s">
        <v>84</v>
      </c>
      <c r="O326" s="948">
        <v>94362</v>
      </c>
      <c r="P326" s="948">
        <v>52762</v>
      </c>
      <c r="Q326" s="948">
        <v>18870</v>
      </c>
      <c r="R326" s="948">
        <v>49052</v>
      </c>
      <c r="S326" s="948"/>
      <c r="T326" s="948"/>
      <c r="U326" s="948"/>
      <c r="V326" s="948" t="s">
        <v>1097</v>
      </c>
      <c r="W326" s="948">
        <v>1</v>
      </c>
    </row>
    <row r="327" spans="1:23" s="917" customFormat="1" ht="12.75" customHeight="1">
      <c r="A327" s="948">
        <v>16</v>
      </c>
      <c r="B327" s="948">
        <v>2808</v>
      </c>
      <c r="C327" s="948" t="s">
        <v>99</v>
      </c>
      <c r="D327" s="948" t="s">
        <v>1126</v>
      </c>
      <c r="E327" s="948">
        <v>17696</v>
      </c>
      <c r="F327" s="948">
        <v>2</v>
      </c>
      <c r="G327" s="948" t="s">
        <v>1429</v>
      </c>
      <c r="H327" s="948" t="s">
        <v>1430</v>
      </c>
      <c r="I327" s="948"/>
      <c r="J327" s="948" t="s">
        <v>1096</v>
      </c>
      <c r="K327" s="948">
        <v>10</v>
      </c>
      <c r="L327" s="948" t="s">
        <v>25</v>
      </c>
      <c r="M327" s="948">
        <v>41600</v>
      </c>
      <c r="N327" s="948" t="s">
        <v>97</v>
      </c>
      <c r="O327" s="948">
        <v>122428</v>
      </c>
      <c r="P327" s="948">
        <v>80828</v>
      </c>
      <c r="Q327" s="948">
        <v>18870</v>
      </c>
      <c r="R327" s="948">
        <v>26466</v>
      </c>
      <c r="S327" s="948"/>
      <c r="T327" s="948"/>
      <c r="U327" s="948"/>
      <c r="V327" s="948" t="s">
        <v>1097</v>
      </c>
      <c r="W327" s="948">
        <v>2</v>
      </c>
    </row>
    <row r="328" spans="1:23" s="917" customFormat="1" ht="12.75" customHeight="1">
      <c r="A328" s="948">
        <v>16</v>
      </c>
      <c r="B328" s="948">
        <v>2808</v>
      </c>
      <c r="C328" s="948" t="s">
        <v>99</v>
      </c>
      <c r="D328" s="948" t="s">
        <v>1126</v>
      </c>
      <c r="E328" s="948">
        <v>17697</v>
      </c>
      <c r="F328" s="948">
        <v>2</v>
      </c>
      <c r="G328" s="948" t="s">
        <v>1431</v>
      </c>
      <c r="H328" s="948" t="s">
        <v>1430</v>
      </c>
      <c r="I328" s="948"/>
      <c r="J328" s="948" t="s">
        <v>1096</v>
      </c>
      <c r="K328" s="948">
        <v>5</v>
      </c>
      <c r="L328" s="948" t="s">
        <v>25</v>
      </c>
      <c r="M328" s="948">
        <v>41600</v>
      </c>
      <c r="N328" s="948" t="s">
        <v>97</v>
      </c>
      <c r="O328" s="948">
        <v>122428</v>
      </c>
      <c r="P328" s="948">
        <v>80828</v>
      </c>
      <c r="Q328" s="948">
        <v>18870</v>
      </c>
      <c r="R328" s="948">
        <v>26466</v>
      </c>
      <c r="S328" s="948"/>
      <c r="T328" s="948"/>
      <c r="U328" s="948"/>
      <c r="V328" s="948" t="s">
        <v>1097</v>
      </c>
      <c r="W328" s="948">
        <v>2</v>
      </c>
    </row>
    <row r="329" spans="1:23" s="917" customFormat="1" ht="12.75" customHeight="1">
      <c r="A329" s="948">
        <v>16</v>
      </c>
      <c r="B329" s="948">
        <v>2808</v>
      </c>
      <c r="C329" s="948" t="s">
        <v>99</v>
      </c>
      <c r="D329" s="948" t="s">
        <v>1126</v>
      </c>
      <c r="E329" s="948">
        <v>17698</v>
      </c>
      <c r="F329" s="948">
        <v>2</v>
      </c>
      <c r="G329" s="948" t="s">
        <v>1432</v>
      </c>
      <c r="H329" s="948" t="s">
        <v>1430</v>
      </c>
      <c r="I329" s="948"/>
      <c r="J329" s="948" t="s">
        <v>1096</v>
      </c>
      <c r="K329" s="948">
        <v>5</v>
      </c>
      <c r="L329" s="948" t="s">
        <v>25</v>
      </c>
      <c r="M329" s="948">
        <v>41600</v>
      </c>
      <c r="N329" s="948" t="s">
        <v>97</v>
      </c>
      <c r="O329" s="948">
        <v>122428</v>
      </c>
      <c r="P329" s="948">
        <v>80828</v>
      </c>
      <c r="Q329" s="948">
        <v>18870</v>
      </c>
      <c r="R329" s="948">
        <v>26466</v>
      </c>
      <c r="S329" s="948"/>
      <c r="T329" s="948"/>
      <c r="U329" s="948"/>
      <c r="V329" s="948" t="s">
        <v>1097</v>
      </c>
      <c r="W329" s="948">
        <v>2</v>
      </c>
    </row>
    <row r="330" spans="1:23" s="917" customFormat="1" ht="12.75" customHeight="1">
      <c r="A330" s="948">
        <v>16</v>
      </c>
      <c r="B330" s="948">
        <v>2808</v>
      </c>
      <c r="C330" s="948" t="s">
        <v>99</v>
      </c>
      <c r="D330" s="948" t="s">
        <v>1126</v>
      </c>
      <c r="E330" s="948">
        <v>17699</v>
      </c>
      <c r="F330" s="948">
        <v>2</v>
      </c>
      <c r="G330" s="948" t="s">
        <v>1433</v>
      </c>
      <c r="H330" s="948" t="s">
        <v>1430</v>
      </c>
      <c r="I330" s="948"/>
      <c r="J330" s="948" t="s">
        <v>1096</v>
      </c>
      <c r="K330" s="948">
        <v>5</v>
      </c>
      <c r="L330" s="948" t="s">
        <v>25</v>
      </c>
      <c r="M330" s="948">
        <v>41600</v>
      </c>
      <c r="N330" s="948" t="s">
        <v>97</v>
      </c>
      <c r="O330" s="948">
        <v>122428</v>
      </c>
      <c r="P330" s="948">
        <v>80828</v>
      </c>
      <c r="Q330" s="948">
        <v>18870</v>
      </c>
      <c r="R330" s="948">
        <v>26466</v>
      </c>
      <c r="S330" s="948"/>
      <c r="T330" s="948"/>
      <c r="U330" s="948"/>
      <c r="V330" s="948" t="s">
        <v>1097</v>
      </c>
      <c r="W330" s="948">
        <v>2</v>
      </c>
    </row>
    <row r="331" spans="1:23" s="917" customFormat="1" ht="12.75" customHeight="1">
      <c r="A331" s="948">
        <v>16</v>
      </c>
      <c r="B331" s="948">
        <v>2824</v>
      </c>
      <c r="C331" s="948" t="s">
        <v>122</v>
      </c>
      <c r="D331" s="948" t="s">
        <v>1126</v>
      </c>
      <c r="E331" s="948">
        <v>17700</v>
      </c>
      <c r="F331" s="948">
        <v>2</v>
      </c>
      <c r="G331" s="948" t="s">
        <v>1434</v>
      </c>
      <c r="H331" s="948" t="s">
        <v>1430</v>
      </c>
      <c r="I331" s="948"/>
      <c r="J331" s="948" t="s">
        <v>1096</v>
      </c>
      <c r="K331" s="948">
        <v>5</v>
      </c>
      <c r="L331" s="948" t="s">
        <v>25</v>
      </c>
      <c r="M331" s="948">
        <v>41600</v>
      </c>
      <c r="N331" s="948" t="s">
        <v>114</v>
      </c>
      <c r="O331" s="948">
        <v>165078</v>
      </c>
      <c r="P331" s="948">
        <v>123478</v>
      </c>
      <c r="Q331" s="948">
        <v>18870</v>
      </c>
      <c r="R331" s="948">
        <v>26466</v>
      </c>
      <c r="S331" s="948"/>
      <c r="T331" s="948"/>
      <c r="U331" s="948"/>
      <c r="V331" s="948" t="s">
        <v>1097</v>
      </c>
      <c r="W331" s="948">
        <v>2</v>
      </c>
    </row>
    <row r="332" spans="1:23" s="917" customFormat="1" ht="12.75" customHeight="1">
      <c r="A332" s="948">
        <v>16</v>
      </c>
      <c r="B332" s="948">
        <v>2808</v>
      </c>
      <c r="C332" s="948" t="s">
        <v>99</v>
      </c>
      <c r="D332" s="948" t="s">
        <v>1126</v>
      </c>
      <c r="E332" s="948">
        <v>17710</v>
      </c>
      <c r="F332" s="948">
        <v>2</v>
      </c>
      <c r="G332" s="948" t="s">
        <v>1435</v>
      </c>
      <c r="H332" s="948" t="s">
        <v>1430</v>
      </c>
      <c r="I332" s="948"/>
      <c r="J332" s="948" t="s">
        <v>1096</v>
      </c>
      <c r="K332" s="948">
        <v>5</v>
      </c>
      <c r="L332" s="948" t="s">
        <v>25</v>
      </c>
      <c r="M332" s="948">
        <v>41600</v>
      </c>
      <c r="N332" s="948" t="s">
        <v>97</v>
      </c>
      <c r="O332" s="948">
        <v>122428</v>
      </c>
      <c r="P332" s="948">
        <v>80828</v>
      </c>
      <c r="Q332" s="948">
        <v>18870</v>
      </c>
      <c r="R332" s="948">
        <v>26466</v>
      </c>
      <c r="S332" s="948"/>
      <c r="T332" s="948"/>
      <c r="U332" s="948"/>
      <c r="V332" s="948" t="s">
        <v>1097</v>
      </c>
      <c r="W332" s="948">
        <v>2</v>
      </c>
    </row>
    <row r="333" spans="1:23" s="917" customFormat="1" ht="12.75" customHeight="1">
      <c r="A333" s="948">
        <v>1710</v>
      </c>
      <c r="B333" s="948">
        <v>2840</v>
      </c>
      <c r="C333" s="948" t="s">
        <v>87</v>
      </c>
      <c r="D333" s="948" t="s">
        <v>1093</v>
      </c>
      <c r="E333" s="948">
        <v>17823</v>
      </c>
      <c r="F333" s="948">
        <v>1</v>
      </c>
      <c r="G333" s="948" t="s">
        <v>5687</v>
      </c>
      <c r="H333" s="948" t="s">
        <v>1430</v>
      </c>
      <c r="I333" s="948"/>
      <c r="J333" s="948" t="s">
        <v>1096</v>
      </c>
      <c r="K333" s="948">
        <v>5</v>
      </c>
      <c r="L333" s="948" t="s">
        <v>25</v>
      </c>
      <c r="M333" s="948">
        <v>41600</v>
      </c>
      <c r="N333" s="948" t="s">
        <v>84</v>
      </c>
      <c r="O333" s="948">
        <v>94362</v>
      </c>
      <c r="P333" s="948">
        <v>52762</v>
      </c>
      <c r="Q333" s="948">
        <v>18870</v>
      </c>
      <c r="R333" s="948">
        <v>26466</v>
      </c>
      <c r="S333" s="948"/>
      <c r="T333" s="948"/>
      <c r="U333" s="948"/>
      <c r="V333" s="948" t="s">
        <v>1097</v>
      </c>
      <c r="W333" s="948">
        <v>1</v>
      </c>
    </row>
    <row r="334" spans="1:23" s="917" customFormat="1" ht="12.75" customHeight="1">
      <c r="A334" s="948">
        <v>1680</v>
      </c>
      <c r="B334" s="948">
        <v>2840</v>
      </c>
      <c r="C334" s="948" t="s">
        <v>87</v>
      </c>
      <c r="D334" s="948" t="s">
        <v>1093</v>
      </c>
      <c r="E334" s="948">
        <v>17835</v>
      </c>
      <c r="F334" s="948">
        <v>4</v>
      </c>
      <c r="G334" s="948" t="s">
        <v>1436</v>
      </c>
      <c r="H334" s="948" t="s">
        <v>1430</v>
      </c>
      <c r="I334" s="948"/>
      <c r="J334" s="948" t="s">
        <v>1096</v>
      </c>
      <c r="K334" s="948">
        <v>5</v>
      </c>
      <c r="L334" s="948" t="s">
        <v>25</v>
      </c>
      <c r="M334" s="948">
        <v>41600</v>
      </c>
      <c r="N334" s="948" t="s">
        <v>84</v>
      </c>
      <c r="O334" s="948">
        <v>94362</v>
      </c>
      <c r="P334" s="948">
        <v>52762</v>
      </c>
      <c r="Q334" s="948">
        <v>18870</v>
      </c>
      <c r="R334" s="948">
        <v>34212</v>
      </c>
      <c r="S334" s="948"/>
      <c r="T334" s="948"/>
      <c r="U334" s="948"/>
      <c r="V334" s="948" t="s">
        <v>1097</v>
      </c>
      <c r="W334" s="948">
        <v>1</v>
      </c>
    </row>
    <row r="335" spans="1:23" s="917" customFormat="1" ht="12.75" customHeight="1">
      <c r="A335" s="948">
        <v>1680</v>
      </c>
      <c r="B335" s="948">
        <v>2840</v>
      </c>
      <c r="C335" s="948" t="s">
        <v>87</v>
      </c>
      <c r="D335" s="948" t="s">
        <v>1093</v>
      </c>
      <c r="E335" s="948">
        <v>18114</v>
      </c>
      <c r="F335" s="948">
        <v>4</v>
      </c>
      <c r="G335" s="948" t="s">
        <v>1437</v>
      </c>
      <c r="H335" s="948" t="s">
        <v>1430</v>
      </c>
      <c r="I335" s="948"/>
      <c r="J335" s="948" t="s">
        <v>1096</v>
      </c>
      <c r="K335" s="948">
        <v>5</v>
      </c>
      <c r="L335" s="948" t="s">
        <v>25</v>
      </c>
      <c r="M335" s="948">
        <v>41600</v>
      </c>
      <c r="N335" s="948" t="s">
        <v>84</v>
      </c>
      <c r="O335" s="948">
        <v>94362</v>
      </c>
      <c r="P335" s="948">
        <v>52762</v>
      </c>
      <c r="Q335" s="948">
        <v>18870</v>
      </c>
      <c r="R335" s="948">
        <v>34212</v>
      </c>
      <c r="S335" s="948"/>
      <c r="T335" s="948"/>
      <c r="U335" s="948"/>
      <c r="V335" s="948" t="s">
        <v>1097</v>
      </c>
      <c r="W335" s="948">
        <v>1</v>
      </c>
    </row>
    <row r="336" spans="1:23" s="917" customFormat="1" ht="12.75" customHeight="1">
      <c r="A336" s="948">
        <v>1220</v>
      </c>
      <c r="B336" s="948">
        <v>2807</v>
      </c>
      <c r="C336" s="948" t="s">
        <v>1102</v>
      </c>
      <c r="D336" s="948" t="s">
        <v>1103</v>
      </c>
      <c r="E336" s="948">
        <v>18205</v>
      </c>
      <c r="F336" s="948">
        <v>2</v>
      </c>
      <c r="G336" s="948" t="s">
        <v>1438</v>
      </c>
      <c r="H336" s="948" t="s">
        <v>1439</v>
      </c>
      <c r="I336" s="948"/>
      <c r="J336" s="948" t="s">
        <v>1096</v>
      </c>
      <c r="K336" s="948">
        <v>5</v>
      </c>
      <c r="L336" s="948" t="s">
        <v>25</v>
      </c>
      <c r="M336" s="948">
        <v>41600</v>
      </c>
      <c r="N336" s="948" t="s">
        <v>97</v>
      </c>
      <c r="O336" s="948">
        <v>122428</v>
      </c>
      <c r="P336" s="948">
        <v>80828</v>
      </c>
      <c r="Q336" s="948">
        <v>18870</v>
      </c>
      <c r="R336" s="948">
        <v>26466</v>
      </c>
      <c r="S336" s="948"/>
      <c r="T336" s="948"/>
      <c r="U336" s="948"/>
      <c r="V336" s="948" t="s">
        <v>1097</v>
      </c>
      <c r="W336" s="948">
        <v>2</v>
      </c>
    </row>
    <row r="337" spans="1:23" s="917" customFormat="1" ht="12.75" customHeight="1">
      <c r="A337" s="948">
        <v>1220</v>
      </c>
      <c r="B337" s="948">
        <v>2807</v>
      </c>
      <c r="C337" s="948" t="s">
        <v>1102</v>
      </c>
      <c r="D337" s="948" t="s">
        <v>1103</v>
      </c>
      <c r="E337" s="948">
        <v>18206</v>
      </c>
      <c r="F337" s="948">
        <v>2</v>
      </c>
      <c r="G337" s="948" t="s">
        <v>1440</v>
      </c>
      <c r="H337" s="948" t="s">
        <v>1439</v>
      </c>
      <c r="I337" s="948"/>
      <c r="J337" s="948" t="s">
        <v>1096</v>
      </c>
      <c r="K337" s="948">
        <v>5</v>
      </c>
      <c r="L337" s="948" t="s">
        <v>25</v>
      </c>
      <c r="M337" s="948">
        <v>41600</v>
      </c>
      <c r="N337" s="948" t="s">
        <v>97</v>
      </c>
      <c r="O337" s="948">
        <v>122428</v>
      </c>
      <c r="P337" s="948">
        <v>80828</v>
      </c>
      <c r="Q337" s="948">
        <v>18870</v>
      </c>
      <c r="R337" s="948">
        <v>26466</v>
      </c>
      <c r="S337" s="948"/>
      <c r="T337" s="948"/>
      <c r="U337" s="948"/>
      <c r="V337" s="948" t="s">
        <v>1097</v>
      </c>
      <c r="W337" s="948">
        <v>2</v>
      </c>
    </row>
    <row r="338" spans="1:23" s="917" customFormat="1" ht="12.75" customHeight="1">
      <c r="A338" s="948">
        <v>1715</v>
      </c>
      <c r="B338" s="948">
        <v>2840</v>
      </c>
      <c r="C338" s="948" t="s">
        <v>87</v>
      </c>
      <c r="D338" s="948" t="s">
        <v>1093</v>
      </c>
      <c r="E338" s="948">
        <v>18307</v>
      </c>
      <c r="F338" s="948">
        <v>2</v>
      </c>
      <c r="G338" s="948" t="s">
        <v>1441</v>
      </c>
      <c r="H338" s="948" t="s">
        <v>1430</v>
      </c>
      <c r="I338" s="948"/>
      <c r="J338" s="948" t="s">
        <v>1096</v>
      </c>
      <c r="K338" s="948">
        <v>5</v>
      </c>
      <c r="L338" s="948" t="s">
        <v>25</v>
      </c>
      <c r="M338" s="948">
        <v>41600</v>
      </c>
      <c r="N338" s="948" t="s">
        <v>84</v>
      </c>
      <c r="O338" s="948">
        <v>94362</v>
      </c>
      <c r="P338" s="948">
        <v>52762</v>
      </c>
      <c r="Q338" s="948">
        <v>18870</v>
      </c>
      <c r="R338" s="948">
        <v>34212</v>
      </c>
      <c r="S338" s="948"/>
      <c r="T338" s="948"/>
      <c r="U338" s="948"/>
      <c r="V338" s="948" t="s">
        <v>1097</v>
      </c>
      <c r="W338" s="948">
        <v>1</v>
      </c>
    </row>
    <row r="339" spans="1:23" s="917" customFormat="1" ht="12.75" customHeight="1">
      <c r="A339" s="948">
        <v>1705</v>
      </c>
      <c r="B339" s="948">
        <v>2812</v>
      </c>
      <c r="C339" s="948" t="s">
        <v>85</v>
      </c>
      <c r="D339" s="948" t="s">
        <v>1093</v>
      </c>
      <c r="E339" s="948">
        <v>19667</v>
      </c>
      <c r="F339" s="948">
        <v>1</v>
      </c>
      <c r="G339" s="948" t="s">
        <v>1442</v>
      </c>
      <c r="H339" s="948" t="s">
        <v>1430</v>
      </c>
      <c r="I339" s="948"/>
      <c r="J339" s="948" t="s">
        <v>1096</v>
      </c>
      <c r="K339" s="948">
        <v>5</v>
      </c>
      <c r="L339" s="948" t="s">
        <v>25</v>
      </c>
      <c r="M339" s="948">
        <v>41600</v>
      </c>
      <c r="N339" s="948" t="s">
        <v>84</v>
      </c>
      <c r="O339" s="948">
        <v>94362</v>
      </c>
      <c r="P339" s="948">
        <v>52762</v>
      </c>
      <c r="Q339" s="948">
        <v>18870</v>
      </c>
      <c r="R339" s="948">
        <v>26466</v>
      </c>
      <c r="S339" s="948"/>
      <c r="T339" s="948"/>
      <c r="U339" s="948"/>
      <c r="V339" s="948" t="s">
        <v>1097</v>
      </c>
      <c r="W339" s="948">
        <v>1</v>
      </c>
    </row>
    <row r="340" spans="1:23" s="917" customFormat="1" ht="12.75" customHeight="1">
      <c r="A340" s="948">
        <v>1705</v>
      </c>
      <c r="B340" s="948">
        <v>2812</v>
      </c>
      <c r="C340" s="948" t="s">
        <v>85</v>
      </c>
      <c r="D340" s="948" t="s">
        <v>1093</v>
      </c>
      <c r="E340" s="948">
        <v>19668</v>
      </c>
      <c r="F340" s="948">
        <v>2</v>
      </c>
      <c r="G340" s="948" t="s">
        <v>1443</v>
      </c>
      <c r="H340" s="948" t="s">
        <v>1430</v>
      </c>
      <c r="I340" s="948"/>
      <c r="J340" s="948" t="s">
        <v>1096</v>
      </c>
      <c r="K340" s="948">
        <v>5</v>
      </c>
      <c r="L340" s="948" t="s">
        <v>25</v>
      </c>
      <c r="M340" s="948">
        <v>41600</v>
      </c>
      <c r="N340" s="948" t="s">
        <v>84</v>
      </c>
      <c r="O340" s="948">
        <v>94362</v>
      </c>
      <c r="P340" s="948">
        <v>52762</v>
      </c>
      <c r="Q340" s="948">
        <v>18870</v>
      </c>
      <c r="R340" s="948">
        <v>26466</v>
      </c>
      <c r="S340" s="948"/>
      <c r="T340" s="948"/>
      <c r="U340" s="948"/>
      <c r="V340" s="948" t="s">
        <v>1097</v>
      </c>
      <c r="W340" s="948">
        <v>1</v>
      </c>
    </row>
    <row r="341" spans="1:23" s="917" customFormat="1" ht="12.75" customHeight="1">
      <c r="A341" s="948">
        <v>1720</v>
      </c>
      <c r="B341" s="948">
        <v>2840</v>
      </c>
      <c r="C341" s="948" t="s">
        <v>87</v>
      </c>
      <c r="D341" s="948" t="s">
        <v>1093</v>
      </c>
      <c r="E341" s="948">
        <v>19783</v>
      </c>
      <c r="F341" s="948">
        <v>1</v>
      </c>
      <c r="G341" s="948" t="s">
        <v>1444</v>
      </c>
      <c r="H341" s="948" t="s">
        <v>1430</v>
      </c>
      <c r="I341" s="948"/>
      <c r="J341" s="948" t="s">
        <v>1096</v>
      </c>
      <c r="K341" s="948">
        <v>5</v>
      </c>
      <c r="L341" s="948" t="s">
        <v>25</v>
      </c>
      <c r="M341" s="948">
        <v>41600</v>
      </c>
      <c r="N341" s="948" t="s">
        <v>84</v>
      </c>
      <c r="O341" s="948">
        <v>94362</v>
      </c>
      <c r="P341" s="948">
        <v>52762</v>
      </c>
      <c r="Q341" s="948">
        <v>18870</v>
      </c>
      <c r="R341" s="948">
        <v>34212</v>
      </c>
      <c r="S341" s="948"/>
      <c r="T341" s="948"/>
      <c r="U341" s="948"/>
      <c r="V341" s="948" t="s">
        <v>1097</v>
      </c>
      <c r="W341" s="948">
        <v>1</v>
      </c>
    </row>
    <row r="342" spans="1:23" s="917" customFormat="1" ht="12.75" customHeight="1">
      <c r="A342" s="948">
        <v>1715</v>
      </c>
      <c r="B342" s="948">
        <v>2840</v>
      </c>
      <c r="C342" s="948" t="s">
        <v>87</v>
      </c>
      <c r="D342" s="948" t="s">
        <v>1093</v>
      </c>
      <c r="E342" s="948">
        <v>20717</v>
      </c>
      <c r="F342" s="948">
        <v>1</v>
      </c>
      <c r="G342" s="948" t="s">
        <v>1442</v>
      </c>
      <c r="H342" s="948" t="s">
        <v>5592</v>
      </c>
      <c r="I342" s="948"/>
      <c r="J342" s="948" t="s">
        <v>1096</v>
      </c>
      <c r="K342" s="948">
        <v>5</v>
      </c>
      <c r="L342" s="948" t="s">
        <v>25</v>
      </c>
      <c r="M342" s="948">
        <v>41600</v>
      </c>
      <c r="N342" s="948" t="s">
        <v>84</v>
      </c>
      <c r="O342" s="948">
        <v>94362</v>
      </c>
      <c r="P342" s="948">
        <v>52762</v>
      </c>
      <c r="Q342" s="948">
        <v>18870</v>
      </c>
      <c r="R342" s="948">
        <v>34212</v>
      </c>
      <c r="S342" s="948"/>
      <c r="T342" s="948"/>
      <c r="U342" s="948"/>
      <c r="V342" s="948" t="s">
        <v>1097</v>
      </c>
      <c r="W342" s="948">
        <v>1</v>
      </c>
    </row>
    <row r="343" spans="1:23" s="917" customFormat="1" ht="12.75" customHeight="1">
      <c r="A343" s="948">
        <v>1550</v>
      </c>
      <c r="B343" s="948">
        <v>2840</v>
      </c>
      <c r="C343" s="948" t="s">
        <v>87</v>
      </c>
      <c r="D343" s="948" t="s">
        <v>1445</v>
      </c>
      <c r="E343" s="948">
        <v>20798</v>
      </c>
      <c r="F343" s="948" t="s">
        <v>198</v>
      </c>
      <c r="G343" s="948" t="s">
        <v>1446</v>
      </c>
      <c r="H343" s="948" t="s">
        <v>1447</v>
      </c>
      <c r="I343" s="948"/>
      <c r="J343" s="948" t="s">
        <v>1096</v>
      </c>
      <c r="K343" s="948">
        <v>2</v>
      </c>
      <c r="L343" s="948" t="s">
        <v>327</v>
      </c>
      <c r="M343" s="948">
        <v>41600</v>
      </c>
      <c r="N343" s="948" t="s">
        <v>84</v>
      </c>
      <c r="O343" s="948">
        <v>94362</v>
      </c>
      <c r="P343" s="948">
        <v>52762</v>
      </c>
      <c r="Q343" s="948">
        <v>18870</v>
      </c>
      <c r="R343" s="948">
        <v>26466</v>
      </c>
      <c r="S343" s="948"/>
      <c r="T343" s="948"/>
      <c r="U343" s="948"/>
      <c r="V343" s="948" t="s">
        <v>1348</v>
      </c>
      <c r="W343" s="948">
        <v>3</v>
      </c>
    </row>
    <row r="344" spans="1:23" s="917" customFormat="1" ht="12.75" customHeight="1">
      <c r="A344" s="948">
        <v>1680</v>
      </c>
      <c r="B344" s="948">
        <v>2840</v>
      </c>
      <c r="C344" s="948" t="s">
        <v>87</v>
      </c>
      <c r="D344" s="948" t="s">
        <v>1093</v>
      </c>
      <c r="E344" s="948">
        <v>20799</v>
      </c>
      <c r="F344" s="948" t="s">
        <v>198</v>
      </c>
      <c r="G344" s="948" t="s">
        <v>1448</v>
      </c>
      <c r="H344" s="948" t="s">
        <v>1449</v>
      </c>
      <c r="I344" s="948"/>
      <c r="J344" s="948" t="s">
        <v>1096</v>
      </c>
      <c r="K344" s="948">
        <v>2</v>
      </c>
      <c r="L344" s="948" t="s">
        <v>25</v>
      </c>
      <c r="M344" s="948">
        <v>41600</v>
      </c>
      <c r="N344" s="948" t="s">
        <v>84</v>
      </c>
      <c r="O344" s="948">
        <v>94362</v>
      </c>
      <c r="P344" s="948">
        <v>52762</v>
      </c>
      <c r="Q344" s="948">
        <v>18870</v>
      </c>
      <c r="R344" s="948">
        <v>34212</v>
      </c>
      <c r="S344" s="948"/>
      <c r="T344" s="948"/>
      <c r="U344" s="948"/>
      <c r="V344" s="948" t="s">
        <v>1348</v>
      </c>
      <c r="W344" s="948">
        <v>2</v>
      </c>
    </row>
    <row r="345" spans="1:23" s="917" customFormat="1" ht="12.75" customHeight="1">
      <c r="A345" s="948">
        <v>1680</v>
      </c>
      <c r="B345" s="948">
        <v>2840</v>
      </c>
      <c r="C345" s="948" t="s">
        <v>87</v>
      </c>
      <c r="D345" s="948" t="s">
        <v>1093</v>
      </c>
      <c r="E345" s="948">
        <v>20800</v>
      </c>
      <c r="F345" s="948" t="s">
        <v>198</v>
      </c>
      <c r="G345" s="948" t="s">
        <v>1450</v>
      </c>
      <c r="H345" s="948" t="s">
        <v>1449</v>
      </c>
      <c r="I345" s="948"/>
      <c r="J345" s="948" t="s">
        <v>1096</v>
      </c>
      <c r="K345" s="948">
        <v>2</v>
      </c>
      <c r="L345" s="948" t="s">
        <v>25</v>
      </c>
      <c r="M345" s="948">
        <v>41600</v>
      </c>
      <c r="N345" s="948" t="s">
        <v>84</v>
      </c>
      <c r="O345" s="948">
        <v>94362</v>
      </c>
      <c r="P345" s="948">
        <v>52762</v>
      </c>
      <c r="Q345" s="948">
        <v>18870</v>
      </c>
      <c r="R345" s="948">
        <v>34212</v>
      </c>
      <c r="S345" s="948"/>
      <c r="T345" s="948"/>
      <c r="U345" s="948"/>
      <c r="V345" s="948" t="s">
        <v>1348</v>
      </c>
      <c r="W345" s="948">
        <v>2</v>
      </c>
    </row>
    <row r="346" spans="1:23" s="917" customFormat="1" ht="12.75" customHeight="1">
      <c r="A346" s="948">
        <v>1445</v>
      </c>
      <c r="B346" s="948">
        <v>2840</v>
      </c>
      <c r="C346" s="948" t="s">
        <v>87</v>
      </c>
      <c r="D346" s="948" t="s">
        <v>1106</v>
      </c>
      <c r="E346" s="948">
        <v>20801</v>
      </c>
      <c r="F346" s="948" t="s">
        <v>198</v>
      </c>
      <c r="G346" s="948" t="s">
        <v>1451</v>
      </c>
      <c r="H346" s="948" t="s">
        <v>1452</v>
      </c>
      <c r="I346" s="948"/>
      <c r="J346" s="948" t="s">
        <v>1096</v>
      </c>
      <c r="K346" s="948">
        <v>3</v>
      </c>
      <c r="L346" s="948" t="s">
        <v>25</v>
      </c>
      <c r="M346" s="948">
        <v>41600</v>
      </c>
      <c r="N346" s="948" t="s">
        <v>84</v>
      </c>
      <c r="O346" s="948">
        <v>94362</v>
      </c>
      <c r="P346" s="948">
        <v>52762</v>
      </c>
      <c r="Q346" s="948">
        <v>18870</v>
      </c>
      <c r="R346" s="948">
        <v>26466</v>
      </c>
      <c r="S346" s="948"/>
      <c r="T346" s="948"/>
      <c r="U346" s="948"/>
      <c r="V346" s="948" t="s">
        <v>1348</v>
      </c>
      <c r="W346" s="948">
        <v>1</v>
      </c>
    </row>
    <row r="347" spans="1:23" s="917" customFormat="1" ht="12.75" customHeight="1">
      <c r="A347" s="948">
        <v>1445</v>
      </c>
      <c r="B347" s="948">
        <v>2840</v>
      </c>
      <c r="C347" s="948" t="s">
        <v>87</v>
      </c>
      <c r="D347" s="948" t="s">
        <v>1106</v>
      </c>
      <c r="E347" s="948">
        <v>20802</v>
      </c>
      <c r="F347" s="948" t="s">
        <v>198</v>
      </c>
      <c r="G347" s="948" t="s">
        <v>1453</v>
      </c>
      <c r="H347" s="948" t="s">
        <v>1452</v>
      </c>
      <c r="I347" s="948"/>
      <c r="J347" s="948" t="s">
        <v>1096</v>
      </c>
      <c r="K347" s="948">
        <v>2</v>
      </c>
      <c r="L347" s="948" t="s">
        <v>25</v>
      </c>
      <c r="M347" s="948">
        <v>41600</v>
      </c>
      <c r="N347" s="948" t="s">
        <v>84</v>
      </c>
      <c r="O347" s="948">
        <v>94362</v>
      </c>
      <c r="P347" s="948">
        <v>52762</v>
      </c>
      <c r="Q347" s="948">
        <v>18870</v>
      </c>
      <c r="R347" s="948">
        <v>26466</v>
      </c>
      <c r="S347" s="948"/>
      <c r="T347" s="948"/>
      <c r="U347" s="948"/>
      <c r="V347" s="948" t="s">
        <v>1348</v>
      </c>
      <c r="W347" s="948">
        <v>1</v>
      </c>
    </row>
    <row r="348" spans="1:23" s="917" customFormat="1" ht="12.75" customHeight="1">
      <c r="A348" s="948">
        <v>1445</v>
      </c>
      <c r="B348" s="948">
        <v>2840</v>
      </c>
      <c r="C348" s="948" t="s">
        <v>87</v>
      </c>
      <c r="D348" s="948" t="s">
        <v>1106</v>
      </c>
      <c r="E348" s="948">
        <v>20803</v>
      </c>
      <c r="F348" s="948" t="s">
        <v>198</v>
      </c>
      <c r="G348" s="948" t="s">
        <v>1454</v>
      </c>
      <c r="H348" s="948" t="s">
        <v>1452</v>
      </c>
      <c r="I348" s="948"/>
      <c r="J348" s="948" t="s">
        <v>1096</v>
      </c>
      <c r="K348" s="948">
        <v>1</v>
      </c>
      <c r="L348" s="948" t="s">
        <v>25</v>
      </c>
      <c r="M348" s="948">
        <v>41600</v>
      </c>
      <c r="N348" s="948" t="s">
        <v>84</v>
      </c>
      <c r="O348" s="948">
        <v>94362</v>
      </c>
      <c r="P348" s="948">
        <v>52762</v>
      </c>
      <c r="Q348" s="948">
        <v>18870</v>
      </c>
      <c r="R348" s="948">
        <v>26466</v>
      </c>
      <c r="S348" s="948"/>
      <c r="T348" s="948"/>
      <c r="U348" s="948"/>
      <c r="V348" s="948" t="s">
        <v>1348</v>
      </c>
      <c r="W348" s="948">
        <v>1</v>
      </c>
    </row>
    <row r="349" spans="1:23" s="917" customFormat="1" ht="12.75" customHeight="1">
      <c r="A349" s="948">
        <v>1110</v>
      </c>
      <c r="B349" s="948">
        <v>2827</v>
      </c>
      <c r="C349" s="948" t="s">
        <v>96</v>
      </c>
      <c r="D349" s="948" t="s">
        <v>1103</v>
      </c>
      <c r="E349" s="948">
        <v>20804</v>
      </c>
      <c r="F349" s="948" t="s">
        <v>198</v>
      </c>
      <c r="G349" s="948" t="s">
        <v>5688</v>
      </c>
      <c r="H349" s="948" t="s">
        <v>5764</v>
      </c>
      <c r="I349" s="948"/>
      <c r="J349" s="948" t="s">
        <v>1096</v>
      </c>
      <c r="K349" s="948">
        <v>5</v>
      </c>
      <c r="L349" s="948" t="s">
        <v>25</v>
      </c>
      <c r="M349" s="948">
        <v>41600</v>
      </c>
      <c r="N349" s="948" t="s">
        <v>93</v>
      </c>
      <c r="O349" s="948">
        <v>109342</v>
      </c>
      <c r="P349" s="948">
        <v>67742</v>
      </c>
      <c r="Q349" s="948">
        <v>18870</v>
      </c>
      <c r="R349" s="948">
        <v>26466</v>
      </c>
      <c r="S349" s="948"/>
      <c r="T349" s="948"/>
      <c r="U349" s="948"/>
      <c r="V349" s="948" t="s">
        <v>1348</v>
      </c>
      <c r="W349" s="948">
        <v>1</v>
      </c>
    </row>
    <row r="350" spans="1:23" s="917" customFormat="1" ht="12.75" customHeight="1">
      <c r="A350" s="948">
        <v>1110</v>
      </c>
      <c r="B350" s="948">
        <v>2827</v>
      </c>
      <c r="C350" s="948" t="s">
        <v>96</v>
      </c>
      <c r="D350" s="948" t="s">
        <v>1103</v>
      </c>
      <c r="E350" s="948">
        <v>20805</v>
      </c>
      <c r="F350" s="948" t="s">
        <v>198</v>
      </c>
      <c r="G350" s="948" t="s">
        <v>5689</v>
      </c>
      <c r="H350" s="948" t="s">
        <v>5764</v>
      </c>
      <c r="I350" s="948"/>
      <c r="J350" s="948" t="s">
        <v>1096</v>
      </c>
      <c r="K350" s="948">
        <v>5</v>
      </c>
      <c r="L350" s="948" t="s">
        <v>25</v>
      </c>
      <c r="M350" s="948">
        <v>41600</v>
      </c>
      <c r="N350" s="948" t="s">
        <v>93</v>
      </c>
      <c r="O350" s="948">
        <v>109342</v>
      </c>
      <c r="P350" s="948">
        <v>67742</v>
      </c>
      <c r="Q350" s="948">
        <v>18870</v>
      </c>
      <c r="R350" s="948">
        <v>26466</v>
      </c>
      <c r="S350" s="948"/>
      <c r="T350" s="948"/>
      <c r="U350" s="948"/>
      <c r="V350" s="948" t="s">
        <v>1348</v>
      </c>
      <c r="W350" s="948">
        <v>1</v>
      </c>
    </row>
    <row r="351" spans="1:23" s="917" customFormat="1" ht="12.75" customHeight="1">
      <c r="A351" s="948">
        <v>2004</v>
      </c>
      <c r="B351" s="948">
        <v>2840</v>
      </c>
      <c r="C351" s="948" t="s">
        <v>87</v>
      </c>
      <c r="D351" s="948" t="s">
        <v>1266</v>
      </c>
      <c r="E351" s="948">
        <v>20813</v>
      </c>
      <c r="F351" s="948" t="s">
        <v>198</v>
      </c>
      <c r="G351" s="948" t="s">
        <v>1455</v>
      </c>
      <c r="H351" s="948" t="s">
        <v>1456</v>
      </c>
      <c r="I351" s="948"/>
      <c r="J351" s="948" t="s">
        <v>1096</v>
      </c>
      <c r="K351" s="948">
        <v>2</v>
      </c>
      <c r="L351" s="948" t="s">
        <v>1415</v>
      </c>
      <c r="M351" s="948">
        <v>0</v>
      </c>
      <c r="N351" s="948" t="s">
        <v>84</v>
      </c>
      <c r="O351" s="948">
        <v>97274</v>
      </c>
      <c r="P351" s="948">
        <v>97274</v>
      </c>
      <c r="Q351" s="948">
        <v>18870</v>
      </c>
      <c r="R351" s="948">
        <v>26466</v>
      </c>
      <c r="S351" s="948"/>
      <c r="T351" s="948"/>
      <c r="U351" s="948"/>
      <c r="V351" s="948" t="s">
        <v>1348</v>
      </c>
      <c r="W351" s="948">
        <v>5</v>
      </c>
    </row>
    <row r="352" spans="1:23" s="917" customFormat="1" ht="12.75" customHeight="1">
      <c r="A352" s="948">
        <v>1235</v>
      </c>
      <c r="B352" s="948">
        <v>2824</v>
      </c>
      <c r="C352" s="948" t="s">
        <v>122</v>
      </c>
      <c r="D352" s="948" t="s">
        <v>1103</v>
      </c>
      <c r="E352" s="948">
        <v>20828</v>
      </c>
      <c r="F352" s="948" t="s">
        <v>198</v>
      </c>
      <c r="G352" s="948" t="s">
        <v>1457</v>
      </c>
      <c r="H352" s="948" t="s">
        <v>1452</v>
      </c>
      <c r="I352" s="948"/>
      <c r="J352" s="948" t="s">
        <v>1096</v>
      </c>
      <c r="K352" s="948">
        <v>1</v>
      </c>
      <c r="L352" s="948" t="s">
        <v>25</v>
      </c>
      <c r="M352" s="948">
        <v>41600</v>
      </c>
      <c r="N352" s="948" t="s">
        <v>114</v>
      </c>
      <c r="O352" s="948">
        <v>165078</v>
      </c>
      <c r="P352" s="948">
        <v>123478</v>
      </c>
      <c r="Q352" s="948">
        <v>23032</v>
      </c>
      <c r="R352" s="948">
        <v>43316</v>
      </c>
      <c r="S352" s="948"/>
      <c r="T352" s="948"/>
      <c r="U352" s="948"/>
      <c r="V352" s="948" t="s">
        <v>1348</v>
      </c>
      <c r="W352" s="948">
        <v>1</v>
      </c>
    </row>
    <row r="353" spans="1:23" s="917" customFormat="1" ht="12.75" customHeight="1">
      <c r="A353" s="948">
        <v>1235</v>
      </c>
      <c r="B353" s="948">
        <v>2824</v>
      </c>
      <c r="C353" s="948" t="s">
        <v>122</v>
      </c>
      <c r="D353" s="948" t="s">
        <v>1103</v>
      </c>
      <c r="E353" s="948">
        <v>20829</v>
      </c>
      <c r="F353" s="948" t="s">
        <v>198</v>
      </c>
      <c r="G353" s="948" t="s">
        <v>1458</v>
      </c>
      <c r="H353" s="948" t="s">
        <v>1459</v>
      </c>
      <c r="I353" s="948"/>
      <c r="J353" s="948" t="s">
        <v>1096</v>
      </c>
      <c r="K353" s="948">
        <v>2</v>
      </c>
      <c r="L353" s="948" t="s">
        <v>25</v>
      </c>
      <c r="M353" s="948">
        <v>41600</v>
      </c>
      <c r="N353" s="948" t="s">
        <v>114</v>
      </c>
      <c r="O353" s="948">
        <v>165078</v>
      </c>
      <c r="P353" s="948">
        <v>123478</v>
      </c>
      <c r="Q353" s="948">
        <v>23032</v>
      </c>
      <c r="R353" s="948">
        <v>43316</v>
      </c>
      <c r="S353" s="948"/>
      <c r="T353" s="948"/>
      <c r="U353" s="948"/>
      <c r="V353" s="948" t="s">
        <v>1348</v>
      </c>
      <c r="W353" s="948">
        <v>1</v>
      </c>
    </row>
    <row r="354" spans="1:23" s="917" customFormat="1" ht="12.75" customHeight="1">
      <c r="A354" s="948">
        <v>1034</v>
      </c>
      <c r="B354" s="948">
        <v>2840</v>
      </c>
      <c r="C354" s="948" t="s">
        <v>87</v>
      </c>
      <c r="D354" s="948" t="s">
        <v>1292</v>
      </c>
      <c r="E354" s="948">
        <v>20830</v>
      </c>
      <c r="F354" s="948" t="s">
        <v>198</v>
      </c>
      <c r="G354" s="948" t="s">
        <v>1460</v>
      </c>
      <c r="H354" s="948" t="s">
        <v>1461</v>
      </c>
      <c r="I354" s="948"/>
      <c r="J354" s="948" t="s">
        <v>1096</v>
      </c>
      <c r="K354" s="948">
        <v>5</v>
      </c>
      <c r="L354" s="948" t="s">
        <v>25</v>
      </c>
      <c r="M354" s="948">
        <v>41600</v>
      </c>
      <c r="N354" s="948" t="s">
        <v>84</v>
      </c>
      <c r="O354" s="948">
        <v>94362</v>
      </c>
      <c r="P354" s="948">
        <v>52762</v>
      </c>
      <c r="Q354" s="948">
        <v>18870</v>
      </c>
      <c r="R354" s="948">
        <v>26466</v>
      </c>
      <c r="S354" s="948"/>
      <c r="T354" s="948"/>
      <c r="U354" s="948"/>
      <c r="V354" s="948" t="s">
        <v>1348</v>
      </c>
      <c r="W354" s="948">
        <v>2</v>
      </c>
    </row>
    <row r="355" spans="1:23" s="917" customFormat="1" ht="12.75" customHeight="1">
      <c r="A355" s="948">
        <v>1550</v>
      </c>
      <c r="B355" s="948">
        <v>2951</v>
      </c>
      <c r="C355" s="948" t="s">
        <v>846</v>
      </c>
      <c r="D355" s="948" t="s">
        <v>1445</v>
      </c>
      <c r="E355" s="948">
        <v>20832</v>
      </c>
      <c r="F355" s="948" t="s">
        <v>198</v>
      </c>
      <c r="G355" s="948" t="s">
        <v>1462</v>
      </c>
      <c r="H355" s="948" t="s">
        <v>1463</v>
      </c>
      <c r="I355" s="948"/>
      <c r="J355" s="948" t="s">
        <v>1096</v>
      </c>
      <c r="K355" s="948">
        <v>3</v>
      </c>
      <c r="L355" s="948" t="s">
        <v>25</v>
      </c>
      <c r="M355" s="948">
        <v>41600</v>
      </c>
      <c r="N355" s="948" t="s">
        <v>322</v>
      </c>
      <c r="O355" s="948">
        <v>237811</v>
      </c>
      <c r="P355" s="948">
        <v>196211</v>
      </c>
      <c r="Q355" s="948">
        <v>18870</v>
      </c>
      <c r="R355" s="948">
        <v>26466</v>
      </c>
      <c r="S355" s="948"/>
      <c r="T355" s="948"/>
      <c r="U355" s="948"/>
      <c r="V355" s="948" t="s">
        <v>1348</v>
      </c>
      <c r="W355" s="948">
        <v>1</v>
      </c>
    </row>
    <row r="356" spans="1:23" s="917" customFormat="1" ht="12.75" customHeight="1">
      <c r="A356" s="948">
        <v>3274</v>
      </c>
      <c r="B356" s="948">
        <v>2840</v>
      </c>
      <c r="C356" s="948" t="s">
        <v>87</v>
      </c>
      <c r="D356" s="948" t="s">
        <v>1270</v>
      </c>
      <c r="E356" s="948">
        <v>20833</v>
      </c>
      <c r="F356" s="948" t="s">
        <v>198</v>
      </c>
      <c r="G356" s="948" t="s">
        <v>1464</v>
      </c>
      <c r="H356" s="948" t="s">
        <v>1465</v>
      </c>
      <c r="I356" s="948"/>
      <c r="J356" s="948" t="s">
        <v>1096</v>
      </c>
      <c r="K356" s="948">
        <v>2</v>
      </c>
      <c r="L356" s="948" t="s">
        <v>1466</v>
      </c>
      <c r="M356" s="948">
        <v>41600</v>
      </c>
      <c r="N356" s="948" t="s">
        <v>84</v>
      </c>
      <c r="O356" s="948">
        <v>94362</v>
      </c>
      <c r="P356" s="948">
        <v>52762</v>
      </c>
      <c r="Q356" s="948">
        <v>13309</v>
      </c>
      <c r="R356" s="948">
        <v>14661</v>
      </c>
      <c r="S356" s="948"/>
      <c r="T356" s="948"/>
      <c r="U356" s="948"/>
      <c r="V356" s="948" t="s">
        <v>1348</v>
      </c>
      <c r="W356" s="948">
        <v>5</v>
      </c>
    </row>
    <row r="357" spans="1:23" s="917" customFormat="1" ht="12.75" customHeight="1">
      <c r="A357" s="948">
        <v>1034</v>
      </c>
      <c r="B357" s="948">
        <v>2803</v>
      </c>
      <c r="C357" s="948" t="s">
        <v>98</v>
      </c>
      <c r="D357" s="948" t="s">
        <v>1292</v>
      </c>
      <c r="E357" s="948">
        <v>20834</v>
      </c>
      <c r="F357" s="948" t="s">
        <v>198</v>
      </c>
      <c r="G357" s="948" t="s">
        <v>1467</v>
      </c>
      <c r="H357" s="948" t="s">
        <v>1468</v>
      </c>
      <c r="I357" s="948"/>
      <c r="J357" s="948" t="s">
        <v>1096</v>
      </c>
      <c r="K357" s="948">
        <v>5</v>
      </c>
      <c r="L357" s="948" t="s">
        <v>25</v>
      </c>
      <c r="M357" s="948">
        <v>41600</v>
      </c>
      <c r="N357" s="948" t="s">
        <v>97</v>
      </c>
      <c r="O357" s="948">
        <v>122428</v>
      </c>
      <c r="P357" s="948">
        <v>80828</v>
      </c>
      <c r="Q357" s="948">
        <v>18870</v>
      </c>
      <c r="R357" s="948">
        <v>26466</v>
      </c>
      <c r="S357" s="948"/>
      <c r="T357" s="948"/>
      <c r="U357" s="948"/>
      <c r="V357" s="948" t="s">
        <v>1348</v>
      </c>
      <c r="W357" s="948">
        <v>1</v>
      </c>
    </row>
    <row r="358" spans="1:23" s="917" customFormat="1" ht="12.75" customHeight="1">
      <c r="A358" s="948">
        <v>1034</v>
      </c>
      <c r="B358" s="948">
        <v>2803</v>
      </c>
      <c r="C358" s="948" t="s">
        <v>98</v>
      </c>
      <c r="D358" s="948" t="s">
        <v>1292</v>
      </c>
      <c r="E358" s="948">
        <v>20835</v>
      </c>
      <c r="F358" s="948" t="s">
        <v>198</v>
      </c>
      <c r="G358" s="948" t="s">
        <v>1469</v>
      </c>
      <c r="H358" s="948" t="s">
        <v>1468</v>
      </c>
      <c r="I358" s="948"/>
      <c r="J358" s="948" t="s">
        <v>1096</v>
      </c>
      <c r="K358" s="948">
        <v>5</v>
      </c>
      <c r="L358" s="948" t="s">
        <v>25</v>
      </c>
      <c r="M358" s="948">
        <v>41600</v>
      </c>
      <c r="N358" s="948" t="s">
        <v>97</v>
      </c>
      <c r="O358" s="948">
        <v>122428</v>
      </c>
      <c r="P358" s="948">
        <v>80828</v>
      </c>
      <c r="Q358" s="948">
        <v>18870</v>
      </c>
      <c r="R358" s="948">
        <v>26466</v>
      </c>
      <c r="S358" s="948"/>
      <c r="T358" s="948"/>
      <c r="U358" s="948"/>
      <c r="V358" s="948" t="s">
        <v>1348</v>
      </c>
      <c r="W358" s="948">
        <v>2</v>
      </c>
    </row>
    <row r="359" spans="1:23" s="917" customFormat="1" ht="12.75" customHeight="1">
      <c r="A359" s="948">
        <v>1952</v>
      </c>
      <c r="B359" s="948">
        <v>2840</v>
      </c>
      <c r="C359" s="948" t="s">
        <v>87</v>
      </c>
      <c r="D359" s="948" t="s">
        <v>1270</v>
      </c>
      <c r="E359" s="948">
        <v>20836</v>
      </c>
      <c r="F359" s="948" t="s">
        <v>198</v>
      </c>
      <c r="G359" s="948" t="s">
        <v>1470</v>
      </c>
      <c r="H359" s="948" t="s">
        <v>1471</v>
      </c>
      <c r="I359" s="948"/>
      <c r="J359" s="948" t="s">
        <v>1096</v>
      </c>
      <c r="K359" s="948">
        <v>2</v>
      </c>
      <c r="L359" s="948" t="s">
        <v>25</v>
      </c>
      <c r="M359" s="948">
        <v>41600</v>
      </c>
      <c r="N359" s="948" t="s">
        <v>84</v>
      </c>
      <c r="O359" s="948">
        <v>94362</v>
      </c>
      <c r="P359" s="948">
        <v>52762</v>
      </c>
      <c r="Q359" s="948">
        <v>9746</v>
      </c>
      <c r="R359" s="948">
        <v>9782</v>
      </c>
      <c r="S359" s="948"/>
      <c r="T359" s="948"/>
      <c r="U359" s="948"/>
      <c r="V359" s="948" t="s">
        <v>1348</v>
      </c>
      <c r="W359" s="948">
        <v>1</v>
      </c>
    </row>
    <row r="360" spans="1:23" s="917" customFormat="1" ht="12.75" customHeight="1">
      <c r="A360" s="948">
        <v>1952</v>
      </c>
      <c r="B360" s="948">
        <v>2840</v>
      </c>
      <c r="C360" s="948" t="s">
        <v>87</v>
      </c>
      <c r="D360" s="948" t="s">
        <v>1270</v>
      </c>
      <c r="E360" s="948">
        <v>20837</v>
      </c>
      <c r="F360" s="948" t="s">
        <v>198</v>
      </c>
      <c r="G360" s="948" t="s">
        <v>1472</v>
      </c>
      <c r="H360" s="948" t="s">
        <v>1471</v>
      </c>
      <c r="I360" s="948"/>
      <c r="J360" s="948" t="s">
        <v>1096</v>
      </c>
      <c r="K360" s="948">
        <v>2</v>
      </c>
      <c r="L360" s="948" t="s">
        <v>25</v>
      </c>
      <c r="M360" s="948">
        <v>41600</v>
      </c>
      <c r="N360" s="948" t="s">
        <v>84</v>
      </c>
      <c r="O360" s="948">
        <v>94362</v>
      </c>
      <c r="P360" s="948">
        <v>52762</v>
      </c>
      <c r="Q360" s="948">
        <v>9746</v>
      </c>
      <c r="R360" s="948">
        <v>9782</v>
      </c>
      <c r="S360" s="948"/>
      <c r="T360" s="948"/>
      <c r="U360" s="948"/>
      <c r="V360" s="948" t="s">
        <v>1348</v>
      </c>
      <c r="W360" s="948">
        <v>1</v>
      </c>
    </row>
    <row r="361" spans="1:23" s="917" customFormat="1" ht="12.75" customHeight="1">
      <c r="A361" s="948">
        <v>1715</v>
      </c>
      <c r="B361" s="948">
        <v>2840</v>
      </c>
      <c r="C361" s="948" t="s">
        <v>87</v>
      </c>
      <c r="D361" s="948" t="s">
        <v>1093</v>
      </c>
      <c r="E361" s="948">
        <v>20839</v>
      </c>
      <c r="F361" s="948" t="s">
        <v>198</v>
      </c>
      <c r="G361" s="948" t="s">
        <v>5690</v>
      </c>
      <c r="H361" s="948" t="s">
        <v>5765</v>
      </c>
      <c r="I361" s="948"/>
      <c r="J361" s="948" t="s">
        <v>1096</v>
      </c>
      <c r="K361" s="948">
        <v>3</v>
      </c>
      <c r="L361" s="948" t="s">
        <v>25</v>
      </c>
      <c r="M361" s="948">
        <v>41600</v>
      </c>
      <c r="N361" s="948" t="s">
        <v>84</v>
      </c>
      <c r="O361" s="948">
        <v>94362</v>
      </c>
      <c r="P361" s="948">
        <v>52762</v>
      </c>
      <c r="Q361" s="948">
        <v>18870</v>
      </c>
      <c r="R361" s="948">
        <v>34212</v>
      </c>
      <c r="S361" s="948"/>
      <c r="T361" s="948"/>
      <c r="U361" s="948"/>
      <c r="V361" s="948" t="s">
        <v>1348</v>
      </c>
      <c r="W361" s="948">
        <v>1</v>
      </c>
    </row>
    <row r="362" spans="1:23" s="917" customFormat="1" ht="12.75" customHeight="1">
      <c r="A362" s="948">
        <v>1715</v>
      </c>
      <c r="B362" s="948">
        <v>2840</v>
      </c>
      <c r="C362" s="948" t="s">
        <v>87</v>
      </c>
      <c r="D362" s="948" t="s">
        <v>1093</v>
      </c>
      <c r="E362" s="948">
        <v>20840</v>
      </c>
      <c r="F362" s="948" t="s">
        <v>198</v>
      </c>
      <c r="G362" s="948" t="s">
        <v>5691</v>
      </c>
      <c r="H362" s="948" t="s">
        <v>5765</v>
      </c>
      <c r="I362" s="948"/>
      <c r="J362" s="948" t="s">
        <v>1096</v>
      </c>
      <c r="K362" s="948">
        <v>3</v>
      </c>
      <c r="L362" s="948" t="s">
        <v>25</v>
      </c>
      <c r="M362" s="948">
        <v>41600</v>
      </c>
      <c r="N362" s="948" t="s">
        <v>84</v>
      </c>
      <c r="O362" s="948">
        <v>94362</v>
      </c>
      <c r="P362" s="948">
        <v>52762</v>
      </c>
      <c r="Q362" s="948">
        <v>18870</v>
      </c>
      <c r="R362" s="948">
        <v>34212</v>
      </c>
      <c r="S362" s="948"/>
      <c r="T362" s="948"/>
      <c r="U362" s="948"/>
      <c r="V362" s="948" t="s">
        <v>1348</v>
      </c>
      <c r="W362" s="948">
        <v>1</v>
      </c>
    </row>
    <row r="363" spans="1:23" s="917" customFormat="1" ht="12.75" customHeight="1">
      <c r="A363" s="948">
        <v>1715</v>
      </c>
      <c r="B363" s="948">
        <v>2840</v>
      </c>
      <c r="C363" s="948" t="s">
        <v>87</v>
      </c>
      <c r="D363" s="948" t="s">
        <v>1093</v>
      </c>
      <c r="E363" s="948">
        <v>20848</v>
      </c>
      <c r="F363" s="948" t="s">
        <v>198</v>
      </c>
      <c r="G363" s="948" t="s">
        <v>4392</v>
      </c>
      <c r="H363" s="948" t="s">
        <v>5766</v>
      </c>
      <c r="I363" s="948"/>
      <c r="J363" s="948" t="s">
        <v>1096</v>
      </c>
      <c r="K363" s="948">
        <v>1</v>
      </c>
      <c r="L363" s="948" t="s">
        <v>25</v>
      </c>
      <c r="M363" s="948">
        <v>41600</v>
      </c>
      <c r="N363" s="948" t="s">
        <v>84</v>
      </c>
      <c r="O363" s="948">
        <v>94362</v>
      </c>
      <c r="P363" s="948">
        <v>52762</v>
      </c>
      <c r="Q363" s="948">
        <v>18870</v>
      </c>
      <c r="R363" s="948">
        <v>34212</v>
      </c>
      <c r="S363" s="948"/>
      <c r="T363" s="948"/>
      <c r="U363" s="948"/>
      <c r="V363" s="948" t="s">
        <v>1348</v>
      </c>
      <c r="W363" s="948">
        <v>1</v>
      </c>
    </row>
    <row r="364" spans="1:23" s="917" customFormat="1" ht="12.75" customHeight="1">
      <c r="A364" s="948">
        <v>1715</v>
      </c>
      <c r="B364" s="948">
        <v>2840</v>
      </c>
      <c r="C364" s="948" t="s">
        <v>87</v>
      </c>
      <c r="D364" s="948" t="s">
        <v>1093</v>
      </c>
      <c r="E364" s="948">
        <v>20849</v>
      </c>
      <c r="F364" s="948" t="s">
        <v>198</v>
      </c>
      <c r="G364" s="948" t="s">
        <v>4393</v>
      </c>
      <c r="H364" s="948" t="s">
        <v>5766</v>
      </c>
      <c r="I364" s="948"/>
      <c r="J364" s="948" t="s">
        <v>1096</v>
      </c>
      <c r="K364" s="948">
        <v>1</v>
      </c>
      <c r="L364" s="948" t="s">
        <v>25</v>
      </c>
      <c r="M364" s="948">
        <v>41600</v>
      </c>
      <c r="N364" s="948" t="s">
        <v>84</v>
      </c>
      <c r="O364" s="948">
        <v>94362</v>
      </c>
      <c r="P364" s="948">
        <v>52762</v>
      </c>
      <c r="Q364" s="948">
        <v>18870</v>
      </c>
      <c r="R364" s="948">
        <v>34212</v>
      </c>
      <c r="S364" s="948"/>
      <c r="T364" s="948"/>
      <c r="U364" s="948"/>
      <c r="V364" s="948" t="s">
        <v>1348</v>
      </c>
      <c r="W364" s="948">
        <v>1</v>
      </c>
    </row>
    <row r="365" spans="1:23" s="917" customFormat="1" ht="12.75" customHeight="1">
      <c r="A365" s="948">
        <v>1715</v>
      </c>
      <c r="B365" s="948">
        <v>2840</v>
      </c>
      <c r="C365" s="948" t="s">
        <v>87</v>
      </c>
      <c r="D365" s="948" t="s">
        <v>1093</v>
      </c>
      <c r="E365" s="948">
        <v>20850</v>
      </c>
      <c r="F365" s="948" t="s">
        <v>198</v>
      </c>
      <c r="G365" s="948" t="s">
        <v>3309</v>
      </c>
      <c r="H365" s="948" t="s">
        <v>5766</v>
      </c>
      <c r="I365" s="948"/>
      <c r="J365" s="948" t="s">
        <v>1096</v>
      </c>
      <c r="K365" s="948">
        <v>4</v>
      </c>
      <c r="L365" s="948" t="s">
        <v>25</v>
      </c>
      <c r="M365" s="948">
        <v>41600</v>
      </c>
      <c r="N365" s="948" t="s">
        <v>84</v>
      </c>
      <c r="O365" s="948">
        <v>94362</v>
      </c>
      <c r="P365" s="948">
        <v>52762</v>
      </c>
      <c r="Q365" s="948">
        <v>18870</v>
      </c>
      <c r="R365" s="948">
        <v>34212</v>
      </c>
      <c r="S365" s="948"/>
      <c r="T365" s="948"/>
      <c r="U365" s="948"/>
      <c r="V365" s="948" t="s">
        <v>1348</v>
      </c>
      <c r="W365" s="948">
        <v>1</v>
      </c>
    </row>
    <row r="366" spans="1:23" s="917" customFormat="1" ht="12.75" customHeight="1">
      <c r="A366" s="948">
        <v>1715</v>
      </c>
      <c r="B366" s="948">
        <v>2840</v>
      </c>
      <c r="C366" s="948" t="s">
        <v>87</v>
      </c>
      <c r="D366" s="948" t="s">
        <v>1093</v>
      </c>
      <c r="E366" s="948">
        <v>20851</v>
      </c>
      <c r="F366" s="948" t="s">
        <v>198</v>
      </c>
      <c r="G366" s="948" t="s">
        <v>1473</v>
      </c>
      <c r="H366" s="948" t="s">
        <v>1474</v>
      </c>
      <c r="I366" s="948"/>
      <c r="J366" s="948" t="s">
        <v>1096</v>
      </c>
      <c r="K366" s="948">
        <v>3</v>
      </c>
      <c r="L366" s="948" t="s">
        <v>25</v>
      </c>
      <c r="M366" s="948">
        <v>41600</v>
      </c>
      <c r="N366" s="948" t="s">
        <v>84</v>
      </c>
      <c r="O366" s="948">
        <v>94362</v>
      </c>
      <c r="P366" s="948">
        <v>52762</v>
      </c>
      <c r="Q366" s="948">
        <v>18870</v>
      </c>
      <c r="R366" s="948">
        <v>34212</v>
      </c>
      <c r="S366" s="948"/>
      <c r="T366" s="948"/>
      <c r="U366" s="948"/>
      <c r="V366" s="948" t="s">
        <v>1348</v>
      </c>
      <c r="W366" s="948">
        <v>7</v>
      </c>
    </row>
    <row r="367" spans="1:23" s="917" customFormat="1" ht="12.75" customHeight="1">
      <c r="A367" s="948">
        <v>1715</v>
      </c>
      <c r="B367" s="948">
        <v>2840</v>
      </c>
      <c r="C367" s="948" t="s">
        <v>87</v>
      </c>
      <c r="D367" s="948" t="s">
        <v>1093</v>
      </c>
      <c r="E367" s="948">
        <v>20858</v>
      </c>
      <c r="F367" s="948" t="s">
        <v>198</v>
      </c>
      <c r="G367" s="948" t="s">
        <v>5692</v>
      </c>
      <c r="H367" s="948" t="s">
        <v>5766</v>
      </c>
      <c r="I367" s="948"/>
      <c r="J367" s="948" t="s">
        <v>1096</v>
      </c>
      <c r="K367" s="948">
        <v>2</v>
      </c>
      <c r="L367" s="948" t="s">
        <v>25</v>
      </c>
      <c r="M367" s="948">
        <v>41600</v>
      </c>
      <c r="N367" s="948" t="s">
        <v>84</v>
      </c>
      <c r="O367" s="948">
        <v>94362</v>
      </c>
      <c r="P367" s="948">
        <v>52762</v>
      </c>
      <c r="Q367" s="948">
        <v>18870</v>
      </c>
      <c r="R367" s="948">
        <v>34212</v>
      </c>
      <c r="S367" s="948"/>
      <c r="T367" s="948"/>
      <c r="U367" s="948"/>
      <c r="V367" s="948" t="s">
        <v>1348</v>
      </c>
      <c r="W367" s="948">
        <v>1</v>
      </c>
    </row>
    <row r="368" spans="1:23" s="917" customFormat="1" ht="12.75" customHeight="1">
      <c r="A368" s="948">
        <v>1715</v>
      </c>
      <c r="B368" s="948">
        <v>2840</v>
      </c>
      <c r="C368" s="948" t="s">
        <v>87</v>
      </c>
      <c r="D368" s="948" t="s">
        <v>1093</v>
      </c>
      <c r="E368" s="948">
        <v>20859</v>
      </c>
      <c r="F368" s="948" t="s">
        <v>198</v>
      </c>
      <c r="G368" s="948" t="s">
        <v>5693</v>
      </c>
      <c r="H368" s="948" t="s">
        <v>5766</v>
      </c>
      <c r="I368" s="948"/>
      <c r="J368" s="948" t="s">
        <v>1096</v>
      </c>
      <c r="K368" s="948">
        <v>1</v>
      </c>
      <c r="L368" s="948" t="s">
        <v>25</v>
      </c>
      <c r="M368" s="948">
        <v>41600</v>
      </c>
      <c r="N368" s="948" t="s">
        <v>84</v>
      </c>
      <c r="O368" s="948">
        <v>94362</v>
      </c>
      <c r="P368" s="948">
        <v>52762</v>
      </c>
      <c r="Q368" s="948">
        <v>18870</v>
      </c>
      <c r="R368" s="948">
        <v>34212</v>
      </c>
      <c r="S368" s="948"/>
      <c r="T368" s="948"/>
      <c r="U368" s="948"/>
      <c r="V368" s="948" t="s">
        <v>1348</v>
      </c>
      <c r="W368" s="948">
        <v>1</v>
      </c>
    </row>
    <row r="369" spans="1:23" s="917" customFormat="1" ht="12.75" customHeight="1">
      <c r="A369" s="948">
        <v>1715</v>
      </c>
      <c r="B369" s="948">
        <v>2840</v>
      </c>
      <c r="C369" s="948" t="s">
        <v>87</v>
      </c>
      <c r="D369" s="948" t="s">
        <v>1093</v>
      </c>
      <c r="E369" s="948">
        <v>20861</v>
      </c>
      <c r="F369" s="948" t="s">
        <v>198</v>
      </c>
      <c r="G369" s="948" t="s">
        <v>5694</v>
      </c>
      <c r="H369" s="948" t="s">
        <v>5766</v>
      </c>
      <c r="I369" s="948"/>
      <c r="J369" s="948" t="s">
        <v>1096</v>
      </c>
      <c r="K369" s="948">
        <v>2</v>
      </c>
      <c r="L369" s="948" t="s">
        <v>25</v>
      </c>
      <c r="M369" s="948">
        <v>41600</v>
      </c>
      <c r="N369" s="948" t="s">
        <v>84</v>
      </c>
      <c r="O369" s="948">
        <v>94362</v>
      </c>
      <c r="P369" s="948">
        <v>52762</v>
      </c>
      <c r="Q369" s="948">
        <v>18870</v>
      </c>
      <c r="R369" s="948">
        <v>34212</v>
      </c>
      <c r="S369" s="948"/>
      <c r="T369" s="948"/>
      <c r="U369" s="948"/>
      <c r="V369" s="948" t="s">
        <v>1348</v>
      </c>
      <c r="W369" s="948">
        <v>1</v>
      </c>
    </row>
    <row r="370" spans="1:23" s="917" customFormat="1" ht="12.75" customHeight="1">
      <c r="A370" s="948">
        <v>1680</v>
      </c>
      <c r="B370" s="948">
        <v>2840</v>
      </c>
      <c r="C370" s="948" t="s">
        <v>87</v>
      </c>
      <c r="D370" s="948" t="s">
        <v>1093</v>
      </c>
      <c r="E370" s="948">
        <v>20864</v>
      </c>
      <c r="F370" s="948" t="s">
        <v>198</v>
      </c>
      <c r="G370" s="948" t="s">
        <v>1475</v>
      </c>
      <c r="H370" s="948" t="s">
        <v>1476</v>
      </c>
      <c r="I370" s="948"/>
      <c r="J370" s="948" t="s">
        <v>1096</v>
      </c>
      <c r="K370" s="948">
        <v>3</v>
      </c>
      <c r="L370" s="948" t="s">
        <v>25</v>
      </c>
      <c r="M370" s="948">
        <v>41600</v>
      </c>
      <c r="N370" s="948" t="s">
        <v>84</v>
      </c>
      <c r="O370" s="948">
        <v>94362</v>
      </c>
      <c r="P370" s="948">
        <v>52762</v>
      </c>
      <c r="Q370" s="948">
        <v>18870</v>
      </c>
      <c r="R370" s="948">
        <v>34212</v>
      </c>
      <c r="S370" s="948"/>
      <c r="T370" s="948"/>
      <c r="U370" s="948"/>
      <c r="V370" s="948" t="s">
        <v>1348</v>
      </c>
      <c r="W370" s="948">
        <v>1</v>
      </c>
    </row>
    <row r="371" spans="1:23" s="917" customFormat="1" ht="12.75" customHeight="1">
      <c r="A371" s="948">
        <v>1680</v>
      </c>
      <c r="B371" s="948">
        <v>2840</v>
      </c>
      <c r="C371" s="948" t="s">
        <v>87</v>
      </c>
      <c r="D371" s="948" t="s">
        <v>1093</v>
      </c>
      <c r="E371" s="948">
        <v>20865</v>
      </c>
      <c r="F371" s="948" t="s">
        <v>198</v>
      </c>
      <c r="G371" s="948" t="s">
        <v>1477</v>
      </c>
      <c r="H371" s="948" t="s">
        <v>1478</v>
      </c>
      <c r="I371" s="948"/>
      <c r="J371" s="948" t="s">
        <v>1096</v>
      </c>
      <c r="K371" s="948">
        <v>3</v>
      </c>
      <c r="L371" s="948" t="s">
        <v>25</v>
      </c>
      <c r="M371" s="948">
        <v>41600</v>
      </c>
      <c r="N371" s="948" t="s">
        <v>84</v>
      </c>
      <c r="O371" s="948">
        <v>94362</v>
      </c>
      <c r="P371" s="948">
        <v>52762</v>
      </c>
      <c r="Q371" s="948">
        <v>18870</v>
      </c>
      <c r="R371" s="948">
        <v>34212</v>
      </c>
      <c r="S371" s="948"/>
      <c r="T371" s="948"/>
      <c r="U371" s="948"/>
      <c r="V371" s="948" t="s">
        <v>1348</v>
      </c>
      <c r="W371" s="948">
        <v>1</v>
      </c>
    </row>
    <row r="372" spans="1:23" s="917" customFormat="1" ht="12.75" customHeight="1">
      <c r="A372" s="948">
        <v>1680</v>
      </c>
      <c r="B372" s="948">
        <v>2840</v>
      </c>
      <c r="C372" s="948" t="s">
        <v>87</v>
      </c>
      <c r="D372" s="948" t="s">
        <v>1093</v>
      </c>
      <c r="E372" s="948">
        <v>20866</v>
      </c>
      <c r="F372" s="948" t="s">
        <v>198</v>
      </c>
      <c r="G372" s="948" t="s">
        <v>1479</v>
      </c>
      <c r="H372" s="948" t="s">
        <v>1476</v>
      </c>
      <c r="I372" s="948"/>
      <c r="J372" s="948" t="s">
        <v>1096</v>
      </c>
      <c r="K372" s="948">
        <v>3</v>
      </c>
      <c r="L372" s="948" t="s">
        <v>25</v>
      </c>
      <c r="M372" s="948">
        <v>41600</v>
      </c>
      <c r="N372" s="948" t="s">
        <v>84</v>
      </c>
      <c r="O372" s="948">
        <v>94362</v>
      </c>
      <c r="P372" s="948">
        <v>52762</v>
      </c>
      <c r="Q372" s="948">
        <v>18870</v>
      </c>
      <c r="R372" s="948">
        <v>34212</v>
      </c>
      <c r="S372" s="948"/>
      <c r="T372" s="948"/>
      <c r="U372" s="948"/>
      <c r="V372" s="948" t="s">
        <v>1348</v>
      </c>
      <c r="W372" s="948">
        <v>2</v>
      </c>
    </row>
    <row r="373" spans="1:23" s="917" customFormat="1" ht="12.75" customHeight="1">
      <c r="A373" s="948">
        <v>1680</v>
      </c>
      <c r="B373" s="948">
        <v>2840</v>
      </c>
      <c r="C373" s="948" t="s">
        <v>87</v>
      </c>
      <c r="D373" s="948" t="s">
        <v>1093</v>
      </c>
      <c r="E373" s="948">
        <v>20867</v>
      </c>
      <c r="F373" s="948" t="s">
        <v>198</v>
      </c>
      <c r="G373" s="948" t="s">
        <v>1480</v>
      </c>
      <c r="H373" s="948" t="s">
        <v>1481</v>
      </c>
      <c r="I373" s="948"/>
      <c r="J373" s="948" t="s">
        <v>1096</v>
      </c>
      <c r="K373" s="948">
        <v>3</v>
      </c>
      <c r="L373" s="948" t="s">
        <v>25</v>
      </c>
      <c r="M373" s="948">
        <v>41600</v>
      </c>
      <c r="N373" s="948" t="s">
        <v>84</v>
      </c>
      <c r="O373" s="948">
        <v>94362</v>
      </c>
      <c r="P373" s="948">
        <v>52762</v>
      </c>
      <c r="Q373" s="948">
        <v>18870</v>
      </c>
      <c r="R373" s="948">
        <v>34212</v>
      </c>
      <c r="S373" s="948"/>
      <c r="T373" s="948"/>
      <c r="U373" s="948"/>
      <c r="V373" s="948" t="s">
        <v>1348</v>
      </c>
      <c r="W373" s="948">
        <v>1</v>
      </c>
    </row>
    <row r="374" spans="1:23" s="917" customFormat="1" ht="12.75" customHeight="1">
      <c r="A374" s="948">
        <v>1680</v>
      </c>
      <c r="B374" s="948">
        <v>2840</v>
      </c>
      <c r="C374" s="948" t="s">
        <v>87</v>
      </c>
      <c r="D374" s="948" t="s">
        <v>1093</v>
      </c>
      <c r="E374" s="948">
        <v>20868</v>
      </c>
      <c r="F374" s="948" t="s">
        <v>198</v>
      </c>
      <c r="G374" s="948" t="s">
        <v>1482</v>
      </c>
      <c r="H374" s="948" t="s">
        <v>1481</v>
      </c>
      <c r="I374" s="948"/>
      <c r="J374" s="948" t="s">
        <v>1096</v>
      </c>
      <c r="K374" s="948">
        <v>3</v>
      </c>
      <c r="L374" s="948" t="s">
        <v>25</v>
      </c>
      <c r="M374" s="948">
        <v>41600</v>
      </c>
      <c r="N374" s="948" t="s">
        <v>84</v>
      </c>
      <c r="O374" s="948">
        <v>94362</v>
      </c>
      <c r="P374" s="948">
        <v>52762</v>
      </c>
      <c r="Q374" s="948">
        <v>18870</v>
      </c>
      <c r="R374" s="948">
        <v>34212</v>
      </c>
      <c r="S374" s="948"/>
      <c r="T374" s="948"/>
      <c r="U374" s="948"/>
      <c r="V374" s="948" t="s">
        <v>1348</v>
      </c>
      <c r="W374" s="948">
        <v>1</v>
      </c>
    </row>
    <row r="375" spans="1:23" s="917" customFormat="1" ht="12.75" customHeight="1">
      <c r="A375" s="948">
        <v>1680</v>
      </c>
      <c r="B375" s="948">
        <v>2840</v>
      </c>
      <c r="C375" s="948" t="s">
        <v>87</v>
      </c>
      <c r="D375" s="948" t="s">
        <v>1093</v>
      </c>
      <c r="E375" s="948">
        <v>20869</v>
      </c>
      <c r="F375" s="948" t="s">
        <v>198</v>
      </c>
      <c r="G375" s="948" t="s">
        <v>5695</v>
      </c>
      <c r="H375" s="948" t="s">
        <v>5766</v>
      </c>
      <c r="I375" s="948"/>
      <c r="J375" s="948" t="s">
        <v>1096</v>
      </c>
      <c r="K375" s="948">
        <v>3</v>
      </c>
      <c r="L375" s="948" t="s">
        <v>25</v>
      </c>
      <c r="M375" s="948">
        <v>41600</v>
      </c>
      <c r="N375" s="948" t="s">
        <v>84</v>
      </c>
      <c r="O375" s="948">
        <v>94362</v>
      </c>
      <c r="P375" s="948">
        <v>52762</v>
      </c>
      <c r="Q375" s="948">
        <v>18870</v>
      </c>
      <c r="R375" s="948">
        <v>34212</v>
      </c>
      <c r="S375" s="948"/>
      <c r="T375" s="948"/>
      <c r="U375" s="948"/>
      <c r="V375" s="948" t="s">
        <v>1348</v>
      </c>
      <c r="W375" s="948">
        <v>1</v>
      </c>
    </row>
    <row r="376" spans="1:23" s="917" customFormat="1" ht="12.75" customHeight="1">
      <c r="A376" s="948">
        <v>1680</v>
      </c>
      <c r="B376" s="948">
        <v>2840</v>
      </c>
      <c r="C376" s="948" t="s">
        <v>87</v>
      </c>
      <c r="D376" s="948" t="s">
        <v>1093</v>
      </c>
      <c r="E376" s="948">
        <v>20870</v>
      </c>
      <c r="F376" s="948" t="s">
        <v>198</v>
      </c>
      <c r="G376" s="948" t="s">
        <v>1483</v>
      </c>
      <c r="H376" s="948" t="s">
        <v>1476</v>
      </c>
      <c r="I376" s="948"/>
      <c r="J376" s="948" t="s">
        <v>1096</v>
      </c>
      <c r="K376" s="948">
        <v>3</v>
      </c>
      <c r="L376" s="948" t="s">
        <v>25</v>
      </c>
      <c r="M376" s="948">
        <v>41600</v>
      </c>
      <c r="N376" s="948" t="s">
        <v>84</v>
      </c>
      <c r="O376" s="948">
        <v>94362</v>
      </c>
      <c r="P376" s="948">
        <v>52762</v>
      </c>
      <c r="Q376" s="948">
        <v>18870</v>
      </c>
      <c r="R376" s="948">
        <v>34212</v>
      </c>
      <c r="S376" s="948"/>
      <c r="T376" s="948"/>
      <c r="U376" s="948"/>
      <c r="V376" s="948" t="s">
        <v>1348</v>
      </c>
      <c r="W376" s="948">
        <v>1</v>
      </c>
    </row>
    <row r="377" spans="1:23" s="917" customFormat="1" ht="12.75" customHeight="1">
      <c r="A377" s="948">
        <v>1680</v>
      </c>
      <c r="B377" s="948">
        <v>2840</v>
      </c>
      <c r="C377" s="948" t="s">
        <v>87</v>
      </c>
      <c r="D377" s="948" t="s">
        <v>1093</v>
      </c>
      <c r="E377" s="948">
        <v>20871</v>
      </c>
      <c r="F377" s="948" t="s">
        <v>198</v>
      </c>
      <c r="G377" s="948" t="s">
        <v>1484</v>
      </c>
      <c r="H377" s="948" t="s">
        <v>1481</v>
      </c>
      <c r="I377" s="948"/>
      <c r="J377" s="948" t="s">
        <v>1096</v>
      </c>
      <c r="K377" s="948">
        <v>2</v>
      </c>
      <c r="L377" s="948" t="s">
        <v>25</v>
      </c>
      <c r="M377" s="948">
        <v>41600</v>
      </c>
      <c r="N377" s="948" t="s">
        <v>84</v>
      </c>
      <c r="O377" s="948">
        <v>94362</v>
      </c>
      <c r="P377" s="948">
        <v>52762</v>
      </c>
      <c r="Q377" s="948">
        <v>18870</v>
      </c>
      <c r="R377" s="948">
        <v>34212</v>
      </c>
      <c r="S377" s="948"/>
      <c r="T377" s="948"/>
      <c r="U377" s="948"/>
      <c r="V377" s="948" t="s">
        <v>1348</v>
      </c>
      <c r="W377" s="948">
        <v>1</v>
      </c>
    </row>
    <row r="378" spans="1:23" s="917" customFormat="1" ht="12.75" customHeight="1">
      <c r="A378" s="948">
        <v>1680</v>
      </c>
      <c r="B378" s="948">
        <v>2840</v>
      </c>
      <c r="C378" s="948" t="s">
        <v>87</v>
      </c>
      <c r="D378" s="948" t="s">
        <v>1093</v>
      </c>
      <c r="E378" s="948">
        <v>20872</v>
      </c>
      <c r="F378" s="948" t="s">
        <v>198</v>
      </c>
      <c r="G378" s="948" t="s">
        <v>1485</v>
      </c>
      <c r="H378" s="948" t="s">
        <v>1476</v>
      </c>
      <c r="I378" s="948"/>
      <c r="J378" s="948" t="s">
        <v>1096</v>
      </c>
      <c r="K378" s="948">
        <v>5</v>
      </c>
      <c r="L378" s="948" t="s">
        <v>25</v>
      </c>
      <c r="M378" s="948">
        <v>41600</v>
      </c>
      <c r="N378" s="948" t="s">
        <v>84</v>
      </c>
      <c r="O378" s="948">
        <v>94362</v>
      </c>
      <c r="P378" s="948">
        <v>52762</v>
      </c>
      <c r="Q378" s="948">
        <v>18870</v>
      </c>
      <c r="R378" s="948">
        <v>34212</v>
      </c>
      <c r="S378" s="948"/>
      <c r="T378" s="948"/>
      <c r="U378" s="948"/>
      <c r="V378" s="948" t="s">
        <v>1348</v>
      </c>
      <c r="W378" s="948">
        <v>1</v>
      </c>
    </row>
    <row r="379" spans="1:23" s="917" customFormat="1" ht="12.75" customHeight="1">
      <c r="A379" s="948">
        <v>1680</v>
      </c>
      <c r="B379" s="948">
        <v>2840</v>
      </c>
      <c r="C379" s="948" t="s">
        <v>87</v>
      </c>
      <c r="D379" s="948" t="s">
        <v>1093</v>
      </c>
      <c r="E379" s="948">
        <v>20873</v>
      </c>
      <c r="F379" s="948" t="s">
        <v>198</v>
      </c>
      <c r="G379" s="948" t="s">
        <v>1486</v>
      </c>
      <c r="H379" s="948" t="s">
        <v>1476</v>
      </c>
      <c r="I379" s="948"/>
      <c r="J379" s="948" t="s">
        <v>1096</v>
      </c>
      <c r="K379" s="948">
        <v>3</v>
      </c>
      <c r="L379" s="948" t="s">
        <v>25</v>
      </c>
      <c r="M379" s="948">
        <v>41600</v>
      </c>
      <c r="N379" s="948" t="s">
        <v>84</v>
      </c>
      <c r="O379" s="948">
        <v>94362</v>
      </c>
      <c r="P379" s="948">
        <v>52762</v>
      </c>
      <c r="Q379" s="948">
        <v>18870</v>
      </c>
      <c r="R379" s="948">
        <v>34212</v>
      </c>
      <c r="S379" s="948"/>
      <c r="T379" s="948"/>
      <c r="U379" s="948"/>
      <c r="V379" s="948" t="s">
        <v>1348</v>
      </c>
      <c r="W379" s="948">
        <v>1</v>
      </c>
    </row>
    <row r="380" spans="1:23" s="917" customFormat="1" ht="12.75" customHeight="1">
      <c r="A380" s="948">
        <v>1680</v>
      </c>
      <c r="B380" s="948">
        <v>2840</v>
      </c>
      <c r="C380" s="948" t="s">
        <v>87</v>
      </c>
      <c r="D380" s="948" t="s">
        <v>1093</v>
      </c>
      <c r="E380" s="948">
        <v>20874</v>
      </c>
      <c r="F380" s="948" t="s">
        <v>198</v>
      </c>
      <c r="G380" s="948" t="s">
        <v>5696</v>
      </c>
      <c r="H380" s="948" t="s">
        <v>5766</v>
      </c>
      <c r="I380" s="948"/>
      <c r="J380" s="948" t="s">
        <v>1096</v>
      </c>
      <c r="K380" s="948">
        <v>2</v>
      </c>
      <c r="L380" s="948" t="s">
        <v>25</v>
      </c>
      <c r="M380" s="948">
        <v>41600</v>
      </c>
      <c r="N380" s="948" t="s">
        <v>84</v>
      </c>
      <c r="O380" s="948">
        <v>94362</v>
      </c>
      <c r="P380" s="948">
        <v>52762</v>
      </c>
      <c r="Q380" s="948">
        <v>18870</v>
      </c>
      <c r="R380" s="948">
        <v>34212</v>
      </c>
      <c r="S380" s="948"/>
      <c r="T380" s="948"/>
      <c r="U380" s="948"/>
      <c r="V380" s="948" t="s">
        <v>1348</v>
      </c>
      <c r="W380" s="948">
        <v>1</v>
      </c>
    </row>
    <row r="381" spans="1:23" s="917" customFormat="1" ht="12.75" customHeight="1">
      <c r="A381" s="948">
        <v>1680</v>
      </c>
      <c r="B381" s="948">
        <v>2840</v>
      </c>
      <c r="C381" s="948" t="s">
        <v>87</v>
      </c>
      <c r="D381" s="948" t="s">
        <v>1093</v>
      </c>
      <c r="E381" s="948">
        <v>20875</v>
      </c>
      <c r="F381" s="948" t="s">
        <v>198</v>
      </c>
      <c r="G381" s="948" t="s">
        <v>1487</v>
      </c>
      <c r="H381" s="948" t="s">
        <v>1488</v>
      </c>
      <c r="I381" s="948"/>
      <c r="J381" s="948" t="s">
        <v>1096</v>
      </c>
      <c r="K381" s="948">
        <v>2</v>
      </c>
      <c r="L381" s="948" t="s">
        <v>25</v>
      </c>
      <c r="M381" s="948">
        <v>41600</v>
      </c>
      <c r="N381" s="948" t="s">
        <v>84</v>
      </c>
      <c r="O381" s="948">
        <v>94362</v>
      </c>
      <c r="P381" s="948">
        <v>52762</v>
      </c>
      <c r="Q381" s="948">
        <v>18870</v>
      </c>
      <c r="R381" s="948">
        <v>34212</v>
      </c>
      <c r="S381" s="948"/>
      <c r="T381" s="948"/>
      <c r="U381" s="948"/>
      <c r="V381" s="948" t="s">
        <v>1348</v>
      </c>
      <c r="W381" s="948">
        <v>2</v>
      </c>
    </row>
    <row r="382" spans="1:23" s="917" customFormat="1" ht="12.75" customHeight="1">
      <c r="A382" s="948">
        <v>1680</v>
      </c>
      <c r="B382" s="948">
        <v>2840</v>
      </c>
      <c r="C382" s="948" t="s">
        <v>87</v>
      </c>
      <c r="D382" s="948" t="s">
        <v>1093</v>
      </c>
      <c r="E382" s="948">
        <v>20877</v>
      </c>
      <c r="F382" s="948" t="s">
        <v>198</v>
      </c>
      <c r="G382" s="948" t="s">
        <v>3923</v>
      </c>
      <c r="H382" s="948" t="s">
        <v>5766</v>
      </c>
      <c r="I382" s="948"/>
      <c r="J382" s="948" t="s">
        <v>1096</v>
      </c>
      <c r="K382" s="948">
        <v>2</v>
      </c>
      <c r="L382" s="948" t="s">
        <v>25</v>
      </c>
      <c r="M382" s="948">
        <v>41600</v>
      </c>
      <c r="N382" s="948" t="s">
        <v>84</v>
      </c>
      <c r="O382" s="948">
        <v>94362</v>
      </c>
      <c r="P382" s="948">
        <v>52762</v>
      </c>
      <c r="Q382" s="948">
        <v>18870</v>
      </c>
      <c r="R382" s="948">
        <v>34212</v>
      </c>
      <c r="S382" s="948"/>
      <c r="T382" s="948"/>
      <c r="U382" s="948"/>
      <c r="V382" s="948" t="s">
        <v>1348</v>
      </c>
      <c r="W382" s="948">
        <v>1</v>
      </c>
    </row>
    <row r="383" spans="1:23" s="917" customFormat="1" ht="12.75" customHeight="1">
      <c r="A383" s="948">
        <v>1680</v>
      </c>
      <c r="B383" s="948">
        <v>2840</v>
      </c>
      <c r="C383" s="948" t="s">
        <v>87</v>
      </c>
      <c r="D383" s="948" t="s">
        <v>1093</v>
      </c>
      <c r="E383" s="948">
        <v>20878</v>
      </c>
      <c r="F383" s="948" t="s">
        <v>198</v>
      </c>
      <c r="G383" s="948" t="s">
        <v>3307</v>
      </c>
      <c r="H383" s="948" t="s">
        <v>5766</v>
      </c>
      <c r="I383" s="948"/>
      <c r="J383" s="948" t="s">
        <v>1096</v>
      </c>
      <c r="K383" s="948">
        <v>4</v>
      </c>
      <c r="L383" s="948" t="s">
        <v>25</v>
      </c>
      <c r="M383" s="948">
        <v>41600</v>
      </c>
      <c r="N383" s="948" t="s">
        <v>84</v>
      </c>
      <c r="O383" s="948">
        <v>94362</v>
      </c>
      <c r="P383" s="948">
        <v>52762</v>
      </c>
      <c r="Q383" s="948">
        <v>18870</v>
      </c>
      <c r="R383" s="948">
        <v>34212</v>
      </c>
      <c r="S383" s="948"/>
      <c r="T383" s="948"/>
      <c r="U383" s="948"/>
      <c r="V383" s="948" t="s">
        <v>1348</v>
      </c>
      <c r="W383" s="948">
        <v>1</v>
      </c>
    </row>
    <row r="384" spans="1:23" s="917" customFormat="1" ht="12.75" customHeight="1">
      <c r="A384" s="948">
        <v>1680</v>
      </c>
      <c r="B384" s="948">
        <v>2840</v>
      </c>
      <c r="C384" s="948" t="s">
        <v>87</v>
      </c>
      <c r="D384" s="948" t="s">
        <v>1093</v>
      </c>
      <c r="E384" s="948">
        <v>20880</v>
      </c>
      <c r="F384" s="948" t="s">
        <v>198</v>
      </c>
      <c r="G384" s="948" t="s">
        <v>1489</v>
      </c>
      <c r="H384" s="948" t="s">
        <v>1490</v>
      </c>
      <c r="I384" s="948"/>
      <c r="J384" s="948" t="s">
        <v>1096</v>
      </c>
      <c r="K384" s="948">
        <v>3</v>
      </c>
      <c r="L384" s="948" t="s">
        <v>25</v>
      </c>
      <c r="M384" s="948">
        <v>41600</v>
      </c>
      <c r="N384" s="948" t="s">
        <v>84</v>
      </c>
      <c r="O384" s="948">
        <v>94362</v>
      </c>
      <c r="P384" s="948">
        <v>52762</v>
      </c>
      <c r="Q384" s="948">
        <v>18870</v>
      </c>
      <c r="R384" s="948">
        <v>34212</v>
      </c>
      <c r="S384" s="948"/>
      <c r="T384" s="948"/>
      <c r="U384" s="948"/>
      <c r="V384" s="948" t="s">
        <v>1348</v>
      </c>
      <c r="W384" s="948">
        <v>1</v>
      </c>
    </row>
    <row r="385" spans="1:23" s="917" customFormat="1" ht="12.75" customHeight="1">
      <c r="A385" s="948">
        <v>1680</v>
      </c>
      <c r="B385" s="948">
        <v>2840</v>
      </c>
      <c r="C385" s="948" t="s">
        <v>87</v>
      </c>
      <c r="D385" s="948" t="s">
        <v>1093</v>
      </c>
      <c r="E385" s="948">
        <v>20881</v>
      </c>
      <c r="F385" s="948" t="s">
        <v>198</v>
      </c>
      <c r="G385" s="948" t="s">
        <v>1491</v>
      </c>
      <c r="H385" s="948" t="s">
        <v>1488</v>
      </c>
      <c r="I385" s="948"/>
      <c r="J385" s="948" t="s">
        <v>1096</v>
      </c>
      <c r="K385" s="948">
        <v>3</v>
      </c>
      <c r="L385" s="948" t="s">
        <v>25</v>
      </c>
      <c r="M385" s="948">
        <v>41600</v>
      </c>
      <c r="N385" s="948" t="s">
        <v>84</v>
      </c>
      <c r="O385" s="948">
        <v>94362</v>
      </c>
      <c r="P385" s="948">
        <v>52762</v>
      </c>
      <c r="Q385" s="948">
        <v>18870</v>
      </c>
      <c r="R385" s="948">
        <v>34212</v>
      </c>
      <c r="S385" s="948"/>
      <c r="T385" s="948"/>
      <c r="U385" s="948"/>
      <c r="V385" s="948" t="s">
        <v>1348</v>
      </c>
      <c r="W385" s="948">
        <v>1</v>
      </c>
    </row>
    <row r="386" spans="1:23" s="917" customFormat="1" ht="12.75" customHeight="1">
      <c r="A386" s="948">
        <v>1680</v>
      </c>
      <c r="B386" s="948">
        <v>2840</v>
      </c>
      <c r="C386" s="948" t="s">
        <v>87</v>
      </c>
      <c r="D386" s="948" t="s">
        <v>1093</v>
      </c>
      <c r="E386" s="948">
        <v>20882</v>
      </c>
      <c r="F386" s="948" t="s">
        <v>198</v>
      </c>
      <c r="G386" s="948" t="s">
        <v>1492</v>
      </c>
      <c r="H386" s="948" t="s">
        <v>1488</v>
      </c>
      <c r="I386" s="948"/>
      <c r="J386" s="948" t="s">
        <v>1096</v>
      </c>
      <c r="K386" s="948">
        <v>2</v>
      </c>
      <c r="L386" s="948" t="s">
        <v>25</v>
      </c>
      <c r="M386" s="948">
        <v>41600</v>
      </c>
      <c r="N386" s="948" t="s">
        <v>84</v>
      </c>
      <c r="O386" s="948">
        <v>94362</v>
      </c>
      <c r="P386" s="948">
        <v>52762</v>
      </c>
      <c r="Q386" s="948">
        <v>18870</v>
      </c>
      <c r="R386" s="948">
        <v>34212</v>
      </c>
      <c r="S386" s="948"/>
      <c r="T386" s="948"/>
      <c r="U386" s="948"/>
      <c r="V386" s="948" t="s">
        <v>1348</v>
      </c>
      <c r="W386" s="948">
        <v>1</v>
      </c>
    </row>
    <row r="387" spans="1:23" s="917" customFormat="1" ht="12.75" customHeight="1">
      <c r="A387" s="948">
        <v>1680</v>
      </c>
      <c r="B387" s="948">
        <v>2840</v>
      </c>
      <c r="C387" s="948" t="s">
        <v>87</v>
      </c>
      <c r="D387" s="948" t="s">
        <v>1093</v>
      </c>
      <c r="E387" s="948">
        <v>20883</v>
      </c>
      <c r="F387" s="948" t="s">
        <v>198</v>
      </c>
      <c r="G387" s="948" t="s">
        <v>1493</v>
      </c>
      <c r="H387" s="948" t="s">
        <v>1488</v>
      </c>
      <c r="I387" s="948"/>
      <c r="J387" s="948" t="s">
        <v>1096</v>
      </c>
      <c r="K387" s="948">
        <v>2</v>
      </c>
      <c r="L387" s="948" t="s">
        <v>25</v>
      </c>
      <c r="M387" s="948">
        <v>41600</v>
      </c>
      <c r="N387" s="948" t="s">
        <v>84</v>
      </c>
      <c r="O387" s="948">
        <v>94362</v>
      </c>
      <c r="P387" s="948">
        <v>52762</v>
      </c>
      <c r="Q387" s="948">
        <v>18870</v>
      </c>
      <c r="R387" s="948">
        <v>34212</v>
      </c>
      <c r="S387" s="948"/>
      <c r="T387" s="948"/>
      <c r="U387" s="948"/>
      <c r="V387" s="948" t="s">
        <v>1348</v>
      </c>
      <c r="W387" s="948">
        <v>1</v>
      </c>
    </row>
    <row r="388" spans="1:23" s="917" customFormat="1" ht="12.75" customHeight="1">
      <c r="A388" s="948">
        <v>1680</v>
      </c>
      <c r="B388" s="948">
        <v>2840</v>
      </c>
      <c r="C388" s="948" t="s">
        <v>87</v>
      </c>
      <c r="D388" s="948" t="s">
        <v>1093</v>
      </c>
      <c r="E388" s="948">
        <v>20884</v>
      </c>
      <c r="F388" s="948" t="s">
        <v>198</v>
      </c>
      <c r="G388" s="948" t="s">
        <v>1494</v>
      </c>
      <c r="H388" s="948" t="s">
        <v>1490</v>
      </c>
      <c r="I388" s="948"/>
      <c r="J388" s="948" t="s">
        <v>1096</v>
      </c>
      <c r="K388" s="948">
        <v>2</v>
      </c>
      <c r="L388" s="948" t="s">
        <v>25</v>
      </c>
      <c r="M388" s="948">
        <v>41600</v>
      </c>
      <c r="N388" s="948" t="s">
        <v>84</v>
      </c>
      <c r="O388" s="948">
        <v>94362</v>
      </c>
      <c r="P388" s="948">
        <v>52762</v>
      </c>
      <c r="Q388" s="948">
        <v>18870</v>
      </c>
      <c r="R388" s="948">
        <v>34212</v>
      </c>
      <c r="S388" s="948"/>
      <c r="T388" s="948"/>
      <c r="U388" s="948"/>
      <c r="V388" s="948" t="s">
        <v>1348</v>
      </c>
      <c r="W388" s="948">
        <v>1</v>
      </c>
    </row>
    <row r="389" spans="1:23" s="917" customFormat="1" ht="12.75" customHeight="1">
      <c r="A389" s="948">
        <v>1680</v>
      </c>
      <c r="B389" s="948">
        <v>2840</v>
      </c>
      <c r="C389" s="948" t="s">
        <v>87</v>
      </c>
      <c r="D389" s="948" t="s">
        <v>1093</v>
      </c>
      <c r="E389" s="948">
        <v>20885</v>
      </c>
      <c r="F389" s="948" t="s">
        <v>198</v>
      </c>
      <c r="G389" s="948" t="s">
        <v>1495</v>
      </c>
      <c r="H389" s="948" t="s">
        <v>1476</v>
      </c>
      <c r="I389" s="948"/>
      <c r="J389" s="948" t="s">
        <v>1096</v>
      </c>
      <c r="K389" s="948">
        <v>5</v>
      </c>
      <c r="L389" s="948" t="s">
        <v>25</v>
      </c>
      <c r="M389" s="948">
        <v>41600</v>
      </c>
      <c r="N389" s="948" t="s">
        <v>84</v>
      </c>
      <c r="O389" s="948">
        <v>94362</v>
      </c>
      <c r="P389" s="948">
        <v>52762</v>
      </c>
      <c r="Q389" s="948">
        <v>18870</v>
      </c>
      <c r="R389" s="948">
        <v>34212</v>
      </c>
      <c r="S389" s="948"/>
      <c r="T389" s="948"/>
      <c r="U389" s="948"/>
      <c r="V389" s="948" t="s">
        <v>1348</v>
      </c>
      <c r="W389" s="948">
        <v>1</v>
      </c>
    </row>
    <row r="390" spans="1:23" s="917" customFormat="1" ht="12.75" customHeight="1">
      <c r="A390" s="948">
        <v>1680</v>
      </c>
      <c r="B390" s="948">
        <v>2840</v>
      </c>
      <c r="C390" s="948" t="s">
        <v>87</v>
      </c>
      <c r="D390" s="948" t="s">
        <v>1093</v>
      </c>
      <c r="E390" s="948">
        <v>20886</v>
      </c>
      <c r="F390" s="948" t="s">
        <v>198</v>
      </c>
      <c r="G390" s="948" t="s">
        <v>4367</v>
      </c>
      <c r="H390" s="948" t="s">
        <v>5766</v>
      </c>
      <c r="I390" s="948"/>
      <c r="J390" s="948" t="s">
        <v>1096</v>
      </c>
      <c r="K390" s="948">
        <v>2</v>
      </c>
      <c r="L390" s="948" t="s">
        <v>25</v>
      </c>
      <c r="M390" s="948">
        <v>41600</v>
      </c>
      <c r="N390" s="948" t="s">
        <v>84</v>
      </c>
      <c r="O390" s="948">
        <v>94362</v>
      </c>
      <c r="P390" s="948">
        <v>52762</v>
      </c>
      <c r="Q390" s="948">
        <v>18870</v>
      </c>
      <c r="R390" s="948">
        <v>34212</v>
      </c>
      <c r="S390" s="948"/>
      <c r="T390" s="948"/>
      <c r="U390" s="948"/>
      <c r="V390" s="948" t="s">
        <v>1348</v>
      </c>
      <c r="W390" s="948">
        <v>1</v>
      </c>
    </row>
    <row r="391" spans="1:23" s="917" customFormat="1" ht="12.75" customHeight="1">
      <c r="A391" s="948">
        <v>1680</v>
      </c>
      <c r="B391" s="948">
        <v>2840</v>
      </c>
      <c r="C391" s="948" t="s">
        <v>87</v>
      </c>
      <c r="D391" s="948" t="s">
        <v>1093</v>
      </c>
      <c r="E391" s="948">
        <v>20888</v>
      </c>
      <c r="F391" s="948" t="s">
        <v>198</v>
      </c>
      <c r="G391" s="948" t="s">
        <v>4360</v>
      </c>
      <c r="H391" s="948" t="s">
        <v>5764</v>
      </c>
      <c r="I391" s="948"/>
      <c r="J391" s="948" t="s">
        <v>1096</v>
      </c>
      <c r="K391" s="948">
        <v>2</v>
      </c>
      <c r="L391" s="948" t="s">
        <v>25</v>
      </c>
      <c r="M391" s="948">
        <v>41600</v>
      </c>
      <c r="N391" s="948" t="s">
        <v>84</v>
      </c>
      <c r="O391" s="948">
        <v>94362</v>
      </c>
      <c r="P391" s="948">
        <v>52762</v>
      </c>
      <c r="Q391" s="948">
        <v>18870</v>
      </c>
      <c r="R391" s="948">
        <v>34212</v>
      </c>
      <c r="S391" s="948"/>
      <c r="T391" s="948"/>
      <c r="U391" s="948"/>
      <c r="V391" s="948" t="s">
        <v>1348</v>
      </c>
      <c r="W391" s="948">
        <v>1</v>
      </c>
    </row>
    <row r="392" spans="1:23" s="917" customFormat="1" ht="12.75" customHeight="1">
      <c r="A392" s="948">
        <v>1680</v>
      </c>
      <c r="B392" s="948">
        <v>2840</v>
      </c>
      <c r="C392" s="948" t="s">
        <v>87</v>
      </c>
      <c r="D392" s="948" t="s">
        <v>1093</v>
      </c>
      <c r="E392" s="948">
        <v>20889</v>
      </c>
      <c r="F392" s="948" t="s">
        <v>198</v>
      </c>
      <c r="G392" s="948" t="s">
        <v>1496</v>
      </c>
      <c r="H392" s="948" t="s">
        <v>1476</v>
      </c>
      <c r="I392" s="948"/>
      <c r="J392" s="948" t="s">
        <v>1096</v>
      </c>
      <c r="K392" s="948">
        <v>5</v>
      </c>
      <c r="L392" s="948" t="s">
        <v>25</v>
      </c>
      <c r="M392" s="948">
        <v>41600</v>
      </c>
      <c r="N392" s="948" t="s">
        <v>84</v>
      </c>
      <c r="O392" s="948">
        <v>94362</v>
      </c>
      <c r="P392" s="948">
        <v>52762</v>
      </c>
      <c r="Q392" s="948">
        <v>18870</v>
      </c>
      <c r="R392" s="948">
        <v>34212</v>
      </c>
      <c r="S392" s="948"/>
      <c r="T392" s="948"/>
      <c r="U392" s="948"/>
      <c r="V392" s="948" t="s">
        <v>1348</v>
      </c>
      <c r="W392" s="948">
        <v>1</v>
      </c>
    </row>
    <row r="393" spans="1:23" s="917" customFormat="1" ht="12.75" customHeight="1">
      <c r="A393" s="948">
        <v>1680</v>
      </c>
      <c r="B393" s="948">
        <v>2840</v>
      </c>
      <c r="C393" s="948" t="s">
        <v>87</v>
      </c>
      <c r="D393" s="948" t="s">
        <v>1093</v>
      </c>
      <c r="E393" s="948">
        <v>20890</v>
      </c>
      <c r="F393" s="948" t="s">
        <v>198</v>
      </c>
      <c r="G393" s="948" t="s">
        <v>5697</v>
      </c>
      <c r="H393" s="948" t="s">
        <v>5764</v>
      </c>
      <c r="I393" s="948"/>
      <c r="J393" s="948" t="s">
        <v>1096</v>
      </c>
      <c r="K393" s="948">
        <v>2</v>
      </c>
      <c r="L393" s="948" t="s">
        <v>25</v>
      </c>
      <c r="M393" s="948">
        <v>41600</v>
      </c>
      <c r="N393" s="948" t="s">
        <v>84</v>
      </c>
      <c r="O393" s="948">
        <v>94362</v>
      </c>
      <c r="P393" s="948">
        <v>52762</v>
      </c>
      <c r="Q393" s="948">
        <v>18870</v>
      </c>
      <c r="R393" s="948">
        <v>34212</v>
      </c>
      <c r="S393" s="948"/>
      <c r="T393" s="948"/>
      <c r="U393" s="948"/>
      <c r="V393" s="948" t="s">
        <v>1348</v>
      </c>
      <c r="W393" s="948">
        <v>1</v>
      </c>
    </row>
    <row r="394" spans="1:23" s="917" customFormat="1" ht="12.75" customHeight="1">
      <c r="A394" s="948">
        <v>1680</v>
      </c>
      <c r="B394" s="948">
        <v>2840</v>
      </c>
      <c r="C394" s="948" t="s">
        <v>87</v>
      </c>
      <c r="D394" s="948" t="s">
        <v>1093</v>
      </c>
      <c r="E394" s="948">
        <v>20891</v>
      </c>
      <c r="F394" s="948" t="s">
        <v>198</v>
      </c>
      <c r="G394" s="948" t="s">
        <v>1497</v>
      </c>
      <c r="H394" s="948" t="s">
        <v>1481</v>
      </c>
      <c r="I394" s="948"/>
      <c r="J394" s="948" t="s">
        <v>1096</v>
      </c>
      <c r="K394" s="948">
        <v>3</v>
      </c>
      <c r="L394" s="948" t="s">
        <v>25</v>
      </c>
      <c r="M394" s="948">
        <v>41600</v>
      </c>
      <c r="N394" s="948" t="s">
        <v>84</v>
      </c>
      <c r="O394" s="948">
        <v>94362</v>
      </c>
      <c r="P394" s="948">
        <v>52762</v>
      </c>
      <c r="Q394" s="948">
        <v>18870</v>
      </c>
      <c r="R394" s="948">
        <v>34212</v>
      </c>
      <c r="S394" s="948"/>
      <c r="T394" s="948"/>
      <c r="U394" s="948"/>
      <c r="V394" s="948" t="s">
        <v>1348</v>
      </c>
      <c r="W394" s="948">
        <v>1</v>
      </c>
    </row>
    <row r="395" spans="1:23" s="917" customFormat="1" ht="12.75" customHeight="1">
      <c r="A395" s="948">
        <v>1605</v>
      </c>
      <c r="B395" s="948">
        <v>2813</v>
      </c>
      <c r="C395" s="948" t="s">
        <v>90</v>
      </c>
      <c r="D395" s="948" t="s">
        <v>1126</v>
      </c>
      <c r="E395" s="948">
        <v>20894</v>
      </c>
      <c r="F395" s="948" t="s">
        <v>198</v>
      </c>
      <c r="G395" s="948" t="s">
        <v>1498</v>
      </c>
      <c r="H395" s="948" t="s">
        <v>1499</v>
      </c>
      <c r="I395" s="948"/>
      <c r="J395" s="948" t="s">
        <v>1096</v>
      </c>
      <c r="K395" s="948">
        <v>2</v>
      </c>
      <c r="L395" s="948" t="s">
        <v>25</v>
      </c>
      <c r="M395" s="948">
        <v>41600</v>
      </c>
      <c r="N395" s="948" t="s">
        <v>88</v>
      </c>
      <c r="O395" s="948">
        <v>101092</v>
      </c>
      <c r="P395" s="948">
        <v>59492</v>
      </c>
      <c r="Q395" s="948">
        <v>18870</v>
      </c>
      <c r="R395" s="948">
        <v>19885</v>
      </c>
      <c r="S395" s="948"/>
      <c r="T395" s="948"/>
      <c r="U395" s="948"/>
      <c r="V395" s="948" t="s">
        <v>1348</v>
      </c>
      <c r="W395" s="948">
        <v>1</v>
      </c>
    </row>
    <row r="396" spans="1:23" s="917" customFormat="1" ht="12.75" customHeight="1">
      <c r="A396" s="948">
        <v>1912</v>
      </c>
      <c r="B396" s="948">
        <v>2840</v>
      </c>
      <c r="C396" s="948" t="s">
        <v>87</v>
      </c>
      <c r="D396" s="948" t="s">
        <v>1270</v>
      </c>
      <c r="E396" s="948">
        <v>20895</v>
      </c>
      <c r="F396" s="948" t="s">
        <v>198</v>
      </c>
      <c r="G396" s="948" t="s">
        <v>1500</v>
      </c>
      <c r="H396" s="948" t="s">
        <v>1501</v>
      </c>
      <c r="I396" s="948"/>
      <c r="J396" s="948" t="s">
        <v>1096</v>
      </c>
      <c r="K396" s="948">
        <v>9.5</v>
      </c>
      <c r="L396" s="948" t="s">
        <v>25</v>
      </c>
      <c r="M396" s="948">
        <v>41600</v>
      </c>
      <c r="N396" s="948" t="s">
        <v>84</v>
      </c>
      <c r="O396" s="948">
        <v>94362</v>
      </c>
      <c r="P396" s="948">
        <v>52762</v>
      </c>
      <c r="Q396" s="948">
        <v>9746</v>
      </c>
      <c r="R396" s="948">
        <v>9782</v>
      </c>
      <c r="S396" s="948"/>
      <c r="T396" s="948"/>
      <c r="U396" s="948"/>
      <c r="V396" s="948" t="s">
        <v>1348</v>
      </c>
      <c r="W396" s="948">
        <v>1</v>
      </c>
    </row>
    <row r="397" spans="1:23" s="917" customFormat="1" ht="12.75" customHeight="1">
      <c r="A397" s="948">
        <v>1565</v>
      </c>
      <c r="B397" s="948">
        <v>2840</v>
      </c>
      <c r="C397" s="948" t="s">
        <v>87</v>
      </c>
      <c r="D397" s="948" t="s">
        <v>1445</v>
      </c>
      <c r="E397" s="948">
        <v>20896</v>
      </c>
      <c r="F397" s="948" t="s">
        <v>198</v>
      </c>
      <c r="G397" s="948" t="s">
        <v>1502</v>
      </c>
      <c r="H397" s="948" t="s">
        <v>1503</v>
      </c>
      <c r="I397" s="948"/>
      <c r="J397" s="948" t="s">
        <v>1096</v>
      </c>
      <c r="K397" s="948">
        <v>1</v>
      </c>
      <c r="L397" s="948" t="s">
        <v>25</v>
      </c>
      <c r="M397" s="948">
        <v>41600</v>
      </c>
      <c r="N397" s="948" t="s">
        <v>84</v>
      </c>
      <c r="O397" s="948">
        <v>94362</v>
      </c>
      <c r="P397" s="948">
        <v>52762</v>
      </c>
      <c r="Q397" s="948">
        <v>18870</v>
      </c>
      <c r="R397" s="948">
        <v>26466</v>
      </c>
      <c r="S397" s="948"/>
      <c r="T397" s="948"/>
      <c r="U397" s="948"/>
      <c r="V397" s="948" t="s">
        <v>1348</v>
      </c>
      <c r="W397" s="948">
        <v>1</v>
      </c>
    </row>
    <row r="398" spans="1:23" s="917" customFormat="1" ht="12.75" customHeight="1">
      <c r="A398" s="948">
        <v>1034</v>
      </c>
      <c r="B398" s="948">
        <v>2840</v>
      </c>
      <c r="C398" s="948" t="s">
        <v>87</v>
      </c>
      <c r="D398" s="948" t="s">
        <v>1292</v>
      </c>
      <c r="E398" s="948">
        <v>20897</v>
      </c>
      <c r="F398" s="948" t="s">
        <v>198</v>
      </c>
      <c r="G398" s="948" t="s">
        <v>1504</v>
      </c>
      <c r="H398" s="948" t="s">
        <v>1505</v>
      </c>
      <c r="I398" s="948"/>
      <c r="J398" s="948" t="s">
        <v>1096</v>
      </c>
      <c r="K398" s="948">
        <v>1</v>
      </c>
      <c r="L398" s="948" t="s">
        <v>25</v>
      </c>
      <c r="M398" s="948">
        <v>41600</v>
      </c>
      <c r="N398" s="948" t="s">
        <v>84</v>
      </c>
      <c r="O398" s="948">
        <v>94362</v>
      </c>
      <c r="P398" s="948">
        <v>52762</v>
      </c>
      <c r="Q398" s="948">
        <v>18870</v>
      </c>
      <c r="R398" s="948">
        <v>26466</v>
      </c>
      <c r="S398" s="948"/>
      <c r="T398" s="948"/>
      <c r="U398" s="948"/>
      <c r="V398" s="948" t="s">
        <v>1348</v>
      </c>
      <c r="W398" s="948">
        <v>2</v>
      </c>
    </row>
    <row r="399" spans="1:23" s="917" customFormat="1" ht="12.75" customHeight="1">
      <c r="A399" s="948">
        <v>1350</v>
      </c>
      <c r="B399" s="948">
        <v>2803</v>
      </c>
      <c r="C399" s="948" t="s">
        <v>98</v>
      </c>
      <c r="D399" s="948" t="s">
        <v>1292</v>
      </c>
      <c r="E399" s="948">
        <v>20898</v>
      </c>
      <c r="F399" s="948" t="s">
        <v>198</v>
      </c>
      <c r="G399" s="948" t="s">
        <v>1506</v>
      </c>
      <c r="H399" s="948" t="s">
        <v>1507</v>
      </c>
      <c r="I399" s="948"/>
      <c r="J399" s="948" t="s">
        <v>1096</v>
      </c>
      <c r="K399" s="948">
        <v>3</v>
      </c>
      <c r="L399" s="948" t="s">
        <v>25</v>
      </c>
      <c r="M399" s="948">
        <v>41600</v>
      </c>
      <c r="N399" s="948" t="s">
        <v>97</v>
      </c>
      <c r="O399" s="948">
        <v>122428</v>
      </c>
      <c r="P399" s="948">
        <v>80828</v>
      </c>
      <c r="Q399" s="948">
        <v>18870</v>
      </c>
      <c r="R399" s="948">
        <v>19885</v>
      </c>
      <c r="S399" s="948"/>
      <c r="T399" s="948"/>
      <c r="U399" s="948"/>
      <c r="V399" s="948" t="s">
        <v>1348</v>
      </c>
      <c r="W399" s="948">
        <v>2</v>
      </c>
    </row>
    <row r="400" spans="1:23" s="917" customFormat="1" ht="12.75" customHeight="1">
      <c r="A400" s="948">
        <v>1550</v>
      </c>
      <c r="B400" s="948">
        <v>2840</v>
      </c>
      <c r="C400" s="948" t="s">
        <v>87</v>
      </c>
      <c r="D400" s="948" t="s">
        <v>1445</v>
      </c>
      <c r="E400" s="948">
        <v>20899</v>
      </c>
      <c r="F400" s="948" t="s">
        <v>198</v>
      </c>
      <c r="G400" s="948" t="s">
        <v>1508</v>
      </c>
      <c r="H400" s="948" t="s">
        <v>1509</v>
      </c>
      <c r="I400" s="948"/>
      <c r="J400" s="948" t="s">
        <v>1096</v>
      </c>
      <c r="K400" s="948">
        <v>1</v>
      </c>
      <c r="L400" s="948" t="s">
        <v>25</v>
      </c>
      <c r="M400" s="948">
        <v>41600</v>
      </c>
      <c r="N400" s="948" t="s">
        <v>84</v>
      </c>
      <c r="O400" s="948">
        <v>94362</v>
      </c>
      <c r="P400" s="948">
        <v>52762</v>
      </c>
      <c r="Q400" s="948">
        <v>18870</v>
      </c>
      <c r="R400" s="948">
        <v>26466</v>
      </c>
      <c r="S400" s="948"/>
      <c r="T400" s="948"/>
      <c r="U400" s="948"/>
      <c r="V400" s="948" t="s">
        <v>1348</v>
      </c>
      <c r="W400" s="948">
        <v>1</v>
      </c>
    </row>
    <row r="401" spans="1:23" s="917" customFormat="1" ht="12.75" customHeight="1">
      <c r="A401" s="948">
        <v>1535</v>
      </c>
      <c r="B401" s="948">
        <v>2824</v>
      </c>
      <c r="C401" s="948" t="s">
        <v>122</v>
      </c>
      <c r="D401" s="948" t="s">
        <v>1445</v>
      </c>
      <c r="E401" s="948">
        <v>20900</v>
      </c>
      <c r="F401" s="948" t="s">
        <v>198</v>
      </c>
      <c r="G401" s="948" t="s">
        <v>1510</v>
      </c>
      <c r="H401" s="948" t="s">
        <v>1511</v>
      </c>
      <c r="I401" s="948"/>
      <c r="J401" s="948" t="s">
        <v>1096</v>
      </c>
      <c r="K401" s="948">
        <v>1</v>
      </c>
      <c r="L401" s="948" t="s">
        <v>25</v>
      </c>
      <c r="M401" s="948">
        <v>41600</v>
      </c>
      <c r="N401" s="948" t="s">
        <v>114</v>
      </c>
      <c r="O401" s="948">
        <v>165078</v>
      </c>
      <c r="P401" s="948">
        <v>123478</v>
      </c>
      <c r="Q401" s="948">
        <v>18870</v>
      </c>
      <c r="R401" s="948">
        <v>26466</v>
      </c>
      <c r="S401" s="948"/>
      <c r="T401" s="948"/>
      <c r="U401" s="948"/>
      <c r="V401" s="948" t="s">
        <v>1348</v>
      </c>
      <c r="W401" s="948">
        <v>1</v>
      </c>
    </row>
    <row r="402" spans="1:23" s="917" customFormat="1" ht="12.75" customHeight="1">
      <c r="A402" s="948">
        <v>1535</v>
      </c>
      <c r="B402" s="948">
        <v>2824</v>
      </c>
      <c r="C402" s="948" t="s">
        <v>122</v>
      </c>
      <c r="D402" s="948" t="s">
        <v>1445</v>
      </c>
      <c r="E402" s="948">
        <v>20901</v>
      </c>
      <c r="F402" s="948" t="s">
        <v>198</v>
      </c>
      <c r="G402" s="948" t="s">
        <v>1512</v>
      </c>
      <c r="H402" s="948" t="s">
        <v>1511</v>
      </c>
      <c r="I402" s="948"/>
      <c r="J402" s="948" t="s">
        <v>1096</v>
      </c>
      <c r="K402" s="948">
        <v>2</v>
      </c>
      <c r="L402" s="948" t="s">
        <v>25</v>
      </c>
      <c r="M402" s="948">
        <v>41600</v>
      </c>
      <c r="N402" s="948" t="s">
        <v>114</v>
      </c>
      <c r="O402" s="948">
        <v>165078</v>
      </c>
      <c r="P402" s="948">
        <v>123478</v>
      </c>
      <c r="Q402" s="948">
        <v>18870</v>
      </c>
      <c r="R402" s="948">
        <v>26466</v>
      </c>
      <c r="S402" s="948"/>
      <c r="T402" s="948"/>
      <c r="U402" s="948"/>
      <c r="V402" s="948" t="s">
        <v>1348</v>
      </c>
      <c r="W402" s="948">
        <v>1</v>
      </c>
    </row>
    <row r="403" spans="1:23" s="917" customFormat="1" ht="12.75" customHeight="1">
      <c r="A403" s="948">
        <v>1034</v>
      </c>
      <c r="B403" s="948">
        <v>2803</v>
      </c>
      <c r="C403" s="948" t="s">
        <v>98</v>
      </c>
      <c r="D403" s="948" t="s">
        <v>1292</v>
      </c>
      <c r="E403" s="948">
        <v>20902</v>
      </c>
      <c r="F403" s="948" t="s">
        <v>198</v>
      </c>
      <c r="G403" s="948" t="s">
        <v>1513</v>
      </c>
      <c r="H403" s="948" t="s">
        <v>1514</v>
      </c>
      <c r="I403" s="948"/>
      <c r="J403" s="948" t="s">
        <v>1096</v>
      </c>
      <c r="K403" s="948">
        <v>14</v>
      </c>
      <c r="L403" s="948" t="s">
        <v>25</v>
      </c>
      <c r="M403" s="948">
        <v>41600</v>
      </c>
      <c r="N403" s="948" t="s">
        <v>97</v>
      </c>
      <c r="O403" s="948">
        <v>122428</v>
      </c>
      <c r="P403" s="948">
        <v>80828</v>
      </c>
      <c r="Q403" s="948">
        <v>18870</v>
      </c>
      <c r="R403" s="948">
        <v>26466</v>
      </c>
      <c r="S403" s="948"/>
      <c r="T403" s="948"/>
      <c r="U403" s="948"/>
      <c r="V403" s="948" t="s">
        <v>1348</v>
      </c>
      <c r="W403" s="948">
        <v>1</v>
      </c>
    </row>
    <row r="404" spans="1:23" s="917" customFormat="1" ht="12.75" customHeight="1">
      <c r="A404" s="948">
        <v>1034</v>
      </c>
      <c r="B404" s="948">
        <v>2803</v>
      </c>
      <c r="C404" s="948" t="s">
        <v>98</v>
      </c>
      <c r="D404" s="948" t="s">
        <v>1292</v>
      </c>
      <c r="E404" s="948">
        <v>20903</v>
      </c>
      <c r="F404" s="948" t="s">
        <v>198</v>
      </c>
      <c r="G404" s="948" t="s">
        <v>1515</v>
      </c>
      <c r="H404" s="948" t="s">
        <v>1514</v>
      </c>
      <c r="I404" s="948"/>
      <c r="J404" s="948" t="s">
        <v>1096</v>
      </c>
      <c r="K404" s="948">
        <v>9</v>
      </c>
      <c r="L404" s="948" t="s">
        <v>25</v>
      </c>
      <c r="M404" s="948">
        <v>41600</v>
      </c>
      <c r="N404" s="948" t="s">
        <v>97</v>
      </c>
      <c r="O404" s="948">
        <v>122428</v>
      </c>
      <c r="P404" s="948">
        <v>80828</v>
      </c>
      <c r="Q404" s="948">
        <v>18870</v>
      </c>
      <c r="R404" s="948">
        <v>26466</v>
      </c>
      <c r="S404" s="948"/>
      <c r="T404" s="948"/>
      <c r="U404" s="948"/>
      <c r="V404" s="948" t="s">
        <v>1348</v>
      </c>
      <c r="W404" s="948">
        <v>1</v>
      </c>
    </row>
    <row r="405" spans="1:23" s="917" customFormat="1" ht="12.75" customHeight="1">
      <c r="A405" s="948">
        <v>1034</v>
      </c>
      <c r="B405" s="948">
        <v>2803</v>
      </c>
      <c r="C405" s="948" t="s">
        <v>98</v>
      </c>
      <c r="D405" s="948" t="s">
        <v>1292</v>
      </c>
      <c r="E405" s="948">
        <v>20904</v>
      </c>
      <c r="F405" s="948" t="s">
        <v>198</v>
      </c>
      <c r="G405" s="948" t="s">
        <v>1516</v>
      </c>
      <c r="H405" s="948" t="s">
        <v>1514</v>
      </c>
      <c r="I405" s="948"/>
      <c r="J405" s="948" t="s">
        <v>1096</v>
      </c>
      <c r="K405" s="948">
        <v>15</v>
      </c>
      <c r="L405" s="948" t="s">
        <v>25</v>
      </c>
      <c r="M405" s="948">
        <v>41600</v>
      </c>
      <c r="N405" s="948" t="s">
        <v>97</v>
      </c>
      <c r="O405" s="948">
        <v>122428</v>
      </c>
      <c r="P405" s="948">
        <v>80828</v>
      </c>
      <c r="Q405" s="948">
        <v>18870</v>
      </c>
      <c r="R405" s="948">
        <v>26466</v>
      </c>
      <c r="S405" s="948"/>
      <c r="T405" s="948"/>
      <c r="U405" s="948"/>
      <c r="V405" s="948" t="s">
        <v>1348</v>
      </c>
      <c r="W405" s="948">
        <v>1</v>
      </c>
    </row>
    <row r="406" spans="1:23" s="917" customFormat="1" ht="12.75" customHeight="1">
      <c r="A406" s="948">
        <v>3087</v>
      </c>
      <c r="B406" s="948">
        <v>2840</v>
      </c>
      <c r="C406" s="948" t="s">
        <v>87</v>
      </c>
      <c r="D406" s="948" t="s">
        <v>1270</v>
      </c>
      <c r="E406" s="948">
        <v>20905</v>
      </c>
      <c r="F406" s="948" t="s">
        <v>198</v>
      </c>
      <c r="G406" s="948" t="s">
        <v>1517</v>
      </c>
      <c r="H406" s="948" t="s">
        <v>1518</v>
      </c>
      <c r="I406" s="948"/>
      <c r="J406" s="948" t="s">
        <v>1096</v>
      </c>
      <c r="K406" s="948">
        <v>2</v>
      </c>
      <c r="L406" s="948" t="s">
        <v>25</v>
      </c>
      <c r="M406" s="948">
        <v>41600</v>
      </c>
      <c r="N406" s="948" t="s">
        <v>84</v>
      </c>
      <c r="O406" s="948">
        <v>94362</v>
      </c>
      <c r="P406" s="948">
        <v>52762</v>
      </c>
      <c r="Q406" s="948">
        <v>9295</v>
      </c>
      <c r="R406" s="948">
        <v>8092</v>
      </c>
      <c r="S406" s="948"/>
      <c r="T406" s="948"/>
      <c r="U406" s="948"/>
      <c r="V406" s="948" t="s">
        <v>1348</v>
      </c>
      <c r="W406" s="948">
        <v>1</v>
      </c>
    </row>
    <row r="407" spans="1:23" s="917" customFormat="1" ht="12.75" customHeight="1">
      <c r="A407" s="948">
        <v>3087</v>
      </c>
      <c r="B407" s="948">
        <v>2840</v>
      </c>
      <c r="C407" s="948" t="s">
        <v>87</v>
      </c>
      <c r="D407" s="948" t="s">
        <v>1270</v>
      </c>
      <c r="E407" s="948">
        <v>20906</v>
      </c>
      <c r="F407" s="948" t="s">
        <v>198</v>
      </c>
      <c r="G407" s="948" t="s">
        <v>1519</v>
      </c>
      <c r="H407" s="948" t="s">
        <v>1518</v>
      </c>
      <c r="I407" s="948"/>
      <c r="J407" s="948" t="s">
        <v>1096</v>
      </c>
      <c r="K407" s="948">
        <v>2</v>
      </c>
      <c r="L407" s="948" t="s">
        <v>25</v>
      </c>
      <c r="M407" s="948">
        <v>41600</v>
      </c>
      <c r="N407" s="948" t="s">
        <v>84</v>
      </c>
      <c r="O407" s="948">
        <v>94362</v>
      </c>
      <c r="P407" s="948">
        <v>52762</v>
      </c>
      <c r="Q407" s="948">
        <v>9295</v>
      </c>
      <c r="R407" s="948">
        <v>8092</v>
      </c>
      <c r="S407" s="948"/>
      <c r="T407" s="948"/>
      <c r="U407" s="948"/>
      <c r="V407" s="948" t="s">
        <v>1348</v>
      </c>
      <c r="W407" s="948">
        <v>1</v>
      </c>
    </row>
    <row r="408" spans="1:23" s="917" customFormat="1" ht="12.75" customHeight="1">
      <c r="A408" s="948">
        <v>1912</v>
      </c>
      <c r="B408" s="948">
        <v>2840</v>
      </c>
      <c r="C408" s="948" t="s">
        <v>87</v>
      </c>
      <c r="D408" s="948" t="s">
        <v>1270</v>
      </c>
      <c r="E408" s="948">
        <v>20907</v>
      </c>
      <c r="F408" s="948" t="s">
        <v>198</v>
      </c>
      <c r="G408" s="948" t="s">
        <v>1520</v>
      </c>
      <c r="H408" s="948" t="s">
        <v>1461</v>
      </c>
      <c r="I408" s="948"/>
      <c r="J408" s="948" t="s">
        <v>1096</v>
      </c>
      <c r="K408" s="948">
        <v>1</v>
      </c>
      <c r="L408" s="948" t="s">
        <v>25</v>
      </c>
      <c r="M408" s="948">
        <v>41600</v>
      </c>
      <c r="N408" s="948" t="s">
        <v>84</v>
      </c>
      <c r="O408" s="948">
        <v>94362</v>
      </c>
      <c r="P408" s="948">
        <v>52762</v>
      </c>
      <c r="Q408" s="948">
        <v>9746</v>
      </c>
      <c r="R408" s="948">
        <v>9782</v>
      </c>
      <c r="S408" s="948"/>
      <c r="T408" s="948"/>
      <c r="U408" s="948"/>
      <c r="V408" s="948" t="s">
        <v>1348</v>
      </c>
      <c r="W408" s="948">
        <v>1</v>
      </c>
    </row>
    <row r="409" spans="1:23" s="917" customFormat="1" ht="12.75" customHeight="1">
      <c r="A409" s="948">
        <v>1785</v>
      </c>
      <c r="B409" s="948">
        <v>2840</v>
      </c>
      <c r="C409" s="948" t="s">
        <v>87</v>
      </c>
      <c r="D409" s="948" t="s">
        <v>1270</v>
      </c>
      <c r="E409" s="948">
        <v>20908</v>
      </c>
      <c r="F409" s="948" t="s">
        <v>198</v>
      </c>
      <c r="G409" s="948" t="s">
        <v>1521</v>
      </c>
      <c r="H409" s="948" t="s">
        <v>1461</v>
      </c>
      <c r="I409" s="948"/>
      <c r="J409" s="948" t="s">
        <v>1096</v>
      </c>
      <c r="K409" s="948">
        <v>4</v>
      </c>
      <c r="L409" s="948" t="s">
        <v>25</v>
      </c>
      <c r="M409" s="948">
        <v>41600</v>
      </c>
      <c r="N409" s="948" t="s">
        <v>84</v>
      </c>
      <c r="O409" s="948">
        <v>94362</v>
      </c>
      <c r="P409" s="948">
        <v>52762</v>
      </c>
      <c r="Q409" s="948">
        <v>18870</v>
      </c>
      <c r="R409" s="948">
        <v>26466</v>
      </c>
      <c r="S409" s="948"/>
      <c r="T409" s="948"/>
      <c r="U409" s="948"/>
      <c r="V409" s="948" t="s">
        <v>1348</v>
      </c>
      <c r="W409" s="948">
        <v>1</v>
      </c>
    </row>
    <row r="410" spans="1:23" s="917" customFormat="1" ht="12.75" customHeight="1">
      <c r="A410" s="948">
        <v>1785</v>
      </c>
      <c r="B410" s="948">
        <v>2840</v>
      </c>
      <c r="C410" s="948" t="s">
        <v>87</v>
      </c>
      <c r="D410" s="948" t="s">
        <v>1270</v>
      </c>
      <c r="E410" s="948">
        <v>20909</v>
      </c>
      <c r="F410" s="948" t="s">
        <v>198</v>
      </c>
      <c r="G410" s="948" t="s">
        <v>1522</v>
      </c>
      <c r="H410" s="948" t="s">
        <v>1461</v>
      </c>
      <c r="I410" s="948"/>
      <c r="J410" s="948" t="s">
        <v>1096</v>
      </c>
      <c r="K410" s="948">
        <v>3</v>
      </c>
      <c r="L410" s="948" t="s">
        <v>25</v>
      </c>
      <c r="M410" s="948">
        <v>41600</v>
      </c>
      <c r="N410" s="948" t="s">
        <v>84</v>
      </c>
      <c r="O410" s="948">
        <v>94362</v>
      </c>
      <c r="P410" s="948">
        <v>52762</v>
      </c>
      <c r="Q410" s="948">
        <v>18870</v>
      </c>
      <c r="R410" s="948">
        <v>26466</v>
      </c>
      <c r="S410" s="948"/>
      <c r="T410" s="948"/>
      <c r="U410" s="948"/>
      <c r="V410" s="948" t="s">
        <v>1348</v>
      </c>
      <c r="W410" s="948">
        <v>1</v>
      </c>
    </row>
    <row r="411" spans="1:23" s="917" customFormat="1" ht="12.75" customHeight="1">
      <c r="A411" s="948">
        <v>1355</v>
      </c>
      <c r="B411" s="948">
        <v>2825</v>
      </c>
      <c r="C411" s="948" t="s">
        <v>118</v>
      </c>
      <c r="D411" s="948" t="s">
        <v>1133</v>
      </c>
      <c r="E411" s="948">
        <v>20910</v>
      </c>
      <c r="F411" s="948" t="s">
        <v>198</v>
      </c>
      <c r="G411" s="948" t="s">
        <v>1523</v>
      </c>
      <c r="H411" s="948" t="s">
        <v>1503</v>
      </c>
      <c r="I411" s="948"/>
      <c r="J411" s="948" t="s">
        <v>1096</v>
      </c>
      <c r="K411" s="948">
        <v>2</v>
      </c>
      <c r="L411" s="948" t="s">
        <v>25</v>
      </c>
      <c r="M411" s="948">
        <v>41600</v>
      </c>
      <c r="N411" s="948" t="s">
        <v>109</v>
      </c>
      <c r="O411" s="948">
        <v>149905</v>
      </c>
      <c r="P411" s="948">
        <v>108305</v>
      </c>
      <c r="Q411" s="948">
        <v>18870</v>
      </c>
      <c r="R411" s="948">
        <v>26466</v>
      </c>
      <c r="S411" s="948"/>
      <c r="T411" s="948"/>
      <c r="U411" s="948"/>
      <c r="V411" s="948" t="s">
        <v>1348</v>
      </c>
      <c r="W411" s="948">
        <v>1</v>
      </c>
    </row>
    <row r="412" spans="1:23" s="917" customFormat="1" ht="12.75" customHeight="1">
      <c r="A412" s="948">
        <v>1565</v>
      </c>
      <c r="B412" s="948">
        <v>2840</v>
      </c>
      <c r="C412" s="948" t="s">
        <v>87</v>
      </c>
      <c r="D412" s="948" t="s">
        <v>1445</v>
      </c>
      <c r="E412" s="948">
        <v>20911</v>
      </c>
      <c r="F412" s="948" t="s">
        <v>198</v>
      </c>
      <c r="G412" s="948" t="s">
        <v>1524</v>
      </c>
      <c r="H412" s="948" t="s">
        <v>1514</v>
      </c>
      <c r="I412" s="948"/>
      <c r="J412" s="948" t="s">
        <v>1096</v>
      </c>
      <c r="K412" s="948">
        <v>2</v>
      </c>
      <c r="L412" s="948" t="s">
        <v>25</v>
      </c>
      <c r="M412" s="948">
        <v>41600</v>
      </c>
      <c r="N412" s="948" t="s">
        <v>84</v>
      </c>
      <c r="O412" s="948">
        <v>94362</v>
      </c>
      <c r="P412" s="948">
        <v>52762</v>
      </c>
      <c r="Q412" s="948">
        <v>18870</v>
      </c>
      <c r="R412" s="948">
        <v>26466</v>
      </c>
      <c r="S412" s="948"/>
      <c r="T412" s="948"/>
      <c r="U412" s="948"/>
      <c r="V412" s="948" t="s">
        <v>1348</v>
      </c>
      <c r="W412" s="948">
        <v>1</v>
      </c>
    </row>
    <row r="413" spans="1:23" s="917" customFormat="1" ht="12.75" customHeight="1">
      <c r="A413" s="948">
        <v>1034</v>
      </c>
      <c r="B413" s="948">
        <v>2840</v>
      </c>
      <c r="C413" s="948" t="s">
        <v>87</v>
      </c>
      <c r="D413" s="948" t="s">
        <v>1292</v>
      </c>
      <c r="E413" s="948">
        <v>20912</v>
      </c>
      <c r="F413" s="948" t="s">
        <v>198</v>
      </c>
      <c r="G413" s="948" t="s">
        <v>1525</v>
      </c>
      <c r="H413" s="948" t="s">
        <v>1507</v>
      </c>
      <c r="I413" s="948"/>
      <c r="J413" s="948" t="s">
        <v>1096</v>
      </c>
      <c r="K413" s="948">
        <v>1</v>
      </c>
      <c r="L413" s="948" t="s">
        <v>25</v>
      </c>
      <c r="M413" s="948">
        <v>41600</v>
      </c>
      <c r="N413" s="948" t="s">
        <v>84</v>
      </c>
      <c r="O413" s="948">
        <v>94362</v>
      </c>
      <c r="P413" s="948">
        <v>52762</v>
      </c>
      <c r="Q413" s="948">
        <v>18870</v>
      </c>
      <c r="R413" s="948">
        <v>26466</v>
      </c>
      <c r="S413" s="948"/>
      <c r="T413" s="948"/>
      <c r="U413" s="948"/>
      <c r="V413" s="948" t="s">
        <v>1348</v>
      </c>
      <c r="W413" s="948">
        <v>2</v>
      </c>
    </row>
    <row r="414" spans="1:23" s="917" customFormat="1" ht="12.75" customHeight="1">
      <c r="A414" s="948">
        <v>1545</v>
      </c>
      <c r="B414" s="948">
        <v>2840</v>
      </c>
      <c r="C414" s="948" t="s">
        <v>87</v>
      </c>
      <c r="D414" s="948" t="s">
        <v>1445</v>
      </c>
      <c r="E414" s="948">
        <v>20913</v>
      </c>
      <c r="F414" s="948" t="s">
        <v>198</v>
      </c>
      <c r="G414" s="948" t="s">
        <v>1526</v>
      </c>
      <c r="H414" s="948" t="s">
        <v>1527</v>
      </c>
      <c r="I414" s="948"/>
      <c r="J414" s="948" t="s">
        <v>1096</v>
      </c>
      <c r="K414" s="948">
        <v>3</v>
      </c>
      <c r="L414" s="948" t="s">
        <v>25</v>
      </c>
      <c r="M414" s="948">
        <v>41600</v>
      </c>
      <c r="N414" s="948" t="s">
        <v>84</v>
      </c>
      <c r="O414" s="948">
        <v>94362</v>
      </c>
      <c r="P414" s="948">
        <v>52762</v>
      </c>
      <c r="Q414" s="948">
        <v>18870</v>
      </c>
      <c r="R414" s="948">
        <v>26466</v>
      </c>
      <c r="S414" s="948"/>
      <c r="T414" s="948"/>
      <c r="U414" s="948"/>
      <c r="V414" s="948" t="s">
        <v>1348</v>
      </c>
      <c r="W414" s="948">
        <v>1</v>
      </c>
    </row>
    <row r="415" spans="1:23" s="917" customFormat="1" ht="12.75" customHeight="1">
      <c r="A415" s="948">
        <v>1570</v>
      </c>
      <c r="B415" s="948">
        <v>2840</v>
      </c>
      <c r="C415" s="948" t="s">
        <v>87</v>
      </c>
      <c r="D415" s="948" t="s">
        <v>1445</v>
      </c>
      <c r="E415" s="948">
        <v>20914</v>
      </c>
      <c r="F415" s="948" t="s">
        <v>198</v>
      </c>
      <c r="G415" s="948" t="s">
        <v>1528</v>
      </c>
      <c r="H415" s="948" t="s">
        <v>1514</v>
      </c>
      <c r="I415" s="948"/>
      <c r="J415" s="948" t="s">
        <v>1096</v>
      </c>
      <c r="K415" s="948">
        <v>2</v>
      </c>
      <c r="L415" s="948" t="s">
        <v>327</v>
      </c>
      <c r="M415" s="948">
        <v>41600</v>
      </c>
      <c r="N415" s="948" t="s">
        <v>84</v>
      </c>
      <c r="O415" s="948">
        <v>94362</v>
      </c>
      <c r="P415" s="948">
        <v>52762</v>
      </c>
      <c r="Q415" s="948">
        <v>18870</v>
      </c>
      <c r="R415" s="948">
        <v>26466</v>
      </c>
      <c r="S415" s="948"/>
      <c r="T415" s="948"/>
      <c r="U415" s="948"/>
      <c r="V415" s="948" t="s">
        <v>1348</v>
      </c>
      <c r="W415" s="948">
        <v>1</v>
      </c>
    </row>
    <row r="416" spans="1:23" s="917" customFormat="1" ht="12.75" customHeight="1">
      <c r="A416" s="948">
        <v>1335</v>
      </c>
      <c r="B416" s="948">
        <v>2825</v>
      </c>
      <c r="C416" s="948" t="s">
        <v>118</v>
      </c>
      <c r="D416" s="948" t="s">
        <v>1133</v>
      </c>
      <c r="E416" s="948">
        <v>20915</v>
      </c>
      <c r="F416" s="948" t="s">
        <v>198</v>
      </c>
      <c r="G416" s="948" t="s">
        <v>1529</v>
      </c>
      <c r="H416" s="948" t="s">
        <v>1514</v>
      </c>
      <c r="I416" s="948"/>
      <c r="J416" s="948" t="s">
        <v>1096</v>
      </c>
      <c r="K416" s="948">
        <v>10</v>
      </c>
      <c r="L416" s="948" t="s">
        <v>25</v>
      </c>
      <c r="M416" s="948">
        <v>41600</v>
      </c>
      <c r="N416" s="948" t="s">
        <v>109</v>
      </c>
      <c r="O416" s="948">
        <v>149905</v>
      </c>
      <c r="P416" s="948">
        <v>108305</v>
      </c>
      <c r="Q416" s="948">
        <v>18870</v>
      </c>
      <c r="R416" s="948">
        <v>26466</v>
      </c>
      <c r="S416" s="948"/>
      <c r="T416" s="948"/>
      <c r="U416" s="948"/>
      <c r="V416" s="948" t="s">
        <v>1348</v>
      </c>
      <c r="W416" s="948">
        <v>1</v>
      </c>
    </row>
    <row r="417" spans="1:23" s="917" customFormat="1" ht="12.75" customHeight="1">
      <c r="A417" s="948">
        <v>1605</v>
      </c>
      <c r="B417" s="948">
        <v>2813</v>
      </c>
      <c r="C417" s="948" t="s">
        <v>90</v>
      </c>
      <c r="D417" s="948" t="s">
        <v>1126</v>
      </c>
      <c r="E417" s="948">
        <v>20916</v>
      </c>
      <c r="F417" s="948" t="s">
        <v>198</v>
      </c>
      <c r="G417" s="948" t="s">
        <v>1530</v>
      </c>
      <c r="H417" s="948" t="s">
        <v>1531</v>
      </c>
      <c r="I417" s="948"/>
      <c r="J417" s="948" t="s">
        <v>1096</v>
      </c>
      <c r="K417" s="948">
        <v>2</v>
      </c>
      <c r="L417" s="948" t="s">
        <v>25</v>
      </c>
      <c r="M417" s="948">
        <v>41600</v>
      </c>
      <c r="N417" s="948" t="s">
        <v>88</v>
      </c>
      <c r="O417" s="948">
        <v>101092</v>
      </c>
      <c r="P417" s="948">
        <v>59492</v>
      </c>
      <c r="Q417" s="948">
        <v>18870</v>
      </c>
      <c r="R417" s="948">
        <v>19885</v>
      </c>
      <c r="S417" s="948"/>
      <c r="T417" s="948"/>
      <c r="U417" s="948"/>
      <c r="V417" s="948" t="s">
        <v>1348</v>
      </c>
      <c r="W417" s="948">
        <v>1</v>
      </c>
    </row>
    <row r="418" spans="1:23" s="917" customFormat="1" ht="12.75" customHeight="1">
      <c r="A418" s="948">
        <v>1932</v>
      </c>
      <c r="B418" s="948">
        <v>2840</v>
      </c>
      <c r="C418" s="948" t="s">
        <v>87</v>
      </c>
      <c r="D418" s="948" t="s">
        <v>1270</v>
      </c>
      <c r="E418" s="948">
        <v>20917</v>
      </c>
      <c r="F418" s="948" t="s">
        <v>198</v>
      </c>
      <c r="G418" s="948" t="s">
        <v>1532</v>
      </c>
      <c r="H418" s="948" t="s">
        <v>1509</v>
      </c>
      <c r="I418" s="948"/>
      <c r="J418" s="948" t="s">
        <v>1096</v>
      </c>
      <c r="K418" s="948">
        <v>2</v>
      </c>
      <c r="L418" s="948" t="s">
        <v>25</v>
      </c>
      <c r="M418" s="948">
        <v>41600</v>
      </c>
      <c r="N418" s="948" t="s">
        <v>84</v>
      </c>
      <c r="O418" s="948">
        <v>94362</v>
      </c>
      <c r="P418" s="948">
        <v>52762</v>
      </c>
      <c r="Q418" s="948">
        <v>9746</v>
      </c>
      <c r="R418" s="948">
        <v>9782</v>
      </c>
      <c r="S418" s="948"/>
      <c r="T418" s="948"/>
      <c r="U418" s="948"/>
      <c r="V418" s="948" t="s">
        <v>1348</v>
      </c>
      <c r="W418" s="948">
        <v>1</v>
      </c>
    </row>
    <row r="419" spans="1:23" s="917" customFormat="1" ht="12.75" customHeight="1">
      <c r="A419" s="948">
        <v>1570</v>
      </c>
      <c r="B419" s="948">
        <v>2801</v>
      </c>
      <c r="C419" s="948" t="s">
        <v>115</v>
      </c>
      <c r="D419" s="948" t="s">
        <v>1445</v>
      </c>
      <c r="E419" s="948">
        <v>20918</v>
      </c>
      <c r="F419" s="948" t="s">
        <v>198</v>
      </c>
      <c r="G419" s="948" t="s">
        <v>779</v>
      </c>
      <c r="H419" s="948" t="s">
        <v>1461</v>
      </c>
      <c r="I419" s="948"/>
      <c r="J419" s="948" t="s">
        <v>1096</v>
      </c>
      <c r="K419" s="948">
        <v>10</v>
      </c>
      <c r="L419" s="948" t="s">
        <v>25</v>
      </c>
      <c r="M419" s="948">
        <v>41600</v>
      </c>
      <c r="N419" s="948" t="s">
        <v>114</v>
      </c>
      <c r="O419" s="948">
        <v>165078</v>
      </c>
      <c r="P419" s="948">
        <v>123478</v>
      </c>
      <c r="Q419" s="948">
        <v>18870</v>
      </c>
      <c r="R419" s="948">
        <v>26466</v>
      </c>
      <c r="S419" s="948"/>
      <c r="T419" s="948"/>
      <c r="U419" s="948"/>
      <c r="V419" s="948" t="s">
        <v>1348</v>
      </c>
      <c r="W419" s="948">
        <v>1</v>
      </c>
    </row>
    <row r="420" spans="1:23" s="917" customFormat="1" ht="12.75" customHeight="1">
      <c r="A420" s="948">
        <v>1570</v>
      </c>
      <c r="B420" s="948">
        <v>2801</v>
      </c>
      <c r="C420" s="948" t="s">
        <v>115</v>
      </c>
      <c r="D420" s="948" t="s">
        <v>1445</v>
      </c>
      <c r="E420" s="948">
        <v>20919</v>
      </c>
      <c r="F420" s="948" t="s">
        <v>198</v>
      </c>
      <c r="G420" s="948" t="s">
        <v>1533</v>
      </c>
      <c r="H420" s="948" t="s">
        <v>1452</v>
      </c>
      <c r="I420" s="948"/>
      <c r="J420" s="948" t="s">
        <v>1096</v>
      </c>
      <c r="K420" s="948">
        <v>10</v>
      </c>
      <c r="L420" s="948" t="s">
        <v>25</v>
      </c>
      <c r="M420" s="948">
        <v>41600</v>
      </c>
      <c r="N420" s="948" t="s">
        <v>114</v>
      </c>
      <c r="O420" s="948">
        <v>165078</v>
      </c>
      <c r="P420" s="948">
        <v>123478</v>
      </c>
      <c r="Q420" s="948">
        <v>18870</v>
      </c>
      <c r="R420" s="948">
        <v>26466</v>
      </c>
      <c r="S420" s="948"/>
      <c r="T420" s="948"/>
      <c r="U420" s="948"/>
      <c r="V420" s="948" t="s">
        <v>1348</v>
      </c>
      <c r="W420" s="948">
        <v>1</v>
      </c>
    </row>
    <row r="421" spans="1:23" s="917" customFormat="1" ht="12.75" customHeight="1">
      <c r="A421" s="948">
        <v>1570</v>
      </c>
      <c r="B421" s="948">
        <v>2801</v>
      </c>
      <c r="C421" s="948" t="s">
        <v>115</v>
      </c>
      <c r="D421" s="948" t="s">
        <v>1445</v>
      </c>
      <c r="E421" s="948">
        <v>20920</v>
      </c>
      <c r="F421" s="948" t="s">
        <v>198</v>
      </c>
      <c r="G421" s="948" t="s">
        <v>1534</v>
      </c>
      <c r="H421" s="948" t="s">
        <v>1452</v>
      </c>
      <c r="I421" s="948"/>
      <c r="J421" s="948" t="s">
        <v>1096</v>
      </c>
      <c r="K421" s="948">
        <v>5</v>
      </c>
      <c r="L421" s="948" t="s">
        <v>25</v>
      </c>
      <c r="M421" s="948">
        <v>41600</v>
      </c>
      <c r="N421" s="948" t="s">
        <v>114</v>
      </c>
      <c r="O421" s="948">
        <v>165078</v>
      </c>
      <c r="P421" s="948">
        <v>123478</v>
      </c>
      <c r="Q421" s="948">
        <v>18870</v>
      </c>
      <c r="R421" s="948">
        <v>26466</v>
      </c>
      <c r="S421" s="948"/>
      <c r="T421" s="948"/>
      <c r="U421" s="948"/>
      <c r="V421" s="948" t="s">
        <v>1348</v>
      </c>
      <c r="W421" s="948">
        <v>1</v>
      </c>
    </row>
    <row r="422" spans="1:23" s="917" customFormat="1" ht="12.75" customHeight="1">
      <c r="A422" s="948">
        <v>1820</v>
      </c>
      <c r="B422" s="948">
        <v>2838</v>
      </c>
      <c r="C422" s="948" t="s">
        <v>1132</v>
      </c>
      <c r="D422" s="948" t="s">
        <v>1133</v>
      </c>
      <c r="E422" s="948">
        <v>20921</v>
      </c>
      <c r="F422" s="948" t="s">
        <v>198</v>
      </c>
      <c r="G422" s="948" t="s">
        <v>1535</v>
      </c>
      <c r="H422" s="948" t="s">
        <v>1514</v>
      </c>
      <c r="I422" s="948"/>
      <c r="J422" s="948" t="s">
        <v>1096</v>
      </c>
      <c r="K422" s="948">
        <v>2</v>
      </c>
      <c r="L422" s="948" t="s">
        <v>25</v>
      </c>
      <c r="M422" s="948">
        <v>41600</v>
      </c>
      <c r="N422" s="948" t="s">
        <v>88</v>
      </c>
      <c r="O422" s="948">
        <v>101092</v>
      </c>
      <c r="P422" s="948">
        <v>59492</v>
      </c>
      <c r="Q422" s="948">
        <v>18870</v>
      </c>
      <c r="R422" s="948">
        <v>26466</v>
      </c>
      <c r="S422" s="948"/>
      <c r="T422" s="948"/>
      <c r="U422" s="948"/>
      <c r="V422" s="948" t="s">
        <v>1348</v>
      </c>
      <c r="W422" s="948">
        <v>1</v>
      </c>
    </row>
    <row r="423" spans="1:23" s="917" customFormat="1" ht="12.75" customHeight="1">
      <c r="A423" s="948">
        <v>2004</v>
      </c>
      <c r="B423" s="948">
        <v>2840</v>
      </c>
      <c r="C423" s="948" t="s">
        <v>87</v>
      </c>
      <c r="D423" s="948" t="s">
        <v>1266</v>
      </c>
      <c r="E423" s="948">
        <v>20922</v>
      </c>
      <c r="F423" s="948" t="s">
        <v>198</v>
      </c>
      <c r="G423" s="948" t="s">
        <v>1536</v>
      </c>
      <c r="H423" s="948" t="s">
        <v>1461</v>
      </c>
      <c r="I423" s="948"/>
      <c r="J423" s="948" t="s">
        <v>1096</v>
      </c>
      <c r="K423" s="948">
        <v>15</v>
      </c>
      <c r="L423" s="948" t="s">
        <v>1415</v>
      </c>
      <c r="M423" s="948">
        <v>0</v>
      </c>
      <c r="N423" s="948" t="s">
        <v>84</v>
      </c>
      <c r="O423" s="948">
        <v>97274</v>
      </c>
      <c r="P423" s="948">
        <v>97274</v>
      </c>
      <c r="Q423" s="948">
        <v>18870</v>
      </c>
      <c r="R423" s="948">
        <v>26466</v>
      </c>
      <c r="S423" s="948"/>
      <c r="T423" s="948"/>
      <c r="U423" s="948"/>
      <c r="V423" s="948" t="s">
        <v>1348</v>
      </c>
      <c r="W423" s="948">
        <v>3</v>
      </c>
    </row>
    <row r="424" spans="1:23" s="917" customFormat="1" ht="12.75" customHeight="1">
      <c r="A424" s="948">
        <v>1034</v>
      </c>
      <c r="B424" s="948">
        <v>2803</v>
      </c>
      <c r="C424" s="948" t="s">
        <v>98</v>
      </c>
      <c r="D424" s="948" t="s">
        <v>1292</v>
      </c>
      <c r="E424" s="948">
        <v>20923</v>
      </c>
      <c r="F424" s="948" t="s">
        <v>198</v>
      </c>
      <c r="G424" s="948" t="s">
        <v>1537</v>
      </c>
      <c r="H424" s="948" t="s">
        <v>1507</v>
      </c>
      <c r="I424" s="948"/>
      <c r="J424" s="948" t="s">
        <v>1096</v>
      </c>
      <c r="K424" s="948">
        <v>1</v>
      </c>
      <c r="L424" s="948" t="s">
        <v>25</v>
      </c>
      <c r="M424" s="948">
        <v>41600</v>
      </c>
      <c r="N424" s="948" t="s">
        <v>97</v>
      </c>
      <c r="O424" s="948">
        <v>122428</v>
      </c>
      <c r="P424" s="948">
        <v>80828</v>
      </c>
      <c r="Q424" s="948">
        <v>18870</v>
      </c>
      <c r="R424" s="948">
        <v>26466</v>
      </c>
      <c r="S424" s="948"/>
      <c r="T424" s="948"/>
      <c r="U424" s="948"/>
      <c r="V424" s="948" t="s">
        <v>1348</v>
      </c>
      <c r="W424" s="948">
        <v>2</v>
      </c>
    </row>
    <row r="425" spans="1:23" s="917" customFormat="1" ht="12.75" customHeight="1">
      <c r="A425" s="948">
        <v>1034</v>
      </c>
      <c r="B425" s="948">
        <v>2803</v>
      </c>
      <c r="C425" s="948" t="s">
        <v>98</v>
      </c>
      <c r="D425" s="948" t="s">
        <v>1292</v>
      </c>
      <c r="E425" s="948">
        <v>20924</v>
      </c>
      <c r="F425" s="948" t="s">
        <v>198</v>
      </c>
      <c r="G425" s="948" t="s">
        <v>1538</v>
      </c>
      <c r="H425" s="948" t="s">
        <v>1452</v>
      </c>
      <c r="I425" s="948"/>
      <c r="J425" s="948" t="s">
        <v>1096</v>
      </c>
      <c r="K425" s="948">
        <v>2</v>
      </c>
      <c r="L425" s="948" t="s">
        <v>25</v>
      </c>
      <c r="M425" s="948">
        <v>41600</v>
      </c>
      <c r="N425" s="948" t="s">
        <v>97</v>
      </c>
      <c r="O425" s="948">
        <v>122428</v>
      </c>
      <c r="P425" s="948">
        <v>80828</v>
      </c>
      <c r="Q425" s="948">
        <v>18870</v>
      </c>
      <c r="R425" s="948">
        <v>26466</v>
      </c>
      <c r="S425" s="948"/>
      <c r="T425" s="948"/>
      <c r="U425" s="948"/>
      <c r="V425" s="948" t="s">
        <v>1348</v>
      </c>
      <c r="W425" s="948">
        <v>1</v>
      </c>
    </row>
    <row r="426" spans="1:23" s="917" customFormat="1" ht="12.75" customHeight="1">
      <c r="A426" s="948">
        <v>1912</v>
      </c>
      <c r="B426" s="948">
        <v>2840</v>
      </c>
      <c r="C426" s="948" t="s">
        <v>87</v>
      </c>
      <c r="D426" s="948" t="s">
        <v>1270</v>
      </c>
      <c r="E426" s="948">
        <v>20925</v>
      </c>
      <c r="F426" s="948" t="s">
        <v>198</v>
      </c>
      <c r="G426" s="948" t="s">
        <v>1539</v>
      </c>
      <c r="H426" s="948" t="s">
        <v>1461</v>
      </c>
      <c r="I426" s="948"/>
      <c r="J426" s="948" t="s">
        <v>1096</v>
      </c>
      <c r="K426" s="948">
        <v>2</v>
      </c>
      <c r="L426" s="948" t="s">
        <v>25</v>
      </c>
      <c r="M426" s="948">
        <v>41600</v>
      </c>
      <c r="N426" s="948" t="s">
        <v>84</v>
      </c>
      <c r="O426" s="948">
        <v>94362</v>
      </c>
      <c r="P426" s="948">
        <v>52762</v>
      </c>
      <c r="Q426" s="948">
        <v>9746</v>
      </c>
      <c r="R426" s="948">
        <v>9782</v>
      </c>
      <c r="S426" s="948"/>
      <c r="T426" s="948"/>
      <c r="U426" s="948"/>
      <c r="V426" s="948" t="s">
        <v>1348</v>
      </c>
      <c r="W426" s="948">
        <v>2</v>
      </c>
    </row>
    <row r="427" spans="1:23" s="917" customFormat="1" ht="12.75" customHeight="1">
      <c r="A427" s="948">
        <v>1565</v>
      </c>
      <c r="B427" s="948">
        <v>2840</v>
      </c>
      <c r="C427" s="948" t="s">
        <v>87</v>
      </c>
      <c r="D427" s="948" t="s">
        <v>1445</v>
      </c>
      <c r="E427" s="948">
        <v>20926</v>
      </c>
      <c r="F427" s="948" t="s">
        <v>198</v>
      </c>
      <c r="G427" s="948" t="s">
        <v>1540</v>
      </c>
      <c r="H427" s="948" t="s">
        <v>1541</v>
      </c>
      <c r="I427" s="948"/>
      <c r="J427" s="948" t="s">
        <v>1096</v>
      </c>
      <c r="K427" s="948">
        <v>2</v>
      </c>
      <c r="L427" s="948" t="s">
        <v>25</v>
      </c>
      <c r="M427" s="948">
        <v>41600</v>
      </c>
      <c r="N427" s="948" t="s">
        <v>84</v>
      </c>
      <c r="O427" s="948">
        <v>94362</v>
      </c>
      <c r="P427" s="948">
        <v>52762</v>
      </c>
      <c r="Q427" s="948">
        <v>18870</v>
      </c>
      <c r="R427" s="948">
        <v>26466</v>
      </c>
      <c r="S427" s="948"/>
      <c r="T427" s="948"/>
      <c r="U427" s="948"/>
      <c r="V427" s="948" t="s">
        <v>1348</v>
      </c>
      <c r="W427" s="948">
        <v>1</v>
      </c>
    </row>
    <row r="428" spans="1:23" s="917" customFormat="1" ht="12.75" customHeight="1">
      <c r="A428" s="948">
        <v>1565</v>
      </c>
      <c r="B428" s="948">
        <v>2840</v>
      </c>
      <c r="C428" s="948" t="s">
        <v>87</v>
      </c>
      <c r="D428" s="948" t="s">
        <v>1445</v>
      </c>
      <c r="E428" s="948">
        <v>20927</v>
      </c>
      <c r="F428" s="948" t="s">
        <v>198</v>
      </c>
      <c r="G428" s="948" t="s">
        <v>1542</v>
      </c>
      <c r="H428" s="948" t="s">
        <v>1543</v>
      </c>
      <c r="I428" s="948"/>
      <c r="J428" s="948" t="s">
        <v>1096</v>
      </c>
      <c r="K428" s="948">
        <v>2</v>
      </c>
      <c r="L428" s="948" t="s">
        <v>25</v>
      </c>
      <c r="M428" s="948">
        <v>41600</v>
      </c>
      <c r="N428" s="948" t="s">
        <v>84</v>
      </c>
      <c r="O428" s="948">
        <v>94362</v>
      </c>
      <c r="P428" s="948">
        <v>52762</v>
      </c>
      <c r="Q428" s="948">
        <v>18870</v>
      </c>
      <c r="R428" s="948">
        <v>26466</v>
      </c>
      <c r="S428" s="948"/>
      <c r="T428" s="948"/>
      <c r="U428" s="948"/>
      <c r="V428" s="948" t="s">
        <v>1348</v>
      </c>
      <c r="W428" s="948">
        <v>1</v>
      </c>
    </row>
    <row r="429" spans="1:23" s="917" customFormat="1" ht="12.75" customHeight="1">
      <c r="A429" s="948">
        <v>16</v>
      </c>
      <c r="B429" s="948">
        <v>2824</v>
      </c>
      <c r="C429" s="948" t="s">
        <v>122</v>
      </c>
      <c r="D429" s="948" t="s">
        <v>1126</v>
      </c>
      <c r="E429" s="948">
        <v>20928</v>
      </c>
      <c r="F429" s="948" t="s">
        <v>198</v>
      </c>
      <c r="G429" s="948" t="s">
        <v>1544</v>
      </c>
      <c r="H429" s="948" t="s">
        <v>1545</v>
      </c>
      <c r="I429" s="948"/>
      <c r="J429" s="948" t="s">
        <v>1096</v>
      </c>
      <c r="K429" s="948">
        <v>10</v>
      </c>
      <c r="L429" s="948" t="s">
        <v>25</v>
      </c>
      <c r="M429" s="948">
        <v>41600</v>
      </c>
      <c r="N429" s="948" t="s">
        <v>114</v>
      </c>
      <c r="O429" s="948">
        <v>165078</v>
      </c>
      <c r="P429" s="948">
        <v>123478</v>
      </c>
      <c r="Q429" s="948">
        <v>18870</v>
      </c>
      <c r="R429" s="948">
        <v>26466</v>
      </c>
      <c r="S429" s="948"/>
      <c r="T429" s="948"/>
      <c r="U429" s="948"/>
      <c r="V429" s="948" t="s">
        <v>1348</v>
      </c>
      <c r="W429" s="948">
        <v>1</v>
      </c>
    </row>
    <row r="430" spans="1:23" s="917" customFormat="1" ht="12.75" customHeight="1">
      <c r="A430" s="948">
        <v>16</v>
      </c>
      <c r="B430" s="948">
        <v>2824</v>
      </c>
      <c r="C430" s="948" t="s">
        <v>122</v>
      </c>
      <c r="D430" s="948" t="s">
        <v>1126</v>
      </c>
      <c r="E430" s="948">
        <v>20929</v>
      </c>
      <c r="F430" s="948" t="s">
        <v>198</v>
      </c>
      <c r="G430" s="948" t="s">
        <v>1546</v>
      </c>
      <c r="H430" s="948" t="s">
        <v>1545</v>
      </c>
      <c r="I430" s="948"/>
      <c r="J430" s="948" t="s">
        <v>1096</v>
      </c>
      <c r="K430" s="948">
        <v>10</v>
      </c>
      <c r="L430" s="948" t="s">
        <v>25</v>
      </c>
      <c r="M430" s="948">
        <v>41600</v>
      </c>
      <c r="N430" s="948" t="s">
        <v>114</v>
      </c>
      <c r="O430" s="948">
        <v>165078</v>
      </c>
      <c r="P430" s="948">
        <v>123478</v>
      </c>
      <c r="Q430" s="948">
        <v>18870</v>
      </c>
      <c r="R430" s="948">
        <v>26466</v>
      </c>
      <c r="S430" s="948"/>
      <c r="T430" s="948"/>
      <c r="U430" s="948"/>
      <c r="V430" s="948" t="s">
        <v>1348</v>
      </c>
      <c r="W430" s="948">
        <v>1</v>
      </c>
    </row>
    <row r="431" spans="1:23" s="917" customFormat="1" ht="12.75" customHeight="1">
      <c r="A431" s="948">
        <v>16</v>
      </c>
      <c r="B431" s="948">
        <v>2824</v>
      </c>
      <c r="C431" s="948" t="s">
        <v>122</v>
      </c>
      <c r="D431" s="948" t="s">
        <v>1126</v>
      </c>
      <c r="E431" s="948">
        <v>20930</v>
      </c>
      <c r="F431" s="948" t="s">
        <v>198</v>
      </c>
      <c r="G431" s="948" t="s">
        <v>1547</v>
      </c>
      <c r="H431" s="948" t="s">
        <v>1545</v>
      </c>
      <c r="I431" s="948"/>
      <c r="J431" s="948" t="s">
        <v>1096</v>
      </c>
      <c r="K431" s="948">
        <v>10</v>
      </c>
      <c r="L431" s="948" t="s">
        <v>25</v>
      </c>
      <c r="M431" s="948">
        <v>41600</v>
      </c>
      <c r="N431" s="948" t="s">
        <v>114</v>
      </c>
      <c r="O431" s="948">
        <v>165078</v>
      </c>
      <c r="P431" s="948">
        <v>123478</v>
      </c>
      <c r="Q431" s="948">
        <v>18870</v>
      </c>
      <c r="R431" s="948">
        <v>26466</v>
      </c>
      <c r="S431" s="948"/>
      <c r="T431" s="948"/>
      <c r="U431" s="948"/>
      <c r="V431" s="948" t="s">
        <v>1348</v>
      </c>
      <c r="W431" s="948">
        <v>1</v>
      </c>
    </row>
    <row r="432" spans="1:23" s="917" customFormat="1" ht="12.75" customHeight="1">
      <c r="A432" s="948">
        <v>16</v>
      </c>
      <c r="B432" s="948">
        <v>2824</v>
      </c>
      <c r="C432" s="948" t="s">
        <v>122</v>
      </c>
      <c r="D432" s="948" t="s">
        <v>1126</v>
      </c>
      <c r="E432" s="948">
        <v>20931</v>
      </c>
      <c r="F432" s="948" t="s">
        <v>198</v>
      </c>
      <c r="G432" s="948" t="s">
        <v>1548</v>
      </c>
      <c r="H432" s="948" t="s">
        <v>1545</v>
      </c>
      <c r="I432" s="948"/>
      <c r="J432" s="948" t="s">
        <v>1096</v>
      </c>
      <c r="K432" s="948">
        <v>5</v>
      </c>
      <c r="L432" s="948" t="s">
        <v>25</v>
      </c>
      <c r="M432" s="948">
        <v>41600</v>
      </c>
      <c r="N432" s="948" t="s">
        <v>114</v>
      </c>
      <c r="O432" s="948">
        <v>165078</v>
      </c>
      <c r="P432" s="948">
        <v>123478</v>
      </c>
      <c r="Q432" s="948">
        <v>18870</v>
      </c>
      <c r="R432" s="948">
        <v>26466</v>
      </c>
      <c r="S432" s="948"/>
      <c r="T432" s="948"/>
      <c r="U432" s="948"/>
      <c r="V432" s="948" t="s">
        <v>1348</v>
      </c>
      <c r="W432" s="948">
        <v>1</v>
      </c>
    </row>
    <row r="433" spans="1:23" s="917" customFormat="1" ht="12.75" customHeight="1">
      <c r="A433" s="948">
        <v>2004</v>
      </c>
      <c r="B433" s="948">
        <v>2840</v>
      </c>
      <c r="C433" s="948" t="s">
        <v>87</v>
      </c>
      <c r="D433" s="948" t="s">
        <v>1266</v>
      </c>
      <c r="E433" s="948">
        <v>20932</v>
      </c>
      <c r="F433" s="948" t="s">
        <v>198</v>
      </c>
      <c r="G433" s="948" t="s">
        <v>1549</v>
      </c>
      <c r="H433" s="948" t="s">
        <v>1509</v>
      </c>
      <c r="I433" s="948"/>
      <c r="J433" s="948" t="s">
        <v>1096</v>
      </c>
      <c r="K433" s="948">
        <v>3</v>
      </c>
      <c r="L433" s="948" t="s">
        <v>1415</v>
      </c>
      <c r="M433" s="948">
        <v>0</v>
      </c>
      <c r="N433" s="948" t="s">
        <v>84</v>
      </c>
      <c r="O433" s="948">
        <v>97274</v>
      </c>
      <c r="P433" s="948">
        <v>97274</v>
      </c>
      <c r="Q433" s="948">
        <v>18870</v>
      </c>
      <c r="R433" s="948">
        <v>26466</v>
      </c>
      <c r="S433" s="948"/>
      <c r="T433" s="948"/>
      <c r="U433" s="948"/>
      <c r="V433" s="948" t="s">
        <v>1348</v>
      </c>
      <c r="W433" s="948">
        <v>4</v>
      </c>
    </row>
    <row r="434" spans="1:23" s="917" customFormat="1" ht="12.75" customHeight="1">
      <c r="A434" s="948">
        <v>1605</v>
      </c>
      <c r="B434" s="948">
        <v>2813</v>
      </c>
      <c r="C434" s="948" t="s">
        <v>90</v>
      </c>
      <c r="D434" s="948" t="s">
        <v>1126</v>
      </c>
      <c r="E434" s="948">
        <v>20934</v>
      </c>
      <c r="F434" s="948" t="s">
        <v>198</v>
      </c>
      <c r="G434" s="948" t="s">
        <v>1550</v>
      </c>
      <c r="H434" s="948" t="s">
        <v>1531</v>
      </c>
      <c r="I434" s="948"/>
      <c r="J434" s="948" t="s">
        <v>1096</v>
      </c>
      <c r="K434" s="948">
        <v>3</v>
      </c>
      <c r="L434" s="948" t="s">
        <v>25</v>
      </c>
      <c r="M434" s="948">
        <v>41600</v>
      </c>
      <c r="N434" s="948" t="s">
        <v>88</v>
      </c>
      <c r="O434" s="948">
        <v>101092</v>
      </c>
      <c r="P434" s="948">
        <v>59492</v>
      </c>
      <c r="Q434" s="948">
        <v>18870</v>
      </c>
      <c r="R434" s="948">
        <v>19885</v>
      </c>
      <c r="S434" s="948"/>
      <c r="T434" s="948"/>
      <c r="U434" s="948"/>
      <c r="V434" s="948" t="s">
        <v>1348</v>
      </c>
      <c r="W434" s="948">
        <v>1</v>
      </c>
    </row>
    <row r="435" spans="1:23" s="917" customFormat="1" ht="12.75" customHeight="1">
      <c r="A435" s="948">
        <v>1455</v>
      </c>
      <c r="B435" s="948">
        <v>2806</v>
      </c>
      <c r="C435" s="948" t="s">
        <v>111</v>
      </c>
      <c r="D435" s="948" t="s">
        <v>1133</v>
      </c>
      <c r="E435" s="948">
        <v>20943</v>
      </c>
      <c r="F435" s="948" t="s">
        <v>198</v>
      </c>
      <c r="G435" s="948" t="s">
        <v>1551</v>
      </c>
      <c r="H435" s="948" t="s">
        <v>1514</v>
      </c>
      <c r="I435" s="948"/>
      <c r="J435" s="948" t="s">
        <v>1096</v>
      </c>
      <c r="K435" s="948">
        <v>5</v>
      </c>
      <c r="L435" s="948" t="s">
        <v>25</v>
      </c>
      <c r="M435" s="948">
        <v>41600</v>
      </c>
      <c r="N435" s="948" t="s">
        <v>109</v>
      </c>
      <c r="O435" s="948">
        <v>149905</v>
      </c>
      <c r="P435" s="948">
        <v>108305</v>
      </c>
      <c r="Q435" s="948">
        <v>18870</v>
      </c>
      <c r="R435" s="948">
        <v>26466</v>
      </c>
      <c r="S435" s="948"/>
      <c r="T435" s="948"/>
      <c r="U435" s="948"/>
      <c r="V435" s="948" t="s">
        <v>1348</v>
      </c>
      <c r="W435" s="948">
        <v>1</v>
      </c>
    </row>
    <row r="436" spans="1:23" s="917" customFormat="1" ht="12.75" customHeight="1">
      <c r="A436" s="948">
        <v>1145</v>
      </c>
      <c r="B436" s="948">
        <v>2806</v>
      </c>
      <c r="C436" s="948" t="s">
        <v>111</v>
      </c>
      <c r="D436" s="948" t="s">
        <v>1133</v>
      </c>
      <c r="E436" s="948">
        <v>20944</v>
      </c>
      <c r="F436" s="948" t="s">
        <v>198</v>
      </c>
      <c r="G436" s="948" t="s">
        <v>1552</v>
      </c>
      <c r="H436" s="948" t="s">
        <v>1514</v>
      </c>
      <c r="I436" s="948"/>
      <c r="J436" s="948" t="s">
        <v>1096</v>
      </c>
      <c r="K436" s="948">
        <v>5</v>
      </c>
      <c r="L436" s="948" t="s">
        <v>25</v>
      </c>
      <c r="M436" s="948">
        <v>41600</v>
      </c>
      <c r="N436" s="948" t="s">
        <v>109</v>
      </c>
      <c r="O436" s="948">
        <v>149905</v>
      </c>
      <c r="P436" s="948">
        <v>108305</v>
      </c>
      <c r="Q436" s="948">
        <v>18870</v>
      </c>
      <c r="R436" s="948">
        <v>26466</v>
      </c>
      <c r="S436" s="948"/>
      <c r="T436" s="948"/>
      <c r="U436" s="948"/>
      <c r="V436" s="948" t="s">
        <v>1348</v>
      </c>
      <c r="W436" s="948">
        <v>1</v>
      </c>
    </row>
    <row r="437" spans="1:23" s="917" customFormat="1" ht="12.75" customHeight="1">
      <c r="A437" s="948">
        <v>1145</v>
      </c>
      <c r="B437" s="948">
        <v>2806</v>
      </c>
      <c r="C437" s="948" t="s">
        <v>111</v>
      </c>
      <c r="D437" s="948" t="s">
        <v>1133</v>
      </c>
      <c r="E437" s="948">
        <v>20945</v>
      </c>
      <c r="F437" s="948" t="s">
        <v>198</v>
      </c>
      <c r="G437" s="948" t="s">
        <v>1553</v>
      </c>
      <c r="H437" s="948" t="s">
        <v>1514</v>
      </c>
      <c r="I437" s="948"/>
      <c r="J437" s="948" t="s">
        <v>1096</v>
      </c>
      <c r="K437" s="948">
        <v>5</v>
      </c>
      <c r="L437" s="948" t="s">
        <v>25</v>
      </c>
      <c r="M437" s="948">
        <v>41600</v>
      </c>
      <c r="N437" s="948" t="s">
        <v>109</v>
      </c>
      <c r="O437" s="948">
        <v>149905</v>
      </c>
      <c r="P437" s="948">
        <v>108305</v>
      </c>
      <c r="Q437" s="948">
        <v>18870</v>
      </c>
      <c r="R437" s="948">
        <v>26466</v>
      </c>
      <c r="S437" s="948"/>
      <c r="T437" s="948"/>
      <c r="U437" s="948"/>
      <c r="V437" s="948" t="s">
        <v>1348</v>
      </c>
      <c r="W437" s="948">
        <v>1</v>
      </c>
    </row>
    <row r="438" spans="1:23" s="917" customFormat="1" ht="12.75" customHeight="1">
      <c r="A438" s="948">
        <v>1455</v>
      </c>
      <c r="B438" s="948">
        <v>2806</v>
      </c>
      <c r="C438" s="948" t="s">
        <v>111</v>
      </c>
      <c r="D438" s="948" t="s">
        <v>1133</v>
      </c>
      <c r="E438" s="948">
        <v>20946</v>
      </c>
      <c r="F438" s="948" t="s">
        <v>198</v>
      </c>
      <c r="G438" s="948" t="s">
        <v>1554</v>
      </c>
      <c r="H438" s="948" t="s">
        <v>1514</v>
      </c>
      <c r="I438" s="948"/>
      <c r="J438" s="948" t="s">
        <v>1096</v>
      </c>
      <c r="K438" s="948">
        <v>5</v>
      </c>
      <c r="L438" s="948" t="s">
        <v>25</v>
      </c>
      <c r="M438" s="948">
        <v>41600</v>
      </c>
      <c r="N438" s="948" t="s">
        <v>109</v>
      </c>
      <c r="O438" s="948">
        <v>149905</v>
      </c>
      <c r="P438" s="948">
        <v>108305</v>
      </c>
      <c r="Q438" s="948">
        <v>18870</v>
      </c>
      <c r="R438" s="948">
        <v>26466</v>
      </c>
      <c r="S438" s="948"/>
      <c r="T438" s="948"/>
      <c r="U438" s="948"/>
      <c r="V438" s="948" t="s">
        <v>1348</v>
      </c>
      <c r="W438" s="948">
        <v>1</v>
      </c>
    </row>
    <row r="439" spans="1:23" s="917" customFormat="1" ht="12.75" customHeight="1">
      <c r="A439" s="948">
        <v>1145</v>
      </c>
      <c r="B439" s="948">
        <v>2806</v>
      </c>
      <c r="C439" s="948" t="s">
        <v>111</v>
      </c>
      <c r="D439" s="948" t="s">
        <v>1133</v>
      </c>
      <c r="E439" s="948">
        <v>20947</v>
      </c>
      <c r="F439" s="948" t="s">
        <v>198</v>
      </c>
      <c r="G439" s="948" t="s">
        <v>1555</v>
      </c>
      <c r="H439" s="948" t="s">
        <v>1514</v>
      </c>
      <c r="I439" s="948"/>
      <c r="J439" s="948" t="s">
        <v>1096</v>
      </c>
      <c r="K439" s="948">
        <v>1</v>
      </c>
      <c r="L439" s="948" t="s">
        <v>25</v>
      </c>
      <c r="M439" s="948">
        <v>41600</v>
      </c>
      <c r="N439" s="948" t="s">
        <v>109</v>
      </c>
      <c r="O439" s="948">
        <v>149905</v>
      </c>
      <c r="P439" s="948">
        <v>108305</v>
      </c>
      <c r="Q439" s="948">
        <v>18870</v>
      </c>
      <c r="R439" s="948">
        <v>26466</v>
      </c>
      <c r="S439" s="948"/>
      <c r="T439" s="948"/>
      <c r="U439" s="948"/>
      <c r="V439" s="948" t="s">
        <v>1348</v>
      </c>
      <c r="W439" s="948">
        <v>1</v>
      </c>
    </row>
    <row r="440" spans="1:23" s="917" customFormat="1" ht="12.75" customHeight="1">
      <c r="A440" s="948">
        <v>1455</v>
      </c>
      <c r="B440" s="948">
        <v>2806</v>
      </c>
      <c r="C440" s="948" t="s">
        <v>111</v>
      </c>
      <c r="D440" s="948" t="s">
        <v>1133</v>
      </c>
      <c r="E440" s="948">
        <v>20948</v>
      </c>
      <c r="F440" s="948" t="s">
        <v>198</v>
      </c>
      <c r="G440" s="948" t="s">
        <v>1556</v>
      </c>
      <c r="H440" s="948" t="s">
        <v>1514</v>
      </c>
      <c r="I440" s="948"/>
      <c r="J440" s="948" t="s">
        <v>1096</v>
      </c>
      <c r="K440" s="948">
        <v>3</v>
      </c>
      <c r="L440" s="948" t="s">
        <v>25</v>
      </c>
      <c r="M440" s="948">
        <v>41600</v>
      </c>
      <c r="N440" s="948" t="s">
        <v>109</v>
      </c>
      <c r="O440" s="948">
        <v>149905</v>
      </c>
      <c r="P440" s="948">
        <v>108305</v>
      </c>
      <c r="Q440" s="948">
        <v>18870</v>
      </c>
      <c r="R440" s="948">
        <v>26466</v>
      </c>
      <c r="S440" s="948"/>
      <c r="T440" s="948"/>
      <c r="U440" s="948"/>
      <c r="V440" s="948" t="s">
        <v>1348</v>
      </c>
      <c r="W440" s="948">
        <v>1</v>
      </c>
    </row>
    <row r="441" spans="1:23" s="917" customFormat="1" ht="12.75" customHeight="1">
      <c r="A441" s="948">
        <v>1455</v>
      </c>
      <c r="B441" s="948">
        <v>2806</v>
      </c>
      <c r="C441" s="948" t="s">
        <v>111</v>
      </c>
      <c r="D441" s="948" t="s">
        <v>1133</v>
      </c>
      <c r="E441" s="948">
        <v>20949</v>
      </c>
      <c r="F441" s="948" t="s">
        <v>198</v>
      </c>
      <c r="G441" s="948" t="s">
        <v>1557</v>
      </c>
      <c r="H441" s="948" t="s">
        <v>1514</v>
      </c>
      <c r="I441" s="948"/>
      <c r="J441" s="948" t="s">
        <v>1096</v>
      </c>
      <c r="K441" s="948">
        <v>10</v>
      </c>
      <c r="L441" s="948" t="s">
        <v>25</v>
      </c>
      <c r="M441" s="948">
        <v>41600</v>
      </c>
      <c r="N441" s="948" t="s">
        <v>109</v>
      </c>
      <c r="O441" s="948">
        <v>149905</v>
      </c>
      <c r="P441" s="948">
        <v>108305</v>
      </c>
      <c r="Q441" s="948">
        <v>18870</v>
      </c>
      <c r="R441" s="948">
        <v>26466</v>
      </c>
      <c r="S441" s="948"/>
      <c r="T441" s="948"/>
      <c r="U441" s="948"/>
      <c r="V441" s="948" t="s">
        <v>1348</v>
      </c>
      <c r="W441" s="948">
        <v>1</v>
      </c>
    </row>
    <row r="442" spans="1:23" s="917" customFormat="1" ht="12.75" customHeight="1">
      <c r="A442" s="948">
        <v>1455</v>
      </c>
      <c r="B442" s="948">
        <v>2806</v>
      </c>
      <c r="C442" s="948" t="s">
        <v>111</v>
      </c>
      <c r="D442" s="948" t="s">
        <v>1133</v>
      </c>
      <c r="E442" s="948">
        <v>20950</v>
      </c>
      <c r="F442" s="948" t="s">
        <v>198</v>
      </c>
      <c r="G442" s="948" t="s">
        <v>1558</v>
      </c>
      <c r="H442" s="948" t="s">
        <v>1514</v>
      </c>
      <c r="I442" s="948"/>
      <c r="J442" s="948" t="s">
        <v>1096</v>
      </c>
      <c r="K442" s="948">
        <v>2</v>
      </c>
      <c r="L442" s="948" t="s">
        <v>25</v>
      </c>
      <c r="M442" s="948">
        <v>41600</v>
      </c>
      <c r="N442" s="948" t="s">
        <v>109</v>
      </c>
      <c r="O442" s="948">
        <v>149905</v>
      </c>
      <c r="P442" s="948">
        <v>108305</v>
      </c>
      <c r="Q442" s="948">
        <v>18870</v>
      </c>
      <c r="R442" s="948">
        <v>26466</v>
      </c>
      <c r="S442" s="948"/>
      <c r="T442" s="948"/>
      <c r="U442" s="948"/>
      <c r="V442" s="948" t="s">
        <v>1348</v>
      </c>
      <c r="W442" s="948">
        <v>1</v>
      </c>
    </row>
    <row r="443" spans="1:23" s="917" customFormat="1" ht="12.75" customHeight="1">
      <c r="A443" s="948">
        <v>1565</v>
      </c>
      <c r="B443" s="948">
        <v>2840</v>
      </c>
      <c r="C443" s="948" t="s">
        <v>87</v>
      </c>
      <c r="D443" s="948" t="s">
        <v>1445</v>
      </c>
      <c r="E443" s="948">
        <v>20951</v>
      </c>
      <c r="F443" s="948" t="s">
        <v>198</v>
      </c>
      <c r="G443" s="948" t="s">
        <v>1559</v>
      </c>
      <c r="H443" s="948" t="s">
        <v>1560</v>
      </c>
      <c r="I443" s="948"/>
      <c r="J443" s="948" t="s">
        <v>1096</v>
      </c>
      <c r="K443" s="948">
        <v>2</v>
      </c>
      <c r="L443" s="948" t="s">
        <v>25</v>
      </c>
      <c r="M443" s="948">
        <v>41600</v>
      </c>
      <c r="N443" s="948" t="s">
        <v>84</v>
      </c>
      <c r="O443" s="948">
        <v>94362</v>
      </c>
      <c r="P443" s="948">
        <v>52762</v>
      </c>
      <c r="Q443" s="948">
        <v>18870</v>
      </c>
      <c r="R443" s="948">
        <v>26466</v>
      </c>
      <c r="S443" s="948"/>
      <c r="T443" s="948"/>
      <c r="U443" s="948"/>
      <c r="V443" s="948" t="s">
        <v>1348</v>
      </c>
      <c r="W443" s="948">
        <v>1</v>
      </c>
    </row>
    <row r="444" spans="1:23" s="917" customFormat="1" ht="12.75" customHeight="1">
      <c r="A444" s="948">
        <v>2004</v>
      </c>
      <c r="B444" s="948">
        <v>2840</v>
      </c>
      <c r="C444" s="948" t="s">
        <v>87</v>
      </c>
      <c r="D444" s="948" t="s">
        <v>1266</v>
      </c>
      <c r="E444" s="948">
        <v>20952</v>
      </c>
      <c r="F444" s="948" t="s">
        <v>198</v>
      </c>
      <c r="G444" s="948" t="s">
        <v>1561</v>
      </c>
      <c r="H444" s="948" t="s">
        <v>1456</v>
      </c>
      <c r="I444" s="948"/>
      <c r="J444" s="948" t="s">
        <v>1096</v>
      </c>
      <c r="K444" s="948">
        <v>5</v>
      </c>
      <c r="L444" s="948" t="s">
        <v>1415</v>
      </c>
      <c r="M444" s="948">
        <v>0</v>
      </c>
      <c r="N444" s="948" t="s">
        <v>84</v>
      </c>
      <c r="O444" s="948">
        <v>97274</v>
      </c>
      <c r="P444" s="948">
        <v>97274</v>
      </c>
      <c r="Q444" s="948">
        <v>18870</v>
      </c>
      <c r="R444" s="948">
        <v>26466</v>
      </c>
      <c r="S444" s="948"/>
      <c r="T444" s="948"/>
      <c r="U444" s="948"/>
      <c r="V444" s="948" t="s">
        <v>1348</v>
      </c>
      <c r="W444" s="948">
        <v>5</v>
      </c>
    </row>
    <row r="445" spans="1:23" s="917" customFormat="1" ht="12.75" customHeight="1">
      <c r="A445" s="948">
        <v>1932</v>
      </c>
      <c r="B445" s="948">
        <v>2840</v>
      </c>
      <c r="C445" s="948" t="s">
        <v>87</v>
      </c>
      <c r="D445" s="948" t="s">
        <v>1270</v>
      </c>
      <c r="E445" s="948">
        <v>20953</v>
      </c>
      <c r="F445" s="948" t="s">
        <v>198</v>
      </c>
      <c r="G445" s="948" t="s">
        <v>1562</v>
      </c>
      <c r="H445" s="948" t="s">
        <v>1509</v>
      </c>
      <c r="I445" s="948"/>
      <c r="J445" s="948" t="s">
        <v>1096</v>
      </c>
      <c r="K445" s="948">
        <v>2</v>
      </c>
      <c r="L445" s="948" t="s">
        <v>25</v>
      </c>
      <c r="M445" s="948">
        <v>41600</v>
      </c>
      <c r="N445" s="948" t="s">
        <v>84</v>
      </c>
      <c r="O445" s="948">
        <v>94362</v>
      </c>
      <c r="P445" s="948">
        <v>52762</v>
      </c>
      <c r="Q445" s="948">
        <v>9746</v>
      </c>
      <c r="R445" s="948">
        <v>9782</v>
      </c>
      <c r="S445" s="948"/>
      <c r="T445" s="948"/>
      <c r="U445" s="948"/>
      <c r="V445" s="948" t="s">
        <v>1348</v>
      </c>
      <c r="W445" s="948">
        <v>1</v>
      </c>
    </row>
    <row r="446" spans="1:23" s="917" customFormat="1" ht="12.75" customHeight="1">
      <c r="A446" s="948">
        <v>1932</v>
      </c>
      <c r="B446" s="948">
        <v>2840</v>
      </c>
      <c r="C446" s="948" t="s">
        <v>87</v>
      </c>
      <c r="D446" s="948" t="s">
        <v>1270</v>
      </c>
      <c r="E446" s="948">
        <v>20954</v>
      </c>
      <c r="F446" s="948" t="s">
        <v>198</v>
      </c>
      <c r="G446" s="948" t="s">
        <v>1563</v>
      </c>
      <c r="H446" s="948" t="s">
        <v>1452</v>
      </c>
      <c r="I446" s="948"/>
      <c r="J446" s="948" t="s">
        <v>1096</v>
      </c>
      <c r="K446" s="948">
        <v>2</v>
      </c>
      <c r="L446" s="948" t="s">
        <v>25</v>
      </c>
      <c r="M446" s="948">
        <v>41600</v>
      </c>
      <c r="N446" s="948" t="s">
        <v>84</v>
      </c>
      <c r="O446" s="948">
        <v>94362</v>
      </c>
      <c r="P446" s="948">
        <v>52762</v>
      </c>
      <c r="Q446" s="948">
        <v>9746</v>
      </c>
      <c r="R446" s="948">
        <v>9782</v>
      </c>
      <c r="S446" s="948"/>
      <c r="T446" s="948"/>
      <c r="U446" s="948"/>
      <c r="V446" s="948" t="s">
        <v>1348</v>
      </c>
      <c r="W446" s="948">
        <v>1</v>
      </c>
    </row>
    <row r="447" spans="1:23" s="917" customFormat="1" ht="12.75" customHeight="1">
      <c r="A447" s="948">
        <v>1932</v>
      </c>
      <c r="B447" s="948">
        <v>2840</v>
      </c>
      <c r="C447" s="948" t="s">
        <v>87</v>
      </c>
      <c r="D447" s="948" t="s">
        <v>1270</v>
      </c>
      <c r="E447" s="948">
        <v>20955</v>
      </c>
      <c r="F447" s="948" t="s">
        <v>198</v>
      </c>
      <c r="G447" s="948" t="s">
        <v>1564</v>
      </c>
      <c r="H447" s="948" t="s">
        <v>1461</v>
      </c>
      <c r="I447" s="948"/>
      <c r="J447" s="948" t="s">
        <v>1096</v>
      </c>
      <c r="K447" s="948">
        <v>20</v>
      </c>
      <c r="L447" s="948" t="s">
        <v>327</v>
      </c>
      <c r="M447" s="948">
        <v>41600</v>
      </c>
      <c r="N447" s="948" t="s">
        <v>84</v>
      </c>
      <c r="O447" s="948">
        <v>94362</v>
      </c>
      <c r="P447" s="948">
        <v>52762</v>
      </c>
      <c r="Q447" s="948">
        <v>9746</v>
      </c>
      <c r="R447" s="948">
        <v>9782</v>
      </c>
      <c r="S447" s="948"/>
      <c r="T447" s="948"/>
      <c r="U447" s="948"/>
      <c r="V447" s="948" t="s">
        <v>1348</v>
      </c>
      <c r="W447" s="948">
        <v>1</v>
      </c>
    </row>
    <row r="448" spans="1:23" s="917" customFormat="1" ht="12.75" customHeight="1">
      <c r="A448" s="948">
        <v>1932</v>
      </c>
      <c r="B448" s="948">
        <v>2840</v>
      </c>
      <c r="C448" s="948" t="s">
        <v>87</v>
      </c>
      <c r="D448" s="948" t="s">
        <v>1270</v>
      </c>
      <c r="E448" s="948">
        <v>20956</v>
      </c>
      <c r="F448" s="948" t="s">
        <v>198</v>
      </c>
      <c r="G448" s="948" t="s">
        <v>1565</v>
      </c>
      <c r="H448" s="948" t="s">
        <v>1461</v>
      </c>
      <c r="I448" s="948"/>
      <c r="J448" s="948" t="s">
        <v>1096</v>
      </c>
      <c r="K448" s="948">
        <v>20</v>
      </c>
      <c r="L448" s="948" t="s">
        <v>327</v>
      </c>
      <c r="M448" s="948">
        <v>41600</v>
      </c>
      <c r="N448" s="948" t="s">
        <v>84</v>
      </c>
      <c r="O448" s="948">
        <v>94362</v>
      </c>
      <c r="P448" s="948">
        <v>52762</v>
      </c>
      <c r="Q448" s="948">
        <v>9746</v>
      </c>
      <c r="R448" s="948">
        <v>9782</v>
      </c>
      <c r="S448" s="948"/>
      <c r="T448" s="948"/>
      <c r="U448" s="948"/>
      <c r="V448" s="948" t="s">
        <v>1348</v>
      </c>
      <c r="W448" s="948">
        <v>1</v>
      </c>
    </row>
    <row r="449" spans="1:23" s="917" customFormat="1" ht="12.75" customHeight="1">
      <c r="A449" s="948">
        <v>1932</v>
      </c>
      <c r="B449" s="948">
        <v>2840</v>
      </c>
      <c r="C449" s="948" t="s">
        <v>87</v>
      </c>
      <c r="D449" s="948" t="s">
        <v>1270</v>
      </c>
      <c r="E449" s="948">
        <v>20957</v>
      </c>
      <c r="F449" s="948" t="s">
        <v>198</v>
      </c>
      <c r="G449" s="948" t="s">
        <v>1566</v>
      </c>
      <c r="H449" s="948" t="s">
        <v>1452</v>
      </c>
      <c r="I449" s="948"/>
      <c r="J449" s="948" t="s">
        <v>1096</v>
      </c>
      <c r="K449" s="948">
        <v>20</v>
      </c>
      <c r="L449" s="948" t="s">
        <v>327</v>
      </c>
      <c r="M449" s="948">
        <v>41600</v>
      </c>
      <c r="N449" s="948" t="s">
        <v>84</v>
      </c>
      <c r="O449" s="948">
        <v>94362</v>
      </c>
      <c r="P449" s="948">
        <v>52762</v>
      </c>
      <c r="Q449" s="948">
        <v>9746</v>
      </c>
      <c r="R449" s="948">
        <v>9782</v>
      </c>
      <c r="S449" s="948"/>
      <c r="T449" s="948"/>
      <c r="U449" s="948"/>
      <c r="V449" s="948" t="s">
        <v>1348</v>
      </c>
      <c r="W449" s="948">
        <v>1</v>
      </c>
    </row>
    <row r="450" spans="1:23" s="917" customFormat="1" ht="12.75" customHeight="1">
      <c r="A450" s="948">
        <v>1255</v>
      </c>
      <c r="B450" s="948">
        <v>2817</v>
      </c>
      <c r="C450" s="948" t="s">
        <v>107</v>
      </c>
      <c r="D450" s="948" t="s">
        <v>1445</v>
      </c>
      <c r="E450" s="948">
        <v>20958</v>
      </c>
      <c r="F450" s="948" t="s">
        <v>198</v>
      </c>
      <c r="G450" s="948" t="s">
        <v>1567</v>
      </c>
      <c r="H450" s="948" t="s">
        <v>1568</v>
      </c>
      <c r="I450" s="948"/>
      <c r="J450" s="948" t="s">
        <v>1096</v>
      </c>
      <c r="K450" s="948">
        <v>1</v>
      </c>
      <c r="L450" s="948" t="s">
        <v>25</v>
      </c>
      <c r="M450" s="948">
        <v>41600</v>
      </c>
      <c r="N450" s="948" t="s">
        <v>106</v>
      </c>
      <c r="O450" s="948">
        <v>136028</v>
      </c>
      <c r="P450" s="948">
        <v>94428</v>
      </c>
      <c r="Q450" s="948">
        <v>18870</v>
      </c>
      <c r="R450" s="948">
        <v>26466</v>
      </c>
      <c r="S450" s="948"/>
      <c r="T450" s="948"/>
      <c r="U450" s="948"/>
      <c r="V450" s="948" t="s">
        <v>1348</v>
      </c>
      <c r="W450" s="948">
        <v>1</v>
      </c>
    </row>
    <row r="451" spans="1:23" s="917" customFormat="1" ht="12.75" customHeight="1">
      <c r="A451" s="948">
        <v>1680</v>
      </c>
      <c r="B451" s="948">
        <v>2840</v>
      </c>
      <c r="C451" s="948" t="s">
        <v>87</v>
      </c>
      <c r="D451" s="948" t="s">
        <v>1093</v>
      </c>
      <c r="E451" s="948">
        <v>20959</v>
      </c>
      <c r="F451" s="948" t="s">
        <v>198</v>
      </c>
      <c r="G451" s="948" t="s">
        <v>1569</v>
      </c>
      <c r="H451" s="948" t="s">
        <v>1481</v>
      </c>
      <c r="I451" s="948"/>
      <c r="J451" s="948" t="s">
        <v>1096</v>
      </c>
      <c r="K451" s="948">
        <v>3</v>
      </c>
      <c r="L451" s="948" t="s">
        <v>25</v>
      </c>
      <c r="M451" s="948">
        <v>41600</v>
      </c>
      <c r="N451" s="948" t="s">
        <v>84</v>
      </c>
      <c r="O451" s="948">
        <v>94362</v>
      </c>
      <c r="P451" s="948">
        <v>52762</v>
      </c>
      <c r="Q451" s="948">
        <v>18870</v>
      </c>
      <c r="R451" s="948">
        <v>34212</v>
      </c>
      <c r="S451" s="948"/>
      <c r="T451" s="948"/>
      <c r="U451" s="948"/>
      <c r="V451" s="948" t="s">
        <v>1348</v>
      </c>
      <c r="W451" s="948">
        <v>1</v>
      </c>
    </row>
    <row r="452" spans="1:23" s="917" customFormat="1" ht="12.75" customHeight="1">
      <c r="A452" s="948">
        <v>1715</v>
      </c>
      <c r="B452" s="948">
        <v>2840</v>
      </c>
      <c r="C452" s="948" t="s">
        <v>87</v>
      </c>
      <c r="D452" s="948" t="s">
        <v>1093</v>
      </c>
      <c r="E452" s="948">
        <v>20960</v>
      </c>
      <c r="F452" s="948" t="s">
        <v>198</v>
      </c>
      <c r="G452" s="948" t="s">
        <v>5698</v>
      </c>
      <c r="H452" s="948" t="s">
        <v>5766</v>
      </c>
      <c r="I452" s="948"/>
      <c r="J452" s="948" t="s">
        <v>1096</v>
      </c>
      <c r="K452" s="948">
        <v>3</v>
      </c>
      <c r="L452" s="948" t="s">
        <v>25</v>
      </c>
      <c r="M452" s="948">
        <v>41600</v>
      </c>
      <c r="N452" s="948" t="s">
        <v>84</v>
      </c>
      <c r="O452" s="948">
        <v>94362</v>
      </c>
      <c r="P452" s="948">
        <v>52762</v>
      </c>
      <c r="Q452" s="948">
        <v>18870</v>
      </c>
      <c r="R452" s="948">
        <v>34212</v>
      </c>
      <c r="S452" s="948"/>
      <c r="T452" s="948"/>
      <c r="U452" s="948"/>
      <c r="V452" s="948" t="s">
        <v>1348</v>
      </c>
      <c r="W452" s="948">
        <v>1</v>
      </c>
    </row>
    <row r="453" spans="1:23" s="917" customFormat="1" ht="12.75" customHeight="1">
      <c r="A453" s="948">
        <v>1680</v>
      </c>
      <c r="B453" s="948">
        <v>2840</v>
      </c>
      <c r="C453" s="948" t="s">
        <v>87</v>
      </c>
      <c r="D453" s="948" t="s">
        <v>1093</v>
      </c>
      <c r="E453" s="948">
        <v>20961</v>
      </c>
      <c r="F453" s="948" t="s">
        <v>198</v>
      </c>
      <c r="G453" s="948" t="s">
        <v>4370</v>
      </c>
      <c r="H453" s="948" t="s">
        <v>5766</v>
      </c>
      <c r="I453" s="948"/>
      <c r="J453" s="948" t="s">
        <v>1096</v>
      </c>
      <c r="K453" s="948">
        <v>2</v>
      </c>
      <c r="L453" s="948" t="s">
        <v>25</v>
      </c>
      <c r="M453" s="948">
        <v>41600</v>
      </c>
      <c r="N453" s="948" t="s">
        <v>84</v>
      </c>
      <c r="O453" s="948">
        <v>94362</v>
      </c>
      <c r="P453" s="948">
        <v>52762</v>
      </c>
      <c r="Q453" s="948">
        <v>18870</v>
      </c>
      <c r="R453" s="948">
        <v>34212</v>
      </c>
      <c r="S453" s="948"/>
      <c r="T453" s="948"/>
      <c r="U453" s="948"/>
      <c r="V453" s="948" t="s">
        <v>1348</v>
      </c>
      <c r="W453" s="948">
        <v>1</v>
      </c>
    </row>
    <row r="454" spans="1:23" s="917" customFormat="1" ht="12.75" customHeight="1">
      <c r="A454" s="948">
        <v>1680</v>
      </c>
      <c r="B454" s="948">
        <v>2840</v>
      </c>
      <c r="C454" s="948" t="s">
        <v>87</v>
      </c>
      <c r="D454" s="948" t="s">
        <v>1093</v>
      </c>
      <c r="E454" s="948">
        <v>20962</v>
      </c>
      <c r="F454" s="948" t="s">
        <v>198</v>
      </c>
      <c r="G454" s="948" t="s">
        <v>5699</v>
      </c>
      <c r="H454" s="948" t="s">
        <v>5766</v>
      </c>
      <c r="I454" s="948"/>
      <c r="J454" s="948" t="s">
        <v>1096</v>
      </c>
      <c r="K454" s="948">
        <v>3</v>
      </c>
      <c r="L454" s="948" t="s">
        <v>25</v>
      </c>
      <c r="M454" s="948">
        <v>41600</v>
      </c>
      <c r="N454" s="948" t="s">
        <v>84</v>
      </c>
      <c r="O454" s="948">
        <v>94362</v>
      </c>
      <c r="P454" s="948">
        <v>52762</v>
      </c>
      <c r="Q454" s="948">
        <v>18870</v>
      </c>
      <c r="R454" s="948">
        <v>34212</v>
      </c>
      <c r="S454" s="948"/>
      <c r="T454" s="948"/>
      <c r="U454" s="948"/>
      <c r="V454" s="948" t="s">
        <v>1348</v>
      </c>
      <c r="W454" s="948">
        <v>1</v>
      </c>
    </row>
    <row r="455" spans="1:23" s="917" customFormat="1" ht="12.75" customHeight="1">
      <c r="A455" s="948">
        <v>1680</v>
      </c>
      <c r="B455" s="948">
        <v>2840</v>
      </c>
      <c r="C455" s="948" t="s">
        <v>87</v>
      </c>
      <c r="D455" s="948" t="s">
        <v>1093</v>
      </c>
      <c r="E455" s="948">
        <v>20964</v>
      </c>
      <c r="F455" s="948" t="s">
        <v>198</v>
      </c>
      <c r="G455" s="948" t="s">
        <v>5700</v>
      </c>
      <c r="H455" s="948" t="s">
        <v>5764</v>
      </c>
      <c r="I455" s="948"/>
      <c r="J455" s="948" t="s">
        <v>1096</v>
      </c>
      <c r="K455" s="948">
        <v>2</v>
      </c>
      <c r="L455" s="948" t="s">
        <v>25</v>
      </c>
      <c r="M455" s="948">
        <v>41600</v>
      </c>
      <c r="N455" s="948" t="s">
        <v>84</v>
      </c>
      <c r="O455" s="948">
        <v>94362</v>
      </c>
      <c r="P455" s="948">
        <v>52762</v>
      </c>
      <c r="Q455" s="948">
        <v>18870</v>
      </c>
      <c r="R455" s="948">
        <v>34212</v>
      </c>
      <c r="S455" s="948"/>
      <c r="T455" s="948"/>
      <c r="U455" s="948"/>
      <c r="V455" s="948" t="s">
        <v>1348</v>
      </c>
      <c r="W455" s="948">
        <v>1</v>
      </c>
    </row>
    <row r="456" spans="1:23" s="917" customFormat="1" ht="12.75" customHeight="1">
      <c r="A456" s="948">
        <v>1605</v>
      </c>
      <c r="B456" s="948">
        <v>2813</v>
      </c>
      <c r="C456" s="948" t="s">
        <v>90</v>
      </c>
      <c r="D456" s="948" t="s">
        <v>1126</v>
      </c>
      <c r="E456" s="948">
        <v>20969</v>
      </c>
      <c r="F456" s="948" t="s">
        <v>198</v>
      </c>
      <c r="G456" s="948" t="s">
        <v>1570</v>
      </c>
      <c r="H456" s="948" t="s">
        <v>1545</v>
      </c>
      <c r="I456" s="948"/>
      <c r="J456" s="948" t="s">
        <v>1096</v>
      </c>
      <c r="K456" s="948">
        <v>2</v>
      </c>
      <c r="L456" s="948" t="s">
        <v>25</v>
      </c>
      <c r="M456" s="948">
        <v>41600</v>
      </c>
      <c r="N456" s="948" t="s">
        <v>88</v>
      </c>
      <c r="O456" s="948">
        <v>101092</v>
      </c>
      <c r="P456" s="948">
        <v>59492</v>
      </c>
      <c r="Q456" s="948">
        <v>18870</v>
      </c>
      <c r="R456" s="948">
        <v>19885</v>
      </c>
      <c r="S456" s="948"/>
      <c r="T456" s="948"/>
      <c r="U456" s="948"/>
      <c r="V456" s="948" t="s">
        <v>1348</v>
      </c>
      <c r="W456" s="948">
        <v>1</v>
      </c>
    </row>
    <row r="457" spans="1:23" s="917" customFormat="1" ht="12.75" customHeight="1">
      <c r="A457" s="948">
        <v>1912</v>
      </c>
      <c r="B457" s="948">
        <v>2840</v>
      </c>
      <c r="C457" s="948" t="s">
        <v>87</v>
      </c>
      <c r="D457" s="948" t="s">
        <v>1270</v>
      </c>
      <c r="E457" s="948">
        <v>20970</v>
      </c>
      <c r="F457" s="948" t="s">
        <v>198</v>
      </c>
      <c r="G457" s="948" t="s">
        <v>1571</v>
      </c>
      <c r="H457" s="948" t="s">
        <v>1452</v>
      </c>
      <c r="I457" s="948"/>
      <c r="J457" s="948" t="s">
        <v>1096</v>
      </c>
      <c r="K457" s="948">
        <v>1</v>
      </c>
      <c r="L457" s="948" t="s">
        <v>25</v>
      </c>
      <c r="M457" s="948">
        <v>41600</v>
      </c>
      <c r="N457" s="948" t="s">
        <v>84</v>
      </c>
      <c r="O457" s="948">
        <v>94362</v>
      </c>
      <c r="P457" s="948">
        <v>52762</v>
      </c>
      <c r="Q457" s="948">
        <v>9746</v>
      </c>
      <c r="R457" s="948">
        <v>9782</v>
      </c>
      <c r="S457" s="948"/>
      <c r="T457" s="948"/>
      <c r="U457" s="948"/>
      <c r="V457" s="948" t="s">
        <v>1348</v>
      </c>
      <c r="W457" s="948">
        <v>1</v>
      </c>
    </row>
    <row r="458" spans="1:23" s="917" customFormat="1" ht="12.75" customHeight="1">
      <c r="A458" s="948">
        <v>1912</v>
      </c>
      <c r="B458" s="948">
        <v>2840</v>
      </c>
      <c r="C458" s="948" t="s">
        <v>87</v>
      </c>
      <c r="D458" s="948" t="s">
        <v>1270</v>
      </c>
      <c r="E458" s="948">
        <v>20971</v>
      </c>
      <c r="F458" s="948" t="s">
        <v>198</v>
      </c>
      <c r="G458" s="948" t="s">
        <v>1572</v>
      </c>
      <c r="H458" s="948" t="s">
        <v>1573</v>
      </c>
      <c r="I458" s="948"/>
      <c r="J458" s="948" t="s">
        <v>1096</v>
      </c>
      <c r="K458" s="948">
        <v>2</v>
      </c>
      <c r="L458" s="948" t="s">
        <v>25</v>
      </c>
      <c r="M458" s="948">
        <v>41600</v>
      </c>
      <c r="N458" s="948" t="s">
        <v>84</v>
      </c>
      <c r="O458" s="948">
        <v>94362</v>
      </c>
      <c r="P458" s="948">
        <v>52762</v>
      </c>
      <c r="Q458" s="948">
        <v>9746</v>
      </c>
      <c r="R458" s="948">
        <v>9782</v>
      </c>
      <c r="S458" s="948"/>
      <c r="T458" s="948"/>
      <c r="U458" s="948"/>
      <c r="V458" s="948" t="s">
        <v>1348</v>
      </c>
      <c r="W458" s="948">
        <v>1</v>
      </c>
    </row>
    <row r="459" spans="1:23" s="917" customFormat="1" ht="12.75" customHeight="1">
      <c r="A459" s="948">
        <v>1255</v>
      </c>
      <c r="B459" s="948">
        <v>2817</v>
      </c>
      <c r="C459" s="948" t="s">
        <v>107</v>
      </c>
      <c r="D459" s="948" t="s">
        <v>1445</v>
      </c>
      <c r="E459" s="948">
        <v>20972</v>
      </c>
      <c r="F459" s="948" t="s">
        <v>198</v>
      </c>
      <c r="G459" s="948" t="s">
        <v>1574</v>
      </c>
      <c r="H459" s="948" t="s">
        <v>1461</v>
      </c>
      <c r="I459" s="948"/>
      <c r="J459" s="948" t="s">
        <v>1096</v>
      </c>
      <c r="K459" s="948">
        <v>2</v>
      </c>
      <c r="L459" s="948" t="s">
        <v>25</v>
      </c>
      <c r="M459" s="948">
        <v>41600</v>
      </c>
      <c r="N459" s="948" t="s">
        <v>106</v>
      </c>
      <c r="O459" s="948">
        <v>136028</v>
      </c>
      <c r="P459" s="948">
        <v>94428</v>
      </c>
      <c r="Q459" s="948">
        <v>18870</v>
      </c>
      <c r="R459" s="948">
        <v>26466</v>
      </c>
      <c r="S459" s="948"/>
      <c r="T459" s="948"/>
      <c r="U459" s="948"/>
      <c r="V459" s="948" t="s">
        <v>1348</v>
      </c>
      <c r="W459" s="948">
        <v>1</v>
      </c>
    </row>
    <row r="460" spans="1:23" s="917" customFormat="1" ht="12.75" customHeight="1">
      <c r="A460" s="948">
        <v>1255</v>
      </c>
      <c r="B460" s="948">
        <v>2817</v>
      </c>
      <c r="C460" s="948" t="s">
        <v>107</v>
      </c>
      <c r="D460" s="948" t="s">
        <v>1445</v>
      </c>
      <c r="E460" s="948">
        <v>20973</v>
      </c>
      <c r="F460" s="948" t="s">
        <v>198</v>
      </c>
      <c r="G460" s="948" t="s">
        <v>1575</v>
      </c>
      <c r="H460" s="948" t="s">
        <v>1576</v>
      </c>
      <c r="I460" s="948"/>
      <c r="J460" s="948" t="s">
        <v>1096</v>
      </c>
      <c r="K460" s="948">
        <v>1</v>
      </c>
      <c r="L460" s="948" t="s">
        <v>25</v>
      </c>
      <c r="M460" s="948">
        <v>41600</v>
      </c>
      <c r="N460" s="948" t="s">
        <v>106</v>
      </c>
      <c r="O460" s="948">
        <v>136028</v>
      </c>
      <c r="P460" s="948">
        <v>94428</v>
      </c>
      <c r="Q460" s="948">
        <v>18870</v>
      </c>
      <c r="R460" s="948">
        <v>26466</v>
      </c>
      <c r="S460" s="948"/>
      <c r="T460" s="948"/>
      <c r="U460" s="948"/>
      <c r="V460" s="948" t="s">
        <v>1348</v>
      </c>
      <c r="W460" s="948">
        <v>1</v>
      </c>
    </row>
    <row r="461" spans="1:23" s="917" customFormat="1" ht="12.75" customHeight="1">
      <c r="A461" s="948">
        <v>1912</v>
      </c>
      <c r="B461" s="948">
        <v>2840</v>
      </c>
      <c r="C461" s="948" t="s">
        <v>87</v>
      </c>
      <c r="D461" s="948" t="s">
        <v>1270</v>
      </c>
      <c r="E461" s="948">
        <v>20974</v>
      </c>
      <c r="F461" s="948" t="s">
        <v>198</v>
      </c>
      <c r="G461" s="948" t="s">
        <v>1577</v>
      </c>
      <c r="H461" s="948" t="s">
        <v>1461</v>
      </c>
      <c r="I461" s="948"/>
      <c r="J461" s="948" t="s">
        <v>1096</v>
      </c>
      <c r="K461" s="948">
        <v>2</v>
      </c>
      <c r="L461" s="948" t="s">
        <v>25</v>
      </c>
      <c r="M461" s="948">
        <v>41600</v>
      </c>
      <c r="N461" s="948" t="s">
        <v>84</v>
      </c>
      <c r="O461" s="948">
        <v>94362</v>
      </c>
      <c r="P461" s="948">
        <v>52762</v>
      </c>
      <c r="Q461" s="948">
        <v>9746</v>
      </c>
      <c r="R461" s="948">
        <v>9782</v>
      </c>
      <c r="S461" s="948"/>
      <c r="T461" s="948"/>
      <c r="U461" s="948"/>
      <c r="V461" s="948" t="s">
        <v>1348</v>
      </c>
      <c r="W461" s="948">
        <v>4</v>
      </c>
    </row>
    <row r="462" spans="1:23" s="917" customFormat="1" ht="12.75" customHeight="1">
      <c r="A462" s="948">
        <v>1255</v>
      </c>
      <c r="B462" s="948">
        <v>2817</v>
      </c>
      <c r="C462" s="948" t="s">
        <v>107</v>
      </c>
      <c r="D462" s="948" t="s">
        <v>1445</v>
      </c>
      <c r="E462" s="948">
        <v>20975</v>
      </c>
      <c r="F462" s="948" t="s">
        <v>198</v>
      </c>
      <c r="G462" s="948" t="s">
        <v>1578</v>
      </c>
      <c r="H462" s="948" t="s">
        <v>1527</v>
      </c>
      <c r="I462" s="948"/>
      <c r="J462" s="948" t="s">
        <v>1096</v>
      </c>
      <c r="K462" s="948">
        <v>1</v>
      </c>
      <c r="L462" s="948" t="s">
        <v>25</v>
      </c>
      <c r="M462" s="948">
        <v>41600</v>
      </c>
      <c r="N462" s="948" t="s">
        <v>106</v>
      </c>
      <c r="O462" s="948">
        <v>136028</v>
      </c>
      <c r="P462" s="948">
        <v>94428</v>
      </c>
      <c r="Q462" s="948">
        <v>18870</v>
      </c>
      <c r="R462" s="948">
        <v>26466</v>
      </c>
      <c r="S462" s="948"/>
      <c r="T462" s="948"/>
      <c r="U462" s="948"/>
      <c r="V462" s="948" t="s">
        <v>1348</v>
      </c>
      <c r="W462" s="948">
        <v>1</v>
      </c>
    </row>
    <row r="463" spans="1:23" s="917" customFormat="1" ht="12.75" customHeight="1">
      <c r="A463" s="948">
        <v>1255</v>
      </c>
      <c r="B463" s="948">
        <v>2840</v>
      </c>
      <c r="C463" s="948" t="s">
        <v>87</v>
      </c>
      <c r="D463" s="948" t="s">
        <v>1445</v>
      </c>
      <c r="E463" s="948">
        <v>20976</v>
      </c>
      <c r="F463" s="948" t="s">
        <v>198</v>
      </c>
      <c r="G463" s="948" t="s">
        <v>1579</v>
      </c>
      <c r="H463" s="948" t="s">
        <v>1527</v>
      </c>
      <c r="I463" s="948"/>
      <c r="J463" s="948" t="s">
        <v>1096</v>
      </c>
      <c r="K463" s="948">
        <v>1</v>
      </c>
      <c r="L463" s="948" t="s">
        <v>25</v>
      </c>
      <c r="M463" s="948">
        <v>41600</v>
      </c>
      <c r="N463" s="948" t="s">
        <v>84</v>
      </c>
      <c r="O463" s="948">
        <v>94362</v>
      </c>
      <c r="P463" s="948">
        <v>52762</v>
      </c>
      <c r="Q463" s="948">
        <v>18870</v>
      </c>
      <c r="R463" s="948">
        <v>26466</v>
      </c>
      <c r="S463" s="948"/>
      <c r="T463" s="948"/>
      <c r="U463" s="948"/>
      <c r="V463" s="948" t="s">
        <v>1348</v>
      </c>
      <c r="W463" s="948">
        <v>1</v>
      </c>
    </row>
    <row r="464" spans="1:23" s="917" customFormat="1" ht="12.75" customHeight="1">
      <c r="A464" s="948">
        <v>1255</v>
      </c>
      <c r="B464" s="948">
        <v>2840</v>
      </c>
      <c r="C464" s="948" t="s">
        <v>87</v>
      </c>
      <c r="D464" s="948" t="s">
        <v>1445</v>
      </c>
      <c r="E464" s="948">
        <v>20977</v>
      </c>
      <c r="F464" s="948" t="s">
        <v>198</v>
      </c>
      <c r="G464" s="948" t="s">
        <v>1580</v>
      </c>
      <c r="H464" s="948" t="s">
        <v>1541</v>
      </c>
      <c r="I464" s="948"/>
      <c r="J464" s="948" t="s">
        <v>1096</v>
      </c>
      <c r="K464" s="948">
        <v>0.5</v>
      </c>
      <c r="L464" s="948" t="s">
        <v>25</v>
      </c>
      <c r="M464" s="948">
        <v>41600</v>
      </c>
      <c r="N464" s="948" t="s">
        <v>84</v>
      </c>
      <c r="O464" s="948">
        <v>94362</v>
      </c>
      <c r="P464" s="948">
        <v>52762</v>
      </c>
      <c r="Q464" s="948">
        <v>18870</v>
      </c>
      <c r="R464" s="948">
        <v>26466</v>
      </c>
      <c r="S464" s="948"/>
      <c r="T464" s="948"/>
      <c r="U464" s="948"/>
      <c r="V464" s="948" t="s">
        <v>1348</v>
      </c>
      <c r="W464" s="948">
        <v>1</v>
      </c>
    </row>
    <row r="465" spans="1:23" s="917" customFormat="1" ht="12.75" customHeight="1">
      <c r="A465" s="948">
        <v>1255</v>
      </c>
      <c r="B465" s="948">
        <v>2817</v>
      </c>
      <c r="C465" s="948" t="s">
        <v>107</v>
      </c>
      <c r="D465" s="948" t="s">
        <v>1445</v>
      </c>
      <c r="E465" s="948">
        <v>20979</v>
      </c>
      <c r="F465" s="948" t="s">
        <v>198</v>
      </c>
      <c r="G465" s="948" t="s">
        <v>1581</v>
      </c>
      <c r="H465" s="948" t="s">
        <v>1568</v>
      </c>
      <c r="I465" s="948"/>
      <c r="J465" s="948" t="s">
        <v>1096</v>
      </c>
      <c r="K465" s="948">
        <v>3</v>
      </c>
      <c r="L465" s="948" t="s">
        <v>25</v>
      </c>
      <c r="M465" s="948">
        <v>41600</v>
      </c>
      <c r="N465" s="948" t="s">
        <v>106</v>
      </c>
      <c r="O465" s="948">
        <v>136028</v>
      </c>
      <c r="P465" s="948">
        <v>94428</v>
      </c>
      <c r="Q465" s="948">
        <v>18870</v>
      </c>
      <c r="R465" s="948">
        <v>26466</v>
      </c>
      <c r="S465" s="948"/>
      <c r="T465" s="948"/>
      <c r="U465" s="948"/>
      <c r="V465" s="948" t="s">
        <v>1348</v>
      </c>
      <c r="W465" s="948">
        <v>1</v>
      </c>
    </row>
    <row r="466" spans="1:23" s="917" customFormat="1" ht="12.75" customHeight="1">
      <c r="A466" s="948">
        <v>1255</v>
      </c>
      <c r="B466" s="948">
        <v>2817</v>
      </c>
      <c r="C466" s="948" t="s">
        <v>107</v>
      </c>
      <c r="D466" s="948" t="s">
        <v>1445</v>
      </c>
      <c r="E466" s="948">
        <v>20980</v>
      </c>
      <c r="F466" s="948" t="s">
        <v>198</v>
      </c>
      <c r="G466" s="948" t="s">
        <v>1582</v>
      </c>
      <c r="H466" s="948" t="s">
        <v>1514</v>
      </c>
      <c r="I466" s="948"/>
      <c r="J466" s="948" t="s">
        <v>1096</v>
      </c>
      <c r="K466" s="948">
        <v>1</v>
      </c>
      <c r="L466" s="948" t="s">
        <v>25</v>
      </c>
      <c r="M466" s="948">
        <v>41600</v>
      </c>
      <c r="N466" s="948" t="s">
        <v>106</v>
      </c>
      <c r="O466" s="948">
        <v>136028</v>
      </c>
      <c r="P466" s="948">
        <v>94428</v>
      </c>
      <c r="Q466" s="948">
        <v>18870</v>
      </c>
      <c r="R466" s="948">
        <v>26466</v>
      </c>
      <c r="S466" s="948"/>
      <c r="T466" s="948"/>
      <c r="U466" s="948"/>
      <c r="V466" s="948" t="s">
        <v>1348</v>
      </c>
      <c r="W466" s="948">
        <v>1</v>
      </c>
    </row>
    <row r="467" spans="1:23" s="917" customFormat="1" ht="12.75" customHeight="1">
      <c r="A467" s="948">
        <v>1034</v>
      </c>
      <c r="B467" s="948">
        <v>2824</v>
      </c>
      <c r="C467" s="948" t="s">
        <v>122</v>
      </c>
      <c r="D467" s="948" t="s">
        <v>1445</v>
      </c>
      <c r="E467" s="948">
        <v>20981</v>
      </c>
      <c r="F467" s="948" t="s">
        <v>198</v>
      </c>
      <c r="G467" s="948" t="s">
        <v>1583</v>
      </c>
      <c r="H467" s="948" t="s">
        <v>1514</v>
      </c>
      <c r="I467" s="948"/>
      <c r="J467" s="948" t="s">
        <v>1096</v>
      </c>
      <c r="K467" s="948">
        <v>3</v>
      </c>
      <c r="L467" s="948" t="s">
        <v>25</v>
      </c>
      <c r="M467" s="948">
        <v>41600</v>
      </c>
      <c r="N467" s="948" t="s">
        <v>114</v>
      </c>
      <c r="O467" s="948">
        <v>165078</v>
      </c>
      <c r="P467" s="948">
        <v>123478</v>
      </c>
      <c r="Q467" s="948">
        <v>18870</v>
      </c>
      <c r="R467" s="948">
        <v>26466</v>
      </c>
      <c r="S467" s="948"/>
      <c r="T467" s="948"/>
      <c r="U467" s="948"/>
      <c r="V467" s="948" t="s">
        <v>1348</v>
      </c>
      <c r="W467" s="948">
        <v>1</v>
      </c>
    </row>
    <row r="468" spans="1:23" s="917" customFormat="1" ht="12.75" customHeight="1">
      <c r="A468" s="948">
        <v>1034</v>
      </c>
      <c r="B468" s="948">
        <v>2824</v>
      </c>
      <c r="C468" s="948" t="s">
        <v>122</v>
      </c>
      <c r="D468" s="948" t="s">
        <v>1445</v>
      </c>
      <c r="E468" s="948">
        <v>20982</v>
      </c>
      <c r="F468" s="948" t="s">
        <v>198</v>
      </c>
      <c r="G468" s="948" t="s">
        <v>1584</v>
      </c>
      <c r="H468" s="948" t="s">
        <v>1514</v>
      </c>
      <c r="I468" s="948"/>
      <c r="J468" s="948" t="s">
        <v>1096</v>
      </c>
      <c r="K468" s="948">
        <v>3</v>
      </c>
      <c r="L468" s="948" t="s">
        <v>25</v>
      </c>
      <c r="M468" s="948">
        <v>41600</v>
      </c>
      <c r="N468" s="948" t="s">
        <v>114</v>
      </c>
      <c r="O468" s="948">
        <v>165078</v>
      </c>
      <c r="P468" s="948">
        <v>123478</v>
      </c>
      <c r="Q468" s="948">
        <v>18870</v>
      </c>
      <c r="R468" s="948">
        <v>26466</v>
      </c>
      <c r="S468" s="948"/>
      <c r="T468" s="948"/>
      <c r="U468" s="948"/>
      <c r="V468" s="948" t="s">
        <v>1348</v>
      </c>
      <c r="W468" s="948">
        <v>1</v>
      </c>
    </row>
    <row r="469" spans="1:23" s="917" customFormat="1" ht="12.75" customHeight="1">
      <c r="A469" s="948">
        <v>1034</v>
      </c>
      <c r="B469" s="948">
        <v>2840</v>
      </c>
      <c r="C469" s="948" t="s">
        <v>87</v>
      </c>
      <c r="D469" s="948" t="s">
        <v>1445</v>
      </c>
      <c r="E469" s="948">
        <v>20983</v>
      </c>
      <c r="F469" s="948" t="s">
        <v>198</v>
      </c>
      <c r="G469" s="948" t="s">
        <v>1585</v>
      </c>
      <c r="H469" s="948" t="s">
        <v>1514</v>
      </c>
      <c r="I469" s="948"/>
      <c r="J469" s="948" t="s">
        <v>1096</v>
      </c>
      <c r="K469" s="948">
        <v>1</v>
      </c>
      <c r="L469" s="948" t="s">
        <v>25</v>
      </c>
      <c r="M469" s="948">
        <v>41600</v>
      </c>
      <c r="N469" s="948" t="s">
        <v>84</v>
      </c>
      <c r="O469" s="948">
        <v>94362</v>
      </c>
      <c r="P469" s="948">
        <v>52762</v>
      </c>
      <c r="Q469" s="948">
        <v>18870</v>
      </c>
      <c r="R469" s="948">
        <v>26466</v>
      </c>
      <c r="S469" s="948"/>
      <c r="T469" s="948"/>
      <c r="U469" s="948"/>
      <c r="V469" s="948" t="s">
        <v>1348</v>
      </c>
      <c r="W469" s="948">
        <v>1</v>
      </c>
    </row>
    <row r="470" spans="1:23" s="917" customFormat="1" ht="12.75" customHeight="1">
      <c r="A470" s="948">
        <v>1255</v>
      </c>
      <c r="B470" s="948">
        <v>2817</v>
      </c>
      <c r="C470" s="948" t="s">
        <v>107</v>
      </c>
      <c r="D470" s="948" t="s">
        <v>1445</v>
      </c>
      <c r="E470" s="948">
        <v>20984</v>
      </c>
      <c r="F470" s="948" t="s">
        <v>198</v>
      </c>
      <c r="G470" s="948" t="s">
        <v>1586</v>
      </c>
      <c r="H470" s="948" t="s">
        <v>1527</v>
      </c>
      <c r="I470" s="948"/>
      <c r="J470" s="948" t="s">
        <v>1096</v>
      </c>
      <c r="K470" s="948">
        <v>5</v>
      </c>
      <c r="L470" s="948" t="s">
        <v>25</v>
      </c>
      <c r="M470" s="948">
        <v>41600</v>
      </c>
      <c r="N470" s="948" t="s">
        <v>106</v>
      </c>
      <c r="O470" s="948">
        <v>136028</v>
      </c>
      <c r="P470" s="948">
        <v>94428</v>
      </c>
      <c r="Q470" s="948">
        <v>18870</v>
      </c>
      <c r="R470" s="948">
        <v>26466</v>
      </c>
      <c r="S470" s="948"/>
      <c r="T470" s="948"/>
      <c r="U470" s="948"/>
      <c r="V470" s="948" t="s">
        <v>1348</v>
      </c>
      <c r="W470" s="948">
        <v>1</v>
      </c>
    </row>
    <row r="471" spans="1:23" s="917" customFormat="1" ht="12.75" customHeight="1">
      <c r="A471" s="948">
        <v>1565</v>
      </c>
      <c r="B471" s="948">
        <v>2840</v>
      </c>
      <c r="C471" s="948" t="s">
        <v>87</v>
      </c>
      <c r="D471" s="948" t="s">
        <v>1445</v>
      </c>
      <c r="E471" s="948">
        <v>20985</v>
      </c>
      <c r="F471" s="948" t="s">
        <v>198</v>
      </c>
      <c r="G471" s="948" t="s">
        <v>1587</v>
      </c>
      <c r="H471" s="948" t="s">
        <v>1452</v>
      </c>
      <c r="I471" s="948"/>
      <c r="J471" s="948" t="s">
        <v>1096</v>
      </c>
      <c r="K471" s="948">
        <v>2</v>
      </c>
      <c r="L471" s="948" t="s">
        <v>25</v>
      </c>
      <c r="M471" s="948">
        <v>41600</v>
      </c>
      <c r="N471" s="948" t="s">
        <v>84</v>
      </c>
      <c r="O471" s="948">
        <v>94362</v>
      </c>
      <c r="P471" s="948">
        <v>52762</v>
      </c>
      <c r="Q471" s="948">
        <v>18870</v>
      </c>
      <c r="R471" s="948">
        <v>26466</v>
      </c>
      <c r="S471" s="948"/>
      <c r="T471" s="948"/>
      <c r="U471" s="948"/>
      <c r="V471" s="948" t="s">
        <v>1348</v>
      </c>
      <c r="W471" s="948">
        <v>1</v>
      </c>
    </row>
    <row r="472" spans="1:23" s="917" customFormat="1" ht="12.75" customHeight="1">
      <c r="A472" s="948">
        <v>1255</v>
      </c>
      <c r="B472" s="948">
        <v>2817</v>
      </c>
      <c r="C472" s="948" t="s">
        <v>107</v>
      </c>
      <c r="D472" s="948" t="s">
        <v>1445</v>
      </c>
      <c r="E472" s="948">
        <v>20986</v>
      </c>
      <c r="F472" s="948" t="s">
        <v>198</v>
      </c>
      <c r="G472" s="948" t="s">
        <v>1588</v>
      </c>
      <c r="H472" s="948" t="s">
        <v>1527</v>
      </c>
      <c r="I472" s="948"/>
      <c r="J472" s="948" t="s">
        <v>1096</v>
      </c>
      <c r="K472" s="948">
        <v>0.5</v>
      </c>
      <c r="L472" s="948" t="s">
        <v>25</v>
      </c>
      <c r="M472" s="948">
        <v>41600</v>
      </c>
      <c r="N472" s="948" t="s">
        <v>106</v>
      </c>
      <c r="O472" s="948">
        <v>136028</v>
      </c>
      <c r="P472" s="948">
        <v>94428</v>
      </c>
      <c r="Q472" s="948">
        <v>18870</v>
      </c>
      <c r="R472" s="948">
        <v>26466</v>
      </c>
      <c r="S472" s="948"/>
      <c r="T472" s="948"/>
      <c r="U472" s="948"/>
      <c r="V472" s="948" t="s">
        <v>1348</v>
      </c>
      <c r="W472" s="948">
        <v>1</v>
      </c>
    </row>
    <row r="473" spans="1:23" s="917" customFormat="1" ht="12.75" customHeight="1">
      <c r="A473" s="948">
        <v>1255</v>
      </c>
      <c r="B473" s="948">
        <v>2817</v>
      </c>
      <c r="C473" s="948" t="s">
        <v>107</v>
      </c>
      <c r="D473" s="948" t="s">
        <v>1445</v>
      </c>
      <c r="E473" s="948">
        <v>20987</v>
      </c>
      <c r="F473" s="948" t="s">
        <v>198</v>
      </c>
      <c r="G473" s="948" t="s">
        <v>1589</v>
      </c>
      <c r="H473" s="948" t="s">
        <v>1590</v>
      </c>
      <c r="I473" s="948"/>
      <c r="J473" s="948" t="s">
        <v>1096</v>
      </c>
      <c r="K473" s="948">
        <v>0.5</v>
      </c>
      <c r="L473" s="948" t="s">
        <v>25</v>
      </c>
      <c r="M473" s="948">
        <v>41600</v>
      </c>
      <c r="N473" s="948" t="s">
        <v>106</v>
      </c>
      <c r="O473" s="948">
        <v>136028</v>
      </c>
      <c r="P473" s="948">
        <v>94428</v>
      </c>
      <c r="Q473" s="948">
        <v>18870</v>
      </c>
      <c r="R473" s="948">
        <v>26466</v>
      </c>
      <c r="S473" s="948"/>
      <c r="T473" s="948"/>
      <c r="U473" s="948"/>
      <c r="V473" s="948" t="s">
        <v>1348</v>
      </c>
      <c r="W473" s="948">
        <v>1</v>
      </c>
    </row>
    <row r="474" spans="1:23" s="917" customFormat="1" ht="12.75" customHeight="1">
      <c r="A474" s="948">
        <v>1255</v>
      </c>
      <c r="B474" s="948">
        <v>2817</v>
      </c>
      <c r="C474" s="948" t="s">
        <v>107</v>
      </c>
      <c r="D474" s="948" t="s">
        <v>1445</v>
      </c>
      <c r="E474" s="948">
        <v>20988</v>
      </c>
      <c r="F474" s="948" t="s">
        <v>198</v>
      </c>
      <c r="G474" s="948" t="s">
        <v>1591</v>
      </c>
      <c r="H474" s="948" t="s">
        <v>1527</v>
      </c>
      <c r="I474" s="948"/>
      <c r="J474" s="948" t="s">
        <v>1096</v>
      </c>
      <c r="K474" s="948">
        <v>2</v>
      </c>
      <c r="L474" s="948" t="s">
        <v>25</v>
      </c>
      <c r="M474" s="948">
        <v>41600</v>
      </c>
      <c r="N474" s="948" t="s">
        <v>106</v>
      </c>
      <c r="O474" s="948">
        <v>136028</v>
      </c>
      <c r="P474" s="948">
        <v>94428</v>
      </c>
      <c r="Q474" s="948">
        <v>18870</v>
      </c>
      <c r="R474" s="948">
        <v>26466</v>
      </c>
      <c r="S474" s="948"/>
      <c r="T474" s="948"/>
      <c r="U474" s="948"/>
      <c r="V474" s="948" t="s">
        <v>1348</v>
      </c>
      <c r="W474" s="948">
        <v>1</v>
      </c>
    </row>
    <row r="475" spans="1:23" s="917" customFormat="1" ht="12.75" customHeight="1">
      <c r="A475" s="948">
        <v>1255</v>
      </c>
      <c r="B475" s="948">
        <v>2817</v>
      </c>
      <c r="C475" s="948" t="s">
        <v>107</v>
      </c>
      <c r="D475" s="948" t="s">
        <v>1445</v>
      </c>
      <c r="E475" s="948">
        <v>20989</v>
      </c>
      <c r="F475" s="948" t="s">
        <v>198</v>
      </c>
      <c r="G475" s="948" t="s">
        <v>1592</v>
      </c>
      <c r="H475" s="948" t="s">
        <v>1593</v>
      </c>
      <c r="I475" s="948"/>
      <c r="J475" s="948" t="s">
        <v>1096</v>
      </c>
      <c r="K475" s="948">
        <v>0.5</v>
      </c>
      <c r="L475" s="948" t="s">
        <v>25</v>
      </c>
      <c r="M475" s="948">
        <v>41600</v>
      </c>
      <c r="N475" s="948" t="s">
        <v>106</v>
      </c>
      <c r="O475" s="948">
        <v>136028</v>
      </c>
      <c r="P475" s="948">
        <v>94428</v>
      </c>
      <c r="Q475" s="948">
        <v>18870</v>
      </c>
      <c r="R475" s="948">
        <v>26466</v>
      </c>
      <c r="S475" s="948"/>
      <c r="T475" s="948"/>
      <c r="U475" s="948"/>
      <c r="V475" s="948" t="s">
        <v>1348</v>
      </c>
      <c r="W475" s="948">
        <v>1</v>
      </c>
    </row>
    <row r="476" spans="1:23" s="917" customFormat="1" ht="12.75" customHeight="1">
      <c r="A476" s="948">
        <v>1255</v>
      </c>
      <c r="B476" s="948">
        <v>2817</v>
      </c>
      <c r="C476" s="948" t="s">
        <v>107</v>
      </c>
      <c r="D476" s="948" t="s">
        <v>1445</v>
      </c>
      <c r="E476" s="948">
        <v>20990</v>
      </c>
      <c r="F476" s="948" t="s">
        <v>198</v>
      </c>
      <c r="G476" s="948" t="s">
        <v>1594</v>
      </c>
      <c r="H476" s="948" t="s">
        <v>1527</v>
      </c>
      <c r="I476" s="948"/>
      <c r="J476" s="948" t="s">
        <v>1096</v>
      </c>
      <c r="K476" s="948">
        <v>1</v>
      </c>
      <c r="L476" s="948" t="s">
        <v>25</v>
      </c>
      <c r="M476" s="948">
        <v>41600</v>
      </c>
      <c r="N476" s="948" t="s">
        <v>106</v>
      </c>
      <c r="O476" s="948">
        <v>136028</v>
      </c>
      <c r="P476" s="948">
        <v>94428</v>
      </c>
      <c r="Q476" s="948">
        <v>18870</v>
      </c>
      <c r="R476" s="948">
        <v>26466</v>
      </c>
      <c r="S476" s="948"/>
      <c r="T476" s="948"/>
      <c r="U476" s="948"/>
      <c r="V476" s="948" t="s">
        <v>1348</v>
      </c>
      <c r="W476" s="948">
        <v>1</v>
      </c>
    </row>
    <row r="477" spans="1:23" s="917" customFormat="1" ht="12.75" customHeight="1">
      <c r="A477" s="948">
        <v>1255</v>
      </c>
      <c r="B477" s="948">
        <v>2817</v>
      </c>
      <c r="C477" s="948" t="s">
        <v>107</v>
      </c>
      <c r="D477" s="948" t="s">
        <v>1445</v>
      </c>
      <c r="E477" s="948">
        <v>20991</v>
      </c>
      <c r="F477" s="948" t="s">
        <v>198</v>
      </c>
      <c r="G477" s="948" t="s">
        <v>1595</v>
      </c>
      <c r="H477" s="948" t="s">
        <v>1593</v>
      </c>
      <c r="I477" s="948"/>
      <c r="J477" s="948" t="s">
        <v>1096</v>
      </c>
      <c r="K477" s="948">
        <v>0.5</v>
      </c>
      <c r="L477" s="948" t="s">
        <v>25</v>
      </c>
      <c r="M477" s="948">
        <v>41600</v>
      </c>
      <c r="N477" s="948" t="s">
        <v>106</v>
      </c>
      <c r="O477" s="948">
        <v>136028</v>
      </c>
      <c r="P477" s="948">
        <v>94428</v>
      </c>
      <c r="Q477" s="948">
        <v>18870</v>
      </c>
      <c r="R477" s="948">
        <v>26466</v>
      </c>
      <c r="S477" s="948"/>
      <c r="T477" s="948"/>
      <c r="U477" s="948"/>
      <c r="V477" s="948" t="s">
        <v>1348</v>
      </c>
      <c r="W477" s="948">
        <v>1</v>
      </c>
    </row>
    <row r="478" spans="1:23" s="917" customFormat="1" ht="12.75" customHeight="1">
      <c r="A478" s="948">
        <v>1255</v>
      </c>
      <c r="B478" s="948">
        <v>2817</v>
      </c>
      <c r="C478" s="948" t="s">
        <v>107</v>
      </c>
      <c r="D478" s="948" t="s">
        <v>1445</v>
      </c>
      <c r="E478" s="948">
        <v>20992</v>
      </c>
      <c r="F478" s="948" t="s">
        <v>198</v>
      </c>
      <c r="G478" s="948" t="s">
        <v>1596</v>
      </c>
      <c r="H478" s="948" t="s">
        <v>1597</v>
      </c>
      <c r="I478" s="948"/>
      <c r="J478" s="948" t="s">
        <v>1096</v>
      </c>
      <c r="K478" s="948">
        <v>2</v>
      </c>
      <c r="L478" s="948" t="s">
        <v>25</v>
      </c>
      <c r="M478" s="948">
        <v>41600</v>
      </c>
      <c r="N478" s="948" t="s">
        <v>106</v>
      </c>
      <c r="O478" s="948">
        <v>136028</v>
      </c>
      <c r="P478" s="948">
        <v>94428</v>
      </c>
      <c r="Q478" s="948">
        <v>18870</v>
      </c>
      <c r="R478" s="948">
        <v>26466</v>
      </c>
      <c r="S478" s="948"/>
      <c r="T478" s="948"/>
      <c r="U478" s="948"/>
      <c r="V478" s="948" t="s">
        <v>1348</v>
      </c>
      <c r="W478" s="948">
        <v>1</v>
      </c>
    </row>
    <row r="479" spans="1:23" s="917" customFormat="1" ht="12.75" customHeight="1">
      <c r="A479" s="948">
        <v>1255</v>
      </c>
      <c r="B479" s="948">
        <v>2840</v>
      </c>
      <c r="C479" s="948" t="s">
        <v>87</v>
      </c>
      <c r="D479" s="948" t="s">
        <v>1445</v>
      </c>
      <c r="E479" s="948">
        <v>20993</v>
      </c>
      <c r="F479" s="948" t="s">
        <v>198</v>
      </c>
      <c r="G479" s="948" t="s">
        <v>1598</v>
      </c>
      <c r="H479" s="948" t="s">
        <v>1527</v>
      </c>
      <c r="I479" s="948"/>
      <c r="J479" s="948" t="s">
        <v>1096</v>
      </c>
      <c r="K479" s="948">
        <v>1</v>
      </c>
      <c r="L479" s="948" t="s">
        <v>25</v>
      </c>
      <c r="M479" s="948">
        <v>41600</v>
      </c>
      <c r="N479" s="948" t="s">
        <v>84</v>
      </c>
      <c r="O479" s="948">
        <v>94362</v>
      </c>
      <c r="P479" s="948">
        <v>52762</v>
      </c>
      <c r="Q479" s="948">
        <v>18870</v>
      </c>
      <c r="R479" s="948">
        <v>26466</v>
      </c>
      <c r="S479" s="948"/>
      <c r="T479" s="948"/>
      <c r="U479" s="948"/>
      <c r="V479" s="948" t="s">
        <v>1348</v>
      </c>
      <c r="W479" s="948">
        <v>1</v>
      </c>
    </row>
    <row r="480" spans="1:23" s="917" customFormat="1" ht="12.75" customHeight="1">
      <c r="A480" s="948">
        <v>1605</v>
      </c>
      <c r="B480" s="948">
        <v>2813</v>
      </c>
      <c r="C480" s="948" t="s">
        <v>90</v>
      </c>
      <c r="D480" s="948" t="s">
        <v>1126</v>
      </c>
      <c r="E480" s="948">
        <v>20994</v>
      </c>
      <c r="F480" s="948" t="s">
        <v>198</v>
      </c>
      <c r="G480" s="948" t="s">
        <v>1599</v>
      </c>
      <c r="H480" s="948" t="s">
        <v>1600</v>
      </c>
      <c r="I480" s="948"/>
      <c r="J480" s="948" t="s">
        <v>1096</v>
      </c>
      <c r="K480" s="948">
        <v>3</v>
      </c>
      <c r="L480" s="948" t="s">
        <v>25</v>
      </c>
      <c r="M480" s="948">
        <v>41600</v>
      </c>
      <c r="N480" s="948" t="s">
        <v>88</v>
      </c>
      <c r="O480" s="948">
        <v>101092</v>
      </c>
      <c r="P480" s="948">
        <v>59492</v>
      </c>
      <c r="Q480" s="948">
        <v>18870</v>
      </c>
      <c r="R480" s="948">
        <v>19885</v>
      </c>
      <c r="S480" s="948"/>
      <c r="T480" s="948"/>
      <c r="U480" s="948"/>
      <c r="V480" s="948" t="s">
        <v>1348</v>
      </c>
      <c r="W480" s="948">
        <v>1</v>
      </c>
    </row>
    <row r="481" spans="1:23" s="917" customFormat="1" ht="12.75" customHeight="1">
      <c r="A481" s="948">
        <v>1605</v>
      </c>
      <c r="B481" s="948">
        <v>2813</v>
      </c>
      <c r="C481" s="948" t="s">
        <v>90</v>
      </c>
      <c r="D481" s="948" t="s">
        <v>1126</v>
      </c>
      <c r="E481" s="948">
        <v>20995</v>
      </c>
      <c r="F481" s="948" t="s">
        <v>198</v>
      </c>
      <c r="G481" s="948" t="s">
        <v>1601</v>
      </c>
      <c r="H481" s="948" t="s">
        <v>1600</v>
      </c>
      <c r="I481" s="948"/>
      <c r="J481" s="948" t="s">
        <v>1096</v>
      </c>
      <c r="K481" s="948">
        <v>4</v>
      </c>
      <c r="L481" s="948" t="s">
        <v>25</v>
      </c>
      <c r="M481" s="948">
        <v>41600</v>
      </c>
      <c r="N481" s="948" t="s">
        <v>88</v>
      </c>
      <c r="O481" s="948">
        <v>101092</v>
      </c>
      <c r="P481" s="948">
        <v>59492</v>
      </c>
      <c r="Q481" s="948">
        <v>18870</v>
      </c>
      <c r="R481" s="948">
        <v>19885</v>
      </c>
      <c r="S481" s="948"/>
      <c r="T481" s="948"/>
      <c r="U481" s="948"/>
      <c r="V481" s="948" t="s">
        <v>1348</v>
      </c>
      <c r="W481" s="948">
        <v>1</v>
      </c>
    </row>
    <row r="482" spans="1:23" s="917" customFormat="1" ht="12.75" customHeight="1">
      <c r="A482" s="948">
        <v>6666</v>
      </c>
      <c r="B482" s="948">
        <v>2840</v>
      </c>
      <c r="C482" s="948" t="s">
        <v>87</v>
      </c>
      <c r="D482" s="948" t="s">
        <v>1266</v>
      </c>
      <c r="E482" s="948">
        <v>20996</v>
      </c>
      <c r="F482" s="948" t="s">
        <v>198</v>
      </c>
      <c r="G482" s="948" t="s">
        <v>1602</v>
      </c>
      <c r="H482" s="948" t="s">
        <v>1461</v>
      </c>
      <c r="I482" s="948"/>
      <c r="J482" s="948" t="s">
        <v>1096</v>
      </c>
      <c r="K482" s="948">
        <v>1</v>
      </c>
      <c r="L482" s="948" t="s">
        <v>1466</v>
      </c>
      <c r="M482" s="948">
        <v>41600</v>
      </c>
      <c r="N482" s="948" t="s">
        <v>84</v>
      </c>
      <c r="O482" s="948">
        <v>94362</v>
      </c>
      <c r="P482" s="948">
        <v>52762</v>
      </c>
      <c r="Q482" s="948">
        <v>9746</v>
      </c>
      <c r="R482" s="948">
        <v>9782</v>
      </c>
      <c r="S482" s="948"/>
      <c r="T482" s="948"/>
      <c r="U482" s="948"/>
      <c r="V482" s="948" t="s">
        <v>1348</v>
      </c>
      <c r="W482" s="948">
        <v>148</v>
      </c>
    </row>
    <row r="483" spans="1:23" s="917" customFormat="1" ht="12.75" customHeight="1">
      <c r="A483" s="948">
        <v>1535</v>
      </c>
      <c r="B483" s="948">
        <v>2824</v>
      </c>
      <c r="C483" s="948" t="s">
        <v>122</v>
      </c>
      <c r="D483" s="948" t="s">
        <v>1445</v>
      </c>
      <c r="E483" s="948">
        <v>20997</v>
      </c>
      <c r="F483" s="948" t="s">
        <v>198</v>
      </c>
      <c r="G483" s="948" t="s">
        <v>1603</v>
      </c>
      <c r="H483" s="948" t="s">
        <v>1514</v>
      </c>
      <c r="I483" s="948"/>
      <c r="J483" s="948" t="s">
        <v>1096</v>
      </c>
      <c r="K483" s="948">
        <v>5</v>
      </c>
      <c r="L483" s="948" t="s">
        <v>25</v>
      </c>
      <c r="M483" s="948">
        <v>41600</v>
      </c>
      <c r="N483" s="948" t="s">
        <v>114</v>
      </c>
      <c r="O483" s="948">
        <v>165078</v>
      </c>
      <c r="P483" s="948">
        <v>123478</v>
      </c>
      <c r="Q483" s="948">
        <v>18870</v>
      </c>
      <c r="R483" s="948">
        <v>26466</v>
      </c>
      <c r="S483" s="948"/>
      <c r="T483" s="948"/>
      <c r="U483" s="948"/>
      <c r="V483" s="948" t="s">
        <v>1348</v>
      </c>
      <c r="W483" s="948">
        <v>2</v>
      </c>
    </row>
    <row r="484" spans="1:23" s="917" customFormat="1" ht="12.75" customHeight="1">
      <c r="A484" s="948">
        <v>1535</v>
      </c>
      <c r="B484" s="948">
        <v>2824</v>
      </c>
      <c r="C484" s="948" t="s">
        <v>122</v>
      </c>
      <c r="D484" s="948" t="s">
        <v>1445</v>
      </c>
      <c r="E484" s="948">
        <v>20998</v>
      </c>
      <c r="F484" s="948" t="s">
        <v>198</v>
      </c>
      <c r="G484" s="948" t="s">
        <v>1604</v>
      </c>
      <c r="H484" s="948" t="s">
        <v>1514</v>
      </c>
      <c r="I484" s="948"/>
      <c r="J484" s="948" t="s">
        <v>1096</v>
      </c>
      <c r="K484" s="948">
        <v>3</v>
      </c>
      <c r="L484" s="948" t="s">
        <v>25</v>
      </c>
      <c r="M484" s="948">
        <v>41600</v>
      </c>
      <c r="N484" s="948" t="s">
        <v>114</v>
      </c>
      <c r="O484" s="948">
        <v>165078</v>
      </c>
      <c r="P484" s="948">
        <v>123478</v>
      </c>
      <c r="Q484" s="948">
        <v>18870</v>
      </c>
      <c r="R484" s="948">
        <v>26466</v>
      </c>
      <c r="S484" s="948"/>
      <c r="T484" s="948"/>
      <c r="U484" s="948"/>
      <c r="V484" s="948" t="s">
        <v>1348</v>
      </c>
      <c r="W484" s="948">
        <v>2</v>
      </c>
    </row>
    <row r="485" spans="1:23" s="917" customFormat="1" ht="12.75" customHeight="1">
      <c r="A485" s="948">
        <v>1535</v>
      </c>
      <c r="B485" s="948">
        <v>2824</v>
      </c>
      <c r="C485" s="948" t="s">
        <v>122</v>
      </c>
      <c r="D485" s="948" t="s">
        <v>1445</v>
      </c>
      <c r="E485" s="948">
        <v>20999</v>
      </c>
      <c r="F485" s="948" t="s">
        <v>198</v>
      </c>
      <c r="G485" s="948" t="s">
        <v>1605</v>
      </c>
      <c r="H485" s="948" t="s">
        <v>1514</v>
      </c>
      <c r="I485" s="948"/>
      <c r="J485" s="948" t="s">
        <v>1096</v>
      </c>
      <c r="K485" s="948">
        <v>5</v>
      </c>
      <c r="L485" s="948" t="s">
        <v>25</v>
      </c>
      <c r="M485" s="948">
        <v>41600</v>
      </c>
      <c r="N485" s="948" t="s">
        <v>114</v>
      </c>
      <c r="O485" s="948">
        <v>165078</v>
      </c>
      <c r="P485" s="948">
        <v>123478</v>
      </c>
      <c r="Q485" s="948">
        <v>18870</v>
      </c>
      <c r="R485" s="948">
        <v>26466</v>
      </c>
      <c r="S485" s="948"/>
      <c r="T485" s="948"/>
      <c r="U485" s="948"/>
      <c r="V485" s="948" t="s">
        <v>1348</v>
      </c>
      <c r="W485" s="948">
        <v>2</v>
      </c>
    </row>
    <row r="486" spans="1:23" s="917" customFormat="1" ht="12.75" customHeight="1">
      <c r="A486" s="948">
        <v>1535</v>
      </c>
      <c r="B486" s="948">
        <v>2824</v>
      </c>
      <c r="C486" s="948" t="s">
        <v>122</v>
      </c>
      <c r="D486" s="948" t="s">
        <v>1445</v>
      </c>
      <c r="E486" s="948">
        <v>21007</v>
      </c>
      <c r="F486" s="948" t="s">
        <v>198</v>
      </c>
      <c r="G486" s="948" t="s">
        <v>1606</v>
      </c>
      <c r="H486" s="948" t="s">
        <v>1514</v>
      </c>
      <c r="I486" s="948"/>
      <c r="J486" s="948" t="s">
        <v>1096</v>
      </c>
      <c r="K486" s="948">
        <v>8</v>
      </c>
      <c r="L486" s="948" t="s">
        <v>25</v>
      </c>
      <c r="M486" s="948">
        <v>41600</v>
      </c>
      <c r="N486" s="948" t="s">
        <v>114</v>
      </c>
      <c r="O486" s="948">
        <v>165078</v>
      </c>
      <c r="P486" s="948">
        <v>123478</v>
      </c>
      <c r="Q486" s="948">
        <v>18870</v>
      </c>
      <c r="R486" s="948">
        <v>26466</v>
      </c>
      <c r="S486" s="948"/>
      <c r="T486" s="948"/>
      <c r="U486" s="948"/>
      <c r="V486" s="948" t="s">
        <v>1348</v>
      </c>
      <c r="W486" s="948">
        <v>2</v>
      </c>
    </row>
    <row r="487" spans="1:23" s="917" customFormat="1" ht="12.75" customHeight="1">
      <c r="A487" s="948">
        <v>1570</v>
      </c>
      <c r="B487" s="948">
        <v>2801</v>
      </c>
      <c r="C487" s="948" t="s">
        <v>115</v>
      </c>
      <c r="D487" s="948" t="s">
        <v>1445</v>
      </c>
      <c r="E487" s="948">
        <v>21008</v>
      </c>
      <c r="F487" s="948" t="s">
        <v>198</v>
      </c>
      <c r="G487" s="948" t="s">
        <v>1607</v>
      </c>
      <c r="H487" s="948" t="s">
        <v>1560</v>
      </c>
      <c r="I487" s="948"/>
      <c r="J487" s="948" t="s">
        <v>1096</v>
      </c>
      <c r="K487" s="948">
        <v>10</v>
      </c>
      <c r="L487" s="948" t="s">
        <v>25</v>
      </c>
      <c r="M487" s="948">
        <v>41600</v>
      </c>
      <c r="N487" s="948" t="s">
        <v>114</v>
      </c>
      <c r="O487" s="948">
        <v>165078</v>
      </c>
      <c r="P487" s="948">
        <v>123478</v>
      </c>
      <c r="Q487" s="948">
        <v>18870</v>
      </c>
      <c r="R487" s="948">
        <v>26466</v>
      </c>
      <c r="S487" s="948"/>
      <c r="T487" s="948"/>
      <c r="U487" s="948"/>
      <c r="V487" s="948" t="s">
        <v>1348</v>
      </c>
      <c r="W487" s="948">
        <v>1</v>
      </c>
    </row>
    <row r="488" spans="1:23" s="917" customFormat="1" ht="12.75" customHeight="1">
      <c r="A488" s="948">
        <v>2004</v>
      </c>
      <c r="B488" s="948">
        <v>2840</v>
      </c>
      <c r="C488" s="948" t="s">
        <v>87</v>
      </c>
      <c r="D488" s="948" t="s">
        <v>1266</v>
      </c>
      <c r="E488" s="948">
        <v>21009</v>
      </c>
      <c r="F488" s="948" t="s">
        <v>198</v>
      </c>
      <c r="G488" s="948" t="s">
        <v>1608</v>
      </c>
      <c r="H488" s="948" t="s">
        <v>1461</v>
      </c>
      <c r="I488" s="948"/>
      <c r="J488" s="948" t="s">
        <v>1096</v>
      </c>
      <c r="K488" s="948">
        <v>4</v>
      </c>
      <c r="L488" s="948" t="s">
        <v>1415</v>
      </c>
      <c r="M488" s="948">
        <v>0</v>
      </c>
      <c r="N488" s="948" t="s">
        <v>84</v>
      </c>
      <c r="O488" s="948">
        <v>97274</v>
      </c>
      <c r="P488" s="948">
        <v>97274</v>
      </c>
      <c r="Q488" s="948">
        <v>18870</v>
      </c>
      <c r="R488" s="948">
        <v>26466</v>
      </c>
      <c r="S488" s="948"/>
      <c r="T488" s="948"/>
      <c r="U488" s="948"/>
      <c r="V488" s="948" t="s">
        <v>1348</v>
      </c>
      <c r="W488" s="948">
        <v>5</v>
      </c>
    </row>
    <row r="489" spans="1:23" s="917" customFormat="1" ht="12.75" customHeight="1">
      <c r="A489" s="948">
        <v>1034</v>
      </c>
      <c r="B489" s="948">
        <v>2803</v>
      </c>
      <c r="C489" s="948" t="s">
        <v>98</v>
      </c>
      <c r="D489" s="948" t="s">
        <v>1292</v>
      </c>
      <c r="E489" s="948">
        <v>21037</v>
      </c>
      <c r="F489" s="948" t="s">
        <v>198</v>
      </c>
      <c r="G489" s="948" t="s">
        <v>1609</v>
      </c>
      <c r="H489" s="948" t="s">
        <v>1514</v>
      </c>
      <c r="I489" s="948"/>
      <c r="J489" s="948" t="s">
        <v>1096</v>
      </c>
      <c r="K489" s="948">
        <v>4</v>
      </c>
      <c r="L489" s="948" t="s">
        <v>25</v>
      </c>
      <c r="M489" s="948">
        <v>41600</v>
      </c>
      <c r="N489" s="948" t="s">
        <v>97</v>
      </c>
      <c r="O489" s="948">
        <v>122428</v>
      </c>
      <c r="P489" s="948">
        <v>80828</v>
      </c>
      <c r="Q489" s="948">
        <v>18870</v>
      </c>
      <c r="R489" s="948">
        <v>26466</v>
      </c>
      <c r="S489" s="948"/>
      <c r="T489" s="948"/>
      <c r="U489" s="948"/>
      <c r="V489" s="948" t="s">
        <v>1348</v>
      </c>
      <c r="W489" s="948">
        <v>1</v>
      </c>
    </row>
    <row r="490" spans="1:23" s="917" customFormat="1" ht="12.75" customHeight="1">
      <c r="A490" s="948">
        <v>1705</v>
      </c>
      <c r="B490" s="948">
        <v>2840</v>
      </c>
      <c r="C490" s="948" t="s">
        <v>87</v>
      </c>
      <c r="D490" s="948" t="s">
        <v>1093</v>
      </c>
      <c r="E490" s="948">
        <v>21038</v>
      </c>
      <c r="F490" s="948" t="s">
        <v>198</v>
      </c>
      <c r="G490" s="948" t="s">
        <v>1610</v>
      </c>
      <c r="H490" s="948" t="s">
        <v>1611</v>
      </c>
      <c r="I490" s="948"/>
      <c r="J490" s="948" t="s">
        <v>1096</v>
      </c>
      <c r="K490" s="948">
        <v>4</v>
      </c>
      <c r="L490" s="948" t="s">
        <v>327</v>
      </c>
      <c r="M490" s="948">
        <v>41600</v>
      </c>
      <c r="N490" s="948" t="s">
        <v>84</v>
      </c>
      <c r="O490" s="948">
        <v>94362</v>
      </c>
      <c r="P490" s="948">
        <v>52762</v>
      </c>
      <c r="Q490" s="948">
        <v>18870</v>
      </c>
      <c r="R490" s="948">
        <v>26466</v>
      </c>
      <c r="S490" s="948"/>
      <c r="T490" s="948"/>
      <c r="U490" s="948"/>
      <c r="V490" s="948" t="s">
        <v>1348</v>
      </c>
      <c r="W490" s="948">
        <v>2</v>
      </c>
    </row>
    <row r="491" spans="1:23" s="917" customFormat="1" ht="12.75" customHeight="1">
      <c r="A491" s="948">
        <v>1235</v>
      </c>
      <c r="B491" s="948">
        <v>2824</v>
      </c>
      <c r="C491" s="948" t="s">
        <v>122</v>
      </c>
      <c r="D491" s="948" t="s">
        <v>1103</v>
      </c>
      <c r="E491" s="948">
        <v>21056</v>
      </c>
      <c r="F491" s="948" t="s">
        <v>198</v>
      </c>
      <c r="G491" s="948" t="s">
        <v>1612</v>
      </c>
      <c r="H491" s="948" t="s">
        <v>1459</v>
      </c>
      <c r="I491" s="948"/>
      <c r="J491" s="948" t="s">
        <v>1096</v>
      </c>
      <c r="K491" s="948">
        <v>4</v>
      </c>
      <c r="L491" s="948" t="s">
        <v>25</v>
      </c>
      <c r="M491" s="948">
        <v>41600</v>
      </c>
      <c r="N491" s="948" t="s">
        <v>114</v>
      </c>
      <c r="O491" s="948">
        <v>165078</v>
      </c>
      <c r="P491" s="948">
        <v>123478</v>
      </c>
      <c r="Q491" s="948">
        <v>23032</v>
      </c>
      <c r="R491" s="948">
        <v>43316</v>
      </c>
      <c r="S491" s="948"/>
      <c r="T491" s="948"/>
      <c r="U491" s="948"/>
      <c r="V491" s="948" t="s">
        <v>1348</v>
      </c>
      <c r="W491" s="948">
        <v>1</v>
      </c>
    </row>
    <row r="492" spans="1:23" s="917" customFormat="1" ht="12.75" customHeight="1">
      <c r="A492" s="948">
        <v>1570</v>
      </c>
      <c r="B492" s="948">
        <v>2801</v>
      </c>
      <c r="C492" s="948" t="s">
        <v>115</v>
      </c>
      <c r="D492" s="948" t="s">
        <v>1445</v>
      </c>
      <c r="E492" s="948">
        <v>21057</v>
      </c>
      <c r="F492" s="948" t="s">
        <v>198</v>
      </c>
      <c r="G492" s="948" t="s">
        <v>1613</v>
      </c>
      <c r="H492" s="948" t="s">
        <v>1597</v>
      </c>
      <c r="I492" s="948"/>
      <c r="J492" s="948" t="s">
        <v>1096</v>
      </c>
      <c r="K492" s="948">
        <v>10</v>
      </c>
      <c r="L492" s="948" t="s">
        <v>25</v>
      </c>
      <c r="M492" s="948">
        <v>41600</v>
      </c>
      <c r="N492" s="948" t="s">
        <v>114</v>
      </c>
      <c r="O492" s="948">
        <v>165078</v>
      </c>
      <c r="P492" s="948">
        <v>123478</v>
      </c>
      <c r="Q492" s="948">
        <v>18870</v>
      </c>
      <c r="R492" s="948">
        <v>26466</v>
      </c>
      <c r="S492" s="948"/>
      <c r="T492" s="948"/>
      <c r="U492" s="948"/>
      <c r="V492" s="948" t="s">
        <v>1348</v>
      </c>
      <c r="W492" s="948">
        <v>1</v>
      </c>
    </row>
    <row r="493" spans="1:23" s="917" customFormat="1" ht="12.75" customHeight="1">
      <c r="A493" s="948">
        <v>1912</v>
      </c>
      <c r="B493" s="948">
        <v>2840</v>
      </c>
      <c r="C493" s="948" t="s">
        <v>87</v>
      </c>
      <c r="D493" s="948" t="s">
        <v>1270</v>
      </c>
      <c r="E493" s="948">
        <v>21058</v>
      </c>
      <c r="F493" s="948" t="s">
        <v>198</v>
      </c>
      <c r="G493" s="948" t="s">
        <v>1614</v>
      </c>
      <c r="H493" s="948" t="s">
        <v>1514</v>
      </c>
      <c r="I493" s="948"/>
      <c r="J493" s="948" t="s">
        <v>1096</v>
      </c>
      <c r="K493" s="948">
        <v>1</v>
      </c>
      <c r="L493" s="948" t="s">
        <v>327</v>
      </c>
      <c r="M493" s="948">
        <v>41600</v>
      </c>
      <c r="N493" s="948" t="s">
        <v>84</v>
      </c>
      <c r="O493" s="948">
        <v>94362</v>
      </c>
      <c r="P493" s="948">
        <v>52762</v>
      </c>
      <c r="Q493" s="948">
        <v>9746</v>
      </c>
      <c r="R493" s="948">
        <v>9782</v>
      </c>
      <c r="S493" s="948"/>
      <c r="T493" s="948"/>
      <c r="U493" s="948"/>
      <c r="V493" s="948" t="s">
        <v>1348</v>
      </c>
      <c r="W493" s="948">
        <v>2</v>
      </c>
    </row>
    <row r="494" spans="1:23" s="917" customFormat="1" ht="12.75" customHeight="1">
      <c r="A494" s="948">
        <v>1890</v>
      </c>
      <c r="B494" s="948">
        <v>2823</v>
      </c>
      <c r="C494" s="948" t="s">
        <v>551</v>
      </c>
      <c r="D494" s="948" t="s">
        <v>1103</v>
      </c>
      <c r="E494" s="948">
        <v>21059</v>
      </c>
      <c r="F494" s="948" t="s">
        <v>198</v>
      </c>
      <c r="G494" s="948" t="s">
        <v>1615</v>
      </c>
      <c r="H494" s="948" t="s">
        <v>1459</v>
      </c>
      <c r="I494" s="948"/>
      <c r="J494" s="948" t="s">
        <v>1096</v>
      </c>
      <c r="K494" s="948">
        <v>4</v>
      </c>
      <c r="L494" s="948" t="s">
        <v>25</v>
      </c>
      <c r="M494" s="948">
        <v>41600</v>
      </c>
      <c r="N494" s="948" t="s">
        <v>93</v>
      </c>
      <c r="O494" s="948">
        <v>109342</v>
      </c>
      <c r="P494" s="948">
        <v>67742</v>
      </c>
      <c r="Q494" s="948">
        <v>13309</v>
      </c>
      <c r="R494" s="948">
        <v>14661</v>
      </c>
      <c r="S494" s="948"/>
      <c r="T494" s="948"/>
      <c r="U494" s="948"/>
      <c r="V494" s="948" t="s">
        <v>1348</v>
      </c>
      <c r="W494" s="948">
        <v>1</v>
      </c>
    </row>
    <row r="495" spans="1:23" s="917" customFormat="1" ht="12.75" customHeight="1">
      <c r="A495" s="948">
        <v>1890</v>
      </c>
      <c r="B495" s="948">
        <v>2823</v>
      </c>
      <c r="C495" s="948" t="s">
        <v>551</v>
      </c>
      <c r="D495" s="948" t="s">
        <v>1103</v>
      </c>
      <c r="E495" s="948">
        <v>21066</v>
      </c>
      <c r="F495" s="948" t="s">
        <v>198</v>
      </c>
      <c r="G495" s="948" t="s">
        <v>1616</v>
      </c>
      <c r="H495" s="948" t="s">
        <v>1459</v>
      </c>
      <c r="I495" s="948"/>
      <c r="J495" s="948" t="s">
        <v>1096</v>
      </c>
      <c r="K495" s="948">
        <v>3</v>
      </c>
      <c r="L495" s="948" t="s">
        <v>25</v>
      </c>
      <c r="M495" s="948">
        <v>41600</v>
      </c>
      <c r="N495" s="948" t="s">
        <v>93</v>
      </c>
      <c r="O495" s="948">
        <v>109342</v>
      </c>
      <c r="P495" s="948">
        <v>67742</v>
      </c>
      <c r="Q495" s="948">
        <v>13309</v>
      </c>
      <c r="R495" s="948">
        <v>14661</v>
      </c>
      <c r="S495" s="948"/>
      <c r="T495" s="948"/>
      <c r="U495" s="948"/>
      <c r="V495" s="948" t="s">
        <v>1348</v>
      </c>
      <c r="W495" s="948">
        <v>1</v>
      </c>
    </row>
    <row r="496" spans="1:23" s="917" customFormat="1" ht="12.75" customHeight="1">
      <c r="A496" s="948">
        <v>1890</v>
      </c>
      <c r="B496" s="948">
        <v>2823</v>
      </c>
      <c r="C496" s="948" t="s">
        <v>551</v>
      </c>
      <c r="D496" s="948" t="s">
        <v>1103</v>
      </c>
      <c r="E496" s="948">
        <v>21067</v>
      </c>
      <c r="F496" s="948" t="s">
        <v>198</v>
      </c>
      <c r="G496" s="948" t="s">
        <v>1617</v>
      </c>
      <c r="H496" s="948" t="s">
        <v>1459</v>
      </c>
      <c r="I496" s="948"/>
      <c r="J496" s="948" t="s">
        <v>1096</v>
      </c>
      <c r="K496" s="948">
        <v>3</v>
      </c>
      <c r="L496" s="948" t="s">
        <v>25</v>
      </c>
      <c r="M496" s="948">
        <v>41600</v>
      </c>
      <c r="N496" s="948" t="s">
        <v>93</v>
      </c>
      <c r="O496" s="948">
        <v>109342</v>
      </c>
      <c r="P496" s="948">
        <v>67742</v>
      </c>
      <c r="Q496" s="948">
        <v>13309</v>
      </c>
      <c r="R496" s="948">
        <v>14661</v>
      </c>
      <c r="S496" s="948"/>
      <c r="T496" s="948"/>
      <c r="U496" s="948"/>
      <c r="V496" s="948" t="s">
        <v>1348</v>
      </c>
      <c r="W496" s="948">
        <v>1</v>
      </c>
    </row>
    <row r="497" spans="1:23" s="917" customFormat="1" ht="12.75" customHeight="1">
      <c r="A497" s="948">
        <v>1912</v>
      </c>
      <c r="B497" s="948">
        <v>2840</v>
      </c>
      <c r="C497" s="948" t="s">
        <v>87</v>
      </c>
      <c r="D497" s="948" t="s">
        <v>1270</v>
      </c>
      <c r="E497" s="948">
        <v>21068</v>
      </c>
      <c r="F497" s="948" t="s">
        <v>198</v>
      </c>
      <c r="G497" s="948" t="s">
        <v>1618</v>
      </c>
      <c r="H497" s="948" t="s">
        <v>1573</v>
      </c>
      <c r="I497" s="948"/>
      <c r="J497" s="948" t="s">
        <v>1096</v>
      </c>
      <c r="K497" s="948">
        <v>2</v>
      </c>
      <c r="L497" s="948" t="s">
        <v>327</v>
      </c>
      <c r="M497" s="948">
        <v>41600</v>
      </c>
      <c r="N497" s="948" t="s">
        <v>84</v>
      </c>
      <c r="O497" s="948">
        <v>94362</v>
      </c>
      <c r="P497" s="948">
        <v>52762</v>
      </c>
      <c r="Q497" s="948">
        <v>9746</v>
      </c>
      <c r="R497" s="948">
        <v>9782</v>
      </c>
      <c r="S497" s="948"/>
      <c r="T497" s="948"/>
      <c r="U497" s="948"/>
      <c r="V497" s="948" t="s">
        <v>1348</v>
      </c>
      <c r="W497" s="948">
        <v>1</v>
      </c>
    </row>
    <row r="498" spans="1:23" s="917" customFormat="1" ht="12.75" customHeight="1">
      <c r="A498" s="948">
        <v>1750</v>
      </c>
      <c r="B498" s="948">
        <v>2826</v>
      </c>
      <c r="C498" s="948" t="s">
        <v>103</v>
      </c>
      <c r="D498" s="948" t="s">
        <v>1106</v>
      </c>
      <c r="E498" s="948">
        <v>21069</v>
      </c>
      <c r="F498" s="948" t="s">
        <v>198</v>
      </c>
      <c r="G498" s="948" t="s">
        <v>1619</v>
      </c>
      <c r="H498" s="948" t="s">
        <v>1514</v>
      </c>
      <c r="I498" s="948"/>
      <c r="J498" s="948" t="s">
        <v>1096</v>
      </c>
      <c r="K498" s="948">
        <v>5</v>
      </c>
      <c r="L498" s="948" t="s">
        <v>25</v>
      </c>
      <c r="M498" s="948">
        <v>41600</v>
      </c>
      <c r="N498" s="948" t="s">
        <v>93</v>
      </c>
      <c r="O498" s="948">
        <v>109342</v>
      </c>
      <c r="P498" s="948">
        <v>67742</v>
      </c>
      <c r="Q498" s="948">
        <v>18870</v>
      </c>
      <c r="R498" s="948">
        <v>26466</v>
      </c>
      <c r="S498" s="948"/>
      <c r="T498" s="948"/>
      <c r="U498" s="948"/>
      <c r="V498" s="948" t="s">
        <v>1348</v>
      </c>
      <c r="W498" s="948">
        <v>1</v>
      </c>
    </row>
    <row r="499" spans="1:23" s="917" customFormat="1" ht="12.75" customHeight="1">
      <c r="A499" s="948">
        <v>1750</v>
      </c>
      <c r="B499" s="948">
        <v>2826</v>
      </c>
      <c r="C499" s="948" t="s">
        <v>103</v>
      </c>
      <c r="D499" s="948" t="s">
        <v>1106</v>
      </c>
      <c r="E499" s="948">
        <v>21077</v>
      </c>
      <c r="F499" s="948" t="s">
        <v>198</v>
      </c>
      <c r="G499" s="948" t="s">
        <v>1620</v>
      </c>
      <c r="H499" s="948" t="s">
        <v>1514</v>
      </c>
      <c r="I499" s="948"/>
      <c r="J499" s="948" t="s">
        <v>1096</v>
      </c>
      <c r="K499" s="948">
        <v>5</v>
      </c>
      <c r="L499" s="948" t="s">
        <v>25</v>
      </c>
      <c r="M499" s="948">
        <v>41600</v>
      </c>
      <c r="N499" s="948" t="s">
        <v>93</v>
      </c>
      <c r="O499" s="948">
        <v>109342</v>
      </c>
      <c r="P499" s="948">
        <v>67742</v>
      </c>
      <c r="Q499" s="948">
        <v>18870</v>
      </c>
      <c r="R499" s="948">
        <v>26466</v>
      </c>
      <c r="S499" s="948"/>
      <c r="T499" s="948"/>
      <c r="U499" s="948"/>
      <c r="V499" s="948" t="s">
        <v>1348</v>
      </c>
      <c r="W499" s="948">
        <v>1</v>
      </c>
    </row>
    <row r="500" spans="1:23" s="917" customFormat="1" ht="12.75" customHeight="1">
      <c r="A500" s="948">
        <v>1445</v>
      </c>
      <c r="B500" s="948">
        <v>2840</v>
      </c>
      <c r="C500" s="948" t="s">
        <v>87</v>
      </c>
      <c r="D500" s="948" t="s">
        <v>1270</v>
      </c>
      <c r="E500" s="948">
        <v>21078</v>
      </c>
      <c r="F500" s="948" t="s">
        <v>198</v>
      </c>
      <c r="G500" s="948" t="s">
        <v>1621</v>
      </c>
      <c r="H500" s="948" t="s">
        <v>1514</v>
      </c>
      <c r="I500" s="948"/>
      <c r="J500" s="948" t="s">
        <v>1096</v>
      </c>
      <c r="K500" s="948">
        <v>3</v>
      </c>
      <c r="L500" s="948" t="s">
        <v>327</v>
      </c>
      <c r="M500" s="948">
        <v>41600</v>
      </c>
      <c r="N500" s="948" t="s">
        <v>84</v>
      </c>
      <c r="O500" s="948">
        <v>94362</v>
      </c>
      <c r="P500" s="948">
        <v>52762</v>
      </c>
      <c r="Q500" s="948">
        <v>18870</v>
      </c>
      <c r="R500" s="948">
        <v>26466</v>
      </c>
      <c r="S500" s="948"/>
      <c r="T500" s="948"/>
      <c r="U500" s="948"/>
      <c r="V500" s="948" t="s">
        <v>1348</v>
      </c>
      <c r="W500" s="948">
        <v>1</v>
      </c>
    </row>
    <row r="501" spans="1:23" s="917" customFormat="1" ht="12.75" customHeight="1">
      <c r="A501" s="948">
        <v>1570</v>
      </c>
      <c r="B501" s="948">
        <v>2820</v>
      </c>
      <c r="C501" s="948" t="s">
        <v>1622</v>
      </c>
      <c r="D501" s="948" t="s">
        <v>1445</v>
      </c>
      <c r="E501" s="948">
        <v>21079</v>
      </c>
      <c r="F501" s="948" t="s">
        <v>198</v>
      </c>
      <c r="G501" s="948" t="s">
        <v>1623</v>
      </c>
      <c r="H501" s="948" t="s">
        <v>1514</v>
      </c>
      <c r="I501" s="948"/>
      <c r="J501" s="948" t="s">
        <v>1096</v>
      </c>
      <c r="K501" s="948">
        <v>3</v>
      </c>
      <c r="L501" s="948" t="s">
        <v>25</v>
      </c>
      <c r="M501" s="948">
        <v>41600</v>
      </c>
      <c r="N501" s="948" t="s">
        <v>126</v>
      </c>
      <c r="O501" s="948">
        <v>212265</v>
      </c>
      <c r="P501" s="948">
        <v>170665</v>
      </c>
      <c r="Q501" s="948">
        <v>18870</v>
      </c>
      <c r="R501" s="948">
        <v>26466</v>
      </c>
      <c r="S501" s="948"/>
      <c r="T501" s="948">
        <v>921</v>
      </c>
      <c r="U501" s="948">
        <v>298</v>
      </c>
      <c r="V501" s="948" t="s">
        <v>1348</v>
      </c>
      <c r="W501" s="948">
        <v>1</v>
      </c>
    </row>
    <row r="502" spans="1:23" s="917" customFormat="1" ht="12.75" customHeight="1">
      <c r="A502" s="948">
        <v>1570</v>
      </c>
      <c r="B502" s="948">
        <v>2820</v>
      </c>
      <c r="C502" s="948" t="s">
        <v>1622</v>
      </c>
      <c r="D502" s="948" t="s">
        <v>1445</v>
      </c>
      <c r="E502" s="948">
        <v>21086</v>
      </c>
      <c r="F502" s="948" t="s">
        <v>198</v>
      </c>
      <c r="G502" s="948" t="s">
        <v>1624</v>
      </c>
      <c r="H502" s="948" t="s">
        <v>1514</v>
      </c>
      <c r="I502" s="948"/>
      <c r="J502" s="948" t="s">
        <v>1096</v>
      </c>
      <c r="K502" s="948">
        <v>1</v>
      </c>
      <c r="L502" s="948" t="s">
        <v>25</v>
      </c>
      <c r="M502" s="948">
        <v>41600</v>
      </c>
      <c r="N502" s="948" t="s">
        <v>126</v>
      </c>
      <c r="O502" s="948">
        <v>212265</v>
      </c>
      <c r="P502" s="948">
        <v>170665</v>
      </c>
      <c r="Q502" s="948">
        <v>18870</v>
      </c>
      <c r="R502" s="948">
        <v>26466</v>
      </c>
      <c r="S502" s="948"/>
      <c r="T502" s="948">
        <v>921</v>
      </c>
      <c r="U502" s="948">
        <v>298</v>
      </c>
      <c r="V502" s="948" t="s">
        <v>1348</v>
      </c>
      <c r="W502" s="948">
        <v>1</v>
      </c>
    </row>
    <row r="503" spans="1:23" s="917" customFormat="1" ht="12.75" customHeight="1">
      <c r="A503" s="948">
        <v>1335</v>
      </c>
      <c r="B503" s="948">
        <v>2825</v>
      </c>
      <c r="C503" s="948" t="s">
        <v>118</v>
      </c>
      <c r="D503" s="948" t="s">
        <v>1133</v>
      </c>
      <c r="E503" s="948">
        <v>21087</v>
      </c>
      <c r="F503" s="948" t="s">
        <v>198</v>
      </c>
      <c r="G503" s="948" t="s">
        <v>1625</v>
      </c>
      <c r="H503" s="948" t="s">
        <v>1514</v>
      </c>
      <c r="I503" s="948"/>
      <c r="J503" s="948" t="s">
        <v>1096</v>
      </c>
      <c r="K503" s="948">
        <v>2</v>
      </c>
      <c r="L503" s="948" t="s">
        <v>25</v>
      </c>
      <c r="M503" s="948">
        <v>41600</v>
      </c>
      <c r="N503" s="948" t="s">
        <v>109</v>
      </c>
      <c r="O503" s="948">
        <v>149905</v>
      </c>
      <c r="P503" s="948">
        <v>108305</v>
      </c>
      <c r="Q503" s="948">
        <v>18870</v>
      </c>
      <c r="R503" s="948">
        <v>26466</v>
      </c>
      <c r="S503" s="948"/>
      <c r="T503" s="948"/>
      <c r="U503" s="948"/>
      <c r="V503" s="948" t="s">
        <v>1348</v>
      </c>
      <c r="W503" s="948">
        <v>1</v>
      </c>
    </row>
    <row r="504" spans="1:23" s="917" customFormat="1" ht="12.75" customHeight="1">
      <c r="A504" s="948">
        <v>1034</v>
      </c>
      <c r="B504" s="948">
        <v>2803</v>
      </c>
      <c r="C504" s="948" t="s">
        <v>98</v>
      </c>
      <c r="D504" s="948" t="s">
        <v>1292</v>
      </c>
      <c r="E504" s="948">
        <v>21088</v>
      </c>
      <c r="F504" s="948" t="s">
        <v>198</v>
      </c>
      <c r="G504" s="948" t="s">
        <v>1626</v>
      </c>
      <c r="H504" s="948" t="s">
        <v>1514</v>
      </c>
      <c r="I504" s="948"/>
      <c r="J504" s="948" t="s">
        <v>1096</v>
      </c>
      <c r="K504" s="948">
        <v>1</v>
      </c>
      <c r="L504" s="948" t="s">
        <v>25</v>
      </c>
      <c r="M504" s="948">
        <v>41600</v>
      </c>
      <c r="N504" s="948" t="s">
        <v>97</v>
      </c>
      <c r="O504" s="948">
        <v>122428</v>
      </c>
      <c r="P504" s="948">
        <v>80828</v>
      </c>
      <c r="Q504" s="948">
        <v>18870</v>
      </c>
      <c r="R504" s="948">
        <v>26466</v>
      </c>
      <c r="S504" s="948"/>
      <c r="T504" s="948"/>
      <c r="U504" s="948"/>
      <c r="V504" s="948" t="s">
        <v>1348</v>
      </c>
      <c r="W504" s="948">
        <v>1</v>
      </c>
    </row>
    <row r="505" spans="1:23" s="917" customFormat="1" ht="12.75" customHeight="1">
      <c r="A505" s="948">
        <v>1912</v>
      </c>
      <c r="B505" s="948">
        <v>2840</v>
      </c>
      <c r="C505" s="948" t="s">
        <v>87</v>
      </c>
      <c r="D505" s="948" t="s">
        <v>1270</v>
      </c>
      <c r="E505" s="948">
        <v>21096</v>
      </c>
      <c r="F505" s="948" t="s">
        <v>198</v>
      </c>
      <c r="G505" s="948" t="s">
        <v>1627</v>
      </c>
      <c r="H505" s="948" t="s">
        <v>1628</v>
      </c>
      <c r="I505" s="948"/>
      <c r="J505" s="948" t="s">
        <v>1096</v>
      </c>
      <c r="K505" s="948">
        <v>2</v>
      </c>
      <c r="L505" s="948" t="s">
        <v>25</v>
      </c>
      <c r="M505" s="948">
        <v>41600</v>
      </c>
      <c r="N505" s="948" t="s">
        <v>84</v>
      </c>
      <c r="O505" s="948">
        <v>94362</v>
      </c>
      <c r="P505" s="948">
        <v>52762</v>
      </c>
      <c r="Q505" s="948">
        <v>9746</v>
      </c>
      <c r="R505" s="948">
        <v>9782</v>
      </c>
      <c r="S505" s="948"/>
      <c r="T505" s="948"/>
      <c r="U505" s="948"/>
      <c r="V505" s="948" t="s">
        <v>1348</v>
      </c>
      <c r="W505" s="948">
        <v>2</v>
      </c>
    </row>
    <row r="506" spans="1:23" s="917" customFormat="1" ht="12.75" customHeight="1">
      <c r="A506" s="948">
        <v>1912</v>
      </c>
      <c r="B506" s="948">
        <v>2840</v>
      </c>
      <c r="C506" s="948" t="s">
        <v>87</v>
      </c>
      <c r="D506" s="948" t="s">
        <v>1270</v>
      </c>
      <c r="E506" s="948">
        <v>21097</v>
      </c>
      <c r="F506" s="948" t="s">
        <v>198</v>
      </c>
      <c r="G506" s="948" t="s">
        <v>1629</v>
      </c>
      <c r="H506" s="948" t="s">
        <v>1628</v>
      </c>
      <c r="I506" s="948"/>
      <c r="J506" s="948" t="s">
        <v>1096</v>
      </c>
      <c r="K506" s="948">
        <v>2</v>
      </c>
      <c r="L506" s="948" t="s">
        <v>25</v>
      </c>
      <c r="M506" s="948">
        <v>41600</v>
      </c>
      <c r="N506" s="948" t="s">
        <v>84</v>
      </c>
      <c r="O506" s="948">
        <v>94362</v>
      </c>
      <c r="P506" s="948">
        <v>52762</v>
      </c>
      <c r="Q506" s="948">
        <v>9746</v>
      </c>
      <c r="R506" s="948">
        <v>9782</v>
      </c>
      <c r="S506" s="948"/>
      <c r="T506" s="948"/>
      <c r="U506" s="948"/>
      <c r="V506" s="948" t="s">
        <v>1348</v>
      </c>
      <c r="W506" s="948">
        <v>2</v>
      </c>
    </row>
    <row r="507" spans="1:23" s="917" customFormat="1" ht="12.75" customHeight="1">
      <c r="A507" s="948">
        <v>1145</v>
      </c>
      <c r="B507" s="948">
        <v>2840</v>
      </c>
      <c r="C507" s="948" t="s">
        <v>87</v>
      </c>
      <c r="D507" s="948" t="s">
        <v>1133</v>
      </c>
      <c r="E507" s="948">
        <v>21098</v>
      </c>
      <c r="F507" s="948" t="s">
        <v>198</v>
      </c>
      <c r="G507" s="948" t="s">
        <v>1630</v>
      </c>
      <c r="H507" s="948" t="s">
        <v>1514</v>
      </c>
      <c r="I507" s="948"/>
      <c r="J507" s="948" t="s">
        <v>1096</v>
      </c>
      <c r="K507" s="948">
        <v>2</v>
      </c>
      <c r="L507" s="948" t="s">
        <v>25</v>
      </c>
      <c r="M507" s="948">
        <v>41600</v>
      </c>
      <c r="N507" s="948" t="s">
        <v>84</v>
      </c>
      <c r="O507" s="948">
        <v>94362</v>
      </c>
      <c r="P507" s="948">
        <v>52762</v>
      </c>
      <c r="Q507" s="948">
        <v>18870</v>
      </c>
      <c r="R507" s="948">
        <v>26466</v>
      </c>
      <c r="S507" s="948"/>
      <c r="T507" s="948"/>
      <c r="U507" s="948"/>
      <c r="V507" s="948" t="s">
        <v>1348</v>
      </c>
      <c r="W507" s="948">
        <v>2</v>
      </c>
    </row>
    <row r="508" spans="1:23" s="917" customFormat="1" ht="12.75" customHeight="1">
      <c r="A508" s="948">
        <v>1390</v>
      </c>
      <c r="B508" s="948">
        <v>2803</v>
      </c>
      <c r="C508" s="948" t="s">
        <v>98</v>
      </c>
      <c r="D508" s="948" t="s">
        <v>1292</v>
      </c>
      <c r="E508" s="948">
        <v>21099</v>
      </c>
      <c r="F508" s="948" t="s">
        <v>198</v>
      </c>
      <c r="G508" s="948" t="s">
        <v>1631</v>
      </c>
      <c r="H508" s="948" t="s">
        <v>1632</v>
      </c>
      <c r="I508" s="948"/>
      <c r="J508" s="948" t="s">
        <v>1096</v>
      </c>
      <c r="K508" s="948">
        <v>3</v>
      </c>
      <c r="L508" s="948" t="s">
        <v>25</v>
      </c>
      <c r="M508" s="948">
        <v>41600</v>
      </c>
      <c r="N508" s="948" t="s">
        <v>97</v>
      </c>
      <c r="O508" s="948">
        <v>122428</v>
      </c>
      <c r="P508" s="948">
        <v>80828</v>
      </c>
      <c r="Q508" s="948">
        <v>18870</v>
      </c>
      <c r="R508" s="948">
        <v>26466</v>
      </c>
      <c r="S508" s="948"/>
      <c r="T508" s="948"/>
      <c r="U508" s="948"/>
      <c r="V508" s="948" t="s">
        <v>1348</v>
      </c>
      <c r="W508" s="948">
        <v>1</v>
      </c>
    </row>
    <row r="509" spans="1:23" s="917" customFormat="1" ht="12.75" customHeight="1">
      <c r="A509" s="948">
        <v>1034</v>
      </c>
      <c r="B509" s="948">
        <v>2804</v>
      </c>
      <c r="C509" s="948" t="s">
        <v>323</v>
      </c>
      <c r="D509" s="948" t="s">
        <v>1292</v>
      </c>
      <c r="E509" s="948">
        <v>21107</v>
      </c>
      <c r="F509" s="948" t="s">
        <v>198</v>
      </c>
      <c r="G509" s="948" t="s">
        <v>1633</v>
      </c>
      <c r="H509" s="948" t="s">
        <v>1632</v>
      </c>
      <c r="I509" s="948"/>
      <c r="J509" s="948" t="s">
        <v>1096</v>
      </c>
      <c r="K509" s="948">
        <v>5</v>
      </c>
      <c r="L509" s="948" t="s">
        <v>25</v>
      </c>
      <c r="M509" s="948">
        <v>41600</v>
      </c>
      <c r="N509" s="948" t="s">
        <v>325</v>
      </c>
      <c r="O509" s="948">
        <v>292387</v>
      </c>
      <c r="P509" s="948">
        <v>250787</v>
      </c>
      <c r="Q509" s="948">
        <v>18870</v>
      </c>
      <c r="R509" s="948">
        <v>26466</v>
      </c>
      <c r="S509" s="948"/>
      <c r="T509" s="948"/>
      <c r="U509" s="948"/>
      <c r="V509" s="948" t="s">
        <v>1348</v>
      </c>
      <c r="W509" s="948">
        <v>1</v>
      </c>
    </row>
    <row r="510" spans="1:23" s="917" customFormat="1" ht="12.75" customHeight="1">
      <c r="A510" s="948">
        <v>1034</v>
      </c>
      <c r="B510" s="948">
        <v>2804</v>
      </c>
      <c r="C510" s="948" t="s">
        <v>323</v>
      </c>
      <c r="D510" s="948" t="s">
        <v>1292</v>
      </c>
      <c r="E510" s="948">
        <v>21108</v>
      </c>
      <c r="F510" s="948" t="s">
        <v>198</v>
      </c>
      <c r="G510" s="948" t="s">
        <v>1634</v>
      </c>
      <c r="H510" s="948" t="s">
        <v>1632</v>
      </c>
      <c r="I510" s="948"/>
      <c r="J510" s="948" t="s">
        <v>1096</v>
      </c>
      <c r="K510" s="948">
        <v>1</v>
      </c>
      <c r="L510" s="948" t="s">
        <v>25</v>
      </c>
      <c r="M510" s="948">
        <v>41600</v>
      </c>
      <c r="N510" s="948" t="s">
        <v>325</v>
      </c>
      <c r="O510" s="948">
        <v>292387</v>
      </c>
      <c r="P510" s="948">
        <v>250787</v>
      </c>
      <c r="Q510" s="948">
        <v>18870</v>
      </c>
      <c r="R510" s="948">
        <v>26466</v>
      </c>
      <c r="S510" s="948"/>
      <c r="T510" s="948"/>
      <c r="U510" s="948"/>
      <c r="V510" s="948" t="s">
        <v>1348</v>
      </c>
      <c r="W510" s="948">
        <v>1</v>
      </c>
    </row>
    <row r="511" spans="1:23" s="917" customFormat="1" ht="12.75" customHeight="1">
      <c r="A511" s="948">
        <v>1034</v>
      </c>
      <c r="B511" s="948">
        <v>2804</v>
      </c>
      <c r="C511" s="948" t="s">
        <v>323</v>
      </c>
      <c r="D511" s="948" t="s">
        <v>1292</v>
      </c>
      <c r="E511" s="948">
        <v>21109</v>
      </c>
      <c r="F511" s="948" t="s">
        <v>198</v>
      </c>
      <c r="G511" s="948" t="s">
        <v>1635</v>
      </c>
      <c r="H511" s="948" t="s">
        <v>1632</v>
      </c>
      <c r="I511" s="948"/>
      <c r="J511" s="948" t="s">
        <v>1096</v>
      </c>
      <c r="K511" s="948">
        <v>20</v>
      </c>
      <c r="L511" s="948" t="s">
        <v>25</v>
      </c>
      <c r="M511" s="948">
        <v>41600</v>
      </c>
      <c r="N511" s="948" t="s">
        <v>325</v>
      </c>
      <c r="O511" s="948">
        <v>292387</v>
      </c>
      <c r="P511" s="948">
        <v>250787</v>
      </c>
      <c r="Q511" s="948">
        <v>18870</v>
      </c>
      <c r="R511" s="948">
        <v>26466</v>
      </c>
      <c r="S511" s="948"/>
      <c r="T511" s="948"/>
      <c r="U511" s="948"/>
      <c r="V511" s="948" t="s">
        <v>1348</v>
      </c>
      <c r="W511" s="948">
        <v>1</v>
      </c>
    </row>
    <row r="512" spans="1:23" s="917" customFormat="1" ht="12.75" customHeight="1">
      <c r="A512" s="948">
        <v>1034</v>
      </c>
      <c r="B512" s="948">
        <v>2804</v>
      </c>
      <c r="C512" s="948" t="s">
        <v>323</v>
      </c>
      <c r="D512" s="948" t="s">
        <v>1292</v>
      </c>
      <c r="E512" s="948">
        <v>21116</v>
      </c>
      <c r="F512" s="948" t="s">
        <v>198</v>
      </c>
      <c r="G512" s="948" t="s">
        <v>1636</v>
      </c>
      <c r="H512" s="948" t="s">
        <v>1632</v>
      </c>
      <c r="I512" s="948"/>
      <c r="J512" s="948" t="s">
        <v>1096</v>
      </c>
      <c r="K512" s="948">
        <v>5</v>
      </c>
      <c r="L512" s="948" t="s">
        <v>25</v>
      </c>
      <c r="M512" s="948">
        <v>41600</v>
      </c>
      <c r="N512" s="948" t="s">
        <v>325</v>
      </c>
      <c r="O512" s="948">
        <v>292387</v>
      </c>
      <c r="P512" s="948">
        <v>250787</v>
      </c>
      <c r="Q512" s="948">
        <v>18870</v>
      </c>
      <c r="R512" s="948">
        <v>26466</v>
      </c>
      <c r="S512" s="948"/>
      <c r="T512" s="948"/>
      <c r="U512" s="948"/>
      <c r="V512" s="948" t="s">
        <v>1348</v>
      </c>
      <c r="W512" s="948">
        <v>1</v>
      </c>
    </row>
    <row r="513" spans="1:23" s="917" customFormat="1" ht="12.75" customHeight="1">
      <c r="A513" s="948">
        <v>1034</v>
      </c>
      <c r="B513" s="948">
        <v>2804</v>
      </c>
      <c r="C513" s="948" t="s">
        <v>323</v>
      </c>
      <c r="D513" s="948" t="s">
        <v>1292</v>
      </c>
      <c r="E513" s="948">
        <v>21117</v>
      </c>
      <c r="F513" s="948" t="s">
        <v>198</v>
      </c>
      <c r="G513" s="948" t="s">
        <v>1637</v>
      </c>
      <c r="H513" s="948" t="s">
        <v>1632</v>
      </c>
      <c r="I513" s="948"/>
      <c r="J513" s="948" t="s">
        <v>1096</v>
      </c>
      <c r="K513" s="948">
        <v>10</v>
      </c>
      <c r="L513" s="948" t="s">
        <v>25</v>
      </c>
      <c r="M513" s="948">
        <v>41600</v>
      </c>
      <c r="N513" s="948" t="s">
        <v>325</v>
      </c>
      <c r="O513" s="948">
        <v>292387</v>
      </c>
      <c r="P513" s="948">
        <v>250787</v>
      </c>
      <c r="Q513" s="948">
        <v>18870</v>
      </c>
      <c r="R513" s="948">
        <v>26466</v>
      </c>
      <c r="S513" s="948"/>
      <c r="T513" s="948"/>
      <c r="U513" s="948"/>
      <c r="V513" s="948" t="s">
        <v>1348</v>
      </c>
      <c r="W513" s="948">
        <v>1</v>
      </c>
    </row>
    <row r="514" spans="1:23" s="917" customFormat="1" ht="12.75" customHeight="1">
      <c r="A514" s="948">
        <v>1145</v>
      </c>
      <c r="B514" s="948">
        <v>2840</v>
      </c>
      <c r="C514" s="948" t="s">
        <v>87</v>
      </c>
      <c r="D514" s="948" t="s">
        <v>1133</v>
      </c>
      <c r="E514" s="948">
        <v>21199</v>
      </c>
      <c r="F514" s="948" t="s">
        <v>198</v>
      </c>
      <c r="G514" s="948" t="s">
        <v>1638</v>
      </c>
      <c r="H514" s="948" t="s">
        <v>1639</v>
      </c>
      <c r="I514" s="948"/>
      <c r="J514" s="948" t="s">
        <v>1096</v>
      </c>
      <c r="K514" s="948">
        <v>2</v>
      </c>
      <c r="L514" s="948" t="s">
        <v>327</v>
      </c>
      <c r="M514" s="948">
        <v>41600</v>
      </c>
      <c r="N514" s="948" t="s">
        <v>84</v>
      </c>
      <c r="O514" s="948">
        <v>94362</v>
      </c>
      <c r="P514" s="948">
        <v>52762</v>
      </c>
      <c r="Q514" s="948">
        <v>18870</v>
      </c>
      <c r="R514" s="948">
        <v>26466</v>
      </c>
      <c r="S514" s="948"/>
      <c r="T514" s="948"/>
      <c r="U514" s="948"/>
      <c r="V514" s="948" t="s">
        <v>1348</v>
      </c>
      <c r="W514" s="948">
        <v>4</v>
      </c>
    </row>
    <row r="515" spans="1:23" s="917" customFormat="1" ht="12.75" customHeight="1">
      <c r="A515" s="948">
        <v>1325</v>
      </c>
      <c r="B515" s="948">
        <v>2830</v>
      </c>
      <c r="C515" s="948" t="s">
        <v>113</v>
      </c>
      <c r="D515" s="948" t="s">
        <v>1133</v>
      </c>
      <c r="E515" s="948">
        <v>21204</v>
      </c>
      <c r="F515" s="948" t="s">
        <v>198</v>
      </c>
      <c r="G515" s="948" t="s">
        <v>1640</v>
      </c>
      <c r="H515" s="948" t="s">
        <v>1641</v>
      </c>
      <c r="I515" s="948"/>
      <c r="J515" s="948" t="s">
        <v>1096</v>
      </c>
      <c r="K515" s="948">
        <v>1</v>
      </c>
      <c r="L515" s="948" t="s">
        <v>25</v>
      </c>
      <c r="M515" s="948">
        <v>41600</v>
      </c>
      <c r="N515" s="948" t="s">
        <v>106</v>
      </c>
      <c r="O515" s="948">
        <v>136028</v>
      </c>
      <c r="P515" s="948">
        <v>94428</v>
      </c>
      <c r="Q515" s="948">
        <v>18870</v>
      </c>
      <c r="R515" s="948">
        <v>26466</v>
      </c>
      <c r="S515" s="948"/>
      <c r="T515" s="948"/>
      <c r="U515" s="948"/>
      <c r="V515" s="948" t="s">
        <v>1348</v>
      </c>
      <c r="W515" s="948">
        <v>1</v>
      </c>
    </row>
    <row r="516" spans="1:23" s="917" customFormat="1" ht="12.75" customHeight="1">
      <c r="A516" s="948">
        <v>1546</v>
      </c>
      <c r="B516" s="948">
        <v>2846</v>
      </c>
      <c r="C516" s="948" t="s">
        <v>324</v>
      </c>
      <c r="D516" s="948" t="s">
        <v>1445</v>
      </c>
      <c r="E516" s="948">
        <v>21249</v>
      </c>
      <c r="F516" s="948" t="s">
        <v>198</v>
      </c>
      <c r="G516" s="948" t="s">
        <v>1642</v>
      </c>
      <c r="H516" s="948" t="s">
        <v>1643</v>
      </c>
      <c r="I516" s="948"/>
      <c r="J516" s="948" t="s">
        <v>1096</v>
      </c>
      <c r="K516" s="948">
        <v>2</v>
      </c>
      <c r="L516" s="948" t="s">
        <v>25</v>
      </c>
      <c r="M516" s="948">
        <v>41600</v>
      </c>
      <c r="N516" s="948" t="s">
        <v>126</v>
      </c>
      <c r="O516" s="948">
        <v>212265</v>
      </c>
      <c r="P516" s="948">
        <v>170665</v>
      </c>
      <c r="Q516" s="948">
        <v>18870</v>
      </c>
      <c r="R516" s="948">
        <v>26466</v>
      </c>
      <c r="S516" s="948"/>
      <c r="T516" s="948"/>
      <c r="U516" s="948"/>
      <c r="V516" s="948" t="s">
        <v>1348</v>
      </c>
      <c r="W516" s="948">
        <v>1</v>
      </c>
    </row>
    <row r="517" spans="1:23" s="917" customFormat="1" ht="12.75" customHeight="1">
      <c r="A517" s="948">
        <v>1445</v>
      </c>
      <c r="B517" s="948">
        <v>2840</v>
      </c>
      <c r="C517" s="948" t="s">
        <v>87</v>
      </c>
      <c r="D517" s="948" t="s">
        <v>1270</v>
      </c>
      <c r="E517" s="948">
        <v>21259</v>
      </c>
      <c r="F517" s="948" t="s">
        <v>198</v>
      </c>
      <c r="G517" s="948" t="s">
        <v>1644</v>
      </c>
      <c r="H517" s="948" t="s">
        <v>1645</v>
      </c>
      <c r="I517" s="948"/>
      <c r="J517" s="948" t="s">
        <v>1096</v>
      </c>
      <c r="K517" s="948">
        <v>2</v>
      </c>
      <c r="L517" s="948" t="s">
        <v>25</v>
      </c>
      <c r="M517" s="948">
        <v>41600</v>
      </c>
      <c r="N517" s="948" t="s">
        <v>84</v>
      </c>
      <c r="O517" s="948">
        <v>94362</v>
      </c>
      <c r="P517" s="948">
        <v>52762</v>
      </c>
      <c r="Q517" s="948">
        <v>18870</v>
      </c>
      <c r="R517" s="948">
        <v>26466</v>
      </c>
      <c r="S517" s="948"/>
      <c r="T517" s="948"/>
      <c r="U517" s="948"/>
      <c r="V517" s="948" t="s">
        <v>1348</v>
      </c>
      <c r="W517" s="948">
        <v>1</v>
      </c>
    </row>
    <row r="518" spans="1:23" s="917" customFormat="1" ht="12.75" customHeight="1">
      <c r="A518" s="948">
        <v>1546</v>
      </c>
      <c r="B518" s="948">
        <v>2818</v>
      </c>
      <c r="C518" s="948" t="s">
        <v>108</v>
      </c>
      <c r="D518" s="948" t="s">
        <v>1133</v>
      </c>
      <c r="E518" s="948">
        <v>21267</v>
      </c>
      <c r="F518" s="948" t="s">
        <v>198</v>
      </c>
      <c r="G518" s="948" t="s">
        <v>1646</v>
      </c>
      <c r="H518" s="948" t="s">
        <v>1647</v>
      </c>
      <c r="I518" s="948"/>
      <c r="J518" s="948" t="s">
        <v>1096</v>
      </c>
      <c r="K518" s="948">
        <v>5</v>
      </c>
      <c r="L518" s="948" t="s">
        <v>25</v>
      </c>
      <c r="M518" s="948">
        <v>41600</v>
      </c>
      <c r="N518" s="948" t="s">
        <v>109</v>
      </c>
      <c r="O518" s="948">
        <v>149905</v>
      </c>
      <c r="P518" s="948">
        <v>108305</v>
      </c>
      <c r="Q518" s="948">
        <v>18870</v>
      </c>
      <c r="R518" s="948">
        <v>26466</v>
      </c>
      <c r="S518" s="948"/>
      <c r="T518" s="948"/>
      <c r="U518" s="948"/>
      <c r="V518" s="948" t="s">
        <v>1348</v>
      </c>
      <c r="W518" s="948">
        <v>3</v>
      </c>
    </row>
    <row r="519" spans="1:23" s="917" customFormat="1" ht="12.75" customHeight="1">
      <c r="A519" s="948">
        <v>1546</v>
      </c>
      <c r="B519" s="948">
        <v>2818</v>
      </c>
      <c r="C519" s="948" t="s">
        <v>108</v>
      </c>
      <c r="D519" s="948" t="s">
        <v>1133</v>
      </c>
      <c r="E519" s="948">
        <v>21268</v>
      </c>
      <c r="F519" s="948" t="s">
        <v>198</v>
      </c>
      <c r="G519" s="948" t="s">
        <v>1648</v>
      </c>
      <c r="H519" s="948" t="s">
        <v>1647</v>
      </c>
      <c r="I519" s="948"/>
      <c r="J519" s="948" t="s">
        <v>1096</v>
      </c>
      <c r="K519" s="948">
        <v>10</v>
      </c>
      <c r="L519" s="948" t="s">
        <v>25</v>
      </c>
      <c r="M519" s="948">
        <v>41600</v>
      </c>
      <c r="N519" s="948" t="s">
        <v>109</v>
      </c>
      <c r="O519" s="948">
        <v>149905</v>
      </c>
      <c r="P519" s="948">
        <v>108305</v>
      </c>
      <c r="Q519" s="948">
        <v>18870</v>
      </c>
      <c r="R519" s="948">
        <v>26466</v>
      </c>
      <c r="S519" s="948"/>
      <c r="T519" s="948"/>
      <c r="U519" s="948"/>
      <c r="V519" s="948" t="s">
        <v>1348</v>
      </c>
      <c r="W519" s="948">
        <v>3</v>
      </c>
    </row>
    <row r="520" spans="1:23" s="917" customFormat="1" ht="12.75" customHeight="1">
      <c r="A520" s="948">
        <v>1034</v>
      </c>
      <c r="B520" s="948">
        <v>2840</v>
      </c>
      <c r="C520" s="948" t="s">
        <v>87</v>
      </c>
      <c r="D520" s="948" t="s">
        <v>1292</v>
      </c>
      <c r="E520" s="948">
        <v>21417</v>
      </c>
      <c r="F520" s="948" t="s">
        <v>198</v>
      </c>
      <c r="G520" s="948" t="s">
        <v>1649</v>
      </c>
      <c r="H520" s="948" t="s">
        <v>1650</v>
      </c>
      <c r="I520" s="948"/>
      <c r="J520" s="948" t="s">
        <v>1096</v>
      </c>
      <c r="K520" s="948">
        <v>2</v>
      </c>
      <c r="L520" s="948" t="s">
        <v>25</v>
      </c>
      <c r="M520" s="948">
        <v>41600</v>
      </c>
      <c r="N520" s="948" t="s">
        <v>84</v>
      </c>
      <c r="O520" s="948">
        <v>94362</v>
      </c>
      <c r="P520" s="948">
        <v>52762</v>
      </c>
      <c r="Q520" s="948">
        <v>18870</v>
      </c>
      <c r="R520" s="948">
        <v>26466</v>
      </c>
      <c r="S520" s="948"/>
      <c r="T520" s="948"/>
      <c r="U520" s="948"/>
      <c r="V520" s="948" t="s">
        <v>1348</v>
      </c>
      <c r="W520" s="948">
        <v>2</v>
      </c>
    </row>
    <row r="521" spans="1:23" s="917" customFormat="1" ht="12.75" customHeight="1">
      <c r="A521" s="948">
        <v>1035</v>
      </c>
      <c r="B521" s="948">
        <v>2814</v>
      </c>
      <c r="C521" s="948" t="s">
        <v>121</v>
      </c>
      <c r="D521" s="948" t="s">
        <v>1445</v>
      </c>
      <c r="E521" s="948">
        <v>21474</v>
      </c>
      <c r="F521" s="948" t="s">
        <v>198</v>
      </c>
      <c r="G521" s="948" t="s">
        <v>1651</v>
      </c>
      <c r="H521" s="948" t="s">
        <v>1652</v>
      </c>
      <c r="I521" s="948"/>
      <c r="J521" s="948" t="s">
        <v>1096</v>
      </c>
      <c r="K521" s="948">
        <v>5</v>
      </c>
      <c r="L521" s="948" t="s">
        <v>25</v>
      </c>
      <c r="M521" s="948">
        <v>41600</v>
      </c>
      <c r="N521" s="948" t="s">
        <v>120</v>
      </c>
      <c r="O521" s="948">
        <v>177383</v>
      </c>
      <c r="P521" s="948">
        <v>135783</v>
      </c>
      <c r="Q521" s="948">
        <v>18870</v>
      </c>
      <c r="R521" s="948">
        <v>34212</v>
      </c>
      <c r="S521" s="948"/>
      <c r="T521" s="948"/>
      <c r="U521" s="948"/>
      <c r="V521" s="948" t="s">
        <v>1348</v>
      </c>
      <c r="W521" s="948">
        <v>1</v>
      </c>
    </row>
    <row r="522" spans="1:23" s="917" customFormat="1" ht="12.75" customHeight="1">
      <c r="A522" s="948">
        <v>1034</v>
      </c>
      <c r="B522" s="948">
        <v>2822</v>
      </c>
      <c r="C522" s="948" t="s">
        <v>1653</v>
      </c>
      <c r="D522" s="948" t="s">
        <v>1292</v>
      </c>
      <c r="E522" s="948">
        <v>21525</v>
      </c>
      <c r="F522" s="948" t="s">
        <v>198</v>
      </c>
      <c r="G522" s="948" t="s">
        <v>1654</v>
      </c>
      <c r="H522" s="948" t="s">
        <v>1655</v>
      </c>
      <c r="I522" s="948"/>
      <c r="J522" s="948" t="s">
        <v>1096</v>
      </c>
      <c r="K522" s="948">
        <v>10</v>
      </c>
      <c r="L522" s="948" t="s">
        <v>25</v>
      </c>
      <c r="M522" s="948">
        <v>41600</v>
      </c>
      <c r="N522" s="948" t="s">
        <v>325</v>
      </c>
      <c r="O522" s="948">
        <v>292387</v>
      </c>
      <c r="P522" s="948">
        <v>250787</v>
      </c>
      <c r="Q522" s="948">
        <v>18870</v>
      </c>
      <c r="R522" s="948">
        <v>26466</v>
      </c>
      <c r="S522" s="948"/>
      <c r="T522" s="948"/>
      <c r="U522" s="948"/>
      <c r="V522" s="948" t="s">
        <v>1348</v>
      </c>
      <c r="W522" s="948">
        <v>5</v>
      </c>
    </row>
    <row r="523" spans="1:23" s="917" customFormat="1" ht="12.75" customHeight="1">
      <c r="A523" s="948">
        <v>1034</v>
      </c>
      <c r="B523" s="948">
        <v>2803</v>
      </c>
      <c r="C523" s="948" t="s">
        <v>98</v>
      </c>
      <c r="D523" s="948" t="s">
        <v>1292</v>
      </c>
      <c r="E523" s="948">
        <v>21531</v>
      </c>
      <c r="F523" s="948" t="s">
        <v>198</v>
      </c>
      <c r="G523" s="948" t="s">
        <v>1656</v>
      </c>
      <c r="H523" s="948" t="s">
        <v>1657</v>
      </c>
      <c r="I523" s="948"/>
      <c r="J523" s="948" t="s">
        <v>1096</v>
      </c>
      <c r="K523" s="948">
        <v>3</v>
      </c>
      <c r="L523" s="948" t="s">
        <v>25</v>
      </c>
      <c r="M523" s="948">
        <v>41600</v>
      </c>
      <c r="N523" s="948" t="s">
        <v>97</v>
      </c>
      <c r="O523" s="948">
        <v>122428</v>
      </c>
      <c r="P523" s="948">
        <v>80828</v>
      </c>
      <c r="Q523" s="948">
        <v>18870</v>
      </c>
      <c r="R523" s="948">
        <v>26466</v>
      </c>
      <c r="S523" s="948"/>
      <c r="T523" s="948"/>
      <c r="U523" s="948"/>
      <c r="V523" s="948" t="s">
        <v>1348</v>
      </c>
      <c r="W523" s="948">
        <v>2</v>
      </c>
    </row>
    <row r="524" spans="1:23" s="917" customFormat="1" ht="12.75" customHeight="1">
      <c r="A524" s="948">
        <v>1034</v>
      </c>
      <c r="B524" s="948">
        <v>2840</v>
      </c>
      <c r="C524" s="948" t="s">
        <v>87</v>
      </c>
      <c r="D524" s="948" t="s">
        <v>1292</v>
      </c>
      <c r="E524" s="948">
        <v>21537</v>
      </c>
      <c r="F524" s="948" t="s">
        <v>198</v>
      </c>
      <c r="G524" s="948" t="s">
        <v>1658</v>
      </c>
      <c r="H524" s="948" t="s">
        <v>1659</v>
      </c>
      <c r="I524" s="948"/>
      <c r="J524" s="948" t="s">
        <v>1096</v>
      </c>
      <c r="K524" s="948">
        <v>5</v>
      </c>
      <c r="L524" s="948" t="s">
        <v>25</v>
      </c>
      <c r="M524" s="948">
        <v>41600</v>
      </c>
      <c r="N524" s="948" t="s">
        <v>84</v>
      </c>
      <c r="O524" s="948">
        <v>94362</v>
      </c>
      <c r="P524" s="948">
        <v>52762</v>
      </c>
      <c r="Q524" s="948">
        <v>18870</v>
      </c>
      <c r="R524" s="948">
        <v>26466</v>
      </c>
      <c r="S524" s="948"/>
      <c r="T524" s="948"/>
      <c r="U524" s="948"/>
      <c r="V524" s="948" t="s">
        <v>1348</v>
      </c>
      <c r="W524" s="948">
        <v>1</v>
      </c>
    </row>
    <row r="525" spans="1:23" s="917" customFormat="1" ht="12.75" customHeight="1">
      <c r="A525" s="948">
        <v>1580</v>
      </c>
      <c r="B525" s="948">
        <v>2813</v>
      </c>
      <c r="C525" s="948" t="s">
        <v>90</v>
      </c>
      <c r="D525" s="948" t="s">
        <v>1126</v>
      </c>
      <c r="E525" s="948">
        <v>21539</v>
      </c>
      <c r="F525" s="948" t="s">
        <v>198</v>
      </c>
      <c r="G525" s="948" t="s">
        <v>1660</v>
      </c>
      <c r="H525" s="948" t="s">
        <v>1661</v>
      </c>
      <c r="I525" s="948"/>
      <c r="J525" s="948" t="s">
        <v>1096</v>
      </c>
      <c r="K525" s="948">
        <v>4</v>
      </c>
      <c r="L525" s="948" t="s">
        <v>25</v>
      </c>
      <c r="M525" s="948">
        <v>41600</v>
      </c>
      <c r="N525" s="948" t="s">
        <v>88</v>
      </c>
      <c r="O525" s="948">
        <v>101092</v>
      </c>
      <c r="P525" s="948">
        <v>59492</v>
      </c>
      <c r="Q525" s="948">
        <v>18870</v>
      </c>
      <c r="R525" s="948">
        <v>19885</v>
      </c>
      <c r="S525" s="948"/>
      <c r="T525" s="948"/>
      <c r="U525" s="948"/>
      <c r="V525" s="948" t="s">
        <v>1348</v>
      </c>
      <c r="W525" s="948">
        <v>1</v>
      </c>
    </row>
    <row r="526" spans="1:23" s="917" customFormat="1" ht="12.75" customHeight="1">
      <c r="A526" s="948">
        <v>1034</v>
      </c>
      <c r="B526" s="948">
        <v>2840</v>
      </c>
      <c r="C526" s="948" t="s">
        <v>87</v>
      </c>
      <c r="D526" s="948" t="s">
        <v>1292</v>
      </c>
      <c r="E526" s="948">
        <v>21565</v>
      </c>
      <c r="F526" s="948" t="s">
        <v>198</v>
      </c>
      <c r="G526" s="948" t="s">
        <v>1662</v>
      </c>
      <c r="H526" s="948" t="s">
        <v>1659</v>
      </c>
      <c r="I526" s="948"/>
      <c r="J526" s="948" t="s">
        <v>1096</v>
      </c>
      <c r="K526" s="948">
        <v>5</v>
      </c>
      <c r="L526" s="948" t="s">
        <v>25</v>
      </c>
      <c r="M526" s="948">
        <v>41600</v>
      </c>
      <c r="N526" s="948" t="s">
        <v>84</v>
      </c>
      <c r="O526" s="948">
        <v>94362</v>
      </c>
      <c r="P526" s="948">
        <v>52762</v>
      </c>
      <c r="Q526" s="948">
        <v>18870</v>
      </c>
      <c r="R526" s="948">
        <v>26466</v>
      </c>
      <c r="S526" s="948"/>
      <c r="T526" s="948"/>
      <c r="U526" s="948"/>
      <c r="V526" s="948" t="s">
        <v>1348</v>
      </c>
      <c r="W526" s="948">
        <v>1</v>
      </c>
    </row>
    <row r="527" spans="1:23" s="917" customFormat="1" ht="12.75" customHeight="1">
      <c r="A527" s="948">
        <v>1680</v>
      </c>
      <c r="B527" s="948">
        <v>2840</v>
      </c>
      <c r="C527" s="948" t="s">
        <v>87</v>
      </c>
      <c r="D527" s="948" t="s">
        <v>1093</v>
      </c>
      <c r="E527" s="948">
        <v>21567</v>
      </c>
      <c r="F527" s="948" t="s">
        <v>198</v>
      </c>
      <c r="G527" s="948" t="s">
        <v>1663</v>
      </c>
      <c r="H527" s="948" t="s">
        <v>1664</v>
      </c>
      <c r="I527" s="948"/>
      <c r="J527" s="948" t="s">
        <v>1096</v>
      </c>
      <c r="K527" s="948">
        <v>3</v>
      </c>
      <c r="L527" s="948" t="s">
        <v>25</v>
      </c>
      <c r="M527" s="948">
        <v>41600</v>
      </c>
      <c r="N527" s="948" t="s">
        <v>84</v>
      </c>
      <c r="O527" s="948">
        <v>94362</v>
      </c>
      <c r="P527" s="948">
        <v>52762</v>
      </c>
      <c r="Q527" s="948">
        <v>18870</v>
      </c>
      <c r="R527" s="948">
        <v>34212</v>
      </c>
      <c r="S527" s="948"/>
      <c r="T527" s="948"/>
      <c r="U527" s="948"/>
      <c r="V527" s="948" t="s">
        <v>1348</v>
      </c>
      <c r="W527" s="948">
        <v>2</v>
      </c>
    </row>
    <row r="528" spans="1:23" s="917" customFormat="1" ht="12.75" customHeight="1">
      <c r="A528" s="948">
        <v>1680</v>
      </c>
      <c r="B528" s="948">
        <v>2840</v>
      </c>
      <c r="C528" s="948" t="s">
        <v>87</v>
      </c>
      <c r="D528" s="948" t="s">
        <v>1093</v>
      </c>
      <c r="E528" s="948">
        <v>21568</v>
      </c>
      <c r="F528" s="948" t="s">
        <v>198</v>
      </c>
      <c r="G528" s="948" t="s">
        <v>1665</v>
      </c>
      <c r="H528" s="948" t="s">
        <v>1664</v>
      </c>
      <c r="I528" s="948"/>
      <c r="J528" s="948" t="s">
        <v>1096</v>
      </c>
      <c r="K528" s="948">
        <v>1</v>
      </c>
      <c r="L528" s="948" t="s">
        <v>25</v>
      </c>
      <c r="M528" s="948">
        <v>41600</v>
      </c>
      <c r="N528" s="948" t="s">
        <v>84</v>
      </c>
      <c r="O528" s="948">
        <v>94362</v>
      </c>
      <c r="P528" s="948">
        <v>52762</v>
      </c>
      <c r="Q528" s="948">
        <v>18870</v>
      </c>
      <c r="R528" s="948">
        <v>34212</v>
      </c>
      <c r="S528" s="948"/>
      <c r="T528" s="948"/>
      <c r="U528" s="948"/>
      <c r="V528" s="948" t="s">
        <v>1348</v>
      </c>
      <c r="W528" s="948">
        <v>2</v>
      </c>
    </row>
    <row r="529" spans="1:23" s="917" customFormat="1" ht="12.75" customHeight="1">
      <c r="A529" s="948">
        <v>1680</v>
      </c>
      <c r="B529" s="948">
        <v>2840</v>
      </c>
      <c r="C529" s="948" t="s">
        <v>87</v>
      </c>
      <c r="D529" s="948" t="s">
        <v>1093</v>
      </c>
      <c r="E529" s="948">
        <v>21569</v>
      </c>
      <c r="F529" s="948" t="s">
        <v>198</v>
      </c>
      <c r="G529" s="948" t="s">
        <v>1666</v>
      </c>
      <c r="H529" s="948" t="s">
        <v>1664</v>
      </c>
      <c r="I529" s="948"/>
      <c r="J529" s="948" t="s">
        <v>1096</v>
      </c>
      <c r="K529" s="948">
        <v>1</v>
      </c>
      <c r="L529" s="948" t="s">
        <v>25</v>
      </c>
      <c r="M529" s="948">
        <v>41600</v>
      </c>
      <c r="N529" s="948" t="s">
        <v>84</v>
      </c>
      <c r="O529" s="948">
        <v>94362</v>
      </c>
      <c r="P529" s="948">
        <v>52762</v>
      </c>
      <c r="Q529" s="948">
        <v>18870</v>
      </c>
      <c r="R529" s="948">
        <v>34212</v>
      </c>
      <c r="S529" s="948"/>
      <c r="T529" s="948"/>
      <c r="U529" s="948"/>
      <c r="V529" s="948" t="s">
        <v>1348</v>
      </c>
      <c r="W529" s="948">
        <v>2</v>
      </c>
    </row>
    <row r="530" spans="1:23" s="917" customFormat="1" ht="12.75" customHeight="1">
      <c r="A530" s="948">
        <v>1680</v>
      </c>
      <c r="B530" s="948">
        <v>2840</v>
      </c>
      <c r="C530" s="948" t="s">
        <v>87</v>
      </c>
      <c r="D530" s="948" t="s">
        <v>1093</v>
      </c>
      <c r="E530" s="948">
        <v>21570</v>
      </c>
      <c r="F530" s="948" t="s">
        <v>198</v>
      </c>
      <c r="G530" s="948" t="s">
        <v>1667</v>
      </c>
      <c r="H530" s="948" t="s">
        <v>1664</v>
      </c>
      <c r="I530" s="948"/>
      <c r="J530" s="948" t="s">
        <v>1096</v>
      </c>
      <c r="K530" s="948">
        <v>1</v>
      </c>
      <c r="L530" s="948" t="s">
        <v>25</v>
      </c>
      <c r="M530" s="948">
        <v>41600</v>
      </c>
      <c r="N530" s="948" t="s">
        <v>84</v>
      </c>
      <c r="O530" s="948">
        <v>94362</v>
      </c>
      <c r="P530" s="948">
        <v>52762</v>
      </c>
      <c r="Q530" s="948">
        <v>18870</v>
      </c>
      <c r="R530" s="948">
        <v>34212</v>
      </c>
      <c r="S530" s="948"/>
      <c r="T530" s="948"/>
      <c r="U530" s="948"/>
      <c r="V530" s="948" t="s">
        <v>1348</v>
      </c>
      <c r="W530" s="948">
        <v>2</v>
      </c>
    </row>
    <row r="531" spans="1:23" s="917" customFormat="1" ht="12.75" customHeight="1">
      <c r="A531" s="948">
        <v>1145</v>
      </c>
      <c r="B531" s="948">
        <v>2840</v>
      </c>
      <c r="C531" s="948" t="s">
        <v>87</v>
      </c>
      <c r="D531" s="948" t="s">
        <v>1292</v>
      </c>
      <c r="E531" s="948">
        <v>21571</v>
      </c>
      <c r="F531" s="948" t="s">
        <v>198</v>
      </c>
      <c r="G531" s="948" t="s">
        <v>1668</v>
      </c>
      <c r="H531" s="948" t="s">
        <v>1490</v>
      </c>
      <c r="I531" s="948"/>
      <c r="J531" s="948" t="s">
        <v>1096</v>
      </c>
      <c r="K531" s="948">
        <v>2</v>
      </c>
      <c r="L531" s="948" t="s">
        <v>25</v>
      </c>
      <c r="M531" s="948">
        <v>41600</v>
      </c>
      <c r="N531" s="948" t="s">
        <v>84</v>
      </c>
      <c r="O531" s="948">
        <v>94362</v>
      </c>
      <c r="P531" s="948">
        <v>52762</v>
      </c>
      <c r="Q531" s="948">
        <v>18870</v>
      </c>
      <c r="R531" s="948">
        <v>26466</v>
      </c>
      <c r="S531" s="948"/>
      <c r="T531" s="948"/>
      <c r="U531" s="948"/>
      <c r="V531" s="948" t="s">
        <v>1348</v>
      </c>
      <c r="W531" s="948">
        <v>2</v>
      </c>
    </row>
    <row r="532" spans="1:23" s="917" customFormat="1" ht="12.75" customHeight="1">
      <c r="A532" s="948">
        <v>1034</v>
      </c>
      <c r="B532" s="948">
        <v>2840</v>
      </c>
      <c r="C532" s="948" t="s">
        <v>87</v>
      </c>
      <c r="D532" s="948" t="s">
        <v>1292</v>
      </c>
      <c r="E532" s="948">
        <v>21696</v>
      </c>
      <c r="F532" s="948" t="s">
        <v>198</v>
      </c>
      <c r="G532" s="948" t="s">
        <v>1669</v>
      </c>
      <c r="H532" s="948" t="s">
        <v>1670</v>
      </c>
      <c r="I532" s="948"/>
      <c r="J532" s="948" t="s">
        <v>1096</v>
      </c>
      <c r="K532" s="948">
        <v>3</v>
      </c>
      <c r="L532" s="948" t="s">
        <v>25</v>
      </c>
      <c r="M532" s="948">
        <v>41600</v>
      </c>
      <c r="N532" s="948" t="s">
        <v>84</v>
      </c>
      <c r="O532" s="948">
        <v>94362</v>
      </c>
      <c r="P532" s="948">
        <v>52762</v>
      </c>
      <c r="Q532" s="948">
        <v>18870</v>
      </c>
      <c r="R532" s="948">
        <v>26466</v>
      </c>
      <c r="S532" s="948"/>
      <c r="T532" s="948"/>
      <c r="U532" s="948"/>
      <c r="V532" s="948" t="s">
        <v>1348</v>
      </c>
      <c r="W532" s="948">
        <v>2</v>
      </c>
    </row>
    <row r="533" spans="1:23" s="917" customFormat="1" ht="12.75" customHeight="1">
      <c r="A533" s="948">
        <v>1145</v>
      </c>
      <c r="B533" s="948">
        <v>2839</v>
      </c>
      <c r="C533" s="948" t="s">
        <v>86</v>
      </c>
      <c r="D533" s="948" t="s">
        <v>1133</v>
      </c>
      <c r="E533" s="948">
        <v>21698</v>
      </c>
      <c r="F533" s="948" t="s">
        <v>198</v>
      </c>
      <c r="G533" s="948" t="s">
        <v>1671</v>
      </c>
      <c r="H533" s="948" t="s">
        <v>1401</v>
      </c>
      <c r="I533" s="948"/>
      <c r="J533" s="948" t="s">
        <v>1096</v>
      </c>
      <c r="K533" s="948">
        <v>1</v>
      </c>
      <c r="L533" s="948" t="s">
        <v>25</v>
      </c>
      <c r="M533" s="948">
        <v>41600</v>
      </c>
      <c r="N533" s="948" t="s">
        <v>84</v>
      </c>
      <c r="O533" s="948">
        <v>94362</v>
      </c>
      <c r="P533" s="948">
        <v>52762</v>
      </c>
      <c r="Q533" s="948">
        <v>18870</v>
      </c>
      <c r="R533" s="948">
        <v>26466</v>
      </c>
      <c r="S533" s="948"/>
      <c r="T533" s="948"/>
      <c r="U533" s="948"/>
      <c r="V533" s="948" t="s">
        <v>1348</v>
      </c>
      <c r="W533" s="948">
        <v>2</v>
      </c>
    </row>
    <row r="534" spans="1:23" s="917" customFormat="1" ht="12.75" customHeight="1">
      <c r="A534" s="948">
        <v>1335</v>
      </c>
      <c r="B534" s="948">
        <v>2832</v>
      </c>
      <c r="C534" s="948" t="s">
        <v>92</v>
      </c>
      <c r="D534" s="948" t="s">
        <v>1133</v>
      </c>
      <c r="E534" s="948">
        <v>21699</v>
      </c>
      <c r="F534" s="948" t="s">
        <v>198</v>
      </c>
      <c r="G534" s="948" t="s">
        <v>5701</v>
      </c>
      <c r="H534" s="948" t="s">
        <v>5767</v>
      </c>
      <c r="I534" s="948"/>
      <c r="J534" s="948" t="s">
        <v>1096</v>
      </c>
      <c r="K534" s="948">
        <v>10</v>
      </c>
      <c r="L534" s="948" t="s">
        <v>25</v>
      </c>
      <c r="M534" s="948">
        <v>41600</v>
      </c>
      <c r="N534" s="948" t="s">
        <v>88</v>
      </c>
      <c r="O534" s="948">
        <v>101092</v>
      </c>
      <c r="P534" s="948">
        <v>59492</v>
      </c>
      <c r="Q534" s="948">
        <v>18870</v>
      </c>
      <c r="R534" s="948">
        <v>26466</v>
      </c>
      <c r="S534" s="948"/>
      <c r="T534" s="948"/>
      <c r="U534" s="948"/>
      <c r="V534" s="948" t="s">
        <v>1348</v>
      </c>
      <c r="W534" s="948">
        <v>1</v>
      </c>
    </row>
    <row r="535" spans="1:23" s="917" customFormat="1" ht="12.75" customHeight="1">
      <c r="A535" s="948">
        <v>1335</v>
      </c>
      <c r="B535" s="948">
        <v>2832</v>
      </c>
      <c r="C535" s="948" t="s">
        <v>92</v>
      </c>
      <c r="D535" s="948" t="s">
        <v>1133</v>
      </c>
      <c r="E535" s="948">
        <v>21699</v>
      </c>
      <c r="F535" s="948" t="s">
        <v>869</v>
      </c>
      <c r="G535" s="948" t="s">
        <v>5702</v>
      </c>
      <c r="H535" s="948" t="s">
        <v>5768</v>
      </c>
      <c r="I535" s="948"/>
      <c r="J535" s="948" t="s">
        <v>1096</v>
      </c>
      <c r="K535" s="948">
        <v>5</v>
      </c>
      <c r="L535" s="948" t="s">
        <v>25</v>
      </c>
      <c r="M535" s="948">
        <v>41600</v>
      </c>
      <c r="N535" s="948" t="s">
        <v>88</v>
      </c>
      <c r="O535" s="948">
        <v>101092</v>
      </c>
      <c r="P535" s="948">
        <v>59492</v>
      </c>
      <c r="Q535" s="948">
        <v>18870</v>
      </c>
      <c r="R535" s="948">
        <v>26466</v>
      </c>
      <c r="S535" s="948"/>
      <c r="T535" s="948"/>
      <c r="U535" s="948"/>
      <c r="V535" s="948" t="s">
        <v>1403</v>
      </c>
      <c r="W535" s="948">
        <v>1</v>
      </c>
    </row>
    <row r="536" spans="1:23" s="917" customFormat="1" ht="12.75" customHeight="1">
      <c r="A536" s="948">
        <v>1335</v>
      </c>
      <c r="B536" s="948">
        <v>2832</v>
      </c>
      <c r="C536" s="948" t="s">
        <v>92</v>
      </c>
      <c r="D536" s="948" t="s">
        <v>1133</v>
      </c>
      <c r="E536" s="948">
        <v>21699</v>
      </c>
      <c r="F536" s="948" t="s">
        <v>871</v>
      </c>
      <c r="G536" s="948" t="s">
        <v>5703</v>
      </c>
      <c r="H536" s="948" t="s">
        <v>5768</v>
      </c>
      <c r="I536" s="948"/>
      <c r="J536" s="948" t="s">
        <v>1096</v>
      </c>
      <c r="K536" s="948">
        <v>5</v>
      </c>
      <c r="L536" s="948" t="s">
        <v>25</v>
      </c>
      <c r="M536" s="948">
        <v>41600</v>
      </c>
      <c r="N536" s="948" t="s">
        <v>88</v>
      </c>
      <c r="O536" s="948">
        <v>101092</v>
      </c>
      <c r="P536" s="948">
        <v>59492</v>
      </c>
      <c r="Q536" s="948">
        <v>18870</v>
      </c>
      <c r="R536" s="948">
        <v>26466</v>
      </c>
      <c r="S536" s="948"/>
      <c r="T536" s="948"/>
      <c r="U536" s="948"/>
      <c r="V536" s="948" t="s">
        <v>1403</v>
      </c>
      <c r="W536" s="948">
        <v>1</v>
      </c>
    </row>
    <row r="537" spans="1:23" s="917" customFormat="1" ht="12.75" customHeight="1">
      <c r="A537" s="948">
        <v>1335</v>
      </c>
      <c r="B537" s="948">
        <v>2832</v>
      </c>
      <c r="C537" s="948" t="s">
        <v>92</v>
      </c>
      <c r="D537" s="948" t="s">
        <v>1133</v>
      </c>
      <c r="E537" s="948">
        <v>21700</v>
      </c>
      <c r="F537" s="948" t="s">
        <v>198</v>
      </c>
      <c r="G537" s="948" t="s">
        <v>5704</v>
      </c>
      <c r="H537" s="948" t="s">
        <v>5767</v>
      </c>
      <c r="I537" s="948"/>
      <c r="J537" s="948" t="s">
        <v>1096</v>
      </c>
      <c r="K537" s="948">
        <v>10</v>
      </c>
      <c r="L537" s="948" t="s">
        <v>25</v>
      </c>
      <c r="M537" s="948">
        <v>41600</v>
      </c>
      <c r="N537" s="948" t="s">
        <v>88</v>
      </c>
      <c r="O537" s="948">
        <v>101092</v>
      </c>
      <c r="P537" s="948">
        <v>59492</v>
      </c>
      <c r="Q537" s="948">
        <v>18870</v>
      </c>
      <c r="R537" s="948">
        <v>26466</v>
      </c>
      <c r="S537" s="948"/>
      <c r="T537" s="948"/>
      <c r="U537" s="948"/>
      <c r="V537" s="948" t="s">
        <v>1348</v>
      </c>
      <c r="W537" s="948">
        <v>1</v>
      </c>
    </row>
    <row r="538" spans="1:23" s="917" customFormat="1" ht="12.75" customHeight="1">
      <c r="A538" s="948">
        <v>1335</v>
      </c>
      <c r="B538" s="948">
        <v>2832</v>
      </c>
      <c r="C538" s="948" t="s">
        <v>92</v>
      </c>
      <c r="D538" s="948" t="s">
        <v>1133</v>
      </c>
      <c r="E538" s="948">
        <v>21700</v>
      </c>
      <c r="F538" s="948" t="s">
        <v>869</v>
      </c>
      <c r="G538" s="948" t="s">
        <v>5705</v>
      </c>
      <c r="H538" s="948" t="s">
        <v>5768</v>
      </c>
      <c r="I538" s="948"/>
      <c r="J538" s="948" t="s">
        <v>1096</v>
      </c>
      <c r="K538" s="948">
        <v>5</v>
      </c>
      <c r="L538" s="948" t="s">
        <v>25</v>
      </c>
      <c r="M538" s="948">
        <v>41600</v>
      </c>
      <c r="N538" s="948" t="s">
        <v>88</v>
      </c>
      <c r="O538" s="948">
        <v>101092</v>
      </c>
      <c r="P538" s="948">
        <v>59492</v>
      </c>
      <c r="Q538" s="948">
        <v>18870</v>
      </c>
      <c r="R538" s="948">
        <v>26466</v>
      </c>
      <c r="S538" s="948"/>
      <c r="T538" s="948"/>
      <c r="U538" s="948"/>
      <c r="V538" s="948" t="s">
        <v>1403</v>
      </c>
      <c r="W538" s="948">
        <v>1</v>
      </c>
    </row>
    <row r="539" spans="1:23" s="917" customFormat="1" ht="12.75" customHeight="1">
      <c r="A539" s="948">
        <v>1335</v>
      </c>
      <c r="B539" s="948">
        <v>2832</v>
      </c>
      <c r="C539" s="948" t="s">
        <v>92</v>
      </c>
      <c r="D539" s="948" t="s">
        <v>1133</v>
      </c>
      <c r="E539" s="948">
        <v>21700</v>
      </c>
      <c r="F539" s="948" t="s">
        <v>871</v>
      </c>
      <c r="G539" s="948" t="s">
        <v>5706</v>
      </c>
      <c r="H539" s="948" t="s">
        <v>5768</v>
      </c>
      <c r="I539" s="948"/>
      <c r="J539" s="948" t="s">
        <v>1096</v>
      </c>
      <c r="K539" s="948">
        <v>5</v>
      </c>
      <c r="L539" s="948" t="s">
        <v>25</v>
      </c>
      <c r="M539" s="948">
        <v>41600</v>
      </c>
      <c r="N539" s="948" t="s">
        <v>88</v>
      </c>
      <c r="O539" s="948">
        <v>101092</v>
      </c>
      <c r="P539" s="948">
        <v>59492</v>
      </c>
      <c r="Q539" s="948">
        <v>18870</v>
      </c>
      <c r="R539" s="948">
        <v>26466</v>
      </c>
      <c r="S539" s="948"/>
      <c r="T539" s="948"/>
      <c r="U539" s="948"/>
      <c r="V539" s="948" t="s">
        <v>1403</v>
      </c>
      <c r="W539" s="948">
        <v>1</v>
      </c>
    </row>
    <row r="540" spans="1:23" s="917" customFormat="1" ht="12.75" customHeight="1">
      <c r="A540" s="948">
        <v>1335</v>
      </c>
      <c r="B540" s="948">
        <v>2832</v>
      </c>
      <c r="C540" s="948" t="s">
        <v>92</v>
      </c>
      <c r="D540" s="948" t="s">
        <v>1133</v>
      </c>
      <c r="E540" s="948">
        <v>21701</v>
      </c>
      <c r="F540" s="948" t="s">
        <v>198</v>
      </c>
      <c r="G540" s="948" t="s">
        <v>5707</v>
      </c>
      <c r="H540" s="948" t="s">
        <v>5767</v>
      </c>
      <c r="I540" s="948"/>
      <c r="J540" s="948" t="s">
        <v>1096</v>
      </c>
      <c r="K540" s="948">
        <v>10</v>
      </c>
      <c r="L540" s="948" t="s">
        <v>25</v>
      </c>
      <c r="M540" s="948">
        <v>41600</v>
      </c>
      <c r="N540" s="948" t="s">
        <v>88</v>
      </c>
      <c r="O540" s="948">
        <v>101092</v>
      </c>
      <c r="P540" s="948">
        <v>59492</v>
      </c>
      <c r="Q540" s="948">
        <v>18870</v>
      </c>
      <c r="R540" s="948">
        <v>26466</v>
      </c>
      <c r="S540" s="948"/>
      <c r="T540" s="948"/>
      <c r="U540" s="948"/>
      <c r="V540" s="948" t="s">
        <v>1348</v>
      </c>
      <c r="W540" s="948">
        <v>1</v>
      </c>
    </row>
    <row r="541" spans="1:23" s="917" customFormat="1" ht="12.75" customHeight="1">
      <c r="A541" s="948">
        <v>1335</v>
      </c>
      <c r="B541" s="948">
        <v>2832</v>
      </c>
      <c r="C541" s="948" t="s">
        <v>92</v>
      </c>
      <c r="D541" s="948" t="s">
        <v>1133</v>
      </c>
      <c r="E541" s="948">
        <v>21701</v>
      </c>
      <c r="F541" s="948" t="s">
        <v>869</v>
      </c>
      <c r="G541" s="948" t="s">
        <v>5708</v>
      </c>
      <c r="H541" s="948" t="s">
        <v>5768</v>
      </c>
      <c r="I541" s="948"/>
      <c r="J541" s="948" t="s">
        <v>1096</v>
      </c>
      <c r="K541" s="948">
        <v>5</v>
      </c>
      <c r="L541" s="948" t="s">
        <v>25</v>
      </c>
      <c r="M541" s="948">
        <v>41600</v>
      </c>
      <c r="N541" s="948" t="s">
        <v>88</v>
      </c>
      <c r="O541" s="948">
        <v>101092</v>
      </c>
      <c r="P541" s="948">
        <v>59492</v>
      </c>
      <c r="Q541" s="948">
        <v>18870</v>
      </c>
      <c r="R541" s="948">
        <v>26466</v>
      </c>
      <c r="S541" s="948"/>
      <c r="T541" s="948"/>
      <c r="U541" s="948"/>
      <c r="V541" s="948" t="s">
        <v>1403</v>
      </c>
      <c r="W541" s="948">
        <v>1</v>
      </c>
    </row>
    <row r="542" spans="1:23" s="917" customFormat="1" ht="12.75" customHeight="1">
      <c r="A542" s="948">
        <v>1335</v>
      </c>
      <c r="B542" s="948">
        <v>2832</v>
      </c>
      <c r="C542" s="948" t="s">
        <v>92</v>
      </c>
      <c r="D542" s="948" t="s">
        <v>1133</v>
      </c>
      <c r="E542" s="948">
        <v>21701</v>
      </c>
      <c r="F542" s="948" t="s">
        <v>871</v>
      </c>
      <c r="G542" s="948" t="s">
        <v>5709</v>
      </c>
      <c r="H542" s="948" t="s">
        <v>5768</v>
      </c>
      <c r="I542" s="948"/>
      <c r="J542" s="948" t="s">
        <v>1096</v>
      </c>
      <c r="K542" s="948">
        <v>5</v>
      </c>
      <c r="L542" s="948" t="s">
        <v>25</v>
      </c>
      <c r="M542" s="948">
        <v>41600</v>
      </c>
      <c r="N542" s="948" t="s">
        <v>88</v>
      </c>
      <c r="O542" s="948">
        <v>101092</v>
      </c>
      <c r="P542" s="948">
        <v>59492</v>
      </c>
      <c r="Q542" s="948">
        <v>18870</v>
      </c>
      <c r="R542" s="948">
        <v>26466</v>
      </c>
      <c r="S542" s="948"/>
      <c r="T542" s="948"/>
      <c r="U542" s="948"/>
      <c r="V542" s="948" t="s">
        <v>1403</v>
      </c>
      <c r="W542" s="948">
        <v>1</v>
      </c>
    </row>
    <row r="543" spans="1:23" s="917" customFormat="1" ht="12.75" customHeight="1">
      <c r="A543" s="948">
        <v>1335</v>
      </c>
      <c r="B543" s="948">
        <v>2832</v>
      </c>
      <c r="C543" s="948" t="s">
        <v>92</v>
      </c>
      <c r="D543" s="948" t="s">
        <v>1133</v>
      </c>
      <c r="E543" s="948">
        <v>21704</v>
      </c>
      <c r="F543" s="948" t="s">
        <v>198</v>
      </c>
      <c r="G543" s="948" t="s">
        <v>5710</v>
      </c>
      <c r="H543" s="948" t="s">
        <v>5767</v>
      </c>
      <c r="I543" s="948"/>
      <c r="J543" s="948" t="s">
        <v>1096</v>
      </c>
      <c r="K543" s="948">
        <v>10</v>
      </c>
      <c r="L543" s="948" t="s">
        <v>25</v>
      </c>
      <c r="M543" s="948">
        <v>41600</v>
      </c>
      <c r="N543" s="948" t="s">
        <v>88</v>
      </c>
      <c r="O543" s="948">
        <v>101092</v>
      </c>
      <c r="P543" s="948">
        <v>59492</v>
      </c>
      <c r="Q543" s="948">
        <v>18870</v>
      </c>
      <c r="R543" s="948">
        <v>26466</v>
      </c>
      <c r="S543" s="948"/>
      <c r="T543" s="948"/>
      <c r="U543" s="948"/>
      <c r="V543" s="948" t="s">
        <v>1348</v>
      </c>
      <c r="W543" s="948">
        <v>1</v>
      </c>
    </row>
    <row r="544" spans="1:23" s="917" customFormat="1" ht="12.75" customHeight="1">
      <c r="A544" s="948">
        <v>1335</v>
      </c>
      <c r="B544" s="948">
        <v>2832</v>
      </c>
      <c r="C544" s="948" t="s">
        <v>92</v>
      </c>
      <c r="D544" s="948" t="s">
        <v>1133</v>
      </c>
      <c r="E544" s="948">
        <v>21713</v>
      </c>
      <c r="F544" s="948" t="s">
        <v>198</v>
      </c>
      <c r="G544" s="948" t="s">
        <v>5711</v>
      </c>
      <c r="H544" s="948" t="s">
        <v>5767</v>
      </c>
      <c r="I544" s="948"/>
      <c r="J544" s="948" t="s">
        <v>1096</v>
      </c>
      <c r="K544" s="948">
        <v>10</v>
      </c>
      <c r="L544" s="948" t="s">
        <v>25</v>
      </c>
      <c r="M544" s="948">
        <v>41600</v>
      </c>
      <c r="N544" s="948" t="s">
        <v>88</v>
      </c>
      <c r="O544" s="948">
        <v>101092</v>
      </c>
      <c r="P544" s="948">
        <v>59492</v>
      </c>
      <c r="Q544" s="948">
        <v>18870</v>
      </c>
      <c r="R544" s="948">
        <v>26466</v>
      </c>
      <c r="S544" s="948"/>
      <c r="T544" s="948"/>
      <c r="U544" s="948"/>
      <c r="V544" s="948" t="s">
        <v>1348</v>
      </c>
      <c r="W544" s="948">
        <v>1</v>
      </c>
    </row>
    <row r="545" spans="1:23" s="917" customFormat="1" ht="12.75" customHeight="1">
      <c r="A545" s="948">
        <v>1034</v>
      </c>
      <c r="B545" s="948">
        <v>2840</v>
      </c>
      <c r="C545" s="948" t="s">
        <v>87</v>
      </c>
      <c r="D545" s="948" t="s">
        <v>1292</v>
      </c>
      <c r="E545" s="948">
        <v>21714</v>
      </c>
      <c r="F545" s="948" t="s">
        <v>198</v>
      </c>
      <c r="G545" s="948" t="s">
        <v>1672</v>
      </c>
      <c r="H545" s="948" t="s">
        <v>1650</v>
      </c>
      <c r="I545" s="948"/>
      <c r="J545" s="948" t="s">
        <v>1096</v>
      </c>
      <c r="K545" s="948">
        <v>0.5</v>
      </c>
      <c r="L545" s="948" t="s">
        <v>25</v>
      </c>
      <c r="M545" s="948">
        <v>41600</v>
      </c>
      <c r="N545" s="948" t="s">
        <v>84</v>
      </c>
      <c r="O545" s="948">
        <v>94362</v>
      </c>
      <c r="P545" s="948">
        <v>52762</v>
      </c>
      <c r="Q545" s="948">
        <v>18870</v>
      </c>
      <c r="R545" s="948">
        <v>26466</v>
      </c>
      <c r="S545" s="948"/>
      <c r="T545" s="948"/>
      <c r="U545" s="948"/>
      <c r="V545" s="948" t="s">
        <v>1348</v>
      </c>
      <c r="W545" s="948">
        <v>2</v>
      </c>
    </row>
    <row r="546" spans="1:23" s="917" customFormat="1" ht="12.75" customHeight="1">
      <c r="A546" s="948">
        <v>1034</v>
      </c>
      <c r="B546" s="948">
        <v>2828</v>
      </c>
      <c r="C546" s="948" t="s">
        <v>112</v>
      </c>
      <c r="D546" s="948" t="s">
        <v>1292</v>
      </c>
      <c r="E546" s="948">
        <v>21715</v>
      </c>
      <c r="F546" s="948" t="s">
        <v>198</v>
      </c>
      <c r="G546" s="948" t="s">
        <v>1673</v>
      </c>
      <c r="H546" s="948" t="s">
        <v>1674</v>
      </c>
      <c r="I546" s="948"/>
      <c r="J546" s="948" t="s">
        <v>1096</v>
      </c>
      <c r="K546" s="948">
        <v>2</v>
      </c>
      <c r="L546" s="948" t="s">
        <v>25</v>
      </c>
      <c r="M546" s="948">
        <v>41600</v>
      </c>
      <c r="N546" s="948" t="s">
        <v>109</v>
      </c>
      <c r="O546" s="948">
        <v>149905</v>
      </c>
      <c r="P546" s="948">
        <v>108305</v>
      </c>
      <c r="Q546" s="948">
        <v>18870</v>
      </c>
      <c r="R546" s="948">
        <v>26466</v>
      </c>
      <c r="S546" s="948"/>
      <c r="T546" s="948"/>
      <c r="U546" s="948"/>
      <c r="V546" s="948" t="s">
        <v>1348</v>
      </c>
      <c r="W546" s="948">
        <v>1</v>
      </c>
    </row>
    <row r="547" spans="1:23" s="917" customFormat="1" ht="12.75" customHeight="1">
      <c r="A547" s="948">
        <v>1555</v>
      </c>
      <c r="B547" s="948">
        <v>2845</v>
      </c>
      <c r="C547" s="948" t="s">
        <v>318</v>
      </c>
      <c r="D547" s="948" t="s">
        <v>1445</v>
      </c>
      <c r="E547" s="948">
        <v>21897</v>
      </c>
      <c r="F547" s="948" t="s">
        <v>198</v>
      </c>
      <c r="G547" s="948" t="s">
        <v>1675</v>
      </c>
      <c r="H547" s="948" t="s">
        <v>1676</v>
      </c>
      <c r="I547" s="948"/>
      <c r="J547" s="948" t="s">
        <v>1096</v>
      </c>
      <c r="K547" s="948">
        <v>2</v>
      </c>
      <c r="L547" s="948" t="s">
        <v>25</v>
      </c>
      <c r="M547" s="948">
        <v>41600</v>
      </c>
      <c r="N547" s="948" t="s">
        <v>126</v>
      </c>
      <c r="O547" s="948">
        <v>212265</v>
      </c>
      <c r="P547" s="948">
        <v>170665</v>
      </c>
      <c r="Q547" s="948">
        <v>18870</v>
      </c>
      <c r="R547" s="948">
        <v>26466</v>
      </c>
      <c r="S547" s="948"/>
      <c r="T547" s="948"/>
      <c r="U547" s="948"/>
      <c r="V547" s="948" t="s">
        <v>1348</v>
      </c>
      <c r="W547" s="948">
        <v>1</v>
      </c>
    </row>
    <row r="548" spans="1:23" s="917" customFormat="1" ht="12.75" customHeight="1">
      <c r="A548" s="948">
        <v>1545</v>
      </c>
      <c r="B548" s="948">
        <v>2846</v>
      </c>
      <c r="C548" s="948" t="s">
        <v>324</v>
      </c>
      <c r="D548" s="948" t="s">
        <v>1445</v>
      </c>
      <c r="E548" s="948">
        <v>21898</v>
      </c>
      <c r="F548" s="948" t="s">
        <v>198</v>
      </c>
      <c r="G548" s="948" t="s">
        <v>1677</v>
      </c>
      <c r="H548" s="948" t="s">
        <v>1676</v>
      </c>
      <c r="I548" s="948"/>
      <c r="J548" s="948" t="s">
        <v>1096</v>
      </c>
      <c r="K548" s="948">
        <v>2</v>
      </c>
      <c r="L548" s="948" t="s">
        <v>25</v>
      </c>
      <c r="M548" s="948">
        <v>41600</v>
      </c>
      <c r="N548" s="948" t="s">
        <v>126</v>
      </c>
      <c r="O548" s="948">
        <v>212265</v>
      </c>
      <c r="P548" s="948">
        <v>170665</v>
      </c>
      <c r="Q548" s="948">
        <v>18870</v>
      </c>
      <c r="R548" s="948">
        <v>26466</v>
      </c>
      <c r="S548" s="948"/>
      <c r="T548" s="948"/>
      <c r="U548" s="948"/>
      <c r="V548" s="948" t="s">
        <v>1348</v>
      </c>
      <c r="W548" s="948">
        <v>1</v>
      </c>
    </row>
    <row r="549" spans="1:23" s="917" customFormat="1" ht="12.75" customHeight="1">
      <c r="A549" s="948">
        <v>1410</v>
      </c>
      <c r="B549" s="948">
        <v>2823</v>
      </c>
      <c r="C549" s="948" t="s">
        <v>551</v>
      </c>
      <c r="D549" s="948" t="s">
        <v>1320</v>
      </c>
      <c r="E549" s="948">
        <v>21899</v>
      </c>
      <c r="F549" s="948" t="s">
        <v>198</v>
      </c>
      <c r="G549" s="948" t="s">
        <v>5712</v>
      </c>
      <c r="H549" s="948" t="s">
        <v>5769</v>
      </c>
      <c r="I549" s="948"/>
      <c r="J549" s="948" t="s">
        <v>1096</v>
      </c>
      <c r="K549" s="948">
        <v>5</v>
      </c>
      <c r="L549" s="948" t="s">
        <v>25</v>
      </c>
      <c r="M549" s="948">
        <v>41600</v>
      </c>
      <c r="N549" s="948" t="s">
        <v>93</v>
      </c>
      <c r="O549" s="948">
        <v>109342</v>
      </c>
      <c r="P549" s="948">
        <v>67742</v>
      </c>
      <c r="Q549" s="948">
        <v>18870</v>
      </c>
      <c r="R549" s="948">
        <v>26466</v>
      </c>
      <c r="S549" s="948"/>
      <c r="T549" s="948"/>
      <c r="U549" s="948"/>
      <c r="V549" s="948" t="s">
        <v>1348</v>
      </c>
      <c r="W549" s="948">
        <v>1</v>
      </c>
    </row>
    <row r="550" spans="1:23" s="917" customFormat="1" ht="12.75" customHeight="1">
      <c r="A550" s="948">
        <v>1034</v>
      </c>
      <c r="B550" s="948">
        <v>2840</v>
      </c>
      <c r="C550" s="948" t="s">
        <v>87</v>
      </c>
      <c r="D550" s="948" t="s">
        <v>1292</v>
      </c>
      <c r="E550" s="948">
        <v>21900</v>
      </c>
      <c r="F550" s="948" t="s">
        <v>198</v>
      </c>
      <c r="G550" s="948" t="s">
        <v>1678</v>
      </c>
      <c r="H550" s="948" t="s">
        <v>1655</v>
      </c>
      <c r="I550" s="948"/>
      <c r="J550" s="948" t="s">
        <v>1096</v>
      </c>
      <c r="K550" s="948">
        <v>1</v>
      </c>
      <c r="L550" s="948" t="s">
        <v>25</v>
      </c>
      <c r="M550" s="948">
        <v>41600</v>
      </c>
      <c r="N550" s="948" t="s">
        <v>84</v>
      </c>
      <c r="O550" s="948">
        <v>94362</v>
      </c>
      <c r="P550" s="948">
        <v>52762</v>
      </c>
      <c r="Q550" s="948">
        <v>18870</v>
      </c>
      <c r="R550" s="948">
        <v>26466</v>
      </c>
      <c r="S550" s="948"/>
      <c r="T550" s="948"/>
      <c r="U550" s="948"/>
      <c r="V550" s="948" t="s">
        <v>1348</v>
      </c>
      <c r="W550" s="948">
        <v>2</v>
      </c>
    </row>
    <row r="551" spans="1:23" s="917" customFormat="1" ht="12.75" customHeight="1">
      <c r="A551" s="948">
        <v>1680</v>
      </c>
      <c r="B551" s="948">
        <v>2840</v>
      </c>
      <c r="C551" s="948" t="s">
        <v>87</v>
      </c>
      <c r="D551" s="948" t="s">
        <v>1093</v>
      </c>
      <c r="E551" s="948">
        <v>21901</v>
      </c>
      <c r="F551" s="948" t="s">
        <v>198</v>
      </c>
      <c r="G551" s="948" t="s">
        <v>1679</v>
      </c>
      <c r="H551" s="948" t="s">
        <v>1476</v>
      </c>
      <c r="I551" s="948"/>
      <c r="J551" s="948" t="s">
        <v>1096</v>
      </c>
      <c r="K551" s="948">
        <v>5</v>
      </c>
      <c r="L551" s="948" t="s">
        <v>25</v>
      </c>
      <c r="M551" s="948">
        <v>41600</v>
      </c>
      <c r="N551" s="948" t="s">
        <v>84</v>
      </c>
      <c r="O551" s="948">
        <v>94362</v>
      </c>
      <c r="P551" s="948">
        <v>52762</v>
      </c>
      <c r="Q551" s="948">
        <v>18870</v>
      </c>
      <c r="R551" s="948">
        <v>34212</v>
      </c>
      <c r="S551" s="948"/>
      <c r="T551" s="948"/>
      <c r="U551" s="948"/>
      <c r="V551" s="948" t="s">
        <v>1348</v>
      </c>
      <c r="W551" s="948">
        <v>1</v>
      </c>
    </row>
    <row r="552" spans="1:23" s="917" customFormat="1" ht="12.75" customHeight="1">
      <c r="A552" s="948">
        <v>1145</v>
      </c>
      <c r="B552" s="948">
        <v>2840</v>
      </c>
      <c r="C552" s="948" t="s">
        <v>87</v>
      </c>
      <c r="D552" s="948" t="s">
        <v>1133</v>
      </c>
      <c r="E552" s="948">
        <v>21902</v>
      </c>
      <c r="F552" s="948" t="s">
        <v>198</v>
      </c>
      <c r="G552" s="948" t="s">
        <v>5713</v>
      </c>
      <c r="H552" s="948" t="s">
        <v>5770</v>
      </c>
      <c r="I552" s="948"/>
      <c r="J552" s="948" t="s">
        <v>1096</v>
      </c>
      <c r="K552" s="948">
        <v>2</v>
      </c>
      <c r="L552" s="948" t="s">
        <v>25</v>
      </c>
      <c r="M552" s="948">
        <v>41600</v>
      </c>
      <c r="N552" s="948" t="s">
        <v>84</v>
      </c>
      <c r="O552" s="948">
        <v>94362</v>
      </c>
      <c r="P552" s="948">
        <v>52762</v>
      </c>
      <c r="Q552" s="948">
        <v>18870</v>
      </c>
      <c r="R552" s="948">
        <v>26466</v>
      </c>
      <c r="S552" s="948"/>
      <c r="T552" s="948"/>
      <c r="U552" s="948"/>
      <c r="V552" s="948" t="s">
        <v>1348</v>
      </c>
      <c r="W552" s="948">
        <v>1</v>
      </c>
    </row>
    <row r="553" spans="1:23" s="917" customFormat="1" ht="12.75" customHeight="1">
      <c r="A553" s="948">
        <v>1145</v>
      </c>
      <c r="B553" s="948">
        <v>2840</v>
      </c>
      <c r="C553" s="948" t="s">
        <v>87</v>
      </c>
      <c r="D553" s="948" t="s">
        <v>1133</v>
      </c>
      <c r="E553" s="948">
        <v>21903</v>
      </c>
      <c r="F553" s="948" t="s">
        <v>198</v>
      </c>
      <c r="G553" s="948" t="s">
        <v>1680</v>
      </c>
      <c r="H553" s="948" t="s">
        <v>1681</v>
      </c>
      <c r="I553" s="948"/>
      <c r="J553" s="948" t="s">
        <v>1096</v>
      </c>
      <c r="K553" s="948">
        <v>1</v>
      </c>
      <c r="L553" s="948" t="s">
        <v>327</v>
      </c>
      <c r="M553" s="948">
        <v>41600</v>
      </c>
      <c r="N553" s="948" t="s">
        <v>84</v>
      </c>
      <c r="O553" s="948">
        <v>94362</v>
      </c>
      <c r="P553" s="948">
        <v>52762</v>
      </c>
      <c r="Q553" s="948">
        <v>18870</v>
      </c>
      <c r="R553" s="948">
        <v>26466</v>
      </c>
      <c r="S553" s="948"/>
      <c r="T553" s="948"/>
      <c r="U553" s="948"/>
      <c r="V553" s="948" t="s">
        <v>1348</v>
      </c>
      <c r="W553" s="948">
        <v>4</v>
      </c>
    </row>
    <row r="554" spans="1:23" s="917" customFormat="1" ht="12.75" customHeight="1">
      <c r="A554" s="948">
        <v>1145</v>
      </c>
      <c r="B554" s="948">
        <v>2840</v>
      </c>
      <c r="C554" s="948" t="s">
        <v>87</v>
      </c>
      <c r="D554" s="948" t="s">
        <v>1133</v>
      </c>
      <c r="E554" s="948">
        <v>21904</v>
      </c>
      <c r="F554" s="948" t="s">
        <v>198</v>
      </c>
      <c r="G554" s="948" t="s">
        <v>1682</v>
      </c>
      <c r="H554" s="948" t="s">
        <v>1681</v>
      </c>
      <c r="I554" s="948"/>
      <c r="J554" s="948" t="s">
        <v>1096</v>
      </c>
      <c r="K554" s="948">
        <v>2</v>
      </c>
      <c r="L554" s="948" t="s">
        <v>327</v>
      </c>
      <c r="M554" s="948">
        <v>41600</v>
      </c>
      <c r="N554" s="948" t="s">
        <v>84</v>
      </c>
      <c r="O554" s="948">
        <v>94362</v>
      </c>
      <c r="P554" s="948">
        <v>52762</v>
      </c>
      <c r="Q554" s="948">
        <v>18870</v>
      </c>
      <c r="R554" s="948">
        <v>26466</v>
      </c>
      <c r="S554" s="948"/>
      <c r="T554" s="948"/>
      <c r="U554" s="948"/>
      <c r="V554" s="948" t="s">
        <v>1348</v>
      </c>
      <c r="W554" s="948">
        <v>1</v>
      </c>
    </row>
    <row r="555" spans="1:23" s="917" customFormat="1" ht="12.75" customHeight="1">
      <c r="A555" s="948">
        <v>1145</v>
      </c>
      <c r="B555" s="948">
        <v>2840</v>
      </c>
      <c r="C555" s="948" t="s">
        <v>87</v>
      </c>
      <c r="D555" s="948" t="s">
        <v>1133</v>
      </c>
      <c r="E555" s="948">
        <v>21905</v>
      </c>
      <c r="F555" s="948" t="s">
        <v>198</v>
      </c>
      <c r="G555" s="948" t="s">
        <v>1683</v>
      </c>
      <c r="H555" s="948" t="s">
        <v>1681</v>
      </c>
      <c r="I555" s="948"/>
      <c r="J555" s="948" t="s">
        <v>1096</v>
      </c>
      <c r="K555" s="948">
        <v>2</v>
      </c>
      <c r="L555" s="948" t="s">
        <v>327</v>
      </c>
      <c r="M555" s="948">
        <v>41600</v>
      </c>
      <c r="N555" s="948" t="s">
        <v>84</v>
      </c>
      <c r="O555" s="948">
        <v>94362</v>
      </c>
      <c r="P555" s="948">
        <v>52762</v>
      </c>
      <c r="Q555" s="948">
        <v>18870</v>
      </c>
      <c r="R555" s="948">
        <v>26466</v>
      </c>
      <c r="S555" s="948"/>
      <c r="T555" s="948"/>
      <c r="U555" s="948"/>
      <c r="V555" s="948" t="s">
        <v>1348</v>
      </c>
      <c r="W555" s="948">
        <v>1</v>
      </c>
    </row>
    <row r="556" spans="1:23" s="917" customFormat="1" ht="12.75" customHeight="1">
      <c r="A556" s="948">
        <v>1335</v>
      </c>
      <c r="B556" s="948">
        <v>2825</v>
      </c>
      <c r="C556" s="948" t="s">
        <v>118</v>
      </c>
      <c r="D556" s="948" t="s">
        <v>1133</v>
      </c>
      <c r="E556" s="948">
        <v>21906</v>
      </c>
      <c r="F556" s="948" t="s">
        <v>198</v>
      </c>
      <c r="G556" s="948" t="s">
        <v>1684</v>
      </c>
      <c r="H556" s="948" t="s">
        <v>1488</v>
      </c>
      <c r="I556" s="948"/>
      <c r="J556" s="948" t="s">
        <v>1096</v>
      </c>
      <c r="K556" s="948">
        <v>5</v>
      </c>
      <c r="L556" s="948" t="s">
        <v>25</v>
      </c>
      <c r="M556" s="948">
        <v>41600</v>
      </c>
      <c r="N556" s="948" t="s">
        <v>109</v>
      </c>
      <c r="O556" s="948">
        <v>149905</v>
      </c>
      <c r="P556" s="948">
        <v>108305</v>
      </c>
      <c r="Q556" s="948">
        <v>18870</v>
      </c>
      <c r="R556" s="948">
        <v>26466</v>
      </c>
      <c r="S556" s="948"/>
      <c r="T556" s="948"/>
      <c r="U556" s="948"/>
      <c r="V556" s="948" t="s">
        <v>1348</v>
      </c>
      <c r="W556" s="948">
        <v>1</v>
      </c>
    </row>
    <row r="557" spans="1:23" s="917" customFormat="1" ht="12.75" customHeight="1">
      <c r="A557" s="948">
        <v>1335</v>
      </c>
      <c r="B557" s="948">
        <v>2825</v>
      </c>
      <c r="C557" s="948" t="s">
        <v>118</v>
      </c>
      <c r="D557" s="948" t="s">
        <v>1133</v>
      </c>
      <c r="E557" s="948">
        <v>21907</v>
      </c>
      <c r="F557" s="948" t="s">
        <v>198</v>
      </c>
      <c r="G557" s="948" t="s">
        <v>1685</v>
      </c>
      <c r="H557" s="948" t="s">
        <v>1488</v>
      </c>
      <c r="I557" s="948"/>
      <c r="J557" s="948" t="s">
        <v>1096</v>
      </c>
      <c r="K557" s="948">
        <v>10</v>
      </c>
      <c r="L557" s="948" t="s">
        <v>25</v>
      </c>
      <c r="M557" s="948">
        <v>41600</v>
      </c>
      <c r="N557" s="948" t="s">
        <v>109</v>
      </c>
      <c r="O557" s="948">
        <v>149905</v>
      </c>
      <c r="P557" s="948">
        <v>108305</v>
      </c>
      <c r="Q557" s="948">
        <v>18870</v>
      </c>
      <c r="R557" s="948">
        <v>26466</v>
      </c>
      <c r="S557" s="948"/>
      <c r="T557" s="948"/>
      <c r="U557" s="948"/>
      <c r="V557" s="948" t="s">
        <v>1348</v>
      </c>
      <c r="W557" s="948">
        <v>1</v>
      </c>
    </row>
    <row r="558" spans="1:23" s="917" customFormat="1" ht="12.75" customHeight="1">
      <c r="A558" s="948">
        <v>1565</v>
      </c>
      <c r="B558" s="948">
        <v>2839</v>
      </c>
      <c r="C558" s="948" t="s">
        <v>86</v>
      </c>
      <c r="D558" s="948" t="s">
        <v>1445</v>
      </c>
      <c r="E558" s="948">
        <v>21908</v>
      </c>
      <c r="F558" s="948" t="s">
        <v>198</v>
      </c>
      <c r="G558" s="948" t="s">
        <v>1686</v>
      </c>
      <c r="H558" s="948" t="s">
        <v>1687</v>
      </c>
      <c r="I558" s="948"/>
      <c r="J558" s="948" t="s">
        <v>1096</v>
      </c>
      <c r="K558" s="948">
        <v>3</v>
      </c>
      <c r="L558" s="948" t="s">
        <v>25</v>
      </c>
      <c r="M558" s="948">
        <v>41600</v>
      </c>
      <c r="N558" s="948" t="s">
        <v>84</v>
      </c>
      <c r="O558" s="948">
        <v>94362</v>
      </c>
      <c r="P558" s="948">
        <v>52762</v>
      </c>
      <c r="Q558" s="948">
        <v>18870</v>
      </c>
      <c r="R558" s="948">
        <v>26466</v>
      </c>
      <c r="S558" s="948"/>
      <c r="T558" s="948"/>
      <c r="U558" s="948"/>
      <c r="V558" s="948" t="s">
        <v>1348</v>
      </c>
      <c r="W558" s="948">
        <v>1</v>
      </c>
    </row>
    <row r="559" spans="1:23" s="917" customFormat="1" ht="12.75" customHeight="1">
      <c r="A559" s="948">
        <v>1455</v>
      </c>
      <c r="B559" s="948">
        <v>2806</v>
      </c>
      <c r="C559" s="948" t="s">
        <v>111</v>
      </c>
      <c r="D559" s="948" t="s">
        <v>1133</v>
      </c>
      <c r="E559" s="948">
        <v>21909</v>
      </c>
      <c r="F559" s="948" t="s">
        <v>198</v>
      </c>
      <c r="G559" s="948" t="s">
        <v>1688</v>
      </c>
      <c r="H559" s="948" t="s">
        <v>1488</v>
      </c>
      <c r="I559" s="948"/>
      <c r="J559" s="948" t="s">
        <v>1096</v>
      </c>
      <c r="K559" s="948">
        <v>2</v>
      </c>
      <c r="L559" s="948" t="s">
        <v>25</v>
      </c>
      <c r="M559" s="948">
        <v>41600</v>
      </c>
      <c r="N559" s="948" t="s">
        <v>109</v>
      </c>
      <c r="O559" s="948">
        <v>149905</v>
      </c>
      <c r="P559" s="948">
        <v>108305</v>
      </c>
      <c r="Q559" s="948">
        <v>18870</v>
      </c>
      <c r="R559" s="948">
        <v>26466</v>
      </c>
      <c r="S559" s="948"/>
      <c r="T559" s="948"/>
      <c r="U559" s="948"/>
      <c r="V559" s="948" t="s">
        <v>1348</v>
      </c>
      <c r="W559" s="948">
        <v>1</v>
      </c>
    </row>
    <row r="560" spans="1:23" s="917" customFormat="1" ht="12.75" customHeight="1">
      <c r="A560" s="948">
        <v>1350</v>
      </c>
      <c r="B560" s="948">
        <v>2833</v>
      </c>
      <c r="C560" s="948" t="s">
        <v>119</v>
      </c>
      <c r="D560" s="948" t="s">
        <v>1292</v>
      </c>
      <c r="E560" s="948">
        <v>21910</v>
      </c>
      <c r="F560" s="948" t="s">
        <v>198</v>
      </c>
      <c r="G560" s="948" t="s">
        <v>1689</v>
      </c>
      <c r="H560" s="948" t="s">
        <v>1488</v>
      </c>
      <c r="I560" s="948"/>
      <c r="J560" s="948" t="s">
        <v>1096</v>
      </c>
      <c r="K560" s="948">
        <v>10</v>
      </c>
      <c r="L560" s="948" t="s">
        <v>25</v>
      </c>
      <c r="M560" s="948">
        <v>41600</v>
      </c>
      <c r="N560" s="948" t="s">
        <v>109</v>
      </c>
      <c r="O560" s="948">
        <v>149905</v>
      </c>
      <c r="P560" s="948">
        <v>108305</v>
      </c>
      <c r="Q560" s="948">
        <v>18870</v>
      </c>
      <c r="R560" s="948">
        <v>19885</v>
      </c>
      <c r="S560" s="948"/>
      <c r="T560" s="948"/>
      <c r="U560" s="948"/>
      <c r="V560" s="948" t="s">
        <v>1348</v>
      </c>
      <c r="W560" s="948">
        <v>2</v>
      </c>
    </row>
    <row r="561" spans="1:23" s="917" customFormat="1" ht="12.75" customHeight="1">
      <c r="A561" s="948">
        <v>1034</v>
      </c>
      <c r="B561" s="948">
        <v>2800</v>
      </c>
      <c r="C561" s="948" t="s">
        <v>94</v>
      </c>
      <c r="D561" s="948" t="s">
        <v>1292</v>
      </c>
      <c r="E561" s="948">
        <v>21911</v>
      </c>
      <c r="F561" s="948" t="s">
        <v>198</v>
      </c>
      <c r="G561" s="948" t="s">
        <v>1690</v>
      </c>
      <c r="H561" s="948" t="s">
        <v>1674</v>
      </c>
      <c r="I561" s="948"/>
      <c r="J561" s="948" t="s">
        <v>1096</v>
      </c>
      <c r="K561" s="948">
        <v>3</v>
      </c>
      <c r="L561" s="948" t="s">
        <v>25</v>
      </c>
      <c r="M561" s="948">
        <v>41600</v>
      </c>
      <c r="N561" s="948" t="s">
        <v>93</v>
      </c>
      <c r="O561" s="948">
        <v>109342</v>
      </c>
      <c r="P561" s="948">
        <v>67742</v>
      </c>
      <c r="Q561" s="948">
        <v>18870</v>
      </c>
      <c r="R561" s="948">
        <v>26466</v>
      </c>
      <c r="S561" s="948"/>
      <c r="T561" s="948"/>
      <c r="U561" s="948"/>
      <c r="V561" s="948" t="s">
        <v>1348</v>
      </c>
      <c r="W561" s="948">
        <v>1</v>
      </c>
    </row>
    <row r="562" spans="1:23" s="917" customFormat="1" ht="12.75" customHeight="1">
      <c r="A562" s="948">
        <v>1410</v>
      </c>
      <c r="B562" s="948">
        <v>2840</v>
      </c>
      <c r="C562" s="948" t="s">
        <v>87</v>
      </c>
      <c r="D562" s="948" t="s">
        <v>1320</v>
      </c>
      <c r="E562" s="948">
        <v>21912</v>
      </c>
      <c r="F562" s="948" t="s">
        <v>198</v>
      </c>
      <c r="G562" s="948" t="s">
        <v>5714</v>
      </c>
      <c r="H562" s="948" t="s">
        <v>5771</v>
      </c>
      <c r="I562" s="948"/>
      <c r="J562" s="948" t="s">
        <v>1096</v>
      </c>
      <c r="K562" s="948">
        <v>5</v>
      </c>
      <c r="L562" s="948" t="s">
        <v>25</v>
      </c>
      <c r="M562" s="948">
        <v>41600</v>
      </c>
      <c r="N562" s="948" t="s">
        <v>84</v>
      </c>
      <c r="O562" s="948">
        <v>94362</v>
      </c>
      <c r="P562" s="948">
        <v>52762</v>
      </c>
      <c r="Q562" s="948">
        <v>18870</v>
      </c>
      <c r="R562" s="948">
        <v>26466</v>
      </c>
      <c r="S562" s="948"/>
      <c r="T562" s="948"/>
      <c r="U562" s="948"/>
      <c r="V562" s="948" t="s">
        <v>1348</v>
      </c>
      <c r="W562" s="948">
        <v>1</v>
      </c>
    </row>
    <row r="563" spans="1:23" s="917" customFormat="1" ht="12.75" customHeight="1">
      <c r="A563" s="948">
        <v>1410</v>
      </c>
      <c r="B563" s="948">
        <v>2840</v>
      </c>
      <c r="C563" s="948" t="s">
        <v>87</v>
      </c>
      <c r="D563" s="948" t="s">
        <v>1320</v>
      </c>
      <c r="E563" s="948">
        <v>21913</v>
      </c>
      <c r="F563" s="948" t="s">
        <v>198</v>
      </c>
      <c r="G563" s="948" t="s">
        <v>4432</v>
      </c>
      <c r="H563" s="948" t="s">
        <v>5771</v>
      </c>
      <c r="I563" s="948"/>
      <c r="J563" s="948" t="s">
        <v>1096</v>
      </c>
      <c r="K563" s="948">
        <v>5</v>
      </c>
      <c r="L563" s="948" t="s">
        <v>25</v>
      </c>
      <c r="M563" s="948">
        <v>41600</v>
      </c>
      <c r="N563" s="948" t="s">
        <v>84</v>
      </c>
      <c r="O563" s="948">
        <v>94362</v>
      </c>
      <c r="P563" s="948">
        <v>52762</v>
      </c>
      <c r="Q563" s="948">
        <v>18870</v>
      </c>
      <c r="R563" s="948">
        <v>26466</v>
      </c>
      <c r="S563" s="948"/>
      <c r="T563" s="948"/>
      <c r="U563" s="948"/>
      <c r="V563" s="948" t="s">
        <v>1348</v>
      </c>
      <c r="W563" s="948">
        <v>1</v>
      </c>
    </row>
    <row r="564" spans="1:23" s="917" customFormat="1" ht="12.75" customHeight="1">
      <c r="A564" s="948">
        <v>1535</v>
      </c>
      <c r="B564" s="948">
        <v>2824</v>
      </c>
      <c r="C564" s="948" t="s">
        <v>122</v>
      </c>
      <c r="D564" s="948" t="s">
        <v>1445</v>
      </c>
      <c r="E564" s="948">
        <v>21914</v>
      </c>
      <c r="F564" s="948" t="s">
        <v>198</v>
      </c>
      <c r="G564" s="948" t="s">
        <v>1691</v>
      </c>
      <c r="H564" s="948" t="s">
        <v>1692</v>
      </c>
      <c r="I564" s="948"/>
      <c r="J564" s="948" t="s">
        <v>1096</v>
      </c>
      <c r="K564" s="948">
        <v>48</v>
      </c>
      <c r="L564" s="948" t="s">
        <v>25</v>
      </c>
      <c r="M564" s="948">
        <v>41600</v>
      </c>
      <c r="N564" s="948" t="s">
        <v>114</v>
      </c>
      <c r="O564" s="948">
        <v>165078</v>
      </c>
      <c r="P564" s="948">
        <v>123478</v>
      </c>
      <c r="Q564" s="948">
        <v>18870</v>
      </c>
      <c r="R564" s="948">
        <v>26466</v>
      </c>
      <c r="S564" s="948"/>
      <c r="T564" s="948"/>
      <c r="U564" s="948"/>
      <c r="V564" s="948" t="s">
        <v>1348</v>
      </c>
      <c r="W564" s="948">
        <v>1</v>
      </c>
    </row>
    <row r="565" spans="1:23" s="917" customFormat="1" ht="12.75" customHeight="1">
      <c r="A565" s="948">
        <v>1410</v>
      </c>
      <c r="B565" s="948">
        <v>2840</v>
      </c>
      <c r="C565" s="948" t="s">
        <v>87</v>
      </c>
      <c r="D565" s="948" t="s">
        <v>1320</v>
      </c>
      <c r="E565" s="948">
        <v>21924</v>
      </c>
      <c r="F565" s="948" t="s">
        <v>198</v>
      </c>
      <c r="G565" s="948" t="s">
        <v>2405</v>
      </c>
      <c r="H565" s="948" t="s">
        <v>5771</v>
      </c>
      <c r="I565" s="948"/>
      <c r="J565" s="948" t="s">
        <v>1096</v>
      </c>
      <c r="K565" s="948">
        <v>5</v>
      </c>
      <c r="L565" s="948" t="s">
        <v>25</v>
      </c>
      <c r="M565" s="948">
        <v>41600</v>
      </c>
      <c r="N565" s="948" t="s">
        <v>84</v>
      </c>
      <c r="O565" s="948">
        <v>94362</v>
      </c>
      <c r="P565" s="948">
        <v>52762</v>
      </c>
      <c r="Q565" s="948">
        <v>18870</v>
      </c>
      <c r="R565" s="948">
        <v>26466</v>
      </c>
      <c r="S565" s="948"/>
      <c r="T565" s="948"/>
      <c r="U565" s="948"/>
      <c r="V565" s="948" t="s">
        <v>1348</v>
      </c>
      <c r="W565" s="948">
        <v>1</v>
      </c>
    </row>
    <row r="566" spans="1:23" s="917" customFormat="1" ht="12.75" customHeight="1">
      <c r="A566" s="948">
        <v>1912</v>
      </c>
      <c r="B566" s="948">
        <v>2840</v>
      </c>
      <c r="C566" s="948" t="s">
        <v>87</v>
      </c>
      <c r="D566" s="948" t="s">
        <v>1270</v>
      </c>
      <c r="E566" s="948">
        <v>21925</v>
      </c>
      <c r="F566" s="948" t="s">
        <v>198</v>
      </c>
      <c r="G566" s="948" t="s">
        <v>5715</v>
      </c>
      <c r="H566" s="948" t="s">
        <v>5767</v>
      </c>
      <c r="I566" s="948"/>
      <c r="J566" s="948" t="s">
        <v>1096</v>
      </c>
      <c r="K566" s="948">
        <v>2</v>
      </c>
      <c r="L566" s="948" t="s">
        <v>25</v>
      </c>
      <c r="M566" s="948">
        <v>41600</v>
      </c>
      <c r="N566" s="948" t="s">
        <v>84</v>
      </c>
      <c r="O566" s="948">
        <v>94362</v>
      </c>
      <c r="P566" s="948">
        <v>52762</v>
      </c>
      <c r="Q566" s="948">
        <v>9746</v>
      </c>
      <c r="R566" s="948">
        <v>9782</v>
      </c>
      <c r="S566" s="948"/>
      <c r="T566" s="948"/>
      <c r="U566" s="948"/>
      <c r="V566" s="948" t="s">
        <v>1348</v>
      </c>
      <c r="W566" s="948">
        <v>2</v>
      </c>
    </row>
    <row r="567" spans="1:23" s="917" customFormat="1" ht="12.75" customHeight="1">
      <c r="A567" s="948">
        <v>1605</v>
      </c>
      <c r="B567" s="948">
        <v>2813</v>
      </c>
      <c r="C567" s="948" t="s">
        <v>90</v>
      </c>
      <c r="D567" s="948" t="s">
        <v>1126</v>
      </c>
      <c r="E567" s="948">
        <v>21958</v>
      </c>
      <c r="F567" s="948" t="s">
        <v>198</v>
      </c>
      <c r="G567" s="948" t="s">
        <v>1693</v>
      </c>
      <c r="H567" s="948" t="s">
        <v>1490</v>
      </c>
      <c r="I567" s="948"/>
      <c r="J567" s="948" t="s">
        <v>1096</v>
      </c>
      <c r="K567" s="948">
        <v>5</v>
      </c>
      <c r="L567" s="948" t="s">
        <v>25</v>
      </c>
      <c r="M567" s="948">
        <v>41600</v>
      </c>
      <c r="N567" s="948" t="s">
        <v>88</v>
      </c>
      <c r="O567" s="948">
        <v>101092</v>
      </c>
      <c r="P567" s="948">
        <v>59492</v>
      </c>
      <c r="Q567" s="948">
        <v>18870</v>
      </c>
      <c r="R567" s="948">
        <v>19885</v>
      </c>
      <c r="S567" s="948"/>
      <c r="T567" s="948"/>
      <c r="U567" s="948"/>
      <c r="V567" s="948" t="s">
        <v>1348</v>
      </c>
      <c r="W567" s="948">
        <v>1</v>
      </c>
    </row>
    <row r="568" spans="1:23" s="917" customFormat="1" ht="12.75" customHeight="1">
      <c r="A568" s="948">
        <v>1425</v>
      </c>
      <c r="B568" s="948">
        <v>2803</v>
      </c>
      <c r="C568" s="948" t="s">
        <v>98</v>
      </c>
      <c r="D568" s="948" t="s">
        <v>1292</v>
      </c>
      <c r="E568" s="948">
        <v>21959</v>
      </c>
      <c r="F568" s="948" t="s">
        <v>198</v>
      </c>
      <c r="G568" s="948" t="s">
        <v>1694</v>
      </c>
      <c r="H568" s="948" t="s">
        <v>1490</v>
      </c>
      <c r="I568" s="948"/>
      <c r="J568" s="948" t="s">
        <v>1096</v>
      </c>
      <c r="K568" s="948">
        <v>5</v>
      </c>
      <c r="L568" s="948" t="s">
        <v>25</v>
      </c>
      <c r="M568" s="948">
        <v>41600</v>
      </c>
      <c r="N568" s="948" t="s">
        <v>97</v>
      </c>
      <c r="O568" s="948">
        <v>122428</v>
      </c>
      <c r="P568" s="948">
        <v>80828</v>
      </c>
      <c r="Q568" s="948">
        <v>18870</v>
      </c>
      <c r="R568" s="948">
        <v>26466</v>
      </c>
      <c r="S568" s="948"/>
      <c r="T568" s="948"/>
      <c r="U568" s="948"/>
      <c r="V568" s="948" t="s">
        <v>1348</v>
      </c>
      <c r="W568" s="948">
        <v>1</v>
      </c>
    </row>
    <row r="569" spans="1:23" s="917" customFormat="1" ht="12.75" customHeight="1">
      <c r="A569" s="948">
        <v>1410</v>
      </c>
      <c r="B569" s="948">
        <v>2823</v>
      </c>
      <c r="C569" s="948" t="s">
        <v>551</v>
      </c>
      <c r="D569" s="948" t="s">
        <v>1320</v>
      </c>
      <c r="E569" s="948">
        <v>21961</v>
      </c>
      <c r="F569" s="948" t="s">
        <v>198</v>
      </c>
      <c r="G569" s="948" t="s">
        <v>5716</v>
      </c>
      <c r="H569" s="948" t="s">
        <v>5769</v>
      </c>
      <c r="I569" s="948"/>
      <c r="J569" s="948" t="s">
        <v>1096</v>
      </c>
      <c r="K569" s="948">
        <v>1</v>
      </c>
      <c r="L569" s="948" t="s">
        <v>25</v>
      </c>
      <c r="M569" s="948">
        <v>41600</v>
      </c>
      <c r="N569" s="948" t="s">
        <v>93</v>
      </c>
      <c r="O569" s="948">
        <v>109342</v>
      </c>
      <c r="P569" s="948">
        <v>67742</v>
      </c>
      <c r="Q569" s="948">
        <v>18870</v>
      </c>
      <c r="R569" s="948">
        <v>26466</v>
      </c>
      <c r="S569" s="948"/>
      <c r="T569" s="948"/>
      <c r="U569" s="948"/>
      <c r="V569" s="948" t="s">
        <v>1348</v>
      </c>
      <c r="W569" s="948">
        <v>1</v>
      </c>
    </row>
    <row r="570" spans="1:23" s="917" customFormat="1" ht="12.75" customHeight="1">
      <c r="A570" s="948">
        <v>1912</v>
      </c>
      <c r="B570" s="948">
        <v>2840</v>
      </c>
      <c r="C570" s="948" t="s">
        <v>87</v>
      </c>
      <c r="D570" s="948" t="s">
        <v>1270</v>
      </c>
      <c r="E570" s="948">
        <v>21962</v>
      </c>
      <c r="F570" s="948" t="s">
        <v>198</v>
      </c>
      <c r="G570" s="948" t="s">
        <v>5717</v>
      </c>
      <c r="H570" s="948" t="s">
        <v>5772</v>
      </c>
      <c r="I570" s="948"/>
      <c r="J570" s="948" t="s">
        <v>1096</v>
      </c>
      <c r="K570" s="948">
        <v>2</v>
      </c>
      <c r="L570" s="948" t="s">
        <v>327</v>
      </c>
      <c r="M570" s="948">
        <v>41600</v>
      </c>
      <c r="N570" s="948" t="s">
        <v>84</v>
      </c>
      <c r="O570" s="948">
        <v>94362</v>
      </c>
      <c r="P570" s="948">
        <v>52762</v>
      </c>
      <c r="Q570" s="948">
        <v>9746</v>
      </c>
      <c r="R570" s="948">
        <v>9782</v>
      </c>
      <c r="S570" s="948"/>
      <c r="T570" s="948"/>
      <c r="U570" s="948"/>
      <c r="V570" s="948" t="s">
        <v>1348</v>
      </c>
      <c r="W570" s="948">
        <v>5</v>
      </c>
    </row>
    <row r="571" spans="1:23" s="917" customFormat="1" ht="12.75" customHeight="1">
      <c r="A571" s="948">
        <v>1145</v>
      </c>
      <c r="B571" s="948">
        <v>2840</v>
      </c>
      <c r="C571" s="948" t="s">
        <v>87</v>
      </c>
      <c r="D571" s="948" t="s">
        <v>1133</v>
      </c>
      <c r="E571" s="948">
        <v>21963</v>
      </c>
      <c r="F571" s="948" t="s">
        <v>198</v>
      </c>
      <c r="G571" s="948" t="s">
        <v>1695</v>
      </c>
      <c r="H571" s="948" t="s">
        <v>1696</v>
      </c>
      <c r="I571" s="948"/>
      <c r="J571" s="948" t="s">
        <v>1096</v>
      </c>
      <c r="K571" s="948">
        <v>1</v>
      </c>
      <c r="L571" s="948" t="s">
        <v>327</v>
      </c>
      <c r="M571" s="948">
        <v>41600</v>
      </c>
      <c r="N571" s="948" t="s">
        <v>84</v>
      </c>
      <c r="O571" s="948">
        <v>94362</v>
      </c>
      <c r="P571" s="948">
        <v>52762</v>
      </c>
      <c r="Q571" s="948">
        <v>18870</v>
      </c>
      <c r="R571" s="948">
        <v>26466</v>
      </c>
      <c r="S571" s="948"/>
      <c r="T571" s="948"/>
      <c r="U571" s="948"/>
      <c r="V571" s="948" t="s">
        <v>1348</v>
      </c>
      <c r="W571" s="948">
        <v>4</v>
      </c>
    </row>
    <row r="572" spans="1:23" s="917" customFormat="1" ht="12.75" customHeight="1">
      <c r="A572" s="948">
        <v>1410</v>
      </c>
      <c r="B572" s="948">
        <v>2823</v>
      </c>
      <c r="C572" s="948" t="s">
        <v>551</v>
      </c>
      <c r="D572" s="948" t="s">
        <v>1320</v>
      </c>
      <c r="E572" s="948">
        <v>21964</v>
      </c>
      <c r="F572" s="948" t="s">
        <v>198</v>
      </c>
      <c r="G572" s="948" t="s">
        <v>5718</v>
      </c>
      <c r="H572" s="948" t="s">
        <v>5769</v>
      </c>
      <c r="I572" s="948"/>
      <c r="J572" s="948" t="s">
        <v>1096</v>
      </c>
      <c r="K572" s="948">
        <v>1</v>
      </c>
      <c r="L572" s="948" t="s">
        <v>25</v>
      </c>
      <c r="M572" s="948">
        <v>41600</v>
      </c>
      <c r="N572" s="948" t="s">
        <v>93</v>
      </c>
      <c r="O572" s="948">
        <v>109342</v>
      </c>
      <c r="P572" s="948">
        <v>67742</v>
      </c>
      <c r="Q572" s="948">
        <v>18870</v>
      </c>
      <c r="R572" s="948">
        <v>26466</v>
      </c>
      <c r="S572" s="948"/>
      <c r="T572" s="948"/>
      <c r="U572" s="948"/>
      <c r="V572" s="948" t="s">
        <v>1348</v>
      </c>
      <c r="W572" s="948">
        <v>1</v>
      </c>
    </row>
    <row r="573" spans="1:23" s="917" customFormat="1" ht="12.75" customHeight="1">
      <c r="A573" s="948">
        <v>2004</v>
      </c>
      <c r="B573" s="948">
        <v>2840</v>
      </c>
      <c r="C573" s="948" t="s">
        <v>87</v>
      </c>
      <c r="D573" s="948" t="s">
        <v>1266</v>
      </c>
      <c r="E573" s="948">
        <v>21967</v>
      </c>
      <c r="F573" s="948" t="s">
        <v>198</v>
      </c>
      <c r="G573" s="948" t="s">
        <v>1697</v>
      </c>
      <c r="H573" s="948" t="s">
        <v>1698</v>
      </c>
      <c r="I573" s="948"/>
      <c r="J573" s="948" t="s">
        <v>1096</v>
      </c>
      <c r="K573" s="948">
        <v>5</v>
      </c>
      <c r="L573" s="948" t="s">
        <v>1415</v>
      </c>
      <c r="M573" s="948">
        <v>0</v>
      </c>
      <c r="N573" s="948" t="s">
        <v>84</v>
      </c>
      <c r="O573" s="948">
        <v>97274</v>
      </c>
      <c r="P573" s="948">
        <v>97274</v>
      </c>
      <c r="Q573" s="948">
        <v>18870</v>
      </c>
      <c r="R573" s="948">
        <v>26466</v>
      </c>
      <c r="S573" s="948"/>
      <c r="T573" s="948"/>
      <c r="U573" s="948"/>
      <c r="V573" s="948" t="s">
        <v>1348</v>
      </c>
      <c r="W573" s="948">
        <v>1</v>
      </c>
    </row>
    <row r="574" spans="1:23" s="917" customFormat="1" ht="12.75" customHeight="1">
      <c r="A574" s="948">
        <v>2004</v>
      </c>
      <c r="B574" s="948">
        <v>2840</v>
      </c>
      <c r="C574" s="948" t="s">
        <v>87</v>
      </c>
      <c r="D574" s="948" t="s">
        <v>1266</v>
      </c>
      <c r="E574" s="948">
        <v>21968</v>
      </c>
      <c r="F574" s="948" t="s">
        <v>198</v>
      </c>
      <c r="G574" s="948" t="s">
        <v>1699</v>
      </c>
      <c r="H574" s="948" t="s">
        <v>1696</v>
      </c>
      <c r="I574" s="948"/>
      <c r="J574" s="948" t="s">
        <v>1096</v>
      </c>
      <c r="K574" s="948">
        <v>10</v>
      </c>
      <c r="L574" s="948" t="s">
        <v>1415</v>
      </c>
      <c r="M574" s="948">
        <v>0</v>
      </c>
      <c r="N574" s="948" t="s">
        <v>84</v>
      </c>
      <c r="O574" s="948">
        <v>97274</v>
      </c>
      <c r="P574" s="948">
        <v>97274</v>
      </c>
      <c r="Q574" s="948">
        <v>18870</v>
      </c>
      <c r="R574" s="948">
        <v>26466</v>
      </c>
      <c r="S574" s="948"/>
      <c r="T574" s="948"/>
      <c r="U574" s="948"/>
      <c r="V574" s="948" t="s">
        <v>1348</v>
      </c>
      <c r="W574" s="948">
        <v>1</v>
      </c>
    </row>
    <row r="575" spans="1:23" s="917" customFormat="1" ht="12.75" customHeight="1">
      <c r="A575" s="948">
        <v>1912</v>
      </c>
      <c r="B575" s="948">
        <v>2840</v>
      </c>
      <c r="C575" s="948" t="s">
        <v>87</v>
      </c>
      <c r="D575" s="948" t="s">
        <v>1270</v>
      </c>
      <c r="E575" s="948">
        <v>21969</v>
      </c>
      <c r="F575" s="948" t="s">
        <v>198</v>
      </c>
      <c r="G575" s="948" t="s">
        <v>5719</v>
      </c>
      <c r="H575" s="948" t="s">
        <v>5767</v>
      </c>
      <c r="I575" s="948"/>
      <c r="J575" s="948" t="s">
        <v>1096</v>
      </c>
      <c r="K575" s="948">
        <v>1</v>
      </c>
      <c r="L575" s="948" t="s">
        <v>25</v>
      </c>
      <c r="M575" s="948">
        <v>41600</v>
      </c>
      <c r="N575" s="948" t="s">
        <v>84</v>
      </c>
      <c r="O575" s="948">
        <v>94362</v>
      </c>
      <c r="P575" s="948">
        <v>52762</v>
      </c>
      <c r="Q575" s="948">
        <v>9746</v>
      </c>
      <c r="R575" s="948">
        <v>9782</v>
      </c>
      <c r="S575" s="948"/>
      <c r="T575" s="948"/>
      <c r="U575" s="948"/>
      <c r="V575" s="948" t="s">
        <v>1348</v>
      </c>
      <c r="W575" s="948">
        <v>1</v>
      </c>
    </row>
    <row r="576" spans="1:23" s="917" customFormat="1" ht="12.75" customHeight="1">
      <c r="A576" s="948">
        <v>1912</v>
      </c>
      <c r="B576" s="948">
        <v>2840</v>
      </c>
      <c r="C576" s="948" t="s">
        <v>87</v>
      </c>
      <c r="D576" s="948" t="s">
        <v>1270</v>
      </c>
      <c r="E576" s="948">
        <v>21970</v>
      </c>
      <c r="F576" s="948" t="s">
        <v>198</v>
      </c>
      <c r="G576" s="948" t="s">
        <v>5720</v>
      </c>
      <c r="H576" s="948" t="s">
        <v>5767</v>
      </c>
      <c r="I576" s="948"/>
      <c r="J576" s="948" t="s">
        <v>1096</v>
      </c>
      <c r="K576" s="948">
        <v>2</v>
      </c>
      <c r="L576" s="948" t="s">
        <v>25</v>
      </c>
      <c r="M576" s="948">
        <v>41600</v>
      </c>
      <c r="N576" s="948" t="s">
        <v>84</v>
      </c>
      <c r="O576" s="948">
        <v>94362</v>
      </c>
      <c r="P576" s="948">
        <v>52762</v>
      </c>
      <c r="Q576" s="948">
        <v>9746</v>
      </c>
      <c r="R576" s="948">
        <v>9782</v>
      </c>
      <c r="S576" s="948"/>
      <c r="T576" s="948"/>
      <c r="U576" s="948"/>
      <c r="V576" s="948" t="s">
        <v>1348</v>
      </c>
      <c r="W576" s="948">
        <v>1</v>
      </c>
    </row>
    <row r="577" spans="1:23" s="917" customFormat="1" ht="12.75" customHeight="1">
      <c r="A577" s="948">
        <v>1912</v>
      </c>
      <c r="B577" s="948">
        <v>2840</v>
      </c>
      <c r="C577" s="948" t="s">
        <v>87</v>
      </c>
      <c r="D577" s="948" t="s">
        <v>1270</v>
      </c>
      <c r="E577" s="948">
        <v>21971</v>
      </c>
      <c r="F577" s="948" t="s">
        <v>198</v>
      </c>
      <c r="G577" s="948" t="s">
        <v>5721</v>
      </c>
      <c r="H577" s="948" t="s">
        <v>5767</v>
      </c>
      <c r="I577" s="948"/>
      <c r="J577" s="948" t="s">
        <v>1096</v>
      </c>
      <c r="K577" s="948">
        <v>2</v>
      </c>
      <c r="L577" s="948" t="s">
        <v>25</v>
      </c>
      <c r="M577" s="948">
        <v>41600</v>
      </c>
      <c r="N577" s="948" t="s">
        <v>84</v>
      </c>
      <c r="O577" s="948">
        <v>94362</v>
      </c>
      <c r="P577" s="948">
        <v>52762</v>
      </c>
      <c r="Q577" s="948">
        <v>9746</v>
      </c>
      <c r="R577" s="948">
        <v>9782</v>
      </c>
      <c r="S577" s="948"/>
      <c r="T577" s="948"/>
      <c r="U577" s="948"/>
      <c r="V577" s="948" t="s">
        <v>1348</v>
      </c>
      <c r="W577" s="948">
        <v>1</v>
      </c>
    </row>
    <row r="578" spans="1:23" s="917" customFormat="1" ht="12.75" customHeight="1">
      <c r="A578" s="948">
        <v>1145</v>
      </c>
      <c r="B578" s="948">
        <v>2840</v>
      </c>
      <c r="C578" s="948" t="s">
        <v>87</v>
      </c>
      <c r="D578" s="948" t="s">
        <v>1133</v>
      </c>
      <c r="E578" s="948">
        <v>21972</v>
      </c>
      <c r="F578" s="948" t="s">
        <v>198</v>
      </c>
      <c r="G578" s="948" t="s">
        <v>5104</v>
      </c>
      <c r="H578" s="948" t="s">
        <v>5771</v>
      </c>
      <c r="I578" s="948"/>
      <c r="J578" s="948" t="s">
        <v>1096</v>
      </c>
      <c r="K578" s="948">
        <v>2</v>
      </c>
      <c r="L578" s="948" t="s">
        <v>25</v>
      </c>
      <c r="M578" s="948">
        <v>41600</v>
      </c>
      <c r="N578" s="948" t="s">
        <v>84</v>
      </c>
      <c r="O578" s="948">
        <v>94362</v>
      </c>
      <c r="P578" s="948">
        <v>52762</v>
      </c>
      <c r="Q578" s="948">
        <v>18870</v>
      </c>
      <c r="R578" s="948">
        <v>26466</v>
      </c>
      <c r="S578" s="948"/>
      <c r="T578" s="948"/>
      <c r="U578" s="948"/>
      <c r="V578" s="948" t="s">
        <v>1348</v>
      </c>
      <c r="W578" s="948">
        <v>1</v>
      </c>
    </row>
    <row r="579" spans="1:23" s="917" customFormat="1" ht="12.75" customHeight="1">
      <c r="A579" s="948">
        <v>1235</v>
      </c>
      <c r="B579" s="948">
        <v>2824</v>
      </c>
      <c r="C579" s="948" t="s">
        <v>122</v>
      </c>
      <c r="D579" s="948" t="s">
        <v>1103</v>
      </c>
      <c r="E579" s="948">
        <v>21973</v>
      </c>
      <c r="F579" s="948" t="s">
        <v>198</v>
      </c>
      <c r="G579" s="948" t="s">
        <v>1700</v>
      </c>
      <c r="H579" s="948" t="s">
        <v>1701</v>
      </c>
      <c r="I579" s="948"/>
      <c r="J579" s="948" t="s">
        <v>1096</v>
      </c>
      <c r="K579" s="948">
        <v>2</v>
      </c>
      <c r="L579" s="948" t="s">
        <v>25</v>
      </c>
      <c r="M579" s="948">
        <v>41600</v>
      </c>
      <c r="N579" s="948" t="s">
        <v>114</v>
      </c>
      <c r="O579" s="948">
        <v>165078</v>
      </c>
      <c r="P579" s="948">
        <v>123478</v>
      </c>
      <c r="Q579" s="948">
        <v>23032</v>
      </c>
      <c r="R579" s="948">
        <v>43316</v>
      </c>
      <c r="S579" s="948"/>
      <c r="T579" s="948"/>
      <c r="U579" s="948"/>
      <c r="V579" s="948" t="s">
        <v>1348</v>
      </c>
      <c r="W579" s="948">
        <v>1</v>
      </c>
    </row>
    <row r="580" spans="1:23" s="917" customFormat="1" ht="12.75" customHeight="1">
      <c r="A580" s="948">
        <v>1235</v>
      </c>
      <c r="B580" s="948">
        <v>2824</v>
      </c>
      <c r="C580" s="948" t="s">
        <v>122</v>
      </c>
      <c r="D580" s="948" t="s">
        <v>1103</v>
      </c>
      <c r="E580" s="948">
        <v>21974</v>
      </c>
      <c r="F580" s="948" t="s">
        <v>198</v>
      </c>
      <c r="G580" s="948" t="s">
        <v>1702</v>
      </c>
      <c r="H580" s="948" t="s">
        <v>1701</v>
      </c>
      <c r="I580" s="948"/>
      <c r="J580" s="948" t="s">
        <v>1096</v>
      </c>
      <c r="K580" s="948">
        <v>2</v>
      </c>
      <c r="L580" s="948" t="s">
        <v>25</v>
      </c>
      <c r="M580" s="948">
        <v>41600</v>
      </c>
      <c r="N580" s="948" t="s">
        <v>114</v>
      </c>
      <c r="O580" s="948">
        <v>165078</v>
      </c>
      <c r="P580" s="948">
        <v>123478</v>
      </c>
      <c r="Q580" s="948">
        <v>23032</v>
      </c>
      <c r="R580" s="948">
        <v>43316</v>
      </c>
      <c r="S580" s="948"/>
      <c r="T580" s="948"/>
      <c r="U580" s="948"/>
      <c r="V580" s="948" t="s">
        <v>1348</v>
      </c>
      <c r="W580" s="948">
        <v>1</v>
      </c>
    </row>
    <row r="581" spans="1:23" s="917" customFormat="1" ht="12.75" customHeight="1">
      <c r="A581" s="948">
        <v>1235</v>
      </c>
      <c r="B581" s="948">
        <v>2824</v>
      </c>
      <c r="C581" s="948" t="s">
        <v>122</v>
      </c>
      <c r="D581" s="948" t="s">
        <v>1103</v>
      </c>
      <c r="E581" s="948">
        <v>21975</v>
      </c>
      <c r="F581" s="948" t="s">
        <v>198</v>
      </c>
      <c r="G581" s="948" t="s">
        <v>1703</v>
      </c>
      <c r="H581" s="948" t="s">
        <v>1701</v>
      </c>
      <c r="I581" s="948"/>
      <c r="J581" s="948" t="s">
        <v>1096</v>
      </c>
      <c r="K581" s="948">
        <v>2</v>
      </c>
      <c r="L581" s="948" t="s">
        <v>25</v>
      </c>
      <c r="M581" s="948">
        <v>41600</v>
      </c>
      <c r="N581" s="948" t="s">
        <v>114</v>
      </c>
      <c r="O581" s="948">
        <v>165078</v>
      </c>
      <c r="P581" s="948">
        <v>123478</v>
      </c>
      <c r="Q581" s="948">
        <v>23032</v>
      </c>
      <c r="R581" s="948">
        <v>43316</v>
      </c>
      <c r="S581" s="948"/>
      <c r="T581" s="948"/>
      <c r="U581" s="948"/>
      <c r="V581" s="948" t="s">
        <v>1348</v>
      </c>
      <c r="W581" s="948">
        <v>1</v>
      </c>
    </row>
    <row r="582" spans="1:23" s="917" customFormat="1" ht="12.75" customHeight="1">
      <c r="A582" s="948">
        <v>1034</v>
      </c>
      <c r="B582" s="948">
        <v>2840</v>
      </c>
      <c r="C582" s="948" t="s">
        <v>87</v>
      </c>
      <c r="D582" s="948" t="s">
        <v>1292</v>
      </c>
      <c r="E582" s="948">
        <v>21976</v>
      </c>
      <c r="F582" s="948" t="s">
        <v>198</v>
      </c>
      <c r="G582" s="948" t="s">
        <v>5722</v>
      </c>
      <c r="H582" s="948" t="s">
        <v>5773</v>
      </c>
      <c r="I582" s="948"/>
      <c r="J582" s="948" t="s">
        <v>1096</v>
      </c>
      <c r="K582" s="948">
        <v>3</v>
      </c>
      <c r="L582" s="948" t="s">
        <v>25</v>
      </c>
      <c r="M582" s="948">
        <v>41600</v>
      </c>
      <c r="N582" s="948" t="s">
        <v>84</v>
      </c>
      <c r="O582" s="948">
        <v>94362</v>
      </c>
      <c r="P582" s="948">
        <v>52762</v>
      </c>
      <c r="Q582" s="948">
        <v>18870</v>
      </c>
      <c r="R582" s="948">
        <v>26466</v>
      </c>
      <c r="S582" s="948"/>
      <c r="T582" s="948"/>
      <c r="U582" s="948"/>
      <c r="V582" s="948" t="s">
        <v>1348</v>
      </c>
      <c r="W582" s="948">
        <v>1</v>
      </c>
    </row>
    <row r="583" spans="1:23" s="917" customFormat="1" ht="12.75" customHeight="1">
      <c r="A583" s="948">
        <v>1390</v>
      </c>
      <c r="B583" s="948">
        <v>2803</v>
      </c>
      <c r="C583" s="948" t="s">
        <v>98</v>
      </c>
      <c r="D583" s="948" t="s">
        <v>1292</v>
      </c>
      <c r="E583" s="948">
        <v>21978</v>
      </c>
      <c r="F583" s="948" t="s">
        <v>198</v>
      </c>
      <c r="G583" s="948" t="s">
        <v>5723</v>
      </c>
      <c r="H583" s="948" t="s">
        <v>5766</v>
      </c>
      <c r="I583" s="948"/>
      <c r="J583" s="948" t="s">
        <v>1096</v>
      </c>
      <c r="K583" s="948">
        <v>3</v>
      </c>
      <c r="L583" s="948" t="s">
        <v>25</v>
      </c>
      <c r="M583" s="948">
        <v>41600</v>
      </c>
      <c r="N583" s="948" t="s">
        <v>97</v>
      </c>
      <c r="O583" s="948">
        <v>122428</v>
      </c>
      <c r="P583" s="948">
        <v>80828</v>
      </c>
      <c r="Q583" s="948">
        <v>18870</v>
      </c>
      <c r="R583" s="948">
        <v>26466</v>
      </c>
      <c r="S583" s="948"/>
      <c r="T583" s="948"/>
      <c r="U583" s="948"/>
      <c r="V583" s="948" t="s">
        <v>1348</v>
      </c>
      <c r="W583" s="948">
        <v>1</v>
      </c>
    </row>
    <row r="584" spans="1:23" s="917" customFormat="1" ht="12.75" customHeight="1">
      <c r="A584" s="948">
        <v>1700</v>
      </c>
      <c r="B584" s="948">
        <v>2840</v>
      </c>
      <c r="C584" s="948" t="s">
        <v>87</v>
      </c>
      <c r="D584" s="948" t="s">
        <v>1106</v>
      </c>
      <c r="E584" s="948">
        <v>21979</v>
      </c>
      <c r="F584" s="948" t="s">
        <v>198</v>
      </c>
      <c r="G584" s="948" t="s">
        <v>5724</v>
      </c>
      <c r="H584" s="948" t="s">
        <v>5774</v>
      </c>
      <c r="I584" s="948"/>
      <c r="J584" s="948" t="s">
        <v>1096</v>
      </c>
      <c r="K584" s="948">
        <v>2</v>
      </c>
      <c r="L584" s="948" t="s">
        <v>25</v>
      </c>
      <c r="M584" s="948">
        <v>41600</v>
      </c>
      <c r="N584" s="948" t="s">
        <v>84</v>
      </c>
      <c r="O584" s="948">
        <v>94362</v>
      </c>
      <c r="P584" s="948">
        <v>52762</v>
      </c>
      <c r="Q584" s="948">
        <v>18870</v>
      </c>
      <c r="R584" s="948">
        <v>26466</v>
      </c>
      <c r="S584" s="948"/>
      <c r="T584" s="948"/>
      <c r="U584" s="948"/>
      <c r="V584" s="948" t="s">
        <v>1348</v>
      </c>
      <c r="W584" s="948">
        <v>1</v>
      </c>
    </row>
    <row r="585" spans="1:23" s="917" customFormat="1" ht="12.75" customHeight="1">
      <c r="A585" s="948">
        <v>1565</v>
      </c>
      <c r="B585" s="948">
        <v>2840</v>
      </c>
      <c r="C585" s="948" t="s">
        <v>87</v>
      </c>
      <c r="D585" s="948" t="s">
        <v>1445</v>
      </c>
      <c r="E585" s="948">
        <v>21980</v>
      </c>
      <c r="F585" s="948" t="s">
        <v>198</v>
      </c>
      <c r="G585" s="948" t="s">
        <v>1704</v>
      </c>
      <c r="H585" s="948" t="s">
        <v>1701</v>
      </c>
      <c r="I585" s="948"/>
      <c r="J585" s="948" t="s">
        <v>1096</v>
      </c>
      <c r="K585" s="948">
        <v>2</v>
      </c>
      <c r="L585" s="948" t="s">
        <v>25</v>
      </c>
      <c r="M585" s="948">
        <v>41600</v>
      </c>
      <c r="N585" s="948" t="s">
        <v>84</v>
      </c>
      <c r="O585" s="948">
        <v>94362</v>
      </c>
      <c r="P585" s="948">
        <v>52762</v>
      </c>
      <c r="Q585" s="948">
        <v>18870</v>
      </c>
      <c r="R585" s="948">
        <v>26466</v>
      </c>
      <c r="S585" s="948"/>
      <c r="T585" s="948"/>
      <c r="U585" s="948"/>
      <c r="V585" s="948" t="s">
        <v>1348</v>
      </c>
      <c r="W585" s="948">
        <v>1</v>
      </c>
    </row>
    <row r="586" spans="1:23" s="917" customFormat="1" ht="12.75" customHeight="1">
      <c r="A586" s="948">
        <v>1535</v>
      </c>
      <c r="B586" s="948">
        <v>2824</v>
      </c>
      <c r="C586" s="948" t="s">
        <v>122</v>
      </c>
      <c r="D586" s="948" t="s">
        <v>1445</v>
      </c>
      <c r="E586" s="948">
        <v>21981</v>
      </c>
      <c r="F586" s="948" t="s">
        <v>198</v>
      </c>
      <c r="G586" s="948" t="s">
        <v>1705</v>
      </c>
      <c r="H586" s="948" t="s">
        <v>1706</v>
      </c>
      <c r="I586" s="948"/>
      <c r="J586" s="948" t="s">
        <v>1096</v>
      </c>
      <c r="K586" s="948">
        <v>9</v>
      </c>
      <c r="L586" s="948" t="s">
        <v>25</v>
      </c>
      <c r="M586" s="948">
        <v>41600</v>
      </c>
      <c r="N586" s="948" t="s">
        <v>114</v>
      </c>
      <c r="O586" s="948">
        <v>165078</v>
      </c>
      <c r="P586" s="948">
        <v>123478</v>
      </c>
      <c r="Q586" s="948">
        <v>18870</v>
      </c>
      <c r="R586" s="948">
        <v>26466</v>
      </c>
      <c r="S586" s="948"/>
      <c r="T586" s="948"/>
      <c r="U586" s="948"/>
      <c r="V586" s="948" t="s">
        <v>1348</v>
      </c>
      <c r="W586" s="948">
        <v>1</v>
      </c>
    </row>
    <row r="587" spans="1:23" s="917" customFormat="1" ht="12.75" customHeight="1">
      <c r="A587" s="948">
        <v>1912</v>
      </c>
      <c r="B587" s="948">
        <v>2840</v>
      </c>
      <c r="C587" s="948" t="s">
        <v>87</v>
      </c>
      <c r="D587" s="948" t="s">
        <v>1270</v>
      </c>
      <c r="E587" s="948">
        <v>21982</v>
      </c>
      <c r="F587" s="948" t="s">
        <v>198</v>
      </c>
      <c r="G587" s="948" t="s">
        <v>5725</v>
      </c>
      <c r="H587" s="948" t="s">
        <v>5773</v>
      </c>
      <c r="I587" s="948"/>
      <c r="J587" s="948" t="s">
        <v>1096</v>
      </c>
      <c r="K587" s="948">
        <v>1</v>
      </c>
      <c r="L587" s="948" t="s">
        <v>25</v>
      </c>
      <c r="M587" s="948">
        <v>41600</v>
      </c>
      <c r="N587" s="948" t="s">
        <v>84</v>
      </c>
      <c r="O587" s="948">
        <v>94362</v>
      </c>
      <c r="P587" s="948">
        <v>52762</v>
      </c>
      <c r="Q587" s="948">
        <v>9746</v>
      </c>
      <c r="R587" s="948">
        <v>9782</v>
      </c>
      <c r="S587" s="948"/>
      <c r="T587" s="948"/>
      <c r="U587" s="948"/>
      <c r="V587" s="948" t="s">
        <v>1348</v>
      </c>
      <c r="W587" s="948">
        <v>2</v>
      </c>
    </row>
    <row r="588" spans="1:23" s="917" customFormat="1" ht="12.75" customHeight="1">
      <c r="A588" s="948">
        <v>1912</v>
      </c>
      <c r="B588" s="948">
        <v>2840</v>
      </c>
      <c r="C588" s="948" t="s">
        <v>87</v>
      </c>
      <c r="D588" s="948" t="s">
        <v>1270</v>
      </c>
      <c r="E588" s="948">
        <v>21984</v>
      </c>
      <c r="F588" s="948" t="s">
        <v>198</v>
      </c>
      <c r="G588" s="948" t="s">
        <v>2827</v>
      </c>
      <c r="H588" s="948" t="s">
        <v>5764</v>
      </c>
      <c r="I588" s="948"/>
      <c r="J588" s="948" t="s">
        <v>1096</v>
      </c>
      <c r="K588" s="948">
        <v>2</v>
      </c>
      <c r="L588" s="948" t="s">
        <v>1466</v>
      </c>
      <c r="M588" s="948">
        <v>41600</v>
      </c>
      <c r="N588" s="948" t="s">
        <v>84</v>
      </c>
      <c r="O588" s="948">
        <v>94362</v>
      </c>
      <c r="P588" s="948">
        <v>52762</v>
      </c>
      <c r="Q588" s="948">
        <v>9746</v>
      </c>
      <c r="R588" s="948">
        <v>9782</v>
      </c>
      <c r="S588" s="948"/>
      <c r="T588" s="948"/>
      <c r="U588" s="948"/>
      <c r="V588" s="948" t="s">
        <v>1348</v>
      </c>
      <c r="W588" s="948">
        <v>4</v>
      </c>
    </row>
    <row r="589" spans="1:23" s="917" customFormat="1" ht="12.75" customHeight="1">
      <c r="A589" s="948">
        <v>1912</v>
      </c>
      <c r="B589" s="948">
        <v>2840</v>
      </c>
      <c r="C589" s="948" t="s">
        <v>87</v>
      </c>
      <c r="D589" s="948" t="s">
        <v>1270</v>
      </c>
      <c r="E589" s="948">
        <v>21985</v>
      </c>
      <c r="F589" s="948" t="s">
        <v>198</v>
      </c>
      <c r="G589" s="948" t="s">
        <v>5726</v>
      </c>
      <c r="H589" s="948" t="s">
        <v>5775</v>
      </c>
      <c r="I589" s="948"/>
      <c r="J589" s="948" t="s">
        <v>1096</v>
      </c>
      <c r="K589" s="948">
        <v>2</v>
      </c>
      <c r="L589" s="948" t="s">
        <v>25</v>
      </c>
      <c r="M589" s="948">
        <v>41600</v>
      </c>
      <c r="N589" s="948" t="s">
        <v>84</v>
      </c>
      <c r="O589" s="948">
        <v>94362</v>
      </c>
      <c r="P589" s="948">
        <v>52762</v>
      </c>
      <c r="Q589" s="948">
        <v>9746</v>
      </c>
      <c r="R589" s="948">
        <v>9782</v>
      </c>
      <c r="S589" s="948"/>
      <c r="T589" s="948"/>
      <c r="U589" s="948"/>
      <c r="V589" s="948" t="s">
        <v>1348</v>
      </c>
      <c r="W589" s="948">
        <v>5</v>
      </c>
    </row>
    <row r="590" spans="1:23" s="917" customFormat="1" ht="12.75" customHeight="1">
      <c r="A590" s="948">
        <v>1535</v>
      </c>
      <c r="B590" s="948">
        <v>2824</v>
      </c>
      <c r="C590" s="948" t="s">
        <v>122</v>
      </c>
      <c r="D590" s="948" t="s">
        <v>1445</v>
      </c>
      <c r="E590" s="948">
        <v>21986</v>
      </c>
      <c r="F590" s="948" t="s">
        <v>198</v>
      </c>
      <c r="G590" s="948" t="s">
        <v>1707</v>
      </c>
      <c r="H590" s="948" t="s">
        <v>1692</v>
      </c>
      <c r="I590" s="948"/>
      <c r="J590" s="948" t="s">
        <v>1096</v>
      </c>
      <c r="K590" s="948">
        <v>1</v>
      </c>
      <c r="L590" s="948" t="s">
        <v>25</v>
      </c>
      <c r="M590" s="948">
        <v>41600</v>
      </c>
      <c r="N590" s="948" t="s">
        <v>114</v>
      </c>
      <c r="O590" s="948">
        <v>165078</v>
      </c>
      <c r="P590" s="948">
        <v>123478</v>
      </c>
      <c r="Q590" s="948">
        <v>18870</v>
      </c>
      <c r="R590" s="948">
        <v>26466</v>
      </c>
      <c r="S590" s="948"/>
      <c r="T590" s="948"/>
      <c r="U590" s="948"/>
      <c r="V590" s="948" t="s">
        <v>1348</v>
      </c>
      <c r="W590" s="948">
        <v>1</v>
      </c>
    </row>
    <row r="591" spans="1:23" s="917" customFormat="1" ht="12.75" customHeight="1">
      <c r="A591" s="948">
        <v>1535</v>
      </c>
      <c r="B591" s="948">
        <v>2824</v>
      </c>
      <c r="C591" s="948" t="s">
        <v>122</v>
      </c>
      <c r="D591" s="948" t="s">
        <v>1445</v>
      </c>
      <c r="E591" s="948">
        <v>21987</v>
      </c>
      <c r="F591" s="948" t="s">
        <v>198</v>
      </c>
      <c r="G591" s="948" t="s">
        <v>1708</v>
      </c>
      <c r="H591" s="948" t="s">
        <v>1692</v>
      </c>
      <c r="I591" s="948"/>
      <c r="J591" s="948" t="s">
        <v>1096</v>
      </c>
      <c r="K591" s="948">
        <v>1</v>
      </c>
      <c r="L591" s="948" t="s">
        <v>25</v>
      </c>
      <c r="M591" s="948">
        <v>41600</v>
      </c>
      <c r="N591" s="948" t="s">
        <v>114</v>
      </c>
      <c r="O591" s="948">
        <v>165078</v>
      </c>
      <c r="P591" s="948">
        <v>123478</v>
      </c>
      <c r="Q591" s="948">
        <v>18870</v>
      </c>
      <c r="R591" s="948">
        <v>26466</v>
      </c>
      <c r="S591" s="948"/>
      <c r="T591" s="948"/>
      <c r="U591" s="948"/>
      <c r="V591" s="948" t="s">
        <v>1348</v>
      </c>
      <c r="W591" s="948">
        <v>1</v>
      </c>
    </row>
    <row r="592" spans="1:23" s="917" customFormat="1" ht="12.75" customHeight="1">
      <c r="A592" s="948">
        <v>1535</v>
      </c>
      <c r="B592" s="948">
        <v>2824</v>
      </c>
      <c r="C592" s="948" t="s">
        <v>122</v>
      </c>
      <c r="D592" s="948" t="s">
        <v>1445</v>
      </c>
      <c r="E592" s="948">
        <v>21988</v>
      </c>
      <c r="F592" s="948" t="s">
        <v>198</v>
      </c>
      <c r="G592" s="948" t="s">
        <v>1709</v>
      </c>
      <c r="H592" s="948" t="s">
        <v>1692</v>
      </c>
      <c r="I592" s="948"/>
      <c r="J592" s="948" t="s">
        <v>1096</v>
      </c>
      <c r="K592" s="948">
        <v>1</v>
      </c>
      <c r="L592" s="948" t="s">
        <v>25</v>
      </c>
      <c r="M592" s="948">
        <v>41600</v>
      </c>
      <c r="N592" s="948" t="s">
        <v>114</v>
      </c>
      <c r="O592" s="948">
        <v>165078</v>
      </c>
      <c r="P592" s="948">
        <v>123478</v>
      </c>
      <c r="Q592" s="948">
        <v>18870</v>
      </c>
      <c r="R592" s="948">
        <v>26466</v>
      </c>
      <c r="S592" s="948"/>
      <c r="T592" s="948"/>
      <c r="U592" s="948"/>
      <c r="V592" s="948" t="s">
        <v>1348</v>
      </c>
      <c r="W592" s="948">
        <v>1</v>
      </c>
    </row>
    <row r="593" spans="1:23" s="917" customFormat="1" ht="12.75" customHeight="1">
      <c r="A593" s="948">
        <v>1952</v>
      </c>
      <c r="B593" s="948">
        <v>2840</v>
      </c>
      <c r="C593" s="948" t="s">
        <v>87</v>
      </c>
      <c r="D593" s="948" t="s">
        <v>1270</v>
      </c>
      <c r="E593" s="948">
        <v>21989</v>
      </c>
      <c r="F593" s="948" t="s">
        <v>198</v>
      </c>
      <c r="G593" s="948" t="s">
        <v>5727</v>
      </c>
      <c r="H593" s="948" t="s">
        <v>5764</v>
      </c>
      <c r="I593" s="948"/>
      <c r="J593" s="948" t="s">
        <v>1096</v>
      </c>
      <c r="K593" s="948">
        <v>2</v>
      </c>
      <c r="L593" s="948" t="s">
        <v>25</v>
      </c>
      <c r="M593" s="948">
        <v>41600</v>
      </c>
      <c r="N593" s="948" t="s">
        <v>84</v>
      </c>
      <c r="O593" s="948">
        <v>94362</v>
      </c>
      <c r="P593" s="948">
        <v>52762</v>
      </c>
      <c r="Q593" s="948">
        <v>9746</v>
      </c>
      <c r="R593" s="948">
        <v>9782</v>
      </c>
      <c r="S593" s="948"/>
      <c r="T593" s="948"/>
      <c r="U593" s="948"/>
      <c r="V593" s="948" t="s">
        <v>1348</v>
      </c>
      <c r="W593" s="948">
        <v>2</v>
      </c>
    </row>
    <row r="594" spans="1:23" s="917" customFormat="1" ht="12.75" customHeight="1">
      <c r="A594" s="948">
        <v>1952</v>
      </c>
      <c r="B594" s="948">
        <v>2840</v>
      </c>
      <c r="C594" s="948" t="s">
        <v>87</v>
      </c>
      <c r="D594" s="948" t="s">
        <v>1270</v>
      </c>
      <c r="E594" s="948">
        <v>21990</v>
      </c>
      <c r="F594" s="948" t="s">
        <v>198</v>
      </c>
      <c r="G594" s="948" t="s">
        <v>5728</v>
      </c>
      <c r="H594" s="948" t="s">
        <v>5764</v>
      </c>
      <c r="I594" s="948"/>
      <c r="J594" s="948" t="s">
        <v>1096</v>
      </c>
      <c r="K594" s="948">
        <v>2</v>
      </c>
      <c r="L594" s="948" t="s">
        <v>25</v>
      </c>
      <c r="M594" s="948">
        <v>41600</v>
      </c>
      <c r="N594" s="948" t="s">
        <v>84</v>
      </c>
      <c r="O594" s="948">
        <v>94362</v>
      </c>
      <c r="P594" s="948">
        <v>52762</v>
      </c>
      <c r="Q594" s="948">
        <v>9746</v>
      </c>
      <c r="R594" s="948">
        <v>9782</v>
      </c>
      <c r="S594" s="948"/>
      <c r="T594" s="948"/>
      <c r="U594" s="948"/>
      <c r="V594" s="948" t="s">
        <v>1348</v>
      </c>
      <c r="W594" s="948">
        <v>1</v>
      </c>
    </row>
    <row r="595" spans="1:23" s="917" customFormat="1" ht="12.75" customHeight="1">
      <c r="A595" s="948">
        <v>1700</v>
      </c>
      <c r="B595" s="948">
        <v>2840</v>
      </c>
      <c r="C595" s="948" t="s">
        <v>87</v>
      </c>
      <c r="D595" s="948" t="s">
        <v>1106</v>
      </c>
      <c r="E595" s="948">
        <v>21992</v>
      </c>
      <c r="F595" s="948" t="s">
        <v>198</v>
      </c>
      <c r="G595" s="948" t="s">
        <v>5729</v>
      </c>
      <c r="H595" s="948" t="s">
        <v>5774</v>
      </c>
      <c r="I595" s="948"/>
      <c r="J595" s="948" t="s">
        <v>1096</v>
      </c>
      <c r="K595" s="948">
        <v>1</v>
      </c>
      <c r="L595" s="948" t="s">
        <v>25</v>
      </c>
      <c r="M595" s="948">
        <v>41600</v>
      </c>
      <c r="N595" s="948" t="s">
        <v>84</v>
      </c>
      <c r="O595" s="948">
        <v>94362</v>
      </c>
      <c r="P595" s="948">
        <v>52762</v>
      </c>
      <c r="Q595" s="948">
        <v>18870</v>
      </c>
      <c r="R595" s="948">
        <v>26466</v>
      </c>
      <c r="S595" s="948"/>
      <c r="T595" s="948"/>
      <c r="U595" s="948"/>
      <c r="V595" s="948" t="s">
        <v>1348</v>
      </c>
      <c r="W595" s="948">
        <v>1</v>
      </c>
    </row>
    <row r="596" spans="1:23" s="917" customFormat="1" ht="12.75" customHeight="1">
      <c r="A596" s="948">
        <v>2004</v>
      </c>
      <c r="B596" s="948">
        <v>2840</v>
      </c>
      <c r="C596" s="948" t="s">
        <v>87</v>
      </c>
      <c r="D596" s="948" t="s">
        <v>1266</v>
      </c>
      <c r="E596" s="948">
        <v>21993</v>
      </c>
      <c r="F596" s="948" t="s">
        <v>198</v>
      </c>
      <c r="G596" s="948" t="s">
        <v>1710</v>
      </c>
      <c r="H596" s="948" t="s">
        <v>1696</v>
      </c>
      <c r="I596" s="948"/>
      <c r="J596" s="948" t="s">
        <v>1096</v>
      </c>
      <c r="K596" s="948">
        <v>3</v>
      </c>
      <c r="L596" s="948" t="s">
        <v>1415</v>
      </c>
      <c r="M596" s="948">
        <v>0</v>
      </c>
      <c r="N596" s="948" t="s">
        <v>84</v>
      </c>
      <c r="O596" s="948">
        <v>97274</v>
      </c>
      <c r="P596" s="948">
        <v>97274</v>
      </c>
      <c r="Q596" s="948">
        <v>18870</v>
      </c>
      <c r="R596" s="948">
        <v>26466</v>
      </c>
      <c r="S596" s="948"/>
      <c r="T596" s="948"/>
      <c r="U596" s="948"/>
      <c r="V596" s="948" t="s">
        <v>1348</v>
      </c>
      <c r="W596" s="948">
        <v>4</v>
      </c>
    </row>
    <row r="597" spans="1:23" s="917" customFormat="1" ht="12.75" customHeight="1">
      <c r="A597" s="948">
        <v>1700</v>
      </c>
      <c r="B597" s="948">
        <v>2840</v>
      </c>
      <c r="C597" s="948" t="s">
        <v>87</v>
      </c>
      <c r="D597" s="948" t="s">
        <v>1106</v>
      </c>
      <c r="E597" s="948">
        <v>21994</v>
      </c>
      <c r="F597" s="948" t="s">
        <v>198</v>
      </c>
      <c r="G597" s="948" t="s">
        <v>1711</v>
      </c>
      <c r="H597" s="948" t="s">
        <v>1692</v>
      </c>
      <c r="I597" s="948"/>
      <c r="J597" s="948" t="s">
        <v>1096</v>
      </c>
      <c r="K597" s="948">
        <v>1</v>
      </c>
      <c r="L597" s="948" t="s">
        <v>25</v>
      </c>
      <c r="M597" s="948">
        <v>41600</v>
      </c>
      <c r="N597" s="948" t="s">
        <v>84</v>
      </c>
      <c r="O597" s="948">
        <v>94362</v>
      </c>
      <c r="P597" s="948">
        <v>52762</v>
      </c>
      <c r="Q597" s="948">
        <v>18870</v>
      </c>
      <c r="R597" s="948">
        <v>26466</v>
      </c>
      <c r="S597" s="948"/>
      <c r="T597" s="948"/>
      <c r="U597" s="948"/>
      <c r="V597" s="948" t="s">
        <v>1348</v>
      </c>
      <c r="W597" s="948">
        <v>1</v>
      </c>
    </row>
    <row r="598" spans="1:23" s="917" customFormat="1" ht="12.75" customHeight="1">
      <c r="A598" s="948">
        <v>2004</v>
      </c>
      <c r="B598" s="948">
        <v>2840</v>
      </c>
      <c r="C598" s="948" t="s">
        <v>87</v>
      </c>
      <c r="D598" s="948" t="s">
        <v>1266</v>
      </c>
      <c r="E598" s="948">
        <v>21995</v>
      </c>
      <c r="F598" s="948" t="s">
        <v>198</v>
      </c>
      <c r="G598" s="948" t="s">
        <v>1712</v>
      </c>
      <c r="H598" s="948" t="s">
        <v>1659</v>
      </c>
      <c r="I598" s="948"/>
      <c r="J598" s="948" t="s">
        <v>1096</v>
      </c>
      <c r="K598" s="948">
        <v>2</v>
      </c>
      <c r="L598" s="948" t="s">
        <v>1415</v>
      </c>
      <c r="M598" s="948">
        <v>0</v>
      </c>
      <c r="N598" s="948" t="s">
        <v>84</v>
      </c>
      <c r="O598" s="948">
        <v>97274</v>
      </c>
      <c r="P598" s="948">
        <v>97274</v>
      </c>
      <c r="Q598" s="948">
        <v>18870</v>
      </c>
      <c r="R598" s="948">
        <v>26466</v>
      </c>
      <c r="S598" s="948"/>
      <c r="T598" s="948"/>
      <c r="U598" s="948"/>
      <c r="V598" s="948" t="s">
        <v>1348</v>
      </c>
      <c r="W598" s="948">
        <v>3</v>
      </c>
    </row>
    <row r="599" spans="1:23" s="917" customFormat="1" ht="12.75" customHeight="1">
      <c r="A599" s="948">
        <v>1570</v>
      </c>
      <c r="B599" s="948">
        <v>2840</v>
      </c>
      <c r="C599" s="948" t="s">
        <v>87</v>
      </c>
      <c r="D599" s="948" t="s">
        <v>1445</v>
      </c>
      <c r="E599" s="948">
        <v>21998</v>
      </c>
      <c r="F599" s="948" t="s">
        <v>198</v>
      </c>
      <c r="G599" s="948" t="s">
        <v>5730</v>
      </c>
      <c r="H599" s="948" t="s">
        <v>5775</v>
      </c>
      <c r="I599" s="948"/>
      <c r="J599" s="948" t="s">
        <v>1096</v>
      </c>
      <c r="K599" s="948">
        <v>2</v>
      </c>
      <c r="L599" s="948" t="s">
        <v>25</v>
      </c>
      <c r="M599" s="948">
        <v>41600</v>
      </c>
      <c r="N599" s="948" t="s">
        <v>84</v>
      </c>
      <c r="O599" s="948">
        <v>94362</v>
      </c>
      <c r="P599" s="948">
        <v>52762</v>
      </c>
      <c r="Q599" s="948">
        <v>18870</v>
      </c>
      <c r="R599" s="948">
        <v>26466</v>
      </c>
      <c r="S599" s="948"/>
      <c r="T599" s="948"/>
      <c r="U599" s="948"/>
      <c r="V599" s="948" t="s">
        <v>1348</v>
      </c>
      <c r="W599" s="948">
        <v>1</v>
      </c>
    </row>
    <row r="600" spans="1:23" s="917" customFormat="1" ht="12.75" customHeight="1">
      <c r="A600" s="948">
        <v>1570</v>
      </c>
      <c r="B600" s="948">
        <v>2840</v>
      </c>
      <c r="C600" s="948" t="s">
        <v>87</v>
      </c>
      <c r="D600" s="948" t="s">
        <v>1445</v>
      </c>
      <c r="E600" s="948">
        <v>21999</v>
      </c>
      <c r="F600" s="948" t="s">
        <v>198</v>
      </c>
      <c r="G600" s="948" t="s">
        <v>5731</v>
      </c>
      <c r="H600" s="948" t="s">
        <v>5775</v>
      </c>
      <c r="I600" s="948"/>
      <c r="J600" s="948" t="s">
        <v>1096</v>
      </c>
      <c r="K600" s="948">
        <v>2</v>
      </c>
      <c r="L600" s="948" t="s">
        <v>25</v>
      </c>
      <c r="M600" s="948">
        <v>41600</v>
      </c>
      <c r="N600" s="948" t="s">
        <v>84</v>
      </c>
      <c r="O600" s="948">
        <v>94362</v>
      </c>
      <c r="P600" s="948">
        <v>52762</v>
      </c>
      <c r="Q600" s="948">
        <v>18870</v>
      </c>
      <c r="R600" s="948">
        <v>26466</v>
      </c>
      <c r="S600" s="948"/>
      <c r="T600" s="948"/>
      <c r="U600" s="948"/>
      <c r="V600" s="948" t="s">
        <v>1348</v>
      </c>
      <c r="W600" s="948">
        <v>1</v>
      </c>
    </row>
    <row r="601" spans="1:23" s="917" customFormat="1" ht="12.75" customHeight="1">
      <c r="A601" s="948">
        <v>1570</v>
      </c>
      <c r="B601" s="948">
        <v>2801</v>
      </c>
      <c r="C601" s="948" t="s">
        <v>115</v>
      </c>
      <c r="D601" s="948" t="s">
        <v>1445</v>
      </c>
      <c r="E601" s="948">
        <v>22009</v>
      </c>
      <c r="F601" s="948" t="s">
        <v>198</v>
      </c>
      <c r="G601" s="948" t="s">
        <v>1713</v>
      </c>
      <c r="H601" s="948" t="s">
        <v>1696</v>
      </c>
      <c r="I601" s="948"/>
      <c r="J601" s="948" t="s">
        <v>1096</v>
      </c>
      <c r="K601" s="948">
        <v>2</v>
      </c>
      <c r="L601" s="948" t="s">
        <v>25</v>
      </c>
      <c r="M601" s="948">
        <v>41600</v>
      </c>
      <c r="N601" s="948" t="s">
        <v>114</v>
      </c>
      <c r="O601" s="948">
        <v>165078</v>
      </c>
      <c r="P601" s="948">
        <v>123478</v>
      </c>
      <c r="Q601" s="948">
        <v>18870</v>
      </c>
      <c r="R601" s="948">
        <v>26466</v>
      </c>
      <c r="S601" s="948"/>
      <c r="T601" s="948"/>
      <c r="U601" s="948"/>
      <c r="V601" s="948" t="s">
        <v>1348</v>
      </c>
      <c r="W601" s="948">
        <v>1</v>
      </c>
    </row>
    <row r="602" spans="1:23" s="917" customFormat="1" ht="12.75" customHeight="1">
      <c r="A602" s="948">
        <v>1570</v>
      </c>
      <c r="B602" s="948">
        <v>2801</v>
      </c>
      <c r="C602" s="948" t="s">
        <v>115</v>
      </c>
      <c r="D602" s="948" t="s">
        <v>1445</v>
      </c>
      <c r="E602" s="948">
        <v>22010</v>
      </c>
      <c r="F602" s="948" t="s">
        <v>198</v>
      </c>
      <c r="G602" s="948" t="s">
        <v>1714</v>
      </c>
      <c r="H602" s="948" t="s">
        <v>1696</v>
      </c>
      <c r="I602" s="948"/>
      <c r="J602" s="948" t="s">
        <v>1096</v>
      </c>
      <c r="K602" s="948">
        <v>2</v>
      </c>
      <c r="L602" s="948" t="s">
        <v>25</v>
      </c>
      <c r="M602" s="948">
        <v>41600</v>
      </c>
      <c r="N602" s="948" t="s">
        <v>114</v>
      </c>
      <c r="O602" s="948">
        <v>165078</v>
      </c>
      <c r="P602" s="948">
        <v>123478</v>
      </c>
      <c r="Q602" s="948">
        <v>18870</v>
      </c>
      <c r="R602" s="948">
        <v>26466</v>
      </c>
      <c r="S602" s="948"/>
      <c r="T602" s="948"/>
      <c r="U602" s="948"/>
      <c r="V602" s="948" t="s">
        <v>1348</v>
      </c>
      <c r="W602" s="948">
        <v>1</v>
      </c>
    </row>
    <row r="603" spans="1:23" s="917" customFormat="1" ht="12.75" customHeight="1">
      <c r="A603" s="948">
        <v>16</v>
      </c>
      <c r="B603" s="948">
        <v>2808</v>
      </c>
      <c r="C603" s="948" t="s">
        <v>99</v>
      </c>
      <c r="D603" s="948" t="s">
        <v>1126</v>
      </c>
      <c r="E603" s="948">
        <v>22016</v>
      </c>
      <c r="F603" s="948" t="s">
        <v>198</v>
      </c>
      <c r="G603" s="948" t="s">
        <v>5732</v>
      </c>
      <c r="H603" s="948" t="s">
        <v>5776</v>
      </c>
      <c r="I603" s="948"/>
      <c r="J603" s="948" t="s">
        <v>1096</v>
      </c>
      <c r="K603" s="948">
        <v>3</v>
      </c>
      <c r="L603" s="948" t="s">
        <v>25</v>
      </c>
      <c r="M603" s="948">
        <v>41600</v>
      </c>
      <c r="N603" s="948" t="s">
        <v>97</v>
      </c>
      <c r="O603" s="948">
        <v>122428</v>
      </c>
      <c r="P603" s="948">
        <v>80828</v>
      </c>
      <c r="Q603" s="948">
        <v>18870</v>
      </c>
      <c r="R603" s="948">
        <v>26466</v>
      </c>
      <c r="S603" s="948"/>
      <c r="T603" s="948"/>
      <c r="U603" s="948"/>
      <c r="V603" s="948" t="s">
        <v>1348</v>
      </c>
      <c r="W603" s="948">
        <v>1</v>
      </c>
    </row>
    <row r="604" spans="1:23" s="917" customFormat="1" ht="12.75" customHeight="1">
      <c r="A604" s="948">
        <v>16</v>
      </c>
      <c r="B604" s="948">
        <v>2808</v>
      </c>
      <c r="C604" s="948" t="s">
        <v>99</v>
      </c>
      <c r="D604" s="948" t="s">
        <v>1126</v>
      </c>
      <c r="E604" s="948">
        <v>22017</v>
      </c>
      <c r="F604" s="948" t="s">
        <v>198</v>
      </c>
      <c r="G604" s="948" t="s">
        <v>5733</v>
      </c>
      <c r="H604" s="948" t="s">
        <v>5776</v>
      </c>
      <c r="I604" s="948"/>
      <c r="J604" s="948" t="s">
        <v>1096</v>
      </c>
      <c r="K604" s="948">
        <v>3</v>
      </c>
      <c r="L604" s="948" t="s">
        <v>25</v>
      </c>
      <c r="M604" s="948">
        <v>41600</v>
      </c>
      <c r="N604" s="948" t="s">
        <v>97</v>
      </c>
      <c r="O604" s="948">
        <v>122428</v>
      </c>
      <c r="P604" s="948">
        <v>80828</v>
      </c>
      <c r="Q604" s="948">
        <v>18870</v>
      </c>
      <c r="R604" s="948">
        <v>26466</v>
      </c>
      <c r="S604" s="948"/>
      <c r="T604" s="948"/>
      <c r="U604" s="948"/>
      <c r="V604" s="948" t="s">
        <v>1348</v>
      </c>
      <c r="W604" s="948">
        <v>1</v>
      </c>
    </row>
    <row r="605" spans="1:23" s="917" customFormat="1" ht="12.75" customHeight="1">
      <c r="A605" s="948">
        <v>1034</v>
      </c>
      <c r="B605" s="948">
        <v>2803</v>
      </c>
      <c r="C605" s="948" t="s">
        <v>98</v>
      </c>
      <c r="D605" s="948" t="s">
        <v>1292</v>
      </c>
      <c r="E605" s="948">
        <v>22020</v>
      </c>
      <c r="F605" s="948" t="s">
        <v>198</v>
      </c>
      <c r="G605" s="948" t="s">
        <v>1715</v>
      </c>
      <c r="H605" s="948" t="s">
        <v>1692</v>
      </c>
      <c r="I605" s="948"/>
      <c r="J605" s="948" t="s">
        <v>1096</v>
      </c>
      <c r="K605" s="948">
        <v>5</v>
      </c>
      <c r="L605" s="948" t="s">
        <v>25</v>
      </c>
      <c r="M605" s="948">
        <v>41600</v>
      </c>
      <c r="N605" s="948" t="s">
        <v>97</v>
      </c>
      <c r="O605" s="948">
        <v>122428</v>
      </c>
      <c r="P605" s="948">
        <v>80828</v>
      </c>
      <c r="Q605" s="948">
        <v>18870</v>
      </c>
      <c r="R605" s="948">
        <v>26466</v>
      </c>
      <c r="S605" s="948"/>
      <c r="T605" s="948"/>
      <c r="U605" s="948"/>
      <c r="V605" s="948" t="s">
        <v>1348</v>
      </c>
      <c r="W605" s="948">
        <v>1</v>
      </c>
    </row>
    <row r="606" spans="1:23" s="917" customFormat="1" ht="12.75" customHeight="1">
      <c r="A606" s="948">
        <v>2004</v>
      </c>
      <c r="B606" s="948">
        <v>2840</v>
      </c>
      <c r="C606" s="948" t="s">
        <v>87</v>
      </c>
      <c r="D606" s="948" t="s">
        <v>1266</v>
      </c>
      <c r="E606" s="948">
        <v>22021</v>
      </c>
      <c r="F606" s="948" t="s">
        <v>198</v>
      </c>
      <c r="G606" s="948" t="s">
        <v>5734</v>
      </c>
      <c r="H606" s="948" t="s">
        <v>5774</v>
      </c>
      <c r="I606" s="948"/>
      <c r="J606" s="948" t="s">
        <v>1096</v>
      </c>
      <c r="K606" s="948">
        <v>2</v>
      </c>
      <c r="L606" s="948" t="s">
        <v>1415</v>
      </c>
      <c r="M606" s="948">
        <v>0</v>
      </c>
      <c r="N606" s="948" t="s">
        <v>84</v>
      </c>
      <c r="O606" s="948">
        <v>97274</v>
      </c>
      <c r="P606" s="948">
        <v>97274</v>
      </c>
      <c r="Q606" s="948">
        <v>18870</v>
      </c>
      <c r="R606" s="948">
        <v>26466</v>
      </c>
      <c r="S606" s="948"/>
      <c r="T606" s="948"/>
      <c r="U606" s="948"/>
      <c r="V606" s="948" t="s">
        <v>1348</v>
      </c>
      <c r="W606" s="948">
        <v>4</v>
      </c>
    </row>
    <row r="607" spans="1:23" s="917" customFormat="1" ht="12.75" customHeight="1">
      <c r="A607" s="948">
        <v>1525</v>
      </c>
      <c r="B607" s="948">
        <v>2840</v>
      </c>
      <c r="C607" s="948" t="s">
        <v>87</v>
      </c>
      <c r="D607" s="948" t="s">
        <v>1270</v>
      </c>
      <c r="E607" s="948">
        <v>22022</v>
      </c>
      <c r="F607" s="948" t="s">
        <v>198</v>
      </c>
      <c r="G607" s="948" t="s">
        <v>5735</v>
      </c>
      <c r="H607" s="948" t="s">
        <v>5773</v>
      </c>
      <c r="I607" s="948"/>
      <c r="J607" s="948" t="s">
        <v>1096</v>
      </c>
      <c r="K607" s="948">
        <v>1</v>
      </c>
      <c r="L607" s="948" t="s">
        <v>25</v>
      </c>
      <c r="M607" s="948">
        <v>41600</v>
      </c>
      <c r="N607" s="948" t="s">
        <v>84</v>
      </c>
      <c r="O607" s="948">
        <v>94362</v>
      </c>
      <c r="P607" s="948">
        <v>52762</v>
      </c>
      <c r="Q607" s="948">
        <v>18870</v>
      </c>
      <c r="R607" s="948">
        <v>34212</v>
      </c>
      <c r="S607" s="948"/>
      <c r="T607" s="948"/>
      <c r="U607" s="948"/>
      <c r="V607" s="948" t="s">
        <v>1348</v>
      </c>
      <c r="W607" s="948">
        <v>1</v>
      </c>
    </row>
    <row r="608" spans="1:23" s="917" customFormat="1" ht="12.75" customHeight="1">
      <c r="A608" s="948">
        <v>1039</v>
      </c>
      <c r="B608" s="948">
        <v>2840</v>
      </c>
      <c r="C608" s="948" t="s">
        <v>87</v>
      </c>
      <c r="D608" s="948" t="s">
        <v>1266</v>
      </c>
      <c r="E608" s="948">
        <v>22024</v>
      </c>
      <c r="F608" s="948" t="s">
        <v>198</v>
      </c>
      <c r="G608" s="948" t="s">
        <v>1716</v>
      </c>
      <c r="H608" s="948" t="s">
        <v>1706</v>
      </c>
      <c r="I608" s="948"/>
      <c r="J608" s="948" t="s">
        <v>1096</v>
      </c>
      <c r="K608" s="948">
        <v>5</v>
      </c>
      <c r="L608" s="948" t="s">
        <v>1415</v>
      </c>
      <c r="M608" s="948">
        <v>0</v>
      </c>
      <c r="N608" s="948" t="s">
        <v>84</v>
      </c>
      <c r="O608" s="948">
        <v>97274</v>
      </c>
      <c r="P608" s="948">
        <v>97274</v>
      </c>
      <c r="Q608" s="948">
        <v>18870</v>
      </c>
      <c r="R608" s="948">
        <v>34212</v>
      </c>
      <c r="S608" s="948"/>
      <c r="T608" s="948"/>
      <c r="U608" s="948"/>
      <c r="V608" s="948" t="s">
        <v>1348</v>
      </c>
      <c r="W608" s="948">
        <v>1</v>
      </c>
    </row>
    <row r="609" spans="1:23" s="917" customFormat="1" ht="12.75" customHeight="1">
      <c r="A609" s="948">
        <v>2004</v>
      </c>
      <c r="B609" s="948">
        <v>2840</v>
      </c>
      <c r="C609" s="948" t="s">
        <v>87</v>
      </c>
      <c r="D609" s="948" t="s">
        <v>1266</v>
      </c>
      <c r="E609" s="948">
        <v>22025</v>
      </c>
      <c r="F609" s="948" t="s">
        <v>198</v>
      </c>
      <c r="G609" s="948" t="s">
        <v>1717</v>
      </c>
      <c r="H609" s="948" t="s">
        <v>1718</v>
      </c>
      <c r="I609" s="948"/>
      <c r="J609" s="948" t="s">
        <v>1096</v>
      </c>
      <c r="K609" s="948">
        <v>3</v>
      </c>
      <c r="L609" s="948" t="s">
        <v>1415</v>
      </c>
      <c r="M609" s="948">
        <v>0</v>
      </c>
      <c r="N609" s="948" t="s">
        <v>84</v>
      </c>
      <c r="O609" s="948">
        <v>97274</v>
      </c>
      <c r="P609" s="948">
        <v>97274</v>
      </c>
      <c r="Q609" s="948">
        <v>18870</v>
      </c>
      <c r="R609" s="948">
        <v>26466</v>
      </c>
      <c r="S609" s="948"/>
      <c r="T609" s="948"/>
      <c r="U609" s="948"/>
      <c r="V609" s="948" t="s">
        <v>1348</v>
      </c>
      <c r="W609" s="948">
        <v>4</v>
      </c>
    </row>
    <row r="610" spans="1:23" s="917" customFormat="1" ht="12.75" customHeight="1">
      <c r="A610" s="948">
        <v>2004</v>
      </c>
      <c r="B610" s="948">
        <v>2840</v>
      </c>
      <c r="C610" s="948" t="s">
        <v>87</v>
      </c>
      <c r="D610" s="948" t="s">
        <v>1266</v>
      </c>
      <c r="E610" s="948">
        <v>22026</v>
      </c>
      <c r="F610" s="948" t="s">
        <v>198</v>
      </c>
      <c r="G610" s="948" t="s">
        <v>1719</v>
      </c>
      <c r="H610" s="948" t="s">
        <v>1718</v>
      </c>
      <c r="I610" s="948"/>
      <c r="J610" s="948" t="s">
        <v>1096</v>
      </c>
      <c r="K610" s="948">
        <v>3</v>
      </c>
      <c r="L610" s="948" t="s">
        <v>1415</v>
      </c>
      <c r="M610" s="948">
        <v>0</v>
      </c>
      <c r="N610" s="948" t="s">
        <v>84</v>
      </c>
      <c r="O610" s="948">
        <v>97274</v>
      </c>
      <c r="P610" s="948">
        <v>97274</v>
      </c>
      <c r="Q610" s="948">
        <v>18870</v>
      </c>
      <c r="R610" s="948">
        <v>26466</v>
      </c>
      <c r="S610" s="948"/>
      <c r="T610" s="948"/>
      <c r="U610" s="948"/>
      <c r="V610" s="948" t="s">
        <v>1348</v>
      </c>
      <c r="W610" s="948">
        <v>3</v>
      </c>
    </row>
    <row r="611" spans="1:23" s="917" customFormat="1" ht="12.75" customHeight="1">
      <c r="A611" s="948">
        <v>2004</v>
      </c>
      <c r="B611" s="948">
        <v>2840</v>
      </c>
      <c r="C611" s="948" t="s">
        <v>87</v>
      </c>
      <c r="D611" s="948" t="s">
        <v>1266</v>
      </c>
      <c r="E611" s="948">
        <v>22032</v>
      </c>
      <c r="F611" s="948" t="s">
        <v>198</v>
      </c>
      <c r="G611" s="948" t="s">
        <v>5736</v>
      </c>
      <c r="H611" s="948" t="s">
        <v>5774</v>
      </c>
      <c r="I611" s="948"/>
      <c r="J611" s="948" t="s">
        <v>1096</v>
      </c>
      <c r="K611" s="948">
        <v>2</v>
      </c>
      <c r="L611" s="948" t="s">
        <v>1415</v>
      </c>
      <c r="M611" s="948">
        <v>0</v>
      </c>
      <c r="N611" s="948" t="s">
        <v>84</v>
      </c>
      <c r="O611" s="948">
        <v>97274</v>
      </c>
      <c r="P611" s="948">
        <v>97274</v>
      </c>
      <c r="Q611" s="948">
        <v>18870</v>
      </c>
      <c r="R611" s="948">
        <v>26466</v>
      </c>
      <c r="S611" s="948"/>
      <c r="T611" s="948"/>
      <c r="U611" s="948"/>
      <c r="V611" s="948" t="s">
        <v>1348</v>
      </c>
      <c r="W611" s="948">
        <v>5</v>
      </c>
    </row>
    <row r="612" spans="1:23" s="917" customFormat="1" ht="12.75" customHeight="1">
      <c r="A612" s="948">
        <v>1605</v>
      </c>
      <c r="B612" s="948">
        <v>2813</v>
      </c>
      <c r="C612" s="948" t="s">
        <v>90</v>
      </c>
      <c r="D612" s="948" t="s">
        <v>1126</v>
      </c>
      <c r="E612" s="948">
        <v>22033</v>
      </c>
      <c r="F612" s="948" t="s">
        <v>198</v>
      </c>
      <c r="G612" s="948" t="s">
        <v>5737</v>
      </c>
      <c r="H612" s="948" t="s">
        <v>5777</v>
      </c>
      <c r="I612" s="948"/>
      <c r="J612" s="948" t="s">
        <v>1096</v>
      </c>
      <c r="K612" s="948">
        <v>5</v>
      </c>
      <c r="L612" s="948" t="s">
        <v>25</v>
      </c>
      <c r="M612" s="948">
        <v>41600</v>
      </c>
      <c r="N612" s="948" t="s">
        <v>88</v>
      </c>
      <c r="O612" s="948">
        <v>101092</v>
      </c>
      <c r="P612" s="948">
        <v>59492</v>
      </c>
      <c r="Q612" s="948">
        <v>18870</v>
      </c>
      <c r="R612" s="948">
        <v>19885</v>
      </c>
      <c r="S612" s="948"/>
      <c r="T612" s="948"/>
      <c r="U612" s="948"/>
      <c r="V612" s="948" t="s">
        <v>1348</v>
      </c>
      <c r="W612" s="948">
        <v>1</v>
      </c>
    </row>
    <row r="613" spans="1:23" s="917" customFormat="1" ht="12.75" customHeight="1">
      <c r="A613" s="948">
        <v>1034</v>
      </c>
      <c r="B613" s="948">
        <v>2840</v>
      </c>
      <c r="C613" s="948" t="s">
        <v>87</v>
      </c>
      <c r="D613" s="948" t="s">
        <v>1292</v>
      </c>
      <c r="E613" s="948">
        <v>22034</v>
      </c>
      <c r="F613" s="948" t="s">
        <v>198</v>
      </c>
      <c r="G613" s="948" t="s">
        <v>3003</v>
      </c>
      <c r="H613" s="948" t="s">
        <v>5778</v>
      </c>
      <c r="I613" s="948"/>
      <c r="J613" s="948" t="s">
        <v>1096</v>
      </c>
      <c r="K613" s="948">
        <v>1</v>
      </c>
      <c r="L613" s="948" t="s">
        <v>25</v>
      </c>
      <c r="M613" s="948">
        <v>41600</v>
      </c>
      <c r="N613" s="948" t="s">
        <v>84</v>
      </c>
      <c r="O613" s="948">
        <v>94362</v>
      </c>
      <c r="P613" s="948">
        <v>52762</v>
      </c>
      <c r="Q613" s="948">
        <v>18870</v>
      </c>
      <c r="R613" s="948">
        <v>26466</v>
      </c>
      <c r="S613" s="948"/>
      <c r="T613" s="948"/>
      <c r="U613" s="948"/>
      <c r="V613" s="948" t="s">
        <v>1348</v>
      </c>
      <c r="W613" s="948">
        <v>1</v>
      </c>
    </row>
    <row r="614" spans="1:23" s="917" customFormat="1" ht="12.75" customHeight="1">
      <c r="A614" s="948">
        <v>1700</v>
      </c>
      <c r="B614" s="948">
        <v>2840</v>
      </c>
      <c r="C614" s="948" t="s">
        <v>87</v>
      </c>
      <c r="D614" s="948" t="s">
        <v>1106</v>
      </c>
      <c r="E614" s="948">
        <v>22036</v>
      </c>
      <c r="F614" s="948" t="s">
        <v>198</v>
      </c>
      <c r="G614" s="948" t="s">
        <v>5738</v>
      </c>
      <c r="H614" s="948" t="s">
        <v>5774</v>
      </c>
      <c r="I614" s="948"/>
      <c r="J614" s="948" t="s">
        <v>1096</v>
      </c>
      <c r="K614" s="948">
        <v>1</v>
      </c>
      <c r="L614" s="948" t="s">
        <v>25</v>
      </c>
      <c r="M614" s="948">
        <v>41600</v>
      </c>
      <c r="N614" s="948" t="s">
        <v>84</v>
      </c>
      <c r="O614" s="948">
        <v>94362</v>
      </c>
      <c r="P614" s="948">
        <v>52762</v>
      </c>
      <c r="Q614" s="948">
        <v>18870</v>
      </c>
      <c r="R614" s="948">
        <v>26466</v>
      </c>
      <c r="S614" s="948"/>
      <c r="T614" s="948"/>
      <c r="U614" s="948"/>
      <c r="V614" s="948" t="s">
        <v>1348</v>
      </c>
      <c r="W614" s="948">
        <v>1</v>
      </c>
    </row>
    <row r="615" spans="1:23" s="917" customFormat="1" ht="12.75" customHeight="1">
      <c r="A615" s="948">
        <v>1700</v>
      </c>
      <c r="B615" s="948">
        <v>2840</v>
      </c>
      <c r="C615" s="948" t="s">
        <v>87</v>
      </c>
      <c r="D615" s="948" t="s">
        <v>1106</v>
      </c>
      <c r="E615" s="948">
        <v>22037</v>
      </c>
      <c r="F615" s="948" t="s">
        <v>198</v>
      </c>
      <c r="G615" s="948" t="s">
        <v>5739</v>
      </c>
      <c r="H615" s="948" t="s">
        <v>5774</v>
      </c>
      <c r="I615" s="948"/>
      <c r="J615" s="948" t="s">
        <v>1096</v>
      </c>
      <c r="K615" s="948">
        <v>1</v>
      </c>
      <c r="L615" s="948" t="s">
        <v>25</v>
      </c>
      <c r="M615" s="948">
        <v>41600</v>
      </c>
      <c r="N615" s="948" t="s">
        <v>84</v>
      </c>
      <c r="O615" s="948">
        <v>94362</v>
      </c>
      <c r="P615" s="948">
        <v>52762</v>
      </c>
      <c r="Q615" s="948">
        <v>18870</v>
      </c>
      <c r="R615" s="948">
        <v>26466</v>
      </c>
      <c r="S615" s="948"/>
      <c r="T615" s="948"/>
      <c r="U615" s="948"/>
      <c r="V615" s="948" t="s">
        <v>1348</v>
      </c>
      <c r="W615" s="948">
        <v>1</v>
      </c>
    </row>
    <row r="616" spans="1:23" s="917" customFormat="1" ht="12.75" customHeight="1">
      <c r="A616" s="948">
        <v>2004</v>
      </c>
      <c r="B616" s="948">
        <v>2840</v>
      </c>
      <c r="C616" s="948" t="s">
        <v>87</v>
      </c>
      <c r="D616" s="948" t="s">
        <v>1266</v>
      </c>
      <c r="E616" s="948">
        <v>22038</v>
      </c>
      <c r="F616" s="948" t="s">
        <v>198</v>
      </c>
      <c r="G616" s="948" t="s">
        <v>5740</v>
      </c>
      <c r="H616" s="948" t="s">
        <v>5774</v>
      </c>
      <c r="I616" s="948"/>
      <c r="J616" s="948" t="s">
        <v>1096</v>
      </c>
      <c r="K616" s="948">
        <v>3</v>
      </c>
      <c r="L616" s="948" t="s">
        <v>1415</v>
      </c>
      <c r="M616" s="948">
        <v>0</v>
      </c>
      <c r="N616" s="948" t="s">
        <v>84</v>
      </c>
      <c r="O616" s="948">
        <v>97274</v>
      </c>
      <c r="P616" s="948">
        <v>97274</v>
      </c>
      <c r="Q616" s="948">
        <v>18870</v>
      </c>
      <c r="R616" s="948">
        <v>26466</v>
      </c>
      <c r="S616" s="948"/>
      <c r="T616" s="948"/>
      <c r="U616" s="948"/>
      <c r="V616" s="948" t="s">
        <v>1348</v>
      </c>
      <c r="W616" s="948">
        <v>4</v>
      </c>
    </row>
    <row r="617" spans="1:23" s="917" customFormat="1" ht="12.75" customHeight="1">
      <c r="A617" s="948">
        <v>2004</v>
      </c>
      <c r="B617" s="948">
        <v>2840</v>
      </c>
      <c r="C617" s="948" t="s">
        <v>87</v>
      </c>
      <c r="D617" s="948" t="s">
        <v>1266</v>
      </c>
      <c r="E617" s="948">
        <v>22040</v>
      </c>
      <c r="F617" s="948" t="s">
        <v>198</v>
      </c>
      <c r="G617" s="948" t="s">
        <v>5741</v>
      </c>
      <c r="H617" s="948" t="s">
        <v>5774</v>
      </c>
      <c r="I617" s="948"/>
      <c r="J617" s="948" t="s">
        <v>1096</v>
      </c>
      <c r="K617" s="948">
        <v>2</v>
      </c>
      <c r="L617" s="948" t="s">
        <v>1415</v>
      </c>
      <c r="M617" s="948">
        <v>0</v>
      </c>
      <c r="N617" s="948" t="s">
        <v>84</v>
      </c>
      <c r="O617" s="948">
        <v>97274</v>
      </c>
      <c r="P617" s="948">
        <v>97274</v>
      </c>
      <c r="Q617" s="948">
        <v>18870</v>
      </c>
      <c r="R617" s="948">
        <v>26466</v>
      </c>
      <c r="S617" s="948"/>
      <c r="T617" s="948"/>
      <c r="U617" s="948"/>
      <c r="V617" s="948" t="s">
        <v>1348</v>
      </c>
      <c r="W617" s="948">
        <v>5</v>
      </c>
    </row>
    <row r="618" spans="1:23" s="917" customFormat="1" ht="12.75" customHeight="1">
      <c r="A618" s="948">
        <v>2004</v>
      </c>
      <c r="B618" s="948">
        <v>2840</v>
      </c>
      <c r="C618" s="948" t="s">
        <v>87</v>
      </c>
      <c r="D618" s="948" t="s">
        <v>1266</v>
      </c>
      <c r="E618" s="948">
        <v>22041</v>
      </c>
      <c r="F618" s="948" t="s">
        <v>198</v>
      </c>
      <c r="G618" s="948" t="s">
        <v>5742</v>
      </c>
      <c r="H618" s="948" t="s">
        <v>5774</v>
      </c>
      <c r="I618" s="948"/>
      <c r="J618" s="948" t="s">
        <v>1096</v>
      </c>
      <c r="K618" s="948">
        <v>2</v>
      </c>
      <c r="L618" s="948" t="s">
        <v>1415</v>
      </c>
      <c r="M618" s="948">
        <v>0</v>
      </c>
      <c r="N618" s="948" t="s">
        <v>84</v>
      </c>
      <c r="O618" s="948">
        <v>97274</v>
      </c>
      <c r="P618" s="948">
        <v>97274</v>
      </c>
      <c r="Q618" s="948">
        <v>18870</v>
      </c>
      <c r="R618" s="948">
        <v>26466</v>
      </c>
      <c r="S618" s="948"/>
      <c r="T618" s="948"/>
      <c r="U618" s="948"/>
      <c r="V618" s="948" t="s">
        <v>1348</v>
      </c>
      <c r="W618" s="948">
        <v>5</v>
      </c>
    </row>
    <row r="619" spans="1:23" s="917" customFormat="1" ht="12.75" customHeight="1">
      <c r="A619" s="948">
        <v>1235</v>
      </c>
      <c r="B619" s="948">
        <v>2824</v>
      </c>
      <c r="C619" s="948" t="s">
        <v>122</v>
      </c>
      <c r="D619" s="948" t="s">
        <v>1103</v>
      </c>
      <c r="E619" s="948">
        <v>22042</v>
      </c>
      <c r="F619" s="948" t="s">
        <v>198</v>
      </c>
      <c r="G619" s="948" t="s">
        <v>5743</v>
      </c>
      <c r="H619" s="948" t="s">
        <v>5764</v>
      </c>
      <c r="I619" s="948"/>
      <c r="J619" s="948" t="s">
        <v>1096</v>
      </c>
      <c r="K619" s="948">
        <v>2</v>
      </c>
      <c r="L619" s="948" t="s">
        <v>25</v>
      </c>
      <c r="M619" s="948">
        <v>41600</v>
      </c>
      <c r="N619" s="948" t="s">
        <v>114</v>
      </c>
      <c r="O619" s="948">
        <v>165078</v>
      </c>
      <c r="P619" s="948">
        <v>123478</v>
      </c>
      <c r="Q619" s="948">
        <v>23032</v>
      </c>
      <c r="R619" s="948">
        <v>43316</v>
      </c>
      <c r="S619" s="948"/>
      <c r="T619" s="948"/>
      <c r="U619" s="948"/>
      <c r="V619" s="948" t="s">
        <v>1348</v>
      </c>
      <c r="W619" s="948">
        <v>1</v>
      </c>
    </row>
    <row r="620" spans="1:23" s="917" customFormat="1" ht="12.75" customHeight="1">
      <c r="A620" s="948">
        <v>1205</v>
      </c>
      <c r="B620" s="948">
        <v>2807</v>
      </c>
      <c r="C620" s="948" t="s">
        <v>1102</v>
      </c>
      <c r="D620" s="948" t="s">
        <v>1103</v>
      </c>
      <c r="E620" s="948">
        <v>22044</v>
      </c>
      <c r="F620" s="948" t="s">
        <v>198</v>
      </c>
      <c r="G620" s="948" t="s">
        <v>5744</v>
      </c>
      <c r="H620" s="948" t="s">
        <v>5764</v>
      </c>
      <c r="I620" s="948"/>
      <c r="J620" s="948" t="s">
        <v>1096</v>
      </c>
      <c r="K620" s="948">
        <v>5</v>
      </c>
      <c r="L620" s="948" t="s">
        <v>25</v>
      </c>
      <c r="M620" s="948">
        <v>41600</v>
      </c>
      <c r="N620" s="948" t="s">
        <v>97</v>
      </c>
      <c r="O620" s="948">
        <v>122428</v>
      </c>
      <c r="P620" s="948">
        <v>80828</v>
      </c>
      <c r="Q620" s="948">
        <v>18870</v>
      </c>
      <c r="R620" s="948">
        <v>26466</v>
      </c>
      <c r="S620" s="948"/>
      <c r="T620" s="948"/>
      <c r="U620" s="948"/>
      <c r="V620" s="948" t="s">
        <v>1348</v>
      </c>
      <c r="W620" s="948">
        <v>1</v>
      </c>
    </row>
    <row r="621" spans="1:23" s="917" customFormat="1" ht="12.75" customHeight="1">
      <c r="A621" s="948">
        <v>2004</v>
      </c>
      <c r="B621" s="948">
        <v>2840</v>
      </c>
      <c r="C621" s="948" t="s">
        <v>87</v>
      </c>
      <c r="D621" s="948" t="s">
        <v>1266</v>
      </c>
      <c r="E621" s="948">
        <v>22045</v>
      </c>
      <c r="F621" s="948" t="s">
        <v>198</v>
      </c>
      <c r="G621" s="948" t="s">
        <v>5745</v>
      </c>
      <c r="H621" s="948" t="s">
        <v>5774</v>
      </c>
      <c r="I621" s="948"/>
      <c r="J621" s="948" t="s">
        <v>1096</v>
      </c>
      <c r="K621" s="948">
        <v>3</v>
      </c>
      <c r="L621" s="948" t="s">
        <v>1415</v>
      </c>
      <c r="M621" s="948">
        <v>0</v>
      </c>
      <c r="N621" s="948" t="s">
        <v>84</v>
      </c>
      <c r="O621" s="948">
        <v>97274</v>
      </c>
      <c r="P621" s="948">
        <v>97274</v>
      </c>
      <c r="Q621" s="948">
        <v>18870</v>
      </c>
      <c r="R621" s="948">
        <v>26466</v>
      </c>
      <c r="S621" s="948"/>
      <c r="T621" s="948"/>
      <c r="U621" s="948"/>
      <c r="V621" s="948" t="s">
        <v>1348</v>
      </c>
      <c r="W621" s="948">
        <v>2</v>
      </c>
    </row>
    <row r="622" spans="1:23" s="917" customFormat="1" ht="12.75" customHeight="1">
      <c r="A622" s="948">
        <v>1034</v>
      </c>
      <c r="B622" s="948">
        <v>2840</v>
      </c>
      <c r="C622" s="948" t="s">
        <v>87</v>
      </c>
      <c r="D622" s="948" t="s">
        <v>1292</v>
      </c>
      <c r="E622" s="948">
        <v>22046</v>
      </c>
      <c r="F622" s="948" t="s">
        <v>198</v>
      </c>
      <c r="G622" s="948" t="s">
        <v>5746</v>
      </c>
      <c r="H622" s="948" t="s">
        <v>5776</v>
      </c>
      <c r="I622" s="948"/>
      <c r="J622" s="948" t="s">
        <v>1096</v>
      </c>
      <c r="K622" s="948">
        <v>1</v>
      </c>
      <c r="L622" s="948" t="s">
        <v>25</v>
      </c>
      <c r="M622" s="948">
        <v>41600</v>
      </c>
      <c r="N622" s="948" t="s">
        <v>84</v>
      </c>
      <c r="O622" s="948">
        <v>94362</v>
      </c>
      <c r="P622" s="948">
        <v>52762</v>
      </c>
      <c r="Q622" s="948">
        <v>18870</v>
      </c>
      <c r="R622" s="948">
        <v>26466</v>
      </c>
      <c r="S622" s="948"/>
      <c r="T622" s="948"/>
      <c r="U622" s="948"/>
      <c r="V622" s="948" t="s">
        <v>1348</v>
      </c>
      <c r="W622" s="948">
        <v>1</v>
      </c>
    </row>
    <row r="623" spans="1:23" s="917" customFormat="1" ht="12.75" customHeight="1">
      <c r="A623" s="948">
        <v>1034</v>
      </c>
      <c r="B623" s="948">
        <v>2840</v>
      </c>
      <c r="C623" s="948" t="s">
        <v>87</v>
      </c>
      <c r="D623" s="948" t="s">
        <v>1292</v>
      </c>
      <c r="E623" s="948">
        <v>22047</v>
      </c>
      <c r="F623" s="948" t="s">
        <v>198</v>
      </c>
      <c r="G623" s="948" t="s">
        <v>4596</v>
      </c>
      <c r="H623" s="948" t="s">
        <v>5776</v>
      </c>
      <c r="I623" s="948"/>
      <c r="J623" s="948" t="s">
        <v>1096</v>
      </c>
      <c r="K623" s="948">
        <v>2</v>
      </c>
      <c r="L623" s="948" t="s">
        <v>25</v>
      </c>
      <c r="M623" s="948">
        <v>41600</v>
      </c>
      <c r="N623" s="948" t="s">
        <v>84</v>
      </c>
      <c r="O623" s="948">
        <v>94362</v>
      </c>
      <c r="P623" s="948">
        <v>52762</v>
      </c>
      <c r="Q623" s="948">
        <v>18870</v>
      </c>
      <c r="R623" s="948">
        <v>26466</v>
      </c>
      <c r="S623" s="948"/>
      <c r="T623" s="948"/>
      <c r="U623" s="948"/>
      <c r="V623" s="948" t="s">
        <v>1348</v>
      </c>
      <c r="W623" s="948">
        <v>1</v>
      </c>
    </row>
    <row r="624" spans="1:23" s="917" customFormat="1" ht="12.75" customHeight="1">
      <c r="A624" s="948">
        <v>1034</v>
      </c>
      <c r="B624" s="948">
        <v>2840</v>
      </c>
      <c r="C624" s="948" t="s">
        <v>87</v>
      </c>
      <c r="D624" s="948" t="s">
        <v>1292</v>
      </c>
      <c r="E624" s="948">
        <v>22048</v>
      </c>
      <c r="F624" s="948" t="s">
        <v>198</v>
      </c>
      <c r="G624" s="948" t="s">
        <v>4587</v>
      </c>
      <c r="H624" s="948" t="s">
        <v>5766</v>
      </c>
      <c r="I624" s="948"/>
      <c r="J624" s="948" t="s">
        <v>1096</v>
      </c>
      <c r="K624" s="948">
        <v>4</v>
      </c>
      <c r="L624" s="948" t="s">
        <v>25</v>
      </c>
      <c r="M624" s="948">
        <v>41600</v>
      </c>
      <c r="N624" s="948" t="s">
        <v>84</v>
      </c>
      <c r="O624" s="948">
        <v>94362</v>
      </c>
      <c r="P624" s="948">
        <v>52762</v>
      </c>
      <c r="Q624" s="948">
        <v>18870</v>
      </c>
      <c r="R624" s="948">
        <v>26466</v>
      </c>
      <c r="S624" s="948"/>
      <c r="T624" s="948"/>
      <c r="U624" s="948"/>
      <c r="V624" s="948" t="s">
        <v>1348</v>
      </c>
      <c r="W624" s="948">
        <v>1</v>
      </c>
    </row>
    <row r="625" spans="1:23" s="917" customFormat="1" ht="12.75" customHeight="1">
      <c r="A625" s="948">
        <v>1034</v>
      </c>
      <c r="B625" s="948">
        <v>2840</v>
      </c>
      <c r="C625" s="948" t="s">
        <v>87</v>
      </c>
      <c r="D625" s="948" t="s">
        <v>1292</v>
      </c>
      <c r="E625" s="948">
        <v>22048</v>
      </c>
      <c r="F625" s="948" t="s">
        <v>869</v>
      </c>
      <c r="G625" s="948" t="s">
        <v>4588</v>
      </c>
      <c r="H625" s="948" t="s">
        <v>5766</v>
      </c>
      <c r="I625" s="948"/>
      <c r="J625" s="948" t="s">
        <v>1096</v>
      </c>
      <c r="K625" s="948">
        <v>2</v>
      </c>
      <c r="L625" s="948" t="s">
        <v>25</v>
      </c>
      <c r="M625" s="948">
        <v>41600</v>
      </c>
      <c r="N625" s="948" t="s">
        <v>84</v>
      </c>
      <c r="O625" s="948">
        <v>94362</v>
      </c>
      <c r="P625" s="948">
        <v>52762</v>
      </c>
      <c r="Q625" s="948">
        <v>18870</v>
      </c>
      <c r="R625" s="948">
        <v>26466</v>
      </c>
      <c r="S625" s="948"/>
      <c r="T625" s="948"/>
      <c r="U625" s="948"/>
      <c r="V625" s="948" t="s">
        <v>1403</v>
      </c>
      <c r="W625" s="948">
        <v>1</v>
      </c>
    </row>
    <row r="626" spans="1:23" s="917" customFormat="1" ht="12.75" customHeight="1">
      <c r="A626" s="948">
        <v>1034</v>
      </c>
      <c r="B626" s="948">
        <v>2840</v>
      </c>
      <c r="C626" s="948" t="s">
        <v>87</v>
      </c>
      <c r="D626" s="948" t="s">
        <v>1292</v>
      </c>
      <c r="E626" s="948">
        <v>22048</v>
      </c>
      <c r="F626" s="948" t="s">
        <v>871</v>
      </c>
      <c r="G626" s="948" t="s">
        <v>4589</v>
      </c>
      <c r="H626" s="948" t="s">
        <v>5766</v>
      </c>
      <c r="I626" s="948"/>
      <c r="J626" s="948" t="s">
        <v>1096</v>
      </c>
      <c r="K626" s="948">
        <v>2</v>
      </c>
      <c r="L626" s="948" t="s">
        <v>25</v>
      </c>
      <c r="M626" s="948">
        <v>41600</v>
      </c>
      <c r="N626" s="948" t="s">
        <v>84</v>
      </c>
      <c r="O626" s="948">
        <v>94362</v>
      </c>
      <c r="P626" s="948">
        <v>52762</v>
      </c>
      <c r="Q626" s="948">
        <v>18870</v>
      </c>
      <c r="R626" s="948">
        <v>26466</v>
      </c>
      <c r="S626" s="948"/>
      <c r="T626" s="948"/>
      <c r="U626" s="948"/>
      <c r="V626" s="948" t="s">
        <v>1403</v>
      </c>
      <c r="W626" s="948">
        <v>1</v>
      </c>
    </row>
    <row r="627" spans="1:23" s="917" customFormat="1" ht="12.75" customHeight="1">
      <c r="A627" s="948">
        <v>1110</v>
      </c>
      <c r="B627" s="948">
        <v>2836</v>
      </c>
      <c r="C627" s="948" t="s">
        <v>320</v>
      </c>
      <c r="D627" s="948" t="s">
        <v>1372</v>
      </c>
      <c r="E627" s="948">
        <v>22049</v>
      </c>
      <c r="F627" s="948" t="s">
        <v>198</v>
      </c>
      <c r="G627" s="948" t="s">
        <v>5747</v>
      </c>
      <c r="H627" s="948" t="s">
        <v>5764</v>
      </c>
      <c r="I627" s="948"/>
      <c r="J627" s="948" t="s">
        <v>1096</v>
      </c>
      <c r="K627" s="948">
        <v>5</v>
      </c>
      <c r="L627" s="948" t="s">
        <v>25</v>
      </c>
      <c r="M627" s="948">
        <v>41600</v>
      </c>
      <c r="N627" s="948" t="s">
        <v>126</v>
      </c>
      <c r="O627" s="948">
        <v>212265</v>
      </c>
      <c r="P627" s="948">
        <v>170665</v>
      </c>
      <c r="Q627" s="948">
        <v>18870</v>
      </c>
      <c r="R627" s="948">
        <v>26466</v>
      </c>
      <c r="S627" s="948"/>
      <c r="T627" s="948"/>
      <c r="U627" s="948"/>
      <c r="V627" s="948" t="s">
        <v>1348</v>
      </c>
      <c r="W627" s="948">
        <v>1</v>
      </c>
    </row>
    <row r="628" spans="1:23" s="917" customFormat="1" ht="12.75" customHeight="1">
      <c r="A628" s="948">
        <v>1034</v>
      </c>
      <c r="B628" s="948">
        <v>2840</v>
      </c>
      <c r="C628" s="948" t="s">
        <v>87</v>
      </c>
      <c r="D628" s="948" t="s">
        <v>1292</v>
      </c>
      <c r="E628" s="948">
        <v>22050</v>
      </c>
      <c r="F628" s="948" t="s">
        <v>198</v>
      </c>
      <c r="G628" s="948" t="s">
        <v>5748</v>
      </c>
      <c r="H628" s="948" t="s">
        <v>5773</v>
      </c>
      <c r="I628" s="948"/>
      <c r="J628" s="948" t="s">
        <v>1096</v>
      </c>
      <c r="K628" s="948">
        <v>2</v>
      </c>
      <c r="L628" s="948" t="s">
        <v>25</v>
      </c>
      <c r="M628" s="948">
        <v>41600</v>
      </c>
      <c r="N628" s="948" t="s">
        <v>84</v>
      </c>
      <c r="O628" s="948">
        <v>94362</v>
      </c>
      <c r="P628" s="948">
        <v>52762</v>
      </c>
      <c r="Q628" s="948">
        <v>18870</v>
      </c>
      <c r="R628" s="948">
        <v>26466</v>
      </c>
      <c r="S628" s="948"/>
      <c r="T628" s="948"/>
      <c r="U628" s="948"/>
      <c r="V628" s="948" t="s">
        <v>1348</v>
      </c>
      <c r="W628" s="948">
        <v>1</v>
      </c>
    </row>
    <row r="629" spans="1:23" s="917" customFormat="1" ht="12.75" customHeight="1">
      <c r="A629" s="948">
        <v>2004</v>
      </c>
      <c r="B629" s="948">
        <v>2840</v>
      </c>
      <c r="C629" s="948" t="s">
        <v>87</v>
      </c>
      <c r="D629" s="948" t="s">
        <v>1266</v>
      </c>
      <c r="E629" s="948">
        <v>22052</v>
      </c>
      <c r="F629" s="948" t="s">
        <v>198</v>
      </c>
      <c r="G629" s="948" t="s">
        <v>5749</v>
      </c>
      <c r="H629" s="948" t="s">
        <v>5774</v>
      </c>
      <c r="I629" s="948"/>
      <c r="J629" s="948" t="s">
        <v>1096</v>
      </c>
      <c r="K629" s="948">
        <v>2</v>
      </c>
      <c r="L629" s="948" t="s">
        <v>1415</v>
      </c>
      <c r="M629" s="948">
        <v>0</v>
      </c>
      <c r="N629" s="948" t="s">
        <v>84</v>
      </c>
      <c r="O629" s="948">
        <v>97274</v>
      </c>
      <c r="P629" s="948">
        <v>97274</v>
      </c>
      <c r="Q629" s="948">
        <v>18870</v>
      </c>
      <c r="R629" s="948">
        <v>26466</v>
      </c>
      <c r="S629" s="948"/>
      <c r="T629" s="948"/>
      <c r="U629" s="948"/>
      <c r="V629" s="948" t="s">
        <v>1348</v>
      </c>
      <c r="W629" s="948">
        <v>4</v>
      </c>
    </row>
    <row r="630" spans="1:23" s="917" customFormat="1" ht="12.75" customHeight="1">
      <c r="A630" s="948">
        <v>2004</v>
      </c>
      <c r="B630" s="948">
        <v>2840</v>
      </c>
      <c r="C630" s="948" t="s">
        <v>87</v>
      </c>
      <c r="D630" s="948" t="s">
        <v>1266</v>
      </c>
      <c r="E630" s="948">
        <v>22053</v>
      </c>
      <c r="F630" s="948" t="s">
        <v>198</v>
      </c>
      <c r="G630" s="948" t="s">
        <v>1720</v>
      </c>
      <c r="H630" s="948" t="s">
        <v>1481</v>
      </c>
      <c r="I630" s="948"/>
      <c r="J630" s="948" t="s">
        <v>1096</v>
      </c>
      <c r="K630" s="948">
        <v>2</v>
      </c>
      <c r="L630" s="948" t="s">
        <v>1415</v>
      </c>
      <c r="M630" s="948">
        <v>0</v>
      </c>
      <c r="N630" s="948" t="s">
        <v>84</v>
      </c>
      <c r="O630" s="948">
        <v>97274</v>
      </c>
      <c r="P630" s="948">
        <v>97274</v>
      </c>
      <c r="Q630" s="948">
        <v>18870</v>
      </c>
      <c r="R630" s="948">
        <v>26466</v>
      </c>
      <c r="S630" s="948"/>
      <c r="T630" s="948"/>
      <c r="U630" s="948"/>
      <c r="V630" s="948" t="s">
        <v>1348</v>
      </c>
      <c r="W630" s="948">
        <v>4</v>
      </c>
    </row>
    <row r="631" spans="1:23" s="917" customFormat="1" ht="12.75" customHeight="1">
      <c r="A631" s="948">
        <v>2004</v>
      </c>
      <c r="B631" s="948">
        <v>2840</v>
      </c>
      <c r="C631" s="948" t="s">
        <v>87</v>
      </c>
      <c r="D631" s="948" t="s">
        <v>1266</v>
      </c>
      <c r="E631" s="948">
        <v>22054</v>
      </c>
      <c r="F631" s="948" t="s">
        <v>198</v>
      </c>
      <c r="G631" s="948" t="s">
        <v>5750</v>
      </c>
      <c r="H631" s="948" t="s">
        <v>5776</v>
      </c>
      <c r="I631" s="948"/>
      <c r="J631" s="948" t="s">
        <v>1096</v>
      </c>
      <c r="K631" s="948">
        <v>3</v>
      </c>
      <c r="L631" s="948" t="s">
        <v>1415</v>
      </c>
      <c r="M631" s="948">
        <v>0</v>
      </c>
      <c r="N631" s="948" t="s">
        <v>84</v>
      </c>
      <c r="O631" s="948">
        <v>97274</v>
      </c>
      <c r="P631" s="948">
        <v>97274</v>
      </c>
      <c r="Q631" s="948">
        <v>18870</v>
      </c>
      <c r="R631" s="948">
        <v>26466</v>
      </c>
      <c r="S631" s="948"/>
      <c r="T631" s="948"/>
      <c r="U631" s="948"/>
      <c r="V631" s="948" t="s">
        <v>1348</v>
      </c>
      <c r="W631" s="948">
        <v>4</v>
      </c>
    </row>
    <row r="632" spans="1:23" s="917" customFormat="1" ht="12.75" customHeight="1">
      <c r="A632" s="948">
        <v>2004</v>
      </c>
      <c r="B632" s="948">
        <v>2840</v>
      </c>
      <c r="C632" s="948" t="s">
        <v>87</v>
      </c>
      <c r="D632" s="948" t="s">
        <v>1266</v>
      </c>
      <c r="E632" s="948">
        <v>22055</v>
      </c>
      <c r="F632" s="948" t="s">
        <v>198</v>
      </c>
      <c r="G632" s="948" t="s">
        <v>5751</v>
      </c>
      <c r="H632" s="948" t="s">
        <v>5774</v>
      </c>
      <c r="I632" s="948"/>
      <c r="J632" s="948" t="s">
        <v>1096</v>
      </c>
      <c r="K632" s="948">
        <v>3</v>
      </c>
      <c r="L632" s="948" t="s">
        <v>1415</v>
      </c>
      <c r="M632" s="948">
        <v>0</v>
      </c>
      <c r="N632" s="948" t="s">
        <v>84</v>
      </c>
      <c r="O632" s="948">
        <v>97274</v>
      </c>
      <c r="P632" s="948">
        <v>97274</v>
      </c>
      <c r="Q632" s="948">
        <v>18870</v>
      </c>
      <c r="R632" s="948">
        <v>26466</v>
      </c>
      <c r="S632" s="948"/>
      <c r="T632" s="948"/>
      <c r="U632" s="948"/>
      <c r="V632" s="948" t="s">
        <v>1348</v>
      </c>
      <c r="W632" s="948">
        <v>3</v>
      </c>
    </row>
    <row r="633" spans="1:23" s="917" customFormat="1" ht="12.75" customHeight="1">
      <c r="A633" s="948">
        <v>1605</v>
      </c>
      <c r="B633" s="948">
        <v>2813</v>
      </c>
      <c r="C633" s="948" t="s">
        <v>90</v>
      </c>
      <c r="D633" s="948" t="s">
        <v>1126</v>
      </c>
      <c r="E633" s="948">
        <v>22056</v>
      </c>
      <c r="F633" s="948" t="s">
        <v>198</v>
      </c>
      <c r="G633" s="948" t="s">
        <v>2504</v>
      </c>
      <c r="H633" s="948" t="s">
        <v>5777</v>
      </c>
      <c r="I633" s="948"/>
      <c r="J633" s="948" t="s">
        <v>1096</v>
      </c>
      <c r="K633" s="948">
        <v>5</v>
      </c>
      <c r="L633" s="948" t="s">
        <v>25</v>
      </c>
      <c r="M633" s="948">
        <v>41600</v>
      </c>
      <c r="N633" s="948" t="s">
        <v>88</v>
      </c>
      <c r="O633" s="948">
        <v>101092</v>
      </c>
      <c r="P633" s="948">
        <v>59492</v>
      </c>
      <c r="Q633" s="948">
        <v>18870</v>
      </c>
      <c r="R633" s="948">
        <v>19885</v>
      </c>
      <c r="S633" s="948"/>
      <c r="T633" s="948"/>
      <c r="U633" s="948"/>
      <c r="V633" s="948" t="s">
        <v>1348</v>
      </c>
      <c r="W633" s="948">
        <v>1</v>
      </c>
    </row>
    <row r="634" spans="1:23" s="917" customFormat="1" ht="12.75" customHeight="1">
      <c r="A634" s="948">
        <v>2004</v>
      </c>
      <c r="B634" s="948">
        <v>2840</v>
      </c>
      <c r="C634" s="948" t="s">
        <v>87</v>
      </c>
      <c r="D634" s="948" t="s">
        <v>1266</v>
      </c>
      <c r="E634" s="948">
        <v>22091</v>
      </c>
      <c r="F634" s="948" t="s">
        <v>198</v>
      </c>
      <c r="G634" s="948" t="s">
        <v>5752</v>
      </c>
      <c r="H634" s="948" t="s">
        <v>5773</v>
      </c>
      <c r="I634" s="948"/>
      <c r="J634" s="948" t="s">
        <v>1096</v>
      </c>
      <c r="K634" s="948">
        <v>5</v>
      </c>
      <c r="L634" s="948" t="s">
        <v>1415</v>
      </c>
      <c r="M634" s="948">
        <v>0</v>
      </c>
      <c r="N634" s="948" t="s">
        <v>84</v>
      </c>
      <c r="O634" s="948">
        <v>97274</v>
      </c>
      <c r="P634" s="948">
        <v>97274</v>
      </c>
      <c r="Q634" s="948">
        <v>18870</v>
      </c>
      <c r="R634" s="948">
        <v>26466</v>
      </c>
      <c r="S634" s="948"/>
      <c r="T634" s="948"/>
      <c r="U634" s="948"/>
      <c r="V634" s="948" t="s">
        <v>1348</v>
      </c>
      <c r="W634" s="948">
        <v>1</v>
      </c>
    </row>
    <row r="635" spans="1:23" s="917" customFormat="1" ht="12.75" customHeight="1">
      <c r="A635" s="948">
        <v>2004</v>
      </c>
      <c r="B635" s="948">
        <v>2840</v>
      </c>
      <c r="C635" s="948" t="s">
        <v>87</v>
      </c>
      <c r="D635" s="948" t="s">
        <v>1266</v>
      </c>
      <c r="E635" s="948">
        <v>22092</v>
      </c>
      <c r="F635" s="948" t="s">
        <v>198</v>
      </c>
      <c r="G635" s="948" t="s">
        <v>5753</v>
      </c>
      <c r="H635" s="948" t="s">
        <v>5773</v>
      </c>
      <c r="I635" s="948"/>
      <c r="J635" s="948" t="s">
        <v>1096</v>
      </c>
      <c r="K635" s="948">
        <v>5</v>
      </c>
      <c r="L635" s="948" t="s">
        <v>1415</v>
      </c>
      <c r="M635" s="948">
        <v>0</v>
      </c>
      <c r="N635" s="948" t="s">
        <v>84</v>
      </c>
      <c r="O635" s="948">
        <v>97274</v>
      </c>
      <c r="P635" s="948">
        <v>97274</v>
      </c>
      <c r="Q635" s="948">
        <v>18870</v>
      </c>
      <c r="R635" s="948">
        <v>26466</v>
      </c>
      <c r="S635" s="948"/>
      <c r="T635" s="948"/>
      <c r="U635" s="948"/>
      <c r="V635" s="948" t="s">
        <v>1348</v>
      </c>
      <c r="W635" s="948">
        <v>1</v>
      </c>
    </row>
    <row r="636" spans="1:23" s="917" customFormat="1" ht="12.75" customHeight="1">
      <c r="A636" s="948">
        <v>2004</v>
      </c>
      <c r="B636" s="948">
        <v>2840</v>
      </c>
      <c r="C636" s="948" t="s">
        <v>87</v>
      </c>
      <c r="D636" s="948" t="s">
        <v>1266</v>
      </c>
      <c r="E636" s="948">
        <v>22093</v>
      </c>
      <c r="F636" s="948" t="s">
        <v>198</v>
      </c>
      <c r="G636" s="948" t="s">
        <v>5754</v>
      </c>
      <c r="H636" s="948" t="s">
        <v>5766</v>
      </c>
      <c r="I636" s="948"/>
      <c r="J636" s="948" t="s">
        <v>1096</v>
      </c>
      <c r="K636" s="948">
        <v>5</v>
      </c>
      <c r="L636" s="948" t="s">
        <v>1415</v>
      </c>
      <c r="M636" s="948">
        <v>0</v>
      </c>
      <c r="N636" s="948" t="s">
        <v>84</v>
      </c>
      <c r="O636" s="948">
        <v>97274</v>
      </c>
      <c r="P636" s="948">
        <v>97274</v>
      </c>
      <c r="Q636" s="948">
        <v>18870</v>
      </c>
      <c r="R636" s="948">
        <v>26466</v>
      </c>
      <c r="S636" s="948"/>
      <c r="T636" s="948"/>
      <c r="U636" s="948"/>
      <c r="V636" s="948" t="s">
        <v>1348</v>
      </c>
      <c r="W636" s="948">
        <v>1</v>
      </c>
    </row>
    <row r="637" spans="1:23" s="917" customFormat="1" ht="12.75" customHeight="1">
      <c r="A637" s="948">
        <v>2004</v>
      </c>
      <c r="B637" s="948">
        <v>2840</v>
      </c>
      <c r="C637" s="948" t="s">
        <v>87</v>
      </c>
      <c r="D637" s="948" t="s">
        <v>1266</v>
      </c>
      <c r="E637" s="948">
        <v>22094</v>
      </c>
      <c r="F637" s="948" t="s">
        <v>198</v>
      </c>
      <c r="G637" s="948" t="s">
        <v>5755</v>
      </c>
      <c r="H637" s="948" t="s">
        <v>5766</v>
      </c>
      <c r="I637" s="948"/>
      <c r="J637" s="948" t="s">
        <v>1096</v>
      </c>
      <c r="K637" s="948">
        <v>15</v>
      </c>
      <c r="L637" s="948" t="s">
        <v>1415</v>
      </c>
      <c r="M637" s="948">
        <v>0</v>
      </c>
      <c r="N637" s="948" t="s">
        <v>84</v>
      </c>
      <c r="O637" s="948">
        <v>97274</v>
      </c>
      <c r="P637" s="948">
        <v>97274</v>
      </c>
      <c r="Q637" s="948">
        <v>18870</v>
      </c>
      <c r="R637" s="948">
        <v>26466</v>
      </c>
      <c r="S637" s="948"/>
      <c r="T637" s="948"/>
      <c r="U637" s="948"/>
      <c r="V637" s="948" t="s">
        <v>1348</v>
      </c>
      <c r="W637" s="948">
        <v>1</v>
      </c>
    </row>
    <row r="638" spans="1:23" s="917" customFormat="1" ht="12.75" customHeight="1">
      <c r="A638" s="948">
        <v>2004</v>
      </c>
      <c r="B638" s="948">
        <v>2840</v>
      </c>
      <c r="C638" s="948" t="s">
        <v>87</v>
      </c>
      <c r="D638" s="948" t="s">
        <v>1266</v>
      </c>
      <c r="E638" s="948">
        <v>22095</v>
      </c>
      <c r="F638" s="948" t="s">
        <v>198</v>
      </c>
      <c r="G638" s="948" t="s">
        <v>5756</v>
      </c>
      <c r="H638" s="948" t="s">
        <v>5766</v>
      </c>
      <c r="I638" s="948"/>
      <c r="J638" s="948" t="s">
        <v>1096</v>
      </c>
      <c r="K638" s="948">
        <v>15</v>
      </c>
      <c r="L638" s="948" t="s">
        <v>1415</v>
      </c>
      <c r="M638" s="948">
        <v>0</v>
      </c>
      <c r="N638" s="948" t="s">
        <v>84</v>
      </c>
      <c r="O638" s="948">
        <v>97274</v>
      </c>
      <c r="P638" s="948">
        <v>97274</v>
      </c>
      <c r="Q638" s="948">
        <v>18870</v>
      </c>
      <c r="R638" s="948">
        <v>26466</v>
      </c>
      <c r="S638" s="948"/>
      <c r="T638" s="948"/>
      <c r="U638" s="948"/>
      <c r="V638" s="948" t="s">
        <v>1348</v>
      </c>
      <c r="W638" s="948">
        <v>1</v>
      </c>
    </row>
    <row r="639" spans="1:23" s="917" customFormat="1" ht="12.75" customHeight="1">
      <c r="A639" s="948">
        <v>2004</v>
      </c>
      <c r="B639" s="948">
        <v>2840</v>
      </c>
      <c r="C639" s="948" t="s">
        <v>87</v>
      </c>
      <c r="D639" s="948" t="s">
        <v>1266</v>
      </c>
      <c r="E639" s="948">
        <v>22096</v>
      </c>
      <c r="F639" s="948" t="s">
        <v>198</v>
      </c>
      <c r="G639" s="948" t="s">
        <v>5757</v>
      </c>
      <c r="H639" s="948" t="s">
        <v>5766</v>
      </c>
      <c r="I639" s="948"/>
      <c r="J639" s="948" t="s">
        <v>1096</v>
      </c>
      <c r="K639" s="948">
        <v>15</v>
      </c>
      <c r="L639" s="948" t="s">
        <v>1415</v>
      </c>
      <c r="M639" s="948">
        <v>0</v>
      </c>
      <c r="N639" s="948" t="s">
        <v>84</v>
      </c>
      <c r="O639" s="948">
        <v>97274</v>
      </c>
      <c r="P639" s="948">
        <v>97274</v>
      </c>
      <c r="Q639" s="948">
        <v>18870</v>
      </c>
      <c r="R639" s="948">
        <v>26466</v>
      </c>
      <c r="S639" s="948"/>
      <c r="T639" s="948"/>
      <c r="U639" s="948"/>
      <c r="V639" s="948" t="s">
        <v>1348</v>
      </c>
      <c r="W639" s="948">
        <v>1</v>
      </c>
    </row>
    <row r="640" spans="1:23" s="917" customFormat="1" ht="12.75" customHeight="1">
      <c r="A640" s="948">
        <v>2004</v>
      </c>
      <c r="B640" s="948">
        <v>2840</v>
      </c>
      <c r="C640" s="948" t="s">
        <v>87</v>
      </c>
      <c r="D640" s="948" t="s">
        <v>1266</v>
      </c>
      <c r="E640" s="948">
        <v>22097</v>
      </c>
      <c r="F640" s="948" t="s">
        <v>198</v>
      </c>
      <c r="G640" s="948" t="s">
        <v>5758</v>
      </c>
      <c r="H640" s="948" t="s">
        <v>5766</v>
      </c>
      <c r="I640" s="948"/>
      <c r="J640" s="948" t="s">
        <v>1096</v>
      </c>
      <c r="K640" s="948">
        <v>25</v>
      </c>
      <c r="L640" s="948" t="s">
        <v>1415</v>
      </c>
      <c r="M640" s="948">
        <v>0</v>
      </c>
      <c r="N640" s="948" t="s">
        <v>84</v>
      </c>
      <c r="O640" s="948">
        <v>97274</v>
      </c>
      <c r="P640" s="948">
        <v>97274</v>
      </c>
      <c r="Q640" s="948">
        <v>18870</v>
      </c>
      <c r="R640" s="948">
        <v>26466</v>
      </c>
      <c r="S640" s="948"/>
      <c r="T640" s="948"/>
      <c r="U640" s="948"/>
      <c r="V640" s="948" t="s">
        <v>1348</v>
      </c>
      <c r="W640" s="948">
        <v>1</v>
      </c>
    </row>
    <row r="641" spans="1:23" s="917" customFormat="1" ht="12.75" customHeight="1">
      <c r="A641" s="948">
        <v>1675</v>
      </c>
      <c r="B641" s="948">
        <v>2841</v>
      </c>
      <c r="C641" s="948" t="s">
        <v>83</v>
      </c>
      <c r="D641" s="948" t="s">
        <v>1093</v>
      </c>
      <c r="E641" s="948">
        <v>30217</v>
      </c>
      <c r="F641" s="948">
        <v>1</v>
      </c>
      <c r="G641" s="948" t="s">
        <v>1381</v>
      </c>
      <c r="H641" s="948" t="s">
        <v>1095</v>
      </c>
      <c r="I641" s="948"/>
      <c r="J641" s="948" t="s">
        <v>1096</v>
      </c>
      <c r="K641" s="948">
        <v>2.5</v>
      </c>
      <c r="L641" s="948" t="s">
        <v>25</v>
      </c>
      <c r="M641" s="948">
        <v>41600</v>
      </c>
      <c r="N641" s="948" t="s">
        <v>84</v>
      </c>
      <c r="O641" s="948">
        <v>94362</v>
      </c>
      <c r="P641" s="948">
        <v>52762</v>
      </c>
      <c r="Q641" s="948">
        <v>18870</v>
      </c>
      <c r="R641" s="948">
        <v>37759</v>
      </c>
      <c r="S641" s="948"/>
      <c r="T641" s="948"/>
      <c r="U641" s="948"/>
      <c r="V641" s="948" t="s">
        <v>1097</v>
      </c>
      <c r="W641" s="948">
        <v>2</v>
      </c>
    </row>
    <row r="642" spans="1:23" s="917" customFormat="1" ht="12.75" customHeight="1">
      <c r="A642" s="948">
        <v>1715</v>
      </c>
      <c r="B642" s="948">
        <v>2841</v>
      </c>
      <c r="C642" s="948" t="s">
        <v>83</v>
      </c>
      <c r="D642" s="948" t="s">
        <v>1093</v>
      </c>
      <c r="E642" s="948">
        <v>30265</v>
      </c>
      <c r="F642" s="948">
        <v>3</v>
      </c>
      <c r="G642" s="948" t="s">
        <v>1721</v>
      </c>
      <c r="H642" s="948" t="s">
        <v>1095</v>
      </c>
      <c r="I642" s="948"/>
      <c r="J642" s="948" t="s">
        <v>1096</v>
      </c>
      <c r="K642" s="948">
        <v>5</v>
      </c>
      <c r="L642" s="948" t="s">
        <v>25</v>
      </c>
      <c r="M642" s="948">
        <v>41600</v>
      </c>
      <c r="N642" s="948" t="s">
        <v>84</v>
      </c>
      <c r="O642" s="948">
        <v>94362</v>
      </c>
      <c r="P642" s="948">
        <v>52762</v>
      </c>
      <c r="Q642" s="948">
        <v>18870</v>
      </c>
      <c r="R642" s="948">
        <v>34212</v>
      </c>
      <c r="S642" s="948"/>
      <c r="T642" s="948"/>
      <c r="U642" s="948"/>
      <c r="V642" s="948" t="s">
        <v>1097</v>
      </c>
      <c r="W642" s="948">
        <v>5</v>
      </c>
    </row>
    <row r="643" spans="1:23" s="917" customFormat="1" ht="12.75" customHeight="1">
      <c r="A643" s="948">
        <v>1715</v>
      </c>
      <c r="B643" s="948">
        <v>2841</v>
      </c>
      <c r="C643" s="948" t="s">
        <v>83</v>
      </c>
      <c r="D643" s="948" t="s">
        <v>1093</v>
      </c>
      <c r="E643" s="948">
        <v>30356</v>
      </c>
      <c r="F643" s="948">
        <v>3</v>
      </c>
      <c r="G643" s="948" t="s">
        <v>1722</v>
      </c>
      <c r="H643" s="948" t="s">
        <v>1095</v>
      </c>
      <c r="I643" s="948"/>
      <c r="J643" s="948" t="s">
        <v>1096</v>
      </c>
      <c r="K643" s="948">
        <v>5</v>
      </c>
      <c r="L643" s="948" t="s">
        <v>25</v>
      </c>
      <c r="M643" s="948">
        <v>41600</v>
      </c>
      <c r="N643" s="948" t="s">
        <v>84</v>
      </c>
      <c r="O643" s="948">
        <v>94362</v>
      </c>
      <c r="P643" s="948">
        <v>52762</v>
      </c>
      <c r="Q643" s="948">
        <v>18870</v>
      </c>
      <c r="R643" s="948">
        <v>34212</v>
      </c>
      <c r="S643" s="948"/>
      <c r="T643" s="948"/>
      <c r="U643" s="948"/>
      <c r="V643" s="948" t="s">
        <v>1097</v>
      </c>
      <c r="W643" s="948">
        <v>2</v>
      </c>
    </row>
    <row r="644" spans="1:23" s="917" customFormat="1" ht="12.75" customHeight="1">
      <c r="A644" s="948">
        <v>1415</v>
      </c>
      <c r="B644" s="948">
        <v>2823</v>
      </c>
      <c r="C644" s="948" t="s">
        <v>551</v>
      </c>
      <c r="D644" s="948" t="s">
        <v>1320</v>
      </c>
      <c r="E644" s="948">
        <v>31577</v>
      </c>
      <c r="F644" s="948">
        <v>3</v>
      </c>
      <c r="G644" s="948" t="s">
        <v>1723</v>
      </c>
      <c r="H644" s="948" t="s">
        <v>1095</v>
      </c>
      <c r="I644" s="948"/>
      <c r="J644" s="948" t="s">
        <v>1096</v>
      </c>
      <c r="K644" s="948">
        <v>18</v>
      </c>
      <c r="L644" s="948" t="s">
        <v>25</v>
      </c>
      <c r="M644" s="948">
        <v>41600</v>
      </c>
      <c r="N644" s="948" t="s">
        <v>93</v>
      </c>
      <c r="O644" s="948">
        <v>109342</v>
      </c>
      <c r="P644" s="948">
        <v>67742</v>
      </c>
      <c r="Q644" s="948">
        <v>18870</v>
      </c>
      <c r="R644" s="948">
        <v>26466</v>
      </c>
      <c r="S644" s="948"/>
      <c r="T644" s="948"/>
      <c r="U644" s="948"/>
      <c r="V644" s="948" t="s">
        <v>1097</v>
      </c>
      <c r="W644" s="948">
        <v>2</v>
      </c>
    </row>
    <row r="645" spans="1:23" s="917" customFormat="1" ht="12.75" customHeight="1">
      <c r="A645" s="948">
        <v>1565</v>
      </c>
      <c r="B645" s="948">
        <v>2839</v>
      </c>
      <c r="C645" s="948" t="s">
        <v>86</v>
      </c>
      <c r="D645" s="948" t="s">
        <v>1445</v>
      </c>
      <c r="E645" s="948">
        <v>31843</v>
      </c>
      <c r="F645" s="948">
        <v>2</v>
      </c>
      <c r="G645" s="948" t="s">
        <v>1724</v>
      </c>
      <c r="H645" s="948" t="s">
        <v>1095</v>
      </c>
      <c r="I645" s="948"/>
      <c r="J645" s="948" t="s">
        <v>1096</v>
      </c>
      <c r="K645" s="948">
        <v>5</v>
      </c>
      <c r="L645" s="948" t="s">
        <v>25</v>
      </c>
      <c r="M645" s="948">
        <v>41600</v>
      </c>
      <c r="N645" s="948" t="s">
        <v>84</v>
      </c>
      <c r="O645" s="948">
        <v>94362</v>
      </c>
      <c r="P645" s="948">
        <v>52762</v>
      </c>
      <c r="Q645" s="948">
        <v>18870</v>
      </c>
      <c r="R645" s="948">
        <v>26466</v>
      </c>
      <c r="S645" s="948"/>
      <c r="T645" s="948"/>
      <c r="U645" s="948"/>
      <c r="V645" s="948" t="s">
        <v>1097</v>
      </c>
      <c r="W645" s="948">
        <v>3</v>
      </c>
    </row>
    <row r="646" spans="1:23" s="917" customFormat="1" ht="12.75" customHeight="1">
      <c r="A646" s="948">
        <v>1560</v>
      </c>
      <c r="B646" s="948">
        <v>2814</v>
      </c>
      <c r="C646" s="948" t="s">
        <v>121</v>
      </c>
      <c r="D646" s="948" t="s">
        <v>1445</v>
      </c>
      <c r="E646" s="948">
        <v>31863</v>
      </c>
      <c r="F646" s="948" t="s">
        <v>975</v>
      </c>
      <c r="G646" s="948" t="s">
        <v>1651</v>
      </c>
      <c r="H646" s="948" t="s">
        <v>1725</v>
      </c>
      <c r="I646" s="948"/>
      <c r="J646" s="948" t="s">
        <v>1096</v>
      </c>
      <c r="K646" s="948">
        <v>5</v>
      </c>
      <c r="L646" s="948" t="s">
        <v>25</v>
      </c>
      <c r="M646" s="948">
        <v>41600</v>
      </c>
      <c r="N646" s="948" t="s">
        <v>120</v>
      </c>
      <c r="O646" s="948">
        <v>177383</v>
      </c>
      <c r="P646" s="948">
        <v>135783</v>
      </c>
      <c r="Q646" s="948">
        <v>18870</v>
      </c>
      <c r="R646" s="948">
        <v>26466</v>
      </c>
      <c r="S646" s="948"/>
      <c r="T646" s="948"/>
      <c r="U646" s="948"/>
      <c r="V646" s="948" t="s">
        <v>1097</v>
      </c>
      <c r="W646" s="948">
        <v>3</v>
      </c>
    </row>
    <row r="647" spans="1:23" s="917" customFormat="1" ht="12.75" customHeight="1">
      <c r="A647" s="948">
        <v>6666</v>
      </c>
      <c r="B647" s="948">
        <v>2840</v>
      </c>
      <c r="C647" s="948" t="s">
        <v>87</v>
      </c>
      <c r="D647" s="948" t="s">
        <v>1445</v>
      </c>
      <c r="E647" s="948">
        <v>32895</v>
      </c>
      <c r="F647" s="948">
        <v>2</v>
      </c>
      <c r="G647" s="948" t="s">
        <v>1726</v>
      </c>
      <c r="H647" s="948" t="s">
        <v>1095</v>
      </c>
      <c r="I647" s="948"/>
      <c r="J647" s="948" t="s">
        <v>1096</v>
      </c>
      <c r="K647" s="948">
        <v>3</v>
      </c>
      <c r="L647" s="948" t="s">
        <v>25</v>
      </c>
      <c r="M647" s="948">
        <v>41600</v>
      </c>
      <c r="N647" s="948" t="s">
        <v>84</v>
      </c>
      <c r="O647" s="948">
        <v>94362</v>
      </c>
      <c r="P647" s="948">
        <v>52762</v>
      </c>
      <c r="Q647" s="948">
        <v>9746</v>
      </c>
      <c r="R647" s="948">
        <v>9782</v>
      </c>
      <c r="S647" s="948"/>
      <c r="T647" s="948"/>
      <c r="U647" s="948"/>
      <c r="V647" s="948" t="s">
        <v>1097</v>
      </c>
      <c r="W647" s="948">
        <v>3</v>
      </c>
    </row>
    <row r="648" spans="1:23" s="917" customFormat="1" ht="12.75" customHeight="1">
      <c r="A648" s="948">
        <v>1790</v>
      </c>
      <c r="B648" s="948">
        <v>2811</v>
      </c>
      <c r="C648" s="948" t="s">
        <v>95</v>
      </c>
      <c r="D648" s="948" t="s">
        <v>1106</v>
      </c>
      <c r="E648" s="948">
        <v>33380</v>
      </c>
      <c r="F648" s="948">
        <v>3</v>
      </c>
      <c r="G648" s="948" t="s">
        <v>1727</v>
      </c>
      <c r="H648" s="948" t="s">
        <v>1095</v>
      </c>
      <c r="I648" s="948"/>
      <c r="J648" s="948" t="s">
        <v>1096</v>
      </c>
      <c r="K648" s="948">
        <v>5</v>
      </c>
      <c r="L648" s="948" t="s">
        <v>25</v>
      </c>
      <c r="M648" s="948">
        <v>41600</v>
      </c>
      <c r="N648" s="948" t="s">
        <v>93</v>
      </c>
      <c r="O648" s="948">
        <v>109342</v>
      </c>
      <c r="P648" s="948">
        <v>67742</v>
      </c>
      <c r="Q648" s="948">
        <v>18870</v>
      </c>
      <c r="R648" s="948">
        <v>26466</v>
      </c>
      <c r="S648" s="948"/>
      <c r="T648" s="948"/>
      <c r="U648" s="948"/>
      <c r="V648" s="948" t="s">
        <v>1097</v>
      </c>
      <c r="W648" s="948">
        <v>1</v>
      </c>
    </row>
    <row r="649" spans="1:23" s="917" customFormat="1" ht="12.75" customHeight="1">
      <c r="A649" s="948">
        <v>1952</v>
      </c>
      <c r="B649" s="948">
        <v>2839</v>
      </c>
      <c r="C649" s="948" t="s">
        <v>86</v>
      </c>
      <c r="D649" s="948" t="s">
        <v>1270</v>
      </c>
      <c r="E649" s="948">
        <v>40001</v>
      </c>
      <c r="F649" s="948" t="s">
        <v>198</v>
      </c>
      <c r="G649" s="948" t="s">
        <v>1728</v>
      </c>
      <c r="H649" s="948" t="s">
        <v>1729</v>
      </c>
      <c r="I649" s="948"/>
      <c r="J649" s="948" t="s">
        <v>1096</v>
      </c>
      <c r="K649" s="948">
        <v>3</v>
      </c>
      <c r="L649" s="948" t="s">
        <v>25</v>
      </c>
      <c r="M649" s="948">
        <v>41600</v>
      </c>
      <c r="N649" s="948" t="s">
        <v>84</v>
      </c>
      <c r="O649" s="948">
        <v>94362</v>
      </c>
      <c r="P649" s="948">
        <v>52762</v>
      </c>
      <c r="Q649" s="948">
        <v>9746</v>
      </c>
      <c r="R649" s="948">
        <v>9782</v>
      </c>
      <c r="S649" s="948"/>
      <c r="T649" s="948"/>
      <c r="U649" s="948"/>
      <c r="V649" s="948" t="s">
        <v>1348</v>
      </c>
      <c r="W649" s="948">
        <v>6</v>
      </c>
    </row>
    <row r="650" spans="1:23" s="917" customFormat="1" ht="12.75" customHeight="1">
      <c r="A650" s="948">
        <v>1952</v>
      </c>
      <c r="B650" s="948">
        <v>2839</v>
      </c>
      <c r="C650" s="948" t="s">
        <v>86</v>
      </c>
      <c r="D650" s="948" t="s">
        <v>1270</v>
      </c>
      <c r="E650" s="948">
        <v>40002</v>
      </c>
      <c r="F650" s="948" t="s">
        <v>198</v>
      </c>
      <c r="G650" s="948" t="s">
        <v>1730</v>
      </c>
      <c r="H650" s="948" t="s">
        <v>1729</v>
      </c>
      <c r="I650" s="948"/>
      <c r="J650" s="948" t="s">
        <v>1096</v>
      </c>
      <c r="K650" s="948">
        <v>2</v>
      </c>
      <c r="L650" s="948" t="s">
        <v>25</v>
      </c>
      <c r="M650" s="948">
        <v>41600</v>
      </c>
      <c r="N650" s="948" t="s">
        <v>84</v>
      </c>
      <c r="O650" s="948">
        <v>94362</v>
      </c>
      <c r="P650" s="948">
        <v>52762</v>
      </c>
      <c r="Q650" s="948">
        <v>9746</v>
      </c>
      <c r="R650" s="948">
        <v>9782</v>
      </c>
      <c r="S650" s="948"/>
      <c r="T650" s="948"/>
      <c r="U650" s="948"/>
      <c r="V650" s="948" t="s">
        <v>1348</v>
      </c>
      <c r="W650" s="948">
        <v>6</v>
      </c>
    </row>
    <row r="651" spans="1:23" s="917" customFormat="1" ht="12.75" customHeight="1">
      <c r="A651" s="948">
        <v>1952</v>
      </c>
      <c r="B651" s="948">
        <v>2839</v>
      </c>
      <c r="C651" s="948" t="s">
        <v>86</v>
      </c>
      <c r="D651" s="948" t="s">
        <v>1270</v>
      </c>
      <c r="E651" s="948">
        <v>40003</v>
      </c>
      <c r="F651" s="948" t="s">
        <v>198</v>
      </c>
      <c r="G651" s="948" t="s">
        <v>1731</v>
      </c>
      <c r="H651" s="948" t="s">
        <v>1729</v>
      </c>
      <c r="I651" s="948"/>
      <c r="J651" s="948" t="s">
        <v>1096</v>
      </c>
      <c r="K651" s="948">
        <v>2</v>
      </c>
      <c r="L651" s="948" t="s">
        <v>25</v>
      </c>
      <c r="M651" s="948">
        <v>41600</v>
      </c>
      <c r="N651" s="948" t="s">
        <v>84</v>
      </c>
      <c r="O651" s="948">
        <v>94362</v>
      </c>
      <c r="P651" s="948">
        <v>52762</v>
      </c>
      <c r="Q651" s="948">
        <v>9746</v>
      </c>
      <c r="R651" s="948">
        <v>9782</v>
      </c>
      <c r="S651" s="948"/>
      <c r="T651" s="948"/>
      <c r="U651" s="948"/>
      <c r="V651" s="948" t="s">
        <v>1348</v>
      </c>
      <c r="W651" s="948">
        <v>15</v>
      </c>
    </row>
    <row r="652" spans="1:23" s="917" customFormat="1" ht="12.75" customHeight="1">
      <c r="A652" s="948">
        <v>1952</v>
      </c>
      <c r="B652" s="948">
        <v>2840</v>
      </c>
      <c r="C652" s="948" t="s">
        <v>87</v>
      </c>
      <c r="D652" s="948" t="s">
        <v>1270</v>
      </c>
      <c r="E652" s="948">
        <v>40004</v>
      </c>
      <c r="F652" s="948" t="s">
        <v>198</v>
      </c>
      <c r="G652" s="948" t="s">
        <v>1732</v>
      </c>
      <c r="H652" s="948" t="s">
        <v>1729</v>
      </c>
      <c r="I652" s="948"/>
      <c r="J652" s="948" t="s">
        <v>1096</v>
      </c>
      <c r="K652" s="948">
        <v>3</v>
      </c>
      <c r="L652" s="948" t="s">
        <v>25</v>
      </c>
      <c r="M652" s="948">
        <v>41600</v>
      </c>
      <c r="N652" s="948" t="s">
        <v>84</v>
      </c>
      <c r="O652" s="948">
        <v>94362</v>
      </c>
      <c r="P652" s="948">
        <v>52762</v>
      </c>
      <c r="Q652" s="948">
        <v>9746</v>
      </c>
      <c r="R652" s="948">
        <v>9782</v>
      </c>
      <c r="S652" s="948"/>
      <c r="T652" s="948"/>
      <c r="U652" s="948"/>
      <c r="V652" s="948" t="s">
        <v>1348</v>
      </c>
      <c r="W652" s="948">
        <v>6</v>
      </c>
    </row>
    <row r="653" spans="1:23" s="917" customFormat="1" ht="12.75" customHeight="1">
      <c r="A653" s="948">
        <v>1912</v>
      </c>
      <c r="B653" s="948">
        <v>2840</v>
      </c>
      <c r="C653" s="948" t="s">
        <v>87</v>
      </c>
      <c r="D653" s="948" t="s">
        <v>1270</v>
      </c>
      <c r="E653" s="948">
        <v>40007</v>
      </c>
      <c r="F653" s="948" t="s">
        <v>198</v>
      </c>
      <c r="G653" s="948" t="s">
        <v>1733</v>
      </c>
      <c r="H653" s="948" t="s">
        <v>1734</v>
      </c>
      <c r="I653" s="948"/>
      <c r="J653" s="948" t="s">
        <v>1096</v>
      </c>
      <c r="K653" s="948">
        <v>2</v>
      </c>
      <c r="L653" s="948" t="s">
        <v>25</v>
      </c>
      <c r="M653" s="948">
        <v>41600</v>
      </c>
      <c r="N653" s="948" t="s">
        <v>84</v>
      </c>
      <c r="O653" s="948">
        <v>94362</v>
      </c>
      <c r="P653" s="948">
        <v>52762</v>
      </c>
      <c r="Q653" s="948">
        <v>9746</v>
      </c>
      <c r="R653" s="948">
        <v>9782</v>
      </c>
      <c r="S653" s="948"/>
      <c r="T653" s="948"/>
      <c r="U653" s="948"/>
      <c r="V653" s="948" t="s">
        <v>1348</v>
      </c>
      <c r="W653" s="948">
        <v>6</v>
      </c>
    </row>
    <row r="654" spans="1:23" s="917" customFormat="1" ht="12.75" customHeight="1">
      <c r="A654" s="948">
        <v>1912</v>
      </c>
      <c r="B654" s="948">
        <v>2840</v>
      </c>
      <c r="C654" s="948" t="s">
        <v>87</v>
      </c>
      <c r="D654" s="948" t="s">
        <v>1270</v>
      </c>
      <c r="E654" s="948">
        <v>40008</v>
      </c>
      <c r="F654" s="948" t="s">
        <v>198</v>
      </c>
      <c r="G654" s="948" t="s">
        <v>1735</v>
      </c>
      <c r="H654" s="948" t="s">
        <v>1734</v>
      </c>
      <c r="I654" s="948"/>
      <c r="J654" s="948" t="s">
        <v>1096</v>
      </c>
      <c r="K654" s="948">
        <v>2</v>
      </c>
      <c r="L654" s="948" t="s">
        <v>25</v>
      </c>
      <c r="M654" s="948">
        <v>41600</v>
      </c>
      <c r="N654" s="948" t="s">
        <v>84</v>
      </c>
      <c r="O654" s="948">
        <v>94362</v>
      </c>
      <c r="P654" s="948">
        <v>52762</v>
      </c>
      <c r="Q654" s="948">
        <v>9746</v>
      </c>
      <c r="R654" s="948">
        <v>9782</v>
      </c>
      <c r="S654" s="948"/>
      <c r="T654" s="948"/>
      <c r="U654" s="948"/>
      <c r="V654" s="948" t="s">
        <v>1348</v>
      </c>
      <c r="W654" s="948">
        <v>6</v>
      </c>
    </row>
    <row r="655" spans="1:23" s="917" customFormat="1" ht="12.75" customHeight="1">
      <c r="A655" s="948">
        <v>1912</v>
      </c>
      <c r="B655" s="948">
        <v>2839</v>
      </c>
      <c r="C655" s="948" t="s">
        <v>86</v>
      </c>
      <c r="D655" s="948" t="s">
        <v>1270</v>
      </c>
      <c r="E655" s="948">
        <v>40012</v>
      </c>
      <c r="F655" s="948" t="s">
        <v>198</v>
      </c>
      <c r="G655" s="948" t="s">
        <v>1736</v>
      </c>
      <c r="H655" s="948" t="s">
        <v>1734</v>
      </c>
      <c r="I655" s="948"/>
      <c r="J655" s="948" t="s">
        <v>1096</v>
      </c>
      <c r="K655" s="948">
        <v>2</v>
      </c>
      <c r="L655" s="948" t="s">
        <v>25</v>
      </c>
      <c r="M655" s="948">
        <v>41600</v>
      </c>
      <c r="N655" s="948" t="s">
        <v>84</v>
      </c>
      <c r="O655" s="948">
        <v>94362</v>
      </c>
      <c r="P655" s="948">
        <v>52762</v>
      </c>
      <c r="Q655" s="948">
        <v>9746</v>
      </c>
      <c r="R655" s="948">
        <v>9782</v>
      </c>
      <c r="S655" s="948"/>
      <c r="T655" s="948"/>
      <c r="U655" s="948"/>
      <c r="V655" s="948" t="s">
        <v>1348</v>
      </c>
      <c r="W655" s="948">
        <v>10</v>
      </c>
    </row>
    <row r="656" spans="1:23" s="917" customFormat="1" ht="12.75" customHeight="1">
      <c r="A656" s="948">
        <v>1912</v>
      </c>
      <c r="B656" s="948">
        <v>2840</v>
      </c>
      <c r="C656" s="948" t="s">
        <v>87</v>
      </c>
      <c r="D656" s="948" t="s">
        <v>1270</v>
      </c>
      <c r="E656" s="948">
        <v>40013</v>
      </c>
      <c r="F656" s="948" t="s">
        <v>198</v>
      </c>
      <c r="G656" s="948" t="s">
        <v>1737</v>
      </c>
      <c r="H656" s="948" t="s">
        <v>1734</v>
      </c>
      <c r="I656" s="948"/>
      <c r="J656" s="948" t="s">
        <v>1096</v>
      </c>
      <c r="K656" s="948">
        <v>2</v>
      </c>
      <c r="L656" s="948" t="s">
        <v>25</v>
      </c>
      <c r="M656" s="948">
        <v>41600</v>
      </c>
      <c r="N656" s="948" t="s">
        <v>84</v>
      </c>
      <c r="O656" s="948">
        <v>94362</v>
      </c>
      <c r="P656" s="948">
        <v>52762</v>
      </c>
      <c r="Q656" s="948">
        <v>9746</v>
      </c>
      <c r="R656" s="948">
        <v>9782</v>
      </c>
      <c r="S656" s="948"/>
      <c r="T656" s="948"/>
      <c r="U656" s="948"/>
      <c r="V656" s="948" t="s">
        <v>1348</v>
      </c>
      <c r="W656" s="948">
        <v>11</v>
      </c>
    </row>
    <row r="657" spans="1:23" s="917" customFormat="1" ht="12.75" customHeight="1">
      <c r="A657" s="948">
        <v>1445</v>
      </c>
      <c r="B657" s="948">
        <v>2840</v>
      </c>
      <c r="C657" s="948" t="s">
        <v>87</v>
      </c>
      <c r="D657" s="948" t="s">
        <v>1270</v>
      </c>
      <c r="E657" s="948">
        <v>40018</v>
      </c>
      <c r="F657" s="948" t="s">
        <v>198</v>
      </c>
      <c r="G657" s="948" t="s">
        <v>1738</v>
      </c>
      <c r="H657" s="948" t="s">
        <v>1739</v>
      </c>
      <c r="I657" s="948"/>
      <c r="J657" s="948" t="s">
        <v>1096</v>
      </c>
      <c r="K657" s="948">
        <v>2</v>
      </c>
      <c r="L657" s="948" t="s">
        <v>25</v>
      </c>
      <c r="M657" s="948">
        <v>41600</v>
      </c>
      <c r="N657" s="948" t="s">
        <v>84</v>
      </c>
      <c r="O657" s="948">
        <v>94362</v>
      </c>
      <c r="P657" s="948">
        <v>52762</v>
      </c>
      <c r="Q657" s="948">
        <v>18870</v>
      </c>
      <c r="R657" s="948">
        <v>26466</v>
      </c>
      <c r="S657" s="948"/>
      <c r="T657" s="948"/>
      <c r="U657" s="948"/>
      <c r="V657" s="948" t="s">
        <v>1348</v>
      </c>
      <c r="W657" s="948">
        <v>1</v>
      </c>
    </row>
    <row r="658" spans="1:23" s="917" customFormat="1" ht="12.75" customHeight="1">
      <c r="A658" s="948">
        <v>3274</v>
      </c>
      <c r="B658" s="948">
        <v>2840</v>
      </c>
      <c r="C658" s="948" t="s">
        <v>87</v>
      </c>
      <c r="D658" s="948" t="s">
        <v>1270</v>
      </c>
      <c r="E658" s="948">
        <v>40022</v>
      </c>
      <c r="F658" s="948" t="s">
        <v>198</v>
      </c>
      <c r="G658" s="948" t="s">
        <v>1740</v>
      </c>
      <c r="H658" s="948" t="s">
        <v>1741</v>
      </c>
      <c r="I658" s="948"/>
      <c r="J658" s="948" t="s">
        <v>1096</v>
      </c>
      <c r="K658" s="948">
        <v>1</v>
      </c>
      <c r="L658" s="948" t="s">
        <v>1466</v>
      </c>
      <c r="M658" s="948">
        <v>41600</v>
      </c>
      <c r="N658" s="948" t="s">
        <v>84</v>
      </c>
      <c r="O658" s="948">
        <v>94362</v>
      </c>
      <c r="P658" s="948">
        <v>52762</v>
      </c>
      <c r="Q658" s="948">
        <v>13309</v>
      </c>
      <c r="R658" s="948">
        <v>14661</v>
      </c>
      <c r="S658" s="948"/>
      <c r="T658" s="948"/>
      <c r="U658" s="948"/>
      <c r="V658" s="948" t="s">
        <v>1348</v>
      </c>
      <c r="W658" s="948">
        <v>5</v>
      </c>
    </row>
    <row r="659" spans="1:23" s="917" customFormat="1" ht="12.75" customHeight="1">
      <c r="A659" s="948">
        <v>1912</v>
      </c>
      <c r="B659" s="948">
        <v>2840</v>
      </c>
      <c r="C659" s="948" t="s">
        <v>87</v>
      </c>
      <c r="D659" s="948" t="s">
        <v>1270</v>
      </c>
      <c r="E659" s="948">
        <v>40025</v>
      </c>
      <c r="F659" s="948" t="s">
        <v>198</v>
      </c>
      <c r="G659" s="948" t="s">
        <v>1742</v>
      </c>
      <c r="H659" s="948" t="s">
        <v>1741</v>
      </c>
      <c r="I659" s="948"/>
      <c r="J659" s="948" t="s">
        <v>1096</v>
      </c>
      <c r="K659" s="948">
        <v>2</v>
      </c>
      <c r="L659" s="948" t="s">
        <v>25</v>
      </c>
      <c r="M659" s="948">
        <v>41600</v>
      </c>
      <c r="N659" s="948" t="s">
        <v>84</v>
      </c>
      <c r="O659" s="948">
        <v>94362</v>
      </c>
      <c r="P659" s="948">
        <v>52762</v>
      </c>
      <c r="Q659" s="948">
        <v>9746</v>
      </c>
      <c r="R659" s="948">
        <v>9782</v>
      </c>
      <c r="S659" s="948"/>
      <c r="T659" s="948"/>
      <c r="U659" s="948"/>
      <c r="V659" s="948" t="s">
        <v>1348</v>
      </c>
      <c r="W659" s="948">
        <v>5</v>
      </c>
    </row>
    <row r="660" spans="1:23" s="917" customFormat="1" ht="12.75" customHeight="1">
      <c r="A660" s="948">
        <v>1180</v>
      </c>
      <c r="B660" s="948">
        <v>2819</v>
      </c>
      <c r="C660" s="948" t="s">
        <v>101</v>
      </c>
      <c r="D660" s="948" t="s">
        <v>1103</v>
      </c>
      <c r="E660" s="948">
        <v>40033</v>
      </c>
      <c r="F660" s="948" t="s">
        <v>198</v>
      </c>
      <c r="G660" s="948" t="s">
        <v>1743</v>
      </c>
      <c r="H660" s="948" t="s">
        <v>1744</v>
      </c>
      <c r="I660" s="948"/>
      <c r="J660" s="948" t="s">
        <v>1096</v>
      </c>
      <c r="K660" s="948">
        <v>5</v>
      </c>
      <c r="L660" s="948" t="s">
        <v>25</v>
      </c>
      <c r="M660" s="948">
        <v>41600</v>
      </c>
      <c r="N660" s="948" t="s">
        <v>97</v>
      </c>
      <c r="O660" s="948">
        <v>122428</v>
      </c>
      <c r="P660" s="948">
        <v>80828</v>
      </c>
      <c r="Q660" s="948">
        <v>18870</v>
      </c>
      <c r="R660" s="948">
        <v>26466</v>
      </c>
      <c r="S660" s="948"/>
      <c r="T660" s="948"/>
      <c r="U660" s="948"/>
      <c r="V660" s="948" t="s">
        <v>1348</v>
      </c>
      <c r="W660" s="948">
        <v>1</v>
      </c>
    </row>
    <row r="661" spans="1:23" s="917" customFormat="1" ht="12.75" customHeight="1">
      <c r="A661" s="948">
        <v>1180</v>
      </c>
      <c r="B661" s="948">
        <v>2819</v>
      </c>
      <c r="C661" s="948" t="s">
        <v>101</v>
      </c>
      <c r="D661" s="948" t="s">
        <v>1103</v>
      </c>
      <c r="E661" s="948">
        <v>40035</v>
      </c>
      <c r="F661" s="948" t="s">
        <v>198</v>
      </c>
      <c r="G661" s="948" t="s">
        <v>1745</v>
      </c>
      <c r="H661" s="948" t="s">
        <v>1744</v>
      </c>
      <c r="I661" s="948"/>
      <c r="J661" s="948" t="s">
        <v>1096</v>
      </c>
      <c r="K661" s="948">
        <v>5</v>
      </c>
      <c r="L661" s="948" t="s">
        <v>25</v>
      </c>
      <c r="M661" s="948">
        <v>41600</v>
      </c>
      <c r="N661" s="948" t="s">
        <v>97</v>
      </c>
      <c r="O661" s="948">
        <v>122428</v>
      </c>
      <c r="P661" s="948">
        <v>80828</v>
      </c>
      <c r="Q661" s="948">
        <v>18870</v>
      </c>
      <c r="R661" s="948">
        <v>26466</v>
      </c>
      <c r="S661" s="948"/>
      <c r="T661" s="948"/>
      <c r="U661" s="948"/>
      <c r="V661" s="948" t="s">
        <v>1348</v>
      </c>
      <c r="W661" s="948">
        <v>1</v>
      </c>
    </row>
    <row r="662" spans="1:23" s="917" customFormat="1" ht="12.75" customHeight="1">
      <c r="A662" s="948">
        <v>1180</v>
      </c>
      <c r="B662" s="948">
        <v>2819</v>
      </c>
      <c r="C662" s="948" t="s">
        <v>101</v>
      </c>
      <c r="D662" s="948" t="s">
        <v>1103</v>
      </c>
      <c r="E662" s="948">
        <v>40036</v>
      </c>
      <c r="F662" s="948" t="s">
        <v>198</v>
      </c>
      <c r="G662" s="948" t="s">
        <v>1746</v>
      </c>
      <c r="H662" s="948" t="s">
        <v>1744</v>
      </c>
      <c r="I662" s="948"/>
      <c r="J662" s="948" t="s">
        <v>1096</v>
      </c>
      <c r="K662" s="948">
        <v>3</v>
      </c>
      <c r="L662" s="948" t="s">
        <v>25</v>
      </c>
      <c r="M662" s="948">
        <v>41600</v>
      </c>
      <c r="N662" s="948" t="s">
        <v>97</v>
      </c>
      <c r="O662" s="948">
        <v>122428</v>
      </c>
      <c r="P662" s="948">
        <v>80828</v>
      </c>
      <c r="Q662" s="948">
        <v>18870</v>
      </c>
      <c r="R662" s="948">
        <v>26466</v>
      </c>
      <c r="S662" s="948"/>
      <c r="T662" s="948"/>
      <c r="U662" s="948"/>
      <c r="V662" s="948" t="s">
        <v>1348</v>
      </c>
      <c r="W662" s="948">
        <v>1</v>
      </c>
    </row>
    <row r="663" spans="1:23" s="917" customFormat="1" ht="12.75" customHeight="1">
      <c r="A663" s="948">
        <v>1034</v>
      </c>
      <c r="B663" s="948">
        <v>2800</v>
      </c>
      <c r="C663" s="948" t="s">
        <v>94</v>
      </c>
      <c r="D663" s="948" t="s">
        <v>1292</v>
      </c>
      <c r="E663" s="948">
        <v>40038</v>
      </c>
      <c r="F663" s="948" t="s">
        <v>198</v>
      </c>
      <c r="G663" s="948" t="s">
        <v>1690</v>
      </c>
      <c r="H663" s="948" t="s">
        <v>1747</v>
      </c>
      <c r="I663" s="948" t="s">
        <v>1748</v>
      </c>
      <c r="J663" s="948" t="s">
        <v>1269</v>
      </c>
      <c r="K663" s="948">
        <v>3</v>
      </c>
      <c r="L663" s="948" t="s">
        <v>25</v>
      </c>
      <c r="M663" s="948">
        <v>41600</v>
      </c>
      <c r="N663" s="948" t="s">
        <v>93</v>
      </c>
      <c r="O663" s="948">
        <v>109342</v>
      </c>
      <c r="P663" s="948">
        <v>67742</v>
      </c>
      <c r="Q663" s="948">
        <v>18870</v>
      </c>
      <c r="R663" s="948">
        <v>26466</v>
      </c>
      <c r="S663" s="948"/>
      <c r="T663" s="948"/>
      <c r="U663" s="948"/>
      <c r="V663" s="948" t="s">
        <v>1348</v>
      </c>
      <c r="W663" s="948">
        <v>1</v>
      </c>
    </row>
    <row r="664" spans="1:23" s="917" customFormat="1" ht="12.75" customHeight="1">
      <c r="A664" s="948">
        <v>1885</v>
      </c>
      <c r="B664" s="948">
        <v>2818</v>
      </c>
      <c r="C664" s="948" t="s">
        <v>108</v>
      </c>
      <c r="D664" s="948" t="s">
        <v>1103</v>
      </c>
      <c r="E664" s="948">
        <v>40039</v>
      </c>
      <c r="F664" s="948" t="s">
        <v>198</v>
      </c>
      <c r="G664" s="948" t="s">
        <v>1749</v>
      </c>
      <c r="H664" s="948" t="s">
        <v>1744</v>
      </c>
      <c r="I664" s="948"/>
      <c r="J664" s="948" t="s">
        <v>1096</v>
      </c>
      <c r="K664" s="948">
        <v>7</v>
      </c>
      <c r="L664" s="948" t="s">
        <v>25</v>
      </c>
      <c r="M664" s="948">
        <v>41600</v>
      </c>
      <c r="N664" s="948" t="s">
        <v>109</v>
      </c>
      <c r="O664" s="948">
        <v>149905</v>
      </c>
      <c r="P664" s="948">
        <v>108305</v>
      </c>
      <c r="Q664" s="948">
        <v>18870</v>
      </c>
      <c r="R664" s="948">
        <v>26466</v>
      </c>
      <c r="S664" s="948"/>
      <c r="T664" s="948"/>
      <c r="U664" s="948"/>
      <c r="V664" s="948" t="s">
        <v>1348</v>
      </c>
      <c r="W664" s="948">
        <v>1</v>
      </c>
    </row>
    <row r="665" spans="1:23" s="917" customFormat="1" ht="12.75" customHeight="1">
      <c r="A665" s="948">
        <v>1885</v>
      </c>
      <c r="B665" s="948">
        <v>2818</v>
      </c>
      <c r="C665" s="948" t="s">
        <v>108</v>
      </c>
      <c r="D665" s="948" t="s">
        <v>1103</v>
      </c>
      <c r="E665" s="948">
        <v>40040</v>
      </c>
      <c r="F665" s="948" t="s">
        <v>198</v>
      </c>
      <c r="G665" s="948" t="s">
        <v>1750</v>
      </c>
      <c r="H665" s="948" t="s">
        <v>1744</v>
      </c>
      <c r="I665" s="948"/>
      <c r="J665" s="948" t="s">
        <v>1096</v>
      </c>
      <c r="K665" s="948">
        <v>1</v>
      </c>
      <c r="L665" s="948" t="s">
        <v>25</v>
      </c>
      <c r="M665" s="948">
        <v>41600</v>
      </c>
      <c r="N665" s="948" t="s">
        <v>109</v>
      </c>
      <c r="O665" s="948">
        <v>149905</v>
      </c>
      <c r="P665" s="948">
        <v>108305</v>
      </c>
      <c r="Q665" s="948">
        <v>18870</v>
      </c>
      <c r="R665" s="948">
        <v>26466</v>
      </c>
      <c r="S665" s="948"/>
      <c r="T665" s="948"/>
      <c r="U665" s="948"/>
      <c r="V665" s="948" t="s">
        <v>1348</v>
      </c>
      <c r="W665" s="948">
        <v>1</v>
      </c>
    </row>
    <row r="666" spans="1:23" s="917" customFormat="1" ht="12.75" customHeight="1">
      <c r="A666" s="948">
        <v>1500</v>
      </c>
      <c r="B666" s="948">
        <v>2823</v>
      </c>
      <c r="C666" s="948" t="s">
        <v>551</v>
      </c>
      <c r="D666" s="948" t="s">
        <v>1103</v>
      </c>
      <c r="E666" s="948">
        <v>40048</v>
      </c>
      <c r="F666" s="948" t="s">
        <v>198</v>
      </c>
      <c r="G666" s="948" t="s">
        <v>1751</v>
      </c>
      <c r="H666" s="948" t="s">
        <v>1744</v>
      </c>
      <c r="I666" s="948"/>
      <c r="J666" s="948" t="s">
        <v>1096</v>
      </c>
      <c r="K666" s="948">
        <v>2</v>
      </c>
      <c r="L666" s="948" t="s">
        <v>25</v>
      </c>
      <c r="M666" s="948">
        <v>41600</v>
      </c>
      <c r="N666" s="948" t="s">
        <v>93</v>
      </c>
      <c r="O666" s="948">
        <v>109342</v>
      </c>
      <c r="P666" s="948">
        <v>67742</v>
      </c>
      <c r="Q666" s="948">
        <v>18870</v>
      </c>
      <c r="R666" s="948">
        <v>26466</v>
      </c>
      <c r="S666" s="948"/>
      <c r="T666" s="948"/>
      <c r="U666" s="948"/>
      <c r="V666" s="948" t="s">
        <v>1348</v>
      </c>
      <c r="W666" s="948">
        <v>2</v>
      </c>
    </row>
    <row r="667" spans="1:23" s="917" customFormat="1" ht="12.75" customHeight="1">
      <c r="A667" s="948">
        <v>1952</v>
      </c>
      <c r="B667" s="948">
        <v>2840</v>
      </c>
      <c r="C667" s="948" t="s">
        <v>87</v>
      </c>
      <c r="D667" s="948" t="s">
        <v>1270</v>
      </c>
      <c r="E667" s="948">
        <v>40049</v>
      </c>
      <c r="F667" s="948" t="s">
        <v>198</v>
      </c>
      <c r="G667" s="948" t="s">
        <v>1752</v>
      </c>
      <c r="H667" s="948" t="s">
        <v>1753</v>
      </c>
      <c r="I667" s="948"/>
      <c r="J667" s="948" t="s">
        <v>1096</v>
      </c>
      <c r="K667" s="948">
        <v>3</v>
      </c>
      <c r="L667" s="948" t="s">
        <v>25</v>
      </c>
      <c r="M667" s="948">
        <v>41600</v>
      </c>
      <c r="N667" s="948" t="s">
        <v>84</v>
      </c>
      <c r="O667" s="948">
        <v>94362</v>
      </c>
      <c r="P667" s="948">
        <v>52762</v>
      </c>
      <c r="Q667" s="948">
        <v>9746</v>
      </c>
      <c r="R667" s="948">
        <v>9782</v>
      </c>
      <c r="S667" s="948"/>
      <c r="T667" s="948"/>
      <c r="U667" s="948"/>
      <c r="V667" s="948" t="s">
        <v>1348</v>
      </c>
      <c r="W667" s="948">
        <v>1</v>
      </c>
    </row>
    <row r="668" spans="1:23" s="917" customFormat="1" ht="12.75" customHeight="1">
      <c r="A668" s="948">
        <v>1500</v>
      </c>
      <c r="B668" s="948">
        <v>2823</v>
      </c>
      <c r="C668" s="948" t="s">
        <v>551</v>
      </c>
      <c r="D668" s="948" t="s">
        <v>1103</v>
      </c>
      <c r="E668" s="948">
        <v>40060</v>
      </c>
      <c r="F668" s="948" t="s">
        <v>198</v>
      </c>
      <c r="G668" s="948" t="s">
        <v>1754</v>
      </c>
      <c r="H668" s="948" t="s">
        <v>1755</v>
      </c>
      <c r="I668" s="948"/>
      <c r="J668" s="948" t="s">
        <v>1096</v>
      </c>
      <c r="K668" s="948">
        <v>1</v>
      </c>
      <c r="L668" s="948" t="s">
        <v>25</v>
      </c>
      <c r="M668" s="948">
        <v>41600</v>
      </c>
      <c r="N668" s="948" t="s">
        <v>93</v>
      </c>
      <c r="O668" s="948">
        <v>109342</v>
      </c>
      <c r="P668" s="948">
        <v>67742</v>
      </c>
      <c r="Q668" s="948">
        <v>18870</v>
      </c>
      <c r="R668" s="948">
        <v>26466</v>
      </c>
      <c r="S668" s="948"/>
      <c r="T668" s="948"/>
      <c r="U668" s="948"/>
      <c r="V668" s="948" t="s">
        <v>1348</v>
      </c>
      <c r="W668" s="948">
        <v>1</v>
      </c>
    </row>
    <row r="669" spans="1:23" s="917" customFormat="1" ht="12.75" customHeight="1">
      <c r="A669" s="948">
        <v>16</v>
      </c>
      <c r="B669" s="948">
        <v>2808</v>
      </c>
      <c r="C669" s="948" t="s">
        <v>99</v>
      </c>
      <c r="D669" s="948" t="s">
        <v>1126</v>
      </c>
      <c r="E669" s="948">
        <v>40062</v>
      </c>
      <c r="F669" s="948" t="s">
        <v>198</v>
      </c>
      <c r="G669" s="948" t="s">
        <v>1756</v>
      </c>
      <c r="H669" s="948" t="s">
        <v>1757</v>
      </c>
      <c r="I669" s="948"/>
      <c r="J669" s="948" t="s">
        <v>1096</v>
      </c>
      <c r="K669" s="948">
        <v>5</v>
      </c>
      <c r="L669" s="948" t="s">
        <v>25</v>
      </c>
      <c r="M669" s="948">
        <v>41600</v>
      </c>
      <c r="N669" s="948" t="s">
        <v>97</v>
      </c>
      <c r="O669" s="948">
        <v>122428</v>
      </c>
      <c r="P669" s="948">
        <v>80828</v>
      </c>
      <c r="Q669" s="948">
        <v>18870</v>
      </c>
      <c r="R669" s="948">
        <v>26466</v>
      </c>
      <c r="S669" s="948"/>
      <c r="T669" s="948"/>
      <c r="U669" s="948"/>
      <c r="V669" s="948" t="s">
        <v>1348</v>
      </c>
      <c r="W669" s="948">
        <v>2</v>
      </c>
    </row>
    <row r="670" spans="1:23" s="917" customFormat="1" ht="12.75" customHeight="1">
      <c r="A670" s="948">
        <v>1110</v>
      </c>
      <c r="B670" s="948">
        <v>2819</v>
      </c>
      <c r="C670" s="948" t="s">
        <v>101</v>
      </c>
      <c r="D670" s="948" t="s">
        <v>1103</v>
      </c>
      <c r="E670" s="948">
        <v>40064</v>
      </c>
      <c r="F670" s="948" t="s">
        <v>198</v>
      </c>
      <c r="G670" s="948" t="s">
        <v>1758</v>
      </c>
      <c r="H670" s="948" t="s">
        <v>1729</v>
      </c>
      <c r="I670" s="948"/>
      <c r="J670" s="948" t="s">
        <v>1096</v>
      </c>
      <c r="K670" s="948">
        <v>1</v>
      </c>
      <c r="L670" s="948" t="s">
        <v>25</v>
      </c>
      <c r="M670" s="948">
        <v>41600</v>
      </c>
      <c r="N670" s="948" t="s">
        <v>97</v>
      </c>
      <c r="O670" s="948">
        <v>122428</v>
      </c>
      <c r="P670" s="948">
        <v>80828</v>
      </c>
      <c r="Q670" s="948">
        <v>18870</v>
      </c>
      <c r="R670" s="948">
        <v>26466</v>
      </c>
      <c r="S670" s="948"/>
      <c r="T670" s="948"/>
      <c r="U670" s="948"/>
      <c r="V670" s="948" t="s">
        <v>1348</v>
      </c>
      <c r="W670" s="948">
        <v>1</v>
      </c>
    </row>
    <row r="671" spans="1:23" s="917" customFormat="1" ht="12.75" customHeight="1">
      <c r="A671" s="948">
        <v>1912</v>
      </c>
      <c r="B671" s="948">
        <v>2840</v>
      </c>
      <c r="C671" s="948" t="s">
        <v>87</v>
      </c>
      <c r="D671" s="948" t="s">
        <v>1270</v>
      </c>
      <c r="E671" s="948">
        <v>40067</v>
      </c>
      <c r="F671" s="948" t="s">
        <v>198</v>
      </c>
      <c r="G671" s="948" t="s">
        <v>1759</v>
      </c>
      <c r="H671" s="948" t="s">
        <v>1760</v>
      </c>
      <c r="I671" s="948"/>
      <c r="J671" s="948" t="s">
        <v>1096</v>
      </c>
      <c r="K671" s="948">
        <v>1</v>
      </c>
      <c r="L671" s="948" t="s">
        <v>25</v>
      </c>
      <c r="M671" s="948">
        <v>41600</v>
      </c>
      <c r="N671" s="948" t="s">
        <v>84</v>
      </c>
      <c r="O671" s="948">
        <v>94362</v>
      </c>
      <c r="P671" s="948">
        <v>52762</v>
      </c>
      <c r="Q671" s="948">
        <v>9746</v>
      </c>
      <c r="R671" s="948">
        <v>9782</v>
      </c>
      <c r="S671" s="948"/>
      <c r="T671" s="948"/>
      <c r="U671" s="948"/>
      <c r="V671" s="948" t="s">
        <v>1348</v>
      </c>
      <c r="W671" s="948">
        <v>6</v>
      </c>
    </row>
    <row r="672" spans="1:23" s="917" customFormat="1" ht="12.75" customHeight="1">
      <c r="A672" s="948">
        <v>1952</v>
      </c>
      <c r="B672" s="948">
        <v>2840</v>
      </c>
      <c r="C672" s="948" t="s">
        <v>87</v>
      </c>
      <c r="D672" s="948" t="s">
        <v>1270</v>
      </c>
      <c r="E672" s="948">
        <v>40068</v>
      </c>
      <c r="F672" s="948" t="s">
        <v>198</v>
      </c>
      <c r="G672" s="948" t="s">
        <v>1761</v>
      </c>
      <c r="H672" s="948" t="s">
        <v>1753</v>
      </c>
      <c r="I672" s="948"/>
      <c r="J672" s="948" t="s">
        <v>1096</v>
      </c>
      <c r="K672" s="948">
        <v>2</v>
      </c>
      <c r="L672" s="948" t="s">
        <v>25</v>
      </c>
      <c r="M672" s="948">
        <v>41600</v>
      </c>
      <c r="N672" s="948" t="s">
        <v>84</v>
      </c>
      <c r="O672" s="948">
        <v>94362</v>
      </c>
      <c r="P672" s="948">
        <v>52762</v>
      </c>
      <c r="Q672" s="948">
        <v>9746</v>
      </c>
      <c r="R672" s="948">
        <v>9782</v>
      </c>
      <c r="S672" s="948"/>
      <c r="T672" s="948"/>
      <c r="U672" s="948"/>
      <c r="V672" s="948" t="s">
        <v>1348</v>
      </c>
      <c r="W672" s="948">
        <v>1</v>
      </c>
    </row>
    <row r="673" spans="1:23" s="917" customFormat="1" ht="12.75" customHeight="1">
      <c r="A673" s="948">
        <v>1912</v>
      </c>
      <c r="B673" s="948">
        <v>2840</v>
      </c>
      <c r="C673" s="948" t="s">
        <v>87</v>
      </c>
      <c r="D673" s="948" t="s">
        <v>1270</v>
      </c>
      <c r="E673" s="948">
        <v>40079</v>
      </c>
      <c r="F673" s="948" t="s">
        <v>198</v>
      </c>
      <c r="G673" s="948" t="s">
        <v>1762</v>
      </c>
      <c r="H673" s="948" t="s">
        <v>1763</v>
      </c>
      <c r="I673" s="948"/>
      <c r="J673" s="948" t="s">
        <v>1096</v>
      </c>
      <c r="K673" s="948">
        <v>3</v>
      </c>
      <c r="L673" s="948" t="s">
        <v>25</v>
      </c>
      <c r="M673" s="948">
        <v>41600</v>
      </c>
      <c r="N673" s="948" t="s">
        <v>84</v>
      </c>
      <c r="O673" s="948">
        <v>94362</v>
      </c>
      <c r="P673" s="948">
        <v>52762</v>
      </c>
      <c r="Q673" s="948">
        <v>9746</v>
      </c>
      <c r="R673" s="948">
        <v>9782</v>
      </c>
      <c r="S673" s="948"/>
      <c r="T673" s="948"/>
      <c r="U673" s="948"/>
      <c r="V673" s="948" t="s">
        <v>1348</v>
      </c>
      <c r="W673" s="948">
        <v>1</v>
      </c>
    </row>
    <row r="674" spans="1:23" s="917" customFormat="1" ht="12.75" customHeight="1">
      <c r="A674" s="948">
        <v>6666</v>
      </c>
      <c r="B674" s="948">
        <v>2816</v>
      </c>
      <c r="C674" s="948" t="s">
        <v>1764</v>
      </c>
      <c r="D674" s="948" t="s">
        <v>1765</v>
      </c>
      <c r="E674" s="948">
        <v>40080</v>
      </c>
      <c r="F674" s="948" t="s">
        <v>198</v>
      </c>
      <c r="G674" s="948" t="s">
        <v>1766</v>
      </c>
      <c r="H674" s="948" t="s">
        <v>1767</v>
      </c>
      <c r="I674" s="948"/>
      <c r="J674" s="948" t="s">
        <v>1096</v>
      </c>
      <c r="K674" s="948">
        <v>5</v>
      </c>
      <c r="L674" s="948" t="s">
        <v>344</v>
      </c>
      <c r="M674" s="948">
        <v>0</v>
      </c>
      <c r="N674" s="948" t="s">
        <v>84</v>
      </c>
      <c r="O674" s="948">
        <v>97274</v>
      </c>
      <c r="P674" s="948">
        <v>97274</v>
      </c>
      <c r="Q674" s="948">
        <v>9746</v>
      </c>
      <c r="R674" s="948">
        <v>9782</v>
      </c>
      <c r="S674" s="948"/>
      <c r="T674" s="948"/>
      <c r="U674" s="948"/>
      <c r="V674" s="948" t="s">
        <v>1348</v>
      </c>
      <c r="W674" s="948">
        <v>1</v>
      </c>
    </row>
    <row r="675" spans="1:23" s="917" customFormat="1" ht="12.75" customHeight="1">
      <c r="A675" s="948">
        <v>6666</v>
      </c>
      <c r="B675" s="948">
        <v>2816</v>
      </c>
      <c r="C675" s="948" t="s">
        <v>1764</v>
      </c>
      <c r="D675" s="948" t="s">
        <v>1765</v>
      </c>
      <c r="E675" s="948">
        <v>40081</v>
      </c>
      <c r="F675" s="948" t="s">
        <v>198</v>
      </c>
      <c r="G675" s="948" t="s">
        <v>1768</v>
      </c>
      <c r="H675" s="948" t="s">
        <v>1767</v>
      </c>
      <c r="I675" s="948"/>
      <c r="J675" s="948" t="s">
        <v>1096</v>
      </c>
      <c r="K675" s="948">
        <v>10</v>
      </c>
      <c r="L675" s="948" t="s">
        <v>344</v>
      </c>
      <c r="M675" s="948">
        <v>0</v>
      </c>
      <c r="N675" s="948" t="s">
        <v>84</v>
      </c>
      <c r="O675" s="948">
        <v>97274</v>
      </c>
      <c r="P675" s="948">
        <v>97274</v>
      </c>
      <c r="Q675" s="948">
        <v>9746</v>
      </c>
      <c r="R675" s="948">
        <v>9782</v>
      </c>
      <c r="S675" s="948"/>
      <c r="T675" s="948"/>
      <c r="U675" s="948"/>
      <c r="V675" s="948" t="s">
        <v>1348</v>
      </c>
      <c r="W675" s="948">
        <v>1</v>
      </c>
    </row>
    <row r="676" spans="1:23" s="917" customFormat="1" ht="12.75" customHeight="1">
      <c r="A676" s="948">
        <v>1425</v>
      </c>
      <c r="B676" s="948">
        <v>2803</v>
      </c>
      <c r="C676" s="948" t="s">
        <v>98</v>
      </c>
      <c r="D676" s="948" t="s">
        <v>1292</v>
      </c>
      <c r="E676" s="948">
        <v>40085</v>
      </c>
      <c r="F676" s="948" t="s">
        <v>198</v>
      </c>
      <c r="G676" s="948" t="s">
        <v>1769</v>
      </c>
      <c r="H676" s="948" t="s">
        <v>1770</v>
      </c>
      <c r="I676" s="948"/>
      <c r="J676" s="948" t="s">
        <v>1096</v>
      </c>
      <c r="K676" s="948">
        <v>1</v>
      </c>
      <c r="L676" s="948" t="s">
        <v>25</v>
      </c>
      <c r="M676" s="948">
        <v>41600</v>
      </c>
      <c r="N676" s="948" t="s">
        <v>97</v>
      </c>
      <c r="O676" s="948">
        <v>122428</v>
      </c>
      <c r="P676" s="948">
        <v>80828</v>
      </c>
      <c r="Q676" s="948">
        <v>18870</v>
      </c>
      <c r="R676" s="948">
        <v>26466</v>
      </c>
      <c r="S676" s="948"/>
      <c r="T676" s="948"/>
      <c r="U676" s="948"/>
      <c r="V676" s="948" t="s">
        <v>1348</v>
      </c>
      <c r="W676" s="948">
        <v>14</v>
      </c>
    </row>
    <row r="677" spans="1:23" s="917" customFormat="1" ht="12.75" customHeight="1">
      <c r="A677" s="948">
        <v>1110</v>
      </c>
      <c r="B677" s="948">
        <v>2836</v>
      </c>
      <c r="C677" s="948" t="s">
        <v>320</v>
      </c>
      <c r="D677" s="948" t="s">
        <v>1372</v>
      </c>
      <c r="E677" s="948">
        <v>40086</v>
      </c>
      <c r="F677" s="948" t="s">
        <v>198</v>
      </c>
      <c r="G677" s="948" t="s">
        <v>1771</v>
      </c>
      <c r="H677" s="948" t="s">
        <v>1772</v>
      </c>
      <c r="I677" s="948"/>
      <c r="J677" s="948" t="s">
        <v>1096</v>
      </c>
      <c r="K677" s="948">
        <v>10</v>
      </c>
      <c r="L677" s="948" t="s">
        <v>25</v>
      </c>
      <c r="M677" s="948">
        <v>41600</v>
      </c>
      <c r="N677" s="948" t="s">
        <v>126</v>
      </c>
      <c r="O677" s="948">
        <v>212265</v>
      </c>
      <c r="P677" s="948">
        <v>170665</v>
      </c>
      <c r="Q677" s="948">
        <v>18870</v>
      </c>
      <c r="R677" s="948">
        <v>26466</v>
      </c>
      <c r="S677" s="948"/>
      <c r="T677" s="948"/>
      <c r="U677" s="948"/>
      <c r="V677" s="948" t="s">
        <v>1348</v>
      </c>
      <c r="W677" s="948">
        <v>3</v>
      </c>
    </row>
    <row r="678" spans="1:23" s="917" customFormat="1" ht="12.75" customHeight="1">
      <c r="A678" s="948">
        <v>1110</v>
      </c>
      <c r="B678" s="948">
        <v>2836</v>
      </c>
      <c r="C678" s="948" t="s">
        <v>320</v>
      </c>
      <c r="D678" s="948" t="s">
        <v>1372</v>
      </c>
      <c r="E678" s="948">
        <v>40087</v>
      </c>
      <c r="F678" s="948" t="s">
        <v>198</v>
      </c>
      <c r="G678" s="948" t="s">
        <v>1773</v>
      </c>
      <c r="H678" s="948" t="s">
        <v>1772</v>
      </c>
      <c r="I678" s="948"/>
      <c r="J678" s="948" t="s">
        <v>1096</v>
      </c>
      <c r="K678" s="948">
        <v>10</v>
      </c>
      <c r="L678" s="948" t="s">
        <v>25</v>
      </c>
      <c r="M678" s="948">
        <v>41600</v>
      </c>
      <c r="N678" s="948" t="s">
        <v>126</v>
      </c>
      <c r="O678" s="948">
        <v>212265</v>
      </c>
      <c r="P678" s="948">
        <v>170665</v>
      </c>
      <c r="Q678" s="948">
        <v>18870</v>
      </c>
      <c r="R678" s="948">
        <v>26466</v>
      </c>
      <c r="S678" s="948"/>
      <c r="T678" s="948"/>
      <c r="U678" s="948"/>
      <c r="V678" s="948" t="s">
        <v>1348</v>
      </c>
      <c r="W678" s="948">
        <v>3</v>
      </c>
    </row>
    <row r="679" spans="1:23" s="917" customFormat="1" ht="12.75" customHeight="1">
      <c r="A679" s="948">
        <v>1110</v>
      </c>
      <c r="B679" s="948">
        <v>2836</v>
      </c>
      <c r="C679" s="948" t="s">
        <v>320</v>
      </c>
      <c r="D679" s="948" t="s">
        <v>1372</v>
      </c>
      <c r="E679" s="948">
        <v>40088</v>
      </c>
      <c r="F679" s="948" t="s">
        <v>198</v>
      </c>
      <c r="G679" s="948" t="s">
        <v>1774</v>
      </c>
      <c r="H679" s="948" t="s">
        <v>1772</v>
      </c>
      <c r="I679" s="948"/>
      <c r="J679" s="948" t="s">
        <v>1096</v>
      </c>
      <c r="K679" s="948">
        <v>10</v>
      </c>
      <c r="L679" s="948" t="s">
        <v>25</v>
      </c>
      <c r="M679" s="948">
        <v>41600</v>
      </c>
      <c r="N679" s="948" t="s">
        <v>126</v>
      </c>
      <c r="O679" s="948">
        <v>212265</v>
      </c>
      <c r="P679" s="948">
        <v>170665</v>
      </c>
      <c r="Q679" s="948">
        <v>18870</v>
      </c>
      <c r="R679" s="948">
        <v>26466</v>
      </c>
      <c r="S679" s="948"/>
      <c r="T679" s="948"/>
      <c r="U679" s="948"/>
      <c r="V679" s="948" t="s">
        <v>1348</v>
      </c>
      <c r="W679" s="948">
        <v>3</v>
      </c>
    </row>
    <row r="680" spans="1:23" s="917" customFormat="1" ht="12.75" customHeight="1">
      <c r="A680" s="948">
        <v>1110</v>
      </c>
      <c r="B680" s="948">
        <v>2836</v>
      </c>
      <c r="C680" s="948" t="s">
        <v>320</v>
      </c>
      <c r="D680" s="948" t="s">
        <v>1372</v>
      </c>
      <c r="E680" s="948">
        <v>40089</v>
      </c>
      <c r="F680" s="948" t="s">
        <v>198</v>
      </c>
      <c r="G680" s="948" t="s">
        <v>1775</v>
      </c>
      <c r="H680" s="948" t="s">
        <v>1772</v>
      </c>
      <c r="I680" s="948"/>
      <c r="J680" s="948" t="s">
        <v>1096</v>
      </c>
      <c r="K680" s="948">
        <v>10</v>
      </c>
      <c r="L680" s="948" t="s">
        <v>25</v>
      </c>
      <c r="M680" s="948">
        <v>41600</v>
      </c>
      <c r="N680" s="948" t="s">
        <v>126</v>
      </c>
      <c r="O680" s="948">
        <v>212265</v>
      </c>
      <c r="P680" s="948">
        <v>170665</v>
      </c>
      <c r="Q680" s="948">
        <v>18870</v>
      </c>
      <c r="R680" s="948">
        <v>26466</v>
      </c>
      <c r="S680" s="948"/>
      <c r="T680" s="948"/>
      <c r="U680" s="948"/>
      <c r="V680" s="948" t="s">
        <v>1348</v>
      </c>
      <c r="W680" s="948">
        <v>3</v>
      </c>
    </row>
    <row r="681" spans="1:23" s="917" customFormat="1" ht="12.75" customHeight="1">
      <c r="A681" s="948">
        <v>1110</v>
      </c>
      <c r="B681" s="948">
        <v>2836</v>
      </c>
      <c r="C681" s="948" t="s">
        <v>320</v>
      </c>
      <c r="D681" s="948" t="s">
        <v>1372</v>
      </c>
      <c r="E681" s="948">
        <v>40090</v>
      </c>
      <c r="F681" s="948" t="s">
        <v>198</v>
      </c>
      <c r="G681" s="948" t="s">
        <v>1776</v>
      </c>
      <c r="H681" s="948" t="s">
        <v>1772</v>
      </c>
      <c r="I681" s="948"/>
      <c r="J681" s="948" t="s">
        <v>1096</v>
      </c>
      <c r="K681" s="948">
        <v>10</v>
      </c>
      <c r="L681" s="948" t="s">
        <v>25</v>
      </c>
      <c r="M681" s="948">
        <v>41600</v>
      </c>
      <c r="N681" s="948" t="s">
        <v>126</v>
      </c>
      <c r="O681" s="948">
        <v>212265</v>
      </c>
      <c r="P681" s="948">
        <v>170665</v>
      </c>
      <c r="Q681" s="948">
        <v>18870</v>
      </c>
      <c r="R681" s="948">
        <v>26466</v>
      </c>
      <c r="S681" s="948"/>
      <c r="T681" s="948"/>
      <c r="U681" s="948"/>
      <c r="V681" s="948" t="s">
        <v>1348</v>
      </c>
      <c r="W681" s="948">
        <v>3</v>
      </c>
    </row>
    <row r="682" spans="1:23" s="917" customFormat="1" ht="12.75" customHeight="1">
      <c r="A682" s="948">
        <v>1110</v>
      </c>
      <c r="B682" s="948">
        <v>2836</v>
      </c>
      <c r="C682" s="948" t="s">
        <v>320</v>
      </c>
      <c r="D682" s="948" t="s">
        <v>1372</v>
      </c>
      <c r="E682" s="948">
        <v>40091</v>
      </c>
      <c r="F682" s="948" t="s">
        <v>198</v>
      </c>
      <c r="G682" s="948" t="s">
        <v>1777</v>
      </c>
      <c r="H682" s="948" t="s">
        <v>1772</v>
      </c>
      <c r="I682" s="948"/>
      <c r="J682" s="948" t="s">
        <v>1096</v>
      </c>
      <c r="K682" s="948">
        <v>10</v>
      </c>
      <c r="L682" s="948" t="s">
        <v>25</v>
      </c>
      <c r="M682" s="948">
        <v>41600</v>
      </c>
      <c r="N682" s="948" t="s">
        <v>126</v>
      </c>
      <c r="O682" s="948">
        <v>212265</v>
      </c>
      <c r="P682" s="948">
        <v>170665</v>
      </c>
      <c r="Q682" s="948">
        <v>18870</v>
      </c>
      <c r="R682" s="948">
        <v>26466</v>
      </c>
      <c r="S682" s="948"/>
      <c r="T682" s="948"/>
      <c r="U682" s="948"/>
      <c r="V682" s="948" t="s">
        <v>1348</v>
      </c>
      <c r="W682" s="948">
        <v>3</v>
      </c>
    </row>
    <row r="683" spans="1:23" s="917" customFormat="1" ht="12.75" customHeight="1">
      <c r="A683" s="948">
        <v>1110</v>
      </c>
      <c r="B683" s="948">
        <v>2836</v>
      </c>
      <c r="C683" s="948" t="s">
        <v>320</v>
      </c>
      <c r="D683" s="948" t="s">
        <v>1372</v>
      </c>
      <c r="E683" s="948">
        <v>40092</v>
      </c>
      <c r="F683" s="948" t="s">
        <v>198</v>
      </c>
      <c r="G683" s="948" t="s">
        <v>1778</v>
      </c>
      <c r="H683" s="948" t="s">
        <v>1772</v>
      </c>
      <c r="I683" s="948"/>
      <c r="J683" s="948" t="s">
        <v>1096</v>
      </c>
      <c r="K683" s="948">
        <v>5</v>
      </c>
      <c r="L683" s="948" t="s">
        <v>25</v>
      </c>
      <c r="M683" s="948">
        <v>41600</v>
      </c>
      <c r="N683" s="948" t="s">
        <v>126</v>
      </c>
      <c r="O683" s="948">
        <v>212265</v>
      </c>
      <c r="P683" s="948">
        <v>170665</v>
      </c>
      <c r="Q683" s="948">
        <v>18870</v>
      </c>
      <c r="R683" s="948">
        <v>26466</v>
      </c>
      <c r="S683" s="948"/>
      <c r="T683" s="948"/>
      <c r="U683" s="948"/>
      <c r="V683" s="948" t="s">
        <v>1348</v>
      </c>
      <c r="W683" s="948">
        <v>3</v>
      </c>
    </row>
    <row r="684" spans="1:23" s="917" customFormat="1" ht="12.75" customHeight="1">
      <c r="A684" s="948">
        <v>1110</v>
      </c>
      <c r="B684" s="948">
        <v>2836</v>
      </c>
      <c r="C684" s="948" t="s">
        <v>320</v>
      </c>
      <c r="D684" s="948" t="s">
        <v>1372</v>
      </c>
      <c r="E684" s="948">
        <v>40093</v>
      </c>
      <c r="F684" s="948" t="s">
        <v>198</v>
      </c>
      <c r="G684" s="948" t="s">
        <v>1779</v>
      </c>
      <c r="H684" s="948" t="s">
        <v>1772</v>
      </c>
      <c r="I684" s="948"/>
      <c r="J684" s="948" t="s">
        <v>1096</v>
      </c>
      <c r="K684" s="948">
        <v>10</v>
      </c>
      <c r="L684" s="948" t="s">
        <v>25</v>
      </c>
      <c r="M684" s="948">
        <v>41600</v>
      </c>
      <c r="N684" s="948" t="s">
        <v>126</v>
      </c>
      <c r="O684" s="948">
        <v>212265</v>
      </c>
      <c r="P684" s="948">
        <v>170665</v>
      </c>
      <c r="Q684" s="948">
        <v>18870</v>
      </c>
      <c r="R684" s="948">
        <v>26466</v>
      </c>
      <c r="S684" s="948"/>
      <c r="T684" s="948"/>
      <c r="U684" s="948"/>
      <c r="V684" s="948" t="s">
        <v>1348</v>
      </c>
      <c r="W684" s="948">
        <v>3</v>
      </c>
    </row>
    <row r="685" spans="1:23" s="917" customFormat="1" ht="12.75" customHeight="1">
      <c r="A685" s="948">
        <v>1110</v>
      </c>
      <c r="B685" s="948">
        <v>2836</v>
      </c>
      <c r="C685" s="948" t="s">
        <v>320</v>
      </c>
      <c r="D685" s="948" t="s">
        <v>1372</v>
      </c>
      <c r="E685" s="948">
        <v>40094</v>
      </c>
      <c r="F685" s="948" t="s">
        <v>198</v>
      </c>
      <c r="G685" s="948" t="s">
        <v>1780</v>
      </c>
      <c r="H685" s="948" t="s">
        <v>1772</v>
      </c>
      <c r="I685" s="948"/>
      <c r="J685" s="948" t="s">
        <v>1096</v>
      </c>
      <c r="K685" s="948">
        <v>5</v>
      </c>
      <c r="L685" s="948" t="s">
        <v>25</v>
      </c>
      <c r="M685" s="948">
        <v>41600</v>
      </c>
      <c r="N685" s="948" t="s">
        <v>126</v>
      </c>
      <c r="O685" s="948">
        <v>212265</v>
      </c>
      <c r="P685" s="948">
        <v>170665</v>
      </c>
      <c r="Q685" s="948">
        <v>18870</v>
      </c>
      <c r="R685" s="948">
        <v>26466</v>
      </c>
      <c r="S685" s="948"/>
      <c r="T685" s="948"/>
      <c r="U685" s="948"/>
      <c r="V685" s="948" t="s">
        <v>1348</v>
      </c>
      <c r="W685" s="948">
        <v>3</v>
      </c>
    </row>
    <row r="686" spans="1:23" s="917" customFormat="1" ht="12.75" customHeight="1">
      <c r="A686" s="948">
        <v>1110</v>
      </c>
      <c r="B686" s="948">
        <v>2836</v>
      </c>
      <c r="C686" s="948" t="s">
        <v>320</v>
      </c>
      <c r="D686" s="948" t="s">
        <v>1372</v>
      </c>
      <c r="E686" s="948">
        <v>40095</v>
      </c>
      <c r="F686" s="948" t="s">
        <v>198</v>
      </c>
      <c r="G686" s="948" t="s">
        <v>1781</v>
      </c>
      <c r="H686" s="948" t="s">
        <v>1772</v>
      </c>
      <c r="I686" s="948"/>
      <c r="J686" s="948" t="s">
        <v>1096</v>
      </c>
      <c r="K686" s="948">
        <v>5</v>
      </c>
      <c r="L686" s="948" t="s">
        <v>25</v>
      </c>
      <c r="M686" s="948">
        <v>41600</v>
      </c>
      <c r="N686" s="948" t="s">
        <v>126</v>
      </c>
      <c r="O686" s="948">
        <v>212265</v>
      </c>
      <c r="P686" s="948">
        <v>170665</v>
      </c>
      <c r="Q686" s="948">
        <v>18870</v>
      </c>
      <c r="R686" s="948">
        <v>26466</v>
      </c>
      <c r="S686" s="948"/>
      <c r="T686" s="948"/>
      <c r="U686" s="948"/>
      <c r="V686" s="948" t="s">
        <v>1348</v>
      </c>
      <c r="W686" s="948">
        <v>3</v>
      </c>
    </row>
    <row r="687" spans="1:23" s="917" customFormat="1" ht="12.75" customHeight="1">
      <c r="A687" s="948">
        <v>1110</v>
      </c>
      <c r="B687" s="948">
        <v>2836</v>
      </c>
      <c r="C687" s="948" t="s">
        <v>320</v>
      </c>
      <c r="D687" s="948" t="s">
        <v>1372</v>
      </c>
      <c r="E687" s="948">
        <v>40096</v>
      </c>
      <c r="F687" s="948" t="s">
        <v>198</v>
      </c>
      <c r="G687" s="948" t="s">
        <v>1782</v>
      </c>
      <c r="H687" s="948" t="s">
        <v>1772</v>
      </c>
      <c r="I687" s="948"/>
      <c r="J687" s="948" t="s">
        <v>1096</v>
      </c>
      <c r="K687" s="948">
        <v>5</v>
      </c>
      <c r="L687" s="948" t="s">
        <v>25</v>
      </c>
      <c r="M687" s="948">
        <v>41600</v>
      </c>
      <c r="N687" s="948" t="s">
        <v>126</v>
      </c>
      <c r="O687" s="948">
        <v>212265</v>
      </c>
      <c r="P687" s="948">
        <v>170665</v>
      </c>
      <c r="Q687" s="948">
        <v>18870</v>
      </c>
      <c r="R687" s="948">
        <v>26466</v>
      </c>
      <c r="S687" s="948"/>
      <c r="T687" s="948"/>
      <c r="U687" s="948"/>
      <c r="V687" s="948" t="s">
        <v>1348</v>
      </c>
      <c r="W687" s="948">
        <v>3</v>
      </c>
    </row>
    <row r="688" spans="1:23" s="917" customFormat="1" ht="12.75" customHeight="1">
      <c r="A688" s="948">
        <v>1110</v>
      </c>
      <c r="B688" s="948">
        <v>2836</v>
      </c>
      <c r="C688" s="948" t="s">
        <v>320</v>
      </c>
      <c r="D688" s="948" t="s">
        <v>1372</v>
      </c>
      <c r="E688" s="948">
        <v>40097</v>
      </c>
      <c r="F688" s="948" t="s">
        <v>198</v>
      </c>
      <c r="G688" s="948" t="s">
        <v>1783</v>
      </c>
      <c r="H688" s="948" t="s">
        <v>1772</v>
      </c>
      <c r="I688" s="948"/>
      <c r="J688" s="948" t="s">
        <v>1096</v>
      </c>
      <c r="K688" s="948">
        <v>5</v>
      </c>
      <c r="L688" s="948" t="s">
        <v>25</v>
      </c>
      <c r="M688" s="948">
        <v>41600</v>
      </c>
      <c r="N688" s="948" t="s">
        <v>126</v>
      </c>
      <c r="O688" s="948">
        <v>212265</v>
      </c>
      <c r="P688" s="948">
        <v>170665</v>
      </c>
      <c r="Q688" s="948">
        <v>18870</v>
      </c>
      <c r="R688" s="948">
        <v>26466</v>
      </c>
      <c r="S688" s="948"/>
      <c r="T688" s="948"/>
      <c r="U688" s="948"/>
      <c r="V688" s="948" t="s">
        <v>1348</v>
      </c>
      <c r="W688" s="948">
        <v>3</v>
      </c>
    </row>
    <row r="689" spans="1:23" s="917" customFormat="1" ht="12.75" customHeight="1">
      <c r="A689" s="948">
        <v>1110</v>
      </c>
      <c r="B689" s="948">
        <v>2836</v>
      </c>
      <c r="C689" s="948" t="s">
        <v>320</v>
      </c>
      <c r="D689" s="948" t="s">
        <v>1372</v>
      </c>
      <c r="E689" s="948">
        <v>40098</v>
      </c>
      <c r="F689" s="948" t="s">
        <v>198</v>
      </c>
      <c r="G689" s="948" t="s">
        <v>1784</v>
      </c>
      <c r="H689" s="948" t="s">
        <v>1772</v>
      </c>
      <c r="I689" s="948"/>
      <c r="J689" s="948" t="s">
        <v>1096</v>
      </c>
      <c r="K689" s="948">
        <v>5</v>
      </c>
      <c r="L689" s="948" t="s">
        <v>25</v>
      </c>
      <c r="M689" s="948">
        <v>41600</v>
      </c>
      <c r="N689" s="948" t="s">
        <v>126</v>
      </c>
      <c r="O689" s="948">
        <v>212265</v>
      </c>
      <c r="P689" s="948">
        <v>170665</v>
      </c>
      <c r="Q689" s="948">
        <v>18870</v>
      </c>
      <c r="R689" s="948">
        <v>26466</v>
      </c>
      <c r="S689" s="948"/>
      <c r="T689" s="948"/>
      <c r="U689" s="948"/>
      <c r="V689" s="948" t="s">
        <v>1348</v>
      </c>
      <c r="W689" s="948">
        <v>3</v>
      </c>
    </row>
    <row r="690" spans="1:23" s="917" customFormat="1" ht="12.75" customHeight="1">
      <c r="A690" s="948">
        <v>1110</v>
      </c>
      <c r="B690" s="948">
        <v>2836</v>
      </c>
      <c r="C690" s="948" t="s">
        <v>320</v>
      </c>
      <c r="D690" s="948" t="s">
        <v>1372</v>
      </c>
      <c r="E690" s="948">
        <v>40099</v>
      </c>
      <c r="F690" s="948" t="s">
        <v>198</v>
      </c>
      <c r="G690" s="948" t="s">
        <v>1785</v>
      </c>
      <c r="H690" s="948" t="s">
        <v>1772</v>
      </c>
      <c r="I690" s="948"/>
      <c r="J690" s="948" t="s">
        <v>1096</v>
      </c>
      <c r="K690" s="948">
        <v>10</v>
      </c>
      <c r="L690" s="948" t="s">
        <v>25</v>
      </c>
      <c r="M690" s="948">
        <v>41600</v>
      </c>
      <c r="N690" s="948" t="s">
        <v>126</v>
      </c>
      <c r="O690" s="948">
        <v>212265</v>
      </c>
      <c r="P690" s="948">
        <v>170665</v>
      </c>
      <c r="Q690" s="948">
        <v>18870</v>
      </c>
      <c r="R690" s="948">
        <v>26466</v>
      </c>
      <c r="S690" s="948"/>
      <c r="T690" s="948"/>
      <c r="U690" s="948"/>
      <c r="V690" s="948" t="s">
        <v>1348</v>
      </c>
      <c r="W690" s="948">
        <v>3</v>
      </c>
    </row>
    <row r="691" spans="1:23" s="917" customFormat="1" ht="12.75" customHeight="1">
      <c r="A691" s="948">
        <v>1110</v>
      </c>
      <c r="B691" s="948">
        <v>2836</v>
      </c>
      <c r="C691" s="948" t="s">
        <v>320</v>
      </c>
      <c r="D691" s="948" t="s">
        <v>1372</v>
      </c>
      <c r="E691" s="948">
        <v>40100</v>
      </c>
      <c r="F691" s="948" t="s">
        <v>198</v>
      </c>
      <c r="G691" s="948" t="s">
        <v>1786</v>
      </c>
      <c r="H691" s="948" t="s">
        <v>1772</v>
      </c>
      <c r="I691" s="948"/>
      <c r="J691" s="948" t="s">
        <v>1096</v>
      </c>
      <c r="K691" s="948">
        <v>5</v>
      </c>
      <c r="L691" s="948" t="s">
        <v>25</v>
      </c>
      <c r="M691" s="948">
        <v>41600</v>
      </c>
      <c r="N691" s="948" t="s">
        <v>126</v>
      </c>
      <c r="O691" s="948">
        <v>212265</v>
      </c>
      <c r="P691" s="948">
        <v>170665</v>
      </c>
      <c r="Q691" s="948">
        <v>18870</v>
      </c>
      <c r="R691" s="948">
        <v>26466</v>
      </c>
      <c r="S691" s="948"/>
      <c r="T691" s="948"/>
      <c r="U691" s="948"/>
      <c r="V691" s="948" t="s">
        <v>1348</v>
      </c>
      <c r="W691" s="948">
        <v>3</v>
      </c>
    </row>
    <row r="692" spans="1:23" s="917" customFormat="1" ht="12.75" customHeight="1">
      <c r="A692" s="948">
        <v>1110</v>
      </c>
      <c r="B692" s="948">
        <v>2836</v>
      </c>
      <c r="C692" s="948" t="s">
        <v>320</v>
      </c>
      <c r="D692" s="948" t="s">
        <v>1372</v>
      </c>
      <c r="E692" s="948">
        <v>40101</v>
      </c>
      <c r="F692" s="948" t="s">
        <v>198</v>
      </c>
      <c r="G692" s="948" t="s">
        <v>1787</v>
      </c>
      <c r="H692" s="948" t="s">
        <v>1772</v>
      </c>
      <c r="I692" s="948"/>
      <c r="J692" s="948" t="s">
        <v>1096</v>
      </c>
      <c r="K692" s="948">
        <v>5</v>
      </c>
      <c r="L692" s="948" t="s">
        <v>25</v>
      </c>
      <c r="M692" s="948">
        <v>41600</v>
      </c>
      <c r="N692" s="948" t="s">
        <v>126</v>
      </c>
      <c r="O692" s="948">
        <v>212265</v>
      </c>
      <c r="P692" s="948">
        <v>170665</v>
      </c>
      <c r="Q692" s="948">
        <v>18870</v>
      </c>
      <c r="R692" s="948">
        <v>26466</v>
      </c>
      <c r="S692" s="948"/>
      <c r="T692" s="948"/>
      <c r="U692" s="948"/>
      <c r="V692" s="948" t="s">
        <v>1348</v>
      </c>
      <c r="W692" s="948">
        <v>3</v>
      </c>
    </row>
    <row r="693" spans="1:23" s="917" customFormat="1" ht="12.75" customHeight="1">
      <c r="A693" s="948">
        <v>1110</v>
      </c>
      <c r="B693" s="948">
        <v>2836</v>
      </c>
      <c r="C693" s="948" t="s">
        <v>320</v>
      </c>
      <c r="D693" s="948" t="s">
        <v>1372</v>
      </c>
      <c r="E693" s="948">
        <v>40102</v>
      </c>
      <c r="F693" s="948" t="s">
        <v>198</v>
      </c>
      <c r="G693" s="948" t="s">
        <v>1788</v>
      </c>
      <c r="H693" s="948" t="s">
        <v>1772</v>
      </c>
      <c r="I693" s="948"/>
      <c r="J693" s="948" t="s">
        <v>1096</v>
      </c>
      <c r="K693" s="948">
        <v>5</v>
      </c>
      <c r="L693" s="948" t="s">
        <v>25</v>
      </c>
      <c r="M693" s="948">
        <v>41600</v>
      </c>
      <c r="N693" s="948" t="s">
        <v>126</v>
      </c>
      <c r="O693" s="948">
        <v>212265</v>
      </c>
      <c r="P693" s="948">
        <v>170665</v>
      </c>
      <c r="Q693" s="948">
        <v>18870</v>
      </c>
      <c r="R693" s="948">
        <v>26466</v>
      </c>
      <c r="S693" s="948"/>
      <c r="T693" s="948"/>
      <c r="U693" s="948"/>
      <c r="V693" s="948" t="s">
        <v>1348</v>
      </c>
      <c r="W693" s="948">
        <v>3</v>
      </c>
    </row>
    <row r="694" spans="1:23" s="917" customFormat="1" ht="12.75" customHeight="1">
      <c r="A694" s="948">
        <v>1110</v>
      </c>
      <c r="B694" s="948">
        <v>2836</v>
      </c>
      <c r="C694" s="948" t="s">
        <v>320</v>
      </c>
      <c r="D694" s="948" t="s">
        <v>1372</v>
      </c>
      <c r="E694" s="948">
        <v>40103</v>
      </c>
      <c r="F694" s="948" t="s">
        <v>198</v>
      </c>
      <c r="G694" s="948" t="s">
        <v>1789</v>
      </c>
      <c r="H694" s="948" t="s">
        <v>1772</v>
      </c>
      <c r="I694" s="948"/>
      <c r="J694" s="948" t="s">
        <v>1096</v>
      </c>
      <c r="K694" s="948">
        <v>5</v>
      </c>
      <c r="L694" s="948" t="s">
        <v>25</v>
      </c>
      <c r="M694" s="948">
        <v>41600</v>
      </c>
      <c r="N694" s="948" t="s">
        <v>126</v>
      </c>
      <c r="O694" s="948">
        <v>212265</v>
      </c>
      <c r="P694" s="948">
        <v>170665</v>
      </c>
      <c r="Q694" s="948">
        <v>18870</v>
      </c>
      <c r="R694" s="948">
        <v>26466</v>
      </c>
      <c r="S694" s="948"/>
      <c r="T694" s="948"/>
      <c r="U694" s="948"/>
      <c r="V694" s="948" t="s">
        <v>1348</v>
      </c>
      <c r="W694" s="948">
        <v>3</v>
      </c>
    </row>
    <row r="695" spans="1:23" s="917" customFormat="1" ht="12.75" customHeight="1">
      <c r="A695" s="948">
        <v>1110</v>
      </c>
      <c r="B695" s="948">
        <v>2836</v>
      </c>
      <c r="C695" s="948" t="s">
        <v>320</v>
      </c>
      <c r="D695" s="948" t="s">
        <v>1372</v>
      </c>
      <c r="E695" s="948">
        <v>40104</v>
      </c>
      <c r="F695" s="948" t="s">
        <v>198</v>
      </c>
      <c r="G695" s="948" t="s">
        <v>1790</v>
      </c>
      <c r="H695" s="948" t="s">
        <v>1772</v>
      </c>
      <c r="I695" s="948"/>
      <c r="J695" s="948" t="s">
        <v>1096</v>
      </c>
      <c r="K695" s="948">
        <v>5</v>
      </c>
      <c r="L695" s="948" t="s">
        <v>25</v>
      </c>
      <c r="M695" s="948">
        <v>41600</v>
      </c>
      <c r="N695" s="948" t="s">
        <v>126</v>
      </c>
      <c r="O695" s="948">
        <v>212265</v>
      </c>
      <c r="P695" s="948">
        <v>170665</v>
      </c>
      <c r="Q695" s="948">
        <v>18870</v>
      </c>
      <c r="R695" s="948">
        <v>26466</v>
      </c>
      <c r="S695" s="948"/>
      <c r="T695" s="948"/>
      <c r="U695" s="948"/>
      <c r="V695" s="948" t="s">
        <v>1348</v>
      </c>
      <c r="W695" s="948">
        <v>3</v>
      </c>
    </row>
    <row r="696" spans="1:23" s="917" customFormat="1" ht="12.75" customHeight="1">
      <c r="A696" s="948">
        <v>1110</v>
      </c>
      <c r="B696" s="948">
        <v>2836</v>
      </c>
      <c r="C696" s="948" t="s">
        <v>320</v>
      </c>
      <c r="D696" s="948" t="s">
        <v>1372</v>
      </c>
      <c r="E696" s="948">
        <v>40105</v>
      </c>
      <c r="F696" s="948" t="s">
        <v>198</v>
      </c>
      <c r="G696" s="948" t="s">
        <v>1791</v>
      </c>
      <c r="H696" s="948" t="s">
        <v>1772</v>
      </c>
      <c r="I696" s="948"/>
      <c r="J696" s="948" t="s">
        <v>1096</v>
      </c>
      <c r="K696" s="948">
        <v>5</v>
      </c>
      <c r="L696" s="948" t="s">
        <v>25</v>
      </c>
      <c r="M696" s="948">
        <v>41600</v>
      </c>
      <c r="N696" s="948" t="s">
        <v>126</v>
      </c>
      <c r="O696" s="948">
        <v>212265</v>
      </c>
      <c r="P696" s="948">
        <v>170665</v>
      </c>
      <c r="Q696" s="948">
        <v>18870</v>
      </c>
      <c r="R696" s="948">
        <v>26466</v>
      </c>
      <c r="S696" s="948"/>
      <c r="T696" s="948"/>
      <c r="U696" s="948"/>
      <c r="V696" s="948" t="s">
        <v>1348</v>
      </c>
      <c r="W696" s="948">
        <v>3</v>
      </c>
    </row>
    <row r="697" spans="1:23" s="917" customFormat="1" ht="12.75" customHeight="1">
      <c r="A697" s="948">
        <v>1110</v>
      </c>
      <c r="B697" s="948">
        <v>2836</v>
      </c>
      <c r="C697" s="948" t="s">
        <v>320</v>
      </c>
      <c r="D697" s="948" t="s">
        <v>1372</v>
      </c>
      <c r="E697" s="948">
        <v>40107</v>
      </c>
      <c r="F697" s="948" t="s">
        <v>198</v>
      </c>
      <c r="G697" s="948" t="s">
        <v>1792</v>
      </c>
      <c r="H697" s="948" t="s">
        <v>1772</v>
      </c>
      <c r="I697" s="948"/>
      <c r="J697" s="948" t="s">
        <v>1096</v>
      </c>
      <c r="K697" s="948">
        <v>10</v>
      </c>
      <c r="L697" s="948" t="s">
        <v>25</v>
      </c>
      <c r="M697" s="948">
        <v>41600</v>
      </c>
      <c r="N697" s="948" t="s">
        <v>126</v>
      </c>
      <c r="O697" s="948">
        <v>212265</v>
      </c>
      <c r="P697" s="948">
        <v>170665</v>
      </c>
      <c r="Q697" s="948">
        <v>18870</v>
      </c>
      <c r="R697" s="948">
        <v>26466</v>
      </c>
      <c r="S697" s="948"/>
      <c r="T697" s="948"/>
      <c r="U697" s="948"/>
      <c r="V697" s="948" t="s">
        <v>1348</v>
      </c>
      <c r="W697" s="948">
        <v>3</v>
      </c>
    </row>
    <row r="698" spans="1:23" s="917" customFormat="1" ht="12.75" customHeight="1">
      <c r="A698" s="948">
        <v>1110</v>
      </c>
      <c r="B698" s="948">
        <v>2836</v>
      </c>
      <c r="C698" s="948" t="s">
        <v>320</v>
      </c>
      <c r="D698" s="948" t="s">
        <v>1372</v>
      </c>
      <c r="E698" s="948">
        <v>40108</v>
      </c>
      <c r="F698" s="948" t="s">
        <v>198</v>
      </c>
      <c r="G698" s="948" t="s">
        <v>1793</v>
      </c>
      <c r="H698" s="948" t="s">
        <v>1772</v>
      </c>
      <c r="I698" s="948"/>
      <c r="J698" s="948" t="s">
        <v>1096</v>
      </c>
      <c r="K698" s="948">
        <v>5</v>
      </c>
      <c r="L698" s="948" t="s">
        <v>25</v>
      </c>
      <c r="M698" s="948">
        <v>41600</v>
      </c>
      <c r="N698" s="948" t="s">
        <v>126</v>
      </c>
      <c r="O698" s="948">
        <v>212265</v>
      </c>
      <c r="P698" s="948">
        <v>170665</v>
      </c>
      <c r="Q698" s="948">
        <v>18870</v>
      </c>
      <c r="R698" s="948">
        <v>26466</v>
      </c>
      <c r="S698" s="948"/>
      <c r="T698" s="948"/>
      <c r="U698" s="948"/>
      <c r="V698" s="948" t="s">
        <v>1348</v>
      </c>
      <c r="W698" s="948">
        <v>3</v>
      </c>
    </row>
    <row r="699" spans="1:23" s="917" customFormat="1" ht="12.75" customHeight="1">
      <c r="A699" s="948">
        <v>1110</v>
      </c>
      <c r="B699" s="948">
        <v>2836</v>
      </c>
      <c r="C699" s="948" t="s">
        <v>320</v>
      </c>
      <c r="D699" s="948" t="s">
        <v>1372</v>
      </c>
      <c r="E699" s="948">
        <v>40109</v>
      </c>
      <c r="F699" s="948" t="s">
        <v>198</v>
      </c>
      <c r="G699" s="948" t="s">
        <v>1794</v>
      </c>
      <c r="H699" s="948" t="s">
        <v>1772</v>
      </c>
      <c r="I699" s="948"/>
      <c r="J699" s="948" t="s">
        <v>1096</v>
      </c>
      <c r="K699" s="948">
        <v>5</v>
      </c>
      <c r="L699" s="948" t="s">
        <v>25</v>
      </c>
      <c r="M699" s="948">
        <v>41600</v>
      </c>
      <c r="N699" s="948" t="s">
        <v>126</v>
      </c>
      <c r="O699" s="948">
        <v>212265</v>
      </c>
      <c r="P699" s="948">
        <v>170665</v>
      </c>
      <c r="Q699" s="948">
        <v>18870</v>
      </c>
      <c r="R699" s="948">
        <v>26466</v>
      </c>
      <c r="S699" s="948"/>
      <c r="T699" s="948"/>
      <c r="U699" s="948"/>
      <c r="V699" s="948" t="s">
        <v>1348</v>
      </c>
      <c r="W699" s="948">
        <v>3</v>
      </c>
    </row>
    <row r="700" spans="1:23" s="917" customFormat="1" ht="12.75" customHeight="1">
      <c r="A700" s="948">
        <v>1110</v>
      </c>
      <c r="B700" s="948">
        <v>2836</v>
      </c>
      <c r="C700" s="948" t="s">
        <v>320</v>
      </c>
      <c r="D700" s="948" t="s">
        <v>1372</v>
      </c>
      <c r="E700" s="948">
        <v>40110</v>
      </c>
      <c r="F700" s="948" t="s">
        <v>198</v>
      </c>
      <c r="G700" s="948" t="s">
        <v>1795</v>
      </c>
      <c r="H700" s="948" t="s">
        <v>1772</v>
      </c>
      <c r="I700" s="948"/>
      <c r="J700" s="948" t="s">
        <v>1096</v>
      </c>
      <c r="K700" s="948">
        <v>5</v>
      </c>
      <c r="L700" s="948" t="s">
        <v>25</v>
      </c>
      <c r="M700" s="948">
        <v>41600</v>
      </c>
      <c r="N700" s="948" t="s">
        <v>126</v>
      </c>
      <c r="O700" s="948">
        <v>212265</v>
      </c>
      <c r="P700" s="948">
        <v>170665</v>
      </c>
      <c r="Q700" s="948">
        <v>18870</v>
      </c>
      <c r="R700" s="948">
        <v>26466</v>
      </c>
      <c r="S700" s="948"/>
      <c r="T700" s="948"/>
      <c r="U700" s="948"/>
      <c r="V700" s="948" t="s">
        <v>1348</v>
      </c>
      <c r="W700" s="948">
        <v>3</v>
      </c>
    </row>
    <row r="701" spans="1:23" s="917" customFormat="1" ht="12.75" customHeight="1">
      <c r="A701" s="948">
        <v>1110</v>
      </c>
      <c r="B701" s="948">
        <v>2836</v>
      </c>
      <c r="C701" s="948" t="s">
        <v>320</v>
      </c>
      <c r="D701" s="948" t="s">
        <v>1372</v>
      </c>
      <c r="E701" s="948">
        <v>40114</v>
      </c>
      <c r="F701" s="948" t="s">
        <v>198</v>
      </c>
      <c r="G701" s="948" t="s">
        <v>1796</v>
      </c>
      <c r="H701" s="948" t="s">
        <v>1772</v>
      </c>
      <c r="I701" s="948"/>
      <c r="J701" s="948" t="s">
        <v>1096</v>
      </c>
      <c r="K701" s="948">
        <v>5</v>
      </c>
      <c r="L701" s="948" t="s">
        <v>25</v>
      </c>
      <c r="M701" s="948">
        <v>41600</v>
      </c>
      <c r="N701" s="948" t="s">
        <v>126</v>
      </c>
      <c r="O701" s="948">
        <v>212265</v>
      </c>
      <c r="P701" s="948">
        <v>170665</v>
      </c>
      <c r="Q701" s="948">
        <v>18870</v>
      </c>
      <c r="R701" s="948">
        <v>26466</v>
      </c>
      <c r="S701" s="948"/>
      <c r="T701" s="948"/>
      <c r="U701" s="948"/>
      <c r="V701" s="948" t="s">
        <v>1348</v>
      </c>
      <c r="W701" s="948">
        <v>3</v>
      </c>
    </row>
    <row r="702" spans="1:23" s="917" customFormat="1" ht="12.75" customHeight="1">
      <c r="A702" s="948">
        <v>3484</v>
      </c>
      <c r="B702" s="948">
        <v>2839</v>
      </c>
      <c r="C702" s="948" t="s">
        <v>86</v>
      </c>
      <c r="D702" s="948" t="s">
        <v>1266</v>
      </c>
      <c r="E702" s="948">
        <v>40125</v>
      </c>
      <c r="F702" s="948" t="s">
        <v>198</v>
      </c>
      <c r="G702" s="948" t="s">
        <v>1712</v>
      </c>
      <c r="H702" s="948" t="s">
        <v>1767</v>
      </c>
      <c r="I702" s="948" t="s">
        <v>1797</v>
      </c>
      <c r="J702" s="948" t="s">
        <v>1096</v>
      </c>
      <c r="K702" s="948">
        <v>2</v>
      </c>
      <c r="L702" s="948" t="s">
        <v>1415</v>
      </c>
      <c r="M702" s="948">
        <v>0</v>
      </c>
      <c r="N702" s="948" t="s">
        <v>84</v>
      </c>
      <c r="O702" s="948">
        <v>97274</v>
      </c>
      <c r="P702" s="948">
        <v>97274</v>
      </c>
      <c r="Q702" s="948">
        <v>13309</v>
      </c>
      <c r="R702" s="948">
        <v>14661</v>
      </c>
      <c r="S702" s="948"/>
      <c r="T702" s="948"/>
      <c r="U702" s="948"/>
      <c r="V702" s="948" t="s">
        <v>1348</v>
      </c>
      <c r="W702" s="948">
        <v>6</v>
      </c>
    </row>
    <row r="703" spans="1:23" s="917" customFormat="1" ht="12.75" customHeight="1">
      <c r="A703" s="948">
        <v>3484</v>
      </c>
      <c r="B703" s="948">
        <v>2839</v>
      </c>
      <c r="C703" s="948" t="s">
        <v>86</v>
      </c>
      <c r="D703" s="948" t="s">
        <v>1266</v>
      </c>
      <c r="E703" s="948">
        <v>40126</v>
      </c>
      <c r="F703" s="948" t="s">
        <v>198</v>
      </c>
      <c r="G703" s="948" t="s">
        <v>1798</v>
      </c>
      <c r="H703" s="948" t="s">
        <v>1767</v>
      </c>
      <c r="I703" s="948"/>
      <c r="J703" s="948" t="s">
        <v>1096</v>
      </c>
      <c r="K703" s="948">
        <v>3</v>
      </c>
      <c r="L703" s="948" t="s">
        <v>1415</v>
      </c>
      <c r="M703" s="948">
        <v>0</v>
      </c>
      <c r="N703" s="948" t="s">
        <v>84</v>
      </c>
      <c r="O703" s="948">
        <v>97274</v>
      </c>
      <c r="P703" s="948">
        <v>97274</v>
      </c>
      <c r="Q703" s="948">
        <v>13309</v>
      </c>
      <c r="R703" s="948">
        <v>14661</v>
      </c>
      <c r="S703" s="948"/>
      <c r="T703" s="948"/>
      <c r="U703" s="948"/>
      <c r="V703" s="948" t="s">
        <v>1348</v>
      </c>
      <c r="W703" s="948">
        <v>5</v>
      </c>
    </row>
    <row r="704" spans="1:23" s="917" customFormat="1" ht="12.75" customHeight="1">
      <c r="A704" s="948">
        <v>3484</v>
      </c>
      <c r="B704" s="948">
        <v>2839</v>
      </c>
      <c r="C704" s="948" t="s">
        <v>86</v>
      </c>
      <c r="D704" s="948" t="s">
        <v>1266</v>
      </c>
      <c r="E704" s="948">
        <v>40127</v>
      </c>
      <c r="F704" s="948" t="s">
        <v>198</v>
      </c>
      <c r="G704" s="948" t="s">
        <v>1799</v>
      </c>
      <c r="H704" s="948" t="s">
        <v>1767</v>
      </c>
      <c r="I704" s="948"/>
      <c r="J704" s="948" t="s">
        <v>1096</v>
      </c>
      <c r="K704" s="948">
        <v>3</v>
      </c>
      <c r="L704" s="948" t="s">
        <v>1415</v>
      </c>
      <c r="M704" s="948">
        <v>0</v>
      </c>
      <c r="N704" s="948" t="s">
        <v>84</v>
      </c>
      <c r="O704" s="948">
        <v>97274</v>
      </c>
      <c r="P704" s="948">
        <v>97274</v>
      </c>
      <c r="Q704" s="948">
        <v>13309</v>
      </c>
      <c r="R704" s="948">
        <v>14661</v>
      </c>
      <c r="S704" s="948"/>
      <c r="T704" s="948"/>
      <c r="U704" s="948"/>
      <c r="V704" s="948" t="s">
        <v>1348</v>
      </c>
      <c r="W704" s="948">
        <v>5</v>
      </c>
    </row>
    <row r="705" spans="1:23" s="917" customFormat="1" ht="12.75" customHeight="1">
      <c r="A705" s="948">
        <v>3484</v>
      </c>
      <c r="B705" s="948">
        <v>2839</v>
      </c>
      <c r="C705" s="948" t="s">
        <v>86</v>
      </c>
      <c r="D705" s="948" t="s">
        <v>1266</v>
      </c>
      <c r="E705" s="948">
        <v>40128</v>
      </c>
      <c r="F705" s="948" t="s">
        <v>198</v>
      </c>
      <c r="G705" s="948" t="s">
        <v>1800</v>
      </c>
      <c r="H705" s="948" t="s">
        <v>1767</v>
      </c>
      <c r="I705" s="948"/>
      <c r="J705" s="948" t="s">
        <v>1096</v>
      </c>
      <c r="K705" s="948">
        <v>4</v>
      </c>
      <c r="L705" s="948" t="s">
        <v>1415</v>
      </c>
      <c r="M705" s="948">
        <v>0</v>
      </c>
      <c r="N705" s="948" t="s">
        <v>84</v>
      </c>
      <c r="O705" s="948">
        <v>97274</v>
      </c>
      <c r="P705" s="948">
        <v>97274</v>
      </c>
      <c r="Q705" s="948">
        <v>13309</v>
      </c>
      <c r="R705" s="948">
        <v>14661</v>
      </c>
      <c r="S705" s="948"/>
      <c r="T705" s="948"/>
      <c r="U705" s="948"/>
      <c r="V705" s="948" t="s">
        <v>1348</v>
      </c>
      <c r="W705" s="948">
        <v>6</v>
      </c>
    </row>
    <row r="706" spans="1:23" s="917" customFormat="1" ht="12.75" customHeight="1">
      <c r="A706" s="948">
        <v>6666</v>
      </c>
      <c r="B706" s="948">
        <v>2816</v>
      </c>
      <c r="C706" s="948" t="s">
        <v>1764</v>
      </c>
      <c r="D706" s="948" t="s">
        <v>1765</v>
      </c>
      <c r="E706" s="948">
        <v>40131</v>
      </c>
      <c r="F706" s="948" t="s">
        <v>198</v>
      </c>
      <c r="G706" s="948" t="s">
        <v>1801</v>
      </c>
      <c r="H706" s="948" t="s">
        <v>1770</v>
      </c>
      <c r="I706" s="948"/>
      <c r="J706" s="948" t="s">
        <v>1096</v>
      </c>
      <c r="K706" s="948">
        <v>0.3</v>
      </c>
      <c r="L706" s="948" t="s">
        <v>344</v>
      </c>
      <c r="M706" s="948">
        <v>0</v>
      </c>
      <c r="N706" s="948" t="s">
        <v>84</v>
      </c>
      <c r="O706" s="948">
        <v>97274</v>
      </c>
      <c r="P706" s="948">
        <v>97274</v>
      </c>
      <c r="Q706" s="948">
        <v>9746</v>
      </c>
      <c r="R706" s="948">
        <v>9782</v>
      </c>
      <c r="S706" s="948"/>
      <c r="T706" s="948"/>
      <c r="U706" s="948"/>
      <c r="V706" s="948" t="s">
        <v>1348</v>
      </c>
      <c r="W706" s="948">
        <v>1</v>
      </c>
    </row>
    <row r="707" spans="1:23" s="917" customFormat="1" ht="12.75" customHeight="1">
      <c r="A707" s="948">
        <v>1220</v>
      </c>
      <c r="B707" s="948">
        <v>2807</v>
      </c>
      <c r="C707" s="948" t="s">
        <v>1102</v>
      </c>
      <c r="D707" s="948" t="s">
        <v>1103</v>
      </c>
      <c r="E707" s="948">
        <v>40132</v>
      </c>
      <c r="F707" s="948" t="s">
        <v>198</v>
      </c>
      <c r="G707" s="948" t="s">
        <v>1802</v>
      </c>
      <c r="H707" s="948" t="s">
        <v>1803</v>
      </c>
      <c r="I707" s="948"/>
      <c r="J707" s="948" t="s">
        <v>1096</v>
      </c>
      <c r="K707" s="948">
        <v>2</v>
      </c>
      <c r="L707" s="948" t="s">
        <v>25</v>
      </c>
      <c r="M707" s="948">
        <v>41600</v>
      </c>
      <c r="N707" s="948" t="s">
        <v>97</v>
      </c>
      <c r="O707" s="948">
        <v>122428</v>
      </c>
      <c r="P707" s="948">
        <v>80828</v>
      </c>
      <c r="Q707" s="948">
        <v>18870</v>
      </c>
      <c r="R707" s="948">
        <v>26466</v>
      </c>
      <c r="S707" s="948"/>
      <c r="T707" s="948"/>
      <c r="U707" s="948"/>
      <c r="V707" s="948" t="s">
        <v>1348</v>
      </c>
      <c r="W707" s="948">
        <v>10</v>
      </c>
    </row>
    <row r="708" spans="1:23" s="917" customFormat="1" ht="12.75" customHeight="1">
      <c r="A708" s="948">
        <v>1445</v>
      </c>
      <c r="B708" s="948">
        <v>2840</v>
      </c>
      <c r="C708" s="948" t="s">
        <v>87</v>
      </c>
      <c r="D708" s="948" t="s">
        <v>1270</v>
      </c>
      <c r="E708" s="948">
        <v>40134</v>
      </c>
      <c r="F708" s="948" t="s">
        <v>198</v>
      </c>
      <c r="G708" s="948" t="s">
        <v>1804</v>
      </c>
      <c r="H708" s="948" t="s">
        <v>1760</v>
      </c>
      <c r="I708" s="948"/>
      <c r="J708" s="948" t="s">
        <v>1096</v>
      </c>
      <c r="K708" s="948">
        <v>4</v>
      </c>
      <c r="L708" s="948" t="s">
        <v>25</v>
      </c>
      <c r="M708" s="948">
        <v>41600</v>
      </c>
      <c r="N708" s="948" t="s">
        <v>84</v>
      </c>
      <c r="O708" s="948">
        <v>94362</v>
      </c>
      <c r="P708" s="948">
        <v>52762</v>
      </c>
      <c r="Q708" s="948">
        <v>18870</v>
      </c>
      <c r="R708" s="948">
        <v>26466</v>
      </c>
      <c r="S708" s="948"/>
      <c r="T708" s="948"/>
      <c r="U708" s="948"/>
      <c r="V708" s="948" t="s">
        <v>1348</v>
      </c>
      <c r="W708" s="948">
        <v>1</v>
      </c>
    </row>
    <row r="709" spans="1:23" s="917" customFormat="1" ht="12.75" customHeight="1">
      <c r="A709" s="948">
        <v>1445</v>
      </c>
      <c r="B709" s="948">
        <v>2840</v>
      </c>
      <c r="C709" s="948" t="s">
        <v>87</v>
      </c>
      <c r="D709" s="948" t="s">
        <v>1270</v>
      </c>
      <c r="E709" s="948">
        <v>40136</v>
      </c>
      <c r="F709" s="948" t="s">
        <v>198</v>
      </c>
      <c r="G709" s="948" t="s">
        <v>1805</v>
      </c>
      <c r="H709" s="948" t="s">
        <v>1760</v>
      </c>
      <c r="I709" s="948"/>
      <c r="J709" s="948" t="s">
        <v>1096</v>
      </c>
      <c r="K709" s="948">
        <v>2</v>
      </c>
      <c r="L709" s="948" t="s">
        <v>25</v>
      </c>
      <c r="M709" s="948">
        <v>41600</v>
      </c>
      <c r="N709" s="948" t="s">
        <v>84</v>
      </c>
      <c r="O709" s="948">
        <v>94362</v>
      </c>
      <c r="P709" s="948">
        <v>52762</v>
      </c>
      <c r="Q709" s="948">
        <v>18870</v>
      </c>
      <c r="R709" s="948">
        <v>26466</v>
      </c>
      <c r="S709" s="948"/>
      <c r="T709" s="948"/>
      <c r="U709" s="948"/>
      <c r="V709" s="948" t="s">
        <v>1348</v>
      </c>
      <c r="W709" s="948">
        <v>1</v>
      </c>
    </row>
    <row r="710" spans="1:23" s="917" customFormat="1" ht="12.75" customHeight="1">
      <c r="A710" s="948">
        <v>6666</v>
      </c>
      <c r="B710" s="948">
        <v>2809</v>
      </c>
      <c r="C710" s="948" t="s">
        <v>89</v>
      </c>
      <c r="D710" s="948" t="s">
        <v>1806</v>
      </c>
      <c r="E710" s="948">
        <v>40137</v>
      </c>
      <c r="F710" s="948" t="s">
        <v>198</v>
      </c>
      <c r="G710" s="948" t="s">
        <v>1807</v>
      </c>
      <c r="H710" s="948" t="s">
        <v>1734</v>
      </c>
      <c r="I710" s="948"/>
      <c r="J710" s="948" t="s">
        <v>1096</v>
      </c>
      <c r="K710" s="948">
        <v>10</v>
      </c>
      <c r="L710" s="948" t="s">
        <v>25</v>
      </c>
      <c r="M710" s="948">
        <v>41600</v>
      </c>
      <c r="N710" s="948" t="s">
        <v>84</v>
      </c>
      <c r="O710" s="948">
        <v>94362</v>
      </c>
      <c r="P710" s="948">
        <v>52762</v>
      </c>
      <c r="Q710" s="948">
        <v>9746</v>
      </c>
      <c r="R710" s="948">
        <v>9782</v>
      </c>
      <c r="S710" s="948"/>
      <c r="T710" s="948"/>
      <c r="U710" s="948"/>
      <c r="V710" s="948" t="s">
        <v>1348</v>
      </c>
      <c r="W710" s="948">
        <v>300</v>
      </c>
    </row>
    <row r="711" spans="1:23" s="917" customFormat="1" ht="12.75" customHeight="1">
      <c r="A711" s="948">
        <v>3484</v>
      </c>
      <c r="B711" s="948">
        <v>2839</v>
      </c>
      <c r="C711" s="948" t="s">
        <v>86</v>
      </c>
      <c r="D711" s="948" t="s">
        <v>1266</v>
      </c>
      <c r="E711" s="948">
        <v>40138</v>
      </c>
      <c r="F711" s="948" t="s">
        <v>198</v>
      </c>
      <c r="G711" s="948" t="s">
        <v>1808</v>
      </c>
      <c r="H711" s="948" t="s">
        <v>1809</v>
      </c>
      <c r="I711" s="948"/>
      <c r="J711" s="948" t="s">
        <v>1096</v>
      </c>
      <c r="K711" s="948">
        <v>2</v>
      </c>
      <c r="L711" s="948" t="s">
        <v>1415</v>
      </c>
      <c r="M711" s="948">
        <v>0</v>
      </c>
      <c r="N711" s="948" t="s">
        <v>84</v>
      </c>
      <c r="O711" s="948">
        <v>97274</v>
      </c>
      <c r="P711" s="948">
        <v>97274</v>
      </c>
      <c r="Q711" s="948">
        <v>13309</v>
      </c>
      <c r="R711" s="948">
        <v>14661</v>
      </c>
      <c r="S711" s="948"/>
      <c r="T711" s="948"/>
      <c r="U711" s="948"/>
      <c r="V711" s="948" t="s">
        <v>1348</v>
      </c>
      <c r="W711" s="948">
        <v>6</v>
      </c>
    </row>
    <row r="712" spans="1:23" s="917" customFormat="1" ht="12.75" customHeight="1">
      <c r="A712" s="948">
        <v>3484</v>
      </c>
      <c r="B712" s="948">
        <v>2839</v>
      </c>
      <c r="C712" s="948" t="s">
        <v>86</v>
      </c>
      <c r="D712" s="948" t="s">
        <v>1266</v>
      </c>
      <c r="E712" s="948">
        <v>40142</v>
      </c>
      <c r="F712" s="948" t="s">
        <v>198</v>
      </c>
      <c r="G712" s="948" t="s">
        <v>1810</v>
      </c>
      <c r="H712" s="948" t="s">
        <v>1811</v>
      </c>
      <c r="I712" s="948"/>
      <c r="J712" s="948" t="s">
        <v>1096</v>
      </c>
      <c r="K712" s="948">
        <v>3</v>
      </c>
      <c r="L712" s="948" t="s">
        <v>1415</v>
      </c>
      <c r="M712" s="948">
        <v>0</v>
      </c>
      <c r="N712" s="948" t="s">
        <v>84</v>
      </c>
      <c r="O712" s="948">
        <v>97274</v>
      </c>
      <c r="P712" s="948">
        <v>97274</v>
      </c>
      <c r="Q712" s="948">
        <v>13309</v>
      </c>
      <c r="R712" s="948">
        <v>14661</v>
      </c>
      <c r="S712" s="948"/>
      <c r="T712" s="948"/>
      <c r="U712" s="948"/>
      <c r="V712" s="948" t="s">
        <v>1348</v>
      </c>
      <c r="W712" s="948">
        <v>7</v>
      </c>
    </row>
    <row r="713" spans="1:23" s="917" customFormat="1" ht="12.75" customHeight="1">
      <c r="A713" s="948">
        <v>3484</v>
      </c>
      <c r="B713" s="948">
        <v>2839</v>
      </c>
      <c r="C713" s="948" t="s">
        <v>86</v>
      </c>
      <c r="D713" s="948" t="s">
        <v>1266</v>
      </c>
      <c r="E713" s="948">
        <v>40144</v>
      </c>
      <c r="F713" s="948" t="s">
        <v>198</v>
      </c>
      <c r="G713" s="948" t="s">
        <v>1812</v>
      </c>
      <c r="H713" s="948" t="s">
        <v>1811</v>
      </c>
      <c r="I713" s="948"/>
      <c r="J713" s="948" t="s">
        <v>1096</v>
      </c>
      <c r="K713" s="948">
        <v>5</v>
      </c>
      <c r="L713" s="948" t="s">
        <v>1415</v>
      </c>
      <c r="M713" s="948">
        <v>0</v>
      </c>
      <c r="N713" s="948" t="s">
        <v>84</v>
      </c>
      <c r="O713" s="948">
        <v>97274</v>
      </c>
      <c r="P713" s="948">
        <v>97274</v>
      </c>
      <c r="Q713" s="948">
        <v>13309</v>
      </c>
      <c r="R713" s="948">
        <v>14661</v>
      </c>
      <c r="S713" s="948"/>
      <c r="T713" s="948"/>
      <c r="U713" s="948"/>
      <c r="V713" s="948" t="s">
        <v>1348</v>
      </c>
      <c r="W713" s="948">
        <v>8</v>
      </c>
    </row>
    <row r="714" spans="1:23" s="917" customFormat="1" ht="12.75" customHeight="1">
      <c r="A714" s="948">
        <v>1500</v>
      </c>
      <c r="B714" s="948">
        <v>2823</v>
      </c>
      <c r="C714" s="948" t="s">
        <v>551</v>
      </c>
      <c r="D714" s="948" t="s">
        <v>1103</v>
      </c>
      <c r="E714" s="948">
        <v>40150</v>
      </c>
      <c r="F714" s="948" t="s">
        <v>198</v>
      </c>
      <c r="G714" s="948" t="s">
        <v>1813</v>
      </c>
      <c r="H714" s="948" t="s">
        <v>1814</v>
      </c>
      <c r="I714" s="948"/>
      <c r="J714" s="948" t="s">
        <v>1096</v>
      </c>
      <c r="K714" s="948">
        <v>3</v>
      </c>
      <c r="L714" s="948" t="s">
        <v>25</v>
      </c>
      <c r="M714" s="948">
        <v>41600</v>
      </c>
      <c r="N714" s="948" t="s">
        <v>93</v>
      </c>
      <c r="O714" s="948">
        <v>109342</v>
      </c>
      <c r="P714" s="948">
        <v>67742</v>
      </c>
      <c r="Q714" s="948">
        <v>18870</v>
      </c>
      <c r="R714" s="948">
        <v>26466</v>
      </c>
      <c r="S714" s="948"/>
      <c r="T714" s="948"/>
      <c r="U714" s="948"/>
      <c r="V714" s="948" t="s">
        <v>1348</v>
      </c>
      <c r="W714" s="948">
        <v>1</v>
      </c>
    </row>
    <row r="715" spans="1:23" s="917" customFormat="1" ht="12.75" customHeight="1">
      <c r="A715" s="948">
        <v>1630</v>
      </c>
      <c r="B715" s="948">
        <v>2835</v>
      </c>
      <c r="C715" s="948" t="s">
        <v>124</v>
      </c>
      <c r="D715" s="948" t="s">
        <v>1126</v>
      </c>
      <c r="E715" s="948">
        <v>40156</v>
      </c>
      <c r="F715" s="948" t="s">
        <v>198</v>
      </c>
      <c r="G715" s="948" t="s">
        <v>1815</v>
      </c>
      <c r="H715" s="948" t="s">
        <v>1734</v>
      </c>
      <c r="I715" s="948"/>
      <c r="J715" s="948" t="s">
        <v>1096</v>
      </c>
      <c r="K715" s="948">
        <v>5</v>
      </c>
      <c r="L715" s="948" t="s">
        <v>25</v>
      </c>
      <c r="M715" s="948">
        <v>41600</v>
      </c>
      <c r="N715" s="948" t="s">
        <v>120</v>
      </c>
      <c r="O715" s="948">
        <v>177383</v>
      </c>
      <c r="P715" s="948">
        <v>135783</v>
      </c>
      <c r="Q715" s="948">
        <v>26851</v>
      </c>
      <c r="R715" s="948">
        <v>37759</v>
      </c>
      <c r="S715" s="948"/>
      <c r="T715" s="948"/>
      <c r="U715" s="948"/>
      <c r="V715" s="948" t="s">
        <v>1348</v>
      </c>
      <c r="W715" s="948">
        <v>2</v>
      </c>
    </row>
    <row r="716" spans="1:23" s="917" customFormat="1" ht="12.75" customHeight="1">
      <c r="A716" s="948">
        <v>3484</v>
      </c>
      <c r="B716" s="948">
        <v>2839</v>
      </c>
      <c r="C716" s="948" t="s">
        <v>86</v>
      </c>
      <c r="D716" s="948" t="s">
        <v>1266</v>
      </c>
      <c r="E716" s="948">
        <v>40157</v>
      </c>
      <c r="F716" s="948" t="s">
        <v>198</v>
      </c>
      <c r="G716" s="948" t="s">
        <v>1816</v>
      </c>
      <c r="H716" s="948" t="s">
        <v>1817</v>
      </c>
      <c r="I716" s="948"/>
      <c r="J716" s="948" t="s">
        <v>1096</v>
      </c>
      <c r="K716" s="948">
        <v>2</v>
      </c>
      <c r="L716" s="948" t="s">
        <v>1415</v>
      </c>
      <c r="M716" s="948">
        <v>0</v>
      </c>
      <c r="N716" s="948" t="s">
        <v>84</v>
      </c>
      <c r="O716" s="948">
        <v>97274</v>
      </c>
      <c r="P716" s="948">
        <v>97274</v>
      </c>
      <c r="Q716" s="948">
        <v>13309</v>
      </c>
      <c r="R716" s="948">
        <v>14661</v>
      </c>
      <c r="S716" s="948"/>
      <c r="T716" s="948"/>
      <c r="U716" s="948"/>
      <c r="V716" s="948" t="s">
        <v>1348</v>
      </c>
      <c r="W716" s="948">
        <v>2</v>
      </c>
    </row>
    <row r="717" spans="1:23" s="917" customFormat="1" ht="12.75" customHeight="1">
      <c r="A717" s="948">
        <v>1390</v>
      </c>
      <c r="B717" s="948">
        <v>2803</v>
      </c>
      <c r="C717" s="948" t="s">
        <v>98</v>
      </c>
      <c r="D717" s="948" t="s">
        <v>1292</v>
      </c>
      <c r="E717" s="948">
        <v>40163</v>
      </c>
      <c r="F717" s="948" t="s">
        <v>198</v>
      </c>
      <c r="G717" s="948" t="s">
        <v>1818</v>
      </c>
      <c r="H717" s="948" t="s">
        <v>1819</v>
      </c>
      <c r="I717" s="948" t="s">
        <v>5779</v>
      </c>
      <c r="J717" s="948" t="s">
        <v>1096</v>
      </c>
      <c r="K717" s="948">
        <v>3</v>
      </c>
      <c r="L717" s="948" t="s">
        <v>25</v>
      </c>
      <c r="M717" s="948">
        <v>41600</v>
      </c>
      <c r="N717" s="948" t="s">
        <v>97</v>
      </c>
      <c r="O717" s="948">
        <v>122428</v>
      </c>
      <c r="P717" s="948">
        <v>80828</v>
      </c>
      <c r="Q717" s="948">
        <v>18870</v>
      </c>
      <c r="R717" s="948">
        <v>26466</v>
      </c>
      <c r="S717" s="948"/>
      <c r="T717" s="948"/>
      <c r="U717" s="948"/>
      <c r="V717" s="948" t="s">
        <v>1348</v>
      </c>
      <c r="W717" s="948">
        <v>7</v>
      </c>
    </row>
    <row r="718" spans="1:23" s="917" customFormat="1" ht="12.75" customHeight="1">
      <c r="A718" s="948">
        <v>1011</v>
      </c>
      <c r="B718" s="948">
        <v>2801</v>
      </c>
      <c r="C718" s="948" t="s">
        <v>115</v>
      </c>
      <c r="D718" s="948" t="s">
        <v>1292</v>
      </c>
      <c r="E718" s="948">
        <v>40164</v>
      </c>
      <c r="F718" s="948" t="s">
        <v>198</v>
      </c>
      <c r="G718" s="948" t="s">
        <v>1820</v>
      </c>
      <c r="H718" s="948" t="s">
        <v>1821</v>
      </c>
      <c r="I718" s="948"/>
      <c r="J718" s="948" t="s">
        <v>1096</v>
      </c>
      <c r="K718" s="948">
        <v>2</v>
      </c>
      <c r="L718" s="948" t="s">
        <v>25</v>
      </c>
      <c r="M718" s="948">
        <v>41600</v>
      </c>
      <c r="N718" s="948" t="s">
        <v>114</v>
      </c>
      <c r="O718" s="948">
        <v>165078</v>
      </c>
      <c r="P718" s="948">
        <v>123478</v>
      </c>
      <c r="Q718" s="948">
        <v>18870</v>
      </c>
      <c r="R718" s="948">
        <v>26466</v>
      </c>
      <c r="S718" s="948"/>
      <c r="T718" s="948"/>
      <c r="U718" s="948"/>
      <c r="V718" s="948" t="s">
        <v>1348</v>
      </c>
      <c r="W718" s="948">
        <v>12</v>
      </c>
    </row>
    <row r="719" spans="1:23" s="917" customFormat="1" ht="12.75" customHeight="1">
      <c r="A719" s="948">
        <v>1011</v>
      </c>
      <c r="B719" s="948">
        <v>2803</v>
      </c>
      <c r="C719" s="948" t="s">
        <v>98</v>
      </c>
      <c r="D719" s="948" t="s">
        <v>1292</v>
      </c>
      <c r="E719" s="948">
        <v>40166</v>
      </c>
      <c r="F719" s="948" t="s">
        <v>198</v>
      </c>
      <c r="G719" s="948" t="s">
        <v>1822</v>
      </c>
      <c r="H719" s="948" t="s">
        <v>1821</v>
      </c>
      <c r="I719" s="948"/>
      <c r="J719" s="948" t="s">
        <v>1096</v>
      </c>
      <c r="K719" s="948">
        <v>3</v>
      </c>
      <c r="L719" s="948" t="s">
        <v>25</v>
      </c>
      <c r="M719" s="948">
        <v>41600</v>
      </c>
      <c r="N719" s="948" t="s">
        <v>97</v>
      </c>
      <c r="O719" s="948">
        <v>122428</v>
      </c>
      <c r="P719" s="948">
        <v>80828</v>
      </c>
      <c r="Q719" s="948">
        <v>18870</v>
      </c>
      <c r="R719" s="948">
        <v>26466</v>
      </c>
      <c r="S719" s="948"/>
      <c r="T719" s="948"/>
      <c r="U719" s="948"/>
      <c r="V719" s="948" t="s">
        <v>1348</v>
      </c>
      <c r="W719" s="948">
        <v>3</v>
      </c>
    </row>
    <row r="720" spans="1:23" s="917" customFormat="1" ht="12.75" customHeight="1">
      <c r="A720" s="948">
        <v>1450</v>
      </c>
      <c r="B720" s="948">
        <v>2833</v>
      </c>
      <c r="C720" s="948" t="s">
        <v>119</v>
      </c>
      <c r="D720" s="948" t="s">
        <v>1292</v>
      </c>
      <c r="E720" s="948">
        <v>40168</v>
      </c>
      <c r="F720" s="948" t="s">
        <v>198</v>
      </c>
      <c r="G720" s="948" t="s">
        <v>1823</v>
      </c>
      <c r="H720" s="948" t="s">
        <v>1824</v>
      </c>
      <c r="I720" s="948"/>
      <c r="J720" s="948" t="s">
        <v>1096</v>
      </c>
      <c r="K720" s="948">
        <v>5</v>
      </c>
      <c r="L720" s="948" t="s">
        <v>25</v>
      </c>
      <c r="M720" s="948">
        <v>41600</v>
      </c>
      <c r="N720" s="948" t="s">
        <v>109</v>
      </c>
      <c r="O720" s="948">
        <v>149905</v>
      </c>
      <c r="P720" s="948">
        <v>108305</v>
      </c>
      <c r="Q720" s="948">
        <v>18870</v>
      </c>
      <c r="R720" s="948">
        <v>26466</v>
      </c>
      <c r="S720" s="948"/>
      <c r="T720" s="948"/>
      <c r="U720" s="948"/>
      <c r="V720" s="948" t="s">
        <v>1348</v>
      </c>
      <c r="W720" s="948">
        <v>2</v>
      </c>
    </row>
    <row r="721" spans="1:23" s="917" customFormat="1" ht="12.75" customHeight="1">
      <c r="A721" s="948">
        <v>1450</v>
      </c>
      <c r="B721" s="948">
        <v>2833</v>
      </c>
      <c r="C721" s="948" t="s">
        <v>119</v>
      </c>
      <c r="D721" s="948" t="s">
        <v>1292</v>
      </c>
      <c r="E721" s="948">
        <v>40170</v>
      </c>
      <c r="F721" s="948" t="s">
        <v>198</v>
      </c>
      <c r="G721" s="948" t="s">
        <v>1825</v>
      </c>
      <c r="H721" s="948" t="s">
        <v>1824</v>
      </c>
      <c r="I721" s="948"/>
      <c r="J721" s="948" t="s">
        <v>1096</v>
      </c>
      <c r="K721" s="948">
        <v>10</v>
      </c>
      <c r="L721" s="948" t="s">
        <v>25</v>
      </c>
      <c r="M721" s="948">
        <v>41600</v>
      </c>
      <c r="N721" s="948" t="s">
        <v>109</v>
      </c>
      <c r="O721" s="948">
        <v>149905</v>
      </c>
      <c r="P721" s="948">
        <v>108305</v>
      </c>
      <c r="Q721" s="948">
        <v>18870</v>
      </c>
      <c r="R721" s="948">
        <v>26466</v>
      </c>
      <c r="S721" s="948"/>
      <c r="T721" s="948"/>
      <c r="U721" s="948"/>
      <c r="V721" s="948" t="s">
        <v>1348</v>
      </c>
      <c r="W721" s="948">
        <v>2</v>
      </c>
    </row>
    <row r="722" spans="1:23" s="917" customFormat="1" ht="12.75" customHeight="1">
      <c r="A722" s="948">
        <v>1450</v>
      </c>
      <c r="B722" s="948">
        <v>2833</v>
      </c>
      <c r="C722" s="948" t="s">
        <v>119</v>
      </c>
      <c r="D722" s="948" t="s">
        <v>1292</v>
      </c>
      <c r="E722" s="948">
        <v>40174</v>
      </c>
      <c r="F722" s="948" t="s">
        <v>198</v>
      </c>
      <c r="G722" s="948" t="s">
        <v>1826</v>
      </c>
      <c r="H722" s="948" t="s">
        <v>1824</v>
      </c>
      <c r="I722" s="948"/>
      <c r="J722" s="948" t="s">
        <v>1096</v>
      </c>
      <c r="K722" s="948">
        <v>10</v>
      </c>
      <c r="L722" s="948" t="s">
        <v>25</v>
      </c>
      <c r="M722" s="948">
        <v>41600</v>
      </c>
      <c r="N722" s="948" t="s">
        <v>109</v>
      </c>
      <c r="O722" s="948">
        <v>149905</v>
      </c>
      <c r="P722" s="948">
        <v>108305</v>
      </c>
      <c r="Q722" s="948">
        <v>18870</v>
      </c>
      <c r="R722" s="948">
        <v>26466</v>
      </c>
      <c r="S722" s="948"/>
      <c r="T722" s="948"/>
      <c r="U722" s="948"/>
      <c r="V722" s="948" t="s">
        <v>1348</v>
      </c>
      <c r="W722" s="948">
        <v>4</v>
      </c>
    </row>
    <row r="723" spans="1:23" s="917" customFormat="1" ht="12.75" customHeight="1">
      <c r="A723" s="948">
        <v>1012</v>
      </c>
      <c r="B723" s="948">
        <v>2840</v>
      </c>
      <c r="C723" s="948" t="s">
        <v>87</v>
      </c>
      <c r="D723" s="948" t="s">
        <v>1103</v>
      </c>
      <c r="E723" s="948">
        <v>40179</v>
      </c>
      <c r="F723" s="948" t="s">
        <v>198</v>
      </c>
      <c r="G723" s="948" t="s">
        <v>1827</v>
      </c>
      <c r="H723" s="948" t="s">
        <v>1828</v>
      </c>
      <c r="I723" s="948"/>
      <c r="J723" s="948" t="s">
        <v>1096</v>
      </c>
      <c r="K723" s="948">
        <v>5</v>
      </c>
      <c r="L723" s="948" t="s">
        <v>25</v>
      </c>
      <c r="M723" s="948">
        <v>41600</v>
      </c>
      <c r="N723" s="948" t="s">
        <v>84</v>
      </c>
      <c r="O723" s="948">
        <v>94362</v>
      </c>
      <c r="P723" s="948">
        <v>52762</v>
      </c>
      <c r="Q723" s="948">
        <v>18870</v>
      </c>
      <c r="R723" s="948">
        <v>26466</v>
      </c>
      <c r="S723" s="948"/>
      <c r="T723" s="948"/>
      <c r="U723" s="948"/>
      <c r="V723" s="948" t="s">
        <v>1348</v>
      </c>
      <c r="W723" s="948">
        <v>2</v>
      </c>
    </row>
    <row r="724" spans="1:23" s="917" customFormat="1" ht="12.75" customHeight="1">
      <c r="A724" s="948">
        <v>1415</v>
      </c>
      <c r="B724" s="948">
        <v>2826</v>
      </c>
      <c r="C724" s="948" t="s">
        <v>103</v>
      </c>
      <c r="D724" s="948" t="s">
        <v>1320</v>
      </c>
      <c r="E724" s="948">
        <v>40181</v>
      </c>
      <c r="F724" s="948" t="s">
        <v>198</v>
      </c>
      <c r="G724" s="948" t="s">
        <v>1829</v>
      </c>
      <c r="H724" s="948" t="s">
        <v>1830</v>
      </c>
      <c r="I724" s="948"/>
      <c r="J724" s="948" t="s">
        <v>1096</v>
      </c>
      <c r="K724" s="948">
        <v>5</v>
      </c>
      <c r="L724" s="948" t="s">
        <v>25</v>
      </c>
      <c r="M724" s="948">
        <v>41600</v>
      </c>
      <c r="N724" s="948" t="s">
        <v>93</v>
      </c>
      <c r="O724" s="948">
        <v>109342</v>
      </c>
      <c r="P724" s="948">
        <v>67742</v>
      </c>
      <c r="Q724" s="948">
        <v>18870</v>
      </c>
      <c r="R724" s="948">
        <v>26466</v>
      </c>
      <c r="S724" s="948"/>
      <c r="T724" s="948"/>
      <c r="U724" s="948"/>
      <c r="V724" s="948" t="s">
        <v>1348</v>
      </c>
      <c r="W724" s="948">
        <v>2</v>
      </c>
    </row>
    <row r="725" spans="1:23" s="917" customFormat="1" ht="12.75" customHeight="1">
      <c r="A725" s="948">
        <v>1605</v>
      </c>
      <c r="B725" s="948">
        <v>2813</v>
      </c>
      <c r="C725" s="948" t="s">
        <v>90</v>
      </c>
      <c r="D725" s="948" t="s">
        <v>1126</v>
      </c>
      <c r="E725" s="948">
        <v>40185</v>
      </c>
      <c r="F725" s="948" t="s">
        <v>198</v>
      </c>
      <c r="G725" s="948" t="s">
        <v>1831</v>
      </c>
      <c r="H725" s="948" t="s">
        <v>1832</v>
      </c>
      <c r="I725" s="948"/>
      <c r="J725" s="948" t="s">
        <v>1096</v>
      </c>
      <c r="K725" s="948">
        <v>5</v>
      </c>
      <c r="L725" s="948" t="s">
        <v>25</v>
      </c>
      <c r="M725" s="948">
        <v>41600</v>
      </c>
      <c r="N725" s="948" t="s">
        <v>88</v>
      </c>
      <c r="O725" s="948">
        <v>101092</v>
      </c>
      <c r="P725" s="948">
        <v>59492</v>
      </c>
      <c r="Q725" s="948">
        <v>18870</v>
      </c>
      <c r="R725" s="948">
        <v>19885</v>
      </c>
      <c r="S725" s="948"/>
      <c r="T725" s="948"/>
      <c r="U725" s="948"/>
      <c r="V725" s="948" t="s">
        <v>1348</v>
      </c>
      <c r="W725" s="948">
        <v>3</v>
      </c>
    </row>
    <row r="726" spans="1:23" s="917" customFormat="1" ht="12.75" customHeight="1">
      <c r="A726" s="948">
        <v>1430</v>
      </c>
      <c r="B726" s="948">
        <v>2840</v>
      </c>
      <c r="C726" s="948" t="s">
        <v>87</v>
      </c>
      <c r="D726" s="948" t="s">
        <v>1833</v>
      </c>
      <c r="E726" s="948">
        <v>40191</v>
      </c>
      <c r="F726" s="948" t="s">
        <v>198</v>
      </c>
      <c r="G726" s="948" t="s">
        <v>1834</v>
      </c>
      <c r="H726" s="948" t="s">
        <v>1835</v>
      </c>
      <c r="I726" s="948"/>
      <c r="J726" s="948" t="s">
        <v>1096</v>
      </c>
      <c r="K726" s="948">
        <v>2</v>
      </c>
      <c r="L726" s="948" t="s">
        <v>327</v>
      </c>
      <c r="M726" s="948">
        <v>41600</v>
      </c>
      <c r="N726" s="948" t="s">
        <v>84</v>
      </c>
      <c r="O726" s="948">
        <v>94362</v>
      </c>
      <c r="P726" s="948">
        <v>52762</v>
      </c>
      <c r="Q726" s="948">
        <v>18870</v>
      </c>
      <c r="R726" s="948">
        <v>26466</v>
      </c>
      <c r="S726" s="948"/>
      <c r="T726" s="948"/>
      <c r="U726" s="948"/>
      <c r="V726" s="948" t="s">
        <v>1348</v>
      </c>
      <c r="W726" s="948">
        <v>3</v>
      </c>
    </row>
    <row r="727" spans="1:23" s="917" customFormat="1" ht="12.75" customHeight="1">
      <c r="A727" s="948">
        <v>1390</v>
      </c>
      <c r="B727" s="948">
        <v>2803</v>
      </c>
      <c r="C727" s="948" t="s">
        <v>98</v>
      </c>
      <c r="D727" s="948" t="s">
        <v>1292</v>
      </c>
      <c r="E727" s="948">
        <v>40243</v>
      </c>
      <c r="F727" s="948" t="s">
        <v>198</v>
      </c>
      <c r="G727" s="948" t="s">
        <v>1836</v>
      </c>
      <c r="H727" s="948" t="s">
        <v>1837</v>
      </c>
      <c r="I727" s="948"/>
      <c r="J727" s="948" t="s">
        <v>1096</v>
      </c>
      <c r="K727" s="948">
        <v>2</v>
      </c>
      <c r="L727" s="948" t="s">
        <v>25</v>
      </c>
      <c r="M727" s="948">
        <v>41600</v>
      </c>
      <c r="N727" s="948" t="s">
        <v>97</v>
      </c>
      <c r="O727" s="948">
        <v>122428</v>
      </c>
      <c r="P727" s="948">
        <v>80828</v>
      </c>
      <c r="Q727" s="948">
        <v>18870</v>
      </c>
      <c r="R727" s="948">
        <v>26466</v>
      </c>
      <c r="S727" s="948"/>
      <c r="T727" s="948"/>
      <c r="U727" s="948"/>
      <c r="V727" s="948" t="s">
        <v>1348</v>
      </c>
      <c r="W727" s="948">
        <v>2</v>
      </c>
    </row>
    <row r="728" spans="1:23" s="917" customFormat="1" ht="12.75" customHeight="1">
      <c r="A728" s="948">
        <v>1390</v>
      </c>
      <c r="B728" s="948">
        <v>2803</v>
      </c>
      <c r="C728" s="948" t="s">
        <v>98</v>
      </c>
      <c r="D728" s="948" t="s">
        <v>1292</v>
      </c>
      <c r="E728" s="948">
        <v>40263</v>
      </c>
      <c r="F728" s="948" t="s">
        <v>198</v>
      </c>
      <c r="G728" s="948" t="s">
        <v>1838</v>
      </c>
      <c r="H728" s="948" t="s">
        <v>1839</v>
      </c>
      <c r="I728" s="948"/>
      <c r="J728" s="948" t="s">
        <v>1096</v>
      </c>
      <c r="K728" s="948">
        <v>2</v>
      </c>
      <c r="L728" s="948" t="s">
        <v>25</v>
      </c>
      <c r="M728" s="948">
        <v>41600</v>
      </c>
      <c r="N728" s="948" t="s">
        <v>97</v>
      </c>
      <c r="O728" s="948">
        <v>122428</v>
      </c>
      <c r="P728" s="948">
        <v>80828</v>
      </c>
      <c r="Q728" s="948">
        <v>18870</v>
      </c>
      <c r="R728" s="948">
        <v>26466</v>
      </c>
      <c r="S728" s="948"/>
      <c r="T728" s="948"/>
      <c r="U728" s="948"/>
      <c r="V728" s="948" t="s">
        <v>1348</v>
      </c>
      <c r="W728" s="948">
        <v>2</v>
      </c>
    </row>
    <row r="729" spans="1:23" s="917" customFormat="1" ht="12.75" customHeight="1">
      <c r="A729" s="948">
        <v>1390</v>
      </c>
      <c r="B729" s="948">
        <v>2803</v>
      </c>
      <c r="C729" s="948" t="s">
        <v>98</v>
      </c>
      <c r="D729" s="948" t="s">
        <v>1292</v>
      </c>
      <c r="E729" s="948">
        <v>40264</v>
      </c>
      <c r="F729" s="948" t="s">
        <v>198</v>
      </c>
      <c r="G729" s="948" t="s">
        <v>1631</v>
      </c>
      <c r="H729" s="948" t="s">
        <v>1839</v>
      </c>
      <c r="I729" s="948"/>
      <c r="J729" s="948" t="s">
        <v>1096</v>
      </c>
      <c r="K729" s="948">
        <v>2</v>
      </c>
      <c r="L729" s="948" t="s">
        <v>25</v>
      </c>
      <c r="M729" s="948">
        <v>41600</v>
      </c>
      <c r="N729" s="948" t="s">
        <v>97</v>
      </c>
      <c r="O729" s="948">
        <v>122428</v>
      </c>
      <c r="P729" s="948">
        <v>80828</v>
      </c>
      <c r="Q729" s="948">
        <v>18870</v>
      </c>
      <c r="R729" s="948">
        <v>26466</v>
      </c>
      <c r="S729" s="948"/>
      <c r="T729" s="948"/>
      <c r="U729" s="948"/>
      <c r="V729" s="948" t="s">
        <v>1348</v>
      </c>
      <c r="W729" s="948">
        <v>4</v>
      </c>
    </row>
    <row r="730" spans="1:23" s="917" customFormat="1" ht="12.75" customHeight="1">
      <c r="A730" s="948">
        <v>1011</v>
      </c>
      <c r="B730" s="948">
        <v>2840</v>
      </c>
      <c r="C730" s="948" t="s">
        <v>87</v>
      </c>
      <c r="D730" s="948" t="s">
        <v>1320</v>
      </c>
      <c r="E730" s="948">
        <v>40274</v>
      </c>
      <c r="F730" s="948" t="s">
        <v>198</v>
      </c>
      <c r="G730" s="948" t="s">
        <v>1840</v>
      </c>
      <c r="H730" s="948" t="s">
        <v>1828</v>
      </c>
      <c r="I730" s="948"/>
      <c r="J730" s="948" t="s">
        <v>1096</v>
      </c>
      <c r="K730" s="948">
        <v>2</v>
      </c>
      <c r="L730" s="948" t="s">
        <v>25</v>
      </c>
      <c r="M730" s="948">
        <v>41600</v>
      </c>
      <c r="N730" s="948" t="s">
        <v>84</v>
      </c>
      <c r="O730" s="948">
        <v>94362</v>
      </c>
      <c r="P730" s="948">
        <v>52762</v>
      </c>
      <c r="Q730" s="948">
        <v>18870</v>
      </c>
      <c r="R730" s="948">
        <v>26466</v>
      </c>
      <c r="S730" s="948"/>
      <c r="T730" s="948"/>
      <c r="U730" s="948"/>
      <c r="V730" s="948" t="s">
        <v>1348</v>
      </c>
      <c r="W730" s="948">
        <v>3</v>
      </c>
    </row>
    <row r="731" spans="1:23" s="917" customFormat="1" ht="12.75" customHeight="1">
      <c r="A731" s="948">
        <v>1011</v>
      </c>
      <c r="B731" s="948">
        <v>2826</v>
      </c>
      <c r="C731" s="948" t="s">
        <v>103</v>
      </c>
      <c r="D731" s="948" t="s">
        <v>1320</v>
      </c>
      <c r="E731" s="948">
        <v>40301</v>
      </c>
      <c r="F731" s="948" t="s">
        <v>198</v>
      </c>
      <c r="G731" s="948" t="s">
        <v>1841</v>
      </c>
      <c r="H731" s="948" t="s">
        <v>1828</v>
      </c>
      <c r="I731" s="948"/>
      <c r="J731" s="948" t="s">
        <v>1096</v>
      </c>
      <c r="K731" s="948">
        <v>1</v>
      </c>
      <c r="L731" s="948" t="s">
        <v>25</v>
      </c>
      <c r="M731" s="948">
        <v>41600</v>
      </c>
      <c r="N731" s="948" t="s">
        <v>93</v>
      </c>
      <c r="O731" s="948">
        <v>109342</v>
      </c>
      <c r="P731" s="948">
        <v>67742</v>
      </c>
      <c r="Q731" s="948">
        <v>18870</v>
      </c>
      <c r="R731" s="948">
        <v>26466</v>
      </c>
      <c r="S731" s="948"/>
      <c r="T731" s="948"/>
      <c r="U731" s="948"/>
      <c r="V731" s="948" t="s">
        <v>1348</v>
      </c>
      <c r="W731" s="948">
        <v>1</v>
      </c>
    </row>
    <row r="732" spans="1:23" s="917" customFormat="1" ht="12.75" customHeight="1">
      <c r="A732" s="948">
        <v>1125</v>
      </c>
      <c r="B732" s="948">
        <v>2847</v>
      </c>
      <c r="C732" s="948" t="s">
        <v>1842</v>
      </c>
      <c r="D732" s="948" t="s">
        <v>1445</v>
      </c>
      <c r="E732" s="948">
        <v>40310</v>
      </c>
      <c r="F732" s="948" t="s">
        <v>198</v>
      </c>
      <c r="G732" s="948" t="s">
        <v>1843</v>
      </c>
      <c r="H732" s="948" t="s">
        <v>1828</v>
      </c>
      <c r="I732" s="948"/>
      <c r="J732" s="948" t="s">
        <v>1096</v>
      </c>
      <c r="K732" s="948">
        <v>5</v>
      </c>
      <c r="L732" s="948" t="s">
        <v>25</v>
      </c>
      <c r="M732" s="948">
        <v>41600</v>
      </c>
      <c r="N732" s="948" t="s">
        <v>120</v>
      </c>
      <c r="O732" s="948">
        <v>177383</v>
      </c>
      <c r="P732" s="948">
        <v>135783</v>
      </c>
      <c r="Q732" s="948">
        <v>18870</v>
      </c>
      <c r="R732" s="948">
        <v>26466</v>
      </c>
      <c r="S732" s="948"/>
      <c r="T732" s="948"/>
      <c r="U732" s="948"/>
      <c r="V732" s="948" t="s">
        <v>1348</v>
      </c>
      <c r="W732" s="948">
        <v>2</v>
      </c>
    </row>
    <row r="733" spans="1:23" s="917" customFormat="1" ht="12.75" customHeight="1">
      <c r="A733" s="948">
        <v>1125</v>
      </c>
      <c r="B733" s="948">
        <v>2847</v>
      </c>
      <c r="C733" s="948" t="s">
        <v>1842</v>
      </c>
      <c r="D733" s="948" t="s">
        <v>1445</v>
      </c>
      <c r="E733" s="948">
        <v>40311</v>
      </c>
      <c r="F733" s="948" t="s">
        <v>198</v>
      </c>
      <c r="G733" s="948" t="s">
        <v>1844</v>
      </c>
      <c r="H733" s="948" t="s">
        <v>1828</v>
      </c>
      <c r="I733" s="948"/>
      <c r="J733" s="948" t="s">
        <v>1096</v>
      </c>
      <c r="K733" s="948">
        <v>2</v>
      </c>
      <c r="L733" s="948" t="s">
        <v>25</v>
      </c>
      <c r="M733" s="948">
        <v>41600</v>
      </c>
      <c r="N733" s="948" t="s">
        <v>120</v>
      </c>
      <c r="O733" s="948">
        <v>177383</v>
      </c>
      <c r="P733" s="948">
        <v>135783</v>
      </c>
      <c r="Q733" s="948">
        <v>18870</v>
      </c>
      <c r="R733" s="948">
        <v>26466</v>
      </c>
      <c r="S733" s="948"/>
      <c r="T733" s="948"/>
      <c r="U733" s="948"/>
      <c r="V733" s="948" t="s">
        <v>1348</v>
      </c>
      <c r="W733" s="948">
        <v>2</v>
      </c>
    </row>
    <row r="734" spans="1:23" s="917" customFormat="1" ht="12.75" customHeight="1">
      <c r="A734" s="948">
        <v>1125</v>
      </c>
      <c r="B734" s="948">
        <v>2847</v>
      </c>
      <c r="C734" s="948" t="s">
        <v>1842</v>
      </c>
      <c r="D734" s="948" t="s">
        <v>1445</v>
      </c>
      <c r="E734" s="948">
        <v>40312</v>
      </c>
      <c r="F734" s="948" t="s">
        <v>198</v>
      </c>
      <c r="G734" s="948" t="s">
        <v>1845</v>
      </c>
      <c r="H734" s="948" t="s">
        <v>1828</v>
      </c>
      <c r="I734" s="948"/>
      <c r="J734" s="948" t="s">
        <v>1096</v>
      </c>
      <c r="K734" s="948">
        <v>3</v>
      </c>
      <c r="L734" s="948" t="s">
        <v>25</v>
      </c>
      <c r="M734" s="948">
        <v>41600</v>
      </c>
      <c r="N734" s="948" t="s">
        <v>120</v>
      </c>
      <c r="O734" s="948">
        <v>177383</v>
      </c>
      <c r="P734" s="948">
        <v>135783</v>
      </c>
      <c r="Q734" s="948">
        <v>18870</v>
      </c>
      <c r="R734" s="948">
        <v>26466</v>
      </c>
      <c r="S734" s="948"/>
      <c r="T734" s="948"/>
      <c r="U734" s="948"/>
      <c r="V734" s="948" t="s">
        <v>1348</v>
      </c>
      <c r="W734" s="948">
        <v>2</v>
      </c>
    </row>
    <row r="735" spans="1:23" s="917" customFormat="1" ht="12.75" customHeight="1">
      <c r="A735" s="948">
        <v>1125</v>
      </c>
      <c r="B735" s="948">
        <v>2847</v>
      </c>
      <c r="C735" s="948" t="s">
        <v>1842</v>
      </c>
      <c r="D735" s="948" t="s">
        <v>1445</v>
      </c>
      <c r="E735" s="948">
        <v>40313</v>
      </c>
      <c r="F735" s="948" t="s">
        <v>198</v>
      </c>
      <c r="G735" s="948" t="s">
        <v>1846</v>
      </c>
      <c r="H735" s="948" t="s">
        <v>1828</v>
      </c>
      <c r="I735" s="948"/>
      <c r="J735" s="948" t="s">
        <v>1096</v>
      </c>
      <c r="K735" s="948">
        <v>1</v>
      </c>
      <c r="L735" s="948" t="s">
        <v>25</v>
      </c>
      <c r="M735" s="948">
        <v>41600</v>
      </c>
      <c r="N735" s="948" t="s">
        <v>120</v>
      </c>
      <c r="O735" s="948">
        <v>177383</v>
      </c>
      <c r="P735" s="948">
        <v>135783</v>
      </c>
      <c r="Q735" s="948">
        <v>18870</v>
      </c>
      <c r="R735" s="948">
        <v>26466</v>
      </c>
      <c r="S735" s="948"/>
      <c r="T735" s="948"/>
      <c r="U735" s="948"/>
      <c r="V735" s="948" t="s">
        <v>1348</v>
      </c>
      <c r="W735" s="948">
        <v>2</v>
      </c>
    </row>
    <row r="736" spans="1:23" s="917" customFormat="1" ht="12.75" customHeight="1">
      <c r="A736" s="948">
        <v>1125</v>
      </c>
      <c r="B736" s="948">
        <v>2808</v>
      </c>
      <c r="C736" s="948" t="s">
        <v>99</v>
      </c>
      <c r="D736" s="948" t="s">
        <v>1445</v>
      </c>
      <c r="E736" s="948">
        <v>40314</v>
      </c>
      <c r="F736" s="948" t="s">
        <v>198</v>
      </c>
      <c r="G736" s="948" t="s">
        <v>1847</v>
      </c>
      <c r="H736" s="948" t="s">
        <v>1828</v>
      </c>
      <c r="I736" s="948"/>
      <c r="J736" s="948" t="s">
        <v>1096</v>
      </c>
      <c r="K736" s="948">
        <v>5</v>
      </c>
      <c r="L736" s="948" t="s">
        <v>25</v>
      </c>
      <c r="M736" s="948">
        <v>41600</v>
      </c>
      <c r="N736" s="948" t="s">
        <v>97</v>
      </c>
      <c r="O736" s="948">
        <v>122428</v>
      </c>
      <c r="P736" s="948">
        <v>80828</v>
      </c>
      <c r="Q736" s="948">
        <v>18870</v>
      </c>
      <c r="R736" s="948">
        <v>26466</v>
      </c>
      <c r="S736" s="948"/>
      <c r="T736" s="948"/>
      <c r="U736" s="948"/>
      <c r="V736" s="948" t="s">
        <v>1348</v>
      </c>
      <c r="W736" s="948">
        <v>2</v>
      </c>
    </row>
    <row r="737" spans="1:23" s="917" customFormat="1" ht="12.75" customHeight="1">
      <c r="A737" s="948">
        <v>1125</v>
      </c>
      <c r="B737" s="948">
        <v>2808</v>
      </c>
      <c r="C737" s="948" t="s">
        <v>99</v>
      </c>
      <c r="D737" s="948" t="s">
        <v>1445</v>
      </c>
      <c r="E737" s="948">
        <v>40315</v>
      </c>
      <c r="F737" s="948" t="s">
        <v>198</v>
      </c>
      <c r="G737" s="948" t="s">
        <v>1848</v>
      </c>
      <c r="H737" s="948" t="s">
        <v>1828</v>
      </c>
      <c r="I737" s="948"/>
      <c r="J737" s="948" t="s">
        <v>1096</v>
      </c>
      <c r="K737" s="948">
        <v>5</v>
      </c>
      <c r="L737" s="948" t="s">
        <v>25</v>
      </c>
      <c r="M737" s="948">
        <v>41600</v>
      </c>
      <c r="N737" s="948" t="s">
        <v>97</v>
      </c>
      <c r="O737" s="948">
        <v>122428</v>
      </c>
      <c r="P737" s="948">
        <v>80828</v>
      </c>
      <c r="Q737" s="948">
        <v>18870</v>
      </c>
      <c r="R737" s="948">
        <v>26466</v>
      </c>
      <c r="S737" s="948"/>
      <c r="T737" s="948"/>
      <c r="U737" s="948"/>
      <c r="V737" s="948" t="s">
        <v>1348</v>
      </c>
      <c r="W737" s="948">
        <v>2</v>
      </c>
    </row>
    <row r="738" spans="1:23" s="917" customFormat="1" ht="12.75" customHeight="1">
      <c r="A738" s="948">
        <v>1125</v>
      </c>
      <c r="B738" s="948">
        <v>2808</v>
      </c>
      <c r="C738" s="948" t="s">
        <v>99</v>
      </c>
      <c r="D738" s="948" t="s">
        <v>1445</v>
      </c>
      <c r="E738" s="948">
        <v>40316</v>
      </c>
      <c r="F738" s="948" t="s">
        <v>198</v>
      </c>
      <c r="G738" s="948" t="s">
        <v>1849</v>
      </c>
      <c r="H738" s="948" t="s">
        <v>1828</v>
      </c>
      <c r="I738" s="948"/>
      <c r="J738" s="948" t="s">
        <v>1096</v>
      </c>
      <c r="K738" s="948">
        <v>3</v>
      </c>
      <c r="L738" s="948" t="s">
        <v>25</v>
      </c>
      <c r="M738" s="948">
        <v>41600</v>
      </c>
      <c r="N738" s="948" t="s">
        <v>97</v>
      </c>
      <c r="O738" s="948">
        <v>122428</v>
      </c>
      <c r="P738" s="948">
        <v>80828</v>
      </c>
      <c r="Q738" s="948">
        <v>18870</v>
      </c>
      <c r="R738" s="948">
        <v>26466</v>
      </c>
      <c r="S738" s="948"/>
      <c r="T738" s="948"/>
      <c r="U738" s="948"/>
      <c r="V738" s="948" t="s">
        <v>1348</v>
      </c>
      <c r="W738" s="948">
        <v>2</v>
      </c>
    </row>
    <row r="739" spans="1:23" s="917" customFormat="1" ht="12.75" customHeight="1">
      <c r="A739" s="948">
        <v>1125</v>
      </c>
      <c r="B739" s="948">
        <v>2808</v>
      </c>
      <c r="C739" s="948" t="s">
        <v>99</v>
      </c>
      <c r="D739" s="948" t="s">
        <v>1445</v>
      </c>
      <c r="E739" s="948">
        <v>40317</v>
      </c>
      <c r="F739" s="948" t="s">
        <v>198</v>
      </c>
      <c r="G739" s="948" t="s">
        <v>1850</v>
      </c>
      <c r="H739" s="948" t="s">
        <v>1828</v>
      </c>
      <c r="I739" s="948"/>
      <c r="J739" s="948" t="s">
        <v>1096</v>
      </c>
      <c r="K739" s="948">
        <v>1</v>
      </c>
      <c r="L739" s="948" t="s">
        <v>25</v>
      </c>
      <c r="M739" s="948">
        <v>41600</v>
      </c>
      <c r="N739" s="948" t="s">
        <v>97</v>
      </c>
      <c r="O739" s="948">
        <v>122428</v>
      </c>
      <c r="P739" s="948">
        <v>80828</v>
      </c>
      <c r="Q739" s="948">
        <v>18870</v>
      </c>
      <c r="R739" s="948">
        <v>26466</v>
      </c>
      <c r="S739" s="948"/>
      <c r="T739" s="948"/>
      <c r="U739" s="948"/>
      <c r="V739" s="948" t="s">
        <v>1348</v>
      </c>
      <c r="W739" s="948">
        <v>2</v>
      </c>
    </row>
    <row r="740" spans="1:23" s="917" customFormat="1" ht="12.75" customHeight="1">
      <c r="A740" s="948">
        <v>1952</v>
      </c>
      <c r="B740" s="948">
        <v>2840</v>
      </c>
      <c r="C740" s="948" t="s">
        <v>87</v>
      </c>
      <c r="D740" s="948" t="s">
        <v>1270</v>
      </c>
      <c r="E740" s="948">
        <v>40329</v>
      </c>
      <c r="F740" s="948" t="s">
        <v>198</v>
      </c>
      <c r="G740" s="948" t="s">
        <v>1851</v>
      </c>
      <c r="H740" s="948" t="s">
        <v>1828</v>
      </c>
      <c r="I740" s="948"/>
      <c r="J740" s="948" t="s">
        <v>1096</v>
      </c>
      <c r="K740" s="948">
        <v>1</v>
      </c>
      <c r="L740" s="948" t="s">
        <v>25</v>
      </c>
      <c r="M740" s="948">
        <v>41600</v>
      </c>
      <c r="N740" s="948" t="s">
        <v>84</v>
      </c>
      <c r="O740" s="948">
        <v>94362</v>
      </c>
      <c r="P740" s="948">
        <v>52762</v>
      </c>
      <c r="Q740" s="948">
        <v>9746</v>
      </c>
      <c r="R740" s="948">
        <v>9782</v>
      </c>
      <c r="S740" s="948"/>
      <c r="T740" s="948"/>
      <c r="U740" s="948"/>
      <c r="V740" s="948" t="s">
        <v>1348</v>
      </c>
      <c r="W740" s="948">
        <v>2</v>
      </c>
    </row>
    <row r="741" spans="1:23" s="917" customFormat="1" ht="12.75" customHeight="1">
      <c r="A741" s="948">
        <v>1952</v>
      </c>
      <c r="B741" s="948">
        <v>2840</v>
      </c>
      <c r="C741" s="948" t="s">
        <v>87</v>
      </c>
      <c r="D741" s="948" t="s">
        <v>1270</v>
      </c>
      <c r="E741" s="948">
        <v>40331</v>
      </c>
      <c r="F741" s="948" t="s">
        <v>198</v>
      </c>
      <c r="G741" s="948" t="s">
        <v>1852</v>
      </c>
      <c r="H741" s="948" t="s">
        <v>1828</v>
      </c>
      <c r="I741" s="948"/>
      <c r="J741" s="948" t="s">
        <v>1096</v>
      </c>
      <c r="K741" s="948">
        <v>1</v>
      </c>
      <c r="L741" s="948" t="s">
        <v>25</v>
      </c>
      <c r="M741" s="948">
        <v>41600</v>
      </c>
      <c r="N741" s="948" t="s">
        <v>84</v>
      </c>
      <c r="O741" s="948">
        <v>94362</v>
      </c>
      <c r="P741" s="948">
        <v>52762</v>
      </c>
      <c r="Q741" s="948">
        <v>9746</v>
      </c>
      <c r="R741" s="948">
        <v>9782</v>
      </c>
      <c r="S741" s="948"/>
      <c r="T741" s="948"/>
      <c r="U741" s="948"/>
      <c r="V741" s="948" t="s">
        <v>1348</v>
      </c>
      <c r="W741" s="948">
        <v>2</v>
      </c>
    </row>
    <row r="742" spans="1:23" s="917" customFormat="1" ht="12.75" customHeight="1">
      <c r="A742" s="948">
        <v>1952</v>
      </c>
      <c r="B742" s="948">
        <v>2840</v>
      </c>
      <c r="C742" s="948" t="s">
        <v>87</v>
      </c>
      <c r="D742" s="948" t="s">
        <v>1270</v>
      </c>
      <c r="E742" s="948">
        <v>40332</v>
      </c>
      <c r="F742" s="948" t="s">
        <v>198</v>
      </c>
      <c r="G742" s="948" t="s">
        <v>1853</v>
      </c>
      <c r="H742" s="948" t="s">
        <v>1828</v>
      </c>
      <c r="I742" s="948"/>
      <c r="J742" s="948" t="s">
        <v>1096</v>
      </c>
      <c r="K742" s="948">
        <v>3</v>
      </c>
      <c r="L742" s="948" t="s">
        <v>25</v>
      </c>
      <c r="M742" s="948">
        <v>41600</v>
      </c>
      <c r="N742" s="948" t="s">
        <v>84</v>
      </c>
      <c r="O742" s="948">
        <v>94362</v>
      </c>
      <c r="P742" s="948">
        <v>52762</v>
      </c>
      <c r="Q742" s="948">
        <v>9746</v>
      </c>
      <c r="R742" s="948">
        <v>9782</v>
      </c>
      <c r="S742" s="948"/>
      <c r="T742" s="948"/>
      <c r="U742" s="948"/>
      <c r="V742" s="948" t="s">
        <v>1348</v>
      </c>
      <c r="W742" s="948">
        <v>2</v>
      </c>
    </row>
    <row r="743" spans="1:23" s="917" customFormat="1" ht="12.75" customHeight="1">
      <c r="A743" s="948">
        <v>1952</v>
      </c>
      <c r="B743" s="948">
        <v>2840</v>
      </c>
      <c r="C743" s="948" t="s">
        <v>87</v>
      </c>
      <c r="D743" s="948" t="s">
        <v>1270</v>
      </c>
      <c r="E743" s="948">
        <v>40335</v>
      </c>
      <c r="F743" s="948" t="s">
        <v>198</v>
      </c>
      <c r="G743" s="948" t="s">
        <v>1854</v>
      </c>
      <c r="H743" s="948" t="s">
        <v>1828</v>
      </c>
      <c r="I743" s="948"/>
      <c r="J743" s="948" t="s">
        <v>1096</v>
      </c>
      <c r="K743" s="948">
        <v>2</v>
      </c>
      <c r="L743" s="948" t="s">
        <v>25</v>
      </c>
      <c r="M743" s="948">
        <v>41600</v>
      </c>
      <c r="N743" s="948" t="s">
        <v>84</v>
      </c>
      <c r="O743" s="948">
        <v>94362</v>
      </c>
      <c r="P743" s="948">
        <v>52762</v>
      </c>
      <c r="Q743" s="948">
        <v>9746</v>
      </c>
      <c r="R743" s="948">
        <v>9782</v>
      </c>
      <c r="S743" s="948"/>
      <c r="T743" s="948"/>
      <c r="U743" s="948"/>
      <c r="V743" s="948" t="s">
        <v>1348</v>
      </c>
      <c r="W743" s="948">
        <v>2</v>
      </c>
    </row>
    <row r="744" spans="1:23" s="917" customFormat="1" ht="12.75" customHeight="1">
      <c r="A744" s="948">
        <v>1952</v>
      </c>
      <c r="B744" s="948">
        <v>2840</v>
      </c>
      <c r="C744" s="948" t="s">
        <v>87</v>
      </c>
      <c r="D744" s="948" t="s">
        <v>1270</v>
      </c>
      <c r="E744" s="948">
        <v>40336</v>
      </c>
      <c r="F744" s="948" t="s">
        <v>198</v>
      </c>
      <c r="G744" s="948" t="s">
        <v>1855</v>
      </c>
      <c r="H744" s="948" t="s">
        <v>1828</v>
      </c>
      <c r="I744" s="948"/>
      <c r="J744" s="948" t="s">
        <v>1096</v>
      </c>
      <c r="K744" s="948">
        <v>2</v>
      </c>
      <c r="L744" s="948" t="s">
        <v>25</v>
      </c>
      <c r="M744" s="948">
        <v>41600</v>
      </c>
      <c r="N744" s="948" t="s">
        <v>84</v>
      </c>
      <c r="O744" s="948">
        <v>94362</v>
      </c>
      <c r="P744" s="948">
        <v>52762</v>
      </c>
      <c r="Q744" s="948">
        <v>9746</v>
      </c>
      <c r="R744" s="948">
        <v>9782</v>
      </c>
      <c r="S744" s="948"/>
      <c r="T744" s="948"/>
      <c r="U744" s="948"/>
      <c r="V744" s="948" t="s">
        <v>1348</v>
      </c>
      <c r="W744" s="948">
        <v>2</v>
      </c>
    </row>
    <row r="745" spans="1:23" s="917" customFormat="1" ht="12.75" customHeight="1">
      <c r="A745" s="948">
        <v>1952</v>
      </c>
      <c r="B745" s="948">
        <v>2840</v>
      </c>
      <c r="C745" s="948" t="s">
        <v>87</v>
      </c>
      <c r="D745" s="948" t="s">
        <v>1270</v>
      </c>
      <c r="E745" s="948">
        <v>40337</v>
      </c>
      <c r="F745" s="948" t="s">
        <v>198</v>
      </c>
      <c r="G745" s="948" t="s">
        <v>1856</v>
      </c>
      <c r="H745" s="948" t="s">
        <v>1828</v>
      </c>
      <c r="I745" s="948"/>
      <c r="J745" s="948" t="s">
        <v>1096</v>
      </c>
      <c r="K745" s="948">
        <v>2</v>
      </c>
      <c r="L745" s="948" t="s">
        <v>25</v>
      </c>
      <c r="M745" s="948">
        <v>41600</v>
      </c>
      <c r="N745" s="948" t="s">
        <v>84</v>
      </c>
      <c r="O745" s="948">
        <v>94362</v>
      </c>
      <c r="P745" s="948">
        <v>52762</v>
      </c>
      <c r="Q745" s="948">
        <v>9746</v>
      </c>
      <c r="R745" s="948">
        <v>9782</v>
      </c>
      <c r="S745" s="948"/>
      <c r="T745" s="948"/>
      <c r="U745" s="948"/>
      <c r="V745" s="948" t="s">
        <v>1348</v>
      </c>
      <c r="W745" s="948">
        <v>2</v>
      </c>
    </row>
    <row r="746" spans="1:23" s="917" customFormat="1" ht="12.75" customHeight="1">
      <c r="A746" s="948">
        <v>1952</v>
      </c>
      <c r="B746" s="948">
        <v>2840</v>
      </c>
      <c r="C746" s="948" t="s">
        <v>87</v>
      </c>
      <c r="D746" s="948" t="s">
        <v>1270</v>
      </c>
      <c r="E746" s="948">
        <v>40338</v>
      </c>
      <c r="F746" s="948" t="s">
        <v>198</v>
      </c>
      <c r="G746" s="948" t="s">
        <v>1857</v>
      </c>
      <c r="H746" s="948" t="s">
        <v>1828</v>
      </c>
      <c r="I746" s="948"/>
      <c r="J746" s="948" t="s">
        <v>1096</v>
      </c>
      <c r="K746" s="948">
        <v>2</v>
      </c>
      <c r="L746" s="948" t="s">
        <v>25</v>
      </c>
      <c r="M746" s="948">
        <v>41600</v>
      </c>
      <c r="N746" s="948" t="s">
        <v>84</v>
      </c>
      <c r="O746" s="948">
        <v>94362</v>
      </c>
      <c r="P746" s="948">
        <v>52762</v>
      </c>
      <c r="Q746" s="948">
        <v>9746</v>
      </c>
      <c r="R746" s="948">
        <v>9782</v>
      </c>
      <c r="S746" s="948"/>
      <c r="T746" s="948"/>
      <c r="U746" s="948"/>
      <c r="V746" s="948" t="s">
        <v>1348</v>
      </c>
      <c r="W746" s="948">
        <v>2</v>
      </c>
    </row>
    <row r="747" spans="1:23" s="917" customFormat="1" ht="12.75" customHeight="1">
      <c r="A747" s="948">
        <v>1011</v>
      </c>
      <c r="B747" s="948">
        <v>2803</v>
      </c>
      <c r="C747" s="948" t="s">
        <v>98</v>
      </c>
      <c r="D747" s="948" t="s">
        <v>1292</v>
      </c>
      <c r="E747" s="948">
        <v>40340</v>
      </c>
      <c r="F747" s="948" t="s">
        <v>198</v>
      </c>
      <c r="G747" s="948" t="s">
        <v>1858</v>
      </c>
      <c r="H747" s="948" t="s">
        <v>1830</v>
      </c>
      <c r="I747" s="948"/>
      <c r="J747" s="948" t="s">
        <v>1096</v>
      </c>
      <c r="K747" s="948">
        <v>3</v>
      </c>
      <c r="L747" s="948" t="s">
        <v>25</v>
      </c>
      <c r="M747" s="948">
        <v>41600</v>
      </c>
      <c r="N747" s="948" t="s">
        <v>97</v>
      </c>
      <c r="O747" s="948">
        <v>122428</v>
      </c>
      <c r="P747" s="948">
        <v>80828</v>
      </c>
      <c r="Q747" s="948">
        <v>18870</v>
      </c>
      <c r="R747" s="948">
        <v>26466</v>
      </c>
      <c r="S747" s="948"/>
      <c r="T747" s="948"/>
      <c r="U747" s="948"/>
      <c r="V747" s="948" t="s">
        <v>1348</v>
      </c>
      <c r="W747" s="948">
        <v>21</v>
      </c>
    </row>
    <row r="748" spans="1:23" s="917" customFormat="1" ht="12.75" customHeight="1">
      <c r="A748" s="948">
        <v>3274</v>
      </c>
      <c r="B748" s="948">
        <v>2840</v>
      </c>
      <c r="C748" s="948" t="s">
        <v>87</v>
      </c>
      <c r="D748" s="948" t="s">
        <v>1270</v>
      </c>
      <c r="E748" s="948">
        <v>40343</v>
      </c>
      <c r="F748" s="948" t="s">
        <v>198</v>
      </c>
      <c r="G748" s="948" t="s">
        <v>1859</v>
      </c>
      <c r="H748" s="948" t="s">
        <v>1828</v>
      </c>
      <c r="I748" s="948"/>
      <c r="J748" s="948" t="s">
        <v>1096</v>
      </c>
      <c r="K748" s="948">
        <v>2</v>
      </c>
      <c r="L748" s="948" t="s">
        <v>1466</v>
      </c>
      <c r="M748" s="948">
        <v>41600</v>
      </c>
      <c r="N748" s="948" t="s">
        <v>84</v>
      </c>
      <c r="O748" s="948">
        <v>94362</v>
      </c>
      <c r="P748" s="948">
        <v>52762</v>
      </c>
      <c r="Q748" s="948">
        <v>13309</v>
      </c>
      <c r="R748" s="948">
        <v>14661</v>
      </c>
      <c r="S748" s="948"/>
      <c r="T748" s="948"/>
      <c r="U748" s="948"/>
      <c r="V748" s="948" t="s">
        <v>1348</v>
      </c>
      <c r="W748" s="948">
        <v>5</v>
      </c>
    </row>
    <row r="749" spans="1:23" s="917" customFormat="1" ht="12.75" customHeight="1">
      <c r="A749" s="948">
        <v>3274</v>
      </c>
      <c r="B749" s="948">
        <v>2840</v>
      </c>
      <c r="C749" s="948" t="s">
        <v>87</v>
      </c>
      <c r="D749" s="948" t="s">
        <v>1270</v>
      </c>
      <c r="E749" s="948">
        <v>40347</v>
      </c>
      <c r="F749" s="948" t="s">
        <v>198</v>
      </c>
      <c r="G749" s="948" t="s">
        <v>1860</v>
      </c>
      <c r="H749" s="948" t="s">
        <v>1828</v>
      </c>
      <c r="I749" s="948"/>
      <c r="J749" s="948" t="s">
        <v>1096</v>
      </c>
      <c r="K749" s="948">
        <v>2</v>
      </c>
      <c r="L749" s="948" t="s">
        <v>1466</v>
      </c>
      <c r="M749" s="948">
        <v>41600</v>
      </c>
      <c r="N749" s="948" t="s">
        <v>84</v>
      </c>
      <c r="O749" s="948">
        <v>94362</v>
      </c>
      <c r="P749" s="948">
        <v>52762</v>
      </c>
      <c r="Q749" s="948">
        <v>13309</v>
      </c>
      <c r="R749" s="948">
        <v>14661</v>
      </c>
      <c r="S749" s="948"/>
      <c r="T749" s="948"/>
      <c r="U749" s="948"/>
      <c r="V749" s="948" t="s">
        <v>1348</v>
      </c>
      <c r="W749" s="948">
        <v>5</v>
      </c>
    </row>
    <row r="750" spans="1:23" s="917" customFormat="1" ht="12.75" customHeight="1">
      <c r="A750" s="948">
        <v>1390</v>
      </c>
      <c r="B750" s="948">
        <v>2803</v>
      </c>
      <c r="C750" s="948" t="s">
        <v>98</v>
      </c>
      <c r="D750" s="948" t="s">
        <v>1292</v>
      </c>
      <c r="E750" s="948">
        <v>40356</v>
      </c>
      <c r="F750" s="948" t="s">
        <v>198</v>
      </c>
      <c r="G750" s="948" t="s">
        <v>1861</v>
      </c>
      <c r="H750" s="948" t="s">
        <v>1828</v>
      </c>
      <c r="I750" s="948"/>
      <c r="J750" s="948" t="s">
        <v>1096</v>
      </c>
      <c r="K750" s="948">
        <v>0.5</v>
      </c>
      <c r="L750" s="948" t="s">
        <v>25</v>
      </c>
      <c r="M750" s="948">
        <v>41600</v>
      </c>
      <c r="N750" s="948" t="s">
        <v>97</v>
      </c>
      <c r="O750" s="948">
        <v>122428</v>
      </c>
      <c r="P750" s="948">
        <v>80828</v>
      </c>
      <c r="Q750" s="948">
        <v>18870</v>
      </c>
      <c r="R750" s="948">
        <v>26466</v>
      </c>
      <c r="S750" s="948"/>
      <c r="T750" s="948"/>
      <c r="U750" s="948"/>
      <c r="V750" s="948" t="s">
        <v>1348</v>
      </c>
      <c r="W750" s="948">
        <v>4</v>
      </c>
    </row>
    <row r="751" spans="1:23" s="917" customFormat="1" ht="12.75" customHeight="1">
      <c r="A751" s="948">
        <v>1390</v>
      </c>
      <c r="B751" s="948">
        <v>2803</v>
      </c>
      <c r="C751" s="948" t="s">
        <v>98</v>
      </c>
      <c r="D751" s="948" t="s">
        <v>1292</v>
      </c>
      <c r="E751" s="948">
        <v>40361</v>
      </c>
      <c r="F751" s="948" t="s">
        <v>198</v>
      </c>
      <c r="G751" s="948" t="s">
        <v>1862</v>
      </c>
      <c r="H751" s="948" t="s">
        <v>1863</v>
      </c>
      <c r="I751" s="948"/>
      <c r="J751" s="948" t="s">
        <v>1096</v>
      </c>
      <c r="K751" s="948">
        <v>1</v>
      </c>
      <c r="L751" s="948" t="s">
        <v>25</v>
      </c>
      <c r="M751" s="948">
        <v>41600</v>
      </c>
      <c r="N751" s="948" t="s">
        <v>97</v>
      </c>
      <c r="O751" s="948">
        <v>122428</v>
      </c>
      <c r="P751" s="948">
        <v>80828</v>
      </c>
      <c r="Q751" s="948">
        <v>18870</v>
      </c>
      <c r="R751" s="948">
        <v>26466</v>
      </c>
      <c r="S751" s="948"/>
      <c r="T751" s="948"/>
      <c r="U751" s="948"/>
      <c r="V751" s="948" t="s">
        <v>1348</v>
      </c>
      <c r="W751" s="948">
        <v>2</v>
      </c>
    </row>
    <row r="752" spans="1:23" s="917" customFormat="1" ht="12.75" customHeight="1">
      <c r="A752" s="948">
        <v>1912</v>
      </c>
      <c r="B752" s="948">
        <v>2840</v>
      </c>
      <c r="C752" s="948" t="s">
        <v>87</v>
      </c>
      <c r="D752" s="948" t="s">
        <v>1270</v>
      </c>
      <c r="E752" s="948">
        <v>40366</v>
      </c>
      <c r="F752" s="948" t="s">
        <v>198</v>
      </c>
      <c r="G752" s="948" t="s">
        <v>1864</v>
      </c>
      <c r="H752" s="948" t="s">
        <v>1865</v>
      </c>
      <c r="I752" s="948"/>
      <c r="J752" s="948" t="s">
        <v>1096</v>
      </c>
      <c r="K752" s="948">
        <v>1</v>
      </c>
      <c r="L752" s="948" t="s">
        <v>25</v>
      </c>
      <c r="M752" s="948">
        <v>41600</v>
      </c>
      <c r="N752" s="948" t="s">
        <v>84</v>
      </c>
      <c r="O752" s="948">
        <v>94362</v>
      </c>
      <c r="P752" s="948">
        <v>52762</v>
      </c>
      <c r="Q752" s="948">
        <v>9746</v>
      </c>
      <c r="R752" s="948">
        <v>9782</v>
      </c>
      <c r="S752" s="948"/>
      <c r="T752" s="948"/>
      <c r="U752" s="948"/>
      <c r="V752" s="948" t="s">
        <v>1348</v>
      </c>
      <c r="W752" s="948">
        <v>4</v>
      </c>
    </row>
    <row r="753" spans="1:23" s="917" customFormat="1" ht="12.75" customHeight="1">
      <c r="A753" s="948">
        <v>1335</v>
      </c>
      <c r="B753" s="948">
        <v>2832</v>
      </c>
      <c r="C753" s="948" t="s">
        <v>92</v>
      </c>
      <c r="D753" s="948" t="s">
        <v>1133</v>
      </c>
      <c r="E753" s="948">
        <v>40368</v>
      </c>
      <c r="F753" s="948" t="s">
        <v>198</v>
      </c>
      <c r="G753" s="948" t="s">
        <v>1866</v>
      </c>
      <c r="H753" s="948" t="s">
        <v>1867</v>
      </c>
      <c r="I753" s="948"/>
      <c r="J753" s="948" t="s">
        <v>1096</v>
      </c>
      <c r="K753" s="948">
        <v>2</v>
      </c>
      <c r="L753" s="948" t="s">
        <v>25</v>
      </c>
      <c r="M753" s="948">
        <v>41600</v>
      </c>
      <c r="N753" s="948" t="s">
        <v>88</v>
      </c>
      <c r="O753" s="948">
        <v>101092</v>
      </c>
      <c r="P753" s="948">
        <v>59492</v>
      </c>
      <c r="Q753" s="948">
        <v>18870</v>
      </c>
      <c r="R753" s="948">
        <v>26466</v>
      </c>
      <c r="S753" s="948"/>
      <c r="T753" s="948"/>
      <c r="U753" s="948"/>
      <c r="V753" s="948" t="s">
        <v>1348</v>
      </c>
      <c r="W753" s="948">
        <v>1</v>
      </c>
    </row>
    <row r="754" spans="1:23" s="917" customFormat="1" ht="12.75" customHeight="1">
      <c r="A754" s="948">
        <v>1912</v>
      </c>
      <c r="B754" s="948">
        <v>2840</v>
      </c>
      <c r="C754" s="948" t="s">
        <v>87</v>
      </c>
      <c r="D754" s="948" t="s">
        <v>1270</v>
      </c>
      <c r="E754" s="948">
        <v>40371</v>
      </c>
      <c r="F754" s="948" t="s">
        <v>198</v>
      </c>
      <c r="G754" s="948" t="s">
        <v>1868</v>
      </c>
      <c r="H754" s="948" t="s">
        <v>1869</v>
      </c>
      <c r="I754" s="948"/>
      <c r="J754" s="948" t="s">
        <v>1096</v>
      </c>
      <c r="K754" s="948">
        <v>1</v>
      </c>
      <c r="L754" s="948" t="s">
        <v>25</v>
      </c>
      <c r="M754" s="948">
        <v>41600</v>
      </c>
      <c r="N754" s="948" t="s">
        <v>84</v>
      </c>
      <c r="O754" s="948">
        <v>94362</v>
      </c>
      <c r="P754" s="948">
        <v>52762</v>
      </c>
      <c r="Q754" s="948">
        <v>9746</v>
      </c>
      <c r="R754" s="948">
        <v>9782</v>
      </c>
      <c r="S754" s="948"/>
      <c r="T754" s="948"/>
      <c r="U754" s="948"/>
      <c r="V754" s="948" t="s">
        <v>1348</v>
      </c>
      <c r="W754" s="948">
        <v>2</v>
      </c>
    </row>
    <row r="755" spans="1:23" s="917" customFormat="1" ht="12.75" customHeight="1">
      <c r="A755" s="948">
        <v>1265</v>
      </c>
      <c r="B755" s="948">
        <v>2840</v>
      </c>
      <c r="C755" s="948" t="s">
        <v>87</v>
      </c>
      <c r="D755" s="948" t="s">
        <v>1445</v>
      </c>
      <c r="E755" s="948">
        <v>40373</v>
      </c>
      <c r="F755" s="948" t="s">
        <v>198</v>
      </c>
      <c r="G755" s="948" t="s">
        <v>1870</v>
      </c>
      <c r="H755" s="948" t="s">
        <v>1871</v>
      </c>
      <c r="I755" s="948"/>
      <c r="J755" s="948" t="s">
        <v>1096</v>
      </c>
      <c r="K755" s="948">
        <v>2</v>
      </c>
      <c r="L755" s="948" t="s">
        <v>327</v>
      </c>
      <c r="M755" s="948">
        <v>41600</v>
      </c>
      <c r="N755" s="948" t="s">
        <v>84</v>
      </c>
      <c r="O755" s="948">
        <v>94362</v>
      </c>
      <c r="P755" s="948">
        <v>52762</v>
      </c>
      <c r="Q755" s="948">
        <v>18870</v>
      </c>
      <c r="R755" s="948">
        <v>26466</v>
      </c>
      <c r="S755" s="948"/>
      <c r="T755" s="948"/>
      <c r="U755" s="948"/>
      <c r="V755" s="948" t="s">
        <v>1348</v>
      </c>
      <c r="W755" s="948">
        <v>15</v>
      </c>
    </row>
    <row r="756" spans="1:23" s="917" customFormat="1" ht="12.75" customHeight="1">
      <c r="A756" s="948">
        <v>1912</v>
      </c>
      <c r="B756" s="948">
        <v>2840</v>
      </c>
      <c r="C756" s="948" t="s">
        <v>87</v>
      </c>
      <c r="D756" s="948" t="s">
        <v>1270</v>
      </c>
      <c r="E756" s="948">
        <v>40377</v>
      </c>
      <c r="F756" s="948" t="s">
        <v>198</v>
      </c>
      <c r="G756" s="948" t="s">
        <v>1872</v>
      </c>
      <c r="H756" s="948" t="s">
        <v>1865</v>
      </c>
      <c r="I756" s="948"/>
      <c r="J756" s="948" t="s">
        <v>1096</v>
      </c>
      <c r="K756" s="948">
        <v>1</v>
      </c>
      <c r="L756" s="948" t="s">
        <v>25</v>
      </c>
      <c r="M756" s="948">
        <v>41600</v>
      </c>
      <c r="N756" s="948" t="s">
        <v>84</v>
      </c>
      <c r="O756" s="948">
        <v>94362</v>
      </c>
      <c r="P756" s="948">
        <v>52762</v>
      </c>
      <c r="Q756" s="948">
        <v>9746</v>
      </c>
      <c r="R756" s="948">
        <v>9782</v>
      </c>
      <c r="S756" s="948"/>
      <c r="T756" s="948"/>
      <c r="U756" s="948"/>
      <c r="V756" s="948" t="s">
        <v>1348</v>
      </c>
      <c r="W756" s="948">
        <v>2</v>
      </c>
    </row>
    <row r="757" spans="1:23" s="917" customFormat="1" ht="12.75" customHeight="1">
      <c r="A757" s="948">
        <v>1912</v>
      </c>
      <c r="B757" s="948">
        <v>2840</v>
      </c>
      <c r="C757" s="948" t="s">
        <v>87</v>
      </c>
      <c r="D757" s="948" t="s">
        <v>1270</v>
      </c>
      <c r="E757" s="948">
        <v>40378</v>
      </c>
      <c r="F757" s="948" t="s">
        <v>198</v>
      </c>
      <c r="G757" s="948" t="s">
        <v>1873</v>
      </c>
      <c r="H757" s="948" t="s">
        <v>1865</v>
      </c>
      <c r="I757" s="948"/>
      <c r="J757" s="948" t="s">
        <v>1096</v>
      </c>
      <c r="K757" s="948">
        <v>1</v>
      </c>
      <c r="L757" s="948" t="s">
        <v>25</v>
      </c>
      <c r="M757" s="948">
        <v>41600</v>
      </c>
      <c r="N757" s="948" t="s">
        <v>84</v>
      </c>
      <c r="O757" s="948">
        <v>94362</v>
      </c>
      <c r="P757" s="948">
        <v>52762</v>
      </c>
      <c r="Q757" s="948">
        <v>9746</v>
      </c>
      <c r="R757" s="948">
        <v>9782</v>
      </c>
      <c r="S757" s="948"/>
      <c r="T757" s="948"/>
      <c r="U757" s="948"/>
      <c r="V757" s="948" t="s">
        <v>1348</v>
      </c>
      <c r="W757" s="948">
        <v>2</v>
      </c>
    </row>
    <row r="758" spans="1:23" s="917" customFormat="1" ht="12.75" customHeight="1">
      <c r="A758" s="948">
        <v>1912</v>
      </c>
      <c r="B758" s="948">
        <v>2840</v>
      </c>
      <c r="C758" s="948" t="s">
        <v>87</v>
      </c>
      <c r="D758" s="948" t="s">
        <v>1270</v>
      </c>
      <c r="E758" s="948">
        <v>40380</v>
      </c>
      <c r="F758" s="948" t="s">
        <v>198</v>
      </c>
      <c r="G758" s="948" t="s">
        <v>1874</v>
      </c>
      <c r="H758" s="948" t="s">
        <v>1875</v>
      </c>
      <c r="I758" s="948"/>
      <c r="J758" s="948" t="s">
        <v>1096</v>
      </c>
      <c r="K758" s="948">
        <v>2</v>
      </c>
      <c r="L758" s="948" t="s">
        <v>25</v>
      </c>
      <c r="M758" s="948">
        <v>41600</v>
      </c>
      <c r="N758" s="948" t="s">
        <v>84</v>
      </c>
      <c r="O758" s="948">
        <v>94362</v>
      </c>
      <c r="P758" s="948">
        <v>52762</v>
      </c>
      <c r="Q758" s="948">
        <v>9746</v>
      </c>
      <c r="R758" s="948">
        <v>9782</v>
      </c>
      <c r="S758" s="948"/>
      <c r="T758" s="948"/>
      <c r="U758" s="948"/>
      <c r="V758" s="948" t="s">
        <v>1348</v>
      </c>
      <c r="W758" s="948">
        <v>2</v>
      </c>
    </row>
    <row r="759" spans="1:23" s="917" customFormat="1" ht="12.75" customHeight="1">
      <c r="A759" s="948">
        <v>1912</v>
      </c>
      <c r="B759" s="948">
        <v>2840</v>
      </c>
      <c r="C759" s="948" t="s">
        <v>87</v>
      </c>
      <c r="D759" s="948" t="s">
        <v>1270</v>
      </c>
      <c r="E759" s="948">
        <v>40381</v>
      </c>
      <c r="F759" s="948" t="s">
        <v>198</v>
      </c>
      <c r="G759" s="948" t="s">
        <v>1876</v>
      </c>
      <c r="H759" s="948" t="s">
        <v>1875</v>
      </c>
      <c r="I759" s="948"/>
      <c r="J759" s="948" t="s">
        <v>1096</v>
      </c>
      <c r="K759" s="948">
        <v>1</v>
      </c>
      <c r="L759" s="948" t="s">
        <v>25</v>
      </c>
      <c r="M759" s="948">
        <v>41600</v>
      </c>
      <c r="N759" s="948" t="s">
        <v>84</v>
      </c>
      <c r="O759" s="948">
        <v>94362</v>
      </c>
      <c r="P759" s="948">
        <v>52762</v>
      </c>
      <c r="Q759" s="948">
        <v>9746</v>
      </c>
      <c r="R759" s="948">
        <v>9782</v>
      </c>
      <c r="S759" s="948"/>
      <c r="T759" s="948"/>
      <c r="U759" s="948"/>
      <c r="V759" s="948" t="s">
        <v>1348</v>
      </c>
      <c r="W759" s="948">
        <v>2</v>
      </c>
    </row>
    <row r="760" spans="1:23" s="917" customFormat="1" ht="12.75" customHeight="1">
      <c r="A760" s="948">
        <v>1912</v>
      </c>
      <c r="B760" s="948">
        <v>2840</v>
      </c>
      <c r="C760" s="948" t="s">
        <v>87</v>
      </c>
      <c r="D760" s="948" t="s">
        <v>1270</v>
      </c>
      <c r="E760" s="948">
        <v>40382</v>
      </c>
      <c r="F760" s="948" t="s">
        <v>198</v>
      </c>
      <c r="G760" s="948" t="s">
        <v>1877</v>
      </c>
      <c r="H760" s="948" t="s">
        <v>1875</v>
      </c>
      <c r="I760" s="948"/>
      <c r="J760" s="948" t="s">
        <v>1096</v>
      </c>
      <c r="K760" s="948">
        <v>2</v>
      </c>
      <c r="L760" s="948" t="s">
        <v>25</v>
      </c>
      <c r="M760" s="948">
        <v>41600</v>
      </c>
      <c r="N760" s="948" t="s">
        <v>84</v>
      </c>
      <c r="O760" s="948">
        <v>94362</v>
      </c>
      <c r="P760" s="948">
        <v>52762</v>
      </c>
      <c r="Q760" s="948">
        <v>9746</v>
      </c>
      <c r="R760" s="948">
        <v>9782</v>
      </c>
      <c r="S760" s="948"/>
      <c r="T760" s="948"/>
      <c r="U760" s="948"/>
      <c r="V760" s="948" t="s">
        <v>1348</v>
      </c>
      <c r="W760" s="948">
        <v>4</v>
      </c>
    </row>
    <row r="761" spans="1:23" s="917" customFormat="1" ht="12.75" customHeight="1">
      <c r="A761" s="948">
        <v>1912</v>
      </c>
      <c r="B761" s="948">
        <v>2840</v>
      </c>
      <c r="C761" s="948" t="s">
        <v>87</v>
      </c>
      <c r="D761" s="948" t="s">
        <v>1270</v>
      </c>
      <c r="E761" s="948">
        <v>40383</v>
      </c>
      <c r="F761" s="948" t="s">
        <v>198</v>
      </c>
      <c r="G761" s="948" t="s">
        <v>1878</v>
      </c>
      <c r="H761" s="948" t="s">
        <v>1879</v>
      </c>
      <c r="I761" s="948"/>
      <c r="J761" s="948" t="s">
        <v>1096</v>
      </c>
      <c r="K761" s="948">
        <v>1</v>
      </c>
      <c r="L761" s="948" t="s">
        <v>25</v>
      </c>
      <c r="M761" s="948">
        <v>41600</v>
      </c>
      <c r="N761" s="948" t="s">
        <v>84</v>
      </c>
      <c r="O761" s="948">
        <v>94362</v>
      </c>
      <c r="P761" s="948">
        <v>52762</v>
      </c>
      <c r="Q761" s="948">
        <v>9746</v>
      </c>
      <c r="R761" s="948">
        <v>9782</v>
      </c>
      <c r="S761" s="948"/>
      <c r="T761" s="948"/>
      <c r="U761" s="948"/>
      <c r="V761" s="948" t="s">
        <v>1348</v>
      </c>
      <c r="W761" s="948">
        <v>2</v>
      </c>
    </row>
    <row r="762" spans="1:23" s="917" customFormat="1" ht="12.75" customHeight="1">
      <c r="A762" s="948">
        <v>1912</v>
      </c>
      <c r="B762" s="948">
        <v>2840</v>
      </c>
      <c r="C762" s="948" t="s">
        <v>87</v>
      </c>
      <c r="D762" s="948" t="s">
        <v>1270</v>
      </c>
      <c r="E762" s="948">
        <v>40386</v>
      </c>
      <c r="F762" s="948" t="s">
        <v>198</v>
      </c>
      <c r="G762" s="948" t="s">
        <v>1880</v>
      </c>
      <c r="H762" s="948" t="s">
        <v>1875</v>
      </c>
      <c r="I762" s="948"/>
      <c r="J762" s="948" t="s">
        <v>1096</v>
      </c>
      <c r="K762" s="948">
        <v>2</v>
      </c>
      <c r="L762" s="948" t="s">
        <v>25</v>
      </c>
      <c r="M762" s="948">
        <v>41600</v>
      </c>
      <c r="N762" s="948" t="s">
        <v>84</v>
      </c>
      <c r="O762" s="948">
        <v>94362</v>
      </c>
      <c r="P762" s="948">
        <v>52762</v>
      </c>
      <c r="Q762" s="948">
        <v>9746</v>
      </c>
      <c r="R762" s="948">
        <v>9782</v>
      </c>
      <c r="S762" s="948"/>
      <c r="T762" s="948"/>
      <c r="U762" s="948"/>
      <c r="V762" s="948" t="s">
        <v>1348</v>
      </c>
      <c r="W762" s="948">
        <v>2</v>
      </c>
    </row>
    <row r="763" spans="1:23" s="917" customFormat="1" ht="12.75" customHeight="1">
      <c r="A763" s="948">
        <v>1912</v>
      </c>
      <c r="B763" s="948">
        <v>2840</v>
      </c>
      <c r="C763" s="948" t="s">
        <v>87</v>
      </c>
      <c r="D763" s="948" t="s">
        <v>1270</v>
      </c>
      <c r="E763" s="948">
        <v>40387</v>
      </c>
      <c r="F763" s="948" t="s">
        <v>198</v>
      </c>
      <c r="G763" s="948" t="s">
        <v>1881</v>
      </c>
      <c r="H763" s="948" t="s">
        <v>1882</v>
      </c>
      <c r="I763" s="948"/>
      <c r="J763" s="948" t="s">
        <v>1096</v>
      </c>
      <c r="K763" s="948">
        <v>1</v>
      </c>
      <c r="L763" s="948" t="s">
        <v>25</v>
      </c>
      <c r="M763" s="948">
        <v>41600</v>
      </c>
      <c r="N763" s="948" t="s">
        <v>84</v>
      </c>
      <c r="O763" s="948">
        <v>94362</v>
      </c>
      <c r="P763" s="948">
        <v>52762</v>
      </c>
      <c r="Q763" s="948">
        <v>9746</v>
      </c>
      <c r="R763" s="948">
        <v>9782</v>
      </c>
      <c r="S763" s="948"/>
      <c r="T763" s="948"/>
      <c r="U763" s="948"/>
      <c r="V763" s="948" t="s">
        <v>1348</v>
      </c>
      <c r="W763" s="948">
        <v>2</v>
      </c>
    </row>
    <row r="764" spans="1:23" s="917" customFormat="1" ht="12.75" customHeight="1">
      <c r="A764" s="948">
        <v>1912</v>
      </c>
      <c r="B764" s="948">
        <v>2840</v>
      </c>
      <c r="C764" s="948" t="s">
        <v>87</v>
      </c>
      <c r="D764" s="948" t="s">
        <v>1270</v>
      </c>
      <c r="E764" s="948">
        <v>40388</v>
      </c>
      <c r="F764" s="948" t="s">
        <v>198</v>
      </c>
      <c r="G764" s="948" t="s">
        <v>1883</v>
      </c>
      <c r="H764" s="948" t="s">
        <v>1875</v>
      </c>
      <c r="I764" s="948"/>
      <c r="J764" s="948" t="s">
        <v>1096</v>
      </c>
      <c r="K764" s="948">
        <v>2</v>
      </c>
      <c r="L764" s="948" t="s">
        <v>25</v>
      </c>
      <c r="M764" s="948">
        <v>41600</v>
      </c>
      <c r="N764" s="948" t="s">
        <v>84</v>
      </c>
      <c r="O764" s="948">
        <v>94362</v>
      </c>
      <c r="P764" s="948">
        <v>52762</v>
      </c>
      <c r="Q764" s="948">
        <v>9746</v>
      </c>
      <c r="R764" s="948">
        <v>9782</v>
      </c>
      <c r="S764" s="948"/>
      <c r="T764" s="948"/>
      <c r="U764" s="948"/>
      <c r="V764" s="948" t="s">
        <v>1348</v>
      </c>
      <c r="W764" s="948">
        <v>2</v>
      </c>
    </row>
    <row r="765" spans="1:23" s="917" customFormat="1" ht="12.75" customHeight="1">
      <c r="A765" s="948">
        <v>6666</v>
      </c>
      <c r="B765" s="948">
        <v>2840</v>
      </c>
      <c r="C765" s="948" t="s">
        <v>87</v>
      </c>
      <c r="D765" s="948" t="s">
        <v>1270</v>
      </c>
      <c r="E765" s="948">
        <v>40392</v>
      </c>
      <c r="F765" s="948" t="s">
        <v>198</v>
      </c>
      <c r="G765" s="948" t="s">
        <v>1884</v>
      </c>
      <c r="H765" s="948" t="s">
        <v>1828</v>
      </c>
      <c r="I765" s="948"/>
      <c r="J765" s="948" t="s">
        <v>1096</v>
      </c>
      <c r="K765" s="948">
        <v>2</v>
      </c>
      <c r="L765" s="948" t="s">
        <v>208</v>
      </c>
      <c r="M765" s="948">
        <v>41600</v>
      </c>
      <c r="N765" s="948" t="s">
        <v>84</v>
      </c>
      <c r="O765" s="948">
        <v>94362</v>
      </c>
      <c r="P765" s="948">
        <v>52762</v>
      </c>
      <c r="Q765" s="948">
        <v>9746</v>
      </c>
      <c r="R765" s="948">
        <v>9782</v>
      </c>
      <c r="S765" s="948"/>
      <c r="T765" s="948"/>
      <c r="U765" s="948"/>
      <c r="V765" s="948" t="s">
        <v>1348</v>
      </c>
      <c r="W765" s="948">
        <v>248</v>
      </c>
    </row>
    <row r="766" spans="1:23" s="917" customFormat="1" ht="12.75" customHeight="1">
      <c r="A766" s="948">
        <v>1912</v>
      </c>
      <c r="B766" s="948">
        <v>2840</v>
      </c>
      <c r="C766" s="948" t="s">
        <v>87</v>
      </c>
      <c r="D766" s="948" t="s">
        <v>1270</v>
      </c>
      <c r="E766" s="948">
        <v>40399</v>
      </c>
      <c r="F766" s="948" t="s">
        <v>198</v>
      </c>
      <c r="G766" s="948" t="s">
        <v>1885</v>
      </c>
      <c r="H766" s="948" t="s">
        <v>1875</v>
      </c>
      <c r="I766" s="948"/>
      <c r="J766" s="948" t="s">
        <v>1096</v>
      </c>
      <c r="K766" s="948">
        <v>1</v>
      </c>
      <c r="L766" s="948" t="s">
        <v>25</v>
      </c>
      <c r="M766" s="948">
        <v>41600</v>
      </c>
      <c r="N766" s="948" t="s">
        <v>84</v>
      </c>
      <c r="O766" s="948">
        <v>94362</v>
      </c>
      <c r="P766" s="948">
        <v>52762</v>
      </c>
      <c r="Q766" s="948">
        <v>9746</v>
      </c>
      <c r="R766" s="948">
        <v>9782</v>
      </c>
      <c r="S766" s="948"/>
      <c r="T766" s="948"/>
      <c r="U766" s="948"/>
      <c r="V766" s="948" t="s">
        <v>1348</v>
      </c>
      <c r="W766" s="948">
        <v>2</v>
      </c>
    </row>
    <row r="767" spans="1:23" s="917" customFormat="1" ht="12.75" customHeight="1">
      <c r="A767" s="948">
        <v>1912</v>
      </c>
      <c r="B767" s="948">
        <v>2840</v>
      </c>
      <c r="C767" s="948" t="s">
        <v>87</v>
      </c>
      <c r="D767" s="948" t="s">
        <v>1270</v>
      </c>
      <c r="E767" s="948">
        <v>40400</v>
      </c>
      <c r="F767" s="948" t="s">
        <v>198</v>
      </c>
      <c r="G767" s="948" t="s">
        <v>1886</v>
      </c>
      <c r="H767" s="948" t="s">
        <v>1875</v>
      </c>
      <c r="I767" s="948"/>
      <c r="J767" s="948" t="s">
        <v>1096</v>
      </c>
      <c r="K767" s="948">
        <v>1</v>
      </c>
      <c r="L767" s="948" t="s">
        <v>25</v>
      </c>
      <c r="M767" s="948">
        <v>41600</v>
      </c>
      <c r="N767" s="948" t="s">
        <v>84</v>
      </c>
      <c r="O767" s="948">
        <v>94362</v>
      </c>
      <c r="P767" s="948">
        <v>52762</v>
      </c>
      <c r="Q767" s="948">
        <v>9746</v>
      </c>
      <c r="R767" s="948">
        <v>9782</v>
      </c>
      <c r="S767" s="948"/>
      <c r="T767" s="948"/>
      <c r="U767" s="948"/>
      <c r="V767" s="948" t="s">
        <v>1348</v>
      </c>
      <c r="W767" s="948">
        <v>2</v>
      </c>
    </row>
    <row r="768" spans="1:23" s="917" customFormat="1" ht="12.75" customHeight="1">
      <c r="A768" s="948">
        <v>1912</v>
      </c>
      <c r="B768" s="948">
        <v>2840</v>
      </c>
      <c r="C768" s="948" t="s">
        <v>87</v>
      </c>
      <c r="D768" s="948" t="s">
        <v>1270</v>
      </c>
      <c r="E768" s="948">
        <v>40402</v>
      </c>
      <c r="F768" s="948" t="s">
        <v>198</v>
      </c>
      <c r="G768" s="948" t="s">
        <v>1887</v>
      </c>
      <c r="H768" s="948" t="s">
        <v>1865</v>
      </c>
      <c r="I768" s="948"/>
      <c r="J768" s="948" t="s">
        <v>1096</v>
      </c>
      <c r="K768" s="948">
        <v>2</v>
      </c>
      <c r="L768" s="948" t="s">
        <v>25</v>
      </c>
      <c r="M768" s="948">
        <v>41600</v>
      </c>
      <c r="N768" s="948" t="s">
        <v>84</v>
      </c>
      <c r="O768" s="948">
        <v>94362</v>
      </c>
      <c r="P768" s="948">
        <v>52762</v>
      </c>
      <c r="Q768" s="948">
        <v>9746</v>
      </c>
      <c r="R768" s="948">
        <v>9782</v>
      </c>
      <c r="S768" s="948"/>
      <c r="T768" s="948"/>
      <c r="U768" s="948"/>
      <c r="V768" s="948" t="s">
        <v>1348</v>
      </c>
      <c r="W768" s="948">
        <v>2</v>
      </c>
    </row>
    <row r="769" spans="1:23" s="917" customFormat="1" ht="12.75" customHeight="1">
      <c r="A769" s="948">
        <v>1912</v>
      </c>
      <c r="B769" s="948">
        <v>2840</v>
      </c>
      <c r="C769" s="948" t="s">
        <v>87</v>
      </c>
      <c r="D769" s="948" t="s">
        <v>1270</v>
      </c>
      <c r="E769" s="948">
        <v>40403</v>
      </c>
      <c r="F769" s="948" t="s">
        <v>198</v>
      </c>
      <c r="G769" s="948" t="s">
        <v>1888</v>
      </c>
      <c r="H769" s="948" t="s">
        <v>1865</v>
      </c>
      <c r="I769" s="948"/>
      <c r="J769" s="948" t="s">
        <v>1096</v>
      </c>
      <c r="K769" s="948">
        <v>1</v>
      </c>
      <c r="L769" s="948" t="s">
        <v>25</v>
      </c>
      <c r="M769" s="948">
        <v>41600</v>
      </c>
      <c r="N769" s="948" t="s">
        <v>84</v>
      </c>
      <c r="O769" s="948">
        <v>94362</v>
      </c>
      <c r="P769" s="948">
        <v>52762</v>
      </c>
      <c r="Q769" s="948">
        <v>9746</v>
      </c>
      <c r="R769" s="948">
        <v>9782</v>
      </c>
      <c r="S769" s="948"/>
      <c r="T769" s="948"/>
      <c r="U769" s="948"/>
      <c r="V769" s="948" t="s">
        <v>1348</v>
      </c>
      <c r="W769" s="948">
        <v>2</v>
      </c>
    </row>
    <row r="770" spans="1:23" s="917" customFormat="1" ht="12.75" customHeight="1">
      <c r="A770" s="948">
        <v>1912</v>
      </c>
      <c r="B770" s="948">
        <v>2840</v>
      </c>
      <c r="C770" s="948" t="s">
        <v>87</v>
      </c>
      <c r="D770" s="948" t="s">
        <v>1270</v>
      </c>
      <c r="E770" s="948">
        <v>40405</v>
      </c>
      <c r="F770" s="948" t="s">
        <v>198</v>
      </c>
      <c r="G770" s="948" t="s">
        <v>1889</v>
      </c>
      <c r="H770" s="948" t="s">
        <v>1875</v>
      </c>
      <c r="I770" s="948"/>
      <c r="J770" s="948" t="s">
        <v>1096</v>
      </c>
      <c r="K770" s="948">
        <v>1</v>
      </c>
      <c r="L770" s="948" t="s">
        <v>25</v>
      </c>
      <c r="M770" s="948">
        <v>41600</v>
      </c>
      <c r="N770" s="948" t="s">
        <v>84</v>
      </c>
      <c r="O770" s="948">
        <v>94362</v>
      </c>
      <c r="P770" s="948">
        <v>52762</v>
      </c>
      <c r="Q770" s="948">
        <v>9746</v>
      </c>
      <c r="R770" s="948">
        <v>9782</v>
      </c>
      <c r="S770" s="948"/>
      <c r="T770" s="948"/>
      <c r="U770" s="948"/>
      <c r="V770" s="948" t="s">
        <v>1348</v>
      </c>
      <c r="W770" s="948">
        <v>2</v>
      </c>
    </row>
    <row r="771" spans="1:23" s="917" customFormat="1" ht="12.75" customHeight="1">
      <c r="A771" s="948">
        <v>1912</v>
      </c>
      <c r="B771" s="948">
        <v>2840</v>
      </c>
      <c r="C771" s="948" t="s">
        <v>87</v>
      </c>
      <c r="D771" s="948" t="s">
        <v>1270</v>
      </c>
      <c r="E771" s="948">
        <v>40406</v>
      </c>
      <c r="F771" s="948" t="s">
        <v>198</v>
      </c>
      <c r="G771" s="948" t="s">
        <v>1890</v>
      </c>
      <c r="H771" s="948" t="s">
        <v>1865</v>
      </c>
      <c r="I771" s="948"/>
      <c r="J771" s="948" t="s">
        <v>1096</v>
      </c>
      <c r="K771" s="948">
        <v>1</v>
      </c>
      <c r="L771" s="948" t="s">
        <v>25</v>
      </c>
      <c r="M771" s="948">
        <v>41600</v>
      </c>
      <c r="N771" s="948" t="s">
        <v>84</v>
      </c>
      <c r="O771" s="948">
        <v>94362</v>
      </c>
      <c r="P771" s="948">
        <v>52762</v>
      </c>
      <c r="Q771" s="948">
        <v>9746</v>
      </c>
      <c r="R771" s="948">
        <v>9782</v>
      </c>
      <c r="S771" s="948"/>
      <c r="T771" s="948"/>
      <c r="U771" s="948"/>
      <c r="V771" s="948" t="s">
        <v>1348</v>
      </c>
      <c r="W771" s="948">
        <v>4</v>
      </c>
    </row>
    <row r="772" spans="1:23" s="917" customFormat="1" ht="12.75" customHeight="1">
      <c r="A772" s="948">
        <v>1912</v>
      </c>
      <c r="B772" s="948">
        <v>2840</v>
      </c>
      <c r="C772" s="948" t="s">
        <v>87</v>
      </c>
      <c r="D772" s="948" t="s">
        <v>1270</v>
      </c>
      <c r="E772" s="948">
        <v>40407</v>
      </c>
      <c r="F772" s="948" t="s">
        <v>198</v>
      </c>
      <c r="G772" s="948" t="s">
        <v>1891</v>
      </c>
      <c r="H772" s="948" t="s">
        <v>1865</v>
      </c>
      <c r="I772" s="948"/>
      <c r="J772" s="948" t="s">
        <v>1096</v>
      </c>
      <c r="K772" s="948">
        <v>1</v>
      </c>
      <c r="L772" s="948" t="s">
        <v>25</v>
      </c>
      <c r="M772" s="948">
        <v>41600</v>
      </c>
      <c r="N772" s="948" t="s">
        <v>84</v>
      </c>
      <c r="O772" s="948">
        <v>94362</v>
      </c>
      <c r="P772" s="948">
        <v>52762</v>
      </c>
      <c r="Q772" s="948">
        <v>9746</v>
      </c>
      <c r="R772" s="948">
        <v>9782</v>
      </c>
      <c r="S772" s="948"/>
      <c r="T772" s="948"/>
      <c r="U772" s="948"/>
      <c r="V772" s="948" t="s">
        <v>1348</v>
      </c>
      <c r="W772" s="948">
        <v>2</v>
      </c>
    </row>
    <row r="773" spans="1:23" s="917" customFormat="1" ht="12.75" customHeight="1">
      <c r="A773" s="948">
        <v>1912</v>
      </c>
      <c r="B773" s="948">
        <v>2840</v>
      </c>
      <c r="C773" s="948" t="s">
        <v>87</v>
      </c>
      <c r="D773" s="948" t="s">
        <v>1270</v>
      </c>
      <c r="E773" s="948">
        <v>40408</v>
      </c>
      <c r="F773" s="948" t="s">
        <v>198</v>
      </c>
      <c r="G773" s="948" t="s">
        <v>1892</v>
      </c>
      <c r="H773" s="948" t="s">
        <v>1865</v>
      </c>
      <c r="I773" s="948"/>
      <c r="J773" s="948" t="s">
        <v>1096</v>
      </c>
      <c r="K773" s="948">
        <v>1</v>
      </c>
      <c r="L773" s="948" t="s">
        <v>25</v>
      </c>
      <c r="M773" s="948">
        <v>41600</v>
      </c>
      <c r="N773" s="948" t="s">
        <v>84</v>
      </c>
      <c r="O773" s="948">
        <v>94362</v>
      </c>
      <c r="P773" s="948">
        <v>52762</v>
      </c>
      <c r="Q773" s="948">
        <v>9746</v>
      </c>
      <c r="R773" s="948">
        <v>9782</v>
      </c>
      <c r="S773" s="948"/>
      <c r="T773" s="948"/>
      <c r="U773" s="948"/>
      <c r="V773" s="948" t="s">
        <v>1348</v>
      </c>
      <c r="W773" s="948">
        <v>2</v>
      </c>
    </row>
    <row r="774" spans="1:23" s="917" customFormat="1" ht="12.75" customHeight="1">
      <c r="A774" s="948">
        <v>1912</v>
      </c>
      <c r="B774" s="948">
        <v>2840</v>
      </c>
      <c r="C774" s="948" t="s">
        <v>87</v>
      </c>
      <c r="D774" s="948" t="s">
        <v>1270</v>
      </c>
      <c r="E774" s="948">
        <v>40414</v>
      </c>
      <c r="F774" s="948" t="s">
        <v>198</v>
      </c>
      <c r="G774" s="948" t="s">
        <v>1893</v>
      </c>
      <c r="H774" s="948" t="s">
        <v>1828</v>
      </c>
      <c r="I774" s="948"/>
      <c r="J774" s="948" t="s">
        <v>1096</v>
      </c>
      <c r="K774" s="948">
        <v>2</v>
      </c>
      <c r="L774" s="948" t="s">
        <v>25</v>
      </c>
      <c r="M774" s="948">
        <v>41600</v>
      </c>
      <c r="N774" s="948" t="s">
        <v>84</v>
      </c>
      <c r="O774" s="948">
        <v>94362</v>
      </c>
      <c r="P774" s="948">
        <v>52762</v>
      </c>
      <c r="Q774" s="948">
        <v>9746</v>
      </c>
      <c r="R774" s="948">
        <v>9782</v>
      </c>
      <c r="S774" s="948"/>
      <c r="T774" s="948"/>
      <c r="U774" s="948"/>
      <c r="V774" s="948" t="s">
        <v>1348</v>
      </c>
      <c r="W774" s="948">
        <v>5</v>
      </c>
    </row>
    <row r="775" spans="1:23" s="917" customFormat="1" ht="12.75" customHeight="1">
      <c r="A775" s="948">
        <v>1912</v>
      </c>
      <c r="B775" s="948">
        <v>2840</v>
      </c>
      <c r="C775" s="948" t="s">
        <v>87</v>
      </c>
      <c r="D775" s="948" t="s">
        <v>1270</v>
      </c>
      <c r="E775" s="948">
        <v>40425</v>
      </c>
      <c r="F775" s="948" t="s">
        <v>198</v>
      </c>
      <c r="G775" s="948" t="s">
        <v>1894</v>
      </c>
      <c r="H775" s="948" t="s">
        <v>1895</v>
      </c>
      <c r="I775" s="948"/>
      <c r="J775" s="948" t="s">
        <v>1096</v>
      </c>
      <c r="K775" s="948">
        <v>1</v>
      </c>
      <c r="L775" s="948" t="s">
        <v>25</v>
      </c>
      <c r="M775" s="948">
        <v>41600</v>
      </c>
      <c r="N775" s="948" t="s">
        <v>84</v>
      </c>
      <c r="O775" s="948">
        <v>94362</v>
      </c>
      <c r="P775" s="948">
        <v>52762</v>
      </c>
      <c r="Q775" s="948">
        <v>9746</v>
      </c>
      <c r="R775" s="948">
        <v>9782</v>
      </c>
      <c r="S775" s="948"/>
      <c r="T775" s="948"/>
      <c r="U775" s="948"/>
      <c r="V775" s="948" t="s">
        <v>1348</v>
      </c>
      <c r="W775" s="948">
        <v>3</v>
      </c>
    </row>
    <row r="776" spans="1:23" s="917" customFormat="1" ht="12.75" customHeight="1">
      <c r="A776" s="948">
        <v>1912</v>
      </c>
      <c r="B776" s="948">
        <v>2840</v>
      </c>
      <c r="C776" s="948" t="s">
        <v>87</v>
      </c>
      <c r="D776" s="948" t="s">
        <v>1270</v>
      </c>
      <c r="E776" s="948">
        <v>40427</v>
      </c>
      <c r="F776" s="948" t="s">
        <v>198</v>
      </c>
      <c r="G776" s="948" t="s">
        <v>1896</v>
      </c>
      <c r="H776" s="948" t="s">
        <v>1895</v>
      </c>
      <c r="I776" s="948"/>
      <c r="J776" s="948" t="s">
        <v>1096</v>
      </c>
      <c r="K776" s="948">
        <v>2</v>
      </c>
      <c r="L776" s="948" t="s">
        <v>25</v>
      </c>
      <c r="M776" s="948">
        <v>41600</v>
      </c>
      <c r="N776" s="948" t="s">
        <v>84</v>
      </c>
      <c r="O776" s="948">
        <v>94362</v>
      </c>
      <c r="P776" s="948">
        <v>52762</v>
      </c>
      <c r="Q776" s="948">
        <v>9746</v>
      </c>
      <c r="R776" s="948">
        <v>9782</v>
      </c>
      <c r="S776" s="948"/>
      <c r="T776" s="948"/>
      <c r="U776" s="948"/>
      <c r="V776" s="948" t="s">
        <v>1348</v>
      </c>
      <c r="W776" s="948">
        <v>3</v>
      </c>
    </row>
    <row r="777" spans="1:23" s="917" customFormat="1" ht="12.75" customHeight="1">
      <c r="A777" s="948">
        <v>1932</v>
      </c>
      <c r="B777" s="948">
        <v>2840</v>
      </c>
      <c r="C777" s="948" t="s">
        <v>87</v>
      </c>
      <c r="D777" s="948" t="s">
        <v>1270</v>
      </c>
      <c r="E777" s="948">
        <v>40431</v>
      </c>
      <c r="F777" s="948" t="s">
        <v>198</v>
      </c>
      <c r="G777" s="948" t="s">
        <v>1897</v>
      </c>
      <c r="H777" s="948" t="s">
        <v>1898</v>
      </c>
      <c r="I777" s="948"/>
      <c r="J777" s="948" t="s">
        <v>1096</v>
      </c>
      <c r="K777" s="948">
        <v>3</v>
      </c>
      <c r="L777" s="948" t="s">
        <v>25</v>
      </c>
      <c r="M777" s="948">
        <v>41600</v>
      </c>
      <c r="N777" s="948" t="s">
        <v>84</v>
      </c>
      <c r="O777" s="948">
        <v>94362</v>
      </c>
      <c r="P777" s="948">
        <v>52762</v>
      </c>
      <c r="Q777" s="948">
        <v>9746</v>
      </c>
      <c r="R777" s="948">
        <v>9782</v>
      </c>
      <c r="S777" s="948"/>
      <c r="T777" s="948"/>
      <c r="U777" s="948"/>
      <c r="V777" s="948" t="s">
        <v>1348</v>
      </c>
      <c r="W777" s="948">
        <v>2</v>
      </c>
    </row>
    <row r="778" spans="1:23" s="917" customFormat="1" ht="12.75" customHeight="1">
      <c r="A778" s="948">
        <v>1335</v>
      </c>
      <c r="B778" s="948">
        <v>2840</v>
      </c>
      <c r="C778" s="948" t="s">
        <v>87</v>
      </c>
      <c r="D778" s="948" t="s">
        <v>1133</v>
      </c>
      <c r="E778" s="948">
        <v>40443</v>
      </c>
      <c r="F778" s="948" t="s">
        <v>198</v>
      </c>
      <c r="G778" s="948" t="s">
        <v>1899</v>
      </c>
      <c r="H778" s="948" t="s">
        <v>1900</v>
      </c>
      <c r="I778" s="948"/>
      <c r="J778" s="948" t="s">
        <v>1096</v>
      </c>
      <c r="K778" s="948">
        <v>1</v>
      </c>
      <c r="L778" s="948" t="s">
        <v>25</v>
      </c>
      <c r="M778" s="948">
        <v>41600</v>
      </c>
      <c r="N778" s="948" t="s">
        <v>84</v>
      </c>
      <c r="O778" s="948">
        <v>94362</v>
      </c>
      <c r="P778" s="948">
        <v>52762</v>
      </c>
      <c r="Q778" s="948">
        <v>18870</v>
      </c>
      <c r="R778" s="948">
        <v>26466</v>
      </c>
      <c r="S778" s="948"/>
      <c r="T778" s="948"/>
      <c r="U778" s="948"/>
      <c r="V778" s="948" t="s">
        <v>1348</v>
      </c>
      <c r="W778" s="948">
        <v>3</v>
      </c>
    </row>
    <row r="779" spans="1:23" s="917" customFormat="1" ht="12.75" customHeight="1">
      <c r="A779" s="948">
        <v>1912</v>
      </c>
      <c r="B779" s="948">
        <v>2840</v>
      </c>
      <c r="C779" s="948" t="s">
        <v>87</v>
      </c>
      <c r="D779" s="948" t="s">
        <v>1270</v>
      </c>
      <c r="E779" s="948">
        <v>40446</v>
      </c>
      <c r="F779" s="948" t="s">
        <v>198</v>
      </c>
      <c r="G779" s="948" t="s">
        <v>1901</v>
      </c>
      <c r="H779" s="948" t="s">
        <v>1828</v>
      </c>
      <c r="I779" s="948"/>
      <c r="J779" s="948" t="s">
        <v>1096</v>
      </c>
      <c r="K779" s="948">
        <v>3</v>
      </c>
      <c r="L779" s="948" t="s">
        <v>327</v>
      </c>
      <c r="M779" s="948">
        <v>41600</v>
      </c>
      <c r="N779" s="948" t="s">
        <v>84</v>
      </c>
      <c r="O779" s="948">
        <v>94362</v>
      </c>
      <c r="P779" s="948">
        <v>52762</v>
      </c>
      <c r="Q779" s="948">
        <v>9746</v>
      </c>
      <c r="R779" s="948">
        <v>9782</v>
      </c>
      <c r="S779" s="948"/>
      <c r="T779" s="948"/>
      <c r="U779" s="948"/>
      <c r="V779" s="948" t="s">
        <v>1348</v>
      </c>
      <c r="W779" s="948">
        <v>2</v>
      </c>
    </row>
    <row r="780" spans="1:23" s="917" customFormat="1" ht="12.75" customHeight="1">
      <c r="A780" s="948">
        <v>1912</v>
      </c>
      <c r="B780" s="948">
        <v>2840</v>
      </c>
      <c r="C780" s="948" t="s">
        <v>87</v>
      </c>
      <c r="D780" s="948" t="s">
        <v>1270</v>
      </c>
      <c r="E780" s="948">
        <v>40448</v>
      </c>
      <c r="F780" s="948" t="s">
        <v>198</v>
      </c>
      <c r="G780" s="948" t="s">
        <v>1902</v>
      </c>
      <c r="H780" s="948" t="s">
        <v>1828</v>
      </c>
      <c r="I780" s="948"/>
      <c r="J780" s="948" t="s">
        <v>1096</v>
      </c>
      <c r="K780" s="948">
        <v>3</v>
      </c>
      <c r="L780" s="948" t="s">
        <v>327</v>
      </c>
      <c r="M780" s="948">
        <v>41600</v>
      </c>
      <c r="N780" s="948" t="s">
        <v>84</v>
      </c>
      <c r="O780" s="948">
        <v>94362</v>
      </c>
      <c r="P780" s="948">
        <v>52762</v>
      </c>
      <c r="Q780" s="948">
        <v>9746</v>
      </c>
      <c r="R780" s="948">
        <v>9782</v>
      </c>
      <c r="S780" s="948"/>
      <c r="T780" s="948"/>
      <c r="U780" s="948"/>
      <c r="V780" s="948" t="s">
        <v>1348</v>
      </c>
      <c r="W780" s="948">
        <v>2</v>
      </c>
    </row>
    <row r="781" spans="1:23" s="917" customFormat="1" ht="12.75" customHeight="1">
      <c r="A781" s="948">
        <v>1335</v>
      </c>
      <c r="B781" s="948">
        <v>2832</v>
      </c>
      <c r="C781" s="948" t="s">
        <v>92</v>
      </c>
      <c r="D781" s="948" t="s">
        <v>1133</v>
      </c>
      <c r="E781" s="948">
        <v>40449</v>
      </c>
      <c r="F781" s="948" t="s">
        <v>198</v>
      </c>
      <c r="G781" s="948" t="s">
        <v>1903</v>
      </c>
      <c r="H781" s="948" t="s">
        <v>1867</v>
      </c>
      <c r="I781" s="948"/>
      <c r="J781" s="948" t="s">
        <v>1096</v>
      </c>
      <c r="K781" s="948">
        <v>3</v>
      </c>
      <c r="L781" s="948" t="s">
        <v>25</v>
      </c>
      <c r="M781" s="948">
        <v>41600</v>
      </c>
      <c r="N781" s="948" t="s">
        <v>88</v>
      </c>
      <c r="O781" s="948">
        <v>101092</v>
      </c>
      <c r="P781" s="948">
        <v>59492</v>
      </c>
      <c r="Q781" s="948">
        <v>18870</v>
      </c>
      <c r="R781" s="948">
        <v>26466</v>
      </c>
      <c r="S781" s="948"/>
      <c r="T781" s="948"/>
      <c r="U781" s="948"/>
      <c r="V781" s="948" t="s">
        <v>1348</v>
      </c>
      <c r="W781" s="948">
        <v>1</v>
      </c>
    </row>
    <row r="782" spans="1:23" s="917" customFormat="1" ht="12.75" customHeight="1">
      <c r="A782" s="948">
        <v>1545</v>
      </c>
      <c r="B782" s="948">
        <v>2820</v>
      </c>
      <c r="C782" s="948" t="s">
        <v>1622</v>
      </c>
      <c r="D782" s="948" t="s">
        <v>1445</v>
      </c>
      <c r="E782" s="948">
        <v>40457</v>
      </c>
      <c r="F782" s="948" t="s">
        <v>198</v>
      </c>
      <c r="G782" s="948" t="s">
        <v>1904</v>
      </c>
      <c r="H782" s="948" t="s">
        <v>1828</v>
      </c>
      <c r="I782" s="948"/>
      <c r="J782" s="948" t="s">
        <v>1096</v>
      </c>
      <c r="K782" s="948">
        <v>2</v>
      </c>
      <c r="L782" s="948" t="s">
        <v>25</v>
      </c>
      <c r="M782" s="948">
        <v>41600</v>
      </c>
      <c r="N782" s="948" t="s">
        <v>126</v>
      </c>
      <c r="O782" s="948">
        <v>212265</v>
      </c>
      <c r="P782" s="948">
        <v>170665</v>
      </c>
      <c r="Q782" s="948">
        <v>18870</v>
      </c>
      <c r="R782" s="948">
        <v>26466</v>
      </c>
      <c r="S782" s="948"/>
      <c r="T782" s="948">
        <v>921</v>
      </c>
      <c r="U782" s="948">
        <v>298</v>
      </c>
      <c r="V782" s="948" t="s">
        <v>1348</v>
      </c>
      <c r="W782" s="948">
        <v>3</v>
      </c>
    </row>
    <row r="783" spans="1:23" s="917" customFormat="1" ht="12.75" customHeight="1">
      <c r="A783" s="948">
        <v>1590</v>
      </c>
      <c r="B783" s="948">
        <v>2813</v>
      </c>
      <c r="C783" s="948" t="s">
        <v>90</v>
      </c>
      <c r="D783" s="948" t="s">
        <v>1126</v>
      </c>
      <c r="E783" s="948">
        <v>40462</v>
      </c>
      <c r="F783" s="948" t="s">
        <v>198</v>
      </c>
      <c r="G783" s="948" t="s">
        <v>1905</v>
      </c>
      <c r="H783" s="948" t="s">
        <v>1828</v>
      </c>
      <c r="I783" s="948"/>
      <c r="J783" s="948" t="s">
        <v>1096</v>
      </c>
      <c r="K783" s="948">
        <v>4</v>
      </c>
      <c r="L783" s="948" t="s">
        <v>25</v>
      </c>
      <c r="M783" s="948">
        <v>41600</v>
      </c>
      <c r="N783" s="948" t="s">
        <v>88</v>
      </c>
      <c r="O783" s="948">
        <v>101092</v>
      </c>
      <c r="P783" s="948">
        <v>59492</v>
      </c>
      <c r="Q783" s="948">
        <v>26851</v>
      </c>
      <c r="R783" s="948">
        <v>37759</v>
      </c>
      <c r="S783" s="948"/>
      <c r="T783" s="948"/>
      <c r="U783" s="948"/>
      <c r="V783" s="948" t="s">
        <v>1348</v>
      </c>
      <c r="W783" s="948">
        <v>2</v>
      </c>
    </row>
    <row r="784" spans="1:23" s="917" customFormat="1" ht="12.75" customHeight="1">
      <c r="A784" s="948">
        <v>1034</v>
      </c>
      <c r="B784" s="948">
        <v>2803</v>
      </c>
      <c r="C784" s="948" t="s">
        <v>98</v>
      </c>
      <c r="D784" s="948" t="s">
        <v>1292</v>
      </c>
      <c r="E784" s="948">
        <v>40464</v>
      </c>
      <c r="F784" s="948" t="s">
        <v>198</v>
      </c>
      <c r="G784" s="948" t="s">
        <v>1906</v>
      </c>
      <c r="H784" s="948" t="s">
        <v>1863</v>
      </c>
      <c r="I784" s="948"/>
      <c r="J784" s="948" t="s">
        <v>1096</v>
      </c>
      <c r="K784" s="948">
        <v>3</v>
      </c>
      <c r="L784" s="948" t="s">
        <v>25</v>
      </c>
      <c r="M784" s="948">
        <v>41600</v>
      </c>
      <c r="N784" s="948" t="s">
        <v>97</v>
      </c>
      <c r="O784" s="948">
        <v>122428</v>
      </c>
      <c r="P784" s="948">
        <v>80828</v>
      </c>
      <c r="Q784" s="948">
        <v>18870</v>
      </c>
      <c r="R784" s="948">
        <v>26466</v>
      </c>
      <c r="S784" s="948"/>
      <c r="T784" s="948"/>
      <c r="U784" s="948"/>
      <c r="V784" s="948" t="s">
        <v>1348</v>
      </c>
      <c r="W784" s="948">
        <v>15</v>
      </c>
    </row>
    <row r="785" spans="1:23" s="917" customFormat="1" ht="12.75" customHeight="1">
      <c r="A785" s="948">
        <v>1510</v>
      </c>
      <c r="B785" s="948">
        <v>2842</v>
      </c>
      <c r="C785" s="948" t="s">
        <v>105</v>
      </c>
      <c r="D785" s="948" t="s">
        <v>1270</v>
      </c>
      <c r="E785" s="948">
        <v>40473</v>
      </c>
      <c r="F785" s="948" t="s">
        <v>198</v>
      </c>
      <c r="G785" s="948" t="s">
        <v>1907</v>
      </c>
      <c r="H785" s="948" t="s">
        <v>1908</v>
      </c>
      <c r="I785" s="948"/>
      <c r="J785" s="948" t="s">
        <v>1096</v>
      </c>
      <c r="K785" s="948">
        <v>2</v>
      </c>
      <c r="L785" s="948" t="s">
        <v>25</v>
      </c>
      <c r="M785" s="948">
        <v>41600</v>
      </c>
      <c r="N785" s="948" t="s">
        <v>97</v>
      </c>
      <c r="O785" s="948">
        <v>122428</v>
      </c>
      <c r="P785" s="948">
        <v>80828</v>
      </c>
      <c r="Q785" s="948">
        <v>18870</v>
      </c>
      <c r="R785" s="948">
        <v>34212</v>
      </c>
      <c r="S785" s="948"/>
      <c r="T785" s="948"/>
      <c r="U785" s="948"/>
      <c r="V785" s="948" t="s">
        <v>1348</v>
      </c>
      <c r="W785" s="948">
        <v>3</v>
      </c>
    </row>
    <row r="786" spans="1:23" s="917" customFormat="1" ht="12.75" customHeight="1">
      <c r="A786" s="948">
        <v>1510</v>
      </c>
      <c r="B786" s="948">
        <v>2842</v>
      </c>
      <c r="C786" s="948" t="s">
        <v>105</v>
      </c>
      <c r="D786" s="948" t="s">
        <v>1270</v>
      </c>
      <c r="E786" s="948">
        <v>40474</v>
      </c>
      <c r="F786" s="948" t="s">
        <v>198</v>
      </c>
      <c r="G786" s="948" t="s">
        <v>1909</v>
      </c>
      <c r="H786" s="948" t="s">
        <v>1908</v>
      </c>
      <c r="I786" s="948"/>
      <c r="J786" s="948" t="s">
        <v>1096</v>
      </c>
      <c r="K786" s="948">
        <v>2</v>
      </c>
      <c r="L786" s="948" t="s">
        <v>25</v>
      </c>
      <c r="M786" s="948">
        <v>41600</v>
      </c>
      <c r="N786" s="948" t="s">
        <v>97</v>
      </c>
      <c r="O786" s="948">
        <v>122428</v>
      </c>
      <c r="P786" s="948">
        <v>80828</v>
      </c>
      <c r="Q786" s="948">
        <v>18870</v>
      </c>
      <c r="R786" s="948">
        <v>34212</v>
      </c>
      <c r="S786" s="948"/>
      <c r="T786" s="948"/>
      <c r="U786" s="948"/>
      <c r="V786" s="948" t="s">
        <v>1348</v>
      </c>
      <c r="W786" s="948">
        <v>3</v>
      </c>
    </row>
    <row r="787" spans="1:23" s="917" customFormat="1" ht="12.75" customHeight="1">
      <c r="A787" s="948">
        <v>1510</v>
      </c>
      <c r="B787" s="948">
        <v>2842</v>
      </c>
      <c r="C787" s="948" t="s">
        <v>105</v>
      </c>
      <c r="D787" s="948" t="s">
        <v>1270</v>
      </c>
      <c r="E787" s="948">
        <v>40475</v>
      </c>
      <c r="F787" s="948" t="s">
        <v>198</v>
      </c>
      <c r="G787" s="948" t="s">
        <v>1910</v>
      </c>
      <c r="H787" s="948" t="s">
        <v>1911</v>
      </c>
      <c r="I787" s="948"/>
      <c r="J787" s="948" t="s">
        <v>1096</v>
      </c>
      <c r="K787" s="948">
        <v>2</v>
      </c>
      <c r="L787" s="948" t="s">
        <v>25</v>
      </c>
      <c r="M787" s="948">
        <v>41600</v>
      </c>
      <c r="N787" s="948" t="s">
        <v>97</v>
      </c>
      <c r="O787" s="948">
        <v>122428</v>
      </c>
      <c r="P787" s="948">
        <v>80828</v>
      </c>
      <c r="Q787" s="948">
        <v>18870</v>
      </c>
      <c r="R787" s="948">
        <v>34212</v>
      </c>
      <c r="S787" s="948"/>
      <c r="T787" s="948"/>
      <c r="U787" s="948"/>
      <c r="V787" s="948" t="s">
        <v>1348</v>
      </c>
      <c r="W787" s="948">
        <v>3</v>
      </c>
    </row>
    <row r="788" spans="1:23" s="917" customFormat="1" ht="12.75" customHeight="1">
      <c r="A788" s="948">
        <v>1510</v>
      </c>
      <c r="B788" s="948">
        <v>2842</v>
      </c>
      <c r="C788" s="948" t="s">
        <v>105</v>
      </c>
      <c r="D788" s="948" t="s">
        <v>1270</v>
      </c>
      <c r="E788" s="948">
        <v>40477</v>
      </c>
      <c r="F788" s="948" t="s">
        <v>198</v>
      </c>
      <c r="G788" s="948" t="s">
        <v>1912</v>
      </c>
      <c r="H788" s="948" t="s">
        <v>1908</v>
      </c>
      <c r="I788" s="948"/>
      <c r="J788" s="948" t="s">
        <v>1096</v>
      </c>
      <c r="K788" s="948">
        <v>2</v>
      </c>
      <c r="L788" s="948" t="s">
        <v>25</v>
      </c>
      <c r="M788" s="948">
        <v>41600</v>
      </c>
      <c r="N788" s="948" t="s">
        <v>97</v>
      </c>
      <c r="O788" s="948">
        <v>122428</v>
      </c>
      <c r="P788" s="948">
        <v>80828</v>
      </c>
      <c r="Q788" s="948">
        <v>18870</v>
      </c>
      <c r="R788" s="948">
        <v>34212</v>
      </c>
      <c r="S788" s="948"/>
      <c r="T788" s="948"/>
      <c r="U788" s="948"/>
      <c r="V788" s="948" t="s">
        <v>1348</v>
      </c>
      <c r="W788" s="948">
        <v>3</v>
      </c>
    </row>
    <row r="789" spans="1:23" s="917" customFormat="1" ht="12.75" customHeight="1">
      <c r="A789" s="948">
        <v>1335</v>
      </c>
      <c r="B789" s="948">
        <v>2832</v>
      </c>
      <c r="C789" s="948" t="s">
        <v>92</v>
      </c>
      <c r="D789" s="948" t="s">
        <v>1133</v>
      </c>
      <c r="E789" s="948">
        <v>40488</v>
      </c>
      <c r="F789" s="948" t="s">
        <v>198</v>
      </c>
      <c r="G789" s="948" t="s">
        <v>1913</v>
      </c>
      <c r="H789" s="948" t="s">
        <v>1867</v>
      </c>
      <c r="I789" s="948"/>
      <c r="J789" s="948" t="s">
        <v>1096</v>
      </c>
      <c r="K789" s="948">
        <v>5</v>
      </c>
      <c r="L789" s="948" t="s">
        <v>25</v>
      </c>
      <c r="M789" s="948">
        <v>41600</v>
      </c>
      <c r="N789" s="948" t="s">
        <v>88</v>
      </c>
      <c r="O789" s="948">
        <v>101092</v>
      </c>
      <c r="P789" s="948">
        <v>59492</v>
      </c>
      <c r="Q789" s="948">
        <v>18870</v>
      </c>
      <c r="R789" s="948">
        <v>26466</v>
      </c>
      <c r="S789" s="948"/>
      <c r="T789" s="948"/>
      <c r="U789" s="948"/>
      <c r="V789" s="948" t="s">
        <v>1348</v>
      </c>
      <c r="W789" s="948">
        <v>1</v>
      </c>
    </row>
    <row r="790" spans="1:23" s="917" customFormat="1" ht="12.75" customHeight="1">
      <c r="A790" s="948">
        <v>1235</v>
      </c>
      <c r="B790" s="948">
        <v>2824</v>
      </c>
      <c r="C790" s="948" t="s">
        <v>122</v>
      </c>
      <c r="D790" s="948" t="s">
        <v>1292</v>
      </c>
      <c r="E790" s="948">
        <v>40491</v>
      </c>
      <c r="F790" s="948" t="s">
        <v>198</v>
      </c>
      <c r="G790" s="948" t="s">
        <v>1914</v>
      </c>
      <c r="H790" s="948" t="s">
        <v>1915</v>
      </c>
      <c r="I790" s="948"/>
      <c r="J790" s="948" t="s">
        <v>1096</v>
      </c>
      <c r="K790" s="948">
        <v>4</v>
      </c>
      <c r="L790" s="948" t="s">
        <v>25</v>
      </c>
      <c r="M790" s="948">
        <v>41600</v>
      </c>
      <c r="N790" s="948" t="s">
        <v>114</v>
      </c>
      <c r="O790" s="948">
        <v>165078</v>
      </c>
      <c r="P790" s="948">
        <v>123478</v>
      </c>
      <c r="Q790" s="948">
        <v>23032</v>
      </c>
      <c r="R790" s="948">
        <v>43316</v>
      </c>
      <c r="S790" s="948"/>
      <c r="T790" s="948"/>
      <c r="U790" s="948"/>
      <c r="V790" s="948" t="s">
        <v>1348</v>
      </c>
      <c r="W790" s="948">
        <v>2</v>
      </c>
    </row>
    <row r="791" spans="1:23" s="917" customFormat="1" ht="12.75" customHeight="1">
      <c r="A791" s="948">
        <v>1380</v>
      </c>
      <c r="B791" s="948">
        <v>2800</v>
      </c>
      <c r="C791" s="948" t="s">
        <v>94</v>
      </c>
      <c r="D791" s="948" t="s">
        <v>1292</v>
      </c>
      <c r="E791" s="948">
        <v>40493</v>
      </c>
      <c r="F791" s="948" t="s">
        <v>198</v>
      </c>
      <c r="G791" s="948" t="s">
        <v>1916</v>
      </c>
      <c r="H791" s="948" t="s">
        <v>1917</v>
      </c>
      <c r="I791" s="948"/>
      <c r="J791" s="948" t="s">
        <v>1096</v>
      </c>
      <c r="K791" s="948">
        <v>10</v>
      </c>
      <c r="L791" s="948" t="s">
        <v>25</v>
      </c>
      <c r="M791" s="948">
        <v>41600</v>
      </c>
      <c r="N791" s="948" t="s">
        <v>93</v>
      </c>
      <c r="O791" s="948">
        <v>109342</v>
      </c>
      <c r="P791" s="948">
        <v>67742</v>
      </c>
      <c r="Q791" s="948">
        <v>18870</v>
      </c>
      <c r="R791" s="948">
        <v>19885</v>
      </c>
      <c r="S791" s="948"/>
      <c r="T791" s="948"/>
      <c r="U791" s="948"/>
      <c r="V791" s="948" t="s">
        <v>1348</v>
      </c>
      <c r="W791" s="948">
        <v>5</v>
      </c>
    </row>
    <row r="792" spans="1:23" s="917" customFormat="1" ht="12.75" customHeight="1">
      <c r="A792" s="948">
        <v>1440</v>
      </c>
      <c r="B792" s="948">
        <v>2819</v>
      </c>
      <c r="C792" s="948" t="s">
        <v>101</v>
      </c>
      <c r="D792" s="948" t="s">
        <v>1833</v>
      </c>
      <c r="E792" s="948">
        <v>40505</v>
      </c>
      <c r="F792" s="948" t="s">
        <v>198</v>
      </c>
      <c r="G792" s="948" t="s">
        <v>1918</v>
      </c>
      <c r="H792" s="948" t="s">
        <v>1919</v>
      </c>
      <c r="I792" s="948"/>
      <c r="J792" s="948" t="s">
        <v>1096</v>
      </c>
      <c r="K792" s="948">
        <v>3</v>
      </c>
      <c r="L792" s="948" t="s">
        <v>344</v>
      </c>
      <c r="M792" s="948">
        <v>0</v>
      </c>
      <c r="N792" s="948" t="s">
        <v>97</v>
      </c>
      <c r="O792" s="948">
        <v>125340</v>
      </c>
      <c r="P792" s="948">
        <v>125340</v>
      </c>
      <c r="Q792" s="948">
        <v>26851</v>
      </c>
      <c r="R792" s="948">
        <v>37759</v>
      </c>
      <c r="S792" s="948"/>
      <c r="T792" s="948"/>
      <c r="U792" s="948"/>
      <c r="V792" s="948" t="s">
        <v>1348</v>
      </c>
      <c r="W792" s="948">
        <v>2</v>
      </c>
    </row>
    <row r="793" spans="1:23" s="917" customFormat="1" ht="12.75" customHeight="1">
      <c r="A793" s="948">
        <v>1440</v>
      </c>
      <c r="B793" s="948">
        <v>2819</v>
      </c>
      <c r="C793" s="948" t="s">
        <v>101</v>
      </c>
      <c r="D793" s="948" t="s">
        <v>1833</v>
      </c>
      <c r="E793" s="948">
        <v>40505</v>
      </c>
      <c r="F793" s="948" t="s">
        <v>198</v>
      </c>
      <c r="G793" s="948" t="s">
        <v>1918</v>
      </c>
      <c r="H793" s="948" t="s">
        <v>1919</v>
      </c>
      <c r="I793" s="948"/>
      <c r="J793" s="948" t="s">
        <v>1096</v>
      </c>
      <c r="K793" s="948">
        <v>3</v>
      </c>
      <c r="L793" s="948" t="s">
        <v>25</v>
      </c>
      <c r="M793" s="948">
        <v>41600</v>
      </c>
      <c r="N793" s="948" t="s">
        <v>97</v>
      </c>
      <c r="O793" s="948">
        <v>122428</v>
      </c>
      <c r="P793" s="948">
        <v>80828</v>
      </c>
      <c r="Q793" s="948">
        <v>26851</v>
      </c>
      <c r="R793" s="948">
        <v>37759</v>
      </c>
      <c r="S793" s="948"/>
      <c r="T793" s="948"/>
      <c r="U793" s="948"/>
      <c r="V793" s="948" t="s">
        <v>1348</v>
      </c>
      <c r="W793" s="948">
        <v>2</v>
      </c>
    </row>
    <row r="794" spans="1:23" s="917" customFormat="1" ht="12.75" customHeight="1">
      <c r="A794" s="948">
        <v>1180</v>
      </c>
      <c r="B794" s="948">
        <v>2819</v>
      </c>
      <c r="C794" s="948" t="s">
        <v>101</v>
      </c>
      <c r="D794" s="948" t="s">
        <v>1103</v>
      </c>
      <c r="E794" s="948">
        <v>40517</v>
      </c>
      <c r="F794" s="948" t="s">
        <v>198</v>
      </c>
      <c r="G794" s="948" t="s">
        <v>1920</v>
      </c>
      <c r="H794" s="948" t="s">
        <v>1921</v>
      </c>
      <c r="I794" s="948"/>
      <c r="J794" s="948" t="s">
        <v>1096</v>
      </c>
      <c r="K794" s="948">
        <v>10</v>
      </c>
      <c r="L794" s="948" t="s">
        <v>25</v>
      </c>
      <c r="M794" s="948">
        <v>41600</v>
      </c>
      <c r="N794" s="948" t="s">
        <v>97</v>
      </c>
      <c r="O794" s="948">
        <v>122428</v>
      </c>
      <c r="P794" s="948">
        <v>80828</v>
      </c>
      <c r="Q794" s="948">
        <v>18870</v>
      </c>
      <c r="R794" s="948">
        <v>26466</v>
      </c>
      <c r="S794" s="948"/>
      <c r="T794" s="948"/>
      <c r="U794" s="948"/>
      <c r="V794" s="948" t="s">
        <v>1348</v>
      </c>
      <c r="W794" s="948">
        <v>1</v>
      </c>
    </row>
    <row r="795" spans="1:23" s="917" customFormat="1" ht="12.75" customHeight="1">
      <c r="A795" s="948">
        <v>1180</v>
      </c>
      <c r="B795" s="948">
        <v>2819</v>
      </c>
      <c r="C795" s="948" t="s">
        <v>101</v>
      </c>
      <c r="D795" s="948" t="s">
        <v>1103</v>
      </c>
      <c r="E795" s="948">
        <v>40518</v>
      </c>
      <c r="F795" s="948" t="s">
        <v>198</v>
      </c>
      <c r="G795" s="948" t="s">
        <v>1922</v>
      </c>
      <c r="H795" s="948" t="s">
        <v>1921</v>
      </c>
      <c r="I795" s="948"/>
      <c r="J795" s="948" t="s">
        <v>1096</v>
      </c>
      <c r="K795" s="948">
        <v>2</v>
      </c>
      <c r="L795" s="948" t="s">
        <v>25</v>
      </c>
      <c r="M795" s="948">
        <v>41600</v>
      </c>
      <c r="N795" s="948" t="s">
        <v>97</v>
      </c>
      <c r="O795" s="948">
        <v>122428</v>
      </c>
      <c r="P795" s="948">
        <v>80828</v>
      </c>
      <c r="Q795" s="948">
        <v>18870</v>
      </c>
      <c r="R795" s="948">
        <v>26466</v>
      </c>
      <c r="S795" s="948"/>
      <c r="T795" s="948"/>
      <c r="U795" s="948"/>
      <c r="V795" s="948" t="s">
        <v>1348</v>
      </c>
      <c r="W795" s="948">
        <v>1</v>
      </c>
    </row>
    <row r="796" spans="1:23" s="917" customFormat="1" ht="12.75" customHeight="1">
      <c r="A796" s="948">
        <v>1555</v>
      </c>
      <c r="B796" s="948">
        <v>2845</v>
      </c>
      <c r="C796" s="948" t="s">
        <v>318</v>
      </c>
      <c r="D796" s="948" t="s">
        <v>1445</v>
      </c>
      <c r="E796" s="948">
        <v>40531</v>
      </c>
      <c r="F796" s="948" t="s">
        <v>198</v>
      </c>
      <c r="G796" s="948" t="s">
        <v>1923</v>
      </c>
      <c r="H796" s="948" t="s">
        <v>1908</v>
      </c>
      <c r="I796" s="948"/>
      <c r="J796" s="948" t="s">
        <v>1096</v>
      </c>
      <c r="K796" s="948">
        <v>30</v>
      </c>
      <c r="L796" s="948" t="s">
        <v>25</v>
      </c>
      <c r="M796" s="948">
        <v>41600</v>
      </c>
      <c r="N796" s="948" t="s">
        <v>126</v>
      </c>
      <c r="O796" s="948">
        <v>212265</v>
      </c>
      <c r="P796" s="948">
        <v>170665</v>
      </c>
      <c r="Q796" s="948">
        <v>18870</v>
      </c>
      <c r="R796" s="948">
        <v>26466</v>
      </c>
      <c r="S796" s="948"/>
      <c r="T796" s="948">
        <v>921</v>
      </c>
      <c r="U796" s="948">
        <v>298</v>
      </c>
      <c r="V796" s="948" t="s">
        <v>1348</v>
      </c>
      <c r="W796" s="948">
        <v>4</v>
      </c>
    </row>
    <row r="797" spans="1:23" s="917" customFormat="1" ht="12.75" customHeight="1">
      <c r="A797" s="948">
        <v>1012</v>
      </c>
      <c r="B797" s="948">
        <v>2809</v>
      </c>
      <c r="C797" s="948" t="s">
        <v>89</v>
      </c>
      <c r="D797" s="948" t="s">
        <v>1806</v>
      </c>
      <c r="E797" s="948">
        <v>40533</v>
      </c>
      <c r="F797" s="948" t="s">
        <v>198</v>
      </c>
      <c r="G797" s="948" t="s">
        <v>1924</v>
      </c>
      <c r="H797" s="948" t="s">
        <v>1925</v>
      </c>
      <c r="I797" s="948"/>
      <c r="J797" s="948" t="s">
        <v>1096</v>
      </c>
      <c r="K797" s="948">
        <v>40</v>
      </c>
      <c r="L797" s="948" t="s">
        <v>25</v>
      </c>
      <c r="M797" s="948">
        <v>41600</v>
      </c>
      <c r="N797" s="948" t="s">
        <v>84</v>
      </c>
      <c r="O797" s="948">
        <v>94362</v>
      </c>
      <c r="P797" s="948">
        <v>52762</v>
      </c>
      <c r="Q797" s="948">
        <v>18870</v>
      </c>
      <c r="R797" s="948">
        <v>26466</v>
      </c>
      <c r="S797" s="948"/>
      <c r="T797" s="948"/>
      <c r="U797" s="948"/>
      <c r="V797" s="948" t="s">
        <v>1348</v>
      </c>
      <c r="W797" s="948">
        <v>243</v>
      </c>
    </row>
    <row r="798" spans="1:23" s="917" customFormat="1" ht="12.75" customHeight="1">
      <c r="A798" s="948">
        <v>6666</v>
      </c>
      <c r="B798" s="948">
        <v>2809</v>
      </c>
      <c r="C798" s="948" t="s">
        <v>89</v>
      </c>
      <c r="D798" s="948" t="s">
        <v>1806</v>
      </c>
      <c r="E798" s="948">
        <v>40534</v>
      </c>
      <c r="F798" s="948" t="s">
        <v>198</v>
      </c>
      <c r="G798" s="948" t="s">
        <v>1926</v>
      </c>
      <c r="H798" s="948" t="s">
        <v>1925</v>
      </c>
      <c r="I798" s="948"/>
      <c r="J798" s="948" t="s">
        <v>1096</v>
      </c>
      <c r="K798" s="948">
        <v>40</v>
      </c>
      <c r="L798" s="948" t="s">
        <v>25</v>
      </c>
      <c r="M798" s="948">
        <v>41600</v>
      </c>
      <c r="N798" s="948" t="s">
        <v>84</v>
      </c>
      <c r="O798" s="948">
        <v>94362</v>
      </c>
      <c r="P798" s="948">
        <v>52762</v>
      </c>
      <c r="Q798" s="948">
        <v>9746</v>
      </c>
      <c r="R798" s="948">
        <v>9782</v>
      </c>
      <c r="S798" s="948"/>
      <c r="T798" s="948"/>
      <c r="U798" s="948"/>
      <c r="V798" s="948" t="s">
        <v>1348</v>
      </c>
      <c r="W798" s="948">
        <v>242</v>
      </c>
    </row>
    <row r="799" spans="1:23" s="917" customFormat="1" ht="12.75" customHeight="1">
      <c r="A799" s="948">
        <v>1235</v>
      </c>
      <c r="B799" s="948">
        <v>2824</v>
      </c>
      <c r="C799" s="948" t="s">
        <v>122</v>
      </c>
      <c r="D799" s="948" t="s">
        <v>1292</v>
      </c>
      <c r="E799" s="948">
        <v>40539</v>
      </c>
      <c r="F799" s="948" t="s">
        <v>198</v>
      </c>
      <c r="G799" s="948" t="s">
        <v>1927</v>
      </c>
      <c r="H799" s="948" t="s">
        <v>1917</v>
      </c>
      <c r="I799" s="948"/>
      <c r="J799" s="948" t="s">
        <v>1096</v>
      </c>
      <c r="K799" s="948">
        <v>2</v>
      </c>
      <c r="L799" s="948" t="s">
        <v>25</v>
      </c>
      <c r="M799" s="948">
        <v>41600</v>
      </c>
      <c r="N799" s="948" t="s">
        <v>114</v>
      </c>
      <c r="O799" s="948">
        <v>165078</v>
      </c>
      <c r="P799" s="948">
        <v>123478</v>
      </c>
      <c r="Q799" s="948">
        <v>23032</v>
      </c>
      <c r="R799" s="948">
        <v>43316</v>
      </c>
      <c r="S799" s="948"/>
      <c r="T799" s="948"/>
      <c r="U799" s="948"/>
      <c r="V799" s="948" t="s">
        <v>1348</v>
      </c>
      <c r="W799" s="948">
        <v>15</v>
      </c>
    </row>
    <row r="800" spans="1:23" s="917" customFormat="1" ht="12.75" customHeight="1">
      <c r="A800" s="948">
        <v>1235</v>
      </c>
      <c r="B800" s="948">
        <v>2824</v>
      </c>
      <c r="C800" s="948" t="s">
        <v>122</v>
      </c>
      <c r="D800" s="948" t="s">
        <v>1292</v>
      </c>
      <c r="E800" s="948">
        <v>40540</v>
      </c>
      <c r="F800" s="948" t="s">
        <v>198</v>
      </c>
      <c r="G800" s="948" t="s">
        <v>1928</v>
      </c>
      <c r="H800" s="948" t="s">
        <v>1917</v>
      </c>
      <c r="I800" s="948"/>
      <c r="J800" s="948" t="s">
        <v>1096</v>
      </c>
      <c r="K800" s="948">
        <v>3</v>
      </c>
      <c r="L800" s="948" t="s">
        <v>25</v>
      </c>
      <c r="M800" s="948">
        <v>41600</v>
      </c>
      <c r="N800" s="948" t="s">
        <v>114</v>
      </c>
      <c r="O800" s="948">
        <v>165078</v>
      </c>
      <c r="P800" s="948">
        <v>123478</v>
      </c>
      <c r="Q800" s="948">
        <v>23032</v>
      </c>
      <c r="R800" s="948">
        <v>43316</v>
      </c>
      <c r="S800" s="948"/>
      <c r="T800" s="948"/>
      <c r="U800" s="948"/>
      <c r="V800" s="948" t="s">
        <v>1348</v>
      </c>
      <c r="W800" s="948">
        <v>15</v>
      </c>
    </row>
    <row r="801" spans="1:23" s="917" customFormat="1" ht="12.75" customHeight="1">
      <c r="A801" s="948">
        <v>1555</v>
      </c>
      <c r="B801" s="948">
        <v>2845</v>
      </c>
      <c r="C801" s="948" t="s">
        <v>318</v>
      </c>
      <c r="D801" s="948" t="s">
        <v>1445</v>
      </c>
      <c r="E801" s="948">
        <v>40544</v>
      </c>
      <c r="F801" s="948" t="s">
        <v>198</v>
      </c>
      <c r="G801" s="948" t="s">
        <v>1929</v>
      </c>
      <c r="H801" s="948" t="s">
        <v>1908</v>
      </c>
      <c r="I801" s="948"/>
      <c r="J801" s="948" t="s">
        <v>1096</v>
      </c>
      <c r="K801" s="948">
        <v>20</v>
      </c>
      <c r="L801" s="948" t="s">
        <v>25</v>
      </c>
      <c r="M801" s="948">
        <v>41600</v>
      </c>
      <c r="N801" s="948" t="s">
        <v>126</v>
      </c>
      <c r="O801" s="948">
        <v>212265</v>
      </c>
      <c r="P801" s="948">
        <v>170665</v>
      </c>
      <c r="Q801" s="948">
        <v>18870</v>
      </c>
      <c r="R801" s="948">
        <v>26466</v>
      </c>
      <c r="S801" s="948"/>
      <c r="T801" s="948"/>
      <c r="U801" s="948"/>
      <c r="V801" s="948" t="s">
        <v>1348</v>
      </c>
      <c r="W801" s="948">
        <v>4</v>
      </c>
    </row>
    <row r="802" spans="1:23" s="917" customFormat="1" ht="12.75" customHeight="1">
      <c r="A802" s="948">
        <v>1255</v>
      </c>
      <c r="B802" s="948">
        <v>2817</v>
      </c>
      <c r="C802" s="948" t="s">
        <v>107</v>
      </c>
      <c r="D802" s="948" t="s">
        <v>1445</v>
      </c>
      <c r="E802" s="948">
        <v>40550</v>
      </c>
      <c r="F802" s="948" t="s">
        <v>198</v>
      </c>
      <c r="G802" s="948" t="s">
        <v>1930</v>
      </c>
      <c r="H802" s="948" t="s">
        <v>1931</v>
      </c>
      <c r="I802" s="948"/>
      <c r="J802" s="948" t="s">
        <v>1096</v>
      </c>
      <c r="K802" s="948">
        <v>3</v>
      </c>
      <c r="L802" s="948" t="s">
        <v>25</v>
      </c>
      <c r="M802" s="948">
        <v>41600</v>
      </c>
      <c r="N802" s="948" t="s">
        <v>106</v>
      </c>
      <c r="O802" s="948">
        <v>136028</v>
      </c>
      <c r="P802" s="948">
        <v>94428</v>
      </c>
      <c r="Q802" s="948">
        <v>18870</v>
      </c>
      <c r="R802" s="948">
        <v>26466</v>
      </c>
      <c r="S802" s="948"/>
      <c r="T802" s="948"/>
      <c r="U802" s="948"/>
      <c r="V802" s="948" t="s">
        <v>1348</v>
      </c>
      <c r="W802" s="948">
        <v>1</v>
      </c>
    </row>
    <row r="803" spans="1:23" s="917" customFormat="1" ht="12.75" customHeight="1">
      <c r="A803" s="948">
        <v>1390</v>
      </c>
      <c r="B803" s="948">
        <v>2803</v>
      </c>
      <c r="C803" s="948" t="s">
        <v>98</v>
      </c>
      <c r="D803" s="948" t="s">
        <v>1292</v>
      </c>
      <c r="E803" s="948">
        <v>40554</v>
      </c>
      <c r="F803" s="948" t="s">
        <v>198</v>
      </c>
      <c r="G803" s="948" t="s">
        <v>1932</v>
      </c>
      <c r="H803" s="948" t="s">
        <v>1917</v>
      </c>
      <c r="I803" s="948"/>
      <c r="J803" s="948" t="s">
        <v>1096</v>
      </c>
      <c r="K803" s="948">
        <v>2</v>
      </c>
      <c r="L803" s="948" t="s">
        <v>25</v>
      </c>
      <c r="M803" s="948">
        <v>41600</v>
      </c>
      <c r="N803" s="948" t="s">
        <v>97</v>
      </c>
      <c r="O803" s="948">
        <v>122428</v>
      </c>
      <c r="P803" s="948">
        <v>80828</v>
      </c>
      <c r="Q803" s="948">
        <v>18870</v>
      </c>
      <c r="R803" s="948">
        <v>26466</v>
      </c>
      <c r="S803" s="948"/>
      <c r="T803" s="948"/>
      <c r="U803" s="948"/>
      <c r="V803" s="948" t="s">
        <v>1348</v>
      </c>
      <c r="W803" s="948">
        <v>2</v>
      </c>
    </row>
    <row r="804" spans="1:23" s="917" customFormat="1" ht="12.75" customHeight="1">
      <c r="A804" s="948">
        <v>1235</v>
      </c>
      <c r="B804" s="948">
        <v>2824</v>
      </c>
      <c r="C804" s="948" t="s">
        <v>122</v>
      </c>
      <c r="D804" s="948" t="s">
        <v>1292</v>
      </c>
      <c r="E804" s="948">
        <v>40562</v>
      </c>
      <c r="F804" s="948" t="s">
        <v>198</v>
      </c>
      <c r="G804" s="948" t="s">
        <v>1933</v>
      </c>
      <c r="H804" s="948" t="s">
        <v>1934</v>
      </c>
      <c r="I804" s="948"/>
      <c r="J804" s="948" t="s">
        <v>1096</v>
      </c>
      <c r="K804" s="948">
        <v>3</v>
      </c>
      <c r="L804" s="948" t="s">
        <v>25</v>
      </c>
      <c r="M804" s="948">
        <v>41600</v>
      </c>
      <c r="N804" s="948" t="s">
        <v>114</v>
      </c>
      <c r="O804" s="948">
        <v>165078</v>
      </c>
      <c r="P804" s="948">
        <v>123478</v>
      </c>
      <c r="Q804" s="948">
        <v>23032</v>
      </c>
      <c r="R804" s="948">
        <v>43316</v>
      </c>
      <c r="S804" s="948"/>
      <c r="T804" s="948"/>
      <c r="U804" s="948"/>
      <c r="V804" s="948" t="s">
        <v>1348</v>
      </c>
      <c r="W804" s="948">
        <v>6</v>
      </c>
    </row>
    <row r="805" spans="1:23" s="917" customFormat="1" ht="12.75" customHeight="1">
      <c r="A805" s="948">
        <v>1335</v>
      </c>
      <c r="B805" s="948">
        <v>2832</v>
      </c>
      <c r="C805" s="948" t="s">
        <v>92</v>
      </c>
      <c r="D805" s="948" t="s">
        <v>1133</v>
      </c>
      <c r="E805" s="948">
        <v>40571</v>
      </c>
      <c r="F805" s="948" t="s">
        <v>198</v>
      </c>
      <c r="G805" s="948" t="s">
        <v>1935</v>
      </c>
      <c r="H805" s="948" t="s">
        <v>1936</v>
      </c>
      <c r="I805" s="948"/>
      <c r="J805" s="948" t="s">
        <v>1096</v>
      </c>
      <c r="K805" s="948">
        <v>3</v>
      </c>
      <c r="L805" s="948" t="s">
        <v>25</v>
      </c>
      <c r="M805" s="948">
        <v>41600</v>
      </c>
      <c r="N805" s="948" t="s">
        <v>88</v>
      </c>
      <c r="O805" s="948">
        <v>101092</v>
      </c>
      <c r="P805" s="948">
        <v>59492</v>
      </c>
      <c r="Q805" s="948">
        <v>18870</v>
      </c>
      <c r="R805" s="948">
        <v>26466</v>
      </c>
      <c r="S805" s="948"/>
      <c r="T805" s="948"/>
      <c r="U805" s="948"/>
      <c r="V805" s="948" t="s">
        <v>1348</v>
      </c>
      <c r="W805" s="948">
        <v>1</v>
      </c>
    </row>
    <row r="806" spans="1:23" s="917" customFormat="1" ht="12.75" customHeight="1">
      <c r="A806" s="948">
        <v>1335</v>
      </c>
      <c r="B806" s="948">
        <v>2832</v>
      </c>
      <c r="C806" s="948" t="s">
        <v>92</v>
      </c>
      <c r="D806" s="948" t="s">
        <v>1133</v>
      </c>
      <c r="E806" s="948">
        <v>40572</v>
      </c>
      <c r="F806" s="948" t="s">
        <v>198</v>
      </c>
      <c r="G806" s="948" t="s">
        <v>1937</v>
      </c>
      <c r="H806" s="948" t="s">
        <v>1936</v>
      </c>
      <c r="I806" s="948"/>
      <c r="J806" s="948" t="s">
        <v>1096</v>
      </c>
      <c r="K806" s="948">
        <v>3</v>
      </c>
      <c r="L806" s="948" t="s">
        <v>25</v>
      </c>
      <c r="M806" s="948">
        <v>41600</v>
      </c>
      <c r="N806" s="948" t="s">
        <v>88</v>
      </c>
      <c r="O806" s="948">
        <v>101092</v>
      </c>
      <c r="P806" s="948">
        <v>59492</v>
      </c>
      <c r="Q806" s="948">
        <v>18870</v>
      </c>
      <c r="R806" s="948">
        <v>26466</v>
      </c>
      <c r="S806" s="948"/>
      <c r="T806" s="948"/>
      <c r="U806" s="948"/>
      <c r="V806" s="948" t="s">
        <v>1348</v>
      </c>
      <c r="W806" s="948">
        <v>1</v>
      </c>
    </row>
    <row r="807" spans="1:23" s="917" customFormat="1" ht="12.75" customHeight="1">
      <c r="A807" s="948">
        <v>1335</v>
      </c>
      <c r="B807" s="948">
        <v>2832</v>
      </c>
      <c r="C807" s="948" t="s">
        <v>92</v>
      </c>
      <c r="D807" s="948" t="s">
        <v>1133</v>
      </c>
      <c r="E807" s="948">
        <v>40574</v>
      </c>
      <c r="F807" s="948" t="s">
        <v>198</v>
      </c>
      <c r="G807" s="948" t="s">
        <v>1938</v>
      </c>
      <c r="H807" s="948" t="s">
        <v>1939</v>
      </c>
      <c r="I807" s="948"/>
      <c r="J807" s="948" t="s">
        <v>1096</v>
      </c>
      <c r="K807" s="948">
        <v>2</v>
      </c>
      <c r="L807" s="948" t="s">
        <v>25</v>
      </c>
      <c r="M807" s="948">
        <v>41600</v>
      </c>
      <c r="N807" s="948" t="s">
        <v>88</v>
      </c>
      <c r="O807" s="948">
        <v>101092</v>
      </c>
      <c r="P807" s="948">
        <v>59492</v>
      </c>
      <c r="Q807" s="948">
        <v>18870</v>
      </c>
      <c r="R807" s="948">
        <v>26466</v>
      </c>
      <c r="S807" s="948"/>
      <c r="T807" s="948"/>
      <c r="U807" s="948"/>
      <c r="V807" s="948" t="s">
        <v>1348</v>
      </c>
      <c r="W807" s="948">
        <v>3</v>
      </c>
    </row>
    <row r="808" spans="1:23" s="917" customFormat="1" ht="12.75" customHeight="1">
      <c r="A808" s="948">
        <v>1034</v>
      </c>
      <c r="B808" s="948">
        <v>2824</v>
      </c>
      <c r="C808" s="948" t="s">
        <v>122</v>
      </c>
      <c r="D808" s="948" t="s">
        <v>1106</v>
      </c>
      <c r="E808" s="948">
        <v>40581</v>
      </c>
      <c r="F808" s="948" t="s">
        <v>198</v>
      </c>
      <c r="G808" s="948" t="s">
        <v>1940</v>
      </c>
      <c r="H808" s="948" t="s">
        <v>1941</v>
      </c>
      <c r="I808" s="948"/>
      <c r="J808" s="948" t="s">
        <v>1096</v>
      </c>
      <c r="K808" s="948">
        <v>5</v>
      </c>
      <c r="L808" s="948" t="s">
        <v>25</v>
      </c>
      <c r="M808" s="948">
        <v>41600</v>
      </c>
      <c r="N808" s="948" t="s">
        <v>114</v>
      </c>
      <c r="O808" s="948">
        <v>165078</v>
      </c>
      <c r="P808" s="948">
        <v>123478</v>
      </c>
      <c r="Q808" s="948">
        <v>18870</v>
      </c>
      <c r="R808" s="948">
        <v>26466</v>
      </c>
      <c r="S808" s="948"/>
      <c r="T808" s="948"/>
      <c r="U808" s="948"/>
      <c r="V808" s="948" t="s">
        <v>1348</v>
      </c>
      <c r="W808" s="948">
        <v>1</v>
      </c>
    </row>
    <row r="809" spans="1:23" s="917" customFormat="1" ht="12.75" customHeight="1">
      <c r="A809" s="948">
        <v>1034</v>
      </c>
      <c r="B809" s="948">
        <v>2824</v>
      </c>
      <c r="C809" s="948" t="s">
        <v>122</v>
      </c>
      <c r="D809" s="948" t="s">
        <v>1106</v>
      </c>
      <c r="E809" s="948">
        <v>40583</v>
      </c>
      <c r="F809" s="948" t="s">
        <v>198</v>
      </c>
      <c r="G809" s="948" t="s">
        <v>1942</v>
      </c>
      <c r="H809" s="948" t="s">
        <v>1941</v>
      </c>
      <c r="I809" s="948"/>
      <c r="J809" s="948" t="s">
        <v>1096</v>
      </c>
      <c r="K809" s="948">
        <v>5</v>
      </c>
      <c r="L809" s="948" t="s">
        <v>25</v>
      </c>
      <c r="M809" s="948">
        <v>41600</v>
      </c>
      <c r="N809" s="948" t="s">
        <v>114</v>
      </c>
      <c r="O809" s="948">
        <v>165078</v>
      </c>
      <c r="P809" s="948">
        <v>123478</v>
      </c>
      <c r="Q809" s="948">
        <v>18870</v>
      </c>
      <c r="R809" s="948">
        <v>26466</v>
      </c>
      <c r="S809" s="948"/>
      <c r="T809" s="948"/>
      <c r="U809" s="948"/>
      <c r="V809" s="948" t="s">
        <v>1348</v>
      </c>
      <c r="W809" s="948">
        <v>1</v>
      </c>
    </row>
    <row r="810" spans="1:23" s="917" customFormat="1" ht="12.75" customHeight="1">
      <c r="A810" s="948">
        <v>2004</v>
      </c>
      <c r="B810" s="948">
        <v>2840</v>
      </c>
      <c r="C810" s="948" t="s">
        <v>87</v>
      </c>
      <c r="D810" s="948" t="s">
        <v>1266</v>
      </c>
      <c r="E810" s="948">
        <v>40596</v>
      </c>
      <c r="F810" s="948" t="s">
        <v>198</v>
      </c>
      <c r="G810" s="948" t="s">
        <v>1943</v>
      </c>
      <c r="H810" s="948" t="s">
        <v>1944</v>
      </c>
      <c r="I810" s="948"/>
      <c r="J810" s="948" t="s">
        <v>1096</v>
      </c>
      <c r="K810" s="948">
        <v>4</v>
      </c>
      <c r="L810" s="948" t="s">
        <v>1415</v>
      </c>
      <c r="M810" s="948">
        <v>0</v>
      </c>
      <c r="N810" s="948" t="s">
        <v>84</v>
      </c>
      <c r="O810" s="948">
        <v>97274</v>
      </c>
      <c r="P810" s="948">
        <v>97274</v>
      </c>
      <c r="Q810" s="948">
        <v>18870</v>
      </c>
      <c r="R810" s="948">
        <v>26466</v>
      </c>
      <c r="S810" s="948"/>
      <c r="T810" s="948"/>
      <c r="U810" s="948"/>
      <c r="V810" s="948" t="s">
        <v>1348</v>
      </c>
      <c r="W810" s="948">
        <v>6</v>
      </c>
    </row>
    <row r="811" spans="1:23" s="917" customFormat="1" ht="12.75" customHeight="1">
      <c r="A811" s="948">
        <v>2004</v>
      </c>
      <c r="B811" s="948">
        <v>2840</v>
      </c>
      <c r="C811" s="948" t="s">
        <v>87</v>
      </c>
      <c r="D811" s="948" t="s">
        <v>1266</v>
      </c>
      <c r="E811" s="948">
        <v>40597</v>
      </c>
      <c r="F811" s="948" t="s">
        <v>198</v>
      </c>
      <c r="G811" s="948" t="s">
        <v>1945</v>
      </c>
      <c r="H811" s="948" t="s">
        <v>1944</v>
      </c>
      <c r="I811" s="948"/>
      <c r="J811" s="948" t="s">
        <v>1096</v>
      </c>
      <c r="K811" s="948">
        <v>10</v>
      </c>
      <c r="L811" s="948" t="s">
        <v>1415</v>
      </c>
      <c r="M811" s="948">
        <v>0</v>
      </c>
      <c r="N811" s="948" t="s">
        <v>84</v>
      </c>
      <c r="O811" s="948">
        <v>97274</v>
      </c>
      <c r="P811" s="948">
        <v>97274</v>
      </c>
      <c r="Q811" s="948">
        <v>18870</v>
      </c>
      <c r="R811" s="948">
        <v>26466</v>
      </c>
      <c r="S811" s="948"/>
      <c r="T811" s="948"/>
      <c r="U811" s="948"/>
      <c r="V811" s="948" t="s">
        <v>1348</v>
      </c>
      <c r="W811" s="948">
        <v>4</v>
      </c>
    </row>
    <row r="812" spans="1:23" s="917" customFormat="1" ht="12.75" customHeight="1">
      <c r="A812" s="948">
        <v>2004</v>
      </c>
      <c r="B812" s="948">
        <v>2840</v>
      </c>
      <c r="C812" s="948" t="s">
        <v>87</v>
      </c>
      <c r="D812" s="948" t="s">
        <v>1266</v>
      </c>
      <c r="E812" s="948">
        <v>40598</v>
      </c>
      <c r="F812" s="948" t="s">
        <v>198</v>
      </c>
      <c r="G812" s="948" t="s">
        <v>1946</v>
      </c>
      <c r="H812" s="948" t="s">
        <v>1944</v>
      </c>
      <c r="I812" s="948"/>
      <c r="J812" s="948" t="s">
        <v>1096</v>
      </c>
      <c r="K812" s="948">
        <v>4</v>
      </c>
      <c r="L812" s="948" t="s">
        <v>1415</v>
      </c>
      <c r="M812" s="948">
        <v>0</v>
      </c>
      <c r="N812" s="948" t="s">
        <v>84</v>
      </c>
      <c r="O812" s="948">
        <v>97274</v>
      </c>
      <c r="P812" s="948">
        <v>97274</v>
      </c>
      <c r="Q812" s="948">
        <v>18870</v>
      </c>
      <c r="R812" s="948">
        <v>26466</v>
      </c>
      <c r="S812" s="948"/>
      <c r="T812" s="948"/>
      <c r="U812" s="948"/>
      <c r="V812" s="948" t="s">
        <v>1348</v>
      </c>
      <c r="W812" s="948">
        <v>6</v>
      </c>
    </row>
    <row r="813" spans="1:23" s="917" customFormat="1" ht="12.75" customHeight="1">
      <c r="A813" s="948">
        <v>2004</v>
      </c>
      <c r="B813" s="948">
        <v>2840</v>
      </c>
      <c r="C813" s="948" t="s">
        <v>87</v>
      </c>
      <c r="D813" s="948" t="s">
        <v>1266</v>
      </c>
      <c r="E813" s="948">
        <v>40599</v>
      </c>
      <c r="F813" s="948" t="s">
        <v>198</v>
      </c>
      <c r="G813" s="948" t="s">
        <v>1947</v>
      </c>
      <c r="H813" s="948" t="s">
        <v>1944</v>
      </c>
      <c r="I813" s="948"/>
      <c r="J813" s="948" t="s">
        <v>1096</v>
      </c>
      <c r="K813" s="948">
        <v>5</v>
      </c>
      <c r="L813" s="948" t="s">
        <v>1415</v>
      </c>
      <c r="M813" s="948">
        <v>0</v>
      </c>
      <c r="N813" s="948" t="s">
        <v>84</v>
      </c>
      <c r="O813" s="948">
        <v>97274</v>
      </c>
      <c r="P813" s="948">
        <v>97274</v>
      </c>
      <c r="Q813" s="948">
        <v>18870</v>
      </c>
      <c r="R813" s="948">
        <v>26466</v>
      </c>
      <c r="S813" s="948"/>
      <c r="T813" s="948"/>
      <c r="U813" s="948"/>
      <c r="V813" s="948" t="s">
        <v>1348</v>
      </c>
      <c r="W813" s="948">
        <v>2</v>
      </c>
    </row>
    <row r="814" spans="1:23" s="917" customFormat="1" ht="12.75" customHeight="1">
      <c r="A814" s="948">
        <v>2004</v>
      </c>
      <c r="B814" s="948">
        <v>2840</v>
      </c>
      <c r="C814" s="948" t="s">
        <v>87</v>
      </c>
      <c r="D814" s="948" t="s">
        <v>1266</v>
      </c>
      <c r="E814" s="948">
        <v>40600</v>
      </c>
      <c r="F814" s="948" t="s">
        <v>198</v>
      </c>
      <c r="G814" s="948" t="s">
        <v>1948</v>
      </c>
      <c r="H814" s="948" t="s">
        <v>1944</v>
      </c>
      <c r="I814" s="948"/>
      <c r="J814" s="948" t="s">
        <v>1096</v>
      </c>
      <c r="K814" s="948">
        <v>5</v>
      </c>
      <c r="L814" s="948" t="s">
        <v>1415</v>
      </c>
      <c r="M814" s="948">
        <v>0</v>
      </c>
      <c r="N814" s="948" t="s">
        <v>84</v>
      </c>
      <c r="O814" s="948">
        <v>97274</v>
      </c>
      <c r="P814" s="948">
        <v>97274</v>
      </c>
      <c r="Q814" s="948">
        <v>18870</v>
      </c>
      <c r="R814" s="948">
        <v>26466</v>
      </c>
      <c r="S814" s="948"/>
      <c r="T814" s="948"/>
      <c r="U814" s="948"/>
      <c r="V814" s="948" t="s">
        <v>1348</v>
      </c>
      <c r="W814" s="948">
        <v>5</v>
      </c>
    </row>
    <row r="815" spans="1:23" s="917" customFormat="1" ht="12.75" customHeight="1">
      <c r="A815" s="948">
        <v>2004</v>
      </c>
      <c r="B815" s="948">
        <v>2840</v>
      </c>
      <c r="C815" s="948" t="s">
        <v>87</v>
      </c>
      <c r="D815" s="948" t="s">
        <v>1266</v>
      </c>
      <c r="E815" s="948">
        <v>40601</v>
      </c>
      <c r="F815" s="948" t="s">
        <v>198</v>
      </c>
      <c r="G815" s="948" t="s">
        <v>1949</v>
      </c>
      <c r="H815" s="948" t="s">
        <v>1944</v>
      </c>
      <c r="I815" s="948"/>
      <c r="J815" s="948" t="s">
        <v>1096</v>
      </c>
      <c r="K815" s="948">
        <v>10</v>
      </c>
      <c r="L815" s="948" t="s">
        <v>1415</v>
      </c>
      <c r="M815" s="948">
        <v>0</v>
      </c>
      <c r="N815" s="948" t="s">
        <v>84</v>
      </c>
      <c r="O815" s="948">
        <v>97274</v>
      </c>
      <c r="P815" s="948">
        <v>97274</v>
      </c>
      <c r="Q815" s="948">
        <v>18870</v>
      </c>
      <c r="R815" s="948">
        <v>26466</v>
      </c>
      <c r="S815" s="948"/>
      <c r="T815" s="948"/>
      <c r="U815" s="948"/>
      <c r="V815" s="948" t="s">
        <v>1348</v>
      </c>
      <c r="W815" s="948">
        <v>3</v>
      </c>
    </row>
    <row r="816" spans="1:23" s="917" customFormat="1" ht="12.75" customHeight="1">
      <c r="A816" s="948">
        <v>1912</v>
      </c>
      <c r="B816" s="948">
        <v>2840</v>
      </c>
      <c r="C816" s="948" t="s">
        <v>87</v>
      </c>
      <c r="D816" s="948" t="s">
        <v>1270</v>
      </c>
      <c r="E816" s="948">
        <v>40603</v>
      </c>
      <c r="F816" s="948" t="s">
        <v>198</v>
      </c>
      <c r="G816" s="948" t="s">
        <v>1950</v>
      </c>
      <c r="H816" s="948" t="s">
        <v>1951</v>
      </c>
      <c r="I816" s="948"/>
      <c r="J816" s="948" t="s">
        <v>1096</v>
      </c>
      <c r="K816" s="948">
        <v>4</v>
      </c>
      <c r="L816" s="948" t="s">
        <v>327</v>
      </c>
      <c r="M816" s="948">
        <v>41600</v>
      </c>
      <c r="N816" s="948" t="s">
        <v>84</v>
      </c>
      <c r="O816" s="948">
        <v>94362</v>
      </c>
      <c r="P816" s="948">
        <v>52762</v>
      </c>
      <c r="Q816" s="948">
        <v>9746</v>
      </c>
      <c r="R816" s="948">
        <v>9782</v>
      </c>
      <c r="S816" s="948"/>
      <c r="T816" s="948"/>
      <c r="U816" s="948"/>
      <c r="V816" s="948" t="s">
        <v>1348</v>
      </c>
      <c r="W816" s="948">
        <v>2</v>
      </c>
    </row>
    <row r="817" spans="1:23" s="917" customFormat="1" ht="12.75" customHeight="1">
      <c r="A817" s="948">
        <v>2004</v>
      </c>
      <c r="B817" s="948">
        <v>2840</v>
      </c>
      <c r="C817" s="948" t="s">
        <v>87</v>
      </c>
      <c r="D817" s="948" t="s">
        <v>1266</v>
      </c>
      <c r="E817" s="948">
        <v>40606</v>
      </c>
      <c r="F817" s="948" t="s">
        <v>198</v>
      </c>
      <c r="G817" s="948" t="s">
        <v>1952</v>
      </c>
      <c r="H817" s="948" t="s">
        <v>1953</v>
      </c>
      <c r="I817" s="948"/>
      <c r="J817" s="948" t="s">
        <v>1096</v>
      </c>
      <c r="K817" s="948">
        <v>3</v>
      </c>
      <c r="L817" s="948" t="s">
        <v>1415</v>
      </c>
      <c r="M817" s="948">
        <v>0</v>
      </c>
      <c r="N817" s="948" t="s">
        <v>84</v>
      </c>
      <c r="O817" s="948">
        <v>97274</v>
      </c>
      <c r="P817" s="948">
        <v>97274</v>
      </c>
      <c r="Q817" s="948">
        <v>18870</v>
      </c>
      <c r="R817" s="948">
        <v>26466</v>
      </c>
      <c r="S817" s="948"/>
      <c r="T817" s="948"/>
      <c r="U817" s="948"/>
      <c r="V817" s="948" t="s">
        <v>1348</v>
      </c>
      <c r="W817" s="948">
        <v>6</v>
      </c>
    </row>
    <row r="818" spans="1:23" s="917" customFormat="1" ht="12.75" customHeight="1">
      <c r="A818" s="948">
        <v>3484</v>
      </c>
      <c r="B818" s="948">
        <v>2840</v>
      </c>
      <c r="C818" s="948" t="s">
        <v>87</v>
      </c>
      <c r="D818" s="948" t="s">
        <v>1266</v>
      </c>
      <c r="E818" s="948">
        <v>40607</v>
      </c>
      <c r="F818" s="948" t="s">
        <v>198</v>
      </c>
      <c r="G818" s="948" t="s">
        <v>1954</v>
      </c>
      <c r="H818" s="948" t="s">
        <v>1955</v>
      </c>
      <c r="I818" s="948"/>
      <c r="J818" s="948" t="s">
        <v>1096</v>
      </c>
      <c r="K818" s="948">
        <v>5</v>
      </c>
      <c r="L818" s="948" t="s">
        <v>1415</v>
      </c>
      <c r="M818" s="948">
        <v>0</v>
      </c>
      <c r="N818" s="948" t="s">
        <v>84</v>
      </c>
      <c r="O818" s="948">
        <v>97274</v>
      </c>
      <c r="P818" s="948">
        <v>97274</v>
      </c>
      <c r="Q818" s="948">
        <v>13309</v>
      </c>
      <c r="R818" s="948">
        <v>14661</v>
      </c>
      <c r="S818" s="948"/>
      <c r="T818" s="948"/>
      <c r="U818" s="948"/>
      <c r="V818" s="948" t="s">
        <v>1348</v>
      </c>
      <c r="W818" s="948">
        <v>2</v>
      </c>
    </row>
    <row r="819" spans="1:23" s="917" customFormat="1" ht="12.75" customHeight="1">
      <c r="A819" s="948">
        <v>1350</v>
      </c>
      <c r="B819" s="948">
        <v>2803</v>
      </c>
      <c r="C819" s="948" t="s">
        <v>98</v>
      </c>
      <c r="D819" s="948" t="s">
        <v>1292</v>
      </c>
      <c r="E819" s="948">
        <v>40614</v>
      </c>
      <c r="F819" s="948" t="s">
        <v>198</v>
      </c>
      <c r="G819" s="948" t="s">
        <v>1956</v>
      </c>
      <c r="H819" s="948" t="s">
        <v>1957</v>
      </c>
      <c r="I819" s="948"/>
      <c r="J819" s="948" t="s">
        <v>1096</v>
      </c>
      <c r="K819" s="948">
        <v>3</v>
      </c>
      <c r="L819" s="948" t="s">
        <v>25</v>
      </c>
      <c r="M819" s="948">
        <v>41600</v>
      </c>
      <c r="N819" s="948" t="s">
        <v>97</v>
      </c>
      <c r="O819" s="948">
        <v>122428</v>
      </c>
      <c r="P819" s="948">
        <v>80828</v>
      </c>
      <c r="Q819" s="948">
        <v>18870</v>
      </c>
      <c r="R819" s="948">
        <v>19885</v>
      </c>
      <c r="S819" s="948"/>
      <c r="T819" s="948"/>
      <c r="U819" s="948"/>
      <c r="V819" s="948" t="s">
        <v>1348</v>
      </c>
      <c r="W819" s="948">
        <v>4</v>
      </c>
    </row>
    <row r="820" spans="1:23" s="917" customFormat="1" ht="12.75" customHeight="1">
      <c r="A820" s="948">
        <v>1335</v>
      </c>
      <c r="B820" s="948">
        <v>2832</v>
      </c>
      <c r="C820" s="948" t="s">
        <v>92</v>
      </c>
      <c r="D820" s="948" t="s">
        <v>1133</v>
      </c>
      <c r="E820" s="948">
        <v>40619</v>
      </c>
      <c r="F820" s="948" t="s">
        <v>198</v>
      </c>
      <c r="G820" s="948" t="s">
        <v>1958</v>
      </c>
      <c r="H820" s="948" t="s">
        <v>1936</v>
      </c>
      <c r="I820" s="948"/>
      <c r="J820" s="948" t="s">
        <v>1096</v>
      </c>
      <c r="K820" s="948">
        <v>3</v>
      </c>
      <c r="L820" s="948" t="s">
        <v>25</v>
      </c>
      <c r="M820" s="948">
        <v>41600</v>
      </c>
      <c r="N820" s="948" t="s">
        <v>88</v>
      </c>
      <c r="O820" s="948">
        <v>101092</v>
      </c>
      <c r="P820" s="948">
        <v>59492</v>
      </c>
      <c r="Q820" s="948">
        <v>18870</v>
      </c>
      <c r="R820" s="948">
        <v>26466</v>
      </c>
      <c r="S820" s="948"/>
      <c r="T820" s="948"/>
      <c r="U820" s="948"/>
      <c r="V820" s="948" t="s">
        <v>1348</v>
      </c>
      <c r="W820" s="948">
        <v>1</v>
      </c>
    </row>
    <row r="821" spans="1:23" s="917" customFormat="1" ht="12.75" customHeight="1">
      <c r="A821" s="948">
        <v>1335</v>
      </c>
      <c r="B821" s="948">
        <v>2832</v>
      </c>
      <c r="C821" s="948" t="s">
        <v>92</v>
      </c>
      <c r="D821" s="948" t="s">
        <v>1133</v>
      </c>
      <c r="E821" s="948">
        <v>40620</v>
      </c>
      <c r="F821" s="948" t="s">
        <v>198</v>
      </c>
      <c r="G821" s="948" t="s">
        <v>1959</v>
      </c>
      <c r="H821" s="948" t="s">
        <v>1936</v>
      </c>
      <c r="I821" s="948"/>
      <c r="J821" s="948" t="s">
        <v>1096</v>
      </c>
      <c r="K821" s="948">
        <v>5</v>
      </c>
      <c r="L821" s="948" t="s">
        <v>25</v>
      </c>
      <c r="M821" s="948">
        <v>41600</v>
      </c>
      <c r="N821" s="948" t="s">
        <v>88</v>
      </c>
      <c r="O821" s="948">
        <v>101092</v>
      </c>
      <c r="P821" s="948">
        <v>59492</v>
      </c>
      <c r="Q821" s="948">
        <v>18870</v>
      </c>
      <c r="R821" s="948">
        <v>26466</v>
      </c>
      <c r="S821" s="948"/>
      <c r="T821" s="948"/>
      <c r="U821" s="948"/>
      <c r="V821" s="948" t="s">
        <v>1348</v>
      </c>
      <c r="W821" s="948">
        <v>1</v>
      </c>
    </row>
    <row r="822" spans="1:23" s="917" customFormat="1" ht="12.75" customHeight="1">
      <c r="A822" s="948">
        <v>3484</v>
      </c>
      <c r="B822" s="948">
        <v>2839</v>
      </c>
      <c r="C822" s="948" t="s">
        <v>86</v>
      </c>
      <c r="D822" s="948" t="s">
        <v>1266</v>
      </c>
      <c r="E822" s="948">
        <v>40624</v>
      </c>
      <c r="F822" s="948" t="s">
        <v>198</v>
      </c>
      <c r="G822" s="948" t="s">
        <v>1960</v>
      </c>
      <c r="H822" s="948" t="s">
        <v>1961</v>
      </c>
      <c r="I822" s="948"/>
      <c r="J822" s="948" t="s">
        <v>1096</v>
      </c>
      <c r="K822" s="948">
        <v>2</v>
      </c>
      <c r="L822" s="948" t="s">
        <v>1415</v>
      </c>
      <c r="M822" s="948">
        <v>0</v>
      </c>
      <c r="N822" s="948" t="s">
        <v>84</v>
      </c>
      <c r="O822" s="948">
        <v>97274</v>
      </c>
      <c r="P822" s="948">
        <v>97274</v>
      </c>
      <c r="Q822" s="948">
        <v>13309</v>
      </c>
      <c r="R822" s="948">
        <v>14661</v>
      </c>
      <c r="S822" s="948"/>
      <c r="T822" s="948"/>
      <c r="U822" s="948"/>
      <c r="V822" s="948" t="s">
        <v>1348</v>
      </c>
      <c r="W822" s="948">
        <v>2</v>
      </c>
    </row>
    <row r="823" spans="1:23" s="917" customFormat="1" ht="12.75" customHeight="1">
      <c r="A823" s="948">
        <v>1500</v>
      </c>
      <c r="B823" s="948">
        <v>2823</v>
      </c>
      <c r="C823" s="948" t="s">
        <v>551</v>
      </c>
      <c r="D823" s="948" t="s">
        <v>1103</v>
      </c>
      <c r="E823" s="948">
        <v>40632</v>
      </c>
      <c r="F823" s="948" t="s">
        <v>198</v>
      </c>
      <c r="G823" s="948" t="s">
        <v>1962</v>
      </c>
      <c r="H823" s="948" t="s">
        <v>1963</v>
      </c>
      <c r="I823" s="948"/>
      <c r="J823" s="948" t="s">
        <v>1096</v>
      </c>
      <c r="K823" s="948">
        <v>1</v>
      </c>
      <c r="L823" s="948" t="s">
        <v>25</v>
      </c>
      <c r="M823" s="948">
        <v>41600</v>
      </c>
      <c r="N823" s="948" t="s">
        <v>93</v>
      </c>
      <c r="O823" s="948">
        <v>109342</v>
      </c>
      <c r="P823" s="948">
        <v>67742</v>
      </c>
      <c r="Q823" s="948">
        <v>18870</v>
      </c>
      <c r="R823" s="948">
        <v>26466</v>
      </c>
      <c r="S823" s="948"/>
      <c r="T823" s="948"/>
      <c r="U823" s="948"/>
      <c r="V823" s="948" t="s">
        <v>1348</v>
      </c>
      <c r="W823" s="948">
        <v>2</v>
      </c>
    </row>
    <row r="824" spans="1:23" s="917" customFormat="1" ht="12.75" customHeight="1">
      <c r="A824" s="948">
        <v>1500</v>
      </c>
      <c r="B824" s="948">
        <v>2823</v>
      </c>
      <c r="C824" s="948" t="s">
        <v>551</v>
      </c>
      <c r="D824" s="948" t="s">
        <v>1103</v>
      </c>
      <c r="E824" s="948">
        <v>40635</v>
      </c>
      <c r="F824" s="948" t="s">
        <v>198</v>
      </c>
      <c r="G824" s="948" t="s">
        <v>1964</v>
      </c>
      <c r="H824" s="948" t="s">
        <v>1965</v>
      </c>
      <c r="I824" s="948"/>
      <c r="J824" s="948" t="s">
        <v>1096</v>
      </c>
      <c r="K824" s="948">
        <v>3</v>
      </c>
      <c r="L824" s="948" t="s">
        <v>25</v>
      </c>
      <c r="M824" s="948">
        <v>41600</v>
      </c>
      <c r="N824" s="948" t="s">
        <v>93</v>
      </c>
      <c r="O824" s="948">
        <v>109342</v>
      </c>
      <c r="P824" s="948">
        <v>67742</v>
      </c>
      <c r="Q824" s="948">
        <v>18870</v>
      </c>
      <c r="R824" s="948">
        <v>26466</v>
      </c>
      <c r="S824" s="948"/>
      <c r="T824" s="948"/>
      <c r="U824" s="948"/>
      <c r="V824" s="948" t="s">
        <v>1348</v>
      </c>
      <c r="W824" s="948">
        <v>3</v>
      </c>
    </row>
    <row r="825" spans="1:23" s="917" customFormat="1" ht="12.75" customHeight="1">
      <c r="A825" s="948">
        <v>1500</v>
      </c>
      <c r="B825" s="948">
        <v>2823</v>
      </c>
      <c r="C825" s="948" t="s">
        <v>551</v>
      </c>
      <c r="D825" s="948" t="s">
        <v>1103</v>
      </c>
      <c r="E825" s="948">
        <v>40636</v>
      </c>
      <c r="F825" s="948" t="s">
        <v>198</v>
      </c>
      <c r="G825" s="948" t="s">
        <v>1966</v>
      </c>
      <c r="H825" s="948" t="s">
        <v>1965</v>
      </c>
      <c r="I825" s="948"/>
      <c r="J825" s="948" t="s">
        <v>1096</v>
      </c>
      <c r="K825" s="948">
        <v>3</v>
      </c>
      <c r="L825" s="948" t="s">
        <v>25</v>
      </c>
      <c r="M825" s="948">
        <v>41600</v>
      </c>
      <c r="N825" s="948" t="s">
        <v>93</v>
      </c>
      <c r="O825" s="948">
        <v>109342</v>
      </c>
      <c r="P825" s="948">
        <v>67742</v>
      </c>
      <c r="Q825" s="948">
        <v>18870</v>
      </c>
      <c r="R825" s="948">
        <v>26466</v>
      </c>
      <c r="S825" s="948"/>
      <c r="T825" s="948"/>
      <c r="U825" s="948"/>
      <c r="V825" s="948" t="s">
        <v>1348</v>
      </c>
      <c r="W825" s="948">
        <v>3</v>
      </c>
    </row>
    <row r="826" spans="1:23" s="917" customFormat="1" ht="12.75" customHeight="1">
      <c r="A826" s="948">
        <v>1500</v>
      </c>
      <c r="B826" s="948">
        <v>2823</v>
      </c>
      <c r="C826" s="948" t="s">
        <v>551</v>
      </c>
      <c r="D826" s="948" t="s">
        <v>1103</v>
      </c>
      <c r="E826" s="948">
        <v>40637</v>
      </c>
      <c r="F826" s="948" t="s">
        <v>198</v>
      </c>
      <c r="G826" s="948" t="s">
        <v>1967</v>
      </c>
      <c r="H826" s="948" t="s">
        <v>1965</v>
      </c>
      <c r="I826" s="948"/>
      <c r="J826" s="948" t="s">
        <v>1096</v>
      </c>
      <c r="K826" s="948">
        <v>5</v>
      </c>
      <c r="L826" s="948" t="s">
        <v>25</v>
      </c>
      <c r="M826" s="948">
        <v>41600</v>
      </c>
      <c r="N826" s="948" t="s">
        <v>93</v>
      </c>
      <c r="O826" s="948">
        <v>109342</v>
      </c>
      <c r="P826" s="948">
        <v>67742</v>
      </c>
      <c r="Q826" s="948">
        <v>18870</v>
      </c>
      <c r="R826" s="948">
        <v>26466</v>
      </c>
      <c r="S826" s="948"/>
      <c r="T826" s="948"/>
      <c r="U826" s="948"/>
      <c r="V826" s="948" t="s">
        <v>1348</v>
      </c>
      <c r="W826" s="948">
        <v>3</v>
      </c>
    </row>
    <row r="827" spans="1:23" s="917" customFormat="1" ht="12.75" customHeight="1">
      <c r="A827" s="948">
        <v>1500</v>
      </c>
      <c r="B827" s="948">
        <v>2823</v>
      </c>
      <c r="C827" s="948" t="s">
        <v>551</v>
      </c>
      <c r="D827" s="948" t="s">
        <v>1103</v>
      </c>
      <c r="E827" s="948">
        <v>40638</v>
      </c>
      <c r="F827" s="948" t="s">
        <v>198</v>
      </c>
      <c r="G827" s="948" t="s">
        <v>1968</v>
      </c>
      <c r="H827" s="948" t="s">
        <v>1965</v>
      </c>
      <c r="I827" s="948"/>
      <c r="J827" s="948" t="s">
        <v>1096</v>
      </c>
      <c r="K827" s="948">
        <v>2</v>
      </c>
      <c r="L827" s="948" t="s">
        <v>25</v>
      </c>
      <c r="M827" s="948">
        <v>41600</v>
      </c>
      <c r="N827" s="948" t="s">
        <v>93</v>
      </c>
      <c r="O827" s="948">
        <v>109342</v>
      </c>
      <c r="P827" s="948">
        <v>67742</v>
      </c>
      <c r="Q827" s="948">
        <v>18870</v>
      </c>
      <c r="R827" s="948">
        <v>26466</v>
      </c>
      <c r="S827" s="948"/>
      <c r="T827" s="948"/>
      <c r="U827" s="948"/>
      <c r="V827" s="948" t="s">
        <v>1348</v>
      </c>
      <c r="W827" s="948">
        <v>3</v>
      </c>
    </row>
    <row r="828" spans="1:23" s="917" customFormat="1" ht="12.75" customHeight="1">
      <c r="A828" s="948">
        <v>16</v>
      </c>
      <c r="B828" s="948">
        <v>2824</v>
      </c>
      <c r="C828" s="948" t="s">
        <v>122</v>
      </c>
      <c r="D828" s="948" t="s">
        <v>1126</v>
      </c>
      <c r="E828" s="948">
        <v>40645</v>
      </c>
      <c r="F828" s="948" t="s">
        <v>198</v>
      </c>
      <c r="G828" s="948" t="s">
        <v>1969</v>
      </c>
      <c r="H828" s="948" t="s">
        <v>1970</v>
      </c>
      <c r="I828" s="948"/>
      <c r="J828" s="948" t="s">
        <v>1096</v>
      </c>
      <c r="K828" s="948">
        <v>30</v>
      </c>
      <c r="L828" s="948" t="s">
        <v>25</v>
      </c>
      <c r="M828" s="948">
        <v>41600</v>
      </c>
      <c r="N828" s="948" t="s">
        <v>114</v>
      </c>
      <c r="O828" s="948">
        <v>165078</v>
      </c>
      <c r="P828" s="948">
        <v>123478</v>
      </c>
      <c r="Q828" s="948">
        <v>18870</v>
      </c>
      <c r="R828" s="948">
        <v>26466</v>
      </c>
      <c r="S828" s="948"/>
      <c r="T828" s="948"/>
      <c r="U828" s="948"/>
      <c r="V828" s="948" t="s">
        <v>1348</v>
      </c>
      <c r="W828" s="948">
        <v>2</v>
      </c>
    </row>
    <row r="829" spans="1:23" s="917" customFormat="1" ht="12.75" customHeight="1">
      <c r="A829" s="948">
        <v>1220</v>
      </c>
      <c r="B829" s="948">
        <v>2807</v>
      </c>
      <c r="C829" s="948" t="s">
        <v>1102</v>
      </c>
      <c r="D829" s="948" t="s">
        <v>1103</v>
      </c>
      <c r="E829" s="948">
        <v>40648</v>
      </c>
      <c r="F829" s="948" t="s">
        <v>198</v>
      </c>
      <c r="G829" s="948" t="s">
        <v>1971</v>
      </c>
      <c r="H829" s="948" t="s">
        <v>1972</v>
      </c>
      <c r="I829" s="948"/>
      <c r="J829" s="948" t="s">
        <v>1096</v>
      </c>
      <c r="K829" s="948">
        <v>3</v>
      </c>
      <c r="L829" s="948" t="s">
        <v>25</v>
      </c>
      <c r="M829" s="948">
        <v>41600</v>
      </c>
      <c r="N829" s="948" t="s">
        <v>97</v>
      </c>
      <c r="O829" s="948">
        <v>122428</v>
      </c>
      <c r="P829" s="948">
        <v>80828</v>
      </c>
      <c r="Q829" s="948">
        <v>18870</v>
      </c>
      <c r="R829" s="948">
        <v>26466</v>
      </c>
      <c r="S829" s="948"/>
      <c r="T829" s="948"/>
      <c r="U829" s="948"/>
      <c r="V829" s="948" t="s">
        <v>1348</v>
      </c>
      <c r="W829" s="948">
        <v>1</v>
      </c>
    </row>
    <row r="830" spans="1:23" s="917" customFormat="1" ht="12.75" customHeight="1">
      <c r="A830" s="948">
        <v>1335</v>
      </c>
      <c r="B830" s="948">
        <v>2832</v>
      </c>
      <c r="C830" s="948" t="s">
        <v>92</v>
      </c>
      <c r="D830" s="948" t="s">
        <v>1133</v>
      </c>
      <c r="E830" s="948">
        <v>40649</v>
      </c>
      <c r="F830" s="948" t="s">
        <v>198</v>
      </c>
      <c r="G830" s="948" t="s">
        <v>1973</v>
      </c>
      <c r="H830" s="948" t="s">
        <v>1936</v>
      </c>
      <c r="I830" s="948"/>
      <c r="J830" s="948" t="s">
        <v>1096</v>
      </c>
      <c r="K830" s="948">
        <v>3</v>
      </c>
      <c r="L830" s="948" t="s">
        <v>25</v>
      </c>
      <c r="M830" s="948">
        <v>41600</v>
      </c>
      <c r="N830" s="948" t="s">
        <v>88</v>
      </c>
      <c r="O830" s="948">
        <v>101092</v>
      </c>
      <c r="P830" s="948">
        <v>59492</v>
      </c>
      <c r="Q830" s="948">
        <v>18870</v>
      </c>
      <c r="R830" s="948">
        <v>26466</v>
      </c>
      <c r="S830" s="948"/>
      <c r="T830" s="948"/>
      <c r="U830" s="948"/>
      <c r="V830" s="948" t="s">
        <v>1348</v>
      </c>
      <c r="W830" s="948">
        <v>1</v>
      </c>
    </row>
    <row r="831" spans="1:23" s="917" customFormat="1" ht="12.75" customHeight="1">
      <c r="A831" s="948">
        <v>1220</v>
      </c>
      <c r="B831" s="948">
        <v>2807</v>
      </c>
      <c r="C831" s="948" t="s">
        <v>1102</v>
      </c>
      <c r="D831" s="948" t="s">
        <v>1103</v>
      </c>
      <c r="E831" s="948">
        <v>40651</v>
      </c>
      <c r="F831" s="948" t="s">
        <v>198</v>
      </c>
      <c r="G831" s="948" t="s">
        <v>1974</v>
      </c>
      <c r="H831" s="948" t="s">
        <v>1975</v>
      </c>
      <c r="I831" s="948"/>
      <c r="J831" s="948" t="s">
        <v>1096</v>
      </c>
      <c r="K831" s="948">
        <v>5</v>
      </c>
      <c r="L831" s="948" t="s">
        <v>25</v>
      </c>
      <c r="M831" s="948">
        <v>41600</v>
      </c>
      <c r="N831" s="948" t="s">
        <v>97</v>
      </c>
      <c r="O831" s="948">
        <v>122428</v>
      </c>
      <c r="P831" s="948">
        <v>80828</v>
      </c>
      <c r="Q831" s="948">
        <v>18870</v>
      </c>
      <c r="R831" s="948">
        <v>26466</v>
      </c>
      <c r="S831" s="948"/>
      <c r="T831" s="948"/>
      <c r="U831" s="948"/>
      <c r="V831" s="948" t="s">
        <v>1348</v>
      </c>
      <c r="W831" s="948">
        <v>3</v>
      </c>
    </row>
    <row r="832" spans="1:23" s="917" customFormat="1" ht="12.75" customHeight="1">
      <c r="A832" s="948">
        <v>1912</v>
      </c>
      <c r="B832" s="948">
        <v>2840</v>
      </c>
      <c r="C832" s="948" t="s">
        <v>87</v>
      </c>
      <c r="D832" s="948" t="s">
        <v>1270</v>
      </c>
      <c r="E832" s="948">
        <v>40653</v>
      </c>
      <c r="F832" s="948" t="s">
        <v>198</v>
      </c>
      <c r="G832" s="948" t="s">
        <v>1976</v>
      </c>
      <c r="H832" s="948" t="s">
        <v>1977</v>
      </c>
      <c r="I832" s="948"/>
      <c r="J832" s="948" t="s">
        <v>1096</v>
      </c>
      <c r="K832" s="948">
        <v>2</v>
      </c>
      <c r="L832" s="948" t="s">
        <v>25</v>
      </c>
      <c r="M832" s="948">
        <v>41600</v>
      </c>
      <c r="N832" s="948" t="s">
        <v>84</v>
      </c>
      <c r="O832" s="948">
        <v>94362</v>
      </c>
      <c r="P832" s="948">
        <v>52762</v>
      </c>
      <c r="Q832" s="948">
        <v>9746</v>
      </c>
      <c r="R832" s="948">
        <v>9782</v>
      </c>
      <c r="S832" s="948"/>
      <c r="T832" s="948"/>
      <c r="U832" s="948"/>
      <c r="V832" s="948" t="s">
        <v>1348</v>
      </c>
      <c r="W832" s="948">
        <v>2</v>
      </c>
    </row>
    <row r="833" spans="1:23" s="917" customFormat="1" ht="12.75" customHeight="1">
      <c r="A833" s="948">
        <v>1145</v>
      </c>
      <c r="B833" s="948">
        <v>2839</v>
      </c>
      <c r="C833" s="948" t="s">
        <v>86</v>
      </c>
      <c r="D833" s="948" t="s">
        <v>1133</v>
      </c>
      <c r="E833" s="948">
        <v>40655</v>
      </c>
      <c r="F833" s="948" t="s">
        <v>198</v>
      </c>
      <c r="G833" s="948" t="s">
        <v>1978</v>
      </c>
      <c r="H833" s="948" t="s">
        <v>1979</v>
      </c>
      <c r="I833" s="948"/>
      <c r="J833" s="948" t="s">
        <v>1096</v>
      </c>
      <c r="K833" s="948">
        <v>2</v>
      </c>
      <c r="L833" s="948" t="s">
        <v>327</v>
      </c>
      <c r="M833" s="948">
        <v>41600</v>
      </c>
      <c r="N833" s="948" t="s">
        <v>84</v>
      </c>
      <c r="O833" s="948">
        <v>94362</v>
      </c>
      <c r="P833" s="948">
        <v>52762</v>
      </c>
      <c r="Q833" s="948">
        <v>18870</v>
      </c>
      <c r="R833" s="948">
        <v>26466</v>
      </c>
      <c r="S833" s="948"/>
      <c r="T833" s="948"/>
      <c r="U833" s="948"/>
      <c r="V833" s="948" t="s">
        <v>1348</v>
      </c>
      <c r="W833" s="948">
        <v>10</v>
      </c>
    </row>
    <row r="834" spans="1:23" s="917" customFormat="1" ht="12.75" customHeight="1">
      <c r="A834" s="948">
        <v>1145</v>
      </c>
      <c r="B834" s="948">
        <v>2840</v>
      </c>
      <c r="C834" s="948" t="s">
        <v>87</v>
      </c>
      <c r="D834" s="948" t="s">
        <v>1133</v>
      </c>
      <c r="E834" s="948">
        <v>40658</v>
      </c>
      <c r="F834" s="948" t="s">
        <v>198</v>
      </c>
      <c r="G834" s="948" t="s">
        <v>1980</v>
      </c>
      <c r="H834" s="948" t="s">
        <v>1981</v>
      </c>
      <c r="I834" s="948"/>
      <c r="J834" s="948" t="s">
        <v>1096</v>
      </c>
      <c r="K834" s="948">
        <v>1</v>
      </c>
      <c r="L834" s="948" t="s">
        <v>25</v>
      </c>
      <c r="M834" s="948">
        <v>41600</v>
      </c>
      <c r="N834" s="948" t="s">
        <v>84</v>
      </c>
      <c r="O834" s="948">
        <v>94362</v>
      </c>
      <c r="P834" s="948">
        <v>52762</v>
      </c>
      <c r="Q834" s="948">
        <v>18870</v>
      </c>
      <c r="R834" s="948">
        <v>26466</v>
      </c>
      <c r="S834" s="948"/>
      <c r="T834" s="948"/>
      <c r="U834" s="948"/>
      <c r="V834" s="948" t="s">
        <v>1348</v>
      </c>
      <c r="W834" s="948">
        <v>3</v>
      </c>
    </row>
    <row r="835" spans="1:23" s="917" customFormat="1" ht="12.75" customHeight="1">
      <c r="A835" s="948">
        <v>1500</v>
      </c>
      <c r="B835" s="948">
        <v>2823</v>
      </c>
      <c r="C835" s="948" t="s">
        <v>551</v>
      </c>
      <c r="D835" s="948" t="s">
        <v>1103</v>
      </c>
      <c r="E835" s="948">
        <v>40664</v>
      </c>
      <c r="F835" s="948" t="s">
        <v>198</v>
      </c>
      <c r="G835" s="948" t="s">
        <v>1982</v>
      </c>
      <c r="H835" s="948" t="s">
        <v>1983</v>
      </c>
      <c r="I835" s="948"/>
      <c r="J835" s="948" t="s">
        <v>1096</v>
      </c>
      <c r="K835" s="948">
        <v>3</v>
      </c>
      <c r="L835" s="948" t="s">
        <v>25</v>
      </c>
      <c r="M835" s="948">
        <v>41600</v>
      </c>
      <c r="N835" s="948" t="s">
        <v>93</v>
      </c>
      <c r="O835" s="948">
        <v>109342</v>
      </c>
      <c r="P835" s="948">
        <v>67742</v>
      </c>
      <c r="Q835" s="948">
        <v>18870</v>
      </c>
      <c r="R835" s="948">
        <v>26466</v>
      </c>
      <c r="S835" s="948"/>
      <c r="T835" s="948"/>
      <c r="U835" s="948"/>
      <c r="V835" s="948" t="s">
        <v>1348</v>
      </c>
      <c r="W835" s="948">
        <v>3</v>
      </c>
    </row>
    <row r="836" spans="1:23" s="917" customFormat="1" ht="12.75" customHeight="1">
      <c r="A836" s="948">
        <v>1500</v>
      </c>
      <c r="B836" s="948">
        <v>2823</v>
      </c>
      <c r="C836" s="948" t="s">
        <v>551</v>
      </c>
      <c r="D836" s="948" t="s">
        <v>1103</v>
      </c>
      <c r="E836" s="948">
        <v>40665</v>
      </c>
      <c r="F836" s="948" t="s">
        <v>198</v>
      </c>
      <c r="G836" s="948" t="s">
        <v>1984</v>
      </c>
      <c r="H836" s="948" t="s">
        <v>1985</v>
      </c>
      <c r="I836" s="948"/>
      <c r="J836" s="948" t="s">
        <v>1096</v>
      </c>
      <c r="K836" s="948">
        <v>3</v>
      </c>
      <c r="L836" s="948" t="s">
        <v>25</v>
      </c>
      <c r="M836" s="948">
        <v>41600</v>
      </c>
      <c r="N836" s="948" t="s">
        <v>93</v>
      </c>
      <c r="O836" s="948">
        <v>109342</v>
      </c>
      <c r="P836" s="948">
        <v>67742</v>
      </c>
      <c r="Q836" s="948">
        <v>18870</v>
      </c>
      <c r="R836" s="948">
        <v>26466</v>
      </c>
      <c r="S836" s="948"/>
      <c r="T836" s="948"/>
      <c r="U836" s="948"/>
      <c r="V836" s="948" t="s">
        <v>1348</v>
      </c>
      <c r="W836" s="948">
        <v>3</v>
      </c>
    </row>
    <row r="837" spans="1:23" s="917" customFormat="1" ht="12.75" customHeight="1">
      <c r="A837" s="948">
        <v>1500</v>
      </c>
      <c r="B837" s="948">
        <v>2823</v>
      </c>
      <c r="C837" s="948" t="s">
        <v>551</v>
      </c>
      <c r="D837" s="948" t="s">
        <v>1103</v>
      </c>
      <c r="E837" s="948">
        <v>40666</v>
      </c>
      <c r="F837" s="948" t="s">
        <v>198</v>
      </c>
      <c r="G837" s="948" t="s">
        <v>1986</v>
      </c>
      <c r="H837" s="948" t="s">
        <v>1987</v>
      </c>
      <c r="I837" s="948"/>
      <c r="J837" s="948" t="s">
        <v>1096</v>
      </c>
      <c r="K837" s="948">
        <v>3</v>
      </c>
      <c r="L837" s="948" t="s">
        <v>25</v>
      </c>
      <c r="M837" s="948">
        <v>41600</v>
      </c>
      <c r="N837" s="948" t="s">
        <v>93</v>
      </c>
      <c r="O837" s="948">
        <v>109342</v>
      </c>
      <c r="P837" s="948">
        <v>67742</v>
      </c>
      <c r="Q837" s="948">
        <v>18870</v>
      </c>
      <c r="R837" s="948">
        <v>26466</v>
      </c>
      <c r="S837" s="948"/>
      <c r="T837" s="948"/>
      <c r="U837" s="948"/>
      <c r="V837" s="948" t="s">
        <v>1348</v>
      </c>
      <c r="W837" s="948">
        <v>3</v>
      </c>
    </row>
    <row r="838" spans="1:23" s="917" customFormat="1" ht="12.75" customHeight="1">
      <c r="A838" s="948">
        <v>1500</v>
      </c>
      <c r="B838" s="948">
        <v>2823</v>
      </c>
      <c r="C838" s="948" t="s">
        <v>551</v>
      </c>
      <c r="D838" s="948" t="s">
        <v>1103</v>
      </c>
      <c r="E838" s="948">
        <v>40667</v>
      </c>
      <c r="F838" s="948" t="s">
        <v>198</v>
      </c>
      <c r="G838" s="948" t="s">
        <v>1988</v>
      </c>
      <c r="H838" s="948" t="s">
        <v>1987</v>
      </c>
      <c r="I838" s="948"/>
      <c r="J838" s="948" t="s">
        <v>1096</v>
      </c>
      <c r="K838" s="948">
        <v>3</v>
      </c>
      <c r="L838" s="948" t="s">
        <v>25</v>
      </c>
      <c r="M838" s="948">
        <v>41600</v>
      </c>
      <c r="N838" s="948" t="s">
        <v>93</v>
      </c>
      <c r="O838" s="948">
        <v>109342</v>
      </c>
      <c r="P838" s="948">
        <v>67742</v>
      </c>
      <c r="Q838" s="948">
        <v>18870</v>
      </c>
      <c r="R838" s="948">
        <v>26466</v>
      </c>
      <c r="S838" s="948"/>
      <c r="T838" s="948"/>
      <c r="U838" s="948"/>
      <c r="V838" s="948" t="s">
        <v>1348</v>
      </c>
      <c r="W838" s="948">
        <v>3</v>
      </c>
    </row>
    <row r="839" spans="1:23" s="917" customFormat="1" ht="12.75" customHeight="1">
      <c r="A839" s="948">
        <v>1500</v>
      </c>
      <c r="B839" s="948">
        <v>2823</v>
      </c>
      <c r="C839" s="948" t="s">
        <v>551</v>
      </c>
      <c r="D839" s="948" t="s">
        <v>1103</v>
      </c>
      <c r="E839" s="948">
        <v>40669</v>
      </c>
      <c r="F839" s="948" t="s">
        <v>198</v>
      </c>
      <c r="G839" s="948" t="s">
        <v>1989</v>
      </c>
      <c r="H839" s="948" t="s">
        <v>1983</v>
      </c>
      <c r="I839" s="948"/>
      <c r="J839" s="948" t="s">
        <v>1096</v>
      </c>
      <c r="K839" s="948">
        <v>3</v>
      </c>
      <c r="L839" s="948" t="s">
        <v>25</v>
      </c>
      <c r="M839" s="948">
        <v>41600</v>
      </c>
      <c r="N839" s="948" t="s">
        <v>93</v>
      </c>
      <c r="O839" s="948">
        <v>109342</v>
      </c>
      <c r="P839" s="948">
        <v>67742</v>
      </c>
      <c r="Q839" s="948">
        <v>18870</v>
      </c>
      <c r="R839" s="948">
        <v>26466</v>
      </c>
      <c r="S839" s="948"/>
      <c r="T839" s="948"/>
      <c r="U839" s="948"/>
      <c r="V839" s="948" t="s">
        <v>1348</v>
      </c>
      <c r="W839" s="948">
        <v>3</v>
      </c>
    </row>
    <row r="840" spans="1:23" s="917" customFormat="1" ht="12.75" customHeight="1">
      <c r="A840" s="948">
        <v>1500</v>
      </c>
      <c r="B840" s="948">
        <v>2823</v>
      </c>
      <c r="C840" s="948" t="s">
        <v>551</v>
      </c>
      <c r="D840" s="948" t="s">
        <v>1103</v>
      </c>
      <c r="E840" s="948">
        <v>40672</v>
      </c>
      <c r="F840" s="948" t="s">
        <v>198</v>
      </c>
      <c r="G840" s="948" t="s">
        <v>1990</v>
      </c>
      <c r="H840" s="948" t="s">
        <v>1983</v>
      </c>
      <c r="I840" s="948"/>
      <c r="J840" s="948" t="s">
        <v>1096</v>
      </c>
      <c r="K840" s="948">
        <v>3</v>
      </c>
      <c r="L840" s="948" t="s">
        <v>25</v>
      </c>
      <c r="M840" s="948">
        <v>41600</v>
      </c>
      <c r="N840" s="948" t="s">
        <v>93</v>
      </c>
      <c r="O840" s="948">
        <v>109342</v>
      </c>
      <c r="P840" s="948">
        <v>67742</v>
      </c>
      <c r="Q840" s="948">
        <v>18870</v>
      </c>
      <c r="R840" s="948">
        <v>26466</v>
      </c>
      <c r="S840" s="948"/>
      <c r="T840" s="948"/>
      <c r="U840" s="948"/>
      <c r="V840" s="948" t="s">
        <v>1348</v>
      </c>
      <c r="W840" s="948">
        <v>3</v>
      </c>
    </row>
    <row r="841" spans="1:23" s="917" customFormat="1" ht="12.75" customHeight="1">
      <c r="A841" s="948">
        <v>1500</v>
      </c>
      <c r="B841" s="948">
        <v>2823</v>
      </c>
      <c r="C841" s="948" t="s">
        <v>551</v>
      </c>
      <c r="D841" s="948" t="s">
        <v>1103</v>
      </c>
      <c r="E841" s="948">
        <v>40673</v>
      </c>
      <c r="F841" s="948" t="s">
        <v>198</v>
      </c>
      <c r="G841" s="948" t="s">
        <v>1991</v>
      </c>
      <c r="H841" s="948" t="s">
        <v>1983</v>
      </c>
      <c r="I841" s="948"/>
      <c r="J841" s="948" t="s">
        <v>1096</v>
      </c>
      <c r="K841" s="948">
        <v>3</v>
      </c>
      <c r="L841" s="948" t="s">
        <v>25</v>
      </c>
      <c r="M841" s="948">
        <v>41600</v>
      </c>
      <c r="N841" s="948" t="s">
        <v>93</v>
      </c>
      <c r="O841" s="948">
        <v>109342</v>
      </c>
      <c r="P841" s="948">
        <v>67742</v>
      </c>
      <c r="Q841" s="948">
        <v>18870</v>
      </c>
      <c r="R841" s="948">
        <v>26466</v>
      </c>
      <c r="S841" s="948"/>
      <c r="T841" s="948"/>
      <c r="U841" s="948"/>
      <c r="V841" s="948" t="s">
        <v>1348</v>
      </c>
      <c r="W841" s="948">
        <v>3</v>
      </c>
    </row>
    <row r="842" spans="1:23" s="917" customFormat="1" ht="12.75" customHeight="1">
      <c r="A842" s="948">
        <v>1500</v>
      </c>
      <c r="B842" s="948">
        <v>2823</v>
      </c>
      <c r="C842" s="948" t="s">
        <v>551</v>
      </c>
      <c r="D842" s="948" t="s">
        <v>1103</v>
      </c>
      <c r="E842" s="948">
        <v>40674</v>
      </c>
      <c r="F842" s="948" t="s">
        <v>198</v>
      </c>
      <c r="G842" s="948" t="s">
        <v>1992</v>
      </c>
      <c r="H842" s="948" t="s">
        <v>1983</v>
      </c>
      <c r="I842" s="948"/>
      <c r="J842" s="948" t="s">
        <v>1096</v>
      </c>
      <c r="K842" s="948">
        <v>3</v>
      </c>
      <c r="L842" s="948" t="s">
        <v>25</v>
      </c>
      <c r="M842" s="948">
        <v>41600</v>
      </c>
      <c r="N842" s="948" t="s">
        <v>93</v>
      </c>
      <c r="O842" s="948">
        <v>109342</v>
      </c>
      <c r="P842" s="948">
        <v>67742</v>
      </c>
      <c r="Q842" s="948">
        <v>18870</v>
      </c>
      <c r="R842" s="948">
        <v>26466</v>
      </c>
      <c r="S842" s="948"/>
      <c r="T842" s="948"/>
      <c r="U842" s="948"/>
      <c r="V842" s="948" t="s">
        <v>1348</v>
      </c>
      <c r="W842" s="948">
        <v>3</v>
      </c>
    </row>
    <row r="843" spans="1:23" s="917" customFormat="1" ht="12.75" customHeight="1">
      <c r="A843" s="948">
        <v>1390</v>
      </c>
      <c r="B843" s="948">
        <v>2833</v>
      </c>
      <c r="C843" s="948" t="s">
        <v>119</v>
      </c>
      <c r="D843" s="948" t="s">
        <v>1292</v>
      </c>
      <c r="E843" s="948">
        <v>40679</v>
      </c>
      <c r="F843" s="948" t="s">
        <v>198</v>
      </c>
      <c r="G843" s="948" t="s">
        <v>1993</v>
      </c>
      <c r="H843" s="948" t="s">
        <v>1994</v>
      </c>
      <c r="I843" s="948"/>
      <c r="J843" s="948" t="s">
        <v>1096</v>
      </c>
      <c r="K843" s="948">
        <v>5</v>
      </c>
      <c r="L843" s="948" t="s">
        <v>25</v>
      </c>
      <c r="M843" s="948">
        <v>41600</v>
      </c>
      <c r="N843" s="948" t="s">
        <v>109</v>
      </c>
      <c r="O843" s="948">
        <v>149905</v>
      </c>
      <c r="P843" s="948">
        <v>108305</v>
      </c>
      <c r="Q843" s="948">
        <v>18870</v>
      </c>
      <c r="R843" s="948">
        <v>26466</v>
      </c>
      <c r="S843" s="948"/>
      <c r="T843" s="948"/>
      <c r="U843" s="948"/>
      <c r="V843" s="948" t="s">
        <v>1348</v>
      </c>
      <c r="W843" s="948">
        <v>4</v>
      </c>
    </row>
    <row r="844" spans="1:23" s="917" customFormat="1" ht="12.75" customHeight="1">
      <c r="A844" s="948">
        <v>1500</v>
      </c>
      <c r="B844" s="948">
        <v>2823</v>
      </c>
      <c r="C844" s="948" t="s">
        <v>551</v>
      </c>
      <c r="D844" s="948" t="s">
        <v>1103</v>
      </c>
      <c r="E844" s="948">
        <v>40682</v>
      </c>
      <c r="F844" s="948" t="s">
        <v>198</v>
      </c>
      <c r="G844" s="948" t="s">
        <v>1995</v>
      </c>
      <c r="H844" s="948" t="s">
        <v>1996</v>
      </c>
      <c r="I844" s="948"/>
      <c r="J844" s="948" t="s">
        <v>1096</v>
      </c>
      <c r="K844" s="948">
        <v>3</v>
      </c>
      <c r="L844" s="948" t="s">
        <v>25</v>
      </c>
      <c r="M844" s="948">
        <v>41600</v>
      </c>
      <c r="N844" s="948" t="s">
        <v>93</v>
      </c>
      <c r="O844" s="948">
        <v>109342</v>
      </c>
      <c r="P844" s="948">
        <v>67742</v>
      </c>
      <c r="Q844" s="948">
        <v>18870</v>
      </c>
      <c r="R844" s="948">
        <v>26466</v>
      </c>
      <c r="S844" s="948"/>
      <c r="T844" s="948"/>
      <c r="U844" s="948"/>
      <c r="V844" s="948" t="s">
        <v>1348</v>
      </c>
      <c r="W844" s="948">
        <v>3</v>
      </c>
    </row>
    <row r="845" spans="1:23" s="917" customFormat="1" ht="12.75" customHeight="1">
      <c r="A845" s="948">
        <v>1280</v>
      </c>
      <c r="B845" s="948">
        <v>2826</v>
      </c>
      <c r="C845" s="948" t="s">
        <v>103</v>
      </c>
      <c r="D845" s="948" t="s">
        <v>1103</v>
      </c>
      <c r="E845" s="948">
        <v>40684</v>
      </c>
      <c r="F845" s="948" t="s">
        <v>198</v>
      </c>
      <c r="G845" s="948" t="s">
        <v>1997</v>
      </c>
      <c r="H845" s="948" t="s">
        <v>1998</v>
      </c>
      <c r="I845" s="948"/>
      <c r="J845" s="948" t="s">
        <v>1096</v>
      </c>
      <c r="K845" s="948">
        <v>5</v>
      </c>
      <c r="L845" s="948" t="s">
        <v>25</v>
      </c>
      <c r="M845" s="948">
        <v>41600</v>
      </c>
      <c r="N845" s="948" t="s">
        <v>93</v>
      </c>
      <c r="O845" s="948">
        <v>109342</v>
      </c>
      <c r="P845" s="948">
        <v>67742</v>
      </c>
      <c r="Q845" s="948">
        <v>18870</v>
      </c>
      <c r="R845" s="948">
        <v>26466</v>
      </c>
      <c r="S845" s="948"/>
      <c r="T845" s="948"/>
      <c r="U845" s="948"/>
      <c r="V845" s="948" t="s">
        <v>1348</v>
      </c>
      <c r="W845" s="948">
        <v>1</v>
      </c>
    </row>
    <row r="846" spans="1:23" s="917" customFormat="1" ht="12.75" customHeight="1">
      <c r="A846" s="948">
        <v>1280</v>
      </c>
      <c r="B846" s="948">
        <v>2826</v>
      </c>
      <c r="C846" s="948" t="s">
        <v>103</v>
      </c>
      <c r="D846" s="948" t="s">
        <v>1103</v>
      </c>
      <c r="E846" s="948">
        <v>40685</v>
      </c>
      <c r="F846" s="948" t="s">
        <v>198</v>
      </c>
      <c r="G846" s="948" t="s">
        <v>1999</v>
      </c>
      <c r="H846" s="948" t="s">
        <v>1998</v>
      </c>
      <c r="I846" s="948"/>
      <c r="J846" s="948" t="s">
        <v>1096</v>
      </c>
      <c r="K846" s="948">
        <v>5</v>
      </c>
      <c r="L846" s="948" t="s">
        <v>25</v>
      </c>
      <c r="M846" s="948">
        <v>41600</v>
      </c>
      <c r="N846" s="948" t="s">
        <v>93</v>
      </c>
      <c r="O846" s="948">
        <v>109342</v>
      </c>
      <c r="P846" s="948">
        <v>67742</v>
      </c>
      <c r="Q846" s="948">
        <v>18870</v>
      </c>
      <c r="R846" s="948">
        <v>26466</v>
      </c>
      <c r="S846" s="948"/>
      <c r="T846" s="948"/>
      <c r="U846" s="948"/>
      <c r="V846" s="948" t="s">
        <v>1348</v>
      </c>
      <c r="W846" s="948">
        <v>1</v>
      </c>
    </row>
    <row r="847" spans="1:23" s="917" customFormat="1" ht="12.75" customHeight="1">
      <c r="A847" s="948">
        <v>1500</v>
      </c>
      <c r="B847" s="948">
        <v>2823</v>
      </c>
      <c r="C847" s="948" t="s">
        <v>551</v>
      </c>
      <c r="D847" s="948" t="s">
        <v>1103</v>
      </c>
      <c r="E847" s="948">
        <v>40686</v>
      </c>
      <c r="F847" s="948" t="s">
        <v>198</v>
      </c>
      <c r="G847" s="948" t="s">
        <v>2000</v>
      </c>
      <c r="H847" s="948" t="s">
        <v>1996</v>
      </c>
      <c r="I847" s="948"/>
      <c r="J847" s="948" t="s">
        <v>1096</v>
      </c>
      <c r="K847" s="948">
        <v>3</v>
      </c>
      <c r="L847" s="948" t="s">
        <v>25</v>
      </c>
      <c r="M847" s="948">
        <v>41600</v>
      </c>
      <c r="N847" s="948" t="s">
        <v>93</v>
      </c>
      <c r="O847" s="948">
        <v>109342</v>
      </c>
      <c r="P847" s="948">
        <v>67742</v>
      </c>
      <c r="Q847" s="948">
        <v>18870</v>
      </c>
      <c r="R847" s="948">
        <v>26466</v>
      </c>
      <c r="S847" s="948"/>
      <c r="T847" s="948"/>
      <c r="U847" s="948"/>
      <c r="V847" s="948" t="s">
        <v>1348</v>
      </c>
      <c r="W847" s="948">
        <v>3</v>
      </c>
    </row>
    <row r="848" spans="1:23" s="917" customFormat="1" ht="12.75" customHeight="1">
      <c r="A848" s="948">
        <v>1390</v>
      </c>
      <c r="B848" s="948">
        <v>2803</v>
      </c>
      <c r="C848" s="948" t="s">
        <v>98</v>
      </c>
      <c r="D848" s="948" t="s">
        <v>1292</v>
      </c>
      <c r="E848" s="948">
        <v>40697</v>
      </c>
      <c r="F848" s="948" t="s">
        <v>198</v>
      </c>
      <c r="G848" s="948" t="s">
        <v>2001</v>
      </c>
      <c r="H848" s="948" t="s">
        <v>2002</v>
      </c>
      <c r="I848" s="948"/>
      <c r="J848" s="948" t="s">
        <v>1096</v>
      </c>
      <c r="K848" s="948">
        <v>1</v>
      </c>
      <c r="L848" s="948" t="s">
        <v>25</v>
      </c>
      <c r="M848" s="948">
        <v>41600</v>
      </c>
      <c r="N848" s="948" t="s">
        <v>97</v>
      </c>
      <c r="O848" s="948">
        <v>122428</v>
      </c>
      <c r="P848" s="948">
        <v>80828</v>
      </c>
      <c r="Q848" s="948">
        <v>18870</v>
      </c>
      <c r="R848" s="948">
        <v>26466</v>
      </c>
      <c r="S848" s="948"/>
      <c r="T848" s="948"/>
      <c r="U848" s="948"/>
      <c r="V848" s="948" t="s">
        <v>1348</v>
      </c>
      <c r="W848" s="948">
        <v>2</v>
      </c>
    </row>
    <row r="849" spans="1:23" s="917" customFormat="1" ht="12.75" customHeight="1">
      <c r="A849" s="948">
        <v>1390</v>
      </c>
      <c r="B849" s="948">
        <v>2803</v>
      </c>
      <c r="C849" s="948" t="s">
        <v>98</v>
      </c>
      <c r="D849" s="948" t="s">
        <v>1292</v>
      </c>
      <c r="E849" s="948">
        <v>40698</v>
      </c>
      <c r="F849" s="948" t="s">
        <v>198</v>
      </c>
      <c r="G849" s="948" t="s">
        <v>2003</v>
      </c>
      <c r="H849" s="948" t="s">
        <v>2002</v>
      </c>
      <c r="I849" s="948"/>
      <c r="J849" s="948" t="s">
        <v>1096</v>
      </c>
      <c r="K849" s="948">
        <v>1</v>
      </c>
      <c r="L849" s="948" t="s">
        <v>25</v>
      </c>
      <c r="M849" s="948">
        <v>41600</v>
      </c>
      <c r="N849" s="948" t="s">
        <v>97</v>
      </c>
      <c r="O849" s="948">
        <v>122428</v>
      </c>
      <c r="P849" s="948">
        <v>80828</v>
      </c>
      <c r="Q849" s="948">
        <v>18870</v>
      </c>
      <c r="R849" s="948">
        <v>26466</v>
      </c>
      <c r="S849" s="948"/>
      <c r="T849" s="948"/>
      <c r="U849" s="948"/>
      <c r="V849" s="948" t="s">
        <v>1348</v>
      </c>
      <c r="W849" s="948">
        <v>2</v>
      </c>
    </row>
    <row r="850" spans="1:23" s="917" customFormat="1" ht="12.75" customHeight="1">
      <c r="A850" s="948">
        <v>1390</v>
      </c>
      <c r="B850" s="948">
        <v>2803</v>
      </c>
      <c r="C850" s="948" t="s">
        <v>98</v>
      </c>
      <c r="D850" s="948" t="s">
        <v>1292</v>
      </c>
      <c r="E850" s="948">
        <v>40699</v>
      </c>
      <c r="F850" s="948" t="s">
        <v>198</v>
      </c>
      <c r="G850" s="948" t="s">
        <v>2004</v>
      </c>
      <c r="H850" s="948" t="s">
        <v>2002</v>
      </c>
      <c r="I850" s="948"/>
      <c r="J850" s="948" t="s">
        <v>1096</v>
      </c>
      <c r="K850" s="948">
        <v>1</v>
      </c>
      <c r="L850" s="948" t="s">
        <v>25</v>
      </c>
      <c r="M850" s="948">
        <v>41600</v>
      </c>
      <c r="N850" s="948" t="s">
        <v>97</v>
      </c>
      <c r="O850" s="948">
        <v>122428</v>
      </c>
      <c r="P850" s="948">
        <v>80828</v>
      </c>
      <c r="Q850" s="948">
        <v>18870</v>
      </c>
      <c r="R850" s="948">
        <v>26466</v>
      </c>
      <c r="S850" s="948"/>
      <c r="T850" s="948"/>
      <c r="U850" s="948"/>
      <c r="V850" s="948" t="s">
        <v>1348</v>
      </c>
      <c r="W850" s="948">
        <v>2</v>
      </c>
    </row>
    <row r="851" spans="1:23" s="917" customFormat="1" ht="12.75" customHeight="1">
      <c r="A851" s="948">
        <v>1500</v>
      </c>
      <c r="B851" s="948">
        <v>2823</v>
      </c>
      <c r="C851" s="948" t="s">
        <v>551</v>
      </c>
      <c r="D851" s="948" t="s">
        <v>1103</v>
      </c>
      <c r="E851" s="948">
        <v>40706</v>
      </c>
      <c r="F851" s="948" t="s">
        <v>198</v>
      </c>
      <c r="G851" s="948" t="s">
        <v>2005</v>
      </c>
      <c r="H851" s="948" t="s">
        <v>1957</v>
      </c>
      <c r="I851" s="948"/>
      <c r="J851" s="948" t="s">
        <v>1096</v>
      </c>
      <c r="K851" s="948">
        <v>2</v>
      </c>
      <c r="L851" s="948" t="s">
        <v>25</v>
      </c>
      <c r="M851" s="948">
        <v>41600</v>
      </c>
      <c r="N851" s="948" t="s">
        <v>93</v>
      </c>
      <c r="O851" s="948">
        <v>109342</v>
      </c>
      <c r="P851" s="948">
        <v>67742</v>
      </c>
      <c r="Q851" s="948">
        <v>18870</v>
      </c>
      <c r="R851" s="948">
        <v>26466</v>
      </c>
      <c r="S851" s="948"/>
      <c r="T851" s="948"/>
      <c r="U851" s="948"/>
      <c r="V851" s="948" t="s">
        <v>1348</v>
      </c>
      <c r="W851" s="948">
        <v>6</v>
      </c>
    </row>
    <row r="852" spans="1:23" s="917" customFormat="1" ht="12.75" customHeight="1">
      <c r="A852" s="948">
        <v>1605</v>
      </c>
      <c r="B852" s="948">
        <v>2813</v>
      </c>
      <c r="C852" s="948" t="s">
        <v>90</v>
      </c>
      <c r="D852" s="948" t="s">
        <v>1126</v>
      </c>
      <c r="E852" s="948">
        <v>40713</v>
      </c>
      <c r="F852" s="948" t="s">
        <v>198</v>
      </c>
      <c r="G852" s="948" t="s">
        <v>2006</v>
      </c>
      <c r="H852" s="948" t="s">
        <v>1832</v>
      </c>
      <c r="I852" s="948"/>
      <c r="J852" s="948" t="s">
        <v>1096</v>
      </c>
      <c r="K852" s="948">
        <v>5</v>
      </c>
      <c r="L852" s="948" t="s">
        <v>25</v>
      </c>
      <c r="M852" s="948">
        <v>41600</v>
      </c>
      <c r="N852" s="948" t="s">
        <v>88</v>
      </c>
      <c r="O852" s="948">
        <v>101092</v>
      </c>
      <c r="P852" s="948">
        <v>59492</v>
      </c>
      <c r="Q852" s="948">
        <v>18870</v>
      </c>
      <c r="R852" s="948">
        <v>19885</v>
      </c>
      <c r="S852" s="948"/>
      <c r="T852" s="948"/>
      <c r="U852" s="948"/>
      <c r="V852" s="948" t="s">
        <v>1348</v>
      </c>
      <c r="W852" s="948">
        <v>3</v>
      </c>
    </row>
    <row r="853" spans="1:23" s="917" customFormat="1" ht="12.75" customHeight="1">
      <c r="A853" s="948">
        <v>1580</v>
      </c>
      <c r="B853" s="948">
        <v>2813</v>
      </c>
      <c r="C853" s="948" t="s">
        <v>90</v>
      </c>
      <c r="D853" s="948" t="s">
        <v>1126</v>
      </c>
      <c r="E853" s="948">
        <v>40718</v>
      </c>
      <c r="F853" s="948" t="s">
        <v>198</v>
      </c>
      <c r="G853" s="948" t="s">
        <v>2007</v>
      </c>
      <c r="H853" s="948" t="s">
        <v>1832</v>
      </c>
      <c r="I853" s="948"/>
      <c r="J853" s="948" t="s">
        <v>1096</v>
      </c>
      <c r="K853" s="948">
        <v>5</v>
      </c>
      <c r="L853" s="948" t="s">
        <v>25</v>
      </c>
      <c r="M853" s="948">
        <v>41600</v>
      </c>
      <c r="N853" s="948" t="s">
        <v>88</v>
      </c>
      <c r="O853" s="948">
        <v>101092</v>
      </c>
      <c r="P853" s="948">
        <v>59492</v>
      </c>
      <c r="Q853" s="948">
        <v>18870</v>
      </c>
      <c r="R853" s="948">
        <v>19885</v>
      </c>
      <c r="S853" s="948"/>
      <c r="T853" s="948"/>
      <c r="U853" s="948"/>
      <c r="V853" s="948" t="s">
        <v>1348</v>
      </c>
      <c r="W853" s="948">
        <v>2</v>
      </c>
    </row>
    <row r="854" spans="1:23" s="917" customFormat="1" ht="12.75" customHeight="1">
      <c r="A854" s="948">
        <v>1580</v>
      </c>
      <c r="B854" s="948">
        <v>2813</v>
      </c>
      <c r="C854" s="948" t="s">
        <v>90</v>
      </c>
      <c r="D854" s="948" t="s">
        <v>1126</v>
      </c>
      <c r="E854" s="948">
        <v>40720</v>
      </c>
      <c r="F854" s="948" t="s">
        <v>198</v>
      </c>
      <c r="G854" s="948" t="s">
        <v>2008</v>
      </c>
      <c r="H854" s="948" t="s">
        <v>1832</v>
      </c>
      <c r="I854" s="948"/>
      <c r="J854" s="948" t="s">
        <v>1096</v>
      </c>
      <c r="K854" s="948">
        <v>5</v>
      </c>
      <c r="L854" s="948" t="s">
        <v>25</v>
      </c>
      <c r="M854" s="948">
        <v>41600</v>
      </c>
      <c r="N854" s="948" t="s">
        <v>88</v>
      </c>
      <c r="O854" s="948">
        <v>101092</v>
      </c>
      <c r="P854" s="948">
        <v>59492</v>
      </c>
      <c r="Q854" s="948">
        <v>18870</v>
      </c>
      <c r="R854" s="948">
        <v>19885</v>
      </c>
      <c r="S854" s="948"/>
      <c r="T854" s="948"/>
      <c r="U854" s="948"/>
      <c r="V854" s="948" t="s">
        <v>1348</v>
      </c>
      <c r="W854" s="948">
        <v>2</v>
      </c>
    </row>
    <row r="855" spans="1:23" s="917" customFormat="1" ht="12.75" customHeight="1">
      <c r="A855" s="948">
        <v>1325</v>
      </c>
      <c r="B855" s="948">
        <v>2830</v>
      </c>
      <c r="C855" s="948" t="s">
        <v>113</v>
      </c>
      <c r="D855" s="948" t="s">
        <v>1133</v>
      </c>
      <c r="E855" s="948">
        <v>40727</v>
      </c>
      <c r="F855" s="948" t="s">
        <v>198</v>
      </c>
      <c r="G855" s="948" t="s">
        <v>2009</v>
      </c>
      <c r="H855" s="948" t="s">
        <v>2010</v>
      </c>
      <c r="I855" s="948"/>
      <c r="J855" s="948" t="s">
        <v>1096</v>
      </c>
      <c r="K855" s="948">
        <v>5</v>
      </c>
      <c r="L855" s="948" t="s">
        <v>25</v>
      </c>
      <c r="M855" s="948">
        <v>41600</v>
      </c>
      <c r="N855" s="948" t="s">
        <v>106</v>
      </c>
      <c r="O855" s="948">
        <v>136028</v>
      </c>
      <c r="P855" s="948">
        <v>94428</v>
      </c>
      <c r="Q855" s="948">
        <v>18870</v>
      </c>
      <c r="R855" s="948">
        <v>26466</v>
      </c>
      <c r="S855" s="948"/>
      <c r="T855" s="948"/>
      <c r="U855" s="948"/>
      <c r="V855" s="948" t="s">
        <v>1348</v>
      </c>
      <c r="W855" s="948">
        <v>2</v>
      </c>
    </row>
    <row r="856" spans="1:23" s="917" customFormat="1" ht="12.75" customHeight="1">
      <c r="A856" s="948">
        <v>1325</v>
      </c>
      <c r="B856" s="948">
        <v>2830</v>
      </c>
      <c r="C856" s="948" t="s">
        <v>113</v>
      </c>
      <c r="D856" s="948" t="s">
        <v>1133</v>
      </c>
      <c r="E856" s="948">
        <v>40737</v>
      </c>
      <c r="F856" s="948" t="s">
        <v>198</v>
      </c>
      <c r="G856" s="948" t="s">
        <v>2011</v>
      </c>
      <c r="H856" s="948" t="s">
        <v>2010</v>
      </c>
      <c r="I856" s="948"/>
      <c r="J856" s="948" t="s">
        <v>1096</v>
      </c>
      <c r="K856" s="948">
        <v>5</v>
      </c>
      <c r="L856" s="948" t="s">
        <v>25</v>
      </c>
      <c r="M856" s="948">
        <v>41600</v>
      </c>
      <c r="N856" s="948" t="s">
        <v>106</v>
      </c>
      <c r="O856" s="948">
        <v>136028</v>
      </c>
      <c r="P856" s="948">
        <v>94428</v>
      </c>
      <c r="Q856" s="948">
        <v>18870</v>
      </c>
      <c r="R856" s="948">
        <v>26466</v>
      </c>
      <c r="S856" s="948"/>
      <c r="T856" s="948"/>
      <c r="U856" s="948"/>
      <c r="V856" s="948" t="s">
        <v>1348</v>
      </c>
      <c r="W856" s="948">
        <v>2</v>
      </c>
    </row>
    <row r="857" spans="1:23" s="917" customFormat="1" ht="12.75" customHeight="1">
      <c r="A857" s="948">
        <v>1605</v>
      </c>
      <c r="B857" s="948">
        <v>2813</v>
      </c>
      <c r="C857" s="948" t="s">
        <v>90</v>
      </c>
      <c r="D857" s="948" t="s">
        <v>1126</v>
      </c>
      <c r="E857" s="948">
        <v>40742</v>
      </c>
      <c r="F857" s="948" t="s">
        <v>198</v>
      </c>
      <c r="G857" s="948" t="s">
        <v>2012</v>
      </c>
      <c r="H857" s="948" t="s">
        <v>2013</v>
      </c>
      <c r="I857" s="948"/>
      <c r="J857" s="948" t="s">
        <v>1096</v>
      </c>
      <c r="K857" s="948">
        <v>4</v>
      </c>
      <c r="L857" s="948" t="s">
        <v>25</v>
      </c>
      <c r="M857" s="948">
        <v>41600</v>
      </c>
      <c r="N857" s="948" t="s">
        <v>88</v>
      </c>
      <c r="O857" s="948">
        <v>101092</v>
      </c>
      <c r="P857" s="948">
        <v>59492</v>
      </c>
      <c r="Q857" s="948">
        <v>18870</v>
      </c>
      <c r="R857" s="948">
        <v>19885</v>
      </c>
      <c r="S857" s="948"/>
      <c r="T857" s="948"/>
      <c r="U857" s="948"/>
      <c r="V857" s="948" t="s">
        <v>1348</v>
      </c>
      <c r="W857" s="948">
        <v>2</v>
      </c>
    </row>
    <row r="858" spans="1:23" s="917" customFormat="1" ht="12.75" customHeight="1">
      <c r="A858" s="948">
        <v>1430</v>
      </c>
      <c r="B858" s="948">
        <v>2834</v>
      </c>
      <c r="C858" s="948" t="s">
        <v>123</v>
      </c>
      <c r="D858" s="948" t="s">
        <v>1833</v>
      </c>
      <c r="E858" s="948">
        <v>40743</v>
      </c>
      <c r="F858" s="948" t="s">
        <v>198</v>
      </c>
      <c r="G858" s="948" t="s">
        <v>2014</v>
      </c>
      <c r="H858" s="948" t="s">
        <v>1998</v>
      </c>
      <c r="I858" s="948"/>
      <c r="J858" s="948" t="s">
        <v>1096</v>
      </c>
      <c r="K858" s="948">
        <v>3</v>
      </c>
      <c r="L858" s="948" t="s">
        <v>25</v>
      </c>
      <c r="M858" s="948">
        <v>41600</v>
      </c>
      <c r="N858" s="948" t="s">
        <v>120</v>
      </c>
      <c r="O858" s="948">
        <v>177383</v>
      </c>
      <c r="P858" s="948">
        <v>135783</v>
      </c>
      <c r="Q858" s="948">
        <v>18870</v>
      </c>
      <c r="R858" s="948">
        <v>26466</v>
      </c>
      <c r="S858" s="948"/>
      <c r="T858" s="948"/>
      <c r="U858" s="948"/>
      <c r="V858" s="948" t="s">
        <v>1348</v>
      </c>
      <c r="W858" s="948">
        <v>2</v>
      </c>
    </row>
    <row r="859" spans="1:23" s="917" customFormat="1" ht="12.75" customHeight="1">
      <c r="A859" s="948">
        <v>1912</v>
      </c>
      <c r="B859" s="948">
        <v>2840</v>
      </c>
      <c r="C859" s="948" t="s">
        <v>87</v>
      </c>
      <c r="D859" s="948" t="s">
        <v>1270</v>
      </c>
      <c r="E859" s="948">
        <v>40748</v>
      </c>
      <c r="F859" s="948" t="s">
        <v>198</v>
      </c>
      <c r="G859" s="948" t="s">
        <v>2015</v>
      </c>
      <c r="H859" s="948" t="s">
        <v>2016</v>
      </c>
      <c r="I859" s="948"/>
      <c r="J859" s="948" t="s">
        <v>1096</v>
      </c>
      <c r="K859" s="948">
        <v>1</v>
      </c>
      <c r="L859" s="948" t="s">
        <v>327</v>
      </c>
      <c r="M859" s="948">
        <v>41600</v>
      </c>
      <c r="N859" s="948" t="s">
        <v>84</v>
      </c>
      <c r="O859" s="948">
        <v>94362</v>
      </c>
      <c r="P859" s="948">
        <v>52762</v>
      </c>
      <c r="Q859" s="948">
        <v>9746</v>
      </c>
      <c r="R859" s="948">
        <v>9782</v>
      </c>
      <c r="S859" s="948"/>
      <c r="T859" s="948"/>
      <c r="U859" s="948"/>
      <c r="V859" s="948" t="s">
        <v>1348</v>
      </c>
      <c r="W859" s="948">
        <v>5</v>
      </c>
    </row>
    <row r="860" spans="1:23" s="917" customFormat="1" ht="12.75" customHeight="1">
      <c r="A860" s="948">
        <v>1912</v>
      </c>
      <c r="B860" s="948">
        <v>2840</v>
      </c>
      <c r="C860" s="948" t="s">
        <v>87</v>
      </c>
      <c r="D860" s="948" t="s">
        <v>1270</v>
      </c>
      <c r="E860" s="948">
        <v>40749</v>
      </c>
      <c r="F860" s="948" t="s">
        <v>198</v>
      </c>
      <c r="G860" s="948" t="s">
        <v>2017</v>
      </c>
      <c r="H860" s="948" t="s">
        <v>2016</v>
      </c>
      <c r="I860" s="948"/>
      <c r="J860" s="948" t="s">
        <v>1096</v>
      </c>
      <c r="K860" s="948">
        <v>1</v>
      </c>
      <c r="L860" s="948" t="s">
        <v>327</v>
      </c>
      <c r="M860" s="948">
        <v>41600</v>
      </c>
      <c r="N860" s="948" t="s">
        <v>84</v>
      </c>
      <c r="O860" s="948">
        <v>94362</v>
      </c>
      <c r="P860" s="948">
        <v>52762</v>
      </c>
      <c r="Q860" s="948">
        <v>9746</v>
      </c>
      <c r="R860" s="948">
        <v>9782</v>
      </c>
      <c r="S860" s="948"/>
      <c r="T860" s="948"/>
      <c r="U860" s="948"/>
      <c r="V860" s="948" t="s">
        <v>1348</v>
      </c>
      <c r="W860" s="948">
        <v>8</v>
      </c>
    </row>
    <row r="861" spans="1:23" s="917" customFormat="1" ht="12.75" customHeight="1">
      <c r="A861" s="948">
        <v>1912</v>
      </c>
      <c r="B861" s="948">
        <v>2840</v>
      </c>
      <c r="C861" s="948" t="s">
        <v>87</v>
      </c>
      <c r="D861" s="948" t="s">
        <v>1270</v>
      </c>
      <c r="E861" s="948">
        <v>40750</v>
      </c>
      <c r="F861" s="948" t="s">
        <v>198</v>
      </c>
      <c r="G861" s="948" t="s">
        <v>2018</v>
      </c>
      <c r="H861" s="948" t="s">
        <v>2016</v>
      </c>
      <c r="I861" s="948"/>
      <c r="J861" s="948" t="s">
        <v>1096</v>
      </c>
      <c r="K861" s="948">
        <v>1</v>
      </c>
      <c r="L861" s="948" t="s">
        <v>327</v>
      </c>
      <c r="M861" s="948">
        <v>41600</v>
      </c>
      <c r="N861" s="948" t="s">
        <v>84</v>
      </c>
      <c r="O861" s="948">
        <v>94362</v>
      </c>
      <c r="P861" s="948">
        <v>52762</v>
      </c>
      <c r="Q861" s="948">
        <v>9746</v>
      </c>
      <c r="R861" s="948">
        <v>9782</v>
      </c>
      <c r="S861" s="948"/>
      <c r="T861" s="948"/>
      <c r="U861" s="948"/>
      <c r="V861" s="948" t="s">
        <v>1348</v>
      </c>
      <c r="W861" s="948">
        <v>6</v>
      </c>
    </row>
    <row r="862" spans="1:23" s="917" customFormat="1" ht="12.75" customHeight="1">
      <c r="A862" s="948">
        <v>1912</v>
      </c>
      <c r="B862" s="948">
        <v>2840</v>
      </c>
      <c r="C862" s="948" t="s">
        <v>87</v>
      </c>
      <c r="D862" s="948" t="s">
        <v>1270</v>
      </c>
      <c r="E862" s="948">
        <v>40752</v>
      </c>
      <c r="F862" s="948" t="s">
        <v>198</v>
      </c>
      <c r="G862" s="948" t="s">
        <v>2019</v>
      </c>
      <c r="H862" s="948" t="s">
        <v>2016</v>
      </c>
      <c r="I862" s="948"/>
      <c r="J862" s="948" t="s">
        <v>1096</v>
      </c>
      <c r="K862" s="948">
        <v>1</v>
      </c>
      <c r="L862" s="948" t="s">
        <v>25</v>
      </c>
      <c r="M862" s="948">
        <v>41600</v>
      </c>
      <c r="N862" s="948" t="s">
        <v>84</v>
      </c>
      <c r="O862" s="948">
        <v>94362</v>
      </c>
      <c r="P862" s="948">
        <v>52762</v>
      </c>
      <c r="Q862" s="948">
        <v>9746</v>
      </c>
      <c r="R862" s="948">
        <v>9782</v>
      </c>
      <c r="S862" s="948"/>
      <c r="T862" s="948"/>
      <c r="U862" s="948"/>
      <c r="V862" s="948" t="s">
        <v>1348</v>
      </c>
      <c r="W862" s="948">
        <v>5</v>
      </c>
    </row>
    <row r="863" spans="1:23" s="917" customFormat="1" ht="12.75" customHeight="1">
      <c r="A863" s="948">
        <v>1912</v>
      </c>
      <c r="B863" s="948">
        <v>2840</v>
      </c>
      <c r="C863" s="948" t="s">
        <v>87</v>
      </c>
      <c r="D863" s="948" t="s">
        <v>1270</v>
      </c>
      <c r="E863" s="948">
        <v>40754</v>
      </c>
      <c r="F863" s="948" t="s">
        <v>198</v>
      </c>
      <c r="G863" s="948" t="s">
        <v>2020</v>
      </c>
      <c r="H863" s="948" t="s">
        <v>2021</v>
      </c>
      <c r="I863" s="948"/>
      <c r="J863" s="948" t="s">
        <v>1096</v>
      </c>
      <c r="K863" s="948">
        <v>1</v>
      </c>
      <c r="L863" s="948" t="s">
        <v>327</v>
      </c>
      <c r="M863" s="948">
        <v>41600</v>
      </c>
      <c r="N863" s="948" t="s">
        <v>84</v>
      </c>
      <c r="O863" s="948">
        <v>94362</v>
      </c>
      <c r="P863" s="948">
        <v>52762</v>
      </c>
      <c r="Q863" s="948">
        <v>9746</v>
      </c>
      <c r="R863" s="948">
        <v>9782</v>
      </c>
      <c r="S863" s="948"/>
      <c r="T863" s="948"/>
      <c r="U863" s="948"/>
      <c r="V863" s="948" t="s">
        <v>1348</v>
      </c>
      <c r="W863" s="948">
        <v>9</v>
      </c>
    </row>
    <row r="864" spans="1:23" s="917" customFormat="1" ht="12.75" customHeight="1">
      <c r="A864" s="948">
        <v>1912</v>
      </c>
      <c r="B864" s="948">
        <v>2840</v>
      </c>
      <c r="C864" s="948" t="s">
        <v>87</v>
      </c>
      <c r="D864" s="948" t="s">
        <v>1270</v>
      </c>
      <c r="E864" s="948">
        <v>40755</v>
      </c>
      <c r="F864" s="948" t="s">
        <v>198</v>
      </c>
      <c r="G864" s="948" t="s">
        <v>2022</v>
      </c>
      <c r="H864" s="948" t="s">
        <v>2016</v>
      </c>
      <c r="I864" s="948"/>
      <c r="J864" s="948" t="s">
        <v>1096</v>
      </c>
      <c r="K864" s="948">
        <v>1</v>
      </c>
      <c r="L864" s="948" t="s">
        <v>25</v>
      </c>
      <c r="M864" s="948">
        <v>41600</v>
      </c>
      <c r="N864" s="948" t="s">
        <v>84</v>
      </c>
      <c r="O864" s="948">
        <v>94362</v>
      </c>
      <c r="P864" s="948">
        <v>52762</v>
      </c>
      <c r="Q864" s="948">
        <v>9746</v>
      </c>
      <c r="R864" s="948">
        <v>9782</v>
      </c>
      <c r="S864" s="948"/>
      <c r="T864" s="948"/>
      <c r="U864" s="948"/>
      <c r="V864" s="948" t="s">
        <v>1348</v>
      </c>
      <c r="W864" s="948">
        <v>5</v>
      </c>
    </row>
    <row r="865" spans="1:23" s="917" customFormat="1" ht="12.75" customHeight="1">
      <c r="A865" s="948">
        <v>1605</v>
      </c>
      <c r="B865" s="948">
        <v>2813</v>
      </c>
      <c r="C865" s="948" t="s">
        <v>90</v>
      </c>
      <c r="D865" s="948" t="s">
        <v>1126</v>
      </c>
      <c r="E865" s="948">
        <v>40762</v>
      </c>
      <c r="F865" s="948" t="s">
        <v>198</v>
      </c>
      <c r="G865" s="948" t="s">
        <v>2023</v>
      </c>
      <c r="H865" s="948" t="s">
        <v>2024</v>
      </c>
      <c r="I865" s="948"/>
      <c r="J865" s="948" t="s">
        <v>1096</v>
      </c>
      <c r="K865" s="948">
        <v>3</v>
      </c>
      <c r="L865" s="948" t="s">
        <v>25</v>
      </c>
      <c r="M865" s="948">
        <v>41600</v>
      </c>
      <c r="N865" s="948" t="s">
        <v>88</v>
      </c>
      <c r="O865" s="948">
        <v>101092</v>
      </c>
      <c r="P865" s="948">
        <v>59492</v>
      </c>
      <c r="Q865" s="948">
        <v>18870</v>
      </c>
      <c r="R865" s="948">
        <v>19885</v>
      </c>
      <c r="S865" s="948"/>
      <c r="T865" s="948"/>
      <c r="U865" s="948"/>
      <c r="V865" s="948" t="s">
        <v>1348</v>
      </c>
      <c r="W865" s="948">
        <v>2</v>
      </c>
    </row>
    <row r="866" spans="1:23" s="917" customFormat="1" ht="12.75" customHeight="1">
      <c r="A866" s="948">
        <v>1912</v>
      </c>
      <c r="B866" s="948">
        <v>2840</v>
      </c>
      <c r="C866" s="948" t="s">
        <v>87</v>
      </c>
      <c r="D866" s="948" t="s">
        <v>1270</v>
      </c>
      <c r="E866" s="948">
        <v>40775</v>
      </c>
      <c r="F866" s="948" t="s">
        <v>198</v>
      </c>
      <c r="G866" s="948" t="s">
        <v>2025</v>
      </c>
      <c r="H866" s="948" t="s">
        <v>2016</v>
      </c>
      <c r="I866" s="948"/>
      <c r="J866" s="948" t="s">
        <v>1096</v>
      </c>
      <c r="K866" s="948">
        <v>1</v>
      </c>
      <c r="L866" s="948" t="s">
        <v>327</v>
      </c>
      <c r="M866" s="948">
        <v>41600</v>
      </c>
      <c r="N866" s="948" t="s">
        <v>84</v>
      </c>
      <c r="O866" s="948">
        <v>94362</v>
      </c>
      <c r="P866" s="948">
        <v>52762</v>
      </c>
      <c r="Q866" s="948">
        <v>9746</v>
      </c>
      <c r="R866" s="948">
        <v>9782</v>
      </c>
      <c r="S866" s="948"/>
      <c r="T866" s="948"/>
      <c r="U866" s="948"/>
      <c r="V866" s="948" t="s">
        <v>1348</v>
      </c>
      <c r="W866" s="948">
        <v>5</v>
      </c>
    </row>
    <row r="867" spans="1:23" s="917" customFormat="1" ht="12.75" customHeight="1">
      <c r="A867" s="948">
        <v>1912</v>
      </c>
      <c r="B867" s="948">
        <v>2840</v>
      </c>
      <c r="C867" s="948" t="s">
        <v>87</v>
      </c>
      <c r="D867" s="948" t="s">
        <v>1270</v>
      </c>
      <c r="E867" s="948">
        <v>40776</v>
      </c>
      <c r="F867" s="948" t="s">
        <v>198</v>
      </c>
      <c r="G867" s="948" t="s">
        <v>2026</v>
      </c>
      <c r="H867" s="948" t="s">
        <v>2016</v>
      </c>
      <c r="I867" s="948"/>
      <c r="J867" s="948" t="s">
        <v>1096</v>
      </c>
      <c r="K867" s="948">
        <v>1</v>
      </c>
      <c r="L867" s="948" t="s">
        <v>327</v>
      </c>
      <c r="M867" s="948">
        <v>41600</v>
      </c>
      <c r="N867" s="948" t="s">
        <v>84</v>
      </c>
      <c r="O867" s="948">
        <v>94362</v>
      </c>
      <c r="P867" s="948">
        <v>52762</v>
      </c>
      <c r="Q867" s="948">
        <v>9746</v>
      </c>
      <c r="R867" s="948">
        <v>9782</v>
      </c>
      <c r="S867" s="948"/>
      <c r="T867" s="948"/>
      <c r="U867" s="948"/>
      <c r="V867" s="948" t="s">
        <v>1348</v>
      </c>
      <c r="W867" s="948">
        <v>5</v>
      </c>
    </row>
    <row r="868" spans="1:23" s="917" customFormat="1" ht="12.75" customHeight="1">
      <c r="A868" s="948">
        <v>1912</v>
      </c>
      <c r="B868" s="948">
        <v>2840</v>
      </c>
      <c r="C868" s="948" t="s">
        <v>87</v>
      </c>
      <c r="D868" s="948" t="s">
        <v>1270</v>
      </c>
      <c r="E868" s="948">
        <v>40780</v>
      </c>
      <c r="F868" s="948" t="s">
        <v>198</v>
      </c>
      <c r="G868" s="948" t="s">
        <v>2027</v>
      </c>
      <c r="H868" s="948" t="s">
        <v>2028</v>
      </c>
      <c r="I868" s="948"/>
      <c r="J868" s="948" t="s">
        <v>1096</v>
      </c>
      <c r="K868" s="948">
        <v>2</v>
      </c>
      <c r="L868" s="948" t="s">
        <v>327</v>
      </c>
      <c r="M868" s="948">
        <v>41600</v>
      </c>
      <c r="N868" s="948" t="s">
        <v>84</v>
      </c>
      <c r="O868" s="948">
        <v>94362</v>
      </c>
      <c r="P868" s="948">
        <v>52762</v>
      </c>
      <c r="Q868" s="948">
        <v>9746</v>
      </c>
      <c r="R868" s="948">
        <v>9782</v>
      </c>
      <c r="S868" s="948"/>
      <c r="T868" s="948"/>
      <c r="U868" s="948"/>
      <c r="V868" s="948" t="s">
        <v>1348</v>
      </c>
      <c r="W868" s="948">
        <v>1</v>
      </c>
    </row>
    <row r="869" spans="1:23" s="917" customFormat="1" ht="12.75" customHeight="1">
      <c r="A869" s="948">
        <v>1720</v>
      </c>
      <c r="B869" s="948">
        <v>2841</v>
      </c>
      <c r="C869" s="948" t="s">
        <v>83</v>
      </c>
      <c r="D869" s="948" t="s">
        <v>1093</v>
      </c>
      <c r="E869" s="948">
        <v>40781</v>
      </c>
      <c r="F869" s="948" t="s">
        <v>198</v>
      </c>
      <c r="G869" s="948" t="s">
        <v>2029</v>
      </c>
      <c r="H869" s="948" t="s">
        <v>2030</v>
      </c>
      <c r="I869" s="948"/>
      <c r="J869" s="948" t="s">
        <v>1096</v>
      </c>
      <c r="K869" s="948">
        <v>2</v>
      </c>
      <c r="L869" s="948" t="s">
        <v>25</v>
      </c>
      <c r="M869" s="948">
        <v>41600</v>
      </c>
      <c r="N869" s="948" t="s">
        <v>84</v>
      </c>
      <c r="O869" s="948">
        <v>94362</v>
      </c>
      <c r="P869" s="948">
        <v>52762</v>
      </c>
      <c r="Q869" s="948">
        <v>18870</v>
      </c>
      <c r="R869" s="948">
        <v>34212</v>
      </c>
      <c r="S869" s="948"/>
      <c r="T869" s="948"/>
      <c r="U869" s="948"/>
      <c r="V869" s="948" t="s">
        <v>1348</v>
      </c>
      <c r="W869" s="948">
        <v>5</v>
      </c>
    </row>
    <row r="870" spans="1:23" s="917" customFormat="1" ht="12.75" customHeight="1">
      <c r="A870" s="948">
        <v>1912</v>
      </c>
      <c r="B870" s="948">
        <v>2840</v>
      </c>
      <c r="C870" s="948" t="s">
        <v>87</v>
      </c>
      <c r="D870" s="948" t="s">
        <v>1270</v>
      </c>
      <c r="E870" s="948">
        <v>40782</v>
      </c>
      <c r="F870" s="948" t="s">
        <v>198</v>
      </c>
      <c r="G870" s="948" t="s">
        <v>2031</v>
      </c>
      <c r="H870" s="948" t="s">
        <v>2032</v>
      </c>
      <c r="I870" s="948"/>
      <c r="J870" s="948" t="s">
        <v>1096</v>
      </c>
      <c r="K870" s="948">
        <v>2</v>
      </c>
      <c r="L870" s="948" t="s">
        <v>25</v>
      </c>
      <c r="M870" s="948">
        <v>41600</v>
      </c>
      <c r="N870" s="948" t="s">
        <v>84</v>
      </c>
      <c r="O870" s="948">
        <v>94362</v>
      </c>
      <c r="P870" s="948">
        <v>52762</v>
      </c>
      <c r="Q870" s="948">
        <v>9746</v>
      </c>
      <c r="R870" s="948">
        <v>9782</v>
      </c>
      <c r="S870" s="948"/>
      <c r="T870" s="948"/>
      <c r="U870" s="948"/>
      <c r="V870" s="948" t="s">
        <v>1348</v>
      </c>
      <c r="W870" s="948">
        <v>2</v>
      </c>
    </row>
    <row r="871" spans="1:23" s="917" customFormat="1" ht="12.75" customHeight="1">
      <c r="A871" s="948">
        <v>1912</v>
      </c>
      <c r="B871" s="948">
        <v>2840</v>
      </c>
      <c r="C871" s="948" t="s">
        <v>87</v>
      </c>
      <c r="D871" s="948" t="s">
        <v>1270</v>
      </c>
      <c r="E871" s="948">
        <v>40783</v>
      </c>
      <c r="F871" s="948" t="s">
        <v>198</v>
      </c>
      <c r="G871" s="948" t="s">
        <v>2033</v>
      </c>
      <c r="H871" s="948" t="s">
        <v>2032</v>
      </c>
      <c r="I871" s="948"/>
      <c r="J871" s="948" t="s">
        <v>1096</v>
      </c>
      <c r="K871" s="948">
        <v>1</v>
      </c>
      <c r="L871" s="948" t="s">
        <v>25</v>
      </c>
      <c r="M871" s="948">
        <v>41600</v>
      </c>
      <c r="N871" s="948" t="s">
        <v>84</v>
      </c>
      <c r="O871" s="948">
        <v>94362</v>
      </c>
      <c r="P871" s="948">
        <v>52762</v>
      </c>
      <c r="Q871" s="948">
        <v>9746</v>
      </c>
      <c r="R871" s="948">
        <v>9782</v>
      </c>
      <c r="S871" s="948"/>
      <c r="T871" s="948"/>
      <c r="U871" s="948"/>
      <c r="V871" s="948" t="s">
        <v>1348</v>
      </c>
      <c r="W871" s="948">
        <v>2</v>
      </c>
    </row>
    <row r="872" spans="1:23" s="917" customFormat="1" ht="12.75" customHeight="1">
      <c r="A872" s="948">
        <v>1495</v>
      </c>
      <c r="B872" s="948">
        <v>2842</v>
      </c>
      <c r="C872" s="948" t="s">
        <v>105</v>
      </c>
      <c r="D872" s="948" t="s">
        <v>1270</v>
      </c>
      <c r="E872" s="948">
        <v>40799</v>
      </c>
      <c r="F872" s="948" t="s">
        <v>198</v>
      </c>
      <c r="G872" s="948" t="s">
        <v>2034</v>
      </c>
      <c r="H872" s="948" t="s">
        <v>2035</v>
      </c>
      <c r="I872" s="948"/>
      <c r="J872" s="948" t="s">
        <v>1096</v>
      </c>
      <c r="K872" s="948">
        <v>2</v>
      </c>
      <c r="L872" s="948" t="s">
        <v>25</v>
      </c>
      <c r="M872" s="948">
        <v>41600</v>
      </c>
      <c r="N872" s="948" t="s">
        <v>97</v>
      </c>
      <c r="O872" s="948">
        <v>122428</v>
      </c>
      <c r="P872" s="948">
        <v>80828</v>
      </c>
      <c r="Q872" s="948">
        <v>18870</v>
      </c>
      <c r="R872" s="948">
        <v>34212</v>
      </c>
      <c r="S872" s="948"/>
      <c r="T872" s="948"/>
      <c r="U872" s="948"/>
      <c r="V872" s="948" t="s">
        <v>1348</v>
      </c>
      <c r="W872" s="948">
        <v>2</v>
      </c>
    </row>
    <row r="873" spans="1:23" s="917" customFormat="1" ht="12.75" customHeight="1">
      <c r="A873" s="948">
        <v>1495</v>
      </c>
      <c r="B873" s="948">
        <v>2842</v>
      </c>
      <c r="C873" s="948" t="s">
        <v>105</v>
      </c>
      <c r="D873" s="948" t="s">
        <v>1270</v>
      </c>
      <c r="E873" s="948">
        <v>40800</v>
      </c>
      <c r="F873" s="948" t="s">
        <v>198</v>
      </c>
      <c r="G873" s="948" t="s">
        <v>2036</v>
      </c>
      <c r="H873" s="948" t="s">
        <v>2035</v>
      </c>
      <c r="I873" s="948"/>
      <c r="J873" s="948" t="s">
        <v>1096</v>
      </c>
      <c r="K873" s="948">
        <v>1</v>
      </c>
      <c r="L873" s="948" t="s">
        <v>25</v>
      </c>
      <c r="M873" s="948">
        <v>41600</v>
      </c>
      <c r="N873" s="948" t="s">
        <v>97</v>
      </c>
      <c r="O873" s="948">
        <v>122428</v>
      </c>
      <c r="P873" s="948">
        <v>80828</v>
      </c>
      <c r="Q873" s="948">
        <v>18870</v>
      </c>
      <c r="R873" s="948">
        <v>34212</v>
      </c>
      <c r="S873" s="948"/>
      <c r="T873" s="948"/>
      <c r="U873" s="948"/>
      <c r="V873" s="948" t="s">
        <v>1348</v>
      </c>
      <c r="W873" s="948">
        <v>2</v>
      </c>
    </row>
    <row r="874" spans="1:23" s="917" customFormat="1" ht="12.75" customHeight="1">
      <c r="A874" s="948">
        <v>1495</v>
      </c>
      <c r="B874" s="948">
        <v>2842</v>
      </c>
      <c r="C874" s="948" t="s">
        <v>105</v>
      </c>
      <c r="D874" s="948" t="s">
        <v>1270</v>
      </c>
      <c r="E874" s="948">
        <v>40803</v>
      </c>
      <c r="F874" s="948" t="s">
        <v>198</v>
      </c>
      <c r="G874" s="948" t="s">
        <v>2037</v>
      </c>
      <c r="H874" s="948" t="s">
        <v>2035</v>
      </c>
      <c r="I874" s="948"/>
      <c r="J874" s="948" t="s">
        <v>1096</v>
      </c>
      <c r="K874" s="948">
        <v>1</v>
      </c>
      <c r="L874" s="948" t="s">
        <v>25</v>
      </c>
      <c r="M874" s="948">
        <v>41600</v>
      </c>
      <c r="N874" s="948" t="s">
        <v>97</v>
      </c>
      <c r="O874" s="948">
        <v>122428</v>
      </c>
      <c r="P874" s="948">
        <v>80828</v>
      </c>
      <c r="Q874" s="948">
        <v>18870</v>
      </c>
      <c r="R874" s="948">
        <v>34212</v>
      </c>
      <c r="S874" s="948"/>
      <c r="T874" s="948"/>
      <c r="U874" s="948"/>
      <c r="V874" s="948" t="s">
        <v>1348</v>
      </c>
      <c r="W874" s="948">
        <v>2</v>
      </c>
    </row>
    <row r="875" spans="1:23" s="917" customFormat="1" ht="12.75" customHeight="1">
      <c r="A875" s="948">
        <v>1912</v>
      </c>
      <c r="B875" s="948">
        <v>2840</v>
      </c>
      <c r="C875" s="948" t="s">
        <v>87</v>
      </c>
      <c r="D875" s="948" t="s">
        <v>1270</v>
      </c>
      <c r="E875" s="948">
        <v>40804</v>
      </c>
      <c r="F875" s="948" t="s">
        <v>198</v>
      </c>
      <c r="G875" s="948" t="s">
        <v>2038</v>
      </c>
      <c r="H875" s="948" t="s">
        <v>2039</v>
      </c>
      <c r="I875" s="948"/>
      <c r="J875" s="948" t="s">
        <v>1096</v>
      </c>
      <c r="K875" s="948">
        <v>1</v>
      </c>
      <c r="L875" s="948" t="s">
        <v>1466</v>
      </c>
      <c r="M875" s="948">
        <v>41600</v>
      </c>
      <c r="N875" s="948" t="s">
        <v>84</v>
      </c>
      <c r="O875" s="948">
        <v>94362</v>
      </c>
      <c r="P875" s="948">
        <v>52762</v>
      </c>
      <c r="Q875" s="948">
        <v>9746</v>
      </c>
      <c r="R875" s="948">
        <v>9782</v>
      </c>
      <c r="S875" s="948"/>
      <c r="T875" s="948"/>
      <c r="U875" s="948"/>
      <c r="V875" s="948" t="s">
        <v>1348</v>
      </c>
      <c r="W875" s="948">
        <v>3</v>
      </c>
    </row>
    <row r="876" spans="1:23" s="917" customFormat="1" ht="12.75" customHeight="1">
      <c r="A876" s="948">
        <v>1700</v>
      </c>
      <c r="B876" s="948">
        <v>2840</v>
      </c>
      <c r="C876" s="948" t="s">
        <v>87</v>
      </c>
      <c r="D876" s="948" t="s">
        <v>1106</v>
      </c>
      <c r="E876" s="948">
        <v>40805</v>
      </c>
      <c r="F876" s="948" t="s">
        <v>198</v>
      </c>
      <c r="G876" s="948" t="s">
        <v>2040</v>
      </c>
      <c r="H876" s="948" t="s">
        <v>2041</v>
      </c>
      <c r="I876" s="948"/>
      <c r="J876" s="948" t="s">
        <v>1096</v>
      </c>
      <c r="K876" s="948">
        <v>5</v>
      </c>
      <c r="L876" s="948" t="s">
        <v>25</v>
      </c>
      <c r="M876" s="948">
        <v>41600</v>
      </c>
      <c r="N876" s="948" t="s">
        <v>84</v>
      </c>
      <c r="O876" s="948">
        <v>94362</v>
      </c>
      <c r="P876" s="948">
        <v>52762</v>
      </c>
      <c r="Q876" s="948">
        <v>18870</v>
      </c>
      <c r="R876" s="948">
        <v>26466</v>
      </c>
      <c r="S876" s="948"/>
      <c r="T876" s="948"/>
      <c r="U876" s="948"/>
      <c r="V876" s="948" t="s">
        <v>1348</v>
      </c>
      <c r="W876" s="948">
        <v>25</v>
      </c>
    </row>
    <row r="877" spans="1:23" s="917" customFormat="1" ht="12.75" customHeight="1">
      <c r="A877" s="948">
        <v>1525</v>
      </c>
      <c r="B877" s="948">
        <v>2844</v>
      </c>
      <c r="C877" s="948" t="s">
        <v>91</v>
      </c>
      <c r="D877" s="948" t="s">
        <v>1270</v>
      </c>
      <c r="E877" s="948">
        <v>40810</v>
      </c>
      <c r="F877" s="948" t="s">
        <v>198</v>
      </c>
      <c r="G877" s="948" t="s">
        <v>2042</v>
      </c>
      <c r="H877" s="948" t="s">
        <v>2035</v>
      </c>
      <c r="I877" s="948"/>
      <c r="J877" s="948" t="s">
        <v>1096</v>
      </c>
      <c r="K877" s="948">
        <v>3</v>
      </c>
      <c r="L877" s="948" t="s">
        <v>1466</v>
      </c>
      <c r="M877" s="948">
        <v>41600</v>
      </c>
      <c r="N877" s="948" t="s">
        <v>88</v>
      </c>
      <c r="O877" s="948">
        <v>101092</v>
      </c>
      <c r="P877" s="948">
        <v>59492</v>
      </c>
      <c r="Q877" s="948">
        <v>18870</v>
      </c>
      <c r="R877" s="948">
        <v>34212</v>
      </c>
      <c r="S877" s="948"/>
      <c r="T877" s="948"/>
      <c r="U877" s="948"/>
      <c r="V877" s="948" t="s">
        <v>1348</v>
      </c>
      <c r="W877" s="948">
        <v>2</v>
      </c>
    </row>
    <row r="878" spans="1:23" s="917" customFormat="1" ht="12.75" customHeight="1">
      <c r="A878" s="948">
        <v>1525</v>
      </c>
      <c r="B878" s="948">
        <v>2844</v>
      </c>
      <c r="C878" s="948" t="s">
        <v>91</v>
      </c>
      <c r="D878" s="948" t="s">
        <v>1270</v>
      </c>
      <c r="E878" s="948">
        <v>40811</v>
      </c>
      <c r="F878" s="948" t="s">
        <v>198</v>
      </c>
      <c r="G878" s="948" t="s">
        <v>2043</v>
      </c>
      <c r="H878" s="948" t="s">
        <v>2035</v>
      </c>
      <c r="I878" s="948"/>
      <c r="J878" s="948" t="s">
        <v>1096</v>
      </c>
      <c r="K878" s="948">
        <v>2</v>
      </c>
      <c r="L878" s="948" t="s">
        <v>1466</v>
      </c>
      <c r="M878" s="948">
        <v>41600</v>
      </c>
      <c r="N878" s="948" t="s">
        <v>88</v>
      </c>
      <c r="O878" s="948">
        <v>101092</v>
      </c>
      <c r="P878" s="948">
        <v>59492</v>
      </c>
      <c r="Q878" s="948">
        <v>18870</v>
      </c>
      <c r="R878" s="948">
        <v>34212</v>
      </c>
      <c r="S878" s="948"/>
      <c r="T878" s="948"/>
      <c r="U878" s="948"/>
      <c r="V878" s="948" t="s">
        <v>1348</v>
      </c>
      <c r="W878" s="948">
        <v>2</v>
      </c>
    </row>
    <row r="879" spans="1:23" s="917" customFormat="1" ht="12.75" customHeight="1">
      <c r="A879" s="948">
        <v>1525</v>
      </c>
      <c r="B879" s="948">
        <v>2844</v>
      </c>
      <c r="C879" s="948" t="s">
        <v>91</v>
      </c>
      <c r="D879" s="948" t="s">
        <v>1270</v>
      </c>
      <c r="E879" s="948">
        <v>40813</v>
      </c>
      <c r="F879" s="948" t="s">
        <v>198</v>
      </c>
      <c r="G879" s="948" t="s">
        <v>2044</v>
      </c>
      <c r="H879" s="948" t="s">
        <v>2035</v>
      </c>
      <c r="I879" s="948"/>
      <c r="J879" s="948" t="s">
        <v>1096</v>
      </c>
      <c r="K879" s="948">
        <v>2</v>
      </c>
      <c r="L879" s="948" t="s">
        <v>1466</v>
      </c>
      <c r="M879" s="948">
        <v>41600</v>
      </c>
      <c r="N879" s="948" t="s">
        <v>88</v>
      </c>
      <c r="O879" s="948">
        <v>101092</v>
      </c>
      <c r="P879" s="948">
        <v>59492</v>
      </c>
      <c r="Q879" s="948">
        <v>18870</v>
      </c>
      <c r="R879" s="948">
        <v>34212</v>
      </c>
      <c r="S879" s="948"/>
      <c r="T879" s="948"/>
      <c r="U879" s="948"/>
      <c r="V879" s="948" t="s">
        <v>1348</v>
      </c>
      <c r="W879" s="948">
        <v>2</v>
      </c>
    </row>
    <row r="880" spans="1:23" s="917" customFormat="1" ht="12.75" customHeight="1">
      <c r="A880" s="948">
        <v>1525</v>
      </c>
      <c r="B880" s="948">
        <v>2844</v>
      </c>
      <c r="C880" s="948" t="s">
        <v>91</v>
      </c>
      <c r="D880" s="948" t="s">
        <v>1270</v>
      </c>
      <c r="E880" s="948">
        <v>40814</v>
      </c>
      <c r="F880" s="948" t="s">
        <v>198</v>
      </c>
      <c r="G880" s="948" t="s">
        <v>2045</v>
      </c>
      <c r="H880" s="948" t="s">
        <v>2035</v>
      </c>
      <c r="I880" s="948"/>
      <c r="J880" s="948" t="s">
        <v>1096</v>
      </c>
      <c r="K880" s="948">
        <v>1</v>
      </c>
      <c r="L880" s="948" t="s">
        <v>1466</v>
      </c>
      <c r="M880" s="948">
        <v>41600</v>
      </c>
      <c r="N880" s="948" t="s">
        <v>88</v>
      </c>
      <c r="O880" s="948">
        <v>101092</v>
      </c>
      <c r="P880" s="948">
        <v>59492</v>
      </c>
      <c r="Q880" s="948">
        <v>18870</v>
      </c>
      <c r="R880" s="948">
        <v>34212</v>
      </c>
      <c r="S880" s="948"/>
      <c r="T880" s="948"/>
      <c r="U880" s="948"/>
      <c r="V880" s="948" t="s">
        <v>1348</v>
      </c>
      <c r="W880" s="948">
        <v>4</v>
      </c>
    </row>
    <row r="881" spans="1:23" s="917" customFormat="1" ht="12.75" customHeight="1">
      <c r="A881" s="948">
        <v>2004</v>
      </c>
      <c r="B881" s="948">
        <v>2840</v>
      </c>
      <c r="C881" s="948" t="s">
        <v>87</v>
      </c>
      <c r="D881" s="948" t="s">
        <v>1266</v>
      </c>
      <c r="E881" s="948">
        <v>40821</v>
      </c>
      <c r="F881" s="948" t="s">
        <v>198</v>
      </c>
      <c r="G881" s="948" t="s">
        <v>2046</v>
      </c>
      <c r="H881" s="948" t="s">
        <v>2047</v>
      </c>
      <c r="I881" s="948"/>
      <c r="J881" s="948" t="s">
        <v>1096</v>
      </c>
      <c r="K881" s="948">
        <v>3</v>
      </c>
      <c r="L881" s="948" t="s">
        <v>1415</v>
      </c>
      <c r="M881" s="948">
        <v>0</v>
      </c>
      <c r="N881" s="948" t="s">
        <v>84</v>
      </c>
      <c r="O881" s="948">
        <v>97274</v>
      </c>
      <c r="P881" s="948">
        <v>97274</v>
      </c>
      <c r="Q881" s="948">
        <v>18870</v>
      </c>
      <c r="R881" s="948">
        <v>26466</v>
      </c>
      <c r="S881" s="948"/>
      <c r="T881" s="948"/>
      <c r="U881" s="948"/>
      <c r="V881" s="948" t="s">
        <v>1348</v>
      </c>
      <c r="W881" s="948">
        <v>5</v>
      </c>
    </row>
    <row r="882" spans="1:23" s="917" customFormat="1" ht="12.75" customHeight="1">
      <c r="A882" s="948">
        <v>2004</v>
      </c>
      <c r="B882" s="948">
        <v>2840</v>
      </c>
      <c r="C882" s="948" t="s">
        <v>87</v>
      </c>
      <c r="D882" s="948" t="s">
        <v>1266</v>
      </c>
      <c r="E882" s="948">
        <v>40823</v>
      </c>
      <c r="F882" s="948" t="s">
        <v>198</v>
      </c>
      <c r="G882" s="948" t="s">
        <v>2048</v>
      </c>
      <c r="H882" s="948" t="s">
        <v>2047</v>
      </c>
      <c r="I882" s="948"/>
      <c r="J882" s="948" t="s">
        <v>1096</v>
      </c>
      <c r="K882" s="948">
        <v>1</v>
      </c>
      <c r="L882" s="948" t="s">
        <v>1415</v>
      </c>
      <c r="M882" s="948">
        <v>0</v>
      </c>
      <c r="N882" s="948" t="s">
        <v>84</v>
      </c>
      <c r="O882" s="948">
        <v>97274</v>
      </c>
      <c r="P882" s="948">
        <v>97274</v>
      </c>
      <c r="Q882" s="948">
        <v>18870</v>
      </c>
      <c r="R882" s="948">
        <v>26466</v>
      </c>
      <c r="S882" s="948"/>
      <c r="T882" s="948"/>
      <c r="U882" s="948"/>
      <c r="V882" s="948" t="s">
        <v>1348</v>
      </c>
      <c r="W882" s="948">
        <v>6</v>
      </c>
    </row>
    <row r="883" spans="1:23" s="917" customFormat="1" ht="12.75" customHeight="1">
      <c r="A883" s="948">
        <v>1605</v>
      </c>
      <c r="B883" s="948">
        <v>2813</v>
      </c>
      <c r="C883" s="948" t="s">
        <v>90</v>
      </c>
      <c r="D883" s="948" t="s">
        <v>1126</v>
      </c>
      <c r="E883" s="948">
        <v>40824</v>
      </c>
      <c r="F883" s="948" t="s">
        <v>198</v>
      </c>
      <c r="G883" s="948" t="s">
        <v>2049</v>
      </c>
      <c r="H883" s="948" t="s">
        <v>2050</v>
      </c>
      <c r="I883" s="948"/>
      <c r="J883" s="948" t="s">
        <v>1096</v>
      </c>
      <c r="K883" s="948">
        <v>1</v>
      </c>
      <c r="L883" s="948" t="s">
        <v>25</v>
      </c>
      <c r="M883" s="948">
        <v>41600</v>
      </c>
      <c r="N883" s="948" t="s">
        <v>88</v>
      </c>
      <c r="O883" s="948">
        <v>101092</v>
      </c>
      <c r="P883" s="948">
        <v>59492</v>
      </c>
      <c r="Q883" s="948">
        <v>18870</v>
      </c>
      <c r="R883" s="948">
        <v>19885</v>
      </c>
      <c r="S883" s="948"/>
      <c r="T883" s="948"/>
      <c r="U883" s="948"/>
      <c r="V883" s="948" t="s">
        <v>1348</v>
      </c>
      <c r="W883" s="948">
        <v>3</v>
      </c>
    </row>
    <row r="884" spans="1:23" s="917" customFormat="1" ht="12.75" customHeight="1">
      <c r="A884" s="948">
        <v>1605</v>
      </c>
      <c r="B884" s="948">
        <v>2813</v>
      </c>
      <c r="C884" s="948" t="s">
        <v>90</v>
      </c>
      <c r="D884" s="948" t="s">
        <v>1126</v>
      </c>
      <c r="E884" s="948">
        <v>40833</v>
      </c>
      <c r="F884" s="948" t="s">
        <v>198</v>
      </c>
      <c r="G884" s="948" t="s">
        <v>2051</v>
      </c>
      <c r="H884" s="948" t="s">
        <v>2052</v>
      </c>
      <c r="I884" s="948"/>
      <c r="J884" s="948" t="s">
        <v>1096</v>
      </c>
      <c r="K884" s="948">
        <v>1</v>
      </c>
      <c r="L884" s="948" t="s">
        <v>25</v>
      </c>
      <c r="M884" s="948">
        <v>41600</v>
      </c>
      <c r="N884" s="948" t="s">
        <v>88</v>
      </c>
      <c r="O884" s="948">
        <v>101092</v>
      </c>
      <c r="P884" s="948">
        <v>59492</v>
      </c>
      <c r="Q884" s="948">
        <v>18870</v>
      </c>
      <c r="R884" s="948">
        <v>19885</v>
      </c>
      <c r="S884" s="948"/>
      <c r="T884" s="948"/>
      <c r="U884" s="948"/>
      <c r="V884" s="948" t="s">
        <v>1348</v>
      </c>
      <c r="W884" s="948">
        <v>2</v>
      </c>
    </row>
    <row r="885" spans="1:23" s="917" customFormat="1" ht="12.75" customHeight="1">
      <c r="A885" s="948">
        <v>1605</v>
      </c>
      <c r="B885" s="948">
        <v>2813</v>
      </c>
      <c r="C885" s="948" t="s">
        <v>90</v>
      </c>
      <c r="D885" s="948" t="s">
        <v>1126</v>
      </c>
      <c r="E885" s="948">
        <v>40834</v>
      </c>
      <c r="F885" s="948" t="s">
        <v>198</v>
      </c>
      <c r="G885" s="948" t="s">
        <v>2053</v>
      </c>
      <c r="H885" s="948" t="s">
        <v>2052</v>
      </c>
      <c r="I885" s="948"/>
      <c r="J885" s="948" t="s">
        <v>1096</v>
      </c>
      <c r="K885" s="948">
        <v>1</v>
      </c>
      <c r="L885" s="948" t="s">
        <v>25</v>
      </c>
      <c r="M885" s="948">
        <v>41600</v>
      </c>
      <c r="N885" s="948" t="s">
        <v>88</v>
      </c>
      <c r="O885" s="948">
        <v>101092</v>
      </c>
      <c r="P885" s="948">
        <v>59492</v>
      </c>
      <c r="Q885" s="948">
        <v>18870</v>
      </c>
      <c r="R885" s="948">
        <v>19885</v>
      </c>
      <c r="S885" s="948"/>
      <c r="T885" s="948"/>
      <c r="U885" s="948"/>
      <c r="V885" s="948" t="s">
        <v>1348</v>
      </c>
      <c r="W885" s="948">
        <v>2</v>
      </c>
    </row>
    <row r="886" spans="1:23" s="917" customFormat="1" ht="12.75" customHeight="1">
      <c r="A886" s="948">
        <v>1335</v>
      </c>
      <c r="B886" s="948">
        <v>2832</v>
      </c>
      <c r="C886" s="948" t="s">
        <v>92</v>
      </c>
      <c r="D886" s="948" t="s">
        <v>1133</v>
      </c>
      <c r="E886" s="948">
        <v>40840</v>
      </c>
      <c r="F886" s="948" t="s">
        <v>198</v>
      </c>
      <c r="G886" s="948" t="s">
        <v>2054</v>
      </c>
      <c r="H886" s="948" t="s">
        <v>1936</v>
      </c>
      <c r="I886" s="948"/>
      <c r="J886" s="948" t="s">
        <v>1096</v>
      </c>
      <c r="K886" s="948">
        <v>3</v>
      </c>
      <c r="L886" s="948" t="s">
        <v>25</v>
      </c>
      <c r="M886" s="948">
        <v>41600</v>
      </c>
      <c r="N886" s="948" t="s">
        <v>88</v>
      </c>
      <c r="O886" s="948">
        <v>101092</v>
      </c>
      <c r="P886" s="948">
        <v>59492</v>
      </c>
      <c r="Q886" s="948">
        <v>18870</v>
      </c>
      <c r="R886" s="948">
        <v>26466</v>
      </c>
      <c r="S886" s="948"/>
      <c r="T886" s="948"/>
      <c r="U886" s="948"/>
      <c r="V886" s="948" t="s">
        <v>1348</v>
      </c>
      <c r="W886" s="948">
        <v>1</v>
      </c>
    </row>
    <row r="887" spans="1:23" s="917" customFormat="1" ht="12.75" customHeight="1">
      <c r="A887" s="948">
        <v>1605</v>
      </c>
      <c r="B887" s="948">
        <v>2824</v>
      </c>
      <c r="C887" s="948" t="s">
        <v>122</v>
      </c>
      <c r="D887" s="948" t="s">
        <v>1126</v>
      </c>
      <c r="E887" s="948">
        <v>40844</v>
      </c>
      <c r="F887" s="948" t="s">
        <v>198</v>
      </c>
      <c r="G887" s="948" t="s">
        <v>2055</v>
      </c>
      <c r="H887" s="948" t="s">
        <v>1882</v>
      </c>
      <c r="I887" s="948"/>
      <c r="J887" s="948" t="s">
        <v>1096</v>
      </c>
      <c r="K887" s="948">
        <v>5</v>
      </c>
      <c r="L887" s="948" t="s">
        <v>25</v>
      </c>
      <c r="M887" s="948">
        <v>41600</v>
      </c>
      <c r="N887" s="948" t="s">
        <v>114</v>
      </c>
      <c r="O887" s="948">
        <v>165078</v>
      </c>
      <c r="P887" s="948">
        <v>123478</v>
      </c>
      <c r="Q887" s="948">
        <v>18870</v>
      </c>
      <c r="R887" s="948">
        <v>19885</v>
      </c>
      <c r="S887" s="948"/>
      <c r="T887" s="948"/>
      <c r="U887" s="948"/>
      <c r="V887" s="948" t="s">
        <v>1348</v>
      </c>
      <c r="W887" s="948">
        <v>3</v>
      </c>
    </row>
    <row r="888" spans="1:23" s="917" customFormat="1" ht="12.75" customHeight="1">
      <c r="A888" s="948">
        <v>1430</v>
      </c>
      <c r="B888" s="948">
        <v>2819</v>
      </c>
      <c r="C888" s="948" t="s">
        <v>101</v>
      </c>
      <c r="D888" s="948" t="s">
        <v>1833</v>
      </c>
      <c r="E888" s="948">
        <v>40855</v>
      </c>
      <c r="F888" s="948" t="s">
        <v>198</v>
      </c>
      <c r="G888" s="948" t="s">
        <v>2056</v>
      </c>
      <c r="H888" s="948" t="s">
        <v>2057</v>
      </c>
      <c r="I888" s="948"/>
      <c r="J888" s="948" t="s">
        <v>1096</v>
      </c>
      <c r="K888" s="948">
        <v>3</v>
      </c>
      <c r="L888" s="948" t="s">
        <v>25</v>
      </c>
      <c r="M888" s="948">
        <v>41600</v>
      </c>
      <c r="N888" s="948" t="s">
        <v>97</v>
      </c>
      <c r="O888" s="948">
        <v>122428</v>
      </c>
      <c r="P888" s="948">
        <v>80828</v>
      </c>
      <c r="Q888" s="948">
        <v>18870</v>
      </c>
      <c r="R888" s="948">
        <v>26466</v>
      </c>
      <c r="S888" s="948"/>
      <c r="T888" s="948"/>
      <c r="U888" s="948"/>
      <c r="V888" s="948" t="s">
        <v>1348</v>
      </c>
      <c r="W888" s="948">
        <v>7</v>
      </c>
    </row>
    <row r="889" spans="1:23" s="917" customFormat="1" ht="12.75" customHeight="1">
      <c r="A889" s="948">
        <v>1605</v>
      </c>
      <c r="B889" s="948">
        <v>2813</v>
      </c>
      <c r="C889" s="948" t="s">
        <v>90</v>
      </c>
      <c r="D889" s="948" t="s">
        <v>1126</v>
      </c>
      <c r="E889" s="948">
        <v>40868</v>
      </c>
      <c r="F889" s="948" t="s">
        <v>198</v>
      </c>
      <c r="G889" s="948" t="s">
        <v>2058</v>
      </c>
      <c r="H889" s="948" t="s">
        <v>2059</v>
      </c>
      <c r="I889" s="948"/>
      <c r="J889" s="948" t="s">
        <v>1096</v>
      </c>
      <c r="K889" s="948">
        <v>3</v>
      </c>
      <c r="L889" s="948" t="s">
        <v>25</v>
      </c>
      <c r="M889" s="948">
        <v>41600</v>
      </c>
      <c r="N889" s="948" t="s">
        <v>88</v>
      </c>
      <c r="O889" s="948">
        <v>101092</v>
      </c>
      <c r="P889" s="948">
        <v>59492</v>
      </c>
      <c r="Q889" s="948">
        <v>18870</v>
      </c>
      <c r="R889" s="948">
        <v>19885</v>
      </c>
      <c r="S889" s="948"/>
      <c r="T889" s="948"/>
      <c r="U889" s="948"/>
      <c r="V889" s="948" t="s">
        <v>1348</v>
      </c>
      <c r="W889" s="948">
        <v>2</v>
      </c>
    </row>
    <row r="890" spans="1:23" s="917" customFormat="1" ht="12.75" customHeight="1">
      <c r="A890" s="948">
        <v>1605</v>
      </c>
      <c r="B890" s="948">
        <v>2813</v>
      </c>
      <c r="C890" s="948" t="s">
        <v>90</v>
      </c>
      <c r="D890" s="948" t="s">
        <v>1126</v>
      </c>
      <c r="E890" s="948">
        <v>40869</v>
      </c>
      <c r="F890" s="948" t="s">
        <v>198</v>
      </c>
      <c r="G890" s="948" t="s">
        <v>2060</v>
      </c>
      <c r="H890" s="948" t="s">
        <v>2059</v>
      </c>
      <c r="I890" s="948"/>
      <c r="J890" s="948" t="s">
        <v>1096</v>
      </c>
      <c r="K890" s="948">
        <v>2</v>
      </c>
      <c r="L890" s="948" t="s">
        <v>25</v>
      </c>
      <c r="M890" s="948">
        <v>41600</v>
      </c>
      <c r="N890" s="948" t="s">
        <v>88</v>
      </c>
      <c r="O890" s="948">
        <v>101092</v>
      </c>
      <c r="P890" s="948">
        <v>59492</v>
      </c>
      <c r="Q890" s="948">
        <v>18870</v>
      </c>
      <c r="R890" s="948">
        <v>19885</v>
      </c>
      <c r="S890" s="948"/>
      <c r="T890" s="948"/>
      <c r="U890" s="948"/>
      <c r="V890" s="948" t="s">
        <v>1348</v>
      </c>
      <c r="W890" s="948">
        <v>2</v>
      </c>
    </row>
    <row r="891" spans="1:23" s="917" customFormat="1" ht="12.75" customHeight="1">
      <c r="A891" s="948">
        <v>1605</v>
      </c>
      <c r="B891" s="948">
        <v>2813</v>
      </c>
      <c r="C891" s="948" t="s">
        <v>90</v>
      </c>
      <c r="D891" s="948" t="s">
        <v>1126</v>
      </c>
      <c r="E891" s="948">
        <v>40871</v>
      </c>
      <c r="F891" s="948" t="s">
        <v>198</v>
      </c>
      <c r="G891" s="948" t="s">
        <v>2061</v>
      </c>
      <c r="H891" s="948" t="s">
        <v>2059</v>
      </c>
      <c r="I891" s="948"/>
      <c r="J891" s="948" t="s">
        <v>1096</v>
      </c>
      <c r="K891" s="948">
        <v>5</v>
      </c>
      <c r="L891" s="948" t="s">
        <v>25</v>
      </c>
      <c r="M891" s="948">
        <v>41600</v>
      </c>
      <c r="N891" s="948" t="s">
        <v>88</v>
      </c>
      <c r="O891" s="948">
        <v>101092</v>
      </c>
      <c r="P891" s="948">
        <v>59492</v>
      </c>
      <c r="Q891" s="948">
        <v>18870</v>
      </c>
      <c r="R891" s="948">
        <v>19885</v>
      </c>
      <c r="S891" s="948"/>
      <c r="T891" s="948"/>
      <c r="U891" s="948"/>
      <c r="V891" s="948" t="s">
        <v>1348</v>
      </c>
      <c r="W891" s="948">
        <v>3</v>
      </c>
    </row>
    <row r="892" spans="1:23" s="917" customFormat="1" ht="12.75" customHeight="1">
      <c r="A892" s="948">
        <v>1390</v>
      </c>
      <c r="B892" s="948">
        <v>2803</v>
      </c>
      <c r="C892" s="948" t="s">
        <v>98</v>
      </c>
      <c r="D892" s="948" t="s">
        <v>1292</v>
      </c>
      <c r="E892" s="948">
        <v>40874</v>
      </c>
      <c r="F892" s="948" t="s">
        <v>198</v>
      </c>
      <c r="G892" s="948" t="s">
        <v>2062</v>
      </c>
      <c r="H892" s="948" t="s">
        <v>2063</v>
      </c>
      <c r="I892" s="948"/>
      <c r="J892" s="948" t="s">
        <v>1096</v>
      </c>
      <c r="K892" s="948">
        <v>1</v>
      </c>
      <c r="L892" s="948" t="s">
        <v>25</v>
      </c>
      <c r="M892" s="948">
        <v>41600</v>
      </c>
      <c r="N892" s="948" t="s">
        <v>97</v>
      </c>
      <c r="O892" s="948">
        <v>122428</v>
      </c>
      <c r="P892" s="948">
        <v>80828</v>
      </c>
      <c r="Q892" s="948">
        <v>18870</v>
      </c>
      <c r="R892" s="948">
        <v>26466</v>
      </c>
      <c r="S892" s="948"/>
      <c r="T892" s="948"/>
      <c r="U892" s="948"/>
      <c r="V892" s="948" t="s">
        <v>1348</v>
      </c>
      <c r="W892" s="948">
        <v>2</v>
      </c>
    </row>
    <row r="893" spans="1:23" s="917" customFormat="1" ht="12.75" customHeight="1">
      <c r="A893" s="948">
        <v>2004</v>
      </c>
      <c r="B893" s="948">
        <v>2840</v>
      </c>
      <c r="C893" s="948" t="s">
        <v>87</v>
      </c>
      <c r="D893" s="948" t="s">
        <v>1266</v>
      </c>
      <c r="E893" s="948">
        <v>40878</v>
      </c>
      <c r="F893" s="948" t="s">
        <v>198</v>
      </c>
      <c r="G893" s="948" t="s">
        <v>2064</v>
      </c>
      <c r="H893" s="948" t="s">
        <v>2065</v>
      </c>
      <c r="I893" s="948"/>
      <c r="J893" s="948" t="s">
        <v>1096</v>
      </c>
      <c r="K893" s="948">
        <v>3</v>
      </c>
      <c r="L893" s="948" t="s">
        <v>1415</v>
      </c>
      <c r="M893" s="948">
        <v>0</v>
      </c>
      <c r="N893" s="948" t="s">
        <v>84</v>
      </c>
      <c r="O893" s="948">
        <v>97274</v>
      </c>
      <c r="P893" s="948">
        <v>97274</v>
      </c>
      <c r="Q893" s="948">
        <v>18870</v>
      </c>
      <c r="R893" s="948">
        <v>26466</v>
      </c>
      <c r="S893" s="948"/>
      <c r="T893" s="948"/>
      <c r="U893" s="948"/>
      <c r="V893" s="948" t="s">
        <v>1348</v>
      </c>
      <c r="W893" s="948">
        <v>4</v>
      </c>
    </row>
    <row r="894" spans="1:23" s="917" customFormat="1" ht="12.75" customHeight="1">
      <c r="A894" s="948">
        <v>1555</v>
      </c>
      <c r="B894" s="948">
        <v>2845</v>
      </c>
      <c r="C894" s="948" t="s">
        <v>318</v>
      </c>
      <c r="D894" s="948" t="s">
        <v>1445</v>
      </c>
      <c r="E894" s="948">
        <v>40883</v>
      </c>
      <c r="F894" s="948" t="s">
        <v>198</v>
      </c>
      <c r="G894" s="948" t="s">
        <v>2066</v>
      </c>
      <c r="H894" s="948" t="s">
        <v>2067</v>
      </c>
      <c r="I894" s="948"/>
      <c r="J894" s="948" t="s">
        <v>1096</v>
      </c>
      <c r="K894" s="948">
        <v>1</v>
      </c>
      <c r="L894" s="948" t="s">
        <v>25</v>
      </c>
      <c r="M894" s="948">
        <v>41600</v>
      </c>
      <c r="N894" s="948" t="s">
        <v>126</v>
      </c>
      <c r="O894" s="948">
        <v>212265</v>
      </c>
      <c r="P894" s="948">
        <v>170665</v>
      </c>
      <c r="Q894" s="948">
        <v>18870</v>
      </c>
      <c r="R894" s="948">
        <v>26466</v>
      </c>
      <c r="S894" s="948"/>
      <c r="T894" s="948"/>
      <c r="U894" s="948"/>
      <c r="V894" s="948" t="s">
        <v>1348</v>
      </c>
      <c r="W894" s="948">
        <v>1</v>
      </c>
    </row>
    <row r="895" spans="1:23" s="917" customFormat="1" ht="12.75" customHeight="1">
      <c r="A895" s="948">
        <v>1220</v>
      </c>
      <c r="B895" s="948">
        <v>2807</v>
      </c>
      <c r="C895" s="948" t="s">
        <v>1102</v>
      </c>
      <c r="D895" s="948" t="s">
        <v>1103</v>
      </c>
      <c r="E895" s="948">
        <v>40893</v>
      </c>
      <c r="F895" s="948" t="s">
        <v>198</v>
      </c>
      <c r="G895" s="948" t="s">
        <v>2068</v>
      </c>
      <c r="H895" s="948" t="s">
        <v>2069</v>
      </c>
      <c r="I895" s="948"/>
      <c r="J895" s="948" t="s">
        <v>1096</v>
      </c>
      <c r="K895" s="948">
        <v>3</v>
      </c>
      <c r="L895" s="948" t="s">
        <v>25</v>
      </c>
      <c r="M895" s="948">
        <v>41600</v>
      </c>
      <c r="N895" s="948" t="s">
        <v>97</v>
      </c>
      <c r="O895" s="948">
        <v>122428</v>
      </c>
      <c r="P895" s="948">
        <v>80828</v>
      </c>
      <c r="Q895" s="948">
        <v>18870</v>
      </c>
      <c r="R895" s="948">
        <v>26466</v>
      </c>
      <c r="S895" s="948"/>
      <c r="T895" s="948"/>
      <c r="U895" s="948"/>
      <c r="V895" s="948" t="s">
        <v>1348</v>
      </c>
      <c r="W895" s="948">
        <v>2</v>
      </c>
    </row>
    <row r="896" spans="1:23" s="917" customFormat="1" ht="12.75" customHeight="1">
      <c r="A896" s="948">
        <v>1220</v>
      </c>
      <c r="B896" s="948">
        <v>2807</v>
      </c>
      <c r="C896" s="948" t="s">
        <v>1102</v>
      </c>
      <c r="D896" s="948" t="s">
        <v>1103</v>
      </c>
      <c r="E896" s="948">
        <v>40894</v>
      </c>
      <c r="F896" s="948" t="s">
        <v>198</v>
      </c>
      <c r="G896" s="948" t="s">
        <v>2070</v>
      </c>
      <c r="H896" s="948" t="s">
        <v>2069</v>
      </c>
      <c r="I896" s="948"/>
      <c r="J896" s="948" t="s">
        <v>1096</v>
      </c>
      <c r="K896" s="948">
        <v>1</v>
      </c>
      <c r="L896" s="948" t="s">
        <v>25</v>
      </c>
      <c r="M896" s="948">
        <v>41600</v>
      </c>
      <c r="N896" s="948" t="s">
        <v>97</v>
      </c>
      <c r="O896" s="948">
        <v>122428</v>
      </c>
      <c r="P896" s="948">
        <v>80828</v>
      </c>
      <c r="Q896" s="948">
        <v>18870</v>
      </c>
      <c r="R896" s="948">
        <v>26466</v>
      </c>
      <c r="S896" s="948"/>
      <c r="T896" s="948"/>
      <c r="U896" s="948"/>
      <c r="V896" s="948" t="s">
        <v>1348</v>
      </c>
      <c r="W896" s="948">
        <v>2</v>
      </c>
    </row>
    <row r="897" spans="1:23" s="917" customFormat="1" ht="12.75" customHeight="1">
      <c r="A897" s="948">
        <v>1034</v>
      </c>
      <c r="B897" s="948">
        <v>2803</v>
      </c>
      <c r="C897" s="948" t="s">
        <v>98</v>
      </c>
      <c r="D897" s="948" t="s">
        <v>1292</v>
      </c>
      <c r="E897" s="948">
        <v>40899</v>
      </c>
      <c r="F897" s="948" t="s">
        <v>198</v>
      </c>
      <c r="G897" s="948" t="s">
        <v>2071</v>
      </c>
      <c r="H897" s="948" t="s">
        <v>2072</v>
      </c>
      <c r="I897" s="948"/>
      <c r="J897" s="948" t="s">
        <v>1096</v>
      </c>
      <c r="K897" s="948">
        <v>2</v>
      </c>
      <c r="L897" s="948" t="s">
        <v>25</v>
      </c>
      <c r="M897" s="948">
        <v>41600</v>
      </c>
      <c r="N897" s="948" t="s">
        <v>97</v>
      </c>
      <c r="O897" s="948">
        <v>122428</v>
      </c>
      <c r="P897" s="948">
        <v>80828</v>
      </c>
      <c r="Q897" s="948">
        <v>18870</v>
      </c>
      <c r="R897" s="948">
        <v>26466</v>
      </c>
      <c r="S897" s="948"/>
      <c r="T897" s="948"/>
      <c r="U897" s="948"/>
      <c r="V897" s="948" t="s">
        <v>1348</v>
      </c>
      <c r="W897" s="948">
        <v>31</v>
      </c>
    </row>
    <row r="898" spans="1:23" s="917" customFormat="1" ht="12.75" customHeight="1">
      <c r="A898" s="948">
        <v>1555</v>
      </c>
      <c r="B898" s="948">
        <v>2845</v>
      </c>
      <c r="C898" s="948" t="s">
        <v>318</v>
      </c>
      <c r="D898" s="948" t="s">
        <v>1445</v>
      </c>
      <c r="E898" s="948">
        <v>40902</v>
      </c>
      <c r="F898" s="948" t="s">
        <v>198</v>
      </c>
      <c r="G898" s="948" t="s">
        <v>2073</v>
      </c>
      <c r="H898" s="948" t="s">
        <v>2074</v>
      </c>
      <c r="I898" s="948"/>
      <c r="J898" s="948" t="s">
        <v>1096</v>
      </c>
      <c r="K898" s="948">
        <v>5</v>
      </c>
      <c r="L898" s="948" t="s">
        <v>25</v>
      </c>
      <c r="M898" s="948">
        <v>41600</v>
      </c>
      <c r="N898" s="948" t="s">
        <v>126</v>
      </c>
      <c r="O898" s="948">
        <v>212265</v>
      </c>
      <c r="P898" s="948">
        <v>170665</v>
      </c>
      <c r="Q898" s="948">
        <v>18870</v>
      </c>
      <c r="R898" s="948">
        <v>26466</v>
      </c>
      <c r="S898" s="948"/>
      <c r="T898" s="948"/>
      <c r="U898" s="948"/>
      <c r="V898" s="948" t="s">
        <v>1348</v>
      </c>
      <c r="W898" s="948">
        <v>4</v>
      </c>
    </row>
    <row r="899" spans="1:23" s="917" customFormat="1" ht="12.75" customHeight="1">
      <c r="A899" s="948">
        <v>1350</v>
      </c>
      <c r="B899" s="948">
        <v>2803</v>
      </c>
      <c r="C899" s="948" t="s">
        <v>98</v>
      </c>
      <c r="D899" s="948" t="s">
        <v>1292</v>
      </c>
      <c r="E899" s="948">
        <v>40905</v>
      </c>
      <c r="F899" s="948" t="s">
        <v>198</v>
      </c>
      <c r="G899" s="948" t="s">
        <v>2075</v>
      </c>
      <c r="H899" s="948" t="s">
        <v>2072</v>
      </c>
      <c r="I899" s="948"/>
      <c r="J899" s="948" t="s">
        <v>1096</v>
      </c>
      <c r="K899" s="948">
        <v>1</v>
      </c>
      <c r="L899" s="948" t="s">
        <v>25</v>
      </c>
      <c r="M899" s="948">
        <v>41600</v>
      </c>
      <c r="N899" s="948" t="s">
        <v>97</v>
      </c>
      <c r="O899" s="948">
        <v>122428</v>
      </c>
      <c r="P899" s="948">
        <v>80828</v>
      </c>
      <c r="Q899" s="948">
        <v>18870</v>
      </c>
      <c r="R899" s="948">
        <v>19885</v>
      </c>
      <c r="S899" s="948"/>
      <c r="T899" s="948"/>
      <c r="U899" s="948"/>
      <c r="V899" s="948" t="s">
        <v>1348</v>
      </c>
      <c r="W899" s="948">
        <v>3</v>
      </c>
    </row>
    <row r="900" spans="1:23" s="917" customFormat="1" ht="12.75" customHeight="1">
      <c r="A900" s="948">
        <v>1705</v>
      </c>
      <c r="B900" s="948">
        <v>2840</v>
      </c>
      <c r="C900" s="948" t="s">
        <v>87</v>
      </c>
      <c r="D900" s="948" t="s">
        <v>1093</v>
      </c>
      <c r="E900" s="948">
        <v>40906</v>
      </c>
      <c r="F900" s="948" t="s">
        <v>198</v>
      </c>
      <c r="G900" s="948" t="s">
        <v>2076</v>
      </c>
      <c r="H900" s="948" t="s">
        <v>2077</v>
      </c>
      <c r="I900" s="948"/>
      <c r="J900" s="948" t="s">
        <v>1096</v>
      </c>
      <c r="K900" s="948">
        <v>2</v>
      </c>
      <c r="L900" s="948" t="s">
        <v>25</v>
      </c>
      <c r="M900" s="948">
        <v>41600</v>
      </c>
      <c r="N900" s="948" t="s">
        <v>84</v>
      </c>
      <c r="O900" s="948">
        <v>94362</v>
      </c>
      <c r="P900" s="948">
        <v>52762</v>
      </c>
      <c r="Q900" s="948">
        <v>18870</v>
      </c>
      <c r="R900" s="948">
        <v>26466</v>
      </c>
      <c r="S900" s="948"/>
      <c r="T900" s="948"/>
      <c r="U900" s="948"/>
      <c r="V900" s="948" t="s">
        <v>1348</v>
      </c>
      <c r="W900" s="948">
        <v>2</v>
      </c>
    </row>
    <row r="901" spans="1:23" s="917" customFormat="1" ht="12.75" customHeight="1">
      <c r="A901" s="948">
        <v>1705</v>
      </c>
      <c r="B901" s="948">
        <v>2841</v>
      </c>
      <c r="C901" s="948" t="s">
        <v>83</v>
      </c>
      <c r="D901" s="948" t="s">
        <v>1093</v>
      </c>
      <c r="E901" s="948">
        <v>40908</v>
      </c>
      <c r="F901" s="948" t="s">
        <v>198</v>
      </c>
      <c r="G901" s="948" t="s">
        <v>2078</v>
      </c>
      <c r="H901" s="948" t="s">
        <v>2079</v>
      </c>
      <c r="I901" s="948" t="s">
        <v>1748</v>
      </c>
      <c r="J901" s="948" t="s">
        <v>1096</v>
      </c>
      <c r="K901" s="948">
        <v>2</v>
      </c>
      <c r="L901" s="948" t="s">
        <v>25</v>
      </c>
      <c r="M901" s="948">
        <v>41600</v>
      </c>
      <c r="N901" s="948" t="s">
        <v>84</v>
      </c>
      <c r="O901" s="948">
        <v>94362</v>
      </c>
      <c r="P901" s="948">
        <v>52762</v>
      </c>
      <c r="Q901" s="948">
        <v>18870</v>
      </c>
      <c r="R901" s="948">
        <v>26466</v>
      </c>
      <c r="S901" s="948"/>
      <c r="T901" s="948"/>
      <c r="U901" s="948"/>
      <c r="V901" s="948" t="s">
        <v>1348</v>
      </c>
      <c r="W901" s="948">
        <v>1</v>
      </c>
    </row>
    <row r="902" spans="1:23" s="917" customFormat="1" ht="12.75" customHeight="1">
      <c r="A902" s="948">
        <v>1710</v>
      </c>
      <c r="B902" s="948">
        <v>2840</v>
      </c>
      <c r="C902" s="948" t="s">
        <v>87</v>
      </c>
      <c r="D902" s="948" t="s">
        <v>1093</v>
      </c>
      <c r="E902" s="948">
        <v>40914</v>
      </c>
      <c r="F902" s="948" t="s">
        <v>198</v>
      </c>
      <c r="G902" s="948" t="s">
        <v>2080</v>
      </c>
      <c r="H902" s="948" t="s">
        <v>2081</v>
      </c>
      <c r="I902" s="948"/>
      <c r="J902" s="948" t="s">
        <v>1096</v>
      </c>
      <c r="K902" s="948">
        <v>1</v>
      </c>
      <c r="L902" s="948" t="s">
        <v>25</v>
      </c>
      <c r="M902" s="948">
        <v>41600</v>
      </c>
      <c r="N902" s="948" t="s">
        <v>84</v>
      </c>
      <c r="O902" s="948">
        <v>94362</v>
      </c>
      <c r="P902" s="948">
        <v>52762</v>
      </c>
      <c r="Q902" s="948">
        <v>18870</v>
      </c>
      <c r="R902" s="948">
        <v>26466</v>
      </c>
      <c r="S902" s="948"/>
      <c r="T902" s="948"/>
      <c r="U902" s="948"/>
      <c r="V902" s="948" t="s">
        <v>1348</v>
      </c>
      <c r="W902" s="948">
        <v>2</v>
      </c>
    </row>
    <row r="903" spans="1:23" s="917" customFormat="1" ht="12.75" customHeight="1">
      <c r="A903" s="948">
        <v>1912</v>
      </c>
      <c r="B903" s="948">
        <v>2840</v>
      </c>
      <c r="C903" s="948" t="s">
        <v>87</v>
      </c>
      <c r="D903" s="948" t="s">
        <v>1270</v>
      </c>
      <c r="E903" s="948">
        <v>40915</v>
      </c>
      <c r="F903" s="948" t="s">
        <v>198</v>
      </c>
      <c r="G903" s="948" t="s">
        <v>2082</v>
      </c>
      <c r="H903" s="948" t="s">
        <v>2032</v>
      </c>
      <c r="I903" s="948"/>
      <c r="J903" s="948" t="s">
        <v>1096</v>
      </c>
      <c r="K903" s="948">
        <v>5</v>
      </c>
      <c r="L903" s="948" t="s">
        <v>25</v>
      </c>
      <c r="M903" s="948">
        <v>41600</v>
      </c>
      <c r="N903" s="948" t="s">
        <v>84</v>
      </c>
      <c r="O903" s="948">
        <v>94362</v>
      </c>
      <c r="P903" s="948">
        <v>52762</v>
      </c>
      <c r="Q903" s="948">
        <v>9746</v>
      </c>
      <c r="R903" s="948">
        <v>9782</v>
      </c>
      <c r="S903" s="948"/>
      <c r="T903" s="948"/>
      <c r="U903" s="948"/>
      <c r="V903" s="948" t="s">
        <v>1348</v>
      </c>
      <c r="W903" s="948">
        <v>4</v>
      </c>
    </row>
    <row r="904" spans="1:23" s="917" customFormat="1" ht="12.75" customHeight="1">
      <c r="A904" s="948">
        <v>1535</v>
      </c>
      <c r="B904" s="948">
        <v>2840</v>
      </c>
      <c r="C904" s="948" t="s">
        <v>87</v>
      </c>
      <c r="D904" s="948" t="s">
        <v>1445</v>
      </c>
      <c r="E904" s="948">
        <v>40916</v>
      </c>
      <c r="F904" s="948" t="s">
        <v>198</v>
      </c>
      <c r="G904" s="948" t="s">
        <v>2083</v>
      </c>
      <c r="H904" s="948" t="s">
        <v>2065</v>
      </c>
      <c r="I904" s="948"/>
      <c r="J904" s="948" t="s">
        <v>1096</v>
      </c>
      <c r="K904" s="948">
        <v>7</v>
      </c>
      <c r="L904" s="948" t="s">
        <v>25</v>
      </c>
      <c r="M904" s="948">
        <v>41600</v>
      </c>
      <c r="N904" s="948" t="s">
        <v>84</v>
      </c>
      <c r="O904" s="948">
        <v>94362</v>
      </c>
      <c r="P904" s="948">
        <v>52762</v>
      </c>
      <c r="Q904" s="948">
        <v>18870</v>
      </c>
      <c r="R904" s="948">
        <v>26466</v>
      </c>
      <c r="S904" s="948"/>
      <c r="T904" s="948"/>
      <c r="U904" s="948"/>
      <c r="V904" s="948" t="s">
        <v>1348</v>
      </c>
      <c r="W904" s="948">
        <v>3</v>
      </c>
    </row>
    <row r="905" spans="1:23" s="917" customFormat="1" ht="12.75" customHeight="1">
      <c r="A905" s="948">
        <v>1335</v>
      </c>
      <c r="B905" s="948">
        <v>2825</v>
      </c>
      <c r="C905" s="948" t="s">
        <v>118</v>
      </c>
      <c r="D905" s="948" t="s">
        <v>1133</v>
      </c>
      <c r="E905" s="948">
        <v>40919</v>
      </c>
      <c r="F905" s="948" t="s">
        <v>198</v>
      </c>
      <c r="G905" s="948" t="s">
        <v>2084</v>
      </c>
      <c r="H905" s="948" t="s">
        <v>2085</v>
      </c>
      <c r="I905" s="948"/>
      <c r="J905" s="948" t="s">
        <v>1096</v>
      </c>
      <c r="K905" s="948">
        <v>5</v>
      </c>
      <c r="L905" s="948" t="s">
        <v>25</v>
      </c>
      <c r="M905" s="948">
        <v>41600</v>
      </c>
      <c r="N905" s="948" t="s">
        <v>109</v>
      </c>
      <c r="O905" s="948">
        <v>149905</v>
      </c>
      <c r="P905" s="948">
        <v>108305</v>
      </c>
      <c r="Q905" s="948">
        <v>18870</v>
      </c>
      <c r="R905" s="948">
        <v>26466</v>
      </c>
      <c r="S905" s="948"/>
      <c r="T905" s="948"/>
      <c r="U905" s="948"/>
      <c r="V905" s="948" t="s">
        <v>1348</v>
      </c>
      <c r="W905" s="948">
        <v>1</v>
      </c>
    </row>
    <row r="906" spans="1:23" s="917" customFormat="1" ht="12.75" customHeight="1">
      <c r="A906" s="948">
        <v>1500</v>
      </c>
      <c r="B906" s="948">
        <v>2823</v>
      </c>
      <c r="C906" s="948" t="s">
        <v>551</v>
      </c>
      <c r="D906" s="948" t="s">
        <v>1103</v>
      </c>
      <c r="E906" s="948">
        <v>40923</v>
      </c>
      <c r="F906" s="948" t="s">
        <v>198</v>
      </c>
      <c r="G906" s="948" t="s">
        <v>2086</v>
      </c>
      <c r="H906" s="948" t="s">
        <v>1963</v>
      </c>
      <c r="I906" s="948"/>
      <c r="J906" s="948" t="s">
        <v>1096</v>
      </c>
      <c r="K906" s="948">
        <v>2</v>
      </c>
      <c r="L906" s="948" t="s">
        <v>25</v>
      </c>
      <c r="M906" s="948">
        <v>41600</v>
      </c>
      <c r="N906" s="948" t="s">
        <v>93</v>
      </c>
      <c r="O906" s="948">
        <v>109342</v>
      </c>
      <c r="P906" s="948">
        <v>67742</v>
      </c>
      <c r="Q906" s="948">
        <v>18870</v>
      </c>
      <c r="R906" s="948">
        <v>26466</v>
      </c>
      <c r="S906" s="948"/>
      <c r="T906" s="948"/>
      <c r="U906" s="948"/>
      <c r="V906" s="948" t="s">
        <v>1348</v>
      </c>
      <c r="W906" s="948">
        <v>2</v>
      </c>
    </row>
    <row r="907" spans="1:23" s="917" customFormat="1" ht="12.75" customHeight="1">
      <c r="A907" s="948">
        <v>1280</v>
      </c>
      <c r="B907" s="948">
        <v>2826</v>
      </c>
      <c r="C907" s="948" t="s">
        <v>103</v>
      </c>
      <c r="D907" s="948" t="s">
        <v>1103</v>
      </c>
      <c r="E907" s="948">
        <v>40925</v>
      </c>
      <c r="F907" s="948" t="s">
        <v>198</v>
      </c>
      <c r="G907" s="948" t="s">
        <v>2087</v>
      </c>
      <c r="H907" s="948" t="s">
        <v>2088</v>
      </c>
      <c r="I907" s="948"/>
      <c r="J907" s="948" t="s">
        <v>1096</v>
      </c>
      <c r="K907" s="948">
        <v>5</v>
      </c>
      <c r="L907" s="948" t="s">
        <v>25</v>
      </c>
      <c r="M907" s="948">
        <v>41600</v>
      </c>
      <c r="N907" s="948" t="s">
        <v>93</v>
      </c>
      <c r="O907" s="948">
        <v>109342</v>
      </c>
      <c r="P907" s="948">
        <v>67742</v>
      </c>
      <c r="Q907" s="948">
        <v>18870</v>
      </c>
      <c r="R907" s="948">
        <v>26466</v>
      </c>
      <c r="S907" s="948"/>
      <c r="T907" s="948"/>
      <c r="U907" s="948"/>
      <c r="V907" s="948" t="s">
        <v>1348</v>
      </c>
      <c r="W907" s="948">
        <v>1</v>
      </c>
    </row>
    <row r="908" spans="1:23" s="917" customFormat="1" ht="12.75" customHeight="1">
      <c r="A908" s="948">
        <v>1270</v>
      </c>
      <c r="B908" s="948">
        <v>2810</v>
      </c>
      <c r="C908" s="948" t="s">
        <v>100</v>
      </c>
      <c r="D908" s="948" t="s">
        <v>1103</v>
      </c>
      <c r="E908" s="948">
        <v>40931</v>
      </c>
      <c r="F908" s="948" t="s">
        <v>198</v>
      </c>
      <c r="G908" s="948" t="s">
        <v>2089</v>
      </c>
      <c r="H908" s="948" t="s">
        <v>2090</v>
      </c>
      <c r="I908" s="948"/>
      <c r="J908" s="948" t="s">
        <v>1096</v>
      </c>
      <c r="K908" s="948">
        <v>5</v>
      </c>
      <c r="L908" s="948" t="s">
        <v>25</v>
      </c>
      <c r="M908" s="948">
        <v>41600</v>
      </c>
      <c r="N908" s="948" t="s">
        <v>97</v>
      </c>
      <c r="O908" s="948">
        <v>122428</v>
      </c>
      <c r="P908" s="948">
        <v>80828</v>
      </c>
      <c r="Q908" s="948">
        <v>35187</v>
      </c>
      <c r="R908" s="948">
        <v>43661</v>
      </c>
      <c r="S908" s="948"/>
      <c r="T908" s="948"/>
      <c r="U908" s="948"/>
      <c r="V908" s="948" t="s">
        <v>1348</v>
      </c>
      <c r="W908" s="948">
        <v>1</v>
      </c>
    </row>
    <row r="909" spans="1:23" s="917" customFormat="1" ht="12.75" customHeight="1">
      <c r="A909" s="948">
        <v>1270</v>
      </c>
      <c r="B909" s="948">
        <v>2810</v>
      </c>
      <c r="C909" s="948" t="s">
        <v>100</v>
      </c>
      <c r="D909" s="948" t="s">
        <v>1103</v>
      </c>
      <c r="E909" s="948">
        <v>40932</v>
      </c>
      <c r="F909" s="948" t="s">
        <v>198</v>
      </c>
      <c r="G909" s="948" t="s">
        <v>2091</v>
      </c>
      <c r="H909" s="948" t="s">
        <v>2090</v>
      </c>
      <c r="I909" s="948"/>
      <c r="J909" s="948" t="s">
        <v>1096</v>
      </c>
      <c r="K909" s="948">
        <v>5</v>
      </c>
      <c r="L909" s="948" t="s">
        <v>25</v>
      </c>
      <c r="M909" s="948">
        <v>41600</v>
      </c>
      <c r="N909" s="948" t="s">
        <v>97</v>
      </c>
      <c r="O909" s="948">
        <v>122428</v>
      </c>
      <c r="P909" s="948">
        <v>80828</v>
      </c>
      <c r="Q909" s="948">
        <v>35187</v>
      </c>
      <c r="R909" s="948">
        <v>43661</v>
      </c>
      <c r="S909" s="948"/>
      <c r="T909" s="948"/>
      <c r="U909" s="948"/>
      <c r="V909" s="948" t="s">
        <v>1348</v>
      </c>
      <c r="W909" s="948">
        <v>1</v>
      </c>
    </row>
    <row r="910" spans="1:23" s="917" customFormat="1" ht="12.75" customHeight="1">
      <c r="A910" s="948">
        <v>2004</v>
      </c>
      <c r="B910" s="948">
        <v>2840</v>
      </c>
      <c r="C910" s="948" t="s">
        <v>87</v>
      </c>
      <c r="D910" s="948" t="s">
        <v>1266</v>
      </c>
      <c r="E910" s="948">
        <v>40933</v>
      </c>
      <c r="F910" s="948" t="s">
        <v>198</v>
      </c>
      <c r="G910" s="948" t="s">
        <v>2092</v>
      </c>
      <c r="H910" s="948" t="s">
        <v>2093</v>
      </c>
      <c r="I910" s="948" t="s">
        <v>2094</v>
      </c>
      <c r="J910" s="948" t="s">
        <v>1096</v>
      </c>
      <c r="K910" s="948">
        <v>5</v>
      </c>
      <c r="L910" s="948" t="s">
        <v>1415</v>
      </c>
      <c r="M910" s="948">
        <v>0</v>
      </c>
      <c r="N910" s="948" t="s">
        <v>84</v>
      </c>
      <c r="O910" s="948">
        <v>97274</v>
      </c>
      <c r="P910" s="948">
        <v>97274</v>
      </c>
      <c r="Q910" s="948">
        <v>18870</v>
      </c>
      <c r="R910" s="948">
        <v>26466</v>
      </c>
      <c r="S910" s="948"/>
      <c r="T910" s="948"/>
      <c r="U910" s="948"/>
      <c r="V910" s="948" t="s">
        <v>1348</v>
      </c>
      <c r="W910" s="948">
        <v>3</v>
      </c>
    </row>
    <row r="911" spans="1:23" s="917" customFormat="1" ht="12.75" customHeight="1">
      <c r="A911" s="948">
        <v>2004</v>
      </c>
      <c r="B911" s="948">
        <v>2840</v>
      </c>
      <c r="C911" s="948" t="s">
        <v>87</v>
      </c>
      <c r="D911" s="948" t="s">
        <v>1266</v>
      </c>
      <c r="E911" s="948">
        <v>40934</v>
      </c>
      <c r="F911" s="948" t="s">
        <v>198</v>
      </c>
      <c r="G911" s="948" t="s">
        <v>2095</v>
      </c>
      <c r="H911" s="948" t="s">
        <v>2096</v>
      </c>
      <c r="I911" s="948"/>
      <c r="J911" s="948" t="s">
        <v>1096</v>
      </c>
      <c r="K911" s="948">
        <v>5</v>
      </c>
      <c r="L911" s="948" t="s">
        <v>1415</v>
      </c>
      <c r="M911" s="948">
        <v>0</v>
      </c>
      <c r="N911" s="948" t="s">
        <v>84</v>
      </c>
      <c r="O911" s="948">
        <v>97274</v>
      </c>
      <c r="P911" s="948">
        <v>97274</v>
      </c>
      <c r="Q911" s="948">
        <v>18870</v>
      </c>
      <c r="R911" s="948">
        <v>26466</v>
      </c>
      <c r="S911" s="948"/>
      <c r="T911" s="948"/>
      <c r="U911" s="948"/>
      <c r="V911" s="948" t="s">
        <v>1348</v>
      </c>
      <c r="W911" s="948">
        <v>4</v>
      </c>
    </row>
    <row r="912" spans="1:23" s="917" customFormat="1" ht="12.75" customHeight="1">
      <c r="A912" s="948">
        <v>2004</v>
      </c>
      <c r="B912" s="948">
        <v>2823</v>
      </c>
      <c r="C912" s="948" t="s">
        <v>551</v>
      </c>
      <c r="D912" s="948" t="s">
        <v>1266</v>
      </c>
      <c r="E912" s="948">
        <v>40935</v>
      </c>
      <c r="F912" s="948" t="s">
        <v>198</v>
      </c>
      <c r="G912" s="948" t="s">
        <v>2097</v>
      </c>
      <c r="H912" s="948" t="s">
        <v>2093</v>
      </c>
      <c r="I912" s="948"/>
      <c r="J912" s="948" t="s">
        <v>1096</v>
      </c>
      <c r="K912" s="948">
        <v>6</v>
      </c>
      <c r="L912" s="948" t="s">
        <v>1415</v>
      </c>
      <c r="M912" s="948">
        <v>0</v>
      </c>
      <c r="N912" s="948" t="s">
        <v>93</v>
      </c>
      <c r="O912" s="948">
        <v>112254</v>
      </c>
      <c r="P912" s="948">
        <v>112254</v>
      </c>
      <c r="Q912" s="948">
        <v>18870</v>
      </c>
      <c r="R912" s="948">
        <v>26466</v>
      </c>
      <c r="S912" s="948"/>
      <c r="T912" s="948"/>
      <c r="U912" s="948"/>
      <c r="V912" s="948" t="s">
        <v>1348</v>
      </c>
      <c r="W912" s="948">
        <v>7</v>
      </c>
    </row>
    <row r="913" spans="1:23" s="917" customFormat="1" ht="12.75" customHeight="1">
      <c r="A913" s="948">
        <v>2004</v>
      </c>
      <c r="B913" s="948">
        <v>2840</v>
      </c>
      <c r="C913" s="948" t="s">
        <v>87</v>
      </c>
      <c r="D913" s="948" t="s">
        <v>1266</v>
      </c>
      <c r="E913" s="948">
        <v>40937</v>
      </c>
      <c r="F913" s="948" t="s">
        <v>198</v>
      </c>
      <c r="G913" s="948" t="s">
        <v>2098</v>
      </c>
      <c r="H913" s="948" t="s">
        <v>2093</v>
      </c>
      <c r="I913" s="948"/>
      <c r="J913" s="948" t="s">
        <v>1096</v>
      </c>
      <c r="K913" s="948">
        <v>3</v>
      </c>
      <c r="L913" s="948" t="s">
        <v>1415</v>
      </c>
      <c r="M913" s="948">
        <v>0</v>
      </c>
      <c r="N913" s="948" t="s">
        <v>84</v>
      </c>
      <c r="O913" s="948">
        <v>97274</v>
      </c>
      <c r="P913" s="948">
        <v>97274</v>
      </c>
      <c r="Q913" s="948">
        <v>18870</v>
      </c>
      <c r="R913" s="948">
        <v>26466</v>
      </c>
      <c r="S913" s="948"/>
      <c r="T913" s="948"/>
      <c r="U913" s="948"/>
      <c r="V913" s="948" t="s">
        <v>1348</v>
      </c>
      <c r="W913" s="948">
        <v>2</v>
      </c>
    </row>
    <row r="914" spans="1:23" s="917" customFormat="1" ht="12.75" customHeight="1">
      <c r="A914" s="948">
        <v>2004</v>
      </c>
      <c r="B914" s="948">
        <v>2840</v>
      </c>
      <c r="C914" s="948" t="s">
        <v>87</v>
      </c>
      <c r="D914" s="948" t="s">
        <v>1266</v>
      </c>
      <c r="E914" s="948">
        <v>40938</v>
      </c>
      <c r="F914" s="948" t="s">
        <v>198</v>
      </c>
      <c r="G914" s="948" t="s">
        <v>2099</v>
      </c>
      <c r="H914" s="948" t="s">
        <v>2093</v>
      </c>
      <c r="I914" s="948"/>
      <c r="J914" s="948" t="s">
        <v>1096</v>
      </c>
      <c r="K914" s="948">
        <v>10</v>
      </c>
      <c r="L914" s="948" t="s">
        <v>1415</v>
      </c>
      <c r="M914" s="948">
        <v>0</v>
      </c>
      <c r="N914" s="948" t="s">
        <v>84</v>
      </c>
      <c r="O914" s="948">
        <v>97274</v>
      </c>
      <c r="P914" s="948">
        <v>97274</v>
      </c>
      <c r="Q914" s="948">
        <v>18870</v>
      </c>
      <c r="R914" s="948">
        <v>26466</v>
      </c>
      <c r="S914" s="948"/>
      <c r="T914" s="948"/>
      <c r="U914" s="948"/>
      <c r="V914" s="948" t="s">
        <v>1348</v>
      </c>
      <c r="W914" s="948">
        <v>2</v>
      </c>
    </row>
    <row r="915" spans="1:23" s="917" customFormat="1" ht="12.75" customHeight="1">
      <c r="A915" s="948">
        <v>1640</v>
      </c>
      <c r="B915" s="948">
        <v>2821</v>
      </c>
      <c r="C915" s="948" t="s">
        <v>102</v>
      </c>
      <c r="D915" s="948" t="s">
        <v>1126</v>
      </c>
      <c r="E915" s="948">
        <v>40960</v>
      </c>
      <c r="F915" s="948" t="s">
        <v>198</v>
      </c>
      <c r="G915" s="948" t="s">
        <v>2100</v>
      </c>
      <c r="H915" s="948" t="s">
        <v>2079</v>
      </c>
      <c r="I915" s="948"/>
      <c r="J915" s="948" t="s">
        <v>1096</v>
      </c>
      <c r="K915" s="948">
        <v>3</v>
      </c>
      <c r="L915" s="948" t="s">
        <v>25</v>
      </c>
      <c r="M915" s="948">
        <v>41600</v>
      </c>
      <c r="N915" s="948" t="s">
        <v>97</v>
      </c>
      <c r="O915" s="948">
        <v>122428</v>
      </c>
      <c r="P915" s="948">
        <v>80828</v>
      </c>
      <c r="Q915" s="948">
        <v>18870</v>
      </c>
      <c r="R915" s="948">
        <v>49052</v>
      </c>
      <c r="S915" s="948"/>
      <c r="T915" s="948"/>
      <c r="U915" s="948"/>
      <c r="V915" s="948" t="s">
        <v>1348</v>
      </c>
      <c r="W915" s="948">
        <v>1</v>
      </c>
    </row>
    <row r="916" spans="1:23" s="917" customFormat="1" ht="12.75" customHeight="1">
      <c r="A916" s="948">
        <v>2004</v>
      </c>
      <c r="B916" s="948">
        <v>2840</v>
      </c>
      <c r="C916" s="948" t="s">
        <v>87</v>
      </c>
      <c r="D916" s="948" t="s">
        <v>1266</v>
      </c>
      <c r="E916" s="948">
        <v>40961</v>
      </c>
      <c r="F916" s="948" t="s">
        <v>198</v>
      </c>
      <c r="G916" s="948" t="s">
        <v>2101</v>
      </c>
      <c r="H916" s="948" t="s">
        <v>2102</v>
      </c>
      <c r="I916" s="948"/>
      <c r="J916" s="948" t="s">
        <v>1096</v>
      </c>
      <c r="K916" s="948">
        <v>3</v>
      </c>
      <c r="L916" s="948" t="s">
        <v>1415</v>
      </c>
      <c r="M916" s="948">
        <v>0</v>
      </c>
      <c r="N916" s="948" t="s">
        <v>84</v>
      </c>
      <c r="O916" s="948">
        <v>97274</v>
      </c>
      <c r="P916" s="948">
        <v>97274</v>
      </c>
      <c r="Q916" s="948">
        <v>18870</v>
      </c>
      <c r="R916" s="948">
        <v>26466</v>
      </c>
      <c r="S916" s="948"/>
      <c r="T916" s="948"/>
      <c r="U916" s="948"/>
      <c r="V916" s="948" t="s">
        <v>1348</v>
      </c>
      <c r="W916" s="948">
        <v>3</v>
      </c>
    </row>
    <row r="917" spans="1:23" s="917" customFormat="1" ht="12.75" customHeight="1">
      <c r="A917" s="948">
        <v>2004</v>
      </c>
      <c r="B917" s="948">
        <v>2840</v>
      </c>
      <c r="C917" s="948" t="s">
        <v>87</v>
      </c>
      <c r="D917" s="948" t="s">
        <v>1266</v>
      </c>
      <c r="E917" s="948">
        <v>40962</v>
      </c>
      <c r="F917" s="948" t="s">
        <v>198</v>
      </c>
      <c r="G917" s="948" t="s">
        <v>2103</v>
      </c>
      <c r="H917" s="948" t="s">
        <v>2102</v>
      </c>
      <c r="I917" s="948"/>
      <c r="J917" s="948" t="s">
        <v>1096</v>
      </c>
      <c r="K917" s="948">
        <v>5</v>
      </c>
      <c r="L917" s="948" t="s">
        <v>1415</v>
      </c>
      <c r="M917" s="948">
        <v>0</v>
      </c>
      <c r="N917" s="948" t="s">
        <v>84</v>
      </c>
      <c r="O917" s="948">
        <v>97274</v>
      </c>
      <c r="P917" s="948">
        <v>97274</v>
      </c>
      <c r="Q917" s="948">
        <v>18870</v>
      </c>
      <c r="R917" s="948">
        <v>26466</v>
      </c>
      <c r="S917" s="948"/>
      <c r="T917" s="948"/>
      <c r="U917" s="948"/>
      <c r="V917" s="948" t="s">
        <v>1348</v>
      </c>
      <c r="W917" s="948">
        <v>6</v>
      </c>
    </row>
    <row r="918" spans="1:23" s="917" customFormat="1" ht="12.75" customHeight="1">
      <c r="A918" s="948">
        <v>1565</v>
      </c>
      <c r="B918" s="948">
        <v>2840</v>
      </c>
      <c r="C918" s="948" t="s">
        <v>87</v>
      </c>
      <c r="D918" s="948" t="s">
        <v>1445</v>
      </c>
      <c r="E918" s="948">
        <v>40967</v>
      </c>
      <c r="F918" s="948" t="s">
        <v>198</v>
      </c>
      <c r="G918" s="948" t="s">
        <v>1724</v>
      </c>
      <c r="H918" s="948" t="s">
        <v>2104</v>
      </c>
      <c r="I918" s="948"/>
      <c r="J918" s="948" t="s">
        <v>1096</v>
      </c>
      <c r="K918" s="948">
        <v>5</v>
      </c>
      <c r="L918" s="948" t="s">
        <v>25</v>
      </c>
      <c r="M918" s="948">
        <v>41600</v>
      </c>
      <c r="N918" s="948" t="s">
        <v>84</v>
      </c>
      <c r="O918" s="948">
        <v>94362</v>
      </c>
      <c r="P918" s="948">
        <v>52762</v>
      </c>
      <c r="Q918" s="948">
        <v>18870</v>
      </c>
      <c r="R918" s="948">
        <v>26466</v>
      </c>
      <c r="S918" s="948"/>
      <c r="T918" s="948"/>
      <c r="U918" s="948"/>
      <c r="V918" s="948" t="s">
        <v>1348</v>
      </c>
      <c r="W918" s="948">
        <v>3</v>
      </c>
    </row>
    <row r="919" spans="1:23" s="917" customFormat="1" ht="12.75" customHeight="1">
      <c r="A919" s="948">
        <v>1640</v>
      </c>
      <c r="B919" s="948">
        <v>2807</v>
      </c>
      <c r="C919" s="948" t="s">
        <v>1102</v>
      </c>
      <c r="D919" s="948" t="s">
        <v>1126</v>
      </c>
      <c r="E919" s="948">
        <v>40968</v>
      </c>
      <c r="F919" s="948" t="s">
        <v>198</v>
      </c>
      <c r="G919" s="948" t="s">
        <v>2105</v>
      </c>
      <c r="H919" s="948" t="s">
        <v>2106</v>
      </c>
      <c r="I919" s="948"/>
      <c r="J919" s="948" t="s">
        <v>1096</v>
      </c>
      <c r="K919" s="948">
        <v>3</v>
      </c>
      <c r="L919" s="948" t="s">
        <v>25</v>
      </c>
      <c r="M919" s="948">
        <v>41600</v>
      </c>
      <c r="N919" s="948" t="s">
        <v>97</v>
      </c>
      <c r="O919" s="948">
        <v>122428</v>
      </c>
      <c r="P919" s="948">
        <v>80828</v>
      </c>
      <c r="Q919" s="948">
        <v>18870</v>
      </c>
      <c r="R919" s="948">
        <v>49052</v>
      </c>
      <c r="S919" s="948"/>
      <c r="T919" s="948"/>
      <c r="U919" s="948"/>
      <c r="V919" s="948" t="s">
        <v>1348</v>
      </c>
      <c r="W919" s="948">
        <v>1</v>
      </c>
    </row>
    <row r="920" spans="1:23" s="917" customFormat="1" ht="12.75" customHeight="1">
      <c r="A920" s="948">
        <v>1785</v>
      </c>
      <c r="B920" s="948">
        <v>2811</v>
      </c>
      <c r="C920" s="948" t="s">
        <v>95</v>
      </c>
      <c r="D920" s="948" t="s">
        <v>1270</v>
      </c>
      <c r="E920" s="948">
        <v>40979</v>
      </c>
      <c r="F920" s="948" t="s">
        <v>198</v>
      </c>
      <c r="G920" s="948" t="s">
        <v>2107</v>
      </c>
      <c r="H920" s="948" t="s">
        <v>2108</v>
      </c>
      <c r="I920" s="948"/>
      <c r="J920" s="948" t="s">
        <v>1096</v>
      </c>
      <c r="K920" s="948">
        <v>2</v>
      </c>
      <c r="L920" s="948" t="s">
        <v>25</v>
      </c>
      <c r="M920" s="948">
        <v>41600</v>
      </c>
      <c r="N920" s="948" t="s">
        <v>93</v>
      </c>
      <c r="O920" s="948">
        <v>109342</v>
      </c>
      <c r="P920" s="948">
        <v>67742</v>
      </c>
      <c r="Q920" s="948">
        <v>18870</v>
      </c>
      <c r="R920" s="948">
        <v>26466</v>
      </c>
      <c r="S920" s="948"/>
      <c r="T920" s="948"/>
      <c r="U920" s="948"/>
      <c r="V920" s="948" t="s">
        <v>1348</v>
      </c>
      <c r="W920" s="948">
        <v>1</v>
      </c>
    </row>
    <row r="921" spans="1:23" s="917" customFormat="1" ht="12.75" customHeight="1">
      <c r="A921" s="948">
        <v>1785</v>
      </c>
      <c r="B921" s="948">
        <v>2811</v>
      </c>
      <c r="C921" s="948" t="s">
        <v>95</v>
      </c>
      <c r="D921" s="948" t="s">
        <v>1270</v>
      </c>
      <c r="E921" s="948">
        <v>40983</v>
      </c>
      <c r="F921" s="948" t="s">
        <v>198</v>
      </c>
      <c r="G921" s="948" t="s">
        <v>2109</v>
      </c>
      <c r="H921" s="948" t="s">
        <v>2108</v>
      </c>
      <c r="I921" s="948"/>
      <c r="J921" s="948" t="s">
        <v>1096</v>
      </c>
      <c r="K921" s="948">
        <v>1</v>
      </c>
      <c r="L921" s="948" t="s">
        <v>25</v>
      </c>
      <c r="M921" s="948">
        <v>41600</v>
      </c>
      <c r="N921" s="948" t="s">
        <v>93</v>
      </c>
      <c r="O921" s="948">
        <v>109342</v>
      </c>
      <c r="P921" s="948">
        <v>67742</v>
      </c>
      <c r="Q921" s="948">
        <v>18870</v>
      </c>
      <c r="R921" s="948">
        <v>26466</v>
      </c>
      <c r="S921" s="948"/>
      <c r="T921" s="948"/>
      <c r="U921" s="948"/>
      <c r="V921" s="948" t="s">
        <v>1348</v>
      </c>
      <c r="W921" s="948">
        <v>1</v>
      </c>
    </row>
    <row r="922" spans="1:23" s="917" customFormat="1" ht="12.75" customHeight="1">
      <c r="A922" s="948">
        <v>1785</v>
      </c>
      <c r="B922" s="948">
        <v>2811</v>
      </c>
      <c r="C922" s="948" t="s">
        <v>95</v>
      </c>
      <c r="D922" s="948" t="s">
        <v>1270</v>
      </c>
      <c r="E922" s="948">
        <v>40984</v>
      </c>
      <c r="F922" s="948" t="s">
        <v>198</v>
      </c>
      <c r="G922" s="948" t="s">
        <v>2110</v>
      </c>
      <c r="H922" s="948" t="s">
        <v>2108</v>
      </c>
      <c r="I922" s="948"/>
      <c r="J922" s="948" t="s">
        <v>1096</v>
      </c>
      <c r="K922" s="948">
        <v>2</v>
      </c>
      <c r="L922" s="948" t="s">
        <v>25</v>
      </c>
      <c r="M922" s="948">
        <v>41600</v>
      </c>
      <c r="N922" s="948" t="s">
        <v>93</v>
      </c>
      <c r="O922" s="948">
        <v>109342</v>
      </c>
      <c r="P922" s="948">
        <v>67742</v>
      </c>
      <c r="Q922" s="948">
        <v>18870</v>
      </c>
      <c r="R922" s="948">
        <v>26466</v>
      </c>
      <c r="S922" s="948"/>
      <c r="T922" s="948"/>
      <c r="U922" s="948"/>
      <c r="V922" s="948" t="s">
        <v>1348</v>
      </c>
      <c r="W922" s="948">
        <v>1</v>
      </c>
    </row>
    <row r="923" spans="1:23" s="917" customFormat="1" ht="12.75" customHeight="1">
      <c r="A923" s="948">
        <v>1705</v>
      </c>
      <c r="B923" s="948">
        <v>2841</v>
      </c>
      <c r="C923" s="948" t="s">
        <v>83</v>
      </c>
      <c r="D923" s="948" t="s">
        <v>1093</v>
      </c>
      <c r="E923" s="948">
        <v>40990</v>
      </c>
      <c r="F923" s="948" t="s">
        <v>198</v>
      </c>
      <c r="G923" s="948" t="s">
        <v>2111</v>
      </c>
      <c r="H923" s="948" t="s">
        <v>2112</v>
      </c>
      <c r="I923" s="948"/>
      <c r="J923" s="948" t="s">
        <v>1096</v>
      </c>
      <c r="K923" s="948">
        <v>1</v>
      </c>
      <c r="L923" s="948" t="s">
        <v>25</v>
      </c>
      <c r="M923" s="948">
        <v>41600</v>
      </c>
      <c r="N923" s="948" t="s">
        <v>84</v>
      </c>
      <c r="O923" s="948">
        <v>94362</v>
      </c>
      <c r="P923" s="948">
        <v>52762</v>
      </c>
      <c r="Q923" s="948">
        <v>18870</v>
      </c>
      <c r="R923" s="948">
        <v>26466</v>
      </c>
      <c r="S923" s="948"/>
      <c r="T923" s="948"/>
      <c r="U923" s="948"/>
      <c r="V923" s="948" t="s">
        <v>1348</v>
      </c>
      <c r="W923" s="948">
        <v>2</v>
      </c>
    </row>
    <row r="924" spans="1:23" s="917" customFormat="1" ht="12.75" customHeight="1">
      <c r="A924" s="948">
        <v>2004</v>
      </c>
      <c r="B924" s="948">
        <v>2840</v>
      </c>
      <c r="C924" s="948" t="s">
        <v>87</v>
      </c>
      <c r="D924" s="948" t="s">
        <v>1266</v>
      </c>
      <c r="E924" s="948">
        <v>40993</v>
      </c>
      <c r="F924" s="948" t="s">
        <v>198</v>
      </c>
      <c r="G924" s="948" t="s">
        <v>2113</v>
      </c>
      <c r="H924" s="948" t="s">
        <v>2102</v>
      </c>
      <c r="I924" s="948"/>
      <c r="J924" s="948" t="s">
        <v>1096</v>
      </c>
      <c r="K924" s="948">
        <v>3</v>
      </c>
      <c r="L924" s="948" t="s">
        <v>1415</v>
      </c>
      <c r="M924" s="948">
        <v>0</v>
      </c>
      <c r="N924" s="948" t="s">
        <v>84</v>
      </c>
      <c r="O924" s="948">
        <v>97274</v>
      </c>
      <c r="P924" s="948">
        <v>97274</v>
      </c>
      <c r="Q924" s="948">
        <v>18870</v>
      </c>
      <c r="R924" s="948">
        <v>26466</v>
      </c>
      <c r="S924" s="948"/>
      <c r="T924" s="948"/>
      <c r="U924" s="948"/>
      <c r="V924" s="948" t="s">
        <v>1348</v>
      </c>
      <c r="W924" s="948">
        <v>2</v>
      </c>
    </row>
    <row r="925" spans="1:23" s="917" customFormat="1" ht="12.75" customHeight="1">
      <c r="A925" s="948">
        <v>1912</v>
      </c>
      <c r="B925" s="948">
        <v>2840</v>
      </c>
      <c r="C925" s="948" t="s">
        <v>87</v>
      </c>
      <c r="D925" s="948" t="s">
        <v>1270</v>
      </c>
      <c r="E925" s="948">
        <v>40995</v>
      </c>
      <c r="F925" s="948" t="s">
        <v>198</v>
      </c>
      <c r="G925" s="948" t="s">
        <v>2114</v>
      </c>
      <c r="H925" s="948" t="s">
        <v>2115</v>
      </c>
      <c r="I925" s="948"/>
      <c r="J925" s="948" t="s">
        <v>1096</v>
      </c>
      <c r="K925" s="948">
        <v>2</v>
      </c>
      <c r="L925" s="948" t="s">
        <v>25</v>
      </c>
      <c r="M925" s="948">
        <v>41600</v>
      </c>
      <c r="N925" s="948" t="s">
        <v>84</v>
      </c>
      <c r="O925" s="948">
        <v>94362</v>
      </c>
      <c r="P925" s="948">
        <v>52762</v>
      </c>
      <c r="Q925" s="948">
        <v>9746</v>
      </c>
      <c r="R925" s="948">
        <v>9782</v>
      </c>
      <c r="S925" s="948"/>
      <c r="T925" s="948"/>
      <c r="U925" s="948"/>
      <c r="V925" s="948" t="s">
        <v>1348</v>
      </c>
      <c r="W925" s="948">
        <v>9</v>
      </c>
    </row>
    <row r="926" spans="1:23" s="917" customFormat="1" ht="12.75" customHeight="1">
      <c r="A926" s="948">
        <v>1350</v>
      </c>
      <c r="B926" s="948">
        <v>2803</v>
      </c>
      <c r="C926" s="948" t="s">
        <v>98</v>
      </c>
      <c r="D926" s="948" t="s">
        <v>1292</v>
      </c>
      <c r="E926" s="948">
        <v>40997</v>
      </c>
      <c r="F926" s="948" t="s">
        <v>198</v>
      </c>
      <c r="G926" s="948" t="s">
        <v>2116</v>
      </c>
      <c r="H926" s="948" t="s">
        <v>1882</v>
      </c>
      <c r="I926" s="948"/>
      <c r="J926" s="948" t="s">
        <v>1096</v>
      </c>
      <c r="K926" s="948">
        <v>2</v>
      </c>
      <c r="L926" s="948" t="s">
        <v>25</v>
      </c>
      <c r="M926" s="948">
        <v>41600</v>
      </c>
      <c r="N926" s="948" t="s">
        <v>97</v>
      </c>
      <c r="O926" s="948">
        <v>122428</v>
      </c>
      <c r="P926" s="948">
        <v>80828</v>
      </c>
      <c r="Q926" s="948">
        <v>18870</v>
      </c>
      <c r="R926" s="948">
        <v>19885</v>
      </c>
      <c r="S926" s="948"/>
      <c r="T926" s="948"/>
      <c r="U926" s="948"/>
      <c r="V926" s="948" t="s">
        <v>1348</v>
      </c>
      <c r="W926" s="948">
        <v>2</v>
      </c>
    </row>
    <row r="927" spans="1:23" s="917" customFormat="1" ht="12.75" customHeight="1">
      <c r="A927" s="948">
        <v>2004</v>
      </c>
      <c r="B927" s="948">
        <v>2840</v>
      </c>
      <c r="C927" s="948" t="s">
        <v>87</v>
      </c>
      <c r="D927" s="948" t="s">
        <v>1266</v>
      </c>
      <c r="E927" s="948">
        <v>40999</v>
      </c>
      <c r="F927" s="948" t="s">
        <v>198</v>
      </c>
      <c r="G927" s="948" t="s">
        <v>2117</v>
      </c>
      <c r="H927" s="948" t="s">
        <v>2118</v>
      </c>
      <c r="I927" s="948"/>
      <c r="J927" s="948" t="s">
        <v>1096</v>
      </c>
      <c r="K927" s="948">
        <v>5</v>
      </c>
      <c r="L927" s="948" t="s">
        <v>1415</v>
      </c>
      <c r="M927" s="948">
        <v>0</v>
      </c>
      <c r="N927" s="948" t="s">
        <v>84</v>
      </c>
      <c r="O927" s="948">
        <v>97274</v>
      </c>
      <c r="P927" s="948">
        <v>97274</v>
      </c>
      <c r="Q927" s="948">
        <v>18870</v>
      </c>
      <c r="R927" s="948">
        <v>26466</v>
      </c>
      <c r="S927" s="948"/>
      <c r="T927" s="948"/>
      <c r="U927" s="948"/>
      <c r="V927" s="948" t="s">
        <v>1348</v>
      </c>
      <c r="W927" s="948">
        <v>2</v>
      </c>
    </row>
    <row r="928" spans="1:23" s="917" customFormat="1" ht="12.75" customHeight="1">
      <c r="A928" s="948">
        <v>1270</v>
      </c>
      <c r="B928" s="948">
        <v>2810</v>
      </c>
      <c r="C928" s="948" t="s">
        <v>100</v>
      </c>
      <c r="D928" s="948" t="s">
        <v>1103</v>
      </c>
      <c r="E928" s="948">
        <v>41036</v>
      </c>
      <c r="F928" s="948" t="s">
        <v>198</v>
      </c>
      <c r="G928" s="948" t="s">
        <v>2119</v>
      </c>
      <c r="H928" s="948" t="s">
        <v>2120</v>
      </c>
      <c r="I928" s="948"/>
      <c r="J928" s="948" t="s">
        <v>1096</v>
      </c>
      <c r="K928" s="948">
        <v>5</v>
      </c>
      <c r="L928" s="948" t="s">
        <v>25</v>
      </c>
      <c r="M928" s="948">
        <v>41600</v>
      </c>
      <c r="N928" s="948" t="s">
        <v>97</v>
      </c>
      <c r="O928" s="948">
        <v>122428</v>
      </c>
      <c r="P928" s="948">
        <v>80828</v>
      </c>
      <c r="Q928" s="948">
        <v>35187</v>
      </c>
      <c r="R928" s="948">
        <v>43661</v>
      </c>
      <c r="S928" s="948"/>
      <c r="T928" s="948"/>
      <c r="U928" s="948"/>
      <c r="V928" s="948" t="s">
        <v>1348</v>
      </c>
      <c r="W928" s="948">
        <v>1</v>
      </c>
    </row>
    <row r="929" spans="1:23" s="917" customFormat="1" ht="12.75" customHeight="1">
      <c r="A929" s="948">
        <v>2004</v>
      </c>
      <c r="B929" s="948">
        <v>2840</v>
      </c>
      <c r="C929" s="948" t="s">
        <v>87</v>
      </c>
      <c r="D929" s="948" t="s">
        <v>1266</v>
      </c>
      <c r="E929" s="948">
        <v>41251</v>
      </c>
      <c r="F929" s="948" t="s">
        <v>198</v>
      </c>
      <c r="G929" s="948" t="s">
        <v>2121</v>
      </c>
      <c r="H929" s="948" t="s">
        <v>2122</v>
      </c>
      <c r="I929" s="948"/>
      <c r="J929" s="948" t="s">
        <v>1096</v>
      </c>
      <c r="K929" s="948">
        <v>2</v>
      </c>
      <c r="L929" s="948" t="s">
        <v>1415</v>
      </c>
      <c r="M929" s="948">
        <v>0</v>
      </c>
      <c r="N929" s="948" t="s">
        <v>84</v>
      </c>
      <c r="O929" s="948">
        <v>97274</v>
      </c>
      <c r="P929" s="948">
        <v>97274</v>
      </c>
      <c r="Q929" s="948">
        <v>18870</v>
      </c>
      <c r="R929" s="948">
        <v>26466</v>
      </c>
      <c r="S929" s="948"/>
      <c r="T929" s="948"/>
      <c r="U929" s="948"/>
      <c r="V929" s="948" t="s">
        <v>1348</v>
      </c>
      <c r="W929" s="948">
        <v>6</v>
      </c>
    </row>
    <row r="930" spans="1:23" s="917" customFormat="1" ht="12.75" customHeight="1">
      <c r="A930" s="948">
        <v>1220</v>
      </c>
      <c r="B930" s="948">
        <v>2807</v>
      </c>
      <c r="C930" s="948" t="s">
        <v>1102</v>
      </c>
      <c r="D930" s="948" t="s">
        <v>1103</v>
      </c>
      <c r="E930" s="948">
        <v>41267</v>
      </c>
      <c r="F930" s="948" t="s">
        <v>198</v>
      </c>
      <c r="G930" s="948" t="s">
        <v>2123</v>
      </c>
      <c r="H930" s="948" t="s">
        <v>2124</v>
      </c>
      <c r="I930" s="948"/>
      <c r="J930" s="948" t="s">
        <v>1096</v>
      </c>
      <c r="K930" s="948">
        <v>5</v>
      </c>
      <c r="L930" s="948" t="s">
        <v>25</v>
      </c>
      <c r="M930" s="948">
        <v>41600</v>
      </c>
      <c r="N930" s="948" t="s">
        <v>97</v>
      </c>
      <c r="O930" s="948">
        <v>122428</v>
      </c>
      <c r="P930" s="948">
        <v>80828</v>
      </c>
      <c r="Q930" s="948">
        <v>18870</v>
      </c>
      <c r="R930" s="948">
        <v>26466</v>
      </c>
      <c r="S930" s="948"/>
      <c r="T930" s="948"/>
      <c r="U930" s="948"/>
      <c r="V930" s="948" t="s">
        <v>1348</v>
      </c>
      <c r="W930" s="948">
        <v>1</v>
      </c>
    </row>
    <row r="931" spans="1:23" s="917" customFormat="1" ht="12.75" customHeight="1">
      <c r="A931" s="948">
        <v>1220</v>
      </c>
      <c r="B931" s="948">
        <v>2807</v>
      </c>
      <c r="C931" s="948" t="s">
        <v>1102</v>
      </c>
      <c r="D931" s="948" t="s">
        <v>1103</v>
      </c>
      <c r="E931" s="948">
        <v>41354</v>
      </c>
      <c r="F931" s="948" t="s">
        <v>198</v>
      </c>
      <c r="G931" s="948" t="s">
        <v>2125</v>
      </c>
      <c r="H931" s="948" t="s">
        <v>2124</v>
      </c>
      <c r="I931" s="948"/>
      <c r="J931" s="948" t="s">
        <v>1096</v>
      </c>
      <c r="K931" s="948">
        <v>5</v>
      </c>
      <c r="L931" s="948" t="s">
        <v>25</v>
      </c>
      <c r="M931" s="948">
        <v>41600</v>
      </c>
      <c r="N931" s="948" t="s">
        <v>97</v>
      </c>
      <c r="O931" s="948">
        <v>122428</v>
      </c>
      <c r="P931" s="948">
        <v>80828</v>
      </c>
      <c r="Q931" s="948">
        <v>18870</v>
      </c>
      <c r="R931" s="948">
        <v>26466</v>
      </c>
      <c r="S931" s="948"/>
      <c r="T931" s="948"/>
      <c r="U931" s="948"/>
      <c r="V931" s="948" t="s">
        <v>1348</v>
      </c>
      <c r="W931" s="948">
        <v>1</v>
      </c>
    </row>
    <row r="932" spans="1:23" s="917" customFormat="1" ht="12.75" customHeight="1">
      <c r="A932" s="948">
        <v>1380</v>
      </c>
      <c r="B932" s="948">
        <v>2803</v>
      </c>
      <c r="C932" s="948" t="s">
        <v>98</v>
      </c>
      <c r="D932" s="948" t="s">
        <v>1292</v>
      </c>
      <c r="E932" s="948">
        <v>41356</v>
      </c>
      <c r="F932" s="948" t="s">
        <v>198</v>
      </c>
      <c r="G932" s="948" t="s">
        <v>2126</v>
      </c>
      <c r="H932" s="948" t="s">
        <v>2112</v>
      </c>
      <c r="I932" s="948"/>
      <c r="J932" s="948" t="s">
        <v>1096</v>
      </c>
      <c r="K932" s="948">
        <v>4</v>
      </c>
      <c r="L932" s="948" t="s">
        <v>25</v>
      </c>
      <c r="M932" s="948">
        <v>41600</v>
      </c>
      <c r="N932" s="948" t="s">
        <v>97</v>
      </c>
      <c r="O932" s="948">
        <v>122428</v>
      </c>
      <c r="P932" s="948">
        <v>80828</v>
      </c>
      <c r="Q932" s="948">
        <v>18870</v>
      </c>
      <c r="R932" s="948">
        <v>19885</v>
      </c>
      <c r="S932" s="948"/>
      <c r="T932" s="948"/>
      <c r="U932" s="948"/>
      <c r="V932" s="948" t="s">
        <v>1348</v>
      </c>
      <c r="W932" s="948">
        <v>2</v>
      </c>
    </row>
    <row r="933" spans="1:23" s="917" customFormat="1" ht="12.75" customHeight="1">
      <c r="A933" s="948">
        <v>1912</v>
      </c>
      <c r="B933" s="948">
        <v>2840</v>
      </c>
      <c r="C933" s="948" t="s">
        <v>87</v>
      </c>
      <c r="D933" s="948" t="s">
        <v>1270</v>
      </c>
      <c r="E933" s="948">
        <v>41371</v>
      </c>
      <c r="F933" s="948" t="s">
        <v>198</v>
      </c>
      <c r="G933" s="948" t="s">
        <v>2127</v>
      </c>
      <c r="H933" s="948" t="s">
        <v>2104</v>
      </c>
      <c r="I933" s="948"/>
      <c r="J933" s="948" t="s">
        <v>1096</v>
      </c>
      <c r="K933" s="948">
        <v>1</v>
      </c>
      <c r="L933" s="948" t="s">
        <v>1466</v>
      </c>
      <c r="M933" s="948">
        <v>41600</v>
      </c>
      <c r="N933" s="948" t="s">
        <v>84</v>
      </c>
      <c r="O933" s="948">
        <v>94362</v>
      </c>
      <c r="P933" s="948">
        <v>52762</v>
      </c>
      <c r="Q933" s="948">
        <v>9746</v>
      </c>
      <c r="R933" s="948">
        <v>9782</v>
      </c>
      <c r="S933" s="948"/>
      <c r="T933" s="948"/>
      <c r="U933" s="948"/>
      <c r="V933" s="948" t="s">
        <v>1348</v>
      </c>
      <c r="W933" s="948">
        <v>3</v>
      </c>
    </row>
    <row r="934" spans="1:23" s="917" customFormat="1" ht="12.75" customHeight="1">
      <c r="A934" s="948">
        <v>2004</v>
      </c>
      <c r="B934" s="948">
        <v>2840</v>
      </c>
      <c r="C934" s="948" t="s">
        <v>87</v>
      </c>
      <c r="D934" s="948" t="s">
        <v>1266</v>
      </c>
      <c r="E934" s="948">
        <v>41687</v>
      </c>
      <c r="F934" s="948" t="s">
        <v>198</v>
      </c>
      <c r="G934" s="948" t="s">
        <v>2128</v>
      </c>
      <c r="H934" s="948" t="s">
        <v>2129</v>
      </c>
      <c r="I934" s="948"/>
      <c r="J934" s="948" t="s">
        <v>1096</v>
      </c>
      <c r="K934" s="948">
        <v>3</v>
      </c>
      <c r="L934" s="948" t="s">
        <v>1415</v>
      </c>
      <c r="M934" s="948">
        <v>0</v>
      </c>
      <c r="N934" s="948" t="s">
        <v>84</v>
      </c>
      <c r="O934" s="948">
        <v>97274</v>
      </c>
      <c r="P934" s="948">
        <v>97274</v>
      </c>
      <c r="Q934" s="948">
        <v>18870</v>
      </c>
      <c r="R934" s="948">
        <v>26466</v>
      </c>
      <c r="S934" s="948"/>
      <c r="T934" s="948"/>
      <c r="U934" s="948"/>
      <c r="V934" s="948" t="s">
        <v>1348</v>
      </c>
      <c r="W934" s="948">
        <v>6</v>
      </c>
    </row>
    <row r="935" spans="1:23" s="917" customFormat="1" ht="12.75" customHeight="1">
      <c r="A935" s="948">
        <v>1190</v>
      </c>
      <c r="B935" s="948">
        <v>2805</v>
      </c>
      <c r="C935" s="948" t="s">
        <v>110</v>
      </c>
      <c r="D935" s="948" t="s">
        <v>1103</v>
      </c>
      <c r="E935" s="948">
        <v>41691</v>
      </c>
      <c r="F935" s="948" t="s">
        <v>198</v>
      </c>
      <c r="G935" s="948" t="s">
        <v>2130</v>
      </c>
      <c r="H935" s="948" t="s">
        <v>2131</v>
      </c>
      <c r="I935" s="948"/>
      <c r="J935" s="948" t="s">
        <v>1096</v>
      </c>
      <c r="K935" s="948">
        <v>3</v>
      </c>
      <c r="L935" s="948" t="s">
        <v>25</v>
      </c>
      <c r="M935" s="948">
        <v>41600</v>
      </c>
      <c r="N935" s="948" t="s">
        <v>109</v>
      </c>
      <c r="O935" s="948">
        <v>149905</v>
      </c>
      <c r="P935" s="948">
        <v>108305</v>
      </c>
      <c r="Q935" s="948">
        <v>18870</v>
      </c>
      <c r="R935" s="948">
        <v>26466</v>
      </c>
      <c r="S935" s="948"/>
      <c r="T935" s="948"/>
      <c r="U935" s="948"/>
      <c r="V935" s="948" t="s">
        <v>1348</v>
      </c>
      <c r="W935" s="948">
        <v>2</v>
      </c>
    </row>
    <row r="936" spans="1:23" s="917" customFormat="1" ht="12.75" customHeight="1">
      <c r="A936" s="948">
        <v>1235</v>
      </c>
      <c r="B936" s="948">
        <v>2815</v>
      </c>
      <c r="C936" s="948" t="s">
        <v>117</v>
      </c>
      <c r="D936" s="948" t="s">
        <v>1103</v>
      </c>
      <c r="E936" s="948">
        <v>41693</v>
      </c>
      <c r="F936" s="948" t="s">
        <v>198</v>
      </c>
      <c r="G936" s="948" t="s">
        <v>2132</v>
      </c>
      <c r="H936" s="948" t="s">
        <v>2133</v>
      </c>
      <c r="I936" s="948"/>
      <c r="J936" s="948" t="s">
        <v>1096</v>
      </c>
      <c r="K936" s="948">
        <v>3</v>
      </c>
      <c r="L936" s="948" t="s">
        <v>25</v>
      </c>
      <c r="M936" s="948">
        <v>41600</v>
      </c>
      <c r="N936" s="948" t="s">
        <v>114</v>
      </c>
      <c r="O936" s="948">
        <v>165078</v>
      </c>
      <c r="P936" s="948">
        <v>123478</v>
      </c>
      <c r="Q936" s="948">
        <v>23032</v>
      </c>
      <c r="R936" s="948">
        <v>43316</v>
      </c>
      <c r="S936" s="948"/>
      <c r="T936" s="948"/>
      <c r="U936" s="948"/>
      <c r="V936" s="948" t="s">
        <v>1348</v>
      </c>
      <c r="W936" s="948">
        <v>2</v>
      </c>
    </row>
    <row r="937" spans="1:23" s="917" customFormat="1" ht="12.75" customHeight="1">
      <c r="A937" s="948">
        <v>1235</v>
      </c>
      <c r="B937" s="948">
        <v>2815</v>
      </c>
      <c r="C937" s="948" t="s">
        <v>117</v>
      </c>
      <c r="D937" s="948" t="s">
        <v>1103</v>
      </c>
      <c r="E937" s="948">
        <v>41695</v>
      </c>
      <c r="F937" s="948" t="s">
        <v>198</v>
      </c>
      <c r="G937" s="948" t="s">
        <v>2134</v>
      </c>
      <c r="H937" s="948" t="s">
        <v>2133</v>
      </c>
      <c r="I937" s="948"/>
      <c r="J937" s="948" t="s">
        <v>1096</v>
      </c>
      <c r="K937" s="948">
        <v>4</v>
      </c>
      <c r="L937" s="948" t="s">
        <v>25</v>
      </c>
      <c r="M937" s="948">
        <v>41600</v>
      </c>
      <c r="N937" s="948" t="s">
        <v>114</v>
      </c>
      <c r="O937" s="948">
        <v>165078</v>
      </c>
      <c r="P937" s="948">
        <v>123478</v>
      </c>
      <c r="Q937" s="948">
        <v>23032</v>
      </c>
      <c r="R937" s="948">
        <v>43316</v>
      </c>
      <c r="S937" s="948"/>
      <c r="T937" s="948"/>
      <c r="U937" s="948"/>
      <c r="V937" s="948" t="s">
        <v>1348</v>
      </c>
      <c r="W937" s="948">
        <v>2</v>
      </c>
    </row>
    <row r="938" spans="1:23" s="917" customFormat="1" ht="12.75" customHeight="1">
      <c r="A938" s="948">
        <v>1450</v>
      </c>
      <c r="B938" s="948">
        <v>2803</v>
      </c>
      <c r="C938" s="948" t="s">
        <v>98</v>
      </c>
      <c r="D938" s="948" t="s">
        <v>1292</v>
      </c>
      <c r="E938" s="948">
        <v>41761</v>
      </c>
      <c r="F938" s="948" t="s">
        <v>198</v>
      </c>
      <c r="G938" s="948" t="s">
        <v>2135</v>
      </c>
      <c r="H938" s="948" t="s">
        <v>2120</v>
      </c>
      <c r="I938" s="948"/>
      <c r="J938" s="948" t="s">
        <v>1096</v>
      </c>
      <c r="K938" s="948">
        <v>5</v>
      </c>
      <c r="L938" s="948" t="s">
        <v>25</v>
      </c>
      <c r="M938" s="948">
        <v>41600</v>
      </c>
      <c r="N938" s="948" t="s">
        <v>97</v>
      </c>
      <c r="O938" s="948">
        <v>122428</v>
      </c>
      <c r="P938" s="948">
        <v>80828</v>
      </c>
      <c r="Q938" s="948">
        <v>18870</v>
      </c>
      <c r="R938" s="948">
        <v>26466</v>
      </c>
      <c r="S938" s="948"/>
      <c r="T938" s="948"/>
      <c r="U938" s="948"/>
      <c r="V938" s="948" t="s">
        <v>1348</v>
      </c>
      <c r="W938" s="948">
        <v>2</v>
      </c>
    </row>
    <row r="939" spans="1:23" s="917" customFormat="1" ht="12.75" customHeight="1">
      <c r="A939" s="948">
        <v>1450</v>
      </c>
      <c r="B939" s="948">
        <v>2833</v>
      </c>
      <c r="C939" s="948" t="s">
        <v>119</v>
      </c>
      <c r="D939" s="948" t="s">
        <v>1292</v>
      </c>
      <c r="E939" s="948">
        <v>41764</v>
      </c>
      <c r="F939" s="948" t="s">
        <v>198</v>
      </c>
      <c r="G939" s="948" t="s">
        <v>2136</v>
      </c>
      <c r="H939" s="948" t="s">
        <v>2120</v>
      </c>
      <c r="I939" s="948"/>
      <c r="J939" s="948" t="s">
        <v>1096</v>
      </c>
      <c r="K939" s="948">
        <v>5</v>
      </c>
      <c r="L939" s="948" t="s">
        <v>25</v>
      </c>
      <c r="M939" s="948">
        <v>41600</v>
      </c>
      <c r="N939" s="948" t="s">
        <v>109</v>
      </c>
      <c r="O939" s="948">
        <v>149905</v>
      </c>
      <c r="P939" s="948">
        <v>108305</v>
      </c>
      <c r="Q939" s="948">
        <v>18870</v>
      </c>
      <c r="R939" s="948">
        <v>26466</v>
      </c>
      <c r="S939" s="948"/>
      <c r="T939" s="948"/>
      <c r="U939" s="948"/>
      <c r="V939" s="948" t="s">
        <v>1348</v>
      </c>
      <c r="W939" s="948">
        <v>2</v>
      </c>
    </row>
    <row r="940" spans="1:23" s="917" customFormat="1" ht="12.75" customHeight="1">
      <c r="A940" s="948">
        <v>1425</v>
      </c>
      <c r="B940" s="948">
        <v>2803</v>
      </c>
      <c r="C940" s="948" t="s">
        <v>98</v>
      </c>
      <c r="D940" s="948" t="s">
        <v>1292</v>
      </c>
      <c r="E940" s="948">
        <v>41909</v>
      </c>
      <c r="F940" s="948" t="s">
        <v>198</v>
      </c>
      <c r="G940" s="948" t="s">
        <v>2137</v>
      </c>
      <c r="H940" s="948" t="s">
        <v>2120</v>
      </c>
      <c r="I940" s="948"/>
      <c r="J940" s="948" t="s">
        <v>1096</v>
      </c>
      <c r="K940" s="948">
        <v>1</v>
      </c>
      <c r="L940" s="948" t="s">
        <v>25</v>
      </c>
      <c r="M940" s="948">
        <v>41600</v>
      </c>
      <c r="N940" s="948" t="s">
        <v>97</v>
      </c>
      <c r="O940" s="948">
        <v>122428</v>
      </c>
      <c r="P940" s="948">
        <v>80828</v>
      </c>
      <c r="Q940" s="948">
        <v>18870</v>
      </c>
      <c r="R940" s="948">
        <v>26466</v>
      </c>
      <c r="S940" s="948"/>
      <c r="T940" s="948"/>
      <c r="U940" s="948"/>
      <c r="V940" s="948" t="s">
        <v>1348</v>
      </c>
      <c r="W940" s="948">
        <v>1</v>
      </c>
    </row>
    <row r="941" spans="1:23" s="917" customFormat="1" ht="12.75" customHeight="1">
      <c r="A941" s="948">
        <v>2004</v>
      </c>
      <c r="B941" s="948">
        <v>2840</v>
      </c>
      <c r="C941" s="948" t="s">
        <v>87</v>
      </c>
      <c r="D941" s="948" t="s">
        <v>1266</v>
      </c>
      <c r="E941" s="948">
        <v>41973</v>
      </c>
      <c r="F941" s="948" t="s">
        <v>198</v>
      </c>
      <c r="G941" s="948" t="s">
        <v>2138</v>
      </c>
      <c r="H941" s="948" t="s">
        <v>2139</v>
      </c>
      <c r="I941" s="948"/>
      <c r="J941" s="948" t="s">
        <v>1096</v>
      </c>
      <c r="K941" s="948">
        <v>10</v>
      </c>
      <c r="L941" s="948" t="s">
        <v>1415</v>
      </c>
      <c r="M941" s="948">
        <v>0</v>
      </c>
      <c r="N941" s="948" t="s">
        <v>84</v>
      </c>
      <c r="O941" s="948">
        <v>97274</v>
      </c>
      <c r="P941" s="948">
        <v>97274</v>
      </c>
      <c r="Q941" s="948">
        <v>18870</v>
      </c>
      <c r="R941" s="948">
        <v>26466</v>
      </c>
      <c r="S941" s="948"/>
      <c r="T941" s="948"/>
      <c r="U941" s="948"/>
      <c r="V941" s="948" t="s">
        <v>1348</v>
      </c>
      <c r="W941" s="948">
        <v>1</v>
      </c>
    </row>
    <row r="942" spans="1:23" s="917" customFormat="1" ht="12.75" customHeight="1">
      <c r="A942" s="948">
        <v>1420</v>
      </c>
      <c r="B942" s="948">
        <v>2836</v>
      </c>
      <c r="C942" s="948" t="s">
        <v>320</v>
      </c>
      <c r="D942" s="948" t="s">
        <v>1833</v>
      </c>
      <c r="E942" s="948">
        <v>41981</v>
      </c>
      <c r="F942" s="948" t="s">
        <v>198</v>
      </c>
      <c r="G942" s="948" t="s">
        <v>2140</v>
      </c>
      <c r="H942" s="948" t="s">
        <v>2120</v>
      </c>
      <c r="I942" s="948"/>
      <c r="J942" s="948" t="s">
        <v>1096</v>
      </c>
      <c r="K942" s="948">
        <v>10</v>
      </c>
      <c r="L942" s="948" t="s">
        <v>25</v>
      </c>
      <c r="M942" s="948">
        <v>41600</v>
      </c>
      <c r="N942" s="948" t="s">
        <v>126</v>
      </c>
      <c r="O942" s="948">
        <v>212265</v>
      </c>
      <c r="P942" s="948">
        <v>170665</v>
      </c>
      <c r="Q942" s="948">
        <v>18870</v>
      </c>
      <c r="R942" s="948">
        <v>26466</v>
      </c>
      <c r="S942" s="948"/>
      <c r="T942" s="948"/>
      <c r="U942" s="948"/>
      <c r="V942" s="948" t="s">
        <v>1348</v>
      </c>
      <c r="W942" s="948">
        <v>4</v>
      </c>
    </row>
    <row r="943" spans="1:23" s="917" customFormat="1" ht="12.75" customHeight="1">
      <c r="A943" s="948">
        <v>1420</v>
      </c>
      <c r="B943" s="948">
        <v>2819</v>
      </c>
      <c r="C943" s="948" t="s">
        <v>101</v>
      </c>
      <c r="D943" s="948" t="s">
        <v>1833</v>
      </c>
      <c r="E943" s="948">
        <v>41982</v>
      </c>
      <c r="F943" s="948" t="s">
        <v>198</v>
      </c>
      <c r="G943" s="948" t="s">
        <v>2141</v>
      </c>
      <c r="H943" s="948" t="s">
        <v>2120</v>
      </c>
      <c r="I943" s="948"/>
      <c r="J943" s="948" t="s">
        <v>1096</v>
      </c>
      <c r="K943" s="948">
        <v>5</v>
      </c>
      <c r="L943" s="948" t="s">
        <v>25</v>
      </c>
      <c r="M943" s="948">
        <v>41600</v>
      </c>
      <c r="N943" s="948" t="s">
        <v>97</v>
      </c>
      <c r="O943" s="948">
        <v>122428</v>
      </c>
      <c r="P943" s="948">
        <v>80828</v>
      </c>
      <c r="Q943" s="948">
        <v>18870</v>
      </c>
      <c r="R943" s="948">
        <v>26466</v>
      </c>
      <c r="S943" s="948"/>
      <c r="T943" s="948"/>
      <c r="U943" s="948"/>
      <c r="V943" s="948" t="s">
        <v>1348</v>
      </c>
      <c r="W943" s="948">
        <v>4</v>
      </c>
    </row>
    <row r="944" spans="1:23" s="917" customFormat="1" ht="12.75" customHeight="1">
      <c r="A944" s="948">
        <v>1420</v>
      </c>
      <c r="B944" s="948">
        <v>2836</v>
      </c>
      <c r="C944" s="948" t="s">
        <v>320</v>
      </c>
      <c r="D944" s="948" t="s">
        <v>1833</v>
      </c>
      <c r="E944" s="948">
        <v>41983</v>
      </c>
      <c r="F944" s="948" t="s">
        <v>198</v>
      </c>
      <c r="G944" s="948" t="s">
        <v>2142</v>
      </c>
      <c r="H944" s="948" t="s">
        <v>2120</v>
      </c>
      <c r="I944" s="948"/>
      <c r="J944" s="948" t="s">
        <v>1096</v>
      </c>
      <c r="K944" s="948">
        <v>3.2</v>
      </c>
      <c r="L944" s="948" t="s">
        <v>25</v>
      </c>
      <c r="M944" s="948">
        <v>41600</v>
      </c>
      <c r="N944" s="948" t="s">
        <v>126</v>
      </c>
      <c r="O944" s="948">
        <v>212265</v>
      </c>
      <c r="P944" s="948">
        <v>170665</v>
      </c>
      <c r="Q944" s="948">
        <v>18870</v>
      </c>
      <c r="R944" s="948">
        <v>26466</v>
      </c>
      <c r="S944" s="948"/>
      <c r="T944" s="948"/>
      <c r="U944" s="948"/>
      <c r="V944" s="948" t="s">
        <v>1348</v>
      </c>
      <c r="W944" s="948">
        <v>4</v>
      </c>
    </row>
    <row r="945" spans="1:23" s="917" customFormat="1" ht="12.75" customHeight="1">
      <c r="A945" s="948">
        <v>1420</v>
      </c>
      <c r="B945" s="948">
        <v>2803</v>
      </c>
      <c r="C945" s="948" t="s">
        <v>98</v>
      </c>
      <c r="D945" s="948" t="s">
        <v>1833</v>
      </c>
      <c r="E945" s="948">
        <v>42070</v>
      </c>
      <c r="F945" s="948" t="s">
        <v>198</v>
      </c>
      <c r="G945" s="948" t="s">
        <v>2143</v>
      </c>
      <c r="H945" s="948" t="s">
        <v>2120</v>
      </c>
      <c r="I945" s="948"/>
      <c r="J945" s="948" t="s">
        <v>1096</v>
      </c>
      <c r="K945" s="948">
        <v>3.2</v>
      </c>
      <c r="L945" s="948" t="s">
        <v>25</v>
      </c>
      <c r="M945" s="948">
        <v>41600</v>
      </c>
      <c r="N945" s="948" t="s">
        <v>97</v>
      </c>
      <c r="O945" s="948">
        <v>122428</v>
      </c>
      <c r="P945" s="948">
        <v>80828</v>
      </c>
      <c r="Q945" s="948">
        <v>18870</v>
      </c>
      <c r="R945" s="948">
        <v>26466</v>
      </c>
      <c r="S945" s="948"/>
      <c r="T945" s="948"/>
      <c r="U945" s="948"/>
      <c r="V945" s="948" t="s">
        <v>1348</v>
      </c>
      <c r="W945" s="948">
        <v>2</v>
      </c>
    </row>
    <row r="946" spans="1:23" s="917" customFormat="1" ht="12.75" customHeight="1">
      <c r="A946" s="948">
        <v>2004</v>
      </c>
      <c r="B946" s="948">
        <v>2840</v>
      </c>
      <c r="C946" s="948" t="s">
        <v>87</v>
      </c>
      <c r="D946" s="948" t="s">
        <v>1266</v>
      </c>
      <c r="E946" s="948">
        <v>42171</v>
      </c>
      <c r="F946" s="948" t="s">
        <v>198</v>
      </c>
      <c r="G946" s="948" t="s">
        <v>2144</v>
      </c>
      <c r="H946" s="948" t="s">
        <v>2139</v>
      </c>
      <c r="I946" s="948"/>
      <c r="J946" s="948" t="s">
        <v>1096</v>
      </c>
      <c r="K946" s="948">
        <v>5</v>
      </c>
      <c r="L946" s="948" t="s">
        <v>1415</v>
      </c>
      <c r="M946" s="948">
        <v>0</v>
      </c>
      <c r="N946" s="948" t="s">
        <v>84</v>
      </c>
      <c r="O946" s="948">
        <v>97274</v>
      </c>
      <c r="P946" s="948">
        <v>97274</v>
      </c>
      <c r="Q946" s="948">
        <v>18870</v>
      </c>
      <c r="R946" s="948">
        <v>26466</v>
      </c>
      <c r="S946" s="948"/>
      <c r="T946" s="948"/>
      <c r="U946" s="948"/>
      <c r="V946" s="948" t="s">
        <v>1348</v>
      </c>
      <c r="W946" s="948">
        <v>1</v>
      </c>
    </row>
    <row r="947" spans="1:23" s="917" customFormat="1" ht="12.75" customHeight="1">
      <c r="A947" s="948">
        <v>1210</v>
      </c>
      <c r="B947" s="948">
        <v>2805</v>
      </c>
      <c r="C947" s="948" t="s">
        <v>110</v>
      </c>
      <c r="D947" s="948" t="s">
        <v>1103</v>
      </c>
      <c r="E947" s="948">
        <v>42173</v>
      </c>
      <c r="F947" s="948" t="s">
        <v>198</v>
      </c>
      <c r="G947" s="948" t="s">
        <v>2145</v>
      </c>
      <c r="H947" s="948" t="s">
        <v>2146</v>
      </c>
      <c r="I947" s="948"/>
      <c r="J947" s="948" t="s">
        <v>1096</v>
      </c>
      <c r="K947" s="948">
        <v>10</v>
      </c>
      <c r="L947" s="948" t="s">
        <v>25</v>
      </c>
      <c r="M947" s="948">
        <v>41600</v>
      </c>
      <c r="N947" s="948" t="s">
        <v>109</v>
      </c>
      <c r="O947" s="948">
        <v>149905</v>
      </c>
      <c r="P947" s="948">
        <v>108305</v>
      </c>
      <c r="Q947" s="948">
        <v>18870</v>
      </c>
      <c r="R947" s="948">
        <v>26466</v>
      </c>
      <c r="S947" s="948"/>
      <c r="T947" s="948"/>
      <c r="U947" s="948"/>
      <c r="V947" s="948" t="s">
        <v>1348</v>
      </c>
      <c r="W947" s="948">
        <v>3</v>
      </c>
    </row>
    <row r="948" spans="1:23" s="917" customFormat="1" ht="12.75" customHeight="1">
      <c r="A948" s="948">
        <v>1210</v>
      </c>
      <c r="B948" s="948">
        <v>2805</v>
      </c>
      <c r="C948" s="948" t="s">
        <v>110</v>
      </c>
      <c r="D948" s="948" t="s">
        <v>1103</v>
      </c>
      <c r="E948" s="948">
        <v>42175</v>
      </c>
      <c r="F948" s="948" t="s">
        <v>198</v>
      </c>
      <c r="G948" s="948" t="s">
        <v>2147</v>
      </c>
      <c r="H948" s="948" t="s">
        <v>2146</v>
      </c>
      <c r="I948" s="948"/>
      <c r="J948" s="948" t="s">
        <v>1096</v>
      </c>
      <c r="K948" s="948">
        <v>10</v>
      </c>
      <c r="L948" s="948" t="s">
        <v>25</v>
      </c>
      <c r="M948" s="948">
        <v>41600</v>
      </c>
      <c r="N948" s="948" t="s">
        <v>109</v>
      </c>
      <c r="O948" s="948">
        <v>149905</v>
      </c>
      <c r="P948" s="948">
        <v>108305</v>
      </c>
      <c r="Q948" s="948">
        <v>18870</v>
      </c>
      <c r="R948" s="948">
        <v>26466</v>
      </c>
      <c r="S948" s="948"/>
      <c r="T948" s="948"/>
      <c r="U948" s="948"/>
      <c r="V948" s="948" t="s">
        <v>1348</v>
      </c>
      <c r="W948" s="948">
        <v>3</v>
      </c>
    </row>
    <row r="949" spans="1:23" s="917" customFormat="1" ht="12.75" customHeight="1">
      <c r="A949" s="948">
        <v>1630</v>
      </c>
      <c r="B949" s="948">
        <v>2835</v>
      </c>
      <c r="C949" s="948" t="s">
        <v>124</v>
      </c>
      <c r="D949" s="948" t="s">
        <v>1126</v>
      </c>
      <c r="E949" s="948">
        <v>42248</v>
      </c>
      <c r="F949" s="948" t="s">
        <v>198</v>
      </c>
      <c r="G949" s="948" t="s">
        <v>2148</v>
      </c>
      <c r="H949" s="948" t="s">
        <v>2120</v>
      </c>
      <c r="I949" s="948"/>
      <c r="J949" s="948" t="s">
        <v>1096</v>
      </c>
      <c r="K949" s="948">
        <v>10</v>
      </c>
      <c r="L949" s="948" t="s">
        <v>25</v>
      </c>
      <c r="M949" s="948">
        <v>41600</v>
      </c>
      <c r="N949" s="948" t="s">
        <v>120</v>
      </c>
      <c r="O949" s="948">
        <v>177383</v>
      </c>
      <c r="P949" s="948">
        <v>135783</v>
      </c>
      <c r="Q949" s="948">
        <v>26851</v>
      </c>
      <c r="R949" s="948">
        <v>37759</v>
      </c>
      <c r="S949" s="948"/>
      <c r="T949" s="948"/>
      <c r="U949" s="948"/>
      <c r="V949" s="948" t="s">
        <v>1348</v>
      </c>
      <c r="W949" s="948">
        <v>3</v>
      </c>
    </row>
    <row r="950" spans="1:23" s="917" customFormat="1" ht="12.75" customHeight="1">
      <c r="A950" s="948">
        <v>1630</v>
      </c>
      <c r="B950" s="948">
        <v>2835</v>
      </c>
      <c r="C950" s="948" t="s">
        <v>124</v>
      </c>
      <c r="D950" s="948" t="s">
        <v>1126</v>
      </c>
      <c r="E950" s="948">
        <v>42250</v>
      </c>
      <c r="F950" s="948" t="s">
        <v>198</v>
      </c>
      <c r="G950" s="948" t="s">
        <v>2149</v>
      </c>
      <c r="H950" s="948" t="s">
        <v>2120</v>
      </c>
      <c r="I950" s="948"/>
      <c r="J950" s="948" t="s">
        <v>1096</v>
      </c>
      <c r="K950" s="948">
        <v>10</v>
      </c>
      <c r="L950" s="948" t="s">
        <v>25</v>
      </c>
      <c r="M950" s="948">
        <v>41600</v>
      </c>
      <c r="N950" s="948" t="s">
        <v>120</v>
      </c>
      <c r="O950" s="948">
        <v>177383</v>
      </c>
      <c r="P950" s="948">
        <v>135783</v>
      </c>
      <c r="Q950" s="948">
        <v>26851</v>
      </c>
      <c r="R950" s="948">
        <v>37759</v>
      </c>
      <c r="S950" s="948"/>
      <c r="T950" s="948"/>
      <c r="U950" s="948"/>
      <c r="V950" s="948" t="s">
        <v>1348</v>
      </c>
      <c r="W950" s="948">
        <v>2</v>
      </c>
    </row>
    <row r="951" spans="1:23" s="917" customFormat="1" ht="12.75" customHeight="1">
      <c r="A951" s="948">
        <v>1630</v>
      </c>
      <c r="B951" s="948">
        <v>2835</v>
      </c>
      <c r="C951" s="948" t="s">
        <v>124</v>
      </c>
      <c r="D951" s="948" t="s">
        <v>1126</v>
      </c>
      <c r="E951" s="948">
        <v>42257</v>
      </c>
      <c r="F951" s="948" t="s">
        <v>198</v>
      </c>
      <c r="G951" s="948" t="s">
        <v>2150</v>
      </c>
      <c r="H951" s="948" t="s">
        <v>2120</v>
      </c>
      <c r="I951" s="948"/>
      <c r="J951" s="948" t="s">
        <v>1096</v>
      </c>
      <c r="K951" s="948">
        <v>5</v>
      </c>
      <c r="L951" s="948" t="s">
        <v>25</v>
      </c>
      <c r="M951" s="948">
        <v>41600</v>
      </c>
      <c r="N951" s="948" t="s">
        <v>120</v>
      </c>
      <c r="O951" s="948">
        <v>177383</v>
      </c>
      <c r="P951" s="948">
        <v>135783</v>
      </c>
      <c r="Q951" s="948">
        <v>26851</v>
      </c>
      <c r="R951" s="948">
        <v>37759</v>
      </c>
      <c r="S951" s="948"/>
      <c r="T951" s="948"/>
      <c r="U951" s="948"/>
      <c r="V951" s="948" t="s">
        <v>1348</v>
      </c>
      <c r="W951" s="948">
        <v>2</v>
      </c>
    </row>
    <row r="952" spans="1:23" s="917" customFormat="1" ht="12.75" customHeight="1">
      <c r="A952" s="948">
        <v>1630</v>
      </c>
      <c r="B952" s="948">
        <v>2824</v>
      </c>
      <c r="C952" s="948" t="s">
        <v>122</v>
      </c>
      <c r="D952" s="948" t="s">
        <v>1126</v>
      </c>
      <c r="E952" s="948">
        <v>42259</v>
      </c>
      <c r="F952" s="948" t="s">
        <v>198</v>
      </c>
      <c r="G952" s="948" t="s">
        <v>2151</v>
      </c>
      <c r="H952" s="948" t="s">
        <v>2120</v>
      </c>
      <c r="I952" s="948"/>
      <c r="J952" s="948" t="s">
        <v>1096</v>
      </c>
      <c r="K952" s="948">
        <v>5</v>
      </c>
      <c r="L952" s="948" t="s">
        <v>25</v>
      </c>
      <c r="M952" s="948">
        <v>41600</v>
      </c>
      <c r="N952" s="948" t="s">
        <v>114</v>
      </c>
      <c r="O952" s="948">
        <v>165078</v>
      </c>
      <c r="P952" s="948">
        <v>123478</v>
      </c>
      <c r="Q952" s="948">
        <v>26851</v>
      </c>
      <c r="R952" s="948">
        <v>37759</v>
      </c>
      <c r="S952" s="948"/>
      <c r="T952" s="948"/>
      <c r="U952" s="948"/>
      <c r="V952" s="948" t="s">
        <v>1348</v>
      </c>
      <c r="W952" s="948">
        <v>2</v>
      </c>
    </row>
    <row r="953" spans="1:23" s="917" customFormat="1" ht="12.75" customHeight="1">
      <c r="A953" s="948">
        <v>1630</v>
      </c>
      <c r="B953" s="948">
        <v>2835</v>
      </c>
      <c r="C953" s="948" t="s">
        <v>124</v>
      </c>
      <c r="D953" s="948" t="s">
        <v>1126</v>
      </c>
      <c r="E953" s="948">
        <v>42276</v>
      </c>
      <c r="F953" s="948" t="s">
        <v>198</v>
      </c>
      <c r="G953" s="948" t="s">
        <v>2152</v>
      </c>
      <c r="H953" s="948" t="s">
        <v>2120</v>
      </c>
      <c r="I953" s="948"/>
      <c r="J953" s="948" t="s">
        <v>1096</v>
      </c>
      <c r="K953" s="948">
        <v>10</v>
      </c>
      <c r="L953" s="948" t="s">
        <v>25</v>
      </c>
      <c r="M953" s="948">
        <v>41600</v>
      </c>
      <c r="N953" s="948" t="s">
        <v>120</v>
      </c>
      <c r="O953" s="948">
        <v>177383</v>
      </c>
      <c r="P953" s="948">
        <v>135783</v>
      </c>
      <c r="Q953" s="948">
        <v>26851</v>
      </c>
      <c r="R953" s="948">
        <v>37759</v>
      </c>
      <c r="S953" s="948"/>
      <c r="T953" s="948"/>
      <c r="U953" s="948"/>
      <c r="V953" s="948" t="s">
        <v>1348</v>
      </c>
      <c r="W953" s="948">
        <v>2</v>
      </c>
    </row>
    <row r="954" spans="1:23" s="917" customFormat="1" ht="12.75" customHeight="1">
      <c r="A954" s="948">
        <v>1630</v>
      </c>
      <c r="B954" s="948">
        <v>2835</v>
      </c>
      <c r="C954" s="948" t="s">
        <v>124</v>
      </c>
      <c r="D954" s="948" t="s">
        <v>1126</v>
      </c>
      <c r="E954" s="948">
        <v>42277</v>
      </c>
      <c r="F954" s="948" t="s">
        <v>198</v>
      </c>
      <c r="G954" s="948" t="s">
        <v>2153</v>
      </c>
      <c r="H954" s="948" t="s">
        <v>2120</v>
      </c>
      <c r="I954" s="948"/>
      <c r="J954" s="948" t="s">
        <v>1096</v>
      </c>
      <c r="K954" s="948">
        <v>10</v>
      </c>
      <c r="L954" s="948" t="s">
        <v>25</v>
      </c>
      <c r="M954" s="948">
        <v>41600</v>
      </c>
      <c r="N954" s="948" t="s">
        <v>120</v>
      </c>
      <c r="O954" s="948">
        <v>177383</v>
      </c>
      <c r="P954" s="948">
        <v>135783</v>
      </c>
      <c r="Q954" s="948">
        <v>26851</v>
      </c>
      <c r="R954" s="948">
        <v>37759</v>
      </c>
      <c r="S954" s="948"/>
      <c r="T954" s="948"/>
      <c r="U954" s="948"/>
      <c r="V954" s="948" t="s">
        <v>1348</v>
      </c>
      <c r="W954" s="948">
        <v>2</v>
      </c>
    </row>
    <row r="955" spans="1:23" s="917" customFormat="1" ht="12.75" customHeight="1">
      <c r="A955" s="948">
        <v>1630</v>
      </c>
      <c r="B955" s="948">
        <v>2835</v>
      </c>
      <c r="C955" s="948" t="s">
        <v>124</v>
      </c>
      <c r="D955" s="948" t="s">
        <v>1126</v>
      </c>
      <c r="E955" s="948">
        <v>42286</v>
      </c>
      <c r="F955" s="948" t="s">
        <v>198</v>
      </c>
      <c r="G955" s="948" t="s">
        <v>2154</v>
      </c>
      <c r="H955" s="948" t="s">
        <v>2120</v>
      </c>
      <c r="I955" s="948"/>
      <c r="J955" s="948" t="s">
        <v>1096</v>
      </c>
      <c r="K955" s="948">
        <v>10</v>
      </c>
      <c r="L955" s="948" t="s">
        <v>25</v>
      </c>
      <c r="M955" s="948">
        <v>41600</v>
      </c>
      <c r="N955" s="948" t="s">
        <v>120</v>
      </c>
      <c r="O955" s="948">
        <v>177383</v>
      </c>
      <c r="P955" s="948">
        <v>135783</v>
      </c>
      <c r="Q955" s="948">
        <v>26851</v>
      </c>
      <c r="R955" s="948">
        <v>37759</v>
      </c>
      <c r="S955" s="948"/>
      <c r="T955" s="948"/>
      <c r="U955" s="948"/>
      <c r="V955" s="948" t="s">
        <v>1348</v>
      </c>
      <c r="W955" s="948">
        <v>2</v>
      </c>
    </row>
    <row r="956" spans="1:23" s="917" customFormat="1" ht="12.75" customHeight="1">
      <c r="A956" s="948">
        <v>1630</v>
      </c>
      <c r="B956" s="948">
        <v>2835</v>
      </c>
      <c r="C956" s="948" t="s">
        <v>124</v>
      </c>
      <c r="D956" s="948" t="s">
        <v>1126</v>
      </c>
      <c r="E956" s="948">
        <v>42295</v>
      </c>
      <c r="F956" s="948" t="s">
        <v>198</v>
      </c>
      <c r="G956" s="948" t="s">
        <v>2155</v>
      </c>
      <c r="H956" s="948" t="s">
        <v>2120</v>
      </c>
      <c r="I956" s="948"/>
      <c r="J956" s="948" t="s">
        <v>1096</v>
      </c>
      <c r="K956" s="948">
        <v>10</v>
      </c>
      <c r="L956" s="948" t="s">
        <v>25</v>
      </c>
      <c r="M956" s="948">
        <v>41600</v>
      </c>
      <c r="N956" s="948" t="s">
        <v>120</v>
      </c>
      <c r="O956" s="948">
        <v>177383</v>
      </c>
      <c r="P956" s="948">
        <v>135783</v>
      </c>
      <c r="Q956" s="948">
        <v>26851</v>
      </c>
      <c r="R956" s="948">
        <v>37759</v>
      </c>
      <c r="S956" s="948"/>
      <c r="T956" s="948"/>
      <c r="U956" s="948"/>
      <c r="V956" s="948" t="s">
        <v>1348</v>
      </c>
      <c r="W956" s="948">
        <v>2</v>
      </c>
    </row>
    <row r="957" spans="1:23" s="917" customFormat="1" ht="12.75" customHeight="1">
      <c r="A957" s="948">
        <v>1630</v>
      </c>
      <c r="B957" s="948">
        <v>2835</v>
      </c>
      <c r="C957" s="948" t="s">
        <v>124</v>
      </c>
      <c r="D957" s="948" t="s">
        <v>1126</v>
      </c>
      <c r="E957" s="948">
        <v>42298</v>
      </c>
      <c r="F957" s="948" t="s">
        <v>198</v>
      </c>
      <c r="G957" s="948" t="s">
        <v>2156</v>
      </c>
      <c r="H957" s="948" t="s">
        <v>2120</v>
      </c>
      <c r="I957" s="948"/>
      <c r="J957" s="948" t="s">
        <v>1096</v>
      </c>
      <c r="K957" s="948">
        <v>5</v>
      </c>
      <c r="L957" s="948" t="s">
        <v>25</v>
      </c>
      <c r="M957" s="948">
        <v>41600</v>
      </c>
      <c r="N957" s="948" t="s">
        <v>120</v>
      </c>
      <c r="O957" s="948">
        <v>177383</v>
      </c>
      <c r="P957" s="948">
        <v>135783</v>
      </c>
      <c r="Q957" s="948">
        <v>26851</v>
      </c>
      <c r="R957" s="948">
        <v>37759</v>
      </c>
      <c r="S957" s="948"/>
      <c r="T957" s="948"/>
      <c r="U957" s="948"/>
      <c r="V957" s="948" t="s">
        <v>1348</v>
      </c>
      <c r="W957" s="948">
        <v>2</v>
      </c>
    </row>
    <row r="958" spans="1:23" s="917" customFormat="1" ht="12.75" customHeight="1">
      <c r="A958" s="948">
        <v>1605</v>
      </c>
      <c r="B958" s="948">
        <v>2823</v>
      </c>
      <c r="C958" s="948" t="s">
        <v>551</v>
      </c>
      <c r="D958" s="948" t="s">
        <v>1126</v>
      </c>
      <c r="E958" s="948">
        <v>42302</v>
      </c>
      <c r="F958" s="948" t="s">
        <v>198</v>
      </c>
      <c r="G958" s="948" t="s">
        <v>2157</v>
      </c>
      <c r="H958" s="948" t="s">
        <v>2120</v>
      </c>
      <c r="I958" s="948"/>
      <c r="J958" s="948" t="s">
        <v>1096</v>
      </c>
      <c r="K958" s="948">
        <v>10</v>
      </c>
      <c r="L958" s="948" t="s">
        <v>25</v>
      </c>
      <c r="M958" s="948">
        <v>41600</v>
      </c>
      <c r="N958" s="948" t="s">
        <v>93</v>
      </c>
      <c r="O958" s="948">
        <v>109342</v>
      </c>
      <c r="P958" s="948">
        <v>67742</v>
      </c>
      <c r="Q958" s="948">
        <v>18870</v>
      </c>
      <c r="R958" s="948">
        <v>19885</v>
      </c>
      <c r="S958" s="948"/>
      <c r="T958" s="948"/>
      <c r="U958" s="948"/>
      <c r="V958" s="948" t="s">
        <v>1348</v>
      </c>
      <c r="W958" s="948">
        <v>8</v>
      </c>
    </row>
    <row r="959" spans="1:23" s="917" customFormat="1" ht="12.75" customHeight="1">
      <c r="A959" s="948">
        <v>1605</v>
      </c>
      <c r="B959" s="948">
        <v>2813</v>
      </c>
      <c r="C959" s="948" t="s">
        <v>90</v>
      </c>
      <c r="D959" s="948" t="s">
        <v>1126</v>
      </c>
      <c r="E959" s="948">
        <v>42305</v>
      </c>
      <c r="F959" s="948" t="s">
        <v>198</v>
      </c>
      <c r="G959" s="948" t="s">
        <v>2158</v>
      </c>
      <c r="H959" s="948" t="s">
        <v>2120</v>
      </c>
      <c r="I959" s="948"/>
      <c r="J959" s="948" t="s">
        <v>1096</v>
      </c>
      <c r="K959" s="948">
        <v>20</v>
      </c>
      <c r="L959" s="948" t="s">
        <v>25</v>
      </c>
      <c r="M959" s="948">
        <v>41600</v>
      </c>
      <c r="N959" s="948" t="s">
        <v>88</v>
      </c>
      <c r="O959" s="948">
        <v>101092</v>
      </c>
      <c r="P959" s="948">
        <v>59492</v>
      </c>
      <c r="Q959" s="948">
        <v>18870</v>
      </c>
      <c r="R959" s="948">
        <v>19885</v>
      </c>
      <c r="S959" s="948"/>
      <c r="T959" s="948"/>
      <c r="U959" s="948"/>
      <c r="V959" s="948" t="s">
        <v>1348</v>
      </c>
      <c r="W959" s="948">
        <v>4</v>
      </c>
    </row>
    <row r="960" spans="1:23" s="917" customFormat="1" ht="12.75" customHeight="1">
      <c r="A960" s="948">
        <v>1605</v>
      </c>
      <c r="B960" s="948">
        <v>2813</v>
      </c>
      <c r="C960" s="948" t="s">
        <v>90</v>
      </c>
      <c r="D960" s="948" t="s">
        <v>1126</v>
      </c>
      <c r="E960" s="948">
        <v>42307</v>
      </c>
      <c r="F960" s="948" t="s">
        <v>198</v>
      </c>
      <c r="G960" s="948" t="s">
        <v>2159</v>
      </c>
      <c r="H960" s="948" t="s">
        <v>2120</v>
      </c>
      <c r="I960" s="948"/>
      <c r="J960" s="948" t="s">
        <v>1096</v>
      </c>
      <c r="K960" s="948">
        <v>15</v>
      </c>
      <c r="L960" s="948" t="s">
        <v>25</v>
      </c>
      <c r="M960" s="948">
        <v>41600</v>
      </c>
      <c r="N960" s="948" t="s">
        <v>88</v>
      </c>
      <c r="O960" s="948">
        <v>101092</v>
      </c>
      <c r="P960" s="948">
        <v>59492</v>
      </c>
      <c r="Q960" s="948">
        <v>18870</v>
      </c>
      <c r="R960" s="948">
        <v>19885</v>
      </c>
      <c r="S960" s="948"/>
      <c r="T960" s="948"/>
      <c r="U960" s="948"/>
      <c r="V960" s="948" t="s">
        <v>1348</v>
      </c>
      <c r="W960" s="948">
        <v>3</v>
      </c>
    </row>
    <row r="961" spans="1:23" s="917" customFormat="1" ht="12.75" customHeight="1">
      <c r="A961" s="948">
        <v>1605</v>
      </c>
      <c r="B961" s="948">
        <v>2824</v>
      </c>
      <c r="C961" s="948" t="s">
        <v>122</v>
      </c>
      <c r="D961" s="948" t="s">
        <v>1126</v>
      </c>
      <c r="E961" s="948">
        <v>42309</v>
      </c>
      <c r="F961" s="948" t="s">
        <v>198</v>
      </c>
      <c r="G961" s="948" t="s">
        <v>2160</v>
      </c>
      <c r="H961" s="948" t="s">
        <v>2120</v>
      </c>
      <c r="I961" s="948"/>
      <c r="J961" s="948" t="s">
        <v>1096</v>
      </c>
      <c r="K961" s="948">
        <v>10</v>
      </c>
      <c r="L961" s="948" t="s">
        <v>25</v>
      </c>
      <c r="M961" s="948">
        <v>41600</v>
      </c>
      <c r="N961" s="948" t="s">
        <v>114</v>
      </c>
      <c r="O961" s="948">
        <v>165078</v>
      </c>
      <c r="P961" s="948">
        <v>123478</v>
      </c>
      <c r="Q961" s="948">
        <v>18870</v>
      </c>
      <c r="R961" s="948">
        <v>19885</v>
      </c>
      <c r="S961" s="948"/>
      <c r="T961" s="948"/>
      <c r="U961" s="948"/>
      <c r="V961" s="948" t="s">
        <v>1348</v>
      </c>
      <c r="W961" s="948">
        <v>6</v>
      </c>
    </row>
    <row r="962" spans="1:23" s="917" customFormat="1" ht="12.75" customHeight="1">
      <c r="A962" s="948">
        <v>1610</v>
      </c>
      <c r="B962" s="948">
        <v>2823</v>
      </c>
      <c r="C962" s="948" t="s">
        <v>551</v>
      </c>
      <c r="D962" s="948" t="s">
        <v>1126</v>
      </c>
      <c r="E962" s="948">
        <v>42312</v>
      </c>
      <c r="F962" s="948" t="s">
        <v>198</v>
      </c>
      <c r="G962" s="948" t="s">
        <v>2161</v>
      </c>
      <c r="H962" s="948" t="s">
        <v>2120</v>
      </c>
      <c r="I962" s="948"/>
      <c r="J962" s="948" t="s">
        <v>1096</v>
      </c>
      <c r="K962" s="948">
        <v>10</v>
      </c>
      <c r="L962" s="948" t="s">
        <v>25</v>
      </c>
      <c r="M962" s="948">
        <v>41600</v>
      </c>
      <c r="N962" s="948" t="s">
        <v>93</v>
      </c>
      <c r="O962" s="948">
        <v>109342</v>
      </c>
      <c r="P962" s="948">
        <v>67742</v>
      </c>
      <c r="Q962" s="948">
        <v>18870</v>
      </c>
      <c r="R962" s="948">
        <v>26466</v>
      </c>
      <c r="S962" s="948"/>
      <c r="T962" s="948"/>
      <c r="U962" s="948"/>
      <c r="V962" s="948" t="s">
        <v>1348</v>
      </c>
      <c r="W962" s="948">
        <v>4</v>
      </c>
    </row>
    <row r="963" spans="1:23" s="917" customFormat="1" ht="12.75" customHeight="1">
      <c r="A963" s="948">
        <v>1610</v>
      </c>
      <c r="B963" s="948">
        <v>2807</v>
      </c>
      <c r="C963" s="948" t="s">
        <v>1102</v>
      </c>
      <c r="D963" s="948" t="s">
        <v>1126</v>
      </c>
      <c r="E963" s="948">
        <v>42314</v>
      </c>
      <c r="F963" s="948" t="s">
        <v>198</v>
      </c>
      <c r="G963" s="948" t="s">
        <v>2162</v>
      </c>
      <c r="H963" s="948" t="s">
        <v>2120</v>
      </c>
      <c r="I963" s="948"/>
      <c r="J963" s="948" t="s">
        <v>1096</v>
      </c>
      <c r="K963" s="948">
        <v>5</v>
      </c>
      <c r="L963" s="948" t="s">
        <v>25</v>
      </c>
      <c r="M963" s="948">
        <v>41600</v>
      </c>
      <c r="N963" s="948" t="s">
        <v>97</v>
      </c>
      <c r="O963" s="948">
        <v>122428</v>
      </c>
      <c r="P963" s="948">
        <v>80828</v>
      </c>
      <c r="Q963" s="948">
        <v>18870</v>
      </c>
      <c r="R963" s="948">
        <v>26466</v>
      </c>
      <c r="S963" s="948"/>
      <c r="T963" s="948"/>
      <c r="U963" s="948"/>
      <c r="V963" s="948" t="s">
        <v>1348</v>
      </c>
      <c r="W963" s="948">
        <v>8</v>
      </c>
    </row>
    <row r="964" spans="1:23" s="917" customFormat="1" ht="12.75" customHeight="1">
      <c r="A964" s="948">
        <v>1605</v>
      </c>
      <c r="B964" s="948">
        <v>2813</v>
      </c>
      <c r="C964" s="948" t="s">
        <v>90</v>
      </c>
      <c r="D964" s="948" t="s">
        <v>1126</v>
      </c>
      <c r="E964" s="948">
        <v>42316</v>
      </c>
      <c r="F964" s="948" t="s">
        <v>198</v>
      </c>
      <c r="G964" s="948" t="s">
        <v>2163</v>
      </c>
      <c r="H964" s="948" t="s">
        <v>2120</v>
      </c>
      <c r="I964" s="948"/>
      <c r="J964" s="948" t="s">
        <v>1096</v>
      </c>
      <c r="K964" s="948">
        <v>15</v>
      </c>
      <c r="L964" s="948" t="s">
        <v>25</v>
      </c>
      <c r="M964" s="948">
        <v>41600</v>
      </c>
      <c r="N964" s="948" t="s">
        <v>88</v>
      </c>
      <c r="O964" s="948">
        <v>101092</v>
      </c>
      <c r="P964" s="948">
        <v>59492</v>
      </c>
      <c r="Q964" s="948">
        <v>18870</v>
      </c>
      <c r="R964" s="948">
        <v>19885</v>
      </c>
      <c r="S964" s="948"/>
      <c r="T964" s="948"/>
      <c r="U964" s="948"/>
      <c r="V964" s="948" t="s">
        <v>1348</v>
      </c>
      <c r="W964" s="948">
        <v>2</v>
      </c>
    </row>
    <row r="965" spans="1:23" s="917" customFormat="1" ht="12.75" customHeight="1">
      <c r="A965" s="948">
        <v>1610</v>
      </c>
      <c r="B965" s="948">
        <v>2823</v>
      </c>
      <c r="C965" s="948" t="s">
        <v>551</v>
      </c>
      <c r="D965" s="948" t="s">
        <v>1126</v>
      </c>
      <c r="E965" s="948">
        <v>42322</v>
      </c>
      <c r="F965" s="948" t="s">
        <v>198</v>
      </c>
      <c r="G965" s="948" t="s">
        <v>2164</v>
      </c>
      <c r="H965" s="948" t="s">
        <v>2120</v>
      </c>
      <c r="I965" s="948"/>
      <c r="J965" s="948" t="s">
        <v>1096</v>
      </c>
      <c r="K965" s="948">
        <v>5</v>
      </c>
      <c r="L965" s="948" t="s">
        <v>25</v>
      </c>
      <c r="M965" s="948">
        <v>41600</v>
      </c>
      <c r="N965" s="948" t="s">
        <v>93</v>
      </c>
      <c r="O965" s="948">
        <v>109342</v>
      </c>
      <c r="P965" s="948">
        <v>67742</v>
      </c>
      <c r="Q965" s="948">
        <v>18870</v>
      </c>
      <c r="R965" s="948">
        <v>26466</v>
      </c>
      <c r="S965" s="948"/>
      <c r="T965" s="948"/>
      <c r="U965" s="948"/>
      <c r="V965" s="948" t="s">
        <v>1348</v>
      </c>
      <c r="W965" s="948">
        <v>3</v>
      </c>
    </row>
    <row r="966" spans="1:23" s="917" customFormat="1" ht="12.75" customHeight="1">
      <c r="A966" s="948">
        <v>1630</v>
      </c>
      <c r="B966" s="948">
        <v>2813</v>
      </c>
      <c r="C966" s="948" t="s">
        <v>90</v>
      </c>
      <c r="D966" s="948" t="s">
        <v>1126</v>
      </c>
      <c r="E966" s="948">
        <v>42329</v>
      </c>
      <c r="F966" s="948" t="s">
        <v>198</v>
      </c>
      <c r="G966" s="948" t="s">
        <v>2165</v>
      </c>
      <c r="H966" s="948" t="s">
        <v>2120</v>
      </c>
      <c r="I966" s="948"/>
      <c r="J966" s="948" t="s">
        <v>1096</v>
      </c>
      <c r="K966" s="948">
        <v>5</v>
      </c>
      <c r="L966" s="948" t="s">
        <v>25</v>
      </c>
      <c r="M966" s="948">
        <v>41600</v>
      </c>
      <c r="N966" s="948" t="s">
        <v>88</v>
      </c>
      <c r="O966" s="948">
        <v>101092</v>
      </c>
      <c r="P966" s="948">
        <v>59492</v>
      </c>
      <c r="Q966" s="948">
        <v>26851</v>
      </c>
      <c r="R966" s="948">
        <v>37759</v>
      </c>
      <c r="S966" s="948"/>
      <c r="T966" s="948"/>
      <c r="U966" s="948"/>
      <c r="V966" s="948" t="s">
        <v>1348</v>
      </c>
      <c r="W966" s="948">
        <v>4</v>
      </c>
    </row>
    <row r="967" spans="1:23" s="917" customFormat="1" ht="12.75" customHeight="1">
      <c r="A967" s="948">
        <v>1630</v>
      </c>
      <c r="B967" s="948">
        <v>2813</v>
      </c>
      <c r="C967" s="948" t="s">
        <v>90</v>
      </c>
      <c r="D967" s="948" t="s">
        <v>1126</v>
      </c>
      <c r="E967" s="948">
        <v>42330</v>
      </c>
      <c r="F967" s="948" t="s">
        <v>198</v>
      </c>
      <c r="G967" s="948" t="s">
        <v>2166</v>
      </c>
      <c r="H967" s="948" t="s">
        <v>2120</v>
      </c>
      <c r="I967" s="948"/>
      <c r="J967" s="948" t="s">
        <v>1096</v>
      </c>
      <c r="K967" s="948">
        <v>5</v>
      </c>
      <c r="L967" s="948" t="s">
        <v>25</v>
      </c>
      <c r="M967" s="948">
        <v>41600</v>
      </c>
      <c r="N967" s="948" t="s">
        <v>88</v>
      </c>
      <c r="O967" s="948">
        <v>101092</v>
      </c>
      <c r="P967" s="948">
        <v>59492</v>
      </c>
      <c r="Q967" s="948">
        <v>26851</v>
      </c>
      <c r="R967" s="948">
        <v>37759</v>
      </c>
      <c r="S967" s="948"/>
      <c r="T967" s="948"/>
      <c r="U967" s="948"/>
      <c r="V967" s="948" t="s">
        <v>1348</v>
      </c>
      <c r="W967" s="948">
        <v>3</v>
      </c>
    </row>
    <row r="968" spans="1:23" s="917" customFormat="1" ht="12.75" customHeight="1">
      <c r="A968" s="948">
        <v>1605</v>
      </c>
      <c r="B968" s="948">
        <v>2813</v>
      </c>
      <c r="C968" s="948" t="s">
        <v>90</v>
      </c>
      <c r="D968" s="948" t="s">
        <v>1126</v>
      </c>
      <c r="E968" s="948">
        <v>42336</v>
      </c>
      <c r="F968" s="948" t="s">
        <v>198</v>
      </c>
      <c r="G968" s="948" t="s">
        <v>2167</v>
      </c>
      <c r="H968" s="948" t="s">
        <v>2120</v>
      </c>
      <c r="I968" s="948"/>
      <c r="J968" s="948" t="s">
        <v>1096</v>
      </c>
      <c r="K968" s="948">
        <v>5</v>
      </c>
      <c r="L968" s="948" t="s">
        <v>25</v>
      </c>
      <c r="M968" s="948">
        <v>41600</v>
      </c>
      <c r="N968" s="948" t="s">
        <v>88</v>
      </c>
      <c r="O968" s="948">
        <v>101092</v>
      </c>
      <c r="P968" s="948">
        <v>59492</v>
      </c>
      <c r="Q968" s="948">
        <v>18870</v>
      </c>
      <c r="R968" s="948">
        <v>19885</v>
      </c>
      <c r="S968" s="948"/>
      <c r="T968" s="948"/>
      <c r="U968" s="948"/>
      <c r="V968" s="948" t="s">
        <v>1348</v>
      </c>
      <c r="W968" s="948">
        <v>3</v>
      </c>
    </row>
    <row r="969" spans="1:23" s="917" customFormat="1" ht="12.75" customHeight="1">
      <c r="A969" s="948">
        <v>1610</v>
      </c>
      <c r="B969" s="948">
        <v>2808</v>
      </c>
      <c r="C969" s="948" t="s">
        <v>99</v>
      </c>
      <c r="D969" s="948" t="s">
        <v>1126</v>
      </c>
      <c r="E969" s="948">
        <v>42343</v>
      </c>
      <c r="F969" s="948" t="s">
        <v>198</v>
      </c>
      <c r="G969" s="948" t="s">
        <v>2168</v>
      </c>
      <c r="H969" s="948" t="s">
        <v>2120</v>
      </c>
      <c r="I969" s="948"/>
      <c r="J969" s="948" t="s">
        <v>1096</v>
      </c>
      <c r="K969" s="948">
        <v>2</v>
      </c>
      <c r="L969" s="948" t="s">
        <v>25</v>
      </c>
      <c r="M969" s="948">
        <v>41600</v>
      </c>
      <c r="N969" s="948" t="s">
        <v>97</v>
      </c>
      <c r="O969" s="948">
        <v>122428</v>
      </c>
      <c r="P969" s="948">
        <v>80828</v>
      </c>
      <c r="Q969" s="948">
        <v>18870</v>
      </c>
      <c r="R969" s="948">
        <v>26466</v>
      </c>
      <c r="S969" s="948"/>
      <c r="T969" s="948"/>
      <c r="U969" s="948"/>
      <c r="V969" s="948" t="s">
        <v>1348</v>
      </c>
      <c r="W969" s="948">
        <v>3</v>
      </c>
    </row>
    <row r="970" spans="1:23" s="917" customFormat="1" ht="12.75" customHeight="1">
      <c r="A970" s="948">
        <v>1625</v>
      </c>
      <c r="B970" s="948">
        <v>2824</v>
      </c>
      <c r="C970" s="948" t="s">
        <v>122</v>
      </c>
      <c r="D970" s="948" t="s">
        <v>1126</v>
      </c>
      <c r="E970" s="948">
        <v>42345</v>
      </c>
      <c r="F970" s="948" t="s">
        <v>198</v>
      </c>
      <c r="G970" s="948" t="s">
        <v>2169</v>
      </c>
      <c r="H970" s="948" t="s">
        <v>2120</v>
      </c>
      <c r="I970" s="948"/>
      <c r="J970" s="948" t="s">
        <v>1096</v>
      </c>
      <c r="K970" s="948">
        <v>2</v>
      </c>
      <c r="L970" s="948" t="s">
        <v>25</v>
      </c>
      <c r="M970" s="948">
        <v>41600</v>
      </c>
      <c r="N970" s="948" t="s">
        <v>114</v>
      </c>
      <c r="O970" s="948">
        <v>165078</v>
      </c>
      <c r="P970" s="948">
        <v>123478</v>
      </c>
      <c r="Q970" s="948">
        <v>18870</v>
      </c>
      <c r="R970" s="948">
        <v>26466</v>
      </c>
      <c r="S970" s="948"/>
      <c r="T970" s="948"/>
      <c r="U970" s="948"/>
      <c r="V970" s="948" t="s">
        <v>1348</v>
      </c>
      <c r="W970" s="948">
        <v>2</v>
      </c>
    </row>
    <row r="971" spans="1:23" s="917" customFormat="1" ht="12.75" customHeight="1">
      <c r="A971" s="948">
        <v>1625</v>
      </c>
      <c r="B971" s="948">
        <v>2824</v>
      </c>
      <c r="C971" s="948" t="s">
        <v>122</v>
      </c>
      <c r="D971" s="948" t="s">
        <v>1126</v>
      </c>
      <c r="E971" s="948">
        <v>42348</v>
      </c>
      <c r="F971" s="948" t="s">
        <v>198</v>
      </c>
      <c r="G971" s="948" t="s">
        <v>2170</v>
      </c>
      <c r="H971" s="948" t="s">
        <v>2120</v>
      </c>
      <c r="I971" s="948"/>
      <c r="J971" s="948" t="s">
        <v>1096</v>
      </c>
      <c r="K971" s="948">
        <v>2</v>
      </c>
      <c r="L971" s="948" t="s">
        <v>25</v>
      </c>
      <c r="M971" s="948">
        <v>41600</v>
      </c>
      <c r="N971" s="948" t="s">
        <v>114</v>
      </c>
      <c r="O971" s="948">
        <v>165078</v>
      </c>
      <c r="P971" s="948">
        <v>123478</v>
      </c>
      <c r="Q971" s="948">
        <v>18870</v>
      </c>
      <c r="R971" s="948">
        <v>26466</v>
      </c>
      <c r="S971" s="948"/>
      <c r="T971" s="948"/>
      <c r="U971" s="948"/>
      <c r="V971" s="948" t="s">
        <v>1348</v>
      </c>
      <c r="W971" s="948">
        <v>2</v>
      </c>
    </row>
    <row r="972" spans="1:23" s="917" customFormat="1" ht="12.75" customHeight="1">
      <c r="A972" s="948">
        <v>1620</v>
      </c>
      <c r="B972" s="948">
        <v>2808</v>
      </c>
      <c r="C972" s="948" t="s">
        <v>99</v>
      </c>
      <c r="D972" s="948" t="s">
        <v>1126</v>
      </c>
      <c r="E972" s="948">
        <v>42363</v>
      </c>
      <c r="F972" s="948" t="s">
        <v>198</v>
      </c>
      <c r="G972" s="948" t="s">
        <v>2171</v>
      </c>
      <c r="H972" s="948" t="s">
        <v>2120</v>
      </c>
      <c r="I972" s="948"/>
      <c r="J972" s="948" t="s">
        <v>1096</v>
      </c>
      <c r="K972" s="948">
        <v>15</v>
      </c>
      <c r="L972" s="948" t="s">
        <v>25</v>
      </c>
      <c r="M972" s="948">
        <v>41600</v>
      </c>
      <c r="N972" s="948" t="s">
        <v>97</v>
      </c>
      <c r="O972" s="948">
        <v>122428</v>
      </c>
      <c r="P972" s="948">
        <v>80828</v>
      </c>
      <c r="Q972" s="948">
        <v>18870</v>
      </c>
      <c r="R972" s="948">
        <v>49052</v>
      </c>
      <c r="S972" s="948"/>
      <c r="T972" s="948"/>
      <c r="U972" s="948"/>
      <c r="V972" s="948" t="s">
        <v>1348</v>
      </c>
      <c r="W972" s="948">
        <v>2</v>
      </c>
    </row>
    <row r="973" spans="1:23" s="917" customFormat="1" ht="12.75" customHeight="1">
      <c r="A973" s="948">
        <v>1625</v>
      </c>
      <c r="B973" s="948">
        <v>2808</v>
      </c>
      <c r="C973" s="948" t="s">
        <v>99</v>
      </c>
      <c r="D973" s="948" t="s">
        <v>1126</v>
      </c>
      <c r="E973" s="948">
        <v>42371</v>
      </c>
      <c r="F973" s="948" t="s">
        <v>198</v>
      </c>
      <c r="G973" s="948" t="s">
        <v>2172</v>
      </c>
      <c r="H973" s="948" t="s">
        <v>2120</v>
      </c>
      <c r="I973" s="948"/>
      <c r="J973" s="948" t="s">
        <v>1096</v>
      </c>
      <c r="K973" s="948">
        <v>5</v>
      </c>
      <c r="L973" s="948" t="s">
        <v>25</v>
      </c>
      <c r="M973" s="948">
        <v>41600</v>
      </c>
      <c r="N973" s="948" t="s">
        <v>97</v>
      </c>
      <c r="O973" s="948">
        <v>122428</v>
      </c>
      <c r="P973" s="948">
        <v>80828</v>
      </c>
      <c r="Q973" s="948">
        <v>18870</v>
      </c>
      <c r="R973" s="948">
        <v>26466</v>
      </c>
      <c r="S973" s="948"/>
      <c r="T973" s="948"/>
      <c r="U973" s="948"/>
      <c r="V973" s="948" t="s">
        <v>1348</v>
      </c>
      <c r="W973" s="948">
        <v>3</v>
      </c>
    </row>
    <row r="974" spans="1:23" s="917" customFormat="1" ht="12.75" customHeight="1">
      <c r="A974" s="948">
        <v>1605</v>
      </c>
      <c r="B974" s="948">
        <v>2813</v>
      </c>
      <c r="C974" s="948" t="s">
        <v>90</v>
      </c>
      <c r="D974" s="948" t="s">
        <v>1126</v>
      </c>
      <c r="E974" s="948">
        <v>42379</v>
      </c>
      <c r="F974" s="948" t="s">
        <v>198</v>
      </c>
      <c r="G974" s="948" t="s">
        <v>2173</v>
      </c>
      <c r="H974" s="948" t="s">
        <v>2120</v>
      </c>
      <c r="I974" s="948"/>
      <c r="J974" s="948" t="s">
        <v>1096</v>
      </c>
      <c r="K974" s="948">
        <v>5</v>
      </c>
      <c r="L974" s="948" t="s">
        <v>25</v>
      </c>
      <c r="M974" s="948">
        <v>41600</v>
      </c>
      <c r="N974" s="948" t="s">
        <v>88</v>
      </c>
      <c r="O974" s="948">
        <v>101092</v>
      </c>
      <c r="P974" s="948">
        <v>59492</v>
      </c>
      <c r="Q974" s="948">
        <v>18870</v>
      </c>
      <c r="R974" s="948">
        <v>19885</v>
      </c>
      <c r="S974" s="948"/>
      <c r="T974" s="948"/>
      <c r="U974" s="948"/>
      <c r="V974" s="948" t="s">
        <v>1348</v>
      </c>
      <c r="W974" s="948">
        <v>3</v>
      </c>
    </row>
    <row r="975" spans="1:23" s="917" customFormat="1" ht="12.75" customHeight="1">
      <c r="A975" s="948">
        <v>1605</v>
      </c>
      <c r="B975" s="948">
        <v>2813</v>
      </c>
      <c r="C975" s="948" t="s">
        <v>90</v>
      </c>
      <c r="D975" s="948" t="s">
        <v>1126</v>
      </c>
      <c r="E975" s="948">
        <v>42384</v>
      </c>
      <c r="F975" s="948" t="s">
        <v>198</v>
      </c>
      <c r="G975" s="948" t="s">
        <v>2174</v>
      </c>
      <c r="H975" s="948" t="s">
        <v>2120</v>
      </c>
      <c r="I975" s="948"/>
      <c r="J975" s="948" t="s">
        <v>1096</v>
      </c>
      <c r="K975" s="948">
        <v>15</v>
      </c>
      <c r="L975" s="948" t="s">
        <v>25</v>
      </c>
      <c r="M975" s="948">
        <v>41600</v>
      </c>
      <c r="N975" s="948" t="s">
        <v>88</v>
      </c>
      <c r="O975" s="948">
        <v>101092</v>
      </c>
      <c r="P975" s="948">
        <v>59492</v>
      </c>
      <c r="Q975" s="948">
        <v>18870</v>
      </c>
      <c r="R975" s="948">
        <v>19885</v>
      </c>
      <c r="S975" s="948"/>
      <c r="T975" s="948"/>
      <c r="U975" s="948"/>
      <c r="V975" s="948" t="s">
        <v>1348</v>
      </c>
      <c r="W975" s="948">
        <v>3</v>
      </c>
    </row>
    <row r="976" spans="1:23" s="917" customFormat="1" ht="12.75" customHeight="1">
      <c r="A976" s="948">
        <v>1605</v>
      </c>
      <c r="B976" s="948">
        <v>2813</v>
      </c>
      <c r="C976" s="948" t="s">
        <v>90</v>
      </c>
      <c r="D976" s="948" t="s">
        <v>1126</v>
      </c>
      <c r="E976" s="948">
        <v>42385</v>
      </c>
      <c r="F976" s="948" t="s">
        <v>198</v>
      </c>
      <c r="G976" s="948" t="s">
        <v>2175</v>
      </c>
      <c r="H976" s="948" t="s">
        <v>2120</v>
      </c>
      <c r="I976" s="948"/>
      <c r="J976" s="948" t="s">
        <v>1096</v>
      </c>
      <c r="K976" s="948">
        <v>15</v>
      </c>
      <c r="L976" s="948" t="s">
        <v>25</v>
      </c>
      <c r="M976" s="948">
        <v>41600</v>
      </c>
      <c r="N976" s="948" t="s">
        <v>88</v>
      </c>
      <c r="O976" s="948">
        <v>101092</v>
      </c>
      <c r="P976" s="948">
        <v>59492</v>
      </c>
      <c r="Q976" s="948">
        <v>18870</v>
      </c>
      <c r="R976" s="948">
        <v>19885</v>
      </c>
      <c r="S976" s="948"/>
      <c r="T976" s="948"/>
      <c r="U976" s="948"/>
      <c r="V976" s="948" t="s">
        <v>1348</v>
      </c>
      <c r="W976" s="948">
        <v>3</v>
      </c>
    </row>
    <row r="977" spans="1:23" s="917" customFormat="1" ht="12.75" customHeight="1">
      <c r="A977" s="948">
        <v>1605</v>
      </c>
      <c r="B977" s="948">
        <v>2813</v>
      </c>
      <c r="C977" s="948" t="s">
        <v>90</v>
      </c>
      <c r="D977" s="948" t="s">
        <v>1126</v>
      </c>
      <c r="E977" s="948">
        <v>42386</v>
      </c>
      <c r="F977" s="948" t="s">
        <v>198</v>
      </c>
      <c r="G977" s="948" t="s">
        <v>2176</v>
      </c>
      <c r="H977" s="948" t="s">
        <v>2120</v>
      </c>
      <c r="I977" s="948"/>
      <c r="J977" s="948" t="s">
        <v>1096</v>
      </c>
      <c r="K977" s="948">
        <v>20</v>
      </c>
      <c r="L977" s="948" t="s">
        <v>25</v>
      </c>
      <c r="M977" s="948">
        <v>41600</v>
      </c>
      <c r="N977" s="948" t="s">
        <v>88</v>
      </c>
      <c r="O977" s="948">
        <v>101092</v>
      </c>
      <c r="P977" s="948">
        <v>59492</v>
      </c>
      <c r="Q977" s="948">
        <v>18870</v>
      </c>
      <c r="R977" s="948">
        <v>19885</v>
      </c>
      <c r="S977" s="948"/>
      <c r="T977" s="948"/>
      <c r="U977" s="948"/>
      <c r="V977" s="948" t="s">
        <v>1348</v>
      </c>
      <c r="W977" s="948">
        <v>2</v>
      </c>
    </row>
    <row r="978" spans="1:23" s="917" customFormat="1" ht="12.75" customHeight="1">
      <c r="A978" s="948">
        <v>1605</v>
      </c>
      <c r="B978" s="948">
        <v>2813</v>
      </c>
      <c r="C978" s="948" t="s">
        <v>90</v>
      </c>
      <c r="D978" s="948" t="s">
        <v>1126</v>
      </c>
      <c r="E978" s="948">
        <v>42387</v>
      </c>
      <c r="F978" s="948" t="s">
        <v>198</v>
      </c>
      <c r="G978" s="948" t="s">
        <v>2177</v>
      </c>
      <c r="H978" s="948" t="s">
        <v>2120</v>
      </c>
      <c r="I978" s="948"/>
      <c r="J978" s="948" t="s">
        <v>1096</v>
      </c>
      <c r="K978" s="948">
        <v>10</v>
      </c>
      <c r="L978" s="948" t="s">
        <v>25</v>
      </c>
      <c r="M978" s="948">
        <v>41600</v>
      </c>
      <c r="N978" s="948" t="s">
        <v>88</v>
      </c>
      <c r="O978" s="948">
        <v>101092</v>
      </c>
      <c r="P978" s="948">
        <v>59492</v>
      </c>
      <c r="Q978" s="948">
        <v>18870</v>
      </c>
      <c r="R978" s="948">
        <v>19885</v>
      </c>
      <c r="S978" s="948"/>
      <c r="T978" s="948"/>
      <c r="U978" s="948"/>
      <c r="V978" s="948" t="s">
        <v>1348</v>
      </c>
      <c r="W978" s="948">
        <v>6</v>
      </c>
    </row>
    <row r="979" spans="1:23" s="917" customFormat="1" ht="12.75" customHeight="1">
      <c r="A979" s="948">
        <v>1605</v>
      </c>
      <c r="B979" s="948">
        <v>2823</v>
      </c>
      <c r="C979" s="948" t="s">
        <v>551</v>
      </c>
      <c r="D979" s="948" t="s">
        <v>1126</v>
      </c>
      <c r="E979" s="948">
        <v>42388</v>
      </c>
      <c r="F979" s="948" t="s">
        <v>198</v>
      </c>
      <c r="G979" s="948" t="s">
        <v>2178</v>
      </c>
      <c r="H979" s="948" t="s">
        <v>2120</v>
      </c>
      <c r="I979" s="948"/>
      <c r="J979" s="948" t="s">
        <v>1096</v>
      </c>
      <c r="K979" s="948">
        <v>5</v>
      </c>
      <c r="L979" s="948" t="s">
        <v>25</v>
      </c>
      <c r="M979" s="948">
        <v>41600</v>
      </c>
      <c r="N979" s="948" t="s">
        <v>93</v>
      </c>
      <c r="O979" s="948">
        <v>109342</v>
      </c>
      <c r="P979" s="948">
        <v>67742</v>
      </c>
      <c r="Q979" s="948">
        <v>18870</v>
      </c>
      <c r="R979" s="948">
        <v>19885</v>
      </c>
      <c r="S979" s="948"/>
      <c r="T979" s="948"/>
      <c r="U979" s="948"/>
      <c r="V979" s="948" t="s">
        <v>1348</v>
      </c>
      <c r="W979" s="948">
        <v>8</v>
      </c>
    </row>
    <row r="980" spans="1:23" s="917" customFormat="1" ht="12.75" customHeight="1">
      <c r="A980" s="948">
        <v>1605</v>
      </c>
      <c r="B980" s="948">
        <v>2813</v>
      </c>
      <c r="C980" s="948" t="s">
        <v>90</v>
      </c>
      <c r="D980" s="948" t="s">
        <v>1126</v>
      </c>
      <c r="E980" s="948">
        <v>42389</v>
      </c>
      <c r="F980" s="948" t="s">
        <v>198</v>
      </c>
      <c r="G980" s="948" t="s">
        <v>2179</v>
      </c>
      <c r="H980" s="948" t="s">
        <v>2120</v>
      </c>
      <c r="I980" s="948"/>
      <c r="J980" s="948" t="s">
        <v>1096</v>
      </c>
      <c r="K980" s="948">
        <v>10</v>
      </c>
      <c r="L980" s="948" t="s">
        <v>25</v>
      </c>
      <c r="M980" s="948">
        <v>41600</v>
      </c>
      <c r="N980" s="948" t="s">
        <v>88</v>
      </c>
      <c r="O980" s="948">
        <v>101092</v>
      </c>
      <c r="P980" s="948">
        <v>59492</v>
      </c>
      <c r="Q980" s="948">
        <v>18870</v>
      </c>
      <c r="R980" s="948">
        <v>19885</v>
      </c>
      <c r="S980" s="948"/>
      <c r="T980" s="948"/>
      <c r="U980" s="948"/>
      <c r="V980" s="948" t="s">
        <v>1348</v>
      </c>
      <c r="W980" s="948">
        <v>7</v>
      </c>
    </row>
    <row r="981" spans="1:23" s="917" customFormat="1" ht="12.75" customHeight="1">
      <c r="A981" s="948">
        <v>1605</v>
      </c>
      <c r="B981" s="948">
        <v>2808</v>
      </c>
      <c r="C981" s="948" t="s">
        <v>99</v>
      </c>
      <c r="D981" s="948" t="s">
        <v>1126</v>
      </c>
      <c r="E981" s="948">
        <v>42390</v>
      </c>
      <c r="F981" s="948" t="s">
        <v>198</v>
      </c>
      <c r="G981" s="948" t="s">
        <v>2180</v>
      </c>
      <c r="H981" s="948" t="s">
        <v>2120</v>
      </c>
      <c r="I981" s="948"/>
      <c r="J981" s="948" t="s">
        <v>1096</v>
      </c>
      <c r="K981" s="948">
        <v>10</v>
      </c>
      <c r="L981" s="948" t="s">
        <v>25</v>
      </c>
      <c r="M981" s="948">
        <v>41600</v>
      </c>
      <c r="N981" s="948" t="s">
        <v>97</v>
      </c>
      <c r="O981" s="948">
        <v>122428</v>
      </c>
      <c r="P981" s="948">
        <v>80828</v>
      </c>
      <c r="Q981" s="948">
        <v>18870</v>
      </c>
      <c r="R981" s="948">
        <v>19885</v>
      </c>
      <c r="S981" s="948"/>
      <c r="T981" s="948"/>
      <c r="U981" s="948"/>
      <c r="V981" s="948" t="s">
        <v>1348</v>
      </c>
      <c r="W981" s="948">
        <v>3</v>
      </c>
    </row>
    <row r="982" spans="1:23" s="917" customFormat="1" ht="12.75" customHeight="1">
      <c r="A982" s="948">
        <v>1605</v>
      </c>
      <c r="B982" s="948">
        <v>2813</v>
      </c>
      <c r="C982" s="948" t="s">
        <v>90</v>
      </c>
      <c r="D982" s="948" t="s">
        <v>1126</v>
      </c>
      <c r="E982" s="948">
        <v>42395</v>
      </c>
      <c r="F982" s="948" t="s">
        <v>198</v>
      </c>
      <c r="G982" s="948" t="s">
        <v>2181</v>
      </c>
      <c r="H982" s="948" t="s">
        <v>2120</v>
      </c>
      <c r="I982" s="948"/>
      <c r="J982" s="948" t="s">
        <v>1096</v>
      </c>
      <c r="K982" s="948">
        <v>15</v>
      </c>
      <c r="L982" s="948" t="s">
        <v>25</v>
      </c>
      <c r="M982" s="948">
        <v>41600</v>
      </c>
      <c r="N982" s="948" t="s">
        <v>88</v>
      </c>
      <c r="O982" s="948">
        <v>101092</v>
      </c>
      <c r="P982" s="948">
        <v>59492</v>
      </c>
      <c r="Q982" s="948">
        <v>18870</v>
      </c>
      <c r="R982" s="948">
        <v>19885</v>
      </c>
      <c r="S982" s="948"/>
      <c r="T982" s="948"/>
      <c r="U982" s="948"/>
      <c r="V982" s="948" t="s">
        <v>1348</v>
      </c>
      <c r="W982" s="948">
        <v>3</v>
      </c>
    </row>
    <row r="983" spans="1:23" s="917" customFormat="1" ht="12.75" customHeight="1">
      <c r="A983" s="948">
        <v>1210</v>
      </c>
      <c r="B983" s="948">
        <v>2805</v>
      </c>
      <c r="C983" s="948" t="s">
        <v>110</v>
      </c>
      <c r="D983" s="948" t="s">
        <v>1103</v>
      </c>
      <c r="E983" s="948">
        <v>42396</v>
      </c>
      <c r="F983" s="948" t="s">
        <v>198</v>
      </c>
      <c r="G983" s="948" t="s">
        <v>2182</v>
      </c>
      <c r="H983" s="948" t="s">
        <v>2146</v>
      </c>
      <c r="I983" s="948"/>
      <c r="J983" s="948" t="s">
        <v>1096</v>
      </c>
      <c r="K983" s="948">
        <v>10</v>
      </c>
      <c r="L983" s="948" t="s">
        <v>25</v>
      </c>
      <c r="M983" s="948">
        <v>41600</v>
      </c>
      <c r="N983" s="948" t="s">
        <v>109</v>
      </c>
      <c r="O983" s="948">
        <v>149905</v>
      </c>
      <c r="P983" s="948">
        <v>108305</v>
      </c>
      <c r="Q983" s="948">
        <v>18870</v>
      </c>
      <c r="R983" s="948">
        <v>26466</v>
      </c>
      <c r="S983" s="948"/>
      <c r="T983" s="948"/>
      <c r="U983" s="948"/>
      <c r="V983" s="948" t="s">
        <v>1348</v>
      </c>
      <c r="W983" s="948">
        <v>3</v>
      </c>
    </row>
    <row r="984" spans="1:23" s="917" customFormat="1" ht="12.75" customHeight="1">
      <c r="A984" s="948">
        <v>1220</v>
      </c>
      <c r="B984" s="948">
        <v>2807</v>
      </c>
      <c r="C984" s="948" t="s">
        <v>1102</v>
      </c>
      <c r="D984" s="948" t="s">
        <v>1103</v>
      </c>
      <c r="E984" s="948">
        <v>42409</v>
      </c>
      <c r="F984" s="948" t="s">
        <v>198</v>
      </c>
      <c r="G984" s="948" t="s">
        <v>2183</v>
      </c>
      <c r="H984" s="948" t="s">
        <v>2184</v>
      </c>
      <c r="I984" s="948"/>
      <c r="J984" s="948" t="s">
        <v>1096</v>
      </c>
      <c r="K984" s="948">
        <v>5</v>
      </c>
      <c r="L984" s="948" t="s">
        <v>25</v>
      </c>
      <c r="M984" s="948">
        <v>41600</v>
      </c>
      <c r="N984" s="948" t="s">
        <v>97</v>
      </c>
      <c r="O984" s="948">
        <v>122428</v>
      </c>
      <c r="P984" s="948">
        <v>80828</v>
      </c>
      <c r="Q984" s="948">
        <v>18870</v>
      </c>
      <c r="R984" s="948">
        <v>26466</v>
      </c>
      <c r="S984" s="948"/>
      <c r="T984" s="948"/>
      <c r="U984" s="948"/>
      <c r="V984" s="948" t="s">
        <v>1348</v>
      </c>
      <c r="W984" s="948">
        <v>2</v>
      </c>
    </row>
    <row r="985" spans="1:23" s="917" customFormat="1" ht="12.75" customHeight="1">
      <c r="A985" s="948">
        <v>1555</v>
      </c>
      <c r="B985" s="948">
        <v>2845</v>
      </c>
      <c r="C985" s="948" t="s">
        <v>318</v>
      </c>
      <c r="D985" s="948" t="s">
        <v>1445</v>
      </c>
      <c r="E985" s="948">
        <v>42411</v>
      </c>
      <c r="F985" s="948" t="s">
        <v>198</v>
      </c>
      <c r="G985" s="948" t="s">
        <v>2185</v>
      </c>
      <c r="H985" s="948" t="s">
        <v>2186</v>
      </c>
      <c r="I985" s="948"/>
      <c r="J985" s="948" t="s">
        <v>1096</v>
      </c>
      <c r="K985" s="948">
        <v>50</v>
      </c>
      <c r="L985" s="948" t="s">
        <v>25</v>
      </c>
      <c r="M985" s="948">
        <v>41600</v>
      </c>
      <c r="N985" s="948" t="s">
        <v>126</v>
      </c>
      <c r="O985" s="948">
        <v>212265</v>
      </c>
      <c r="P985" s="948">
        <v>170665</v>
      </c>
      <c r="Q985" s="948">
        <v>18870</v>
      </c>
      <c r="R985" s="948">
        <v>26466</v>
      </c>
      <c r="S985" s="948"/>
      <c r="T985" s="948">
        <v>921</v>
      </c>
      <c r="U985" s="948">
        <v>298</v>
      </c>
      <c r="V985" s="948" t="s">
        <v>1348</v>
      </c>
      <c r="W985" s="948">
        <v>2</v>
      </c>
    </row>
    <row r="986" spans="1:23" s="917" customFormat="1" ht="12.75" customHeight="1">
      <c r="A986" s="948">
        <v>1680</v>
      </c>
      <c r="B986" s="948">
        <v>2841</v>
      </c>
      <c r="C986" s="948" t="s">
        <v>83</v>
      </c>
      <c r="D986" s="948" t="s">
        <v>1093</v>
      </c>
      <c r="E986" s="948">
        <v>42413</v>
      </c>
      <c r="F986" s="948" t="s">
        <v>198</v>
      </c>
      <c r="G986" s="948" t="s">
        <v>2187</v>
      </c>
      <c r="H986" s="948" t="s">
        <v>2120</v>
      </c>
      <c r="I986" s="948"/>
      <c r="J986" s="948" t="s">
        <v>1269</v>
      </c>
      <c r="K986" s="948">
        <v>0</v>
      </c>
      <c r="L986" s="948" t="s">
        <v>25</v>
      </c>
      <c r="M986" s="948">
        <v>41600</v>
      </c>
      <c r="N986" s="948" t="s">
        <v>84</v>
      </c>
      <c r="O986" s="948">
        <v>94362</v>
      </c>
      <c r="P986" s="948">
        <v>52762</v>
      </c>
      <c r="Q986" s="948">
        <v>18870</v>
      </c>
      <c r="R986" s="948">
        <v>34212</v>
      </c>
      <c r="S986" s="948"/>
      <c r="T986" s="948"/>
      <c r="U986" s="948"/>
      <c r="V986" s="948" t="s">
        <v>1348</v>
      </c>
      <c r="W986" s="948">
        <v>1</v>
      </c>
    </row>
    <row r="987" spans="1:23" s="917" customFormat="1" ht="12.75" customHeight="1">
      <c r="A987" s="948">
        <v>1280</v>
      </c>
      <c r="B987" s="948">
        <v>2826</v>
      </c>
      <c r="C987" s="948" t="s">
        <v>103</v>
      </c>
      <c r="D987" s="948" t="s">
        <v>1103</v>
      </c>
      <c r="E987" s="948">
        <v>42522</v>
      </c>
      <c r="F987" s="948" t="s">
        <v>198</v>
      </c>
      <c r="G987" s="948" t="s">
        <v>2188</v>
      </c>
      <c r="H987" s="948" t="s">
        <v>2189</v>
      </c>
      <c r="I987" s="948"/>
      <c r="J987" s="948" t="s">
        <v>1096</v>
      </c>
      <c r="K987" s="948">
        <v>5</v>
      </c>
      <c r="L987" s="948" t="s">
        <v>25</v>
      </c>
      <c r="M987" s="948">
        <v>41600</v>
      </c>
      <c r="N987" s="948" t="s">
        <v>93</v>
      </c>
      <c r="O987" s="948">
        <v>109342</v>
      </c>
      <c r="P987" s="948">
        <v>67742</v>
      </c>
      <c r="Q987" s="948">
        <v>18870</v>
      </c>
      <c r="R987" s="948">
        <v>26466</v>
      </c>
      <c r="S987" s="948"/>
      <c r="T987" s="948"/>
      <c r="U987" s="948"/>
      <c r="V987" s="948" t="s">
        <v>1348</v>
      </c>
      <c r="W987" s="948">
        <v>1</v>
      </c>
    </row>
    <row r="988" spans="1:23" s="917" customFormat="1" ht="12.75" customHeight="1">
      <c r="A988" s="948">
        <v>1570</v>
      </c>
      <c r="B988" s="948">
        <v>2801</v>
      </c>
      <c r="C988" s="948" t="s">
        <v>115</v>
      </c>
      <c r="D988" s="948" t="s">
        <v>1445</v>
      </c>
      <c r="E988" s="948">
        <v>42595</v>
      </c>
      <c r="F988" s="948" t="s">
        <v>198</v>
      </c>
      <c r="G988" s="948" t="s">
        <v>2190</v>
      </c>
      <c r="H988" s="948" t="s">
        <v>2120</v>
      </c>
      <c r="I988" s="948"/>
      <c r="J988" s="948" t="s">
        <v>1096</v>
      </c>
      <c r="K988" s="948">
        <v>5</v>
      </c>
      <c r="L988" s="948" t="s">
        <v>25</v>
      </c>
      <c r="M988" s="948">
        <v>41600</v>
      </c>
      <c r="N988" s="948" t="s">
        <v>114</v>
      </c>
      <c r="O988" s="948">
        <v>165078</v>
      </c>
      <c r="P988" s="948">
        <v>123478</v>
      </c>
      <c r="Q988" s="948">
        <v>18870</v>
      </c>
      <c r="R988" s="948">
        <v>26466</v>
      </c>
      <c r="S988" s="948"/>
      <c r="T988" s="948"/>
      <c r="U988" s="948"/>
      <c r="V988" s="948" t="s">
        <v>1348</v>
      </c>
      <c r="W988" s="948">
        <v>1</v>
      </c>
    </row>
    <row r="989" spans="1:23" s="917" customFormat="1" ht="12.75" customHeight="1">
      <c r="A989" s="948">
        <v>1570</v>
      </c>
      <c r="B989" s="948">
        <v>2804</v>
      </c>
      <c r="C989" s="948" t="s">
        <v>323</v>
      </c>
      <c r="D989" s="948" t="s">
        <v>1445</v>
      </c>
      <c r="E989" s="948">
        <v>42598</v>
      </c>
      <c r="F989" s="948" t="s">
        <v>198</v>
      </c>
      <c r="G989" s="948" t="s">
        <v>2191</v>
      </c>
      <c r="H989" s="948" t="s">
        <v>2120</v>
      </c>
      <c r="I989" s="948"/>
      <c r="J989" s="948" t="s">
        <v>1096</v>
      </c>
      <c r="K989" s="948">
        <v>12</v>
      </c>
      <c r="L989" s="948" t="s">
        <v>25</v>
      </c>
      <c r="M989" s="948">
        <v>41600</v>
      </c>
      <c r="N989" s="948" t="s">
        <v>325</v>
      </c>
      <c r="O989" s="948">
        <v>292387</v>
      </c>
      <c r="P989" s="948">
        <v>250787</v>
      </c>
      <c r="Q989" s="948">
        <v>18870</v>
      </c>
      <c r="R989" s="948">
        <v>26466</v>
      </c>
      <c r="S989" s="948"/>
      <c r="T989" s="948"/>
      <c r="U989" s="948"/>
      <c r="V989" s="948" t="s">
        <v>1348</v>
      </c>
      <c r="W989" s="948">
        <v>1</v>
      </c>
    </row>
    <row r="990" spans="1:23" s="917" customFormat="1" ht="12.75" customHeight="1">
      <c r="A990" s="948">
        <v>3484</v>
      </c>
      <c r="B990" s="948">
        <v>2839</v>
      </c>
      <c r="C990" s="948" t="s">
        <v>86</v>
      </c>
      <c r="D990" s="948" t="s">
        <v>1266</v>
      </c>
      <c r="E990" s="948">
        <v>42659</v>
      </c>
      <c r="F990" s="948" t="s">
        <v>198</v>
      </c>
      <c r="G990" s="948" t="s">
        <v>2192</v>
      </c>
      <c r="H990" s="948" t="s">
        <v>2120</v>
      </c>
      <c r="I990" s="948"/>
      <c r="J990" s="948" t="s">
        <v>1096</v>
      </c>
      <c r="K990" s="948">
        <v>5</v>
      </c>
      <c r="L990" s="948" t="s">
        <v>1415</v>
      </c>
      <c r="M990" s="948">
        <v>0</v>
      </c>
      <c r="N990" s="948" t="s">
        <v>84</v>
      </c>
      <c r="O990" s="948">
        <v>97274</v>
      </c>
      <c r="P990" s="948">
        <v>97274</v>
      </c>
      <c r="Q990" s="948">
        <v>13309</v>
      </c>
      <c r="R990" s="948">
        <v>14661</v>
      </c>
      <c r="S990" s="948"/>
      <c r="T990" s="948"/>
      <c r="U990" s="948"/>
      <c r="V990" s="948" t="s">
        <v>1348</v>
      </c>
      <c r="W990" s="948">
        <v>5</v>
      </c>
    </row>
    <row r="991" spans="1:23" s="917" customFormat="1" ht="12.75" customHeight="1">
      <c r="A991" s="948">
        <v>3484</v>
      </c>
      <c r="B991" s="948">
        <v>2839</v>
      </c>
      <c r="C991" s="948" t="s">
        <v>86</v>
      </c>
      <c r="D991" s="948" t="s">
        <v>1266</v>
      </c>
      <c r="E991" s="948">
        <v>42663</v>
      </c>
      <c r="F991" s="948" t="s">
        <v>198</v>
      </c>
      <c r="G991" s="948" t="s">
        <v>2193</v>
      </c>
      <c r="H991" s="948" t="s">
        <v>2120</v>
      </c>
      <c r="I991" s="948"/>
      <c r="J991" s="948" t="s">
        <v>1096</v>
      </c>
      <c r="K991" s="948">
        <v>5</v>
      </c>
      <c r="L991" s="948" t="s">
        <v>1415</v>
      </c>
      <c r="M991" s="948">
        <v>0</v>
      </c>
      <c r="N991" s="948" t="s">
        <v>84</v>
      </c>
      <c r="O991" s="948">
        <v>97274</v>
      </c>
      <c r="P991" s="948">
        <v>97274</v>
      </c>
      <c r="Q991" s="948">
        <v>13309</v>
      </c>
      <c r="R991" s="948">
        <v>14661</v>
      </c>
      <c r="S991" s="948"/>
      <c r="T991" s="948"/>
      <c r="U991" s="948"/>
      <c r="V991" s="948" t="s">
        <v>1348</v>
      </c>
      <c r="W991" s="948">
        <v>4</v>
      </c>
    </row>
    <row r="992" spans="1:23" s="917" customFormat="1" ht="12.75" customHeight="1">
      <c r="A992" s="948">
        <v>3484</v>
      </c>
      <c r="B992" s="948">
        <v>2839</v>
      </c>
      <c r="C992" s="948" t="s">
        <v>86</v>
      </c>
      <c r="D992" s="948" t="s">
        <v>1266</v>
      </c>
      <c r="E992" s="948">
        <v>42665</v>
      </c>
      <c r="F992" s="948" t="s">
        <v>198</v>
      </c>
      <c r="G992" s="948" t="s">
        <v>2194</v>
      </c>
      <c r="H992" s="948" t="s">
        <v>2120</v>
      </c>
      <c r="I992" s="948"/>
      <c r="J992" s="948" t="s">
        <v>1096</v>
      </c>
      <c r="K992" s="948">
        <v>5</v>
      </c>
      <c r="L992" s="948" t="s">
        <v>1415</v>
      </c>
      <c r="M992" s="948">
        <v>0</v>
      </c>
      <c r="N992" s="948" t="s">
        <v>84</v>
      </c>
      <c r="O992" s="948">
        <v>97274</v>
      </c>
      <c r="P992" s="948">
        <v>97274</v>
      </c>
      <c r="Q992" s="948">
        <v>13309</v>
      </c>
      <c r="R992" s="948">
        <v>14661</v>
      </c>
      <c r="S992" s="948"/>
      <c r="T992" s="948"/>
      <c r="U992" s="948"/>
      <c r="V992" s="948" t="s">
        <v>1348</v>
      </c>
      <c r="W992" s="948">
        <v>5</v>
      </c>
    </row>
    <row r="993" spans="1:23" s="917" customFormat="1" ht="12.75" customHeight="1">
      <c r="A993" s="948">
        <v>3484</v>
      </c>
      <c r="B993" s="948">
        <v>2839</v>
      </c>
      <c r="C993" s="948" t="s">
        <v>86</v>
      </c>
      <c r="D993" s="948" t="s">
        <v>1266</v>
      </c>
      <c r="E993" s="948">
        <v>42673</v>
      </c>
      <c r="F993" s="948" t="s">
        <v>198</v>
      </c>
      <c r="G993" s="948" t="s">
        <v>2195</v>
      </c>
      <c r="H993" s="948" t="s">
        <v>2120</v>
      </c>
      <c r="I993" s="948" t="s">
        <v>5779</v>
      </c>
      <c r="J993" s="948" t="s">
        <v>1096</v>
      </c>
      <c r="K993" s="948">
        <v>5</v>
      </c>
      <c r="L993" s="948" t="s">
        <v>1415</v>
      </c>
      <c r="M993" s="948">
        <v>0</v>
      </c>
      <c r="N993" s="948" t="s">
        <v>84</v>
      </c>
      <c r="O993" s="948">
        <v>97274</v>
      </c>
      <c r="P993" s="948">
        <v>97274</v>
      </c>
      <c r="Q993" s="948">
        <v>13309</v>
      </c>
      <c r="R993" s="948">
        <v>14661</v>
      </c>
      <c r="S993" s="948"/>
      <c r="T993" s="948"/>
      <c r="U993" s="948"/>
      <c r="V993" s="948" t="s">
        <v>1348</v>
      </c>
      <c r="W993" s="948">
        <v>5</v>
      </c>
    </row>
    <row r="994" spans="1:23" s="917" customFormat="1" ht="12.75" customHeight="1">
      <c r="A994" s="948">
        <v>3484</v>
      </c>
      <c r="B994" s="948">
        <v>2840</v>
      </c>
      <c r="C994" s="948" t="s">
        <v>87</v>
      </c>
      <c r="D994" s="948" t="s">
        <v>1266</v>
      </c>
      <c r="E994" s="948">
        <v>42677</v>
      </c>
      <c r="F994" s="948" t="s">
        <v>198</v>
      </c>
      <c r="G994" s="948" t="s">
        <v>2196</v>
      </c>
      <c r="H994" s="948" t="s">
        <v>2120</v>
      </c>
      <c r="I994" s="948"/>
      <c r="J994" s="948" t="s">
        <v>1096</v>
      </c>
      <c r="K994" s="948">
        <v>5</v>
      </c>
      <c r="L994" s="948" t="s">
        <v>1415</v>
      </c>
      <c r="M994" s="948">
        <v>0</v>
      </c>
      <c r="N994" s="948" t="s">
        <v>84</v>
      </c>
      <c r="O994" s="948">
        <v>97274</v>
      </c>
      <c r="P994" s="948">
        <v>97274</v>
      </c>
      <c r="Q994" s="948">
        <v>13309</v>
      </c>
      <c r="R994" s="948">
        <v>14661</v>
      </c>
      <c r="S994" s="948"/>
      <c r="T994" s="948"/>
      <c r="U994" s="948"/>
      <c r="V994" s="948" t="s">
        <v>1348</v>
      </c>
      <c r="W994" s="948">
        <v>3</v>
      </c>
    </row>
    <row r="995" spans="1:23" s="917" customFormat="1" ht="12.75" customHeight="1">
      <c r="A995" s="948">
        <v>3484</v>
      </c>
      <c r="B995" s="948">
        <v>2840</v>
      </c>
      <c r="C995" s="948" t="s">
        <v>87</v>
      </c>
      <c r="D995" s="948" t="s">
        <v>1266</v>
      </c>
      <c r="E995" s="948">
        <v>42678</v>
      </c>
      <c r="F995" s="948" t="s">
        <v>198</v>
      </c>
      <c r="G995" s="948" t="s">
        <v>2197</v>
      </c>
      <c r="H995" s="948" t="s">
        <v>2120</v>
      </c>
      <c r="I995" s="948"/>
      <c r="J995" s="948" t="s">
        <v>1096</v>
      </c>
      <c r="K995" s="948">
        <v>10</v>
      </c>
      <c r="L995" s="948" t="s">
        <v>1415</v>
      </c>
      <c r="M995" s="948">
        <v>0</v>
      </c>
      <c r="N995" s="948" t="s">
        <v>84</v>
      </c>
      <c r="O995" s="948">
        <v>97274</v>
      </c>
      <c r="P995" s="948">
        <v>97274</v>
      </c>
      <c r="Q995" s="948">
        <v>13309</v>
      </c>
      <c r="R995" s="948">
        <v>14661</v>
      </c>
      <c r="S995" s="948"/>
      <c r="T995" s="948"/>
      <c r="U995" s="948"/>
      <c r="V995" s="948" t="s">
        <v>1348</v>
      </c>
      <c r="W995" s="948">
        <v>3</v>
      </c>
    </row>
    <row r="996" spans="1:23" s="917" customFormat="1" ht="12.75" customHeight="1">
      <c r="A996" s="948">
        <v>3484</v>
      </c>
      <c r="B996" s="948">
        <v>2840</v>
      </c>
      <c r="C996" s="948" t="s">
        <v>87</v>
      </c>
      <c r="D996" s="948" t="s">
        <v>1266</v>
      </c>
      <c r="E996" s="948">
        <v>42679</v>
      </c>
      <c r="F996" s="948" t="s">
        <v>198</v>
      </c>
      <c r="G996" s="948" t="s">
        <v>2198</v>
      </c>
      <c r="H996" s="948" t="s">
        <v>2120</v>
      </c>
      <c r="I996" s="948"/>
      <c r="J996" s="948" t="s">
        <v>1096</v>
      </c>
      <c r="K996" s="948">
        <v>5</v>
      </c>
      <c r="L996" s="948" t="s">
        <v>1415</v>
      </c>
      <c r="M996" s="948">
        <v>0</v>
      </c>
      <c r="N996" s="948" t="s">
        <v>84</v>
      </c>
      <c r="O996" s="948">
        <v>97274</v>
      </c>
      <c r="P996" s="948">
        <v>97274</v>
      </c>
      <c r="Q996" s="948">
        <v>13309</v>
      </c>
      <c r="R996" s="948">
        <v>14661</v>
      </c>
      <c r="S996" s="948"/>
      <c r="T996" s="948"/>
      <c r="U996" s="948"/>
      <c r="V996" s="948" t="s">
        <v>1348</v>
      </c>
      <c r="W996" s="948">
        <v>3</v>
      </c>
    </row>
    <row r="997" spans="1:23" s="917" customFormat="1" ht="12.75" customHeight="1">
      <c r="A997" s="948">
        <v>3484</v>
      </c>
      <c r="B997" s="948">
        <v>2839</v>
      </c>
      <c r="C997" s="948" t="s">
        <v>86</v>
      </c>
      <c r="D997" s="948" t="s">
        <v>1266</v>
      </c>
      <c r="E997" s="948">
        <v>42683</v>
      </c>
      <c r="F997" s="948" t="s">
        <v>198</v>
      </c>
      <c r="G997" s="948" t="s">
        <v>2199</v>
      </c>
      <c r="H997" s="948" t="s">
        <v>2120</v>
      </c>
      <c r="I997" s="948"/>
      <c r="J997" s="948" t="s">
        <v>1096</v>
      </c>
      <c r="K997" s="948">
        <v>5</v>
      </c>
      <c r="L997" s="948" t="s">
        <v>1415</v>
      </c>
      <c r="M997" s="948">
        <v>0</v>
      </c>
      <c r="N997" s="948" t="s">
        <v>84</v>
      </c>
      <c r="O997" s="948">
        <v>97274</v>
      </c>
      <c r="P997" s="948">
        <v>97274</v>
      </c>
      <c r="Q997" s="948">
        <v>13309</v>
      </c>
      <c r="R997" s="948">
        <v>14661</v>
      </c>
      <c r="S997" s="948"/>
      <c r="T997" s="948"/>
      <c r="U997" s="948"/>
      <c r="V997" s="948" t="s">
        <v>1348</v>
      </c>
      <c r="W997" s="948">
        <v>5</v>
      </c>
    </row>
    <row r="998" spans="1:23" s="917" customFormat="1" ht="12.75" customHeight="1">
      <c r="A998" s="948">
        <v>3484</v>
      </c>
      <c r="B998" s="948">
        <v>2839</v>
      </c>
      <c r="C998" s="948" t="s">
        <v>86</v>
      </c>
      <c r="D998" s="948" t="s">
        <v>1266</v>
      </c>
      <c r="E998" s="948">
        <v>42684</v>
      </c>
      <c r="F998" s="948" t="s">
        <v>198</v>
      </c>
      <c r="G998" s="948" t="s">
        <v>2200</v>
      </c>
      <c r="H998" s="948" t="s">
        <v>2120</v>
      </c>
      <c r="I998" s="948"/>
      <c r="J998" s="948" t="s">
        <v>1096</v>
      </c>
      <c r="K998" s="948">
        <v>20</v>
      </c>
      <c r="L998" s="948" t="s">
        <v>1415</v>
      </c>
      <c r="M998" s="948">
        <v>0</v>
      </c>
      <c r="N998" s="948" t="s">
        <v>84</v>
      </c>
      <c r="O998" s="948">
        <v>97274</v>
      </c>
      <c r="P998" s="948">
        <v>97274</v>
      </c>
      <c r="Q998" s="948">
        <v>13309</v>
      </c>
      <c r="R998" s="948">
        <v>14661</v>
      </c>
      <c r="S998" s="948"/>
      <c r="T998" s="948"/>
      <c r="U998" s="948"/>
      <c r="V998" s="948" t="s">
        <v>1348</v>
      </c>
      <c r="W998" s="948">
        <v>2</v>
      </c>
    </row>
    <row r="999" spans="1:23" s="917" customFormat="1" ht="12.75" customHeight="1">
      <c r="A999" s="948">
        <v>3484</v>
      </c>
      <c r="B999" s="948">
        <v>2839</v>
      </c>
      <c r="C999" s="948" t="s">
        <v>86</v>
      </c>
      <c r="D999" s="948" t="s">
        <v>1266</v>
      </c>
      <c r="E999" s="948">
        <v>42690</v>
      </c>
      <c r="F999" s="948" t="s">
        <v>198</v>
      </c>
      <c r="G999" s="948" t="s">
        <v>2201</v>
      </c>
      <c r="H999" s="948" t="s">
        <v>2120</v>
      </c>
      <c r="I999" s="948"/>
      <c r="J999" s="948" t="s">
        <v>1096</v>
      </c>
      <c r="K999" s="948">
        <v>15</v>
      </c>
      <c r="L999" s="948" t="s">
        <v>1415</v>
      </c>
      <c r="M999" s="948">
        <v>0</v>
      </c>
      <c r="N999" s="948" t="s">
        <v>84</v>
      </c>
      <c r="O999" s="948">
        <v>97274</v>
      </c>
      <c r="P999" s="948">
        <v>97274</v>
      </c>
      <c r="Q999" s="948">
        <v>13309</v>
      </c>
      <c r="R999" s="948">
        <v>14661</v>
      </c>
      <c r="S999" s="948"/>
      <c r="T999" s="948"/>
      <c r="U999" s="948"/>
      <c r="V999" s="948" t="s">
        <v>1348</v>
      </c>
      <c r="W999" s="948">
        <v>3</v>
      </c>
    </row>
    <row r="1000" spans="1:23" s="917" customFormat="1" ht="12.75" customHeight="1">
      <c r="A1000" s="948">
        <v>1550</v>
      </c>
      <c r="B1000" s="948">
        <v>2840</v>
      </c>
      <c r="C1000" s="948" t="s">
        <v>87</v>
      </c>
      <c r="D1000" s="948" t="s">
        <v>1806</v>
      </c>
      <c r="E1000" s="948">
        <v>42730</v>
      </c>
      <c r="F1000" s="948" t="s">
        <v>198</v>
      </c>
      <c r="G1000" s="948" t="s">
        <v>2202</v>
      </c>
      <c r="H1000" s="948" t="s">
        <v>2120</v>
      </c>
      <c r="I1000" s="948"/>
      <c r="J1000" s="948" t="s">
        <v>1096</v>
      </c>
      <c r="K1000" s="948">
        <v>0.4</v>
      </c>
      <c r="L1000" s="948" t="s">
        <v>25</v>
      </c>
      <c r="M1000" s="948">
        <v>41600</v>
      </c>
      <c r="N1000" s="948" t="s">
        <v>84</v>
      </c>
      <c r="O1000" s="948">
        <v>94362</v>
      </c>
      <c r="P1000" s="948">
        <v>52762</v>
      </c>
      <c r="Q1000" s="948">
        <v>18870</v>
      </c>
      <c r="R1000" s="948">
        <v>26466</v>
      </c>
      <c r="S1000" s="948"/>
      <c r="T1000" s="948"/>
      <c r="U1000" s="948"/>
      <c r="V1000" s="948" t="s">
        <v>1348</v>
      </c>
      <c r="W1000" s="948">
        <v>92</v>
      </c>
    </row>
    <row r="1001" spans="1:23" s="917" customFormat="1" ht="12.75" customHeight="1">
      <c r="A1001" s="948">
        <v>1912</v>
      </c>
      <c r="B1001" s="948">
        <v>2840</v>
      </c>
      <c r="C1001" s="948" t="s">
        <v>87</v>
      </c>
      <c r="D1001" s="948" t="s">
        <v>1270</v>
      </c>
      <c r="E1001" s="948">
        <v>42742</v>
      </c>
      <c r="F1001" s="948" t="s">
        <v>198</v>
      </c>
      <c r="G1001" s="948" t="s">
        <v>2203</v>
      </c>
      <c r="H1001" s="948" t="s">
        <v>2204</v>
      </c>
      <c r="I1001" s="948"/>
      <c r="J1001" s="948" t="s">
        <v>1096</v>
      </c>
      <c r="K1001" s="948">
        <v>1</v>
      </c>
      <c r="L1001" s="948" t="s">
        <v>25</v>
      </c>
      <c r="M1001" s="948">
        <v>41600</v>
      </c>
      <c r="N1001" s="948" t="s">
        <v>84</v>
      </c>
      <c r="O1001" s="948">
        <v>94362</v>
      </c>
      <c r="P1001" s="948">
        <v>52762</v>
      </c>
      <c r="Q1001" s="948">
        <v>9746</v>
      </c>
      <c r="R1001" s="948">
        <v>9782</v>
      </c>
      <c r="S1001" s="948"/>
      <c r="T1001" s="948"/>
      <c r="U1001" s="948"/>
      <c r="V1001" s="948" t="s">
        <v>1348</v>
      </c>
      <c r="W1001" s="948">
        <v>2</v>
      </c>
    </row>
    <row r="1002" spans="1:23" s="917" customFormat="1" ht="12.75" customHeight="1">
      <c r="A1002" s="948">
        <v>1335</v>
      </c>
      <c r="B1002" s="948">
        <v>2832</v>
      </c>
      <c r="C1002" s="948" t="s">
        <v>92</v>
      </c>
      <c r="D1002" s="948" t="s">
        <v>1133</v>
      </c>
      <c r="E1002" s="948">
        <v>42761</v>
      </c>
      <c r="F1002" s="948" t="s">
        <v>198</v>
      </c>
      <c r="G1002" s="948" t="s">
        <v>2205</v>
      </c>
      <c r="H1002" s="948" t="s">
        <v>2206</v>
      </c>
      <c r="I1002" s="948"/>
      <c r="J1002" s="948" t="s">
        <v>1096</v>
      </c>
      <c r="K1002" s="948">
        <v>2</v>
      </c>
      <c r="L1002" s="948" t="s">
        <v>25</v>
      </c>
      <c r="M1002" s="948">
        <v>41600</v>
      </c>
      <c r="N1002" s="948" t="s">
        <v>88</v>
      </c>
      <c r="O1002" s="948">
        <v>101092</v>
      </c>
      <c r="P1002" s="948">
        <v>59492</v>
      </c>
      <c r="Q1002" s="948">
        <v>18870</v>
      </c>
      <c r="R1002" s="948">
        <v>26466</v>
      </c>
      <c r="S1002" s="948"/>
      <c r="T1002" s="948"/>
      <c r="U1002" s="948"/>
      <c r="V1002" s="948" t="s">
        <v>1348</v>
      </c>
      <c r="W1002" s="948">
        <v>2</v>
      </c>
    </row>
    <row r="1003" spans="1:23" s="917" customFormat="1" ht="12.75" customHeight="1">
      <c r="A1003" s="948">
        <v>1500</v>
      </c>
      <c r="B1003" s="948">
        <v>2823</v>
      </c>
      <c r="C1003" s="948" t="s">
        <v>551</v>
      </c>
      <c r="D1003" s="948" t="s">
        <v>1103</v>
      </c>
      <c r="E1003" s="948">
        <v>42812</v>
      </c>
      <c r="F1003" s="948" t="s">
        <v>198</v>
      </c>
      <c r="G1003" s="948" t="s">
        <v>2207</v>
      </c>
      <c r="H1003" s="948" t="s">
        <v>1963</v>
      </c>
      <c r="I1003" s="948"/>
      <c r="J1003" s="948" t="s">
        <v>1096</v>
      </c>
      <c r="K1003" s="948">
        <v>1</v>
      </c>
      <c r="L1003" s="948" t="s">
        <v>25</v>
      </c>
      <c r="M1003" s="948">
        <v>41600</v>
      </c>
      <c r="N1003" s="948" t="s">
        <v>93</v>
      </c>
      <c r="O1003" s="948">
        <v>109342</v>
      </c>
      <c r="P1003" s="948">
        <v>67742</v>
      </c>
      <c r="Q1003" s="948">
        <v>18870</v>
      </c>
      <c r="R1003" s="948">
        <v>26466</v>
      </c>
      <c r="S1003" s="948"/>
      <c r="T1003" s="948"/>
      <c r="U1003" s="948"/>
      <c r="V1003" s="948" t="s">
        <v>1348</v>
      </c>
      <c r="W1003" s="948">
        <v>2</v>
      </c>
    </row>
    <row r="1004" spans="1:23" s="917" customFormat="1" ht="12.75" customHeight="1">
      <c r="A1004" s="948">
        <v>1912</v>
      </c>
      <c r="B1004" s="948">
        <v>2840</v>
      </c>
      <c r="C1004" s="948" t="s">
        <v>87</v>
      </c>
      <c r="D1004" s="948" t="s">
        <v>1270</v>
      </c>
      <c r="E1004" s="948">
        <v>42833</v>
      </c>
      <c r="F1004" s="948" t="s">
        <v>198</v>
      </c>
      <c r="G1004" s="948" t="s">
        <v>2208</v>
      </c>
      <c r="H1004" s="948" t="s">
        <v>2209</v>
      </c>
      <c r="I1004" s="948"/>
      <c r="J1004" s="948" t="s">
        <v>1096</v>
      </c>
      <c r="K1004" s="948">
        <v>2</v>
      </c>
      <c r="L1004" s="948" t="s">
        <v>25</v>
      </c>
      <c r="M1004" s="948">
        <v>41600</v>
      </c>
      <c r="N1004" s="948" t="s">
        <v>84</v>
      </c>
      <c r="O1004" s="948">
        <v>94362</v>
      </c>
      <c r="P1004" s="948">
        <v>52762</v>
      </c>
      <c r="Q1004" s="948">
        <v>9746</v>
      </c>
      <c r="R1004" s="948">
        <v>9782</v>
      </c>
      <c r="S1004" s="948"/>
      <c r="T1004" s="948"/>
      <c r="U1004" s="948"/>
      <c r="V1004" s="948" t="s">
        <v>1348</v>
      </c>
      <c r="W1004" s="948">
        <v>2</v>
      </c>
    </row>
    <row r="1005" spans="1:23" s="917" customFormat="1" ht="12.75" customHeight="1">
      <c r="A1005" s="948">
        <v>2004</v>
      </c>
      <c r="B1005" s="948">
        <v>2840</v>
      </c>
      <c r="C1005" s="948" t="s">
        <v>87</v>
      </c>
      <c r="D1005" s="948" t="s">
        <v>1266</v>
      </c>
      <c r="E1005" s="948">
        <v>42834</v>
      </c>
      <c r="F1005" s="948" t="s">
        <v>198</v>
      </c>
      <c r="G1005" s="948" t="s">
        <v>2210</v>
      </c>
      <c r="H1005" s="948" t="s">
        <v>2211</v>
      </c>
      <c r="I1005" s="948"/>
      <c r="J1005" s="948" t="s">
        <v>1096</v>
      </c>
      <c r="K1005" s="948">
        <v>3</v>
      </c>
      <c r="L1005" s="948" t="s">
        <v>1415</v>
      </c>
      <c r="M1005" s="948">
        <v>0</v>
      </c>
      <c r="N1005" s="948" t="s">
        <v>84</v>
      </c>
      <c r="O1005" s="948">
        <v>97274</v>
      </c>
      <c r="P1005" s="948">
        <v>97274</v>
      </c>
      <c r="Q1005" s="948">
        <v>18870</v>
      </c>
      <c r="R1005" s="948">
        <v>26466</v>
      </c>
      <c r="S1005" s="948"/>
      <c r="T1005" s="948"/>
      <c r="U1005" s="948"/>
      <c r="V1005" s="948" t="s">
        <v>1348</v>
      </c>
      <c r="W1005" s="948">
        <v>9</v>
      </c>
    </row>
    <row r="1006" spans="1:23" s="917" customFormat="1" ht="12.75" customHeight="1">
      <c r="A1006" s="948">
        <v>1605</v>
      </c>
      <c r="B1006" s="948">
        <v>2813</v>
      </c>
      <c r="C1006" s="948" t="s">
        <v>90</v>
      </c>
      <c r="D1006" s="948" t="s">
        <v>1126</v>
      </c>
      <c r="E1006" s="948">
        <v>42844</v>
      </c>
      <c r="F1006" s="948" t="s">
        <v>198</v>
      </c>
      <c r="G1006" s="948" t="s">
        <v>2212</v>
      </c>
      <c r="H1006" s="948" t="s">
        <v>2213</v>
      </c>
      <c r="I1006" s="948"/>
      <c r="J1006" s="948" t="s">
        <v>1096</v>
      </c>
      <c r="K1006" s="948">
        <v>10</v>
      </c>
      <c r="L1006" s="948" t="s">
        <v>25</v>
      </c>
      <c r="M1006" s="948">
        <v>41600</v>
      </c>
      <c r="N1006" s="948" t="s">
        <v>88</v>
      </c>
      <c r="O1006" s="948">
        <v>101092</v>
      </c>
      <c r="P1006" s="948">
        <v>59492</v>
      </c>
      <c r="Q1006" s="948">
        <v>18870</v>
      </c>
      <c r="R1006" s="948">
        <v>19885</v>
      </c>
      <c r="S1006" s="948"/>
      <c r="T1006" s="948"/>
      <c r="U1006" s="948"/>
      <c r="V1006" s="948" t="s">
        <v>1348</v>
      </c>
      <c r="W1006" s="948">
        <v>4</v>
      </c>
    </row>
    <row r="1007" spans="1:23" s="917" customFormat="1" ht="12.75" customHeight="1">
      <c r="A1007" s="948">
        <v>1560</v>
      </c>
      <c r="B1007" s="948">
        <v>2814</v>
      </c>
      <c r="C1007" s="948" t="s">
        <v>121</v>
      </c>
      <c r="D1007" s="948" t="s">
        <v>1445</v>
      </c>
      <c r="E1007" s="948">
        <v>42845</v>
      </c>
      <c r="F1007" s="948" t="s">
        <v>198</v>
      </c>
      <c r="G1007" s="948" t="s">
        <v>2214</v>
      </c>
      <c r="H1007" s="948" t="s">
        <v>2215</v>
      </c>
      <c r="I1007" s="948"/>
      <c r="J1007" s="948" t="s">
        <v>1096</v>
      </c>
      <c r="K1007" s="948">
        <v>2</v>
      </c>
      <c r="L1007" s="948" t="s">
        <v>25</v>
      </c>
      <c r="M1007" s="948">
        <v>41600</v>
      </c>
      <c r="N1007" s="948" t="s">
        <v>120</v>
      </c>
      <c r="O1007" s="948">
        <v>177383</v>
      </c>
      <c r="P1007" s="948">
        <v>135783</v>
      </c>
      <c r="Q1007" s="948">
        <v>18870</v>
      </c>
      <c r="R1007" s="948">
        <v>26466</v>
      </c>
      <c r="S1007" s="948"/>
      <c r="T1007" s="948"/>
      <c r="U1007" s="948"/>
      <c r="V1007" s="948" t="s">
        <v>1348</v>
      </c>
      <c r="W1007" s="948">
        <v>4</v>
      </c>
    </row>
    <row r="1008" spans="1:23" s="917" customFormat="1" ht="12.75" customHeight="1">
      <c r="A1008" s="948">
        <v>1555</v>
      </c>
      <c r="B1008" s="948">
        <v>2845</v>
      </c>
      <c r="C1008" s="948" t="s">
        <v>318</v>
      </c>
      <c r="D1008" s="948" t="s">
        <v>1445</v>
      </c>
      <c r="E1008" s="948">
        <v>42848</v>
      </c>
      <c r="F1008" s="948" t="s">
        <v>198</v>
      </c>
      <c r="G1008" s="948" t="s">
        <v>2216</v>
      </c>
      <c r="H1008" s="948" t="s">
        <v>2217</v>
      </c>
      <c r="I1008" s="948"/>
      <c r="J1008" s="948" t="s">
        <v>1096</v>
      </c>
      <c r="K1008" s="948">
        <v>15</v>
      </c>
      <c r="L1008" s="948" t="s">
        <v>25</v>
      </c>
      <c r="M1008" s="948">
        <v>41600</v>
      </c>
      <c r="N1008" s="948" t="s">
        <v>126</v>
      </c>
      <c r="O1008" s="948">
        <v>212265</v>
      </c>
      <c r="P1008" s="948">
        <v>170665</v>
      </c>
      <c r="Q1008" s="948">
        <v>18870</v>
      </c>
      <c r="R1008" s="948">
        <v>26466</v>
      </c>
      <c r="S1008" s="948"/>
      <c r="T1008" s="948">
        <v>921</v>
      </c>
      <c r="U1008" s="948">
        <v>298</v>
      </c>
      <c r="V1008" s="948" t="s">
        <v>1348</v>
      </c>
      <c r="W1008" s="948">
        <v>2</v>
      </c>
    </row>
    <row r="1009" spans="1:23" s="917" customFormat="1" ht="12.75" customHeight="1">
      <c r="A1009" s="948">
        <v>1034</v>
      </c>
      <c r="B1009" s="948">
        <v>2803</v>
      </c>
      <c r="C1009" s="948" t="s">
        <v>98</v>
      </c>
      <c r="D1009" s="948" t="s">
        <v>1292</v>
      </c>
      <c r="E1009" s="948">
        <v>42849</v>
      </c>
      <c r="F1009" s="948" t="s">
        <v>198</v>
      </c>
      <c r="G1009" s="948" t="s">
        <v>2218</v>
      </c>
      <c r="H1009" s="948" t="s">
        <v>2219</v>
      </c>
      <c r="I1009" s="948"/>
      <c r="J1009" s="948" t="s">
        <v>1096</v>
      </c>
      <c r="K1009" s="948">
        <v>5</v>
      </c>
      <c r="L1009" s="948" t="s">
        <v>25</v>
      </c>
      <c r="M1009" s="948">
        <v>41600</v>
      </c>
      <c r="N1009" s="948" t="s">
        <v>97</v>
      </c>
      <c r="O1009" s="948">
        <v>122428</v>
      </c>
      <c r="P1009" s="948">
        <v>80828</v>
      </c>
      <c r="Q1009" s="948">
        <v>18870</v>
      </c>
      <c r="R1009" s="948">
        <v>26466</v>
      </c>
      <c r="S1009" s="948"/>
      <c r="T1009" s="948"/>
      <c r="U1009" s="948"/>
      <c r="V1009" s="948" t="s">
        <v>1348</v>
      </c>
      <c r="W1009" s="948">
        <v>2</v>
      </c>
    </row>
    <row r="1010" spans="1:23" s="917" customFormat="1" ht="12.75" customHeight="1">
      <c r="A1010" s="948">
        <v>1550</v>
      </c>
      <c r="B1010" s="948">
        <v>2846</v>
      </c>
      <c r="C1010" s="948" t="s">
        <v>324</v>
      </c>
      <c r="D1010" s="948" t="s">
        <v>1445</v>
      </c>
      <c r="E1010" s="948">
        <v>42851</v>
      </c>
      <c r="F1010" s="948" t="s">
        <v>198</v>
      </c>
      <c r="G1010" s="948" t="s">
        <v>2220</v>
      </c>
      <c r="H1010" s="948" t="s">
        <v>2217</v>
      </c>
      <c r="I1010" s="948"/>
      <c r="J1010" s="948" t="s">
        <v>1096</v>
      </c>
      <c r="K1010" s="948">
        <v>1</v>
      </c>
      <c r="L1010" s="948" t="s">
        <v>25</v>
      </c>
      <c r="M1010" s="948">
        <v>41600</v>
      </c>
      <c r="N1010" s="948" t="s">
        <v>126</v>
      </c>
      <c r="O1010" s="948">
        <v>212265</v>
      </c>
      <c r="P1010" s="948">
        <v>170665</v>
      </c>
      <c r="Q1010" s="948">
        <v>18870</v>
      </c>
      <c r="R1010" s="948">
        <v>26466</v>
      </c>
      <c r="S1010" s="948"/>
      <c r="T1010" s="948">
        <v>921</v>
      </c>
      <c r="U1010" s="948">
        <v>298</v>
      </c>
      <c r="V1010" s="948" t="s">
        <v>1348</v>
      </c>
      <c r="W1010" s="948">
        <v>7</v>
      </c>
    </row>
    <row r="1011" spans="1:23" s="917" customFormat="1" ht="12.75" customHeight="1">
      <c r="A1011" s="948">
        <v>1325</v>
      </c>
      <c r="B1011" s="948">
        <v>2831</v>
      </c>
      <c r="C1011" s="948" t="s">
        <v>319</v>
      </c>
      <c r="D1011" s="948" t="s">
        <v>1133</v>
      </c>
      <c r="E1011" s="948">
        <v>42852</v>
      </c>
      <c r="F1011" s="948" t="s">
        <v>198</v>
      </c>
      <c r="G1011" s="948" t="s">
        <v>2221</v>
      </c>
      <c r="H1011" s="948" t="s">
        <v>2222</v>
      </c>
      <c r="I1011" s="948"/>
      <c r="J1011" s="948" t="s">
        <v>1096</v>
      </c>
      <c r="K1011" s="948">
        <v>2</v>
      </c>
      <c r="L1011" s="948" t="s">
        <v>25</v>
      </c>
      <c r="M1011" s="948">
        <v>41600</v>
      </c>
      <c r="N1011" s="948" t="s">
        <v>126</v>
      </c>
      <c r="O1011" s="948">
        <v>212265</v>
      </c>
      <c r="P1011" s="948">
        <v>170665</v>
      </c>
      <c r="Q1011" s="948">
        <v>18870</v>
      </c>
      <c r="R1011" s="948">
        <v>26466</v>
      </c>
      <c r="S1011" s="948"/>
      <c r="T1011" s="948"/>
      <c r="U1011" s="948"/>
      <c r="V1011" s="948" t="s">
        <v>1348</v>
      </c>
      <c r="W1011" s="948">
        <v>1</v>
      </c>
    </row>
    <row r="1012" spans="1:23" s="917" customFormat="1" ht="12.75" customHeight="1">
      <c r="A1012" s="948">
        <v>1325</v>
      </c>
      <c r="B1012" s="948">
        <v>2831</v>
      </c>
      <c r="C1012" s="948" t="s">
        <v>319</v>
      </c>
      <c r="D1012" s="948" t="s">
        <v>1133</v>
      </c>
      <c r="E1012" s="948">
        <v>42855</v>
      </c>
      <c r="F1012" s="948" t="s">
        <v>198</v>
      </c>
      <c r="G1012" s="948" t="s">
        <v>2223</v>
      </c>
      <c r="H1012" s="948" t="s">
        <v>2224</v>
      </c>
      <c r="I1012" s="948"/>
      <c r="J1012" s="948" t="s">
        <v>1096</v>
      </c>
      <c r="K1012" s="948">
        <v>3</v>
      </c>
      <c r="L1012" s="948" t="s">
        <v>25</v>
      </c>
      <c r="M1012" s="948">
        <v>41600</v>
      </c>
      <c r="N1012" s="948" t="s">
        <v>126</v>
      </c>
      <c r="O1012" s="948">
        <v>212265</v>
      </c>
      <c r="P1012" s="948">
        <v>170665</v>
      </c>
      <c r="Q1012" s="948">
        <v>18870</v>
      </c>
      <c r="R1012" s="948">
        <v>26466</v>
      </c>
      <c r="S1012" s="948"/>
      <c r="T1012" s="948"/>
      <c r="U1012" s="948"/>
      <c r="V1012" s="948" t="s">
        <v>1348</v>
      </c>
      <c r="W1012" s="948">
        <v>1</v>
      </c>
    </row>
    <row r="1013" spans="1:23" s="917" customFormat="1" ht="12.75" customHeight="1">
      <c r="A1013" s="948">
        <v>1325</v>
      </c>
      <c r="B1013" s="948">
        <v>2831</v>
      </c>
      <c r="C1013" s="948" t="s">
        <v>319</v>
      </c>
      <c r="D1013" s="948" t="s">
        <v>1133</v>
      </c>
      <c r="E1013" s="948">
        <v>42856</v>
      </c>
      <c r="F1013" s="948" t="s">
        <v>198</v>
      </c>
      <c r="G1013" s="948" t="s">
        <v>2225</v>
      </c>
      <c r="H1013" s="948" t="s">
        <v>2224</v>
      </c>
      <c r="I1013" s="948"/>
      <c r="J1013" s="948" t="s">
        <v>1096</v>
      </c>
      <c r="K1013" s="948">
        <v>3</v>
      </c>
      <c r="L1013" s="948" t="s">
        <v>25</v>
      </c>
      <c r="M1013" s="948">
        <v>41600</v>
      </c>
      <c r="N1013" s="948" t="s">
        <v>126</v>
      </c>
      <c r="O1013" s="948">
        <v>212265</v>
      </c>
      <c r="P1013" s="948">
        <v>170665</v>
      </c>
      <c r="Q1013" s="948">
        <v>18870</v>
      </c>
      <c r="R1013" s="948">
        <v>26466</v>
      </c>
      <c r="S1013" s="948"/>
      <c r="T1013" s="948"/>
      <c r="U1013" s="948"/>
      <c r="V1013" s="948" t="s">
        <v>1348</v>
      </c>
      <c r="W1013" s="948">
        <v>1</v>
      </c>
    </row>
    <row r="1014" spans="1:23" s="917" customFormat="1" ht="12.75" customHeight="1">
      <c r="A1014" s="948">
        <v>1325</v>
      </c>
      <c r="B1014" s="948">
        <v>2831</v>
      </c>
      <c r="C1014" s="948" t="s">
        <v>319</v>
      </c>
      <c r="D1014" s="948" t="s">
        <v>1133</v>
      </c>
      <c r="E1014" s="948">
        <v>42857</v>
      </c>
      <c r="F1014" s="948" t="s">
        <v>198</v>
      </c>
      <c r="G1014" s="948" t="s">
        <v>2226</v>
      </c>
      <c r="H1014" s="948" t="s">
        <v>2224</v>
      </c>
      <c r="I1014" s="948"/>
      <c r="J1014" s="948" t="s">
        <v>1096</v>
      </c>
      <c r="K1014" s="948">
        <v>3</v>
      </c>
      <c r="L1014" s="948" t="s">
        <v>25</v>
      </c>
      <c r="M1014" s="948">
        <v>41600</v>
      </c>
      <c r="N1014" s="948" t="s">
        <v>126</v>
      </c>
      <c r="O1014" s="948">
        <v>212265</v>
      </c>
      <c r="P1014" s="948">
        <v>170665</v>
      </c>
      <c r="Q1014" s="948">
        <v>18870</v>
      </c>
      <c r="R1014" s="948">
        <v>26466</v>
      </c>
      <c r="S1014" s="948"/>
      <c r="T1014" s="948"/>
      <c r="U1014" s="948"/>
      <c r="V1014" s="948" t="s">
        <v>1348</v>
      </c>
      <c r="W1014" s="948">
        <v>1</v>
      </c>
    </row>
    <row r="1015" spans="1:23" s="917" customFormat="1" ht="12.75" customHeight="1">
      <c r="A1015" s="948">
        <v>1325</v>
      </c>
      <c r="B1015" s="948">
        <v>2831</v>
      </c>
      <c r="C1015" s="948" t="s">
        <v>319</v>
      </c>
      <c r="D1015" s="948" t="s">
        <v>1133</v>
      </c>
      <c r="E1015" s="948">
        <v>42858</v>
      </c>
      <c r="F1015" s="948" t="s">
        <v>198</v>
      </c>
      <c r="G1015" s="948" t="s">
        <v>2227</v>
      </c>
      <c r="H1015" s="948" t="s">
        <v>2224</v>
      </c>
      <c r="I1015" s="948"/>
      <c r="J1015" s="948" t="s">
        <v>1096</v>
      </c>
      <c r="K1015" s="948">
        <v>3</v>
      </c>
      <c r="L1015" s="948" t="s">
        <v>25</v>
      </c>
      <c r="M1015" s="948">
        <v>41600</v>
      </c>
      <c r="N1015" s="948" t="s">
        <v>126</v>
      </c>
      <c r="O1015" s="948">
        <v>212265</v>
      </c>
      <c r="P1015" s="948">
        <v>170665</v>
      </c>
      <c r="Q1015" s="948">
        <v>18870</v>
      </c>
      <c r="R1015" s="948">
        <v>26466</v>
      </c>
      <c r="S1015" s="948"/>
      <c r="T1015" s="948"/>
      <c r="U1015" s="948"/>
      <c r="V1015" s="948" t="s">
        <v>1348</v>
      </c>
      <c r="W1015" s="948">
        <v>1</v>
      </c>
    </row>
    <row r="1016" spans="1:23" s="917" customFormat="1" ht="12.75" customHeight="1">
      <c r="A1016" s="948">
        <v>1605</v>
      </c>
      <c r="B1016" s="948">
        <v>2813</v>
      </c>
      <c r="C1016" s="948" t="s">
        <v>90</v>
      </c>
      <c r="D1016" s="948" t="s">
        <v>1126</v>
      </c>
      <c r="E1016" s="948">
        <v>42866</v>
      </c>
      <c r="F1016" s="948" t="s">
        <v>198</v>
      </c>
      <c r="G1016" s="948" t="s">
        <v>2228</v>
      </c>
      <c r="H1016" s="948" t="s">
        <v>2213</v>
      </c>
      <c r="I1016" s="948"/>
      <c r="J1016" s="948" t="s">
        <v>1096</v>
      </c>
      <c r="K1016" s="948">
        <v>5</v>
      </c>
      <c r="L1016" s="948" t="s">
        <v>25</v>
      </c>
      <c r="M1016" s="948">
        <v>41600</v>
      </c>
      <c r="N1016" s="948" t="s">
        <v>88</v>
      </c>
      <c r="O1016" s="948">
        <v>101092</v>
      </c>
      <c r="P1016" s="948">
        <v>59492</v>
      </c>
      <c r="Q1016" s="948">
        <v>18870</v>
      </c>
      <c r="R1016" s="948">
        <v>19885</v>
      </c>
      <c r="S1016" s="948"/>
      <c r="T1016" s="948"/>
      <c r="U1016" s="948"/>
      <c r="V1016" s="948" t="s">
        <v>1348</v>
      </c>
      <c r="W1016" s="948">
        <v>3</v>
      </c>
    </row>
    <row r="1017" spans="1:23" s="917" customFormat="1" ht="12.75" customHeight="1">
      <c r="A1017" s="948">
        <v>1630</v>
      </c>
      <c r="B1017" s="948">
        <v>2808</v>
      </c>
      <c r="C1017" s="948" t="s">
        <v>99</v>
      </c>
      <c r="D1017" s="948" t="s">
        <v>1126</v>
      </c>
      <c r="E1017" s="948">
        <v>42869</v>
      </c>
      <c r="F1017" s="948" t="s">
        <v>198</v>
      </c>
      <c r="G1017" s="948" t="s">
        <v>2229</v>
      </c>
      <c r="H1017" s="948" t="s">
        <v>2230</v>
      </c>
      <c r="I1017" s="948"/>
      <c r="J1017" s="948" t="s">
        <v>1096</v>
      </c>
      <c r="K1017" s="948">
        <v>10</v>
      </c>
      <c r="L1017" s="948" t="s">
        <v>25</v>
      </c>
      <c r="M1017" s="948">
        <v>41600</v>
      </c>
      <c r="N1017" s="948" t="s">
        <v>97</v>
      </c>
      <c r="O1017" s="948">
        <v>122428</v>
      </c>
      <c r="P1017" s="948">
        <v>80828</v>
      </c>
      <c r="Q1017" s="948">
        <v>26851</v>
      </c>
      <c r="R1017" s="948">
        <v>37759</v>
      </c>
      <c r="S1017" s="948"/>
      <c r="T1017" s="948"/>
      <c r="U1017" s="948"/>
      <c r="V1017" s="948" t="s">
        <v>1348</v>
      </c>
      <c r="W1017" s="948">
        <v>2</v>
      </c>
    </row>
    <row r="1018" spans="1:23" s="917" customFormat="1" ht="12.75" customHeight="1">
      <c r="A1018" s="948">
        <v>1500</v>
      </c>
      <c r="B1018" s="948">
        <v>2823</v>
      </c>
      <c r="C1018" s="948" t="s">
        <v>551</v>
      </c>
      <c r="D1018" s="948" t="s">
        <v>1103</v>
      </c>
      <c r="E1018" s="948">
        <v>42870</v>
      </c>
      <c r="F1018" s="948" t="s">
        <v>198</v>
      </c>
      <c r="G1018" s="948" t="s">
        <v>2231</v>
      </c>
      <c r="H1018" s="948" t="s">
        <v>2232</v>
      </c>
      <c r="I1018" s="948"/>
      <c r="J1018" s="948" t="s">
        <v>1096</v>
      </c>
      <c r="K1018" s="948">
        <v>1</v>
      </c>
      <c r="L1018" s="948" t="s">
        <v>25</v>
      </c>
      <c r="M1018" s="948">
        <v>41600</v>
      </c>
      <c r="N1018" s="948" t="s">
        <v>93</v>
      </c>
      <c r="O1018" s="948">
        <v>109342</v>
      </c>
      <c r="P1018" s="948">
        <v>67742</v>
      </c>
      <c r="Q1018" s="948">
        <v>18870</v>
      </c>
      <c r="R1018" s="948">
        <v>26466</v>
      </c>
      <c r="S1018" s="948"/>
      <c r="T1018" s="948"/>
      <c r="U1018" s="948"/>
      <c r="V1018" s="948" t="s">
        <v>1348</v>
      </c>
      <c r="W1018" s="948">
        <v>4</v>
      </c>
    </row>
    <row r="1019" spans="1:23" s="917" customFormat="1" ht="12.75" customHeight="1">
      <c r="A1019" s="948">
        <v>1500</v>
      </c>
      <c r="B1019" s="948">
        <v>2823</v>
      </c>
      <c r="C1019" s="948" t="s">
        <v>551</v>
      </c>
      <c r="D1019" s="948" t="s">
        <v>1103</v>
      </c>
      <c r="E1019" s="948">
        <v>42871</v>
      </c>
      <c r="F1019" s="948" t="s">
        <v>198</v>
      </c>
      <c r="G1019" s="948" t="s">
        <v>2233</v>
      </c>
      <c r="H1019" s="948" t="s">
        <v>2232</v>
      </c>
      <c r="I1019" s="948"/>
      <c r="J1019" s="948" t="s">
        <v>1096</v>
      </c>
      <c r="K1019" s="948">
        <v>3</v>
      </c>
      <c r="L1019" s="948" t="s">
        <v>25</v>
      </c>
      <c r="M1019" s="948">
        <v>41600</v>
      </c>
      <c r="N1019" s="948" t="s">
        <v>93</v>
      </c>
      <c r="O1019" s="948">
        <v>109342</v>
      </c>
      <c r="P1019" s="948">
        <v>67742</v>
      </c>
      <c r="Q1019" s="948">
        <v>18870</v>
      </c>
      <c r="R1019" s="948">
        <v>26466</v>
      </c>
      <c r="S1019" s="948"/>
      <c r="T1019" s="948"/>
      <c r="U1019" s="948"/>
      <c r="V1019" s="948" t="s">
        <v>1348</v>
      </c>
      <c r="W1019" s="948">
        <v>2</v>
      </c>
    </row>
    <row r="1020" spans="1:23" s="917" customFormat="1" ht="12.75" customHeight="1">
      <c r="A1020" s="948">
        <v>1220</v>
      </c>
      <c r="B1020" s="948">
        <v>2807</v>
      </c>
      <c r="C1020" s="948" t="s">
        <v>1102</v>
      </c>
      <c r="D1020" s="948" t="s">
        <v>1103</v>
      </c>
      <c r="E1020" s="948">
        <v>42872</v>
      </c>
      <c r="F1020" s="948" t="s">
        <v>198</v>
      </c>
      <c r="G1020" s="948" t="s">
        <v>2234</v>
      </c>
      <c r="H1020" s="948" t="s">
        <v>2124</v>
      </c>
      <c r="I1020" s="948"/>
      <c r="J1020" s="948" t="s">
        <v>1096</v>
      </c>
      <c r="K1020" s="948">
        <v>5</v>
      </c>
      <c r="L1020" s="948" t="s">
        <v>25</v>
      </c>
      <c r="M1020" s="948">
        <v>41600</v>
      </c>
      <c r="N1020" s="948" t="s">
        <v>97</v>
      </c>
      <c r="O1020" s="948">
        <v>122428</v>
      </c>
      <c r="P1020" s="948">
        <v>80828</v>
      </c>
      <c r="Q1020" s="948">
        <v>18870</v>
      </c>
      <c r="R1020" s="948">
        <v>26466</v>
      </c>
      <c r="S1020" s="948"/>
      <c r="T1020" s="948"/>
      <c r="U1020" s="948"/>
      <c r="V1020" s="948" t="s">
        <v>1348</v>
      </c>
      <c r="W1020" s="948">
        <v>1</v>
      </c>
    </row>
    <row r="1021" spans="1:23" s="917" customFormat="1" ht="12.75" customHeight="1">
      <c r="A1021" s="948">
        <v>1220</v>
      </c>
      <c r="B1021" s="948">
        <v>2807</v>
      </c>
      <c r="C1021" s="948" t="s">
        <v>1102</v>
      </c>
      <c r="D1021" s="948" t="s">
        <v>1103</v>
      </c>
      <c r="E1021" s="948">
        <v>42874</v>
      </c>
      <c r="F1021" s="948" t="s">
        <v>198</v>
      </c>
      <c r="G1021" s="948" t="s">
        <v>2235</v>
      </c>
      <c r="H1021" s="948" t="s">
        <v>2124</v>
      </c>
      <c r="I1021" s="948"/>
      <c r="J1021" s="948" t="s">
        <v>1096</v>
      </c>
      <c r="K1021" s="948">
        <v>5</v>
      </c>
      <c r="L1021" s="948" t="s">
        <v>25</v>
      </c>
      <c r="M1021" s="948">
        <v>41600</v>
      </c>
      <c r="N1021" s="948" t="s">
        <v>97</v>
      </c>
      <c r="O1021" s="948">
        <v>122428</v>
      </c>
      <c r="P1021" s="948">
        <v>80828</v>
      </c>
      <c r="Q1021" s="948">
        <v>18870</v>
      </c>
      <c r="R1021" s="948">
        <v>26466</v>
      </c>
      <c r="S1021" s="948"/>
      <c r="T1021" s="948"/>
      <c r="U1021" s="948"/>
      <c r="V1021" s="948" t="s">
        <v>1348</v>
      </c>
      <c r="W1021" s="948">
        <v>1</v>
      </c>
    </row>
    <row r="1022" spans="1:23" s="917" customFormat="1" ht="12.75" customHeight="1">
      <c r="A1022" s="948">
        <v>1580</v>
      </c>
      <c r="B1022" s="948">
        <v>2813</v>
      </c>
      <c r="C1022" s="948" t="s">
        <v>90</v>
      </c>
      <c r="D1022" s="948" t="s">
        <v>1126</v>
      </c>
      <c r="E1022" s="948">
        <v>42876</v>
      </c>
      <c r="F1022" s="948" t="s">
        <v>198</v>
      </c>
      <c r="G1022" s="948" t="s">
        <v>2236</v>
      </c>
      <c r="H1022" s="948" t="s">
        <v>2237</v>
      </c>
      <c r="I1022" s="948"/>
      <c r="J1022" s="948" t="s">
        <v>1096</v>
      </c>
      <c r="K1022" s="948">
        <v>4</v>
      </c>
      <c r="L1022" s="948" t="s">
        <v>25</v>
      </c>
      <c r="M1022" s="948">
        <v>41600</v>
      </c>
      <c r="N1022" s="948" t="s">
        <v>88</v>
      </c>
      <c r="O1022" s="948">
        <v>101092</v>
      </c>
      <c r="P1022" s="948">
        <v>59492</v>
      </c>
      <c r="Q1022" s="948">
        <v>18870</v>
      </c>
      <c r="R1022" s="948">
        <v>19885</v>
      </c>
      <c r="S1022" s="948"/>
      <c r="T1022" s="948"/>
      <c r="U1022" s="948"/>
      <c r="V1022" s="948" t="s">
        <v>1348</v>
      </c>
      <c r="W1022" s="948">
        <v>2</v>
      </c>
    </row>
    <row r="1023" spans="1:23" s="917" customFormat="1" ht="12.75" customHeight="1">
      <c r="A1023" s="948">
        <v>1912</v>
      </c>
      <c r="B1023" s="948">
        <v>2840</v>
      </c>
      <c r="C1023" s="948" t="s">
        <v>87</v>
      </c>
      <c r="D1023" s="948" t="s">
        <v>1270</v>
      </c>
      <c r="E1023" s="948">
        <v>42882</v>
      </c>
      <c r="F1023" s="948" t="s">
        <v>198</v>
      </c>
      <c r="G1023" s="948" t="s">
        <v>2238</v>
      </c>
      <c r="H1023" s="948" t="s">
        <v>2239</v>
      </c>
      <c r="I1023" s="948"/>
      <c r="J1023" s="948" t="s">
        <v>1096</v>
      </c>
      <c r="K1023" s="948">
        <v>3</v>
      </c>
      <c r="L1023" s="948" t="s">
        <v>25</v>
      </c>
      <c r="M1023" s="948">
        <v>41600</v>
      </c>
      <c r="N1023" s="948" t="s">
        <v>84</v>
      </c>
      <c r="O1023" s="948">
        <v>94362</v>
      </c>
      <c r="P1023" s="948">
        <v>52762</v>
      </c>
      <c r="Q1023" s="948">
        <v>9746</v>
      </c>
      <c r="R1023" s="948">
        <v>9782</v>
      </c>
      <c r="S1023" s="948"/>
      <c r="T1023" s="948"/>
      <c r="U1023" s="948"/>
      <c r="V1023" s="948" t="s">
        <v>1348</v>
      </c>
      <c r="W1023" s="948">
        <v>1</v>
      </c>
    </row>
    <row r="1024" spans="1:23" s="917" customFormat="1" ht="12.75" customHeight="1">
      <c r="A1024" s="948">
        <v>1630</v>
      </c>
      <c r="B1024" s="948">
        <v>2808</v>
      </c>
      <c r="C1024" s="948" t="s">
        <v>99</v>
      </c>
      <c r="D1024" s="948" t="s">
        <v>1126</v>
      </c>
      <c r="E1024" s="948">
        <v>42883</v>
      </c>
      <c r="F1024" s="948" t="s">
        <v>198</v>
      </c>
      <c r="G1024" s="948" t="s">
        <v>2240</v>
      </c>
      <c r="H1024" s="948" t="s">
        <v>2241</v>
      </c>
      <c r="I1024" s="948"/>
      <c r="J1024" s="948" t="s">
        <v>1096</v>
      </c>
      <c r="K1024" s="948">
        <v>5</v>
      </c>
      <c r="L1024" s="948" t="s">
        <v>25</v>
      </c>
      <c r="M1024" s="948">
        <v>41600</v>
      </c>
      <c r="N1024" s="948" t="s">
        <v>97</v>
      </c>
      <c r="O1024" s="948">
        <v>122428</v>
      </c>
      <c r="P1024" s="948">
        <v>80828</v>
      </c>
      <c r="Q1024" s="948">
        <v>26851</v>
      </c>
      <c r="R1024" s="948">
        <v>37759</v>
      </c>
      <c r="S1024" s="948"/>
      <c r="T1024" s="948"/>
      <c r="U1024" s="948"/>
      <c r="V1024" s="948" t="s">
        <v>1348</v>
      </c>
      <c r="W1024" s="948">
        <v>2</v>
      </c>
    </row>
    <row r="1025" spans="1:23" s="917" customFormat="1" ht="12.75" customHeight="1">
      <c r="A1025" s="948">
        <v>1630</v>
      </c>
      <c r="B1025" s="948">
        <v>2808</v>
      </c>
      <c r="C1025" s="948" t="s">
        <v>99</v>
      </c>
      <c r="D1025" s="948" t="s">
        <v>1126</v>
      </c>
      <c r="E1025" s="948">
        <v>42889</v>
      </c>
      <c r="F1025" s="948" t="s">
        <v>198</v>
      </c>
      <c r="G1025" s="948" t="s">
        <v>2242</v>
      </c>
      <c r="H1025" s="948" t="s">
        <v>2243</v>
      </c>
      <c r="I1025" s="948"/>
      <c r="J1025" s="948" t="s">
        <v>1096</v>
      </c>
      <c r="K1025" s="948">
        <v>5</v>
      </c>
      <c r="L1025" s="948" t="s">
        <v>25</v>
      </c>
      <c r="M1025" s="948">
        <v>41600</v>
      </c>
      <c r="N1025" s="948" t="s">
        <v>97</v>
      </c>
      <c r="O1025" s="948">
        <v>122428</v>
      </c>
      <c r="P1025" s="948">
        <v>80828</v>
      </c>
      <c r="Q1025" s="948">
        <v>26851</v>
      </c>
      <c r="R1025" s="948">
        <v>37759</v>
      </c>
      <c r="S1025" s="948"/>
      <c r="T1025" s="948"/>
      <c r="U1025" s="948"/>
      <c r="V1025" s="948" t="s">
        <v>1348</v>
      </c>
      <c r="W1025" s="948">
        <v>2</v>
      </c>
    </row>
    <row r="1026" spans="1:23" s="917" customFormat="1" ht="12.75" customHeight="1">
      <c r="A1026" s="948">
        <v>1460</v>
      </c>
      <c r="B1026" s="948">
        <v>2803</v>
      </c>
      <c r="C1026" s="948" t="s">
        <v>98</v>
      </c>
      <c r="D1026" s="948" t="s">
        <v>1292</v>
      </c>
      <c r="E1026" s="948">
        <v>42891</v>
      </c>
      <c r="F1026" s="948" t="s">
        <v>198</v>
      </c>
      <c r="G1026" s="948" t="s">
        <v>2244</v>
      </c>
      <c r="H1026" s="948" t="s">
        <v>2245</v>
      </c>
      <c r="I1026" s="948"/>
      <c r="J1026" s="948" t="s">
        <v>1096</v>
      </c>
      <c r="K1026" s="948">
        <v>1</v>
      </c>
      <c r="L1026" s="948" t="s">
        <v>25</v>
      </c>
      <c r="M1026" s="948">
        <v>41600</v>
      </c>
      <c r="N1026" s="948" t="s">
        <v>97</v>
      </c>
      <c r="O1026" s="948">
        <v>122428</v>
      </c>
      <c r="P1026" s="948">
        <v>80828</v>
      </c>
      <c r="Q1026" s="948">
        <v>31258</v>
      </c>
      <c r="R1026" s="948">
        <v>52086</v>
      </c>
      <c r="S1026" s="948"/>
      <c r="T1026" s="948"/>
      <c r="U1026" s="948"/>
      <c r="V1026" s="948" t="s">
        <v>1348</v>
      </c>
      <c r="W1026" s="948">
        <v>1</v>
      </c>
    </row>
    <row r="1027" spans="1:23" s="917" customFormat="1" ht="12.75" customHeight="1">
      <c r="A1027" s="948">
        <v>1460</v>
      </c>
      <c r="B1027" s="948">
        <v>2803</v>
      </c>
      <c r="C1027" s="948" t="s">
        <v>98</v>
      </c>
      <c r="D1027" s="948" t="s">
        <v>1292</v>
      </c>
      <c r="E1027" s="948">
        <v>42892</v>
      </c>
      <c r="F1027" s="948" t="s">
        <v>198</v>
      </c>
      <c r="G1027" s="948" t="s">
        <v>2246</v>
      </c>
      <c r="H1027" s="948" t="s">
        <v>2245</v>
      </c>
      <c r="I1027" s="948"/>
      <c r="J1027" s="948" t="s">
        <v>1096</v>
      </c>
      <c r="K1027" s="948">
        <v>1</v>
      </c>
      <c r="L1027" s="948" t="s">
        <v>25</v>
      </c>
      <c r="M1027" s="948">
        <v>41600</v>
      </c>
      <c r="N1027" s="948" t="s">
        <v>97</v>
      </c>
      <c r="O1027" s="948">
        <v>122428</v>
      </c>
      <c r="P1027" s="948">
        <v>80828</v>
      </c>
      <c r="Q1027" s="948">
        <v>31258</v>
      </c>
      <c r="R1027" s="948">
        <v>52086</v>
      </c>
      <c r="S1027" s="948"/>
      <c r="T1027" s="948"/>
      <c r="U1027" s="948"/>
      <c r="V1027" s="948" t="s">
        <v>1348</v>
      </c>
      <c r="W1027" s="948">
        <v>1</v>
      </c>
    </row>
    <row r="1028" spans="1:23" s="917" customFormat="1" ht="12.75" customHeight="1">
      <c r="A1028" s="948">
        <v>2004</v>
      </c>
      <c r="B1028" s="948">
        <v>2840</v>
      </c>
      <c r="C1028" s="948" t="s">
        <v>87</v>
      </c>
      <c r="D1028" s="948" t="s">
        <v>1266</v>
      </c>
      <c r="E1028" s="948">
        <v>42901</v>
      </c>
      <c r="F1028" s="948" t="s">
        <v>198</v>
      </c>
      <c r="G1028" s="948" t="s">
        <v>2247</v>
      </c>
      <c r="H1028" s="948" t="s">
        <v>2248</v>
      </c>
      <c r="I1028" s="948"/>
      <c r="J1028" s="948" t="s">
        <v>1096</v>
      </c>
      <c r="K1028" s="948">
        <v>3</v>
      </c>
      <c r="L1028" s="948" t="s">
        <v>1415</v>
      </c>
      <c r="M1028" s="948">
        <v>0</v>
      </c>
      <c r="N1028" s="948" t="s">
        <v>84</v>
      </c>
      <c r="O1028" s="948">
        <v>97274</v>
      </c>
      <c r="P1028" s="948">
        <v>97274</v>
      </c>
      <c r="Q1028" s="948">
        <v>18870</v>
      </c>
      <c r="R1028" s="948">
        <v>26466</v>
      </c>
      <c r="S1028" s="948"/>
      <c r="T1028" s="948"/>
      <c r="U1028" s="948"/>
      <c r="V1028" s="948" t="s">
        <v>1348</v>
      </c>
      <c r="W1028" s="948">
        <v>3</v>
      </c>
    </row>
    <row r="1029" spans="1:23" s="917" customFormat="1" ht="12.75" customHeight="1">
      <c r="A1029" s="948">
        <v>1034</v>
      </c>
      <c r="B1029" s="948">
        <v>2803</v>
      </c>
      <c r="C1029" s="948" t="s">
        <v>98</v>
      </c>
      <c r="D1029" s="948" t="s">
        <v>1292</v>
      </c>
      <c r="E1029" s="948">
        <v>42905</v>
      </c>
      <c r="F1029" s="948" t="s">
        <v>198</v>
      </c>
      <c r="G1029" s="948" t="s">
        <v>2249</v>
      </c>
      <c r="H1029" s="948" t="s">
        <v>2250</v>
      </c>
      <c r="I1029" s="948"/>
      <c r="J1029" s="948" t="s">
        <v>1096</v>
      </c>
      <c r="K1029" s="948">
        <v>1</v>
      </c>
      <c r="L1029" s="948" t="s">
        <v>25</v>
      </c>
      <c r="M1029" s="948">
        <v>41600</v>
      </c>
      <c r="N1029" s="948" t="s">
        <v>97</v>
      </c>
      <c r="O1029" s="948">
        <v>122428</v>
      </c>
      <c r="P1029" s="948">
        <v>80828</v>
      </c>
      <c r="Q1029" s="948">
        <v>18870</v>
      </c>
      <c r="R1029" s="948">
        <v>26466</v>
      </c>
      <c r="S1029" s="948"/>
      <c r="T1029" s="948"/>
      <c r="U1029" s="948"/>
      <c r="V1029" s="948" t="s">
        <v>1348</v>
      </c>
      <c r="W1029" s="948">
        <v>26</v>
      </c>
    </row>
    <row r="1030" spans="1:23" s="917" customFormat="1" ht="12.75" customHeight="1">
      <c r="A1030" s="948">
        <v>1335</v>
      </c>
      <c r="B1030" s="948">
        <v>2832</v>
      </c>
      <c r="C1030" s="948" t="s">
        <v>92</v>
      </c>
      <c r="D1030" s="948" t="s">
        <v>1133</v>
      </c>
      <c r="E1030" s="948">
        <v>42907</v>
      </c>
      <c r="F1030" s="948" t="s">
        <v>198</v>
      </c>
      <c r="G1030" s="948" t="s">
        <v>2251</v>
      </c>
      <c r="H1030" s="948" t="s">
        <v>1936</v>
      </c>
      <c r="I1030" s="948"/>
      <c r="J1030" s="948" t="s">
        <v>1096</v>
      </c>
      <c r="K1030" s="948">
        <v>5</v>
      </c>
      <c r="L1030" s="948" t="s">
        <v>25</v>
      </c>
      <c r="M1030" s="948">
        <v>41600</v>
      </c>
      <c r="N1030" s="948" t="s">
        <v>88</v>
      </c>
      <c r="O1030" s="948">
        <v>101092</v>
      </c>
      <c r="P1030" s="948">
        <v>59492</v>
      </c>
      <c r="Q1030" s="948">
        <v>18870</v>
      </c>
      <c r="R1030" s="948">
        <v>26466</v>
      </c>
      <c r="S1030" s="948"/>
      <c r="T1030" s="948"/>
      <c r="U1030" s="948"/>
      <c r="V1030" s="948" t="s">
        <v>1348</v>
      </c>
      <c r="W1030" s="948">
        <v>1</v>
      </c>
    </row>
    <row r="1031" spans="1:23" s="917" customFormat="1" ht="12.75" customHeight="1">
      <c r="A1031" s="948">
        <v>1575</v>
      </c>
      <c r="B1031" s="948">
        <v>2840</v>
      </c>
      <c r="C1031" s="948" t="s">
        <v>87</v>
      </c>
      <c r="D1031" s="948" t="s">
        <v>1106</v>
      </c>
      <c r="E1031" s="948">
        <v>42910</v>
      </c>
      <c r="F1031" s="948" t="s">
        <v>198</v>
      </c>
      <c r="G1031" s="948" t="s">
        <v>2252</v>
      </c>
      <c r="H1031" s="948" t="s">
        <v>2253</v>
      </c>
      <c r="I1031" s="948"/>
      <c r="J1031" s="948" t="s">
        <v>1096</v>
      </c>
      <c r="K1031" s="948">
        <v>1</v>
      </c>
      <c r="L1031" s="948" t="s">
        <v>25</v>
      </c>
      <c r="M1031" s="948">
        <v>41600</v>
      </c>
      <c r="N1031" s="948" t="s">
        <v>84</v>
      </c>
      <c r="O1031" s="948">
        <v>94362</v>
      </c>
      <c r="P1031" s="948">
        <v>52762</v>
      </c>
      <c r="Q1031" s="948">
        <v>18870</v>
      </c>
      <c r="R1031" s="948">
        <v>26466</v>
      </c>
      <c r="S1031" s="948"/>
      <c r="T1031" s="948"/>
      <c r="U1031" s="948"/>
      <c r="V1031" s="948" t="s">
        <v>1348</v>
      </c>
      <c r="W1031" s="948">
        <v>1</v>
      </c>
    </row>
    <row r="1032" spans="1:23" s="917" customFormat="1" ht="12.75" customHeight="1">
      <c r="A1032" s="948">
        <v>1575</v>
      </c>
      <c r="B1032" s="948">
        <v>2840</v>
      </c>
      <c r="C1032" s="948" t="s">
        <v>87</v>
      </c>
      <c r="D1032" s="948" t="s">
        <v>1106</v>
      </c>
      <c r="E1032" s="948">
        <v>42910</v>
      </c>
      <c r="F1032" s="948" t="s">
        <v>869</v>
      </c>
      <c r="G1032" s="948" t="s">
        <v>2254</v>
      </c>
      <c r="H1032" s="948" t="s">
        <v>2253</v>
      </c>
      <c r="I1032" s="948"/>
      <c r="J1032" s="948" t="s">
        <v>1096</v>
      </c>
      <c r="K1032" s="948">
        <v>0.5</v>
      </c>
      <c r="L1032" s="948" t="s">
        <v>25</v>
      </c>
      <c r="M1032" s="948">
        <v>41600</v>
      </c>
      <c r="N1032" s="948" t="s">
        <v>84</v>
      </c>
      <c r="O1032" s="948">
        <v>94362</v>
      </c>
      <c r="P1032" s="948">
        <v>52762</v>
      </c>
      <c r="Q1032" s="948">
        <v>18870</v>
      </c>
      <c r="R1032" s="948">
        <v>26466</v>
      </c>
      <c r="S1032" s="948"/>
      <c r="T1032" s="948"/>
      <c r="U1032" s="948"/>
      <c r="V1032" s="948" t="s">
        <v>1403</v>
      </c>
      <c r="W1032" s="948">
        <v>1</v>
      </c>
    </row>
    <row r="1033" spans="1:23" s="917" customFormat="1" ht="12.75" customHeight="1">
      <c r="A1033" s="948">
        <v>1575</v>
      </c>
      <c r="B1033" s="948">
        <v>2840</v>
      </c>
      <c r="C1033" s="948" t="s">
        <v>87</v>
      </c>
      <c r="D1033" s="948" t="s">
        <v>1106</v>
      </c>
      <c r="E1033" s="948">
        <v>42910</v>
      </c>
      <c r="F1033" s="948" t="s">
        <v>871</v>
      </c>
      <c r="G1033" s="948" t="s">
        <v>2255</v>
      </c>
      <c r="H1033" s="948" t="s">
        <v>2253</v>
      </c>
      <c r="I1033" s="948"/>
      <c r="J1033" s="948" t="s">
        <v>1096</v>
      </c>
      <c r="K1033" s="948">
        <v>0.5</v>
      </c>
      <c r="L1033" s="948" t="s">
        <v>25</v>
      </c>
      <c r="M1033" s="948">
        <v>41600</v>
      </c>
      <c r="N1033" s="948" t="s">
        <v>84</v>
      </c>
      <c r="O1033" s="948">
        <v>94362</v>
      </c>
      <c r="P1033" s="948">
        <v>52762</v>
      </c>
      <c r="Q1033" s="948">
        <v>18870</v>
      </c>
      <c r="R1033" s="948">
        <v>26466</v>
      </c>
      <c r="S1033" s="948"/>
      <c r="T1033" s="948"/>
      <c r="U1033" s="948"/>
      <c r="V1033" s="948" t="s">
        <v>1403</v>
      </c>
      <c r="W1033" s="948">
        <v>1</v>
      </c>
    </row>
    <row r="1034" spans="1:23" s="917" customFormat="1" ht="12.75" customHeight="1">
      <c r="A1034" s="948">
        <v>1705</v>
      </c>
      <c r="B1034" s="948">
        <v>2840</v>
      </c>
      <c r="C1034" s="948" t="s">
        <v>87</v>
      </c>
      <c r="D1034" s="948" t="s">
        <v>1093</v>
      </c>
      <c r="E1034" s="948">
        <v>42912</v>
      </c>
      <c r="F1034" s="948" t="s">
        <v>198</v>
      </c>
      <c r="G1034" s="948" t="s">
        <v>2256</v>
      </c>
      <c r="H1034" s="948" t="s">
        <v>2257</v>
      </c>
      <c r="I1034" s="948" t="s">
        <v>1748</v>
      </c>
      <c r="J1034" s="948" t="s">
        <v>1096</v>
      </c>
      <c r="K1034" s="948">
        <v>3</v>
      </c>
      <c r="L1034" s="948" t="s">
        <v>25</v>
      </c>
      <c r="M1034" s="948">
        <v>41600</v>
      </c>
      <c r="N1034" s="948" t="s">
        <v>84</v>
      </c>
      <c r="O1034" s="948">
        <v>94362</v>
      </c>
      <c r="P1034" s="948">
        <v>52762</v>
      </c>
      <c r="Q1034" s="948">
        <v>18870</v>
      </c>
      <c r="R1034" s="948">
        <v>26466</v>
      </c>
      <c r="S1034" s="948"/>
      <c r="T1034" s="948"/>
      <c r="U1034" s="948"/>
      <c r="V1034" s="948" t="s">
        <v>1348</v>
      </c>
      <c r="W1034" s="948">
        <v>2</v>
      </c>
    </row>
    <row r="1035" spans="1:23" s="917" customFormat="1" ht="12.75" customHeight="1">
      <c r="A1035" s="948">
        <v>2004</v>
      </c>
      <c r="B1035" s="948">
        <v>2840</v>
      </c>
      <c r="C1035" s="948" t="s">
        <v>87</v>
      </c>
      <c r="D1035" s="948" t="s">
        <v>1266</v>
      </c>
      <c r="E1035" s="948">
        <v>42920</v>
      </c>
      <c r="F1035" s="948" t="s">
        <v>198</v>
      </c>
      <c r="G1035" s="948" t="s">
        <v>2258</v>
      </c>
      <c r="H1035" s="948" t="s">
        <v>2122</v>
      </c>
      <c r="I1035" s="948"/>
      <c r="J1035" s="948" t="s">
        <v>1096</v>
      </c>
      <c r="K1035" s="948">
        <v>2</v>
      </c>
      <c r="L1035" s="948" t="s">
        <v>1415</v>
      </c>
      <c r="M1035" s="948">
        <v>0</v>
      </c>
      <c r="N1035" s="948" t="s">
        <v>84</v>
      </c>
      <c r="O1035" s="948">
        <v>97274</v>
      </c>
      <c r="P1035" s="948">
        <v>97274</v>
      </c>
      <c r="Q1035" s="948">
        <v>18870</v>
      </c>
      <c r="R1035" s="948">
        <v>26466</v>
      </c>
      <c r="S1035" s="948"/>
      <c r="T1035" s="948"/>
      <c r="U1035" s="948"/>
      <c r="V1035" s="948" t="s">
        <v>1348</v>
      </c>
      <c r="W1035" s="948">
        <v>2</v>
      </c>
    </row>
    <row r="1036" spans="1:23" s="917" customFormat="1" ht="12.75" customHeight="1">
      <c r="A1036" s="948">
        <v>2004</v>
      </c>
      <c r="B1036" s="948">
        <v>2840</v>
      </c>
      <c r="C1036" s="948" t="s">
        <v>87</v>
      </c>
      <c r="D1036" s="948" t="s">
        <v>1266</v>
      </c>
      <c r="E1036" s="948">
        <v>42922</v>
      </c>
      <c r="F1036" s="948" t="s">
        <v>198</v>
      </c>
      <c r="G1036" s="948" t="s">
        <v>2259</v>
      </c>
      <c r="H1036" s="948" t="s">
        <v>2248</v>
      </c>
      <c r="I1036" s="948"/>
      <c r="J1036" s="948" t="s">
        <v>1096</v>
      </c>
      <c r="K1036" s="948">
        <v>1.5</v>
      </c>
      <c r="L1036" s="948" t="s">
        <v>1415</v>
      </c>
      <c r="M1036" s="948">
        <v>0</v>
      </c>
      <c r="N1036" s="948" t="s">
        <v>84</v>
      </c>
      <c r="O1036" s="948">
        <v>97274</v>
      </c>
      <c r="P1036" s="948">
        <v>97274</v>
      </c>
      <c r="Q1036" s="948">
        <v>18870</v>
      </c>
      <c r="R1036" s="948">
        <v>26466</v>
      </c>
      <c r="S1036" s="948"/>
      <c r="T1036" s="948"/>
      <c r="U1036" s="948"/>
      <c r="V1036" s="948" t="s">
        <v>1348</v>
      </c>
      <c r="W1036" s="948">
        <v>3</v>
      </c>
    </row>
    <row r="1037" spans="1:23" s="917" customFormat="1" ht="12.75" customHeight="1">
      <c r="A1037" s="948">
        <v>2004</v>
      </c>
      <c r="B1037" s="948">
        <v>2840</v>
      </c>
      <c r="C1037" s="948" t="s">
        <v>87</v>
      </c>
      <c r="D1037" s="948" t="s">
        <v>1266</v>
      </c>
      <c r="E1037" s="948">
        <v>42923</v>
      </c>
      <c r="F1037" s="948" t="s">
        <v>198</v>
      </c>
      <c r="G1037" s="948" t="s">
        <v>2260</v>
      </c>
      <c r="H1037" s="948" t="s">
        <v>2248</v>
      </c>
      <c r="I1037" s="948"/>
      <c r="J1037" s="948" t="s">
        <v>1096</v>
      </c>
      <c r="K1037" s="948">
        <v>5</v>
      </c>
      <c r="L1037" s="948" t="s">
        <v>1415</v>
      </c>
      <c r="M1037" s="948">
        <v>0</v>
      </c>
      <c r="N1037" s="948" t="s">
        <v>84</v>
      </c>
      <c r="O1037" s="948">
        <v>97274</v>
      </c>
      <c r="P1037" s="948">
        <v>97274</v>
      </c>
      <c r="Q1037" s="948">
        <v>18870</v>
      </c>
      <c r="R1037" s="948">
        <v>26466</v>
      </c>
      <c r="S1037" s="948"/>
      <c r="T1037" s="948"/>
      <c r="U1037" s="948"/>
      <c r="V1037" s="948" t="s">
        <v>1348</v>
      </c>
      <c r="W1037" s="948">
        <v>8</v>
      </c>
    </row>
    <row r="1038" spans="1:23" s="917" customFormat="1" ht="12.75" customHeight="1">
      <c r="A1038" s="948">
        <v>1640</v>
      </c>
      <c r="B1038" s="948">
        <v>2840</v>
      </c>
      <c r="C1038" s="948" t="s">
        <v>87</v>
      </c>
      <c r="D1038" s="948" t="s">
        <v>1126</v>
      </c>
      <c r="E1038" s="948">
        <v>42928</v>
      </c>
      <c r="F1038" s="948" t="s">
        <v>198</v>
      </c>
      <c r="G1038" s="948" t="s">
        <v>2261</v>
      </c>
      <c r="H1038" s="948" t="s">
        <v>2262</v>
      </c>
      <c r="I1038" s="948"/>
      <c r="J1038" s="948" t="s">
        <v>1096</v>
      </c>
      <c r="K1038" s="948">
        <v>3</v>
      </c>
      <c r="L1038" s="948" t="s">
        <v>25</v>
      </c>
      <c r="M1038" s="948">
        <v>41600</v>
      </c>
      <c r="N1038" s="948" t="s">
        <v>84</v>
      </c>
      <c r="O1038" s="948">
        <v>94362</v>
      </c>
      <c r="P1038" s="948">
        <v>52762</v>
      </c>
      <c r="Q1038" s="948">
        <v>18870</v>
      </c>
      <c r="R1038" s="948">
        <v>49052</v>
      </c>
      <c r="S1038" s="948"/>
      <c r="T1038" s="948"/>
      <c r="U1038" s="948"/>
      <c r="V1038" s="948" t="s">
        <v>1348</v>
      </c>
      <c r="W1038" s="948">
        <v>1</v>
      </c>
    </row>
    <row r="1039" spans="1:23" s="917" customFormat="1" ht="12.75" customHeight="1">
      <c r="A1039" s="948">
        <v>2004</v>
      </c>
      <c r="B1039" s="948">
        <v>2840</v>
      </c>
      <c r="C1039" s="948" t="s">
        <v>87</v>
      </c>
      <c r="D1039" s="948" t="s">
        <v>1266</v>
      </c>
      <c r="E1039" s="948">
        <v>42929</v>
      </c>
      <c r="F1039" s="948" t="s">
        <v>198</v>
      </c>
      <c r="G1039" s="948" t="s">
        <v>2263</v>
      </c>
      <c r="H1039" s="948" t="s">
        <v>2264</v>
      </c>
      <c r="I1039" s="948"/>
      <c r="J1039" s="948" t="s">
        <v>1096</v>
      </c>
      <c r="K1039" s="948">
        <v>2</v>
      </c>
      <c r="L1039" s="948" t="s">
        <v>1415</v>
      </c>
      <c r="M1039" s="948">
        <v>0</v>
      </c>
      <c r="N1039" s="948" t="s">
        <v>84</v>
      </c>
      <c r="O1039" s="948">
        <v>97274</v>
      </c>
      <c r="P1039" s="948">
        <v>97274</v>
      </c>
      <c r="Q1039" s="948">
        <v>18870</v>
      </c>
      <c r="R1039" s="948">
        <v>26466</v>
      </c>
      <c r="S1039" s="948"/>
      <c r="T1039" s="948"/>
      <c r="U1039" s="948"/>
      <c r="V1039" s="948" t="s">
        <v>1348</v>
      </c>
      <c r="W1039" s="948">
        <v>9</v>
      </c>
    </row>
    <row r="1040" spans="1:23" s="917" customFormat="1" ht="12.75" customHeight="1">
      <c r="A1040" s="948">
        <v>2004</v>
      </c>
      <c r="B1040" s="948">
        <v>2840</v>
      </c>
      <c r="C1040" s="948" t="s">
        <v>87</v>
      </c>
      <c r="D1040" s="948" t="s">
        <v>1266</v>
      </c>
      <c r="E1040" s="948">
        <v>42930</v>
      </c>
      <c r="F1040" s="948" t="s">
        <v>198</v>
      </c>
      <c r="G1040" s="948" t="s">
        <v>2265</v>
      </c>
      <c r="H1040" s="948" t="s">
        <v>2264</v>
      </c>
      <c r="I1040" s="948"/>
      <c r="J1040" s="948" t="s">
        <v>1096</v>
      </c>
      <c r="K1040" s="948">
        <v>2</v>
      </c>
      <c r="L1040" s="948" t="s">
        <v>1415</v>
      </c>
      <c r="M1040" s="948">
        <v>0</v>
      </c>
      <c r="N1040" s="948" t="s">
        <v>84</v>
      </c>
      <c r="O1040" s="948">
        <v>97274</v>
      </c>
      <c r="P1040" s="948">
        <v>97274</v>
      </c>
      <c r="Q1040" s="948">
        <v>18870</v>
      </c>
      <c r="R1040" s="948">
        <v>26466</v>
      </c>
      <c r="S1040" s="948"/>
      <c r="T1040" s="948"/>
      <c r="U1040" s="948"/>
      <c r="V1040" s="948" t="s">
        <v>1348</v>
      </c>
      <c r="W1040" s="948">
        <v>9</v>
      </c>
    </row>
    <row r="1041" spans="1:23" s="917" customFormat="1" ht="12.75" customHeight="1">
      <c r="A1041" s="948">
        <v>2004</v>
      </c>
      <c r="B1041" s="948">
        <v>2840</v>
      </c>
      <c r="C1041" s="948" t="s">
        <v>87</v>
      </c>
      <c r="D1041" s="948" t="s">
        <v>1266</v>
      </c>
      <c r="E1041" s="948">
        <v>42932</v>
      </c>
      <c r="F1041" s="948" t="s">
        <v>198</v>
      </c>
      <c r="G1041" s="948" t="s">
        <v>2266</v>
      </c>
      <c r="H1041" s="948" t="s">
        <v>2122</v>
      </c>
      <c r="I1041" s="948"/>
      <c r="J1041" s="948" t="s">
        <v>1096</v>
      </c>
      <c r="K1041" s="948">
        <v>3</v>
      </c>
      <c r="L1041" s="948" t="s">
        <v>1415</v>
      </c>
      <c r="M1041" s="948">
        <v>0</v>
      </c>
      <c r="N1041" s="948" t="s">
        <v>84</v>
      </c>
      <c r="O1041" s="948">
        <v>97274</v>
      </c>
      <c r="P1041" s="948">
        <v>97274</v>
      </c>
      <c r="Q1041" s="948">
        <v>18870</v>
      </c>
      <c r="R1041" s="948">
        <v>26466</v>
      </c>
      <c r="S1041" s="948"/>
      <c r="T1041" s="948"/>
      <c r="U1041" s="948"/>
      <c r="V1041" s="948" t="s">
        <v>1348</v>
      </c>
      <c r="W1041" s="948">
        <v>5</v>
      </c>
    </row>
    <row r="1042" spans="1:23" s="917" customFormat="1" ht="12.75" customHeight="1">
      <c r="A1042" s="948">
        <v>2004</v>
      </c>
      <c r="B1042" s="948">
        <v>2840</v>
      </c>
      <c r="C1042" s="948" t="s">
        <v>87</v>
      </c>
      <c r="D1042" s="948" t="s">
        <v>1266</v>
      </c>
      <c r="E1042" s="948">
        <v>42933</v>
      </c>
      <c r="F1042" s="948" t="s">
        <v>198</v>
      </c>
      <c r="G1042" s="948" t="s">
        <v>2267</v>
      </c>
      <c r="H1042" s="948" t="s">
        <v>2248</v>
      </c>
      <c r="I1042" s="948"/>
      <c r="J1042" s="948" t="s">
        <v>1096</v>
      </c>
      <c r="K1042" s="948">
        <v>2</v>
      </c>
      <c r="L1042" s="948" t="s">
        <v>1415</v>
      </c>
      <c r="M1042" s="948">
        <v>0</v>
      </c>
      <c r="N1042" s="948" t="s">
        <v>84</v>
      </c>
      <c r="O1042" s="948">
        <v>97274</v>
      </c>
      <c r="P1042" s="948">
        <v>97274</v>
      </c>
      <c r="Q1042" s="948">
        <v>18870</v>
      </c>
      <c r="R1042" s="948">
        <v>26466</v>
      </c>
      <c r="S1042" s="948"/>
      <c r="T1042" s="948"/>
      <c r="U1042" s="948"/>
      <c r="V1042" s="948" t="s">
        <v>1348</v>
      </c>
      <c r="W1042" s="948">
        <v>2</v>
      </c>
    </row>
    <row r="1043" spans="1:23" s="917" customFormat="1" ht="12.75" customHeight="1">
      <c r="A1043" s="948">
        <v>2004</v>
      </c>
      <c r="B1043" s="948">
        <v>2840</v>
      </c>
      <c r="C1043" s="948" t="s">
        <v>87</v>
      </c>
      <c r="D1043" s="948" t="s">
        <v>1266</v>
      </c>
      <c r="E1043" s="948">
        <v>42934</v>
      </c>
      <c r="F1043" s="948" t="s">
        <v>198</v>
      </c>
      <c r="G1043" s="948" t="s">
        <v>2268</v>
      </c>
      <c r="H1043" s="948" t="s">
        <v>2248</v>
      </c>
      <c r="I1043" s="948"/>
      <c r="J1043" s="948" t="s">
        <v>1096</v>
      </c>
      <c r="K1043" s="948">
        <v>2</v>
      </c>
      <c r="L1043" s="948" t="s">
        <v>1415</v>
      </c>
      <c r="M1043" s="948">
        <v>0</v>
      </c>
      <c r="N1043" s="948" t="s">
        <v>84</v>
      </c>
      <c r="O1043" s="948">
        <v>97274</v>
      </c>
      <c r="P1043" s="948">
        <v>97274</v>
      </c>
      <c r="Q1043" s="948">
        <v>18870</v>
      </c>
      <c r="R1043" s="948">
        <v>26466</v>
      </c>
      <c r="S1043" s="948"/>
      <c r="T1043" s="948"/>
      <c r="U1043" s="948"/>
      <c r="V1043" s="948" t="s">
        <v>1348</v>
      </c>
      <c r="W1043" s="948">
        <v>5</v>
      </c>
    </row>
    <row r="1044" spans="1:23" s="917" customFormat="1" ht="12.75" customHeight="1">
      <c r="A1044" s="948">
        <v>2004</v>
      </c>
      <c r="B1044" s="948">
        <v>2840</v>
      </c>
      <c r="C1044" s="948" t="s">
        <v>87</v>
      </c>
      <c r="D1044" s="948" t="s">
        <v>1266</v>
      </c>
      <c r="E1044" s="948">
        <v>42935</v>
      </c>
      <c r="F1044" s="948" t="s">
        <v>198</v>
      </c>
      <c r="G1044" s="948" t="s">
        <v>2269</v>
      </c>
      <c r="H1044" s="948" t="s">
        <v>2248</v>
      </c>
      <c r="I1044" s="948"/>
      <c r="J1044" s="948" t="s">
        <v>1096</v>
      </c>
      <c r="K1044" s="948">
        <v>1</v>
      </c>
      <c r="L1044" s="948" t="s">
        <v>1415</v>
      </c>
      <c r="M1044" s="948">
        <v>0</v>
      </c>
      <c r="N1044" s="948" t="s">
        <v>84</v>
      </c>
      <c r="O1044" s="948">
        <v>97274</v>
      </c>
      <c r="P1044" s="948">
        <v>97274</v>
      </c>
      <c r="Q1044" s="948">
        <v>18870</v>
      </c>
      <c r="R1044" s="948">
        <v>26466</v>
      </c>
      <c r="S1044" s="948"/>
      <c r="T1044" s="948"/>
      <c r="U1044" s="948"/>
      <c r="V1044" s="948" t="s">
        <v>1348</v>
      </c>
      <c r="W1044" s="948">
        <v>2</v>
      </c>
    </row>
    <row r="1045" spans="1:23" s="917" customFormat="1" ht="12.75" customHeight="1">
      <c r="A1045" s="948">
        <v>2004</v>
      </c>
      <c r="B1045" s="948">
        <v>2840</v>
      </c>
      <c r="C1045" s="948" t="s">
        <v>87</v>
      </c>
      <c r="D1045" s="948" t="s">
        <v>1266</v>
      </c>
      <c r="E1045" s="948">
        <v>42952</v>
      </c>
      <c r="F1045" s="948" t="s">
        <v>198</v>
      </c>
      <c r="G1045" s="948" t="s">
        <v>2270</v>
      </c>
      <c r="H1045" s="948" t="s">
        <v>2248</v>
      </c>
      <c r="I1045" s="948"/>
      <c r="J1045" s="948" t="s">
        <v>1096</v>
      </c>
      <c r="K1045" s="948">
        <v>3</v>
      </c>
      <c r="L1045" s="948" t="s">
        <v>1415</v>
      </c>
      <c r="M1045" s="948">
        <v>0</v>
      </c>
      <c r="N1045" s="948" t="s">
        <v>84</v>
      </c>
      <c r="O1045" s="948">
        <v>97274</v>
      </c>
      <c r="P1045" s="948">
        <v>97274</v>
      </c>
      <c r="Q1045" s="948">
        <v>18870</v>
      </c>
      <c r="R1045" s="948">
        <v>26466</v>
      </c>
      <c r="S1045" s="948"/>
      <c r="T1045" s="948"/>
      <c r="U1045" s="948"/>
      <c r="V1045" s="948" t="s">
        <v>1348</v>
      </c>
      <c r="W1045" s="948">
        <v>2</v>
      </c>
    </row>
    <row r="1046" spans="1:23" s="917" customFormat="1" ht="12.75" customHeight="1">
      <c r="A1046" s="948">
        <v>1640</v>
      </c>
      <c r="B1046" s="948">
        <v>2821</v>
      </c>
      <c r="C1046" s="948" t="s">
        <v>102</v>
      </c>
      <c r="D1046" s="948" t="s">
        <v>1126</v>
      </c>
      <c r="E1046" s="948">
        <v>43009</v>
      </c>
      <c r="F1046" s="948" t="s">
        <v>198</v>
      </c>
      <c r="G1046" s="948" t="s">
        <v>2271</v>
      </c>
      <c r="H1046" s="948" t="s">
        <v>2262</v>
      </c>
      <c r="I1046" s="948"/>
      <c r="J1046" s="948" t="s">
        <v>1096</v>
      </c>
      <c r="K1046" s="948">
        <v>3</v>
      </c>
      <c r="L1046" s="948" t="s">
        <v>25</v>
      </c>
      <c r="M1046" s="948">
        <v>41600</v>
      </c>
      <c r="N1046" s="948" t="s">
        <v>97</v>
      </c>
      <c r="O1046" s="948">
        <v>122428</v>
      </c>
      <c r="P1046" s="948">
        <v>80828</v>
      </c>
      <c r="Q1046" s="948">
        <v>18870</v>
      </c>
      <c r="R1046" s="948">
        <v>49052</v>
      </c>
      <c r="S1046" s="948"/>
      <c r="T1046" s="948"/>
      <c r="U1046" s="948"/>
      <c r="V1046" s="948" t="s">
        <v>1348</v>
      </c>
      <c r="W1046" s="948">
        <v>1</v>
      </c>
    </row>
    <row r="1047" spans="1:23" s="917" customFormat="1" ht="12.75" customHeight="1">
      <c r="A1047" s="948">
        <v>1350</v>
      </c>
      <c r="B1047" s="948">
        <v>2803</v>
      </c>
      <c r="C1047" s="948" t="s">
        <v>98</v>
      </c>
      <c r="D1047" s="948" t="s">
        <v>1292</v>
      </c>
      <c r="E1047" s="948">
        <v>43145</v>
      </c>
      <c r="F1047" s="948" t="s">
        <v>198</v>
      </c>
      <c r="G1047" s="948" t="s">
        <v>2272</v>
      </c>
      <c r="H1047" s="948" t="s">
        <v>2273</v>
      </c>
      <c r="I1047" s="948"/>
      <c r="J1047" s="948" t="s">
        <v>1096</v>
      </c>
      <c r="K1047" s="948">
        <v>2</v>
      </c>
      <c r="L1047" s="948" t="s">
        <v>25</v>
      </c>
      <c r="M1047" s="948">
        <v>41600</v>
      </c>
      <c r="N1047" s="948" t="s">
        <v>97</v>
      </c>
      <c r="O1047" s="948">
        <v>122428</v>
      </c>
      <c r="P1047" s="948">
        <v>80828</v>
      </c>
      <c r="Q1047" s="948">
        <v>18870</v>
      </c>
      <c r="R1047" s="948">
        <v>19885</v>
      </c>
      <c r="S1047" s="948"/>
      <c r="T1047" s="948"/>
      <c r="U1047" s="948"/>
      <c r="V1047" s="948" t="s">
        <v>1348</v>
      </c>
      <c r="W1047" s="948">
        <v>2</v>
      </c>
    </row>
    <row r="1048" spans="1:23" s="917" customFormat="1" ht="12.75" customHeight="1">
      <c r="A1048" s="948">
        <v>1550</v>
      </c>
      <c r="B1048" s="948">
        <v>2839</v>
      </c>
      <c r="C1048" s="948" t="s">
        <v>86</v>
      </c>
      <c r="D1048" s="948" t="s">
        <v>1445</v>
      </c>
      <c r="E1048" s="948">
        <v>43149</v>
      </c>
      <c r="F1048" s="948" t="s">
        <v>198</v>
      </c>
      <c r="G1048" s="948" t="s">
        <v>2274</v>
      </c>
      <c r="H1048" s="948" t="s">
        <v>2275</v>
      </c>
      <c r="I1048" s="948"/>
      <c r="J1048" s="948" t="s">
        <v>1096</v>
      </c>
      <c r="K1048" s="948">
        <v>2</v>
      </c>
      <c r="L1048" s="948" t="s">
        <v>25</v>
      </c>
      <c r="M1048" s="948">
        <v>41600</v>
      </c>
      <c r="N1048" s="948" t="s">
        <v>84</v>
      </c>
      <c r="O1048" s="948">
        <v>94362</v>
      </c>
      <c r="P1048" s="948">
        <v>52762</v>
      </c>
      <c r="Q1048" s="948">
        <v>18870</v>
      </c>
      <c r="R1048" s="948">
        <v>26466</v>
      </c>
      <c r="S1048" s="948"/>
      <c r="T1048" s="948"/>
      <c r="U1048" s="948"/>
      <c r="V1048" s="948" t="s">
        <v>1348</v>
      </c>
      <c r="W1048" s="948">
        <v>4</v>
      </c>
    </row>
    <row r="1049" spans="1:23" s="917" customFormat="1" ht="12.75" customHeight="1">
      <c r="A1049" s="948">
        <v>1605</v>
      </c>
      <c r="B1049" s="948">
        <v>2813</v>
      </c>
      <c r="C1049" s="948" t="s">
        <v>90</v>
      </c>
      <c r="D1049" s="948" t="s">
        <v>1126</v>
      </c>
      <c r="E1049" s="948">
        <v>43157</v>
      </c>
      <c r="F1049" s="948" t="s">
        <v>198</v>
      </c>
      <c r="G1049" s="948" t="s">
        <v>2276</v>
      </c>
      <c r="H1049" s="948" t="s">
        <v>2277</v>
      </c>
      <c r="I1049" s="948"/>
      <c r="J1049" s="948" t="s">
        <v>1096</v>
      </c>
      <c r="K1049" s="948">
        <v>10</v>
      </c>
      <c r="L1049" s="948" t="s">
        <v>25</v>
      </c>
      <c r="M1049" s="948">
        <v>41600</v>
      </c>
      <c r="N1049" s="948" t="s">
        <v>88</v>
      </c>
      <c r="O1049" s="948">
        <v>101092</v>
      </c>
      <c r="P1049" s="948">
        <v>59492</v>
      </c>
      <c r="Q1049" s="948">
        <v>18870</v>
      </c>
      <c r="R1049" s="948">
        <v>19885</v>
      </c>
      <c r="S1049" s="948"/>
      <c r="T1049" s="948"/>
      <c r="U1049" s="948"/>
      <c r="V1049" s="948" t="s">
        <v>1348</v>
      </c>
      <c r="W1049" s="948">
        <v>3</v>
      </c>
    </row>
    <row r="1050" spans="1:23" s="917" customFormat="1" ht="12.75" customHeight="1">
      <c r="A1050" s="948">
        <v>1952</v>
      </c>
      <c r="B1050" s="948">
        <v>2840</v>
      </c>
      <c r="C1050" s="948" t="s">
        <v>87</v>
      </c>
      <c r="D1050" s="948" t="s">
        <v>1270</v>
      </c>
      <c r="E1050" s="948">
        <v>43160</v>
      </c>
      <c r="F1050" s="948" t="s">
        <v>198</v>
      </c>
      <c r="G1050" s="948" t="s">
        <v>2278</v>
      </c>
      <c r="H1050" s="948" t="s">
        <v>2279</v>
      </c>
      <c r="I1050" s="948"/>
      <c r="J1050" s="948" t="s">
        <v>1096</v>
      </c>
      <c r="K1050" s="948">
        <v>1</v>
      </c>
      <c r="L1050" s="948" t="s">
        <v>25</v>
      </c>
      <c r="M1050" s="948">
        <v>41600</v>
      </c>
      <c r="N1050" s="948" t="s">
        <v>84</v>
      </c>
      <c r="O1050" s="948">
        <v>94362</v>
      </c>
      <c r="P1050" s="948">
        <v>52762</v>
      </c>
      <c r="Q1050" s="948">
        <v>9746</v>
      </c>
      <c r="R1050" s="948">
        <v>9782</v>
      </c>
      <c r="S1050" s="948"/>
      <c r="T1050" s="948"/>
      <c r="U1050" s="948"/>
      <c r="V1050" s="948" t="s">
        <v>1348</v>
      </c>
      <c r="W1050" s="948">
        <v>2</v>
      </c>
    </row>
    <row r="1051" spans="1:23" s="917" customFormat="1" ht="12.75" customHeight="1">
      <c r="A1051" s="948">
        <v>1952</v>
      </c>
      <c r="B1051" s="948">
        <v>2839</v>
      </c>
      <c r="C1051" s="948" t="s">
        <v>86</v>
      </c>
      <c r="D1051" s="948" t="s">
        <v>1270</v>
      </c>
      <c r="E1051" s="948">
        <v>43179</v>
      </c>
      <c r="F1051" s="948" t="s">
        <v>198</v>
      </c>
      <c r="G1051" s="948" t="s">
        <v>2280</v>
      </c>
      <c r="H1051" s="948" t="s">
        <v>2279</v>
      </c>
      <c r="I1051" s="948"/>
      <c r="J1051" s="948" t="s">
        <v>1096</v>
      </c>
      <c r="K1051" s="948">
        <v>2</v>
      </c>
      <c r="L1051" s="948" t="s">
        <v>25</v>
      </c>
      <c r="M1051" s="948">
        <v>41600</v>
      </c>
      <c r="N1051" s="948" t="s">
        <v>84</v>
      </c>
      <c r="O1051" s="948">
        <v>94362</v>
      </c>
      <c r="P1051" s="948">
        <v>52762</v>
      </c>
      <c r="Q1051" s="948">
        <v>9746</v>
      </c>
      <c r="R1051" s="948">
        <v>9782</v>
      </c>
      <c r="S1051" s="948"/>
      <c r="T1051" s="948"/>
      <c r="U1051" s="948"/>
      <c r="V1051" s="948" t="s">
        <v>1348</v>
      </c>
      <c r="W1051" s="948">
        <v>2</v>
      </c>
    </row>
    <row r="1052" spans="1:23" s="917" customFormat="1" ht="12.75" customHeight="1">
      <c r="A1052" s="948">
        <v>1952</v>
      </c>
      <c r="B1052" s="948">
        <v>2839</v>
      </c>
      <c r="C1052" s="948" t="s">
        <v>86</v>
      </c>
      <c r="D1052" s="948" t="s">
        <v>1270</v>
      </c>
      <c r="E1052" s="948">
        <v>43180</v>
      </c>
      <c r="F1052" s="948" t="s">
        <v>198</v>
      </c>
      <c r="G1052" s="948" t="s">
        <v>2281</v>
      </c>
      <c r="H1052" s="948" t="s">
        <v>2279</v>
      </c>
      <c r="I1052" s="948"/>
      <c r="J1052" s="948" t="s">
        <v>1096</v>
      </c>
      <c r="K1052" s="948">
        <v>5</v>
      </c>
      <c r="L1052" s="948" t="s">
        <v>25</v>
      </c>
      <c r="M1052" s="948">
        <v>41600</v>
      </c>
      <c r="N1052" s="948" t="s">
        <v>84</v>
      </c>
      <c r="O1052" s="948">
        <v>94362</v>
      </c>
      <c r="P1052" s="948">
        <v>52762</v>
      </c>
      <c r="Q1052" s="948">
        <v>9746</v>
      </c>
      <c r="R1052" s="948">
        <v>9782</v>
      </c>
      <c r="S1052" s="948"/>
      <c r="T1052" s="948"/>
      <c r="U1052" s="948"/>
      <c r="V1052" s="948" t="s">
        <v>1348</v>
      </c>
      <c r="W1052" s="948">
        <v>2</v>
      </c>
    </row>
    <row r="1053" spans="1:23" s="917" customFormat="1" ht="12.75" customHeight="1">
      <c r="A1053" s="948">
        <v>1895</v>
      </c>
      <c r="B1053" s="948">
        <v>1895</v>
      </c>
      <c r="C1053" s="948" t="s">
        <v>2282</v>
      </c>
      <c r="D1053" s="948" t="s">
        <v>1806</v>
      </c>
      <c r="E1053" s="948">
        <v>43343</v>
      </c>
      <c r="F1053" s="948" t="s">
        <v>198</v>
      </c>
      <c r="G1053" s="948" t="s">
        <v>2283</v>
      </c>
      <c r="H1053" s="948" t="s">
        <v>2120</v>
      </c>
      <c r="I1053" s="948"/>
      <c r="J1053" s="948" t="s">
        <v>1096</v>
      </c>
      <c r="K1053" s="948">
        <v>48</v>
      </c>
      <c r="L1053" s="948" t="s">
        <v>344</v>
      </c>
      <c r="M1053" s="948">
        <v>0</v>
      </c>
      <c r="N1053" s="948" t="s">
        <v>550</v>
      </c>
      <c r="O1053" s="948">
        <v>0</v>
      </c>
      <c r="P1053" s="948">
        <v>0</v>
      </c>
      <c r="Q1053" s="948">
        <v>0</v>
      </c>
      <c r="R1053" s="948">
        <v>0</v>
      </c>
      <c r="S1053" s="948"/>
      <c r="T1053" s="948"/>
      <c r="U1053" s="948"/>
      <c r="V1053" s="948" t="s">
        <v>1348</v>
      </c>
      <c r="W1053" s="948">
        <v>309</v>
      </c>
    </row>
    <row r="1054" spans="1:23" s="917" customFormat="1" ht="12.75" customHeight="1">
      <c r="A1054" s="948">
        <v>1952</v>
      </c>
      <c r="B1054" s="948">
        <v>2840</v>
      </c>
      <c r="C1054" s="948" t="s">
        <v>87</v>
      </c>
      <c r="D1054" s="948" t="s">
        <v>1270</v>
      </c>
      <c r="E1054" s="948">
        <v>43345</v>
      </c>
      <c r="F1054" s="948" t="s">
        <v>198</v>
      </c>
      <c r="G1054" s="948" t="s">
        <v>2284</v>
      </c>
      <c r="H1054" s="948" t="s">
        <v>2279</v>
      </c>
      <c r="I1054" s="948"/>
      <c r="J1054" s="948" t="s">
        <v>1096</v>
      </c>
      <c r="K1054" s="948">
        <v>3</v>
      </c>
      <c r="L1054" s="948" t="s">
        <v>25</v>
      </c>
      <c r="M1054" s="948">
        <v>41600</v>
      </c>
      <c r="N1054" s="948" t="s">
        <v>84</v>
      </c>
      <c r="O1054" s="948">
        <v>94362</v>
      </c>
      <c r="P1054" s="948">
        <v>52762</v>
      </c>
      <c r="Q1054" s="948">
        <v>9746</v>
      </c>
      <c r="R1054" s="948">
        <v>9782</v>
      </c>
      <c r="S1054" s="948"/>
      <c r="T1054" s="948"/>
      <c r="U1054" s="948"/>
      <c r="V1054" s="948" t="s">
        <v>1348</v>
      </c>
      <c r="W1054" s="948">
        <v>2</v>
      </c>
    </row>
    <row r="1055" spans="1:23" s="917" customFormat="1" ht="12.75" customHeight="1">
      <c r="A1055" s="948">
        <v>3444</v>
      </c>
      <c r="B1055" s="948">
        <v>2817</v>
      </c>
      <c r="C1055" s="948" t="s">
        <v>107</v>
      </c>
      <c r="D1055" s="948" t="s">
        <v>1445</v>
      </c>
      <c r="E1055" s="948">
        <v>43393</v>
      </c>
      <c r="F1055" s="948" t="s">
        <v>198</v>
      </c>
      <c r="G1055" s="948" t="s">
        <v>2285</v>
      </c>
      <c r="H1055" s="948" t="s">
        <v>2286</v>
      </c>
      <c r="I1055" s="948"/>
      <c r="J1055" s="948" t="s">
        <v>1096</v>
      </c>
      <c r="K1055" s="948">
        <v>3</v>
      </c>
      <c r="L1055" s="948" t="s">
        <v>25</v>
      </c>
      <c r="M1055" s="948">
        <v>41600</v>
      </c>
      <c r="N1055" s="948" t="s">
        <v>106</v>
      </c>
      <c r="O1055" s="948">
        <v>136028</v>
      </c>
      <c r="P1055" s="948">
        <v>94428</v>
      </c>
      <c r="Q1055" s="948">
        <v>26851</v>
      </c>
      <c r="R1055" s="948">
        <v>37759</v>
      </c>
      <c r="S1055" s="948"/>
      <c r="T1055" s="948"/>
      <c r="U1055" s="948"/>
      <c r="V1055" s="948" t="s">
        <v>1348</v>
      </c>
      <c r="W1055" s="948">
        <v>3</v>
      </c>
    </row>
    <row r="1056" spans="1:23" s="917" customFormat="1" ht="12.75" customHeight="1">
      <c r="A1056" s="948">
        <v>3484</v>
      </c>
      <c r="B1056" s="948">
        <v>2840</v>
      </c>
      <c r="C1056" s="948" t="s">
        <v>87</v>
      </c>
      <c r="D1056" s="948" t="s">
        <v>1266</v>
      </c>
      <c r="E1056" s="948">
        <v>43461</v>
      </c>
      <c r="F1056" s="948" t="s">
        <v>198</v>
      </c>
      <c r="G1056" s="948" t="s">
        <v>2287</v>
      </c>
      <c r="H1056" s="948" t="s">
        <v>2288</v>
      </c>
      <c r="I1056" s="948"/>
      <c r="J1056" s="948" t="s">
        <v>1096</v>
      </c>
      <c r="K1056" s="948">
        <v>3</v>
      </c>
      <c r="L1056" s="948" t="s">
        <v>1415</v>
      </c>
      <c r="M1056" s="948">
        <v>0</v>
      </c>
      <c r="N1056" s="948" t="s">
        <v>84</v>
      </c>
      <c r="O1056" s="948">
        <v>97274</v>
      </c>
      <c r="P1056" s="948">
        <v>97274</v>
      </c>
      <c r="Q1056" s="948">
        <v>13309</v>
      </c>
      <c r="R1056" s="948">
        <v>14661</v>
      </c>
      <c r="S1056" s="948"/>
      <c r="T1056" s="948"/>
      <c r="U1056" s="948"/>
      <c r="V1056" s="948" t="s">
        <v>1348</v>
      </c>
      <c r="W1056" s="948">
        <v>5</v>
      </c>
    </row>
    <row r="1057" spans="1:23" s="917" customFormat="1" ht="12.75" customHeight="1">
      <c r="A1057" s="948">
        <v>6666</v>
      </c>
      <c r="B1057" s="948">
        <v>2840</v>
      </c>
      <c r="C1057" s="948" t="s">
        <v>87</v>
      </c>
      <c r="D1057" s="948" t="s">
        <v>1292</v>
      </c>
      <c r="E1057" s="948">
        <v>43478</v>
      </c>
      <c r="F1057" s="948" t="s">
        <v>198</v>
      </c>
      <c r="G1057" s="948" t="s">
        <v>2289</v>
      </c>
      <c r="H1057" s="948" t="s">
        <v>2290</v>
      </c>
      <c r="I1057" s="948"/>
      <c r="J1057" s="948" t="s">
        <v>1096</v>
      </c>
      <c r="K1057" s="948">
        <v>3</v>
      </c>
      <c r="L1057" s="948" t="s">
        <v>25</v>
      </c>
      <c r="M1057" s="948">
        <v>41600</v>
      </c>
      <c r="N1057" s="948" t="s">
        <v>84</v>
      </c>
      <c r="O1057" s="948">
        <v>94362</v>
      </c>
      <c r="P1057" s="948">
        <v>52762</v>
      </c>
      <c r="Q1057" s="948">
        <v>9746</v>
      </c>
      <c r="R1057" s="948">
        <v>9782</v>
      </c>
      <c r="S1057" s="948"/>
      <c r="T1057" s="948"/>
      <c r="U1057" s="948"/>
      <c r="V1057" s="948" t="s">
        <v>1348</v>
      </c>
      <c r="W1057" s="948">
        <v>4</v>
      </c>
    </row>
    <row r="1058" spans="1:23" s="917" customFormat="1" ht="12.75" customHeight="1">
      <c r="A1058" s="948">
        <v>1350</v>
      </c>
      <c r="B1058" s="948">
        <v>2824</v>
      </c>
      <c r="C1058" s="948" t="s">
        <v>122</v>
      </c>
      <c r="D1058" s="948" t="s">
        <v>1292</v>
      </c>
      <c r="E1058" s="948">
        <v>43488</v>
      </c>
      <c r="F1058" s="948" t="s">
        <v>198</v>
      </c>
      <c r="G1058" s="948" t="s">
        <v>2291</v>
      </c>
      <c r="H1058" s="948" t="s">
        <v>2292</v>
      </c>
      <c r="I1058" s="948"/>
      <c r="J1058" s="948" t="s">
        <v>1096</v>
      </c>
      <c r="K1058" s="948">
        <v>2</v>
      </c>
      <c r="L1058" s="948" t="s">
        <v>25</v>
      </c>
      <c r="M1058" s="948">
        <v>41600</v>
      </c>
      <c r="N1058" s="948" t="s">
        <v>114</v>
      </c>
      <c r="O1058" s="948">
        <v>165078</v>
      </c>
      <c r="P1058" s="948">
        <v>123478</v>
      </c>
      <c r="Q1058" s="948">
        <v>18870</v>
      </c>
      <c r="R1058" s="948">
        <v>19885</v>
      </c>
      <c r="S1058" s="948"/>
      <c r="T1058" s="948"/>
      <c r="U1058" s="948"/>
      <c r="V1058" s="948" t="s">
        <v>1348</v>
      </c>
      <c r="W1058" s="948">
        <v>13</v>
      </c>
    </row>
    <row r="1059" spans="1:23" s="917" customFormat="1" ht="12.75" customHeight="1">
      <c r="A1059" s="948">
        <v>1135</v>
      </c>
      <c r="B1059" s="948">
        <v>2803</v>
      </c>
      <c r="C1059" s="948" t="s">
        <v>98</v>
      </c>
      <c r="D1059" s="948" t="s">
        <v>1292</v>
      </c>
      <c r="E1059" s="948">
        <v>43502</v>
      </c>
      <c r="F1059" s="948" t="s">
        <v>198</v>
      </c>
      <c r="G1059" s="948" t="s">
        <v>2293</v>
      </c>
      <c r="H1059" s="948" t="s">
        <v>2294</v>
      </c>
      <c r="I1059" s="948"/>
      <c r="J1059" s="948" t="s">
        <v>1096</v>
      </c>
      <c r="K1059" s="948">
        <v>4</v>
      </c>
      <c r="L1059" s="948" t="s">
        <v>25</v>
      </c>
      <c r="M1059" s="948">
        <v>41600</v>
      </c>
      <c r="N1059" s="948" t="s">
        <v>97</v>
      </c>
      <c r="O1059" s="948">
        <v>122428</v>
      </c>
      <c r="P1059" s="948">
        <v>80828</v>
      </c>
      <c r="Q1059" s="948">
        <v>35187</v>
      </c>
      <c r="R1059" s="948">
        <v>43661</v>
      </c>
      <c r="S1059" s="948"/>
      <c r="T1059" s="948"/>
      <c r="U1059" s="948"/>
      <c r="V1059" s="948" t="s">
        <v>1348</v>
      </c>
      <c r="W1059" s="948">
        <v>1</v>
      </c>
    </row>
    <row r="1060" spans="1:23" s="917" customFormat="1" ht="12.75" customHeight="1">
      <c r="A1060" s="948">
        <v>1380</v>
      </c>
      <c r="B1060" s="948">
        <v>2803</v>
      </c>
      <c r="C1060" s="948" t="s">
        <v>98</v>
      </c>
      <c r="D1060" s="948" t="s">
        <v>1292</v>
      </c>
      <c r="E1060" s="948">
        <v>43540</v>
      </c>
      <c r="F1060" s="948" t="s">
        <v>198</v>
      </c>
      <c r="G1060" s="948" t="s">
        <v>2295</v>
      </c>
      <c r="H1060" s="948" t="s">
        <v>2296</v>
      </c>
      <c r="I1060" s="948"/>
      <c r="J1060" s="948" t="s">
        <v>1096</v>
      </c>
      <c r="K1060" s="948">
        <v>3</v>
      </c>
      <c r="L1060" s="948" t="s">
        <v>25</v>
      </c>
      <c r="M1060" s="948">
        <v>41600</v>
      </c>
      <c r="N1060" s="948" t="s">
        <v>97</v>
      </c>
      <c r="O1060" s="948">
        <v>122428</v>
      </c>
      <c r="P1060" s="948">
        <v>80828</v>
      </c>
      <c r="Q1060" s="948">
        <v>18870</v>
      </c>
      <c r="R1060" s="948">
        <v>19885</v>
      </c>
      <c r="S1060" s="948"/>
      <c r="T1060" s="948"/>
      <c r="U1060" s="948"/>
      <c r="V1060" s="948" t="s">
        <v>1348</v>
      </c>
      <c r="W1060" s="948">
        <v>1</v>
      </c>
    </row>
    <row r="1061" spans="1:23" s="917" customFormat="1" ht="12.75" customHeight="1">
      <c r="A1061" s="948">
        <v>1380</v>
      </c>
      <c r="B1061" s="948">
        <v>2803</v>
      </c>
      <c r="C1061" s="948" t="s">
        <v>98</v>
      </c>
      <c r="D1061" s="948" t="s">
        <v>1292</v>
      </c>
      <c r="E1061" s="948">
        <v>43541</v>
      </c>
      <c r="F1061" s="948" t="s">
        <v>198</v>
      </c>
      <c r="G1061" s="948" t="s">
        <v>2297</v>
      </c>
      <c r="H1061" s="948" t="s">
        <v>2296</v>
      </c>
      <c r="I1061" s="948"/>
      <c r="J1061" s="948" t="s">
        <v>1096</v>
      </c>
      <c r="K1061" s="948">
        <v>2</v>
      </c>
      <c r="L1061" s="948" t="s">
        <v>25</v>
      </c>
      <c r="M1061" s="948">
        <v>41600</v>
      </c>
      <c r="N1061" s="948" t="s">
        <v>97</v>
      </c>
      <c r="O1061" s="948">
        <v>122428</v>
      </c>
      <c r="P1061" s="948">
        <v>80828</v>
      </c>
      <c r="Q1061" s="948">
        <v>18870</v>
      </c>
      <c r="R1061" s="948">
        <v>19885</v>
      </c>
      <c r="S1061" s="948"/>
      <c r="T1061" s="948"/>
      <c r="U1061" s="948"/>
      <c r="V1061" s="948" t="s">
        <v>1348</v>
      </c>
      <c r="W1061" s="948">
        <v>1</v>
      </c>
    </row>
    <row r="1062" spans="1:23" s="917" customFormat="1" ht="12.75" customHeight="1">
      <c r="A1062" s="948">
        <v>1380</v>
      </c>
      <c r="B1062" s="948">
        <v>2803</v>
      </c>
      <c r="C1062" s="948" t="s">
        <v>98</v>
      </c>
      <c r="D1062" s="948" t="s">
        <v>1292</v>
      </c>
      <c r="E1062" s="948">
        <v>43542</v>
      </c>
      <c r="F1062" s="948" t="s">
        <v>198</v>
      </c>
      <c r="G1062" s="948" t="s">
        <v>2298</v>
      </c>
      <c r="H1062" s="948" t="s">
        <v>2296</v>
      </c>
      <c r="I1062" s="948"/>
      <c r="J1062" s="948" t="s">
        <v>1096</v>
      </c>
      <c r="K1062" s="948">
        <v>3</v>
      </c>
      <c r="L1062" s="948" t="s">
        <v>25</v>
      </c>
      <c r="M1062" s="948">
        <v>41600</v>
      </c>
      <c r="N1062" s="948" t="s">
        <v>97</v>
      </c>
      <c r="O1062" s="948">
        <v>122428</v>
      </c>
      <c r="P1062" s="948">
        <v>80828</v>
      </c>
      <c r="Q1062" s="948">
        <v>18870</v>
      </c>
      <c r="R1062" s="948">
        <v>19885</v>
      </c>
      <c r="S1062" s="948"/>
      <c r="T1062" s="948"/>
      <c r="U1062" s="948"/>
      <c r="V1062" s="948" t="s">
        <v>1348</v>
      </c>
      <c r="W1062" s="948">
        <v>1</v>
      </c>
    </row>
    <row r="1063" spans="1:23" s="917" customFormat="1" ht="12.75" customHeight="1">
      <c r="A1063" s="948">
        <v>1380</v>
      </c>
      <c r="B1063" s="948">
        <v>2803</v>
      </c>
      <c r="C1063" s="948" t="s">
        <v>98</v>
      </c>
      <c r="D1063" s="948" t="s">
        <v>1292</v>
      </c>
      <c r="E1063" s="948">
        <v>43543</v>
      </c>
      <c r="F1063" s="948" t="s">
        <v>198</v>
      </c>
      <c r="G1063" s="948" t="s">
        <v>2299</v>
      </c>
      <c r="H1063" s="948" t="s">
        <v>2296</v>
      </c>
      <c r="I1063" s="948"/>
      <c r="J1063" s="948" t="s">
        <v>1096</v>
      </c>
      <c r="K1063" s="948">
        <v>3</v>
      </c>
      <c r="L1063" s="948" t="s">
        <v>25</v>
      </c>
      <c r="M1063" s="948">
        <v>41600</v>
      </c>
      <c r="N1063" s="948" t="s">
        <v>97</v>
      </c>
      <c r="O1063" s="948">
        <v>122428</v>
      </c>
      <c r="P1063" s="948">
        <v>80828</v>
      </c>
      <c r="Q1063" s="948">
        <v>18870</v>
      </c>
      <c r="R1063" s="948">
        <v>19885</v>
      </c>
      <c r="S1063" s="948"/>
      <c r="T1063" s="948"/>
      <c r="U1063" s="948"/>
      <c r="V1063" s="948" t="s">
        <v>1348</v>
      </c>
      <c r="W1063" s="948">
        <v>1</v>
      </c>
    </row>
    <row r="1064" spans="1:23" s="917" customFormat="1" ht="12.75" customHeight="1">
      <c r="A1064" s="948">
        <v>1380</v>
      </c>
      <c r="B1064" s="948">
        <v>2803</v>
      </c>
      <c r="C1064" s="948" t="s">
        <v>98</v>
      </c>
      <c r="D1064" s="948" t="s">
        <v>1292</v>
      </c>
      <c r="E1064" s="948">
        <v>43544</v>
      </c>
      <c r="F1064" s="948" t="s">
        <v>198</v>
      </c>
      <c r="G1064" s="948" t="s">
        <v>2300</v>
      </c>
      <c r="H1064" s="948" t="s">
        <v>2296</v>
      </c>
      <c r="I1064" s="948"/>
      <c r="J1064" s="948" t="s">
        <v>1096</v>
      </c>
      <c r="K1064" s="948">
        <v>3</v>
      </c>
      <c r="L1064" s="948" t="s">
        <v>25</v>
      </c>
      <c r="M1064" s="948">
        <v>41600</v>
      </c>
      <c r="N1064" s="948" t="s">
        <v>97</v>
      </c>
      <c r="O1064" s="948">
        <v>122428</v>
      </c>
      <c r="P1064" s="948">
        <v>80828</v>
      </c>
      <c r="Q1064" s="948">
        <v>18870</v>
      </c>
      <c r="R1064" s="948">
        <v>19885</v>
      </c>
      <c r="S1064" s="948"/>
      <c r="T1064" s="948"/>
      <c r="U1064" s="948"/>
      <c r="V1064" s="948" t="s">
        <v>1348</v>
      </c>
      <c r="W1064" s="948">
        <v>1</v>
      </c>
    </row>
    <row r="1065" spans="1:23" s="917" customFormat="1" ht="12.75" customHeight="1">
      <c r="A1065" s="948">
        <v>1235</v>
      </c>
      <c r="B1065" s="948">
        <v>2818</v>
      </c>
      <c r="C1065" s="948" t="s">
        <v>108</v>
      </c>
      <c r="D1065" s="948" t="s">
        <v>1292</v>
      </c>
      <c r="E1065" s="948">
        <v>43547</v>
      </c>
      <c r="F1065" s="948" t="s">
        <v>198</v>
      </c>
      <c r="G1065" s="948" t="s">
        <v>2301</v>
      </c>
      <c r="H1065" s="948" t="s">
        <v>2302</v>
      </c>
      <c r="I1065" s="948"/>
      <c r="J1065" s="948" t="s">
        <v>1096</v>
      </c>
      <c r="K1065" s="948">
        <v>3</v>
      </c>
      <c r="L1065" s="948" t="s">
        <v>25</v>
      </c>
      <c r="M1065" s="948">
        <v>41600</v>
      </c>
      <c r="N1065" s="948" t="s">
        <v>109</v>
      </c>
      <c r="O1065" s="948">
        <v>149905</v>
      </c>
      <c r="P1065" s="948">
        <v>108305</v>
      </c>
      <c r="Q1065" s="948">
        <v>23032</v>
      </c>
      <c r="R1065" s="948">
        <v>43316</v>
      </c>
      <c r="S1065" s="948"/>
      <c r="T1065" s="948"/>
      <c r="U1065" s="948"/>
      <c r="V1065" s="948" t="s">
        <v>1348</v>
      </c>
      <c r="W1065" s="948">
        <v>26</v>
      </c>
    </row>
    <row r="1066" spans="1:23" s="917" customFormat="1" ht="12.75" customHeight="1">
      <c r="A1066" s="948">
        <v>1912</v>
      </c>
      <c r="B1066" s="948">
        <v>2839</v>
      </c>
      <c r="C1066" s="948" t="s">
        <v>86</v>
      </c>
      <c r="D1066" s="948" t="s">
        <v>1270</v>
      </c>
      <c r="E1066" s="948">
        <v>43572</v>
      </c>
      <c r="F1066" s="948" t="s">
        <v>198</v>
      </c>
      <c r="G1066" s="948" t="s">
        <v>2303</v>
      </c>
      <c r="H1066" s="948" t="s">
        <v>2304</v>
      </c>
      <c r="I1066" s="948"/>
      <c r="J1066" s="948" t="s">
        <v>1096</v>
      </c>
      <c r="K1066" s="948">
        <v>3</v>
      </c>
      <c r="L1066" s="948" t="s">
        <v>327</v>
      </c>
      <c r="M1066" s="948">
        <v>41600</v>
      </c>
      <c r="N1066" s="948" t="s">
        <v>84</v>
      </c>
      <c r="O1066" s="948">
        <v>94362</v>
      </c>
      <c r="P1066" s="948">
        <v>52762</v>
      </c>
      <c r="Q1066" s="948">
        <v>9746</v>
      </c>
      <c r="R1066" s="948">
        <v>9782</v>
      </c>
      <c r="S1066" s="948"/>
      <c r="T1066" s="948"/>
      <c r="U1066" s="948"/>
      <c r="V1066" s="948" t="s">
        <v>1348</v>
      </c>
      <c r="W1066" s="948">
        <v>2</v>
      </c>
    </row>
    <row r="1067" spans="1:23" s="917" customFormat="1" ht="12.75" customHeight="1">
      <c r="A1067" s="948">
        <v>1912</v>
      </c>
      <c r="B1067" s="948">
        <v>2839</v>
      </c>
      <c r="C1067" s="948" t="s">
        <v>86</v>
      </c>
      <c r="D1067" s="948" t="s">
        <v>1270</v>
      </c>
      <c r="E1067" s="948">
        <v>43573</v>
      </c>
      <c r="F1067" s="948" t="s">
        <v>198</v>
      </c>
      <c r="G1067" s="948" t="s">
        <v>2305</v>
      </c>
      <c r="H1067" s="948" t="s">
        <v>2304</v>
      </c>
      <c r="I1067" s="948"/>
      <c r="J1067" s="948" t="s">
        <v>1096</v>
      </c>
      <c r="K1067" s="948">
        <v>3</v>
      </c>
      <c r="L1067" s="948" t="s">
        <v>327</v>
      </c>
      <c r="M1067" s="948">
        <v>41600</v>
      </c>
      <c r="N1067" s="948" t="s">
        <v>84</v>
      </c>
      <c r="O1067" s="948">
        <v>94362</v>
      </c>
      <c r="P1067" s="948">
        <v>52762</v>
      </c>
      <c r="Q1067" s="948">
        <v>9746</v>
      </c>
      <c r="R1067" s="948">
        <v>9782</v>
      </c>
      <c r="S1067" s="948"/>
      <c r="T1067" s="948"/>
      <c r="U1067" s="948"/>
      <c r="V1067" s="948" t="s">
        <v>1348</v>
      </c>
      <c r="W1067" s="948">
        <v>2</v>
      </c>
    </row>
    <row r="1068" spans="1:23" s="917" customFormat="1" ht="12.75" customHeight="1">
      <c r="A1068" s="948">
        <v>1951</v>
      </c>
      <c r="B1068" s="948">
        <v>2839</v>
      </c>
      <c r="C1068" s="948" t="s">
        <v>86</v>
      </c>
      <c r="D1068" s="948" t="s">
        <v>1270</v>
      </c>
      <c r="E1068" s="948">
        <v>43575</v>
      </c>
      <c r="F1068" s="948" t="s">
        <v>198</v>
      </c>
      <c r="G1068" s="948" t="s">
        <v>2306</v>
      </c>
      <c r="H1068" s="948" t="s">
        <v>2304</v>
      </c>
      <c r="I1068" s="948"/>
      <c r="J1068" s="948" t="s">
        <v>1096</v>
      </c>
      <c r="K1068" s="948">
        <v>3</v>
      </c>
      <c r="L1068" s="948" t="s">
        <v>327</v>
      </c>
      <c r="M1068" s="948">
        <v>41600</v>
      </c>
      <c r="N1068" s="948" t="s">
        <v>84</v>
      </c>
      <c r="O1068" s="948">
        <v>94362</v>
      </c>
      <c r="P1068" s="948">
        <v>52762</v>
      </c>
      <c r="Q1068" s="948">
        <v>9746</v>
      </c>
      <c r="R1068" s="948">
        <v>9782</v>
      </c>
      <c r="S1068" s="948"/>
      <c r="T1068" s="948"/>
      <c r="U1068" s="948"/>
      <c r="V1068" s="948" t="s">
        <v>1348</v>
      </c>
      <c r="W1068" s="948">
        <v>2</v>
      </c>
    </row>
    <row r="1069" spans="1:23" s="917" customFormat="1" ht="12.75" customHeight="1">
      <c r="A1069" s="948">
        <v>1890</v>
      </c>
      <c r="B1069" s="948">
        <v>2840</v>
      </c>
      <c r="C1069" s="948" t="s">
        <v>87</v>
      </c>
      <c r="D1069" s="948" t="s">
        <v>1292</v>
      </c>
      <c r="E1069" s="948">
        <v>43577</v>
      </c>
      <c r="F1069" s="948" t="s">
        <v>198</v>
      </c>
      <c r="G1069" s="948" t="s">
        <v>1678</v>
      </c>
      <c r="H1069" s="948" t="s">
        <v>2307</v>
      </c>
      <c r="I1069" s="948" t="s">
        <v>5779</v>
      </c>
      <c r="J1069" s="948" t="s">
        <v>1096</v>
      </c>
      <c r="K1069" s="948">
        <v>1</v>
      </c>
      <c r="L1069" s="948" t="s">
        <v>25</v>
      </c>
      <c r="M1069" s="948">
        <v>41600</v>
      </c>
      <c r="N1069" s="948" t="s">
        <v>84</v>
      </c>
      <c r="O1069" s="948">
        <v>94362</v>
      </c>
      <c r="P1069" s="948">
        <v>52762</v>
      </c>
      <c r="Q1069" s="948">
        <v>13309</v>
      </c>
      <c r="R1069" s="948">
        <v>14661</v>
      </c>
      <c r="S1069" s="948"/>
      <c r="T1069" s="948"/>
      <c r="U1069" s="948"/>
      <c r="V1069" s="948" t="s">
        <v>1348</v>
      </c>
      <c r="W1069" s="948">
        <v>33</v>
      </c>
    </row>
    <row r="1070" spans="1:23" s="917" customFormat="1" ht="12.75" customHeight="1">
      <c r="A1070" s="948">
        <v>1380</v>
      </c>
      <c r="B1070" s="948">
        <v>2803</v>
      </c>
      <c r="C1070" s="948" t="s">
        <v>98</v>
      </c>
      <c r="D1070" s="948" t="s">
        <v>1292</v>
      </c>
      <c r="E1070" s="948">
        <v>43595</v>
      </c>
      <c r="F1070" s="948" t="s">
        <v>198</v>
      </c>
      <c r="G1070" s="948" t="s">
        <v>2308</v>
      </c>
      <c r="H1070" s="948" t="s">
        <v>2302</v>
      </c>
      <c r="I1070" s="948"/>
      <c r="J1070" s="948" t="s">
        <v>1096</v>
      </c>
      <c r="K1070" s="948">
        <v>3</v>
      </c>
      <c r="L1070" s="948" t="s">
        <v>25</v>
      </c>
      <c r="M1070" s="948">
        <v>41600</v>
      </c>
      <c r="N1070" s="948" t="s">
        <v>97</v>
      </c>
      <c r="O1070" s="948">
        <v>122428</v>
      </c>
      <c r="P1070" s="948">
        <v>80828</v>
      </c>
      <c r="Q1070" s="948">
        <v>18870</v>
      </c>
      <c r="R1070" s="948">
        <v>19885</v>
      </c>
      <c r="S1070" s="948"/>
      <c r="T1070" s="948"/>
      <c r="U1070" s="948"/>
      <c r="V1070" s="948" t="s">
        <v>1348</v>
      </c>
      <c r="W1070" s="948">
        <v>1</v>
      </c>
    </row>
    <row r="1071" spans="1:23" s="917" customFormat="1" ht="12.75" customHeight="1">
      <c r="A1071" s="948">
        <v>1380</v>
      </c>
      <c r="B1071" s="948">
        <v>2803</v>
      </c>
      <c r="C1071" s="948" t="s">
        <v>98</v>
      </c>
      <c r="D1071" s="948" t="s">
        <v>1292</v>
      </c>
      <c r="E1071" s="948">
        <v>43602</v>
      </c>
      <c r="F1071" s="948" t="s">
        <v>198</v>
      </c>
      <c r="G1071" s="948" t="s">
        <v>2309</v>
      </c>
      <c r="H1071" s="948" t="s">
        <v>2302</v>
      </c>
      <c r="I1071" s="948"/>
      <c r="J1071" s="948" t="s">
        <v>1096</v>
      </c>
      <c r="K1071" s="948">
        <v>3</v>
      </c>
      <c r="L1071" s="948" t="s">
        <v>25</v>
      </c>
      <c r="M1071" s="948">
        <v>41600</v>
      </c>
      <c r="N1071" s="948" t="s">
        <v>97</v>
      </c>
      <c r="O1071" s="948">
        <v>122428</v>
      </c>
      <c r="P1071" s="948">
        <v>80828</v>
      </c>
      <c r="Q1071" s="948">
        <v>18870</v>
      </c>
      <c r="R1071" s="948">
        <v>19885</v>
      </c>
      <c r="S1071" s="948"/>
      <c r="T1071" s="948"/>
      <c r="U1071" s="948"/>
      <c r="V1071" s="948" t="s">
        <v>1348</v>
      </c>
      <c r="W1071" s="948">
        <v>1</v>
      </c>
    </row>
    <row r="1072" spans="1:23" s="917" customFormat="1" ht="12.75" customHeight="1">
      <c r="A1072" s="948">
        <v>1380</v>
      </c>
      <c r="B1072" s="948">
        <v>2803</v>
      </c>
      <c r="C1072" s="948" t="s">
        <v>98</v>
      </c>
      <c r="D1072" s="948" t="s">
        <v>1292</v>
      </c>
      <c r="E1072" s="948">
        <v>43603</v>
      </c>
      <c r="F1072" s="948" t="s">
        <v>198</v>
      </c>
      <c r="G1072" s="948" t="s">
        <v>2310</v>
      </c>
      <c r="H1072" s="948" t="s">
        <v>2302</v>
      </c>
      <c r="I1072" s="948"/>
      <c r="J1072" s="948" t="s">
        <v>1096</v>
      </c>
      <c r="K1072" s="948">
        <v>2</v>
      </c>
      <c r="L1072" s="948" t="s">
        <v>25</v>
      </c>
      <c r="M1072" s="948">
        <v>41600</v>
      </c>
      <c r="N1072" s="948" t="s">
        <v>97</v>
      </c>
      <c r="O1072" s="948">
        <v>122428</v>
      </c>
      <c r="P1072" s="948">
        <v>80828</v>
      </c>
      <c r="Q1072" s="948">
        <v>18870</v>
      </c>
      <c r="R1072" s="948">
        <v>19885</v>
      </c>
      <c r="S1072" s="948"/>
      <c r="T1072" s="948"/>
      <c r="U1072" s="948"/>
      <c r="V1072" s="948" t="s">
        <v>1348</v>
      </c>
      <c r="W1072" s="948">
        <v>1</v>
      </c>
    </row>
    <row r="1073" spans="1:23" s="917" customFormat="1" ht="12.75" customHeight="1">
      <c r="A1073" s="948">
        <v>1380</v>
      </c>
      <c r="B1073" s="948">
        <v>2803</v>
      </c>
      <c r="C1073" s="948" t="s">
        <v>98</v>
      </c>
      <c r="D1073" s="948" t="s">
        <v>1292</v>
      </c>
      <c r="E1073" s="948">
        <v>43605</v>
      </c>
      <c r="F1073" s="948" t="s">
        <v>198</v>
      </c>
      <c r="G1073" s="948" t="s">
        <v>2311</v>
      </c>
      <c r="H1073" s="948" t="s">
        <v>2312</v>
      </c>
      <c r="I1073" s="948"/>
      <c r="J1073" s="948" t="s">
        <v>1096</v>
      </c>
      <c r="K1073" s="948">
        <v>2</v>
      </c>
      <c r="L1073" s="948" t="s">
        <v>25</v>
      </c>
      <c r="M1073" s="948">
        <v>41600</v>
      </c>
      <c r="N1073" s="948" t="s">
        <v>97</v>
      </c>
      <c r="O1073" s="948">
        <v>122428</v>
      </c>
      <c r="P1073" s="948">
        <v>80828</v>
      </c>
      <c r="Q1073" s="948">
        <v>18870</v>
      </c>
      <c r="R1073" s="948">
        <v>19885</v>
      </c>
      <c r="S1073" s="948"/>
      <c r="T1073" s="948"/>
      <c r="U1073" s="948"/>
      <c r="V1073" s="948" t="s">
        <v>1348</v>
      </c>
      <c r="W1073" s="948">
        <v>1</v>
      </c>
    </row>
    <row r="1074" spans="1:23" s="917" customFormat="1" ht="12.75" customHeight="1">
      <c r="A1074" s="948">
        <v>1380</v>
      </c>
      <c r="B1074" s="948">
        <v>2803</v>
      </c>
      <c r="C1074" s="948" t="s">
        <v>98</v>
      </c>
      <c r="D1074" s="948" t="s">
        <v>1292</v>
      </c>
      <c r="E1074" s="948">
        <v>43606</v>
      </c>
      <c r="F1074" s="948" t="s">
        <v>198</v>
      </c>
      <c r="G1074" s="948" t="s">
        <v>2313</v>
      </c>
      <c r="H1074" s="948" t="s">
        <v>2312</v>
      </c>
      <c r="I1074" s="948"/>
      <c r="J1074" s="948" t="s">
        <v>1096</v>
      </c>
      <c r="K1074" s="948">
        <v>2</v>
      </c>
      <c r="L1074" s="948" t="s">
        <v>25</v>
      </c>
      <c r="M1074" s="948">
        <v>41600</v>
      </c>
      <c r="N1074" s="948" t="s">
        <v>97</v>
      </c>
      <c r="O1074" s="948">
        <v>122428</v>
      </c>
      <c r="P1074" s="948">
        <v>80828</v>
      </c>
      <c r="Q1074" s="948">
        <v>18870</v>
      </c>
      <c r="R1074" s="948">
        <v>19885</v>
      </c>
      <c r="S1074" s="948"/>
      <c r="T1074" s="948"/>
      <c r="U1074" s="948"/>
      <c r="V1074" s="948" t="s">
        <v>1348</v>
      </c>
      <c r="W1074" s="948">
        <v>1</v>
      </c>
    </row>
    <row r="1075" spans="1:23" s="917" customFormat="1" ht="12.75" customHeight="1">
      <c r="A1075" s="948">
        <v>1125</v>
      </c>
      <c r="B1075" s="948">
        <v>2822</v>
      </c>
      <c r="C1075" s="948" t="s">
        <v>1653</v>
      </c>
      <c r="D1075" s="948" t="s">
        <v>1445</v>
      </c>
      <c r="E1075" s="948">
        <v>43682</v>
      </c>
      <c r="F1075" s="948" t="s">
        <v>198</v>
      </c>
      <c r="G1075" s="948" t="s">
        <v>2314</v>
      </c>
      <c r="H1075" s="948" t="s">
        <v>2315</v>
      </c>
      <c r="I1075" s="948"/>
      <c r="J1075" s="948" t="s">
        <v>1096</v>
      </c>
      <c r="K1075" s="948">
        <v>10</v>
      </c>
      <c r="L1075" s="948" t="s">
        <v>25</v>
      </c>
      <c r="M1075" s="948">
        <v>41600</v>
      </c>
      <c r="N1075" s="948" t="s">
        <v>325</v>
      </c>
      <c r="O1075" s="948">
        <v>292387</v>
      </c>
      <c r="P1075" s="948">
        <v>250787</v>
      </c>
      <c r="Q1075" s="948">
        <v>18870</v>
      </c>
      <c r="R1075" s="948">
        <v>26466</v>
      </c>
      <c r="S1075" s="948"/>
      <c r="T1075" s="948"/>
      <c r="U1075" s="948"/>
      <c r="V1075" s="948" t="s">
        <v>1348</v>
      </c>
      <c r="W1075" s="948">
        <v>2</v>
      </c>
    </row>
    <row r="1076" spans="1:23" s="917" customFormat="1" ht="12.75" customHeight="1">
      <c r="A1076" s="948">
        <v>1340</v>
      </c>
      <c r="B1076" s="948">
        <v>2803</v>
      </c>
      <c r="C1076" s="948" t="s">
        <v>98</v>
      </c>
      <c r="D1076" s="948" t="s">
        <v>1292</v>
      </c>
      <c r="E1076" s="948">
        <v>43683</v>
      </c>
      <c r="F1076" s="948" t="s">
        <v>198</v>
      </c>
      <c r="G1076" s="948" t="s">
        <v>2316</v>
      </c>
      <c r="H1076" s="948" t="s">
        <v>2317</v>
      </c>
      <c r="I1076" s="948"/>
      <c r="J1076" s="948" t="s">
        <v>1096</v>
      </c>
      <c r="K1076" s="948">
        <v>5</v>
      </c>
      <c r="L1076" s="948" t="s">
        <v>25</v>
      </c>
      <c r="M1076" s="948">
        <v>41600</v>
      </c>
      <c r="N1076" s="948" t="s">
        <v>97</v>
      </c>
      <c r="O1076" s="948">
        <v>122428</v>
      </c>
      <c r="P1076" s="948">
        <v>80828</v>
      </c>
      <c r="Q1076" s="948">
        <v>26851</v>
      </c>
      <c r="R1076" s="948">
        <v>37759</v>
      </c>
      <c r="S1076" s="948"/>
      <c r="T1076" s="948"/>
      <c r="U1076" s="948"/>
      <c r="V1076" s="948" t="s">
        <v>1348</v>
      </c>
      <c r="W1076" s="948">
        <v>2</v>
      </c>
    </row>
    <row r="1077" spans="1:23" s="917" customFormat="1" ht="12.75" customHeight="1">
      <c r="A1077" s="948">
        <v>1380</v>
      </c>
      <c r="B1077" s="948">
        <v>2803</v>
      </c>
      <c r="C1077" s="948" t="s">
        <v>98</v>
      </c>
      <c r="D1077" s="948" t="s">
        <v>1292</v>
      </c>
      <c r="E1077" s="948">
        <v>43692</v>
      </c>
      <c r="F1077" s="948" t="s">
        <v>198</v>
      </c>
      <c r="G1077" s="948" t="s">
        <v>2318</v>
      </c>
      <c r="H1077" s="948" t="s">
        <v>2319</v>
      </c>
      <c r="I1077" s="948"/>
      <c r="J1077" s="948" t="s">
        <v>1096</v>
      </c>
      <c r="K1077" s="948">
        <v>5</v>
      </c>
      <c r="L1077" s="948" t="s">
        <v>25</v>
      </c>
      <c r="M1077" s="948">
        <v>41600</v>
      </c>
      <c r="N1077" s="948" t="s">
        <v>97</v>
      </c>
      <c r="O1077" s="948">
        <v>122428</v>
      </c>
      <c r="P1077" s="948">
        <v>80828</v>
      </c>
      <c r="Q1077" s="948">
        <v>18870</v>
      </c>
      <c r="R1077" s="948">
        <v>19885</v>
      </c>
      <c r="S1077" s="948"/>
      <c r="T1077" s="948"/>
      <c r="U1077" s="948"/>
      <c r="V1077" s="948" t="s">
        <v>1348</v>
      </c>
      <c r="W1077" s="948">
        <v>1</v>
      </c>
    </row>
    <row r="1078" spans="1:23" s="917" customFormat="1" ht="12.75" customHeight="1">
      <c r="A1078" s="948">
        <v>1325</v>
      </c>
      <c r="B1078" s="948">
        <v>2831</v>
      </c>
      <c r="C1078" s="948" t="s">
        <v>319</v>
      </c>
      <c r="D1078" s="948" t="s">
        <v>1133</v>
      </c>
      <c r="E1078" s="948">
        <v>43697</v>
      </c>
      <c r="F1078" s="948" t="s">
        <v>198</v>
      </c>
      <c r="G1078" s="948" t="s">
        <v>2320</v>
      </c>
      <c r="H1078" s="948" t="s">
        <v>2321</v>
      </c>
      <c r="I1078" s="948"/>
      <c r="J1078" s="948" t="s">
        <v>1096</v>
      </c>
      <c r="K1078" s="948">
        <v>5</v>
      </c>
      <c r="L1078" s="948" t="s">
        <v>25</v>
      </c>
      <c r="M1078" s="948">
        <v>41600</v>
      </c>
      <c r="N1078" s="948" t="s">
        <v>126</v>
      </c>
      <c r="O1078" s="948">
        <v>212265</v>
      </c>
      <c r="P1078" s="948">
        <v>170665</v>
      </c>
      <c r="Q1078" s="948">
        <v>18870</v>
      </c>
      <c r="R1078" s="948">
        <v>26466</v>
      </c>
      <c r="S1078" s="948"/>
      <c r="T1078" s="948"/>
      <c r="U1078" s="948"/>
      <c r="V1078" s="948" t="s">
        <v>1348</v>
      </c>
      <c r="W1078" s="948">
        <v>1</v>
      </c>
    </row>
    <row r="1079" spans="1:23" s="917" customFormat="1" ht="12.75" customHeight="1">
      <c r="A1079" s="948">
        <v>1235</v>
      </c>
      <c r="B1079" s="948">
        <v>2824</v>
      </c>
      <c r="C1079" s="948" t="s">
        <v>122</v>
      </c>
      <c r="D1079" s="948" t="s">
        <v>1292</v>
      </c>
      <c r="E1079" s="948">
        <v>43718</v>
      </c>
      <c r="F1079" s="948" t="s">
        <v>198</v>
      </c>
      <c r="G1079" s="948" t="s">
        <v>2322</v>
      </c>
      <c r="H1079" s="948" t="s">
        <v>2323</v>
      </c>
      <c r="I1079" s="948"/>
      <c r="J1079" s="948" t="s">
        <v>1096</v>
      </c>
      <c r="K1079" s="948">
        <v>5</v>
      </c>
      <c r="L1079" s="948" t="s">
        <v>25</v>
      </c>
      <c r="M1079" s="948">
        <v>41600</v>
      </c>
      <c r="N1079" s="948" t="s">
        <v>114</v>
      </c>
      <c r="O1079" s="948">
        <v>165078</v>
      </c>
      <c r="P1079" s="948">
        <v>123478</v>
      </c>
      <c r="Q1079" s="948">
        <v>23032</v>
      </c>
      <c r="R1079" s="948">
        <v>43316</v>
      </c>
      <c r="S1079" s="948"/>
      <c r="T1079" s="948"/>
      <c r="U1079" s="948"/>
      <c r="V1079" s="948" t="s">
        <v>1348</v>
      </c>
      <c r="W1079" s="948">
        <v>3</v>
      </c>
    </row>
    <row r="1080" spans="1:23" s="917" customFormat="1" ht="12.75" customHeight="1">
      <c r="A1080" s="948">
        <v>1890</v>
      </c>
      <c r="B1080" s="948">
        <v>2840</v>
      </c>
      <c r="C1080" s="948" t="s">
        <v>87</v>
      </c>
      <c r="D1080" s="948" t="s">
        <v>1292</v>
      </c>
      <c r="E1080" s="948">
        <v>43721</v>
      </c>
      <c r="F1080" s="948" t="s">
        <v>198</v>
      </c>
      <c r="G1080" s="948" t="s">
        <v>2324</v>
      </c>
      <c r="H1080" s="948" t="s">
        <v>2325</v>
      </c>
      <c r="I1080" s="948"/>
      <c r="J1080" s="948" t="s">
        <v>1096</v>
      </c>
      <c r="K1080" s="948">
        <v>10</v>
      </c>
      <c r="L1080" s="948" t="s">
        <v>25</v>
      </c>
      <c r="M1080" s="948">
        <v>41600</v>
      </c>
      <c r="N1080" s="948" t="s">
        <v>84</v>
      </c>
      <c r="O1080" s="948">
        <v>94362</v>
      </c>
      <c r="P1080" s="948">
        <v>52762</v>
      </c>
      <c r="Q1080" s="948">
        <v>13309</v>
      </c>
      <c r="R1080" s="948">
        <v>14661</v>
      </c>
      <c r="S1080" s="948"/>
      <c r="T1080" s="948"/>
      <c r="U1080" s="948"/>
      <c r="V1080" s="948" t="s">
        <v>1348</v>
      </c>
      <c r="W1080" s="948">
        <v>2</v>
      </c>
    </row>
    <row r="1081" spans="1:23" s="917" customFormat="1" ht="12.75" customHeight="1">
      <c r="A1081" s="948">
        <v>1325</v>
      </c>
      <c r="B1081" s="948">
        <v>2831</v>
      </c>
      <c r="C1081" s="948" t="s">
        <v>319</v>
      </c>
      <c r="D1081" s="948" t="s">
        <v>1133</v>
      </c>
      <c r="E1081" s="948">
        <v>43726</v>
      </c>
      <c r="F1081" s="948" t="s">
        <v>198</v>
      </c>
      <c r="G1081" s="948" t="s">
        <v>2326</v>
      </c>
      <c r="H1081" s="948" t="s">
        <v>2321</v>
      </c>
      <c r="I1081" s="948"/>
      <c r="J1081" s="948" t="s">
        <v>1096</v>
      </c>
      <c r="K1081" s="948">
        <v>5</v>
      </c>
      <c r="L1081" s="948" t="s">
        <v>25</v>
      </c>
      <c r="M1081" s="948">
        <v>41600</v>
      </c>
      <c r="N1081" s="948" t="s">
        <v>126</v>
      </c>
      <c r="O1081" s="948">
        <v>212265</v>
      </c>
      <c r="P1081" s="948">
        <v>170665</v>
      </c>
      <c r="Q1081" s="948">
        <v>18870</v>
      </c>
      <c r="R1081" s="948">
        <v>26466</v>
      </c>
      <c r="S1081" s="948"/>
      <c r="T1081" s="948"/>
      <c r="U1081" s="948"/>
      <c r="V1081" s="948" t="s">
        <v>1348</v>
      </c>
      <c r="W1081" s="948">
        <v>1</v>
      </c>
    </row>
    <row r="1082" spans="1:23" s="917" customFormat="1" ht="12.75" customHeight="1">
      <c r="A1082" s="948">
        <v>1325</v>
      </c>
      <c r="B1082" s="948">
        <v>2831</v>
      </c>
      <c r="C1082" s="948" t="s">
        <v>319</v>
      </c>
      <c r="D1082" s="948" t="s">
        <v>1133</v>
      </c>
      <c r="E1082" s="948">
        <v>43727</v>
      </c>
      <c r="F1082" s="948" t="s">
        <v>198</v>
      </c>
      <c r="G1082" s="948" t="s">
        <v>2327</v>
      </c>
      <c r="H1082" s="948" t="s">
        <v>2321</v>
      </c>
      <c r="I1082" s="948"/>
      <c r="J1082" s="948" t="s">
        <v>1096</v>
      </c>
      <c r="K1082" s="948">
        <v>15</v>
      </c>
      <c r="L1082" s="948" t="s">
        <v>25</v>
      </c>
      <c r="M1082" s="948">
        <v>41600</v>
      </c>
      <c r="N1082" s="948" t="s">
        <v>126</v>
      </c>
      <c r="O1082" s="948">
        <v>212265</v>
      </c>
      <c r="P1082" s="948">
        <v>170665</v>
      </c>
      <c r="Q1082" s="948">
        <v>18870</v>
      </c>
      <c r="R1082" s="948">
        <v>26466</v>
      </c>
      <c r="S1082" s="948"/>
      <c r="T1082" s="948"/>
      <c r="U1082" s="948"/>
      <c r="V1082" s="948" t="s">
        <v>1348</v>
      </c>
      <c r="W1082" s="948">
        <v>1</v>
      </c>
    </row>
    <row r="1083" spans="1:23" s="917" customFormat="1" ht="12.75" customHeight="1">
      <c r="A1083" s="948">
        <v>1705</v>
      </c>
      <c r="B1083" s="948">
        <v>2840</v>
      </c>
      <c r="C1083" s="948" t="s">
        <v>87</v>
      </c>
      <c r="D1083" s="948" t="s">
        <v>1093</v>
      </c>
      <c r="E1083" s="948">
        <v>43733</v>
      </c>
      <c r="F1083" s="948" t="s">
        <v>198</v>
      </c>
      <c r="G1083" s="948" t="s">
        <v>2328</v>
      </c>
      <c r="H1083" s="948" t="s">
        <v>2329</v>
      </c>
      <c r="I1083" s="948"/>
      <c r="J1083" s="948" t="s">
        <v>1096</v>
      </c>
      <c r="K1083" s="948">
        <v>2</v>
      </c>
      <c r="L1083" s="948" t="s">
        <v>25</v>
      </c>
      <c r="M1083" s="948">
        <v>41600</v>
      </c>
      <c r="N1083" s="948" t="s">
        <v>84</v>
      </c>
      <c r="O1083" s="948">
        <v>94362</v>
      </c>
      <c r="P1083" s="948">
        <v>52762</v>
      </c>
      <c r="Q1083" s="948">
        <v>18870</v>
      </c>
      <c r="R1083" s="948">
        <v>26466</v>
      </c>
      <c r="S1083" s="948"/>
      <c r="T1083" s="948"/>
      <c r="U1083" s="948"/>
      <c r="V1083" s="948" t="s">
        <v>1348</v>
      </c>
      <c r="W1083" s="948">
        <v>2</v>
      </c>
    </row>
    <row r="1084" spans="1:23" s="917" customFormat="1" ht="12.75" customHeight="1">
      <c r="A1084" s="948">
        <v>1705</v>
      </c>
      <c r="B1084" s="948">
        <v>2840</v>
      </c>
      <c r="C1084" s="948" t="s">
        <v>87</v>
      </c>
      <c r="D1084" s="948" t="s">
        <v>1093</v>
      </c>
      <c r="E1084" s="948">
        <v>43734</v>
      </c>
      <c r="F1084" s="948" t="s">
        <v>198</v>
      </c>
      <c r="G1084" s="948" t="s">
        <v>2330</v>
      </c>
      <c r="H1084" s="948" t="s">
        <v>2257</v>
      </c>
      <c r="I1084" s="948"/>
      <c r="J1084" s="948" t="s">
        <v>1096</v>
      </c>
      <c r="K1084" s="948">
        <v>3</v>
      </c>
      <c r="L1084" s="948" t="s">
        <v>25</v>
      </c>
      <c r="M1084" s="948">
        <v>41600</v>
      </c>
      <c r="N1084" s="948" t="s">
        <v>84</v>
      </c>
      <c r="O1084" s="948">
        <v>94362</v>
      </c>
      <c r="P1084" s="948">
        <v>52762</v>
      </c>
      <c r="Q1084" s="948">
        <v>18870</v>
      </c>
      <c r="R1084" s="948">
        <v>26466</v>
      </c>
      <c r="S1084" s="948"/>
      <c r="T1084" s="948"/>
      <c r="U1084" s="948"/>
      <c r="V1084" s="948" t="s">
        <v>1348</v>
      </c>
      <c r="W1084" s="948">
        <v>2</v>
      </c>
    </row>
    <row r="1085" spans="1:23" s="917" customFormat="1" ht="12.75" customHeight="1">
      <c r="A1085" s="948">
        <v>1570</v>
      </c>
      <c r="B1085" s="948">
        <v>2840</v>
      </c>
      <c r="C1085" s="948" t="s">
        <v>87</v>
      </c>
      <c r="D1085" s="948" t="s">
        <v>1445</v>
      </c>
      <c r="E1085" s="948">
        <v>43739</v>
      </c>
      <c r="F1085" s="948" t="s">
        <v>198</v>
      </c>
      <c r="G1085" s="948" t="s">
        <v>2331</v>
      </c>
      <c r="H1085" s="948" t="s">
        <v>1753</v>
      </c>
      <c r="I1085" s="948"/>
      <c r="J1085" s="948" t="s">
        <v>1096</v>
      </c>
      <c r="K1085" s="948">
        <v>5</v>
      </c>
      <c r="L1085" s="948" t="s">
        <v>327</v>
      </c>
      <c r="M1085" s="948">
        <v>41600</v>
      </c>
      <c r="N1085" s="948" t="s">
        <v>84</v>
      </c>
      <c r="O1085" s="948">
        <v>94362</v>
      </c>
      <c r="P1085" s="948">
        <v>52762</v>
      </c>
      <c r="Q1085" s="948">
        <v>18870</v>
      </c>
      <c r="R1085" s="948">
        <v>26466</v>
      </c>
      <c r="S1085" s="948"/>
      <c r="T1085" s="948"/>
      <c r="U1085" s="948"/>
      <c r="V1085" s="948" t="s">
        <v>1348</v>
      </c>
      <c r="W1085" s="948">
        <v>1</v>
      </c>
    </row>
    <row r="1086" spans="1:23" s="917" customFormat="1" ht="12.75" customHeight="1">
      <c r="A1086" s="948">
        <v>1034</v>
      </c>
      <c r="B1086" s="948">
        <v>2803</v>
      </c>
      <c r="C1086" s="948" t="s">
        <v>98</v>
      </c>
      <c r="D1086" s="948" t="s">
        <v>1292</v>
      </c>
      <c r="E1086" s="948">
        <v>43740</v>
      </c>
      <c r="F1086" s="948" t="s">
        <v>198</v>
      </c>
      <c r="G1086" s="948" t="s">
        <v>2332</v>
      </c>
      <c r="H1086" s="948" t="s">
        <v>2333</v>
      </c>
      <c r="I1086" s="948"/>
      <c r="J1086" s="948" t="s">
        <v>1096</v>
      </c>
      <c r="K1086" s="948">
        <v>4</v>
      </c>
      <c r="L1086" s="948" t="s">
        <v>25</v>
      </c>
      <c r="M1086" s="948">
        <v>41600</v>
      </c>
      <c r="N1086" s="948" t="s">
        <v>97</v>
      </c>
      <c r="O1086" s="948">
        <v>122428</v>
      </c>
      <c r="P1086" s="948">
        <v>80828</v>
      </c>
      <c r="Q1086" s="948">
        <v>18870</v>
      </c>
      <c r="R1086" s="948">
        <v>26466</v>
      </c>
      <c r="S1086" s="948"/>
      <c r="T1086" s="948"/>
      <c r="U1086" s="948"/>
      <c r="V1086" s="948" t="s">
        <v>1348</v>
      </c>
      <c r="W1086" s="948">
        <v>2</v>
      </c>
    </row>
    <row r="1087" spans="1:23" s="917" customFormat="1" ht="12.75" customHeight="1">
      <c r="A1087" s="948">
        <v>1210</v>
      </c>
      <c r="B1087" s="948">
        <v>2805</v>
      </c>
      <c r="C1087" s="948" t="s">
        <v>110</v>
      </c>
      <c r="D1087" s="948" t="s">
        <v>1103</v>
      </c>
      <c r="E1087" s="948">
        <v>43741</v>
      </c>
      <c r="F1087" s="948" t="s">
        <v>198</v>
      </c>
      <c r="G1087" s="948" t="s">
        <v>2334</v>
      </c>
      <c r="H1087" s="948" t="s">
        <v>2335</v>
      </c>
      <c r="I1087" s="948"/>
      <c r="J1087" s="948" t="s">
        <v>1096</v>
      </c>
      <c r="K1087" s="948">
        <v>5</v>
      </c>
      <c r="L1087" s="948" t="s">
        <v>25</v>
      </c>
      <c r="M1087" s="948">
        <v>41600</v>
      </c>
      <c r="N1087" s="948" t="s">
        <v>109</v>
      </c>
      <c r="O1087" s="948">
        <v>149905</v>
      </c>
      <c r="P1087" s="948">
        <v>108305</v>
      </c>
      <c r="Q1087" s="948">
        <v>18870</v>
      </c>
      <c r="R1087" s="948">
        <v>26466</v>
      </c>
      <c r="S1087" s="948"/>
      <c r="T1087" s="948"/>
      <c r="U1087" s="948"/>
      <c r="V1087" s="948" t="s">
        <v>1348</v>
      </c>
      <c r="W1087" s="948">
        <v>1</v>
      </c>
    </row>
    <row r="1088" spans="1:23" s="917" customFormat="1" ht="12.75" customHeight="1">
      <c r="A1088" s="948">
        <v>1210</v>
      </c>
      <c r="B1088" s="948">
        <v>2805</v>
      </c>
      <c r="C1088" s="948" t="s">
        <v>110</v>
      </c>
      <c r="D1088" s="948" t="s">
        <v>1103</v>
      </c>
      <c r="E1088" s="948">
        <v>43744</v>
      </c>
      <c r="F1088" s="948" t="s">
        <v>198</v>
      </c>
      <c r="G1088" s="948" t="s">
        <v>2336</v>
      </c>
      <c r="H1088" s="948" t="s">
        <v>2335</v>
      </c>
      <c r="I1088" s="948"/>
      <c r="J1088" s="948" t="s">
        <v>1096</v>
      </c>
      <c r="K1088" s="948">
        <v>2</v>
      </c>
      <c r="L1088" s="948" t="s">
        <v>25</v>
      </c>
      <c r="M1088" s="948">
        <v>41600</v>
      </c>
      <c r="N1088" s="948" t="s">
        <v>109</v>
      </c>
      <c r="O1088" s="948">
        <v>149905</v>
      </c>
      <c r="P1088" s="948">
        <v>108305</v>
      </c>
      <c r="Q1088" s="948">
        <v>18870</v>
      </c>
      <c r="R1088" s="948">
        <v>26466</v>
      </c>
      <c r="S1088" s="948"/>
      <c r="T1088" s="948"/>
      <c r="U1088" s="948"/>
      <c r="V1088" s="948" t="s">
        <v>1348</v>
      </c>
      <c r="W1088" s="948">
        <v>1</v>
      </c>
    </row>
    <row r="1089" spans="1:23" s="917" customFormat="1" ht="12.75" customHeight="1">
      <c r="A1089" s="948">
        <v>1210</v>
      </c>
      <c r="B1089" s="948">
        <v>2805</v>
      </c>
      <c r="C1089" s="948" t="s">
        <v>110</v>
      </c>
      <c r="D1089" s="948" t="s">
        <v>1103</v>
      </c>
      <c r="E1089" s="948">
        <v>43746</v>
      </c>
      <c r="F1089" s="948" t="s">
        <v>198</v>
      </c>
      <c r="G1089" s="948" t="s">
        <v>2337</v>
      </c>
      <c r="H1089" s="948" t="s">
        <v>2335</v>
      </c>
      <c r="I1089" s="948"/>
      <c r="J1089" s="948" t="s">
        <v>1096</v>
      </c>
      <c r="K1089" s="948">
        <v>5</v>
      </c>
      <c r="L1089" s="948" t="s">
        <v>25</v>
      </c>
      <c r="M1089" s="948">
        <v>41600</v>
      </c>
      <c r="N1089" s="948" t="s">
        <v>109</v>
      </c>
      <c r="O1089" s="948">
        <v>149905</v>
      </c>
      <c r="P1089" s="948">
        <v>108305</v>
      </c>
      <c r="Q1089" s="948">
        <v>18870</v>
      </c>
      <c r="R1089" s="948">
        <v>26466</v>
      </c>
      <c r="S1089" s="948"/>
      <c r="T1089" s="948"/>
      <c r="U1089" s="948"/>
      <c r="V1089" s="948" t="s">
        <v>1348</v>
      </c>
      <c r="W1089" s="948">
        <v>1</v>
      </c>
    </row>
    <row r="1090" spans="1:23" s="917" customFormat="1" ht="12.75" customHeight="1">
      <c r="A1090" s="948">
        <v>1890</v>
      </c>
      <c r="B1090" s="948">
        <v>2840</v>
      </c>
      <c r="C1090" s="948" t="s">
        <v>87</v>
      </c>
      <c r="D1090" s="948" t="s">
        <v>1292</v>
      </c>
      <c r="E1090" s="948">
        <v>43748</v>
      </c>
      <c r="F1090" s="948" t="s">
        <v>198</v>
      </c>
      <c r="G1090" s="948" t="s">
        <v>2338</v>
      </c>
      <c r="H1090" s="948" t="s">
        <v>2339</v>
      </c>
      <c r="I1090" s="948"/>
      <c r="J1090" s="948" t="s">
        <v>1096</v>
      </c>
      <c r="K1090" s="948">
        <v>2</v>
      </c>
      <c r="L1090" s="948" t="s">
        <v>25</v>
      </c>
      <c r="M1090" s="948">
        <v>41600</v>
      </c>
      <c r="N1090" s="948" t="s">
        <v>84</v>
      </c>
      <c r="O1090" s="948">
        <v>94362</v>
      </c>
      <c r="P1090" s="948">
        <v>52762</v>
      </c>
      <c r="Q1090" s="948">
        <v>13309</v>
      </c>
      <c r="R1090" s="948">
        <v>14661</v>
      </c>
      <c r="S1090" s="948"/>
      <c r="T1090" s="948"/>
      <c r="U1090" s="948"/>
      <c r="V1090" s="948" t="s">
        <v>1348</v>
      </c>
      <c r="W1090" s="948">
        <v>33</v>
      </c>
    </row>
    <row r="1091" spans="1:23" s="917" customFormat="1" ht="12.75" customHeight="1">
      <c r="A1091" s="948">
        <v>1890</v>
      </c>
      <c r="B1091" s="948">
        <v>2840</v>
      </c>
      <c r="C1091" s="948" t="s">
        <v>87</v>
      </c>
      <c r="D1091" s="948" t="s">
        <v>1292</v>
      </c>
      <c r="E1091" s="948">
        <v>43749</v>
      </c>
      <c r="F1091" s="948" t="s">
        <v>198</v>
      </c>
      <c r="G1091" s="948" t="s">
        <v>2340</v>
      </c>
      <c r="H1091" s="948" t="s">
        <v>2341</v>
      </c>
      <c r="I1091" s="948"/>
      <c r="J1091" s="948" t="s">
        <v>1096</v>
      </c>
      <c r="K1091" s="948">
        <v>2</v>
      </c>
      <c r="L1091" s="948" t="s">
        <v>25</v>
      </c>
      <c r="M1091" s="948">
        <v>41600</v>
      </c>
      <c r="N1091" s="948" t="s">
        <v>84</v>
      </c>
      <c r="O1091" s="948">
        <v>94362</v>
      </c>
      <c r="P1091" s="948">
        <v>52762</v>
      </c>
      <c r="Q1091" s="948">
        <v>13309</v>
      </c>
      <c r="R1091" s="948">
        <v>14661</v>
      </c>
      <c r="S1091" s="948"/>
      <c r="T1091" s="948"/>
      <c r="U1091" s="948"/>
      <c r="V1091" s="948" t="s">
        <v>1348</v>
      </c>
      <c r="W1091" s="948">
        <v>33</v>
      </c>
    </row>
    <row r="1092" spans="1:23" s="917" customFormat="1" ht="12.75" customHeight="1">
      <c r="A1092" s="948">
        <v>1210</v>
      </c>
      <c r="B1092" s="948">
        <v>2805</v>
      </c>
      <c r="C1092" s="948" t="s">
        <v>110</v>
      </c>
      <c r="D1092" s="948" t="s">
        <v>1103</v>
      </c>
      <c r="E1092" s="948">
        <v>43759</v>
      </c>
      <c r="F1092" s="948" t="s">
        <v>198</v>
      </c>
      <c r="G1092" s="948" t="s">
        <v>2342</v>
      </c>
      <c r="H1092" s="948" t="s">
        <v>2335</v>
      </c>
      <c r="I1092" s="948"/>
      <c r="J1092" s="948" t="s">
        <v>1096</v>
      </c>
      <c r="K1092" s="948">
        <v>1</v>
      </c>
      <c r="L1092" s="948" t="s">
        <v>25</v>
      </c>
      <c r="M1092" s="948">
        <v>41600</v>
      </c>
      <c r="N1092" s="948" t="s">
        <v>109</v>
      </c>
      <c r="O1092" s="948">
        <v>149905</v>
      </c>
      <c r="P1092" s="948">
        <v>108305</v>
      </c>
      <c r="Q1092" s="948">
        <v>18870</v>
      </c>
      <c r="R1092" s="948">
        <v>26466</v>
      </c>
      <c r="S1092" s="948"/>
      <c r="T1092" s="948"/>
      <c r="U1092" s="948"/>
      <c r="V1092" s="948" t="s">
        <v>1348</v>
      </c>
      <c r="W1092" s="948">
        <v>1</v>
      </c>
    </row>
    <row r="1093" spans="1:23" s="917" customFormat="1" ht="12.75" customHeight="1">
      <c r="A1093" s="948">
        <v>1912</v>
      </c>
      <c r="B1093" s="948">
        <v>2839</v>
      </c>
      <c r="C1093" s="948" t="s">
        <v>86</v>
      </c>
      <c r="D1093" s="948" t="s">
        <v>1270</v>
      </c>
      <c r="E1093" s="948">
        <v>43766</v>
      </c>
      <c r="F1093" s="948" t="s">
        <v>198</v>
      </c>
      <c r="G1093" s="948" t="s">
        <v>2343</v>
      </c>
      <c r="H1093" s="948" t="s">
        <v>2344</v>
      </c>
      <c r="I1093" s="948"/>
      <c r="J1093" s="948" t="s">
        <v>1096</v>
      </c>
      <c r="K1093" s="948">
        <v>3</v>
      </c>
      <c r="L1093" s="948" t="s">
        <v>25</v>
      </c>
      <c r="M1093" s="948">
        <v>41600</v>
      </c>
      <c r="N1093" s="948" t="s">
        <v>84</v>
      </c>
      <c r="O1093" s="948">
        <v>94362</v>
      </c>
      <c r="P1093" s="948">
        <v>52762</v>
      </c>
      <c r="Q1093" s="948">
        <v>9746</v>
      </c>
      <c r="R1093" s="948">
        <v>9782</v>
      </c>
      <c r="S1093" s="948"/>
      <c r="T1093" s="948"/>
      <c r="U1093" s="948"/>
      <c r="V1093" s="948" t="s">
        <v>1348</v>
      </c>
      <c r="W1093" s="948">
        <v>46</v>
      </c>
    </row>
    <row r="1094" spans="1:23" s="917" customFormat="1" ht="12.75" customHeight="1">
      <c r="A1094" s="948">
        <v>1210</v>
      </c>
      <c r="B1094" s="948">
        <v>2805</v>
      </c>
      <c r="C1094" s="948" t="s">
        <v>110</v>
      </c>
      <c r="D1094" s="948" t="s">
        <v>1103</v>
      </c>
      <c r="E1094" s="948">
        <v>43773</v>
      </c>
      <c r="F1094" s="948" t="s">
        <v>198</v>
      </c>
      <c r="G1094" s="948" t="s">
        <v>2345</v>
      </c>
      <c r="H1094" s="948" t="s">
        <v>2335</v>
      </c>
      <c r="I1094" s="948"/>
      <c r="J1094" s="948" t="s">
        <v>1096</v>
      </c>
      <c r="K1094" s="948">
        <v>3</v>
      </c>
      <c r="L1094" s="948" t="s">
        <v>25</v>
      </c>
      <c r="M1094" s="948">
        <v>41600</v>
      </c>
      <c r="N1094" s="948" t="s">
        <v>109</v>
      </c>
      <c r="O1094" s="948">
        <v>149905</v>
      </c>
      <c r="P1094" s="948">
        <v>108305</v>
      </c>
      <c r="Q1094" s="948">
        <v>18870</v>
      </c>
      <c r="R1094" s="948">
        <v>26466</v>
      </c>
      <c r="S1094" s="948"/>
      <c r="T1094" s="948"/>
      <c r="U1094" s="948"/>
      <c r="V1094" s="948" t="s">
        <v>1348</v>
      </c>
      <c r="W1094" s="948">
        <v>1</v>
      </c>
    </row>
    <row r="1095" spans="1:23" s="917" customFormat="1" ht="12.75" customHeight="1">
      <c r="A1095" s="948">
        <v>1210</v>
      </c>
      <c r="B1095" s="948">
        <v>2805</v>
      </c>
      <c r="C1095" s="948" t="s">
        <v>110</v>
      </c>
      <c r="D1095" s="948" t="s">
        <v>1103</v>
      </c>
      <c r="E1095" s="948">
        <v>43776</v>
      </c>
      <c r="F1095" s="948" t="s">
        <v>198</v>
      </c>
      <c r="G1095" s="948" t="s">
        <v>2346</v>
      </c>
      <c r="H1095" s="948" t="s">
        <v>2335</v>
      </c>
      <c r="I1095" s="948"/>
      <c r="J1095" s="948" t="s">
        <v>1096</v>
      </c>
      <c r="K1095" s="948">
        <v>2</v>
      </c>
      <c r="L1095" s="948" t="s">
        <v>25</v>
      </c>
      <c r="M1095" s="948">
        <v>41600</v>
      </c>
      <c r="N1095" s="948" t="s">
        <v>109</v>
      </c>
      <c r="O1095" s="948">
        <v>149905</v>
      </c>
      <c r="P1095" s="948">
        <v>108305</v>
      </c>
      <c r="Q1095" s="948">
        <v>18870</v>
      </c>
      <c r="R1095" s="948">
        <v>26466</v>
      </c>
      <c r="S1095" s="948"/>
      <c r="T1095" s="948"/>
      <c r="U1095" s="948"/>
      <c r="V1095" s="948" t="s">
        <v>1348</v>
      </c>
      <c r="W1095" s="948">
        <v>1</v>
      </c>
    </row>
    <row r="1096" spans="1:23" s="917" customFormat="1" ht="12.75" customHeight="1">
      <c r="A1096" s="948">
        <v>1210</v>
      </c>
      <c r="B1096" s="948">
        <v>2805</v>
      </c>
      <c r="C1096" s="948" t="s">
        <v>110</v>
      </c>
      <c r="D1096" s="948" t="s">
        <v>1103</v>
      </c>
      <c r="E1096" s="948">
        <v>43786</v>
      </c>
      <c r="F1096" s="948" t="s">
        <v>198</v>
      </c>
      <c r="G1096" s="948" t="s">
        <v>2347</v>
      </c>
      <c r="H1096" s="948" t="s">
        <v>2335</v>
      </c>
      <c r="I1096" s="948"/>
      <c r="J1096" s="948" t="s">
        <v>1096</v>
      </c>
      <c r="K1096" s="948">
        <v>2</v>
      </c>
      <c r="L1096" s="948" t="s">
        <v>25</v>
      </c>
      <c r="M1096" s="948">
        <v>41600</v>
      </c>
      <c r="N1096" s="948" t="s">
        <v>109</v>
      </c>
      <c r="O1096" s="948">
        <v>149905</v>
      </c>
      <c r="P1096" s="948">
        <v>108305</v>
      </c>
      <c r="Q1096" s="948">
        <v>18870</v>
      </c>
      <c r="R1096" s="948">
        <v>26466</v>
      </c>
      <c r="S1096" s="948"/>
      <c r="T1096" s="948"/>
      <c r="U1096" s="948"/>
      <c r="V1096" s="948" t="s">
        <v>1348</v>
      </c>
      <c r="W1096" s="948">
        <v>1</v>
      </c>
    </row>
    <row r="1097" spans="1:23" s="917" customFormat="1" ht="12.75" customHeight="1">
      <c r="A1097" s="948">
        <v>1210</v>
      </c>
      <c r="B1097" s="948">
        <v>2805</v>
      </c>
      <c r="C1097" s="948" t="s">
        <v>110</v>
      </c>
      <c r="D1097" s="948" t="s">
        <v>1103</v>
      </c>
      <c r="E1097" s="948">
        <v>43787</v>
      </c>
      <c r="F1097" s="948" t="s">
        <v>198</v>
      </c>
      <c r="G1097" s="948" t="s">
        <v>2348</v>
      </c>
      <c r="H1097" s="948" t="s">
        <v>2335</v>
      </c>
      <c r="I1097" s="948"/>
      <c r="J1097" s="948" t="s">
        <v>1096</v>
      </c>
      <c r="K1097" s="948">
        <v>2</v>
      </c>
      <c r="L1097" s="948" t="s">
        <v>25</v>
      </c>
      <c r="M1097" s="948">
        <v>41600</v>
      </c>
      <c r="N1097" s="948" t="s">
        <v>109</v>
      </c>
      <c r="O1097" s="948">
        <v>149905</v>
      </c>
      <c r="P1097" s="948">
        <v>108305</v>
      </c>
      <c r="Q1097" s="948">
        <v>18870</v>
      </c>
      <c r="R1097" s="948">
        <v>26466</v>
      </c>
      <c r="S1097" s="948"/>
      <c r="T1097" s="948"/>
      <c r="U1097" s="948"/>
      <c r="V1097" s="948" t="s">
        <v>1348</v>
      </c>
      <c r="W1097" s="948">
        <v>1</v>
      </c>
    </row>
    <row r="1098" spans="1:23" s="917" customFormat="1" ht="12.75" customHeight="1">
      <c r="A1098" s="948">
        <v>1210</v>
      </c>
      <c r="B1098" s="948">
        <v>2805</v>
      </c>
      <c r="C1098" s="948" t="s">
        <v>110</v>
      </c>
      <c r="D1098" s="948" t="s">
        <v>1103</v>
      </c>
      <c r="E1098" s="948">
        <v>43788</v>
      </c>
      <c r="F1098" s="948" t="s">
        <v>198</v>
      </c>
      <c r="G1098" s="948" t="s">
        <v>2349</v>
      </c>
      <c r="H1098" s="948" t="s">
        <v>2335</v>
      </c>
      <c r="I1098" s="948"/>
      <c r="J1098" s="948" t="s">
        <v>1096</v>
      </c>
      <c r="K1098" s="948">
        <v>3</v>
      </c>
      <c r="L1098" s="948" t="s">
        <v>25</v>
      </c>
      <c r="M1098" s="948">
        <v>41600</v>
      </c>
      <c r="N1098" s="948" t="s">
        <v>109</v>
      </c>
      <c r="O1098" s="948">
        <v>149905</v>
      </c>
      <c r="P1098" s="948">
        <v>108305</v>
      </c>
      <c r="Q1098" s="948">
        <v>18870</v>
      </c>
      <c r="R1098" s="948">
        <v>26466</v>
      </c>
      <c r="S1098" s="948"/>
      <c r="T1098" s="948"/>
      <c r="U1098" s="948"/>
      <c r="V1098" s="948" t="s">
        <v>1348</v>
      </c>
      <c r="W1098" s="948">
        <v>1</v>
      </c>
    </row>
    <row r="1099" spans="1:23" s="917" customFormat="1" ht="12.75" customHeight="1">
      <c r="A1099" s="948">
        <v>1210</v>
      </c>
      <c r="B1099" s="948">
        <v>2805</v>
      </c>
      <c r="C1099" s="948" t="s">
        <v>110</v>
      </c>
      <c r="D1099" s="948" t="s">
        <v>1103</v>
      </c>
      <c r="E1099" s="948">
        <v>43789</v>
      </c>
      <c r="F1099" s="948" t="s">
        <v>198</v>
      </c>
      <c r="G1099" s="948" t="s">
        <v>2350</v>
      </c>
      <c r="H1099" s="948" t="s">
        <v>2335</v>
      </c>
      <c r="I1099" s="948"/>
      <c r="J1099" s="948" t="s">
        <v>1096</v>
      </c>
      <c r="K1099" s="948">
        <v>3</v>
      </c>
      <c r="L1099" s="948" t="s">
        <v>25</v>
      </c>
      <c r="M1099" s="948">
        <v>41600</v>
      </c>
      <c r="N1099" s="948" t="s">
        <v>109</v>
      </c>
      <c r="O1099" s="948">
        <v>149905</v>
      </c>
      <c r="P1099" s="948">
        <v>108305</v>
      </c>
      <c r="Q1099" s="948">
        <v>18870</v>
      </c>
      <c r="R1099" s="948">
        <v>26466</v>
      </c>
      <c r="S1099" s="948"/>
      <c r="T1099" s="948"/>
      <c r="U1099" s="948"/>
      <c r="V1099" s="948" t="s">
        <v>1348</v>
      </c>
      <c r="W1099" s="948">
        <v>1</v>
      </c>
    </row>
    <row r="1100" spans="1:23" s="917" customFormat="1" ht="12.75" customHeight="1">
      <c r="A1100" s="948">
        <v>1890</v>
      </c>
      <c r="B1100" s="948">
        <v>2839</v>
      </c>
      <c r="C1100" s="948" t="s">
        <v>86</v>
      </c>
      <c r="D1100" s="948" t="s">
        <v>1292</v>
      </c>
      <c r="E1100" s="948">
        <v>43795</v>
      </c>
      <c r="F1100" s="948" t="s">
        <v>198</v>
      </c>
      <c r="G1100" s="948" t="s">
        <v>2351</v>
      </c>
      <c r="H1100" s="948" t="s">
        <v>2352</v>
      </c>
      <c r="I1100" s="948"/>
      <c r="J1100" s="948" t="s">
        <v>1096</v>
      </c>
      <c r="K1100" s="948">
        <v>1</v>
      </c>
      <c r="L1100" s="948" t="s">
        <v>25</v>
      </c>
      <c r="M1100" s="948">
        <v>41600</v>
      </c>
      <c r="N1100" s="948" t="s">
        <v>84</v>
      </c>
      <c r="O1100" s="948">
        <v>94362</v>
      </c>
      <c r="P1100" s="948">
        <v>52762</v>
      </c>
      <c r="Q1100" s="948">
        <v>13309</v>
      </c>
      <c r="R1100" s="948">
        <v>14661</v>
      </c>
      <c r="S1100" s="948"/>
      <c r="T1100" s="948"/>
      <c r="U1100" s="948"/>
      <c r="V1100" s="948" t="s">
        <v>1348</v>
      </c>
      <c r="W1100" s="948">
        <v>5</v>
      </c>
    </row>
    <row r="1101" spans="1:23" s="917" customFormat="1" ht="12.75" customHeight="1">
      <c r="A1101" s="948">
        <v>1560</v>
      </c>
      <c r="B1101" s="948">
        <v>2814</v>
      </c>
      <c r="C1101" s="948" t="s">
        <v>121</v>
      </c>
      <c r="D1101" s="948" t="s">
        <v>1445</v>
      </c>
      <c r="E1101" s="948">
        <v>43797</v>
      </c>
      <c r="F1101" s="948" t="s">
        <v>198</v>
      </c>
      <c r="G1101" s="948" t="s">
        <v>2353</v>
      </c>
      <c r="H1101" s="948" t="s">
        <v>2286</v>
      </c>
      <c r="I1101" s="948"/>
      <c r="J1101" s="948" t="s">
        <v>1096</v>
      </c>
      <c r="K1101" s="948">
        <v>2</v>
      </c>
      <c r="L1101" s="948" t="s">
        <v>25</v>
      </c>
      <c r="M1101" s="948">
        <v>41600</v>
      </c>
      <c r="N1101" s="948" t="s">
        <v>120</v>
      </c>
      <c r="O1101" s="948">
        <v>177383</v>
      </c>
      <c r="P1101" s="948">
        <v>135783</v>
      </c>
      <c r="Q1101" s="948">
        <v>18870</v>
      </c>
      <c r="R1101" s="948">
        <v>26466</v>
      </c>
      <c r="S1101" s="948"/>
      <c r="T1101" s="948"/>
      <c r="U1101" s="948"/>
      <c r="V1101" s="948" t="s">
        <v>1348</v>
      </c>
      <c r="W1101" s="948">
        <v>2</v>
      </c>
    </row>
    <row r="1102" spans="1:23" s="917" customFormat="1" ht="12.75" customHeight="1">
      <c r="A1102" s="948">
        <v>1560</v>
      </c>
      <c r="B1102" s="948">
        <v>2814</v>
      </c>
      <c r="C1102" s="948" t="s">
        <v>121</v>
      </c>
      <c r="D1102" s="948" t="s">
        <v>1445</v>
      </c>
      <c r="E1102" s="948">
        <v>43798</v>
      </c>
      <c r="F1102" s="948" t="s">
        <v>198</v>
      </c>
      <c r="G1102" s="948" t="s">
        <v>2354</v>
      </c>
      <c r="H1102" s="948" t="s">
        <v>2286</v>
      </c>
      <c r="I1102" s="948"/>
      <c r="J1102" s="948" t="s">
        <v>1096</v>
      </c>
      <c r="K1102" s="948">
        <v>3</v>
      </c>
      <c r="L1102" s="948" t="s">
        <v>25</v>
      </c>
      <c r="M1102" s="948">
        <v>41600</v>
      </c>
      <c r="N1102" s="948" t="s">
        <v>120</v>
      </c>
      <c r="O1102" s="948">
        <v>177383</v>
      </c>
      <c r="P1102" s="948">
        <v>135783</v>
      </c>
      <c r="Q1102" s="948">
        <v>18870</v>
      </c>
      <c r="R1102" s="948">
        <v>26466</v>
      </c>
      <c r="S1102" s="948"/>
      <c r="T1102" s="948"/>
      <c r="U1102" s="948"/>
      <c r="V1102" s="948" t="s">
        <v>1348</v>
      </c>
      <c r="W1102" s="948">
        <v>2</v>
      </c>
    </row>
    <row r="1103" spans="1:23" s="917" customFormat="1" ht="12.75" customHeight="1">
      <c r="A1103" s="948">
        <v>1210</v>
      </c>
      <c r="B1103" s="948">
        <v>2805</v>
      </c>
      <c r="C1103" s="948" t="s">
        <v>110</v>
      </c>
      <c r="D1103" s="948" t="s">
        <v>1103</v>
      </c>
      <c r="E1103" s="948">
        <v>43809</v>
      </c>
      <c r="F1103" s="948" t="s">
        <v>198</v>
      </c>
      <c r="G1103" s="948" t="s">
        <v>2355</v>
      </c>
      <c r="H1103" s="948" t="s">
        <v>2335</v>
      </c>
      <c r="I1103" s="948"/>
      <c r="J1103" s="948" t="s">
        <v>1096</v>
      </c>
      <c r="K1103" s="948">
        <v>2</v>
      </c>
      <c r="L1103" s="948" t="s">
        <v>25</v>
      </c>
      <c r="M1103" s="948">
        <v>41600</v>
      </c>
      <c r="N1103" s="948" t="s">
        <v>109</v>
      </c>
      <c r="O1103" s="948">
        <v>149905</v>
      </c>
      <c r="P1103" s="948">
        <v>108305</v>
      </c>
      <c r="Q1103" s="948">
        <v>18870</v>
      </c>
      <c r="R1103" s="948">
        <v>26466</v>
      </c>
      <c r="S1103" s="948"/>
      <c r="T1103" s="948"/>
      <c r="U1103" s="948"/>
      <c r="V1103" s="948" t="s">
        <v>1348</v>
      </c>
      <c r="W1103" s="948">
        <v>1</v>
      </c>
    </row>
    <row r="1104" spans="1:23" s="917" customFormat="1" ht="12.75" customHeight="1">
      <c r="A1104" s="948">
        <v>1210</v>
      </c>
      <c r="B1104" s="948">
        <v>2805</v>
      </c>
      <c r="C1104" s="948" t="s">
        <v>110</v>
      </c>
      <c r="D1104" s="948" t="s">
        <v>1103</v>
      </c>
      <c r="E1104" s="948">
        <v>43810</v>
      </c>
      <c r="F1104" s="948" t="s">
        <v>198</v>
      </c>
      <c r="G1104" s="948" t="s">
        <v>2356</v>
      </c>
      <c r="H1104" s="948" t="s">
        <v>2335</v>
      </c>
      <c r="I1104" s="948"/>
      <c r="J1104" s="948" t="s">
        <v>1096</v>
      </c>
      <c r="K1104" s="948">
        <v>3</v>
      </c>
      <c r="L1104" s="948" t="s">
        <v>25</v>
      </c>
      <c r="M1104" s="948">
        <v>41600</v>
      </c>
      <c r="N1104" s="948" t="s">
        <v>109</v>
      </c>
      <c r="O1104" s="948">
        <v>149905</v>
      </c>
      <c r="P1104" s="948">
        <v>108305</v>
      </c>
      <c r="Q1104" s="948">
        <v>18870</v>
      </c>
      <c r="R1104" s="948">
        <v>26466</v>
      </c>
      <c r="S1104" s="948"/>
      <c r="T1104" s="948"/>
      <c r="U1104" s="948"/>
      <c r="V1104" s="948" t="s">
        <v>1348</v>
      </c>
      <c r="W1104" s="948">
        <v>1</v>
      </c>
    </row>
    <row r="1105" spans="1:23" s="917" customFormat="1" ht="12.75" customHeight="1">
      <c r="A1105" s="948">
        <v>1210</v>
      </c>
      <c r="B1105" s="948">
        <v>2805</v>
      </c>
      <c r="C1105" s="948" t="s">
        <v>110</v>
      </c>
      <c r="D1105" s="948" t="s">
        <v>1103</v>
      </c>
      <c r="E1105" s="948">
        <v>43811</v>
      </c>
      <c r="F1105" s="948" t="s">
        <v>198</v>
      </c>
      <c r="G1105" s="948" t="s">
        <v>2357</v>
      </c>
      <c r="H1105" s="948" t="s">
        <v>2335</v>
      </c>
      <c r="I1105" s="948"/>
      <c r="J1105" s="948" t="s">
        <v>1096</v>
      </c>
      <c r="K1105" s="948">
        <v>1</v>
      </c>
      <c r="L1105" s="948" t="s">
        <v>25</v>
      </c>
      <c r="M1105" s="948">
        <v>41600</v>
      </c>
      <c r="N1105" s="948" t="s">
        <v>109</v>
      </c>
      <c r="O1105" s="948">
        <v>149905</v>
      </c>
      <c r="P1105" s="948">
        <v>108305</v>
      </c>
      <c r="Q1105" s="948">
        <v>18870</v>
      </c>
      <c r="R1105" s="948">
        <v>26466</v>
      </c>
      <c r="S1105" s="948"/>
      <c r="T1105" s="948"/>
      <c r="U1105" s="948"/>
      <c r="V1105" s="948" t="s">
        <v>1348</v>
      </c>
      <c r="W1105" s="948">
        <v>1</v>
      </c>
    </row>
    <row r="1106" spans="1:23" s="917" customFormat="1" ht="12.75" customHeight="1">
      <c r="A1106" s="948">
        <v>1525</v>
      </c>
      <c r="B1106" s="948">
        <v>2844</v>
      </c>
      <c r="C1106" s="948" t="s">
        <v>91</v>
      </c>
      <c r="D1106" s="948" t="s">
        <v>1270</v>
      </c>
      <c r="E1106" s="948">
        <v>43817</v>
      </c>
      <c r="F1106" s="948" t="s">
        <v>198</v>
      </c>
      <c r="G1106" s="948" t="s">
        <v>2358</v>
      </c>
      <c r="H1106" s="948" t="s">
        <v>2359</v>
      </c>
      <c r="I1106" s="948"/>
      <c r="J1106" s="948" t="s">
        <v>1096</v>
      </c>
      <c r="K1106" s="948">
        <v>2</v>
      </c>
      <c r="L1106" s="948" t="s">
        <v>25</v>
      </c>
      <c r="M1106" s="948">
        <v>41600</v>
      </c>
      <c r="N1106" s="948" t="s">
        <v>88</v>
      </c>
      <c r="O1106" s="948">
        <v>101092</v>
      </c>
      <c r="P1106" s="948">
        <v>59492</v>
      </c>
      <c r="Q1106" s="948">
        <v>18870</v>
      </c>
      <c r="R1106" s="948">
        <v>34212</v>
      </c>
      <c r="S1106" s="948"/>
      <c r="T1106" s="948"/>
      <c r="U1106" s="948"/>
      <c r="V1106" s="948" t="s">
        <v>1348</v>
      </c>
      <c r="W1106" s="948">
        <v>3</v>
      </c>
    </row>
    <row r="1107" spans="1:23" s="917" customFormat="1" ht="12.75" customHeight="1">
      <c r="A1107" s="948">
        <v>1210</v>
      </c>
      <c r="B1107" s="948">
        <v>2805</v>
      </c>
      <c r="C1107" s="948" t="s">
        <v>110</v>
      </c>
      <c r="D1107" s="948" t="s">
        <v>1103</v>
      </c>
      <c r="E1107" s="948">
        <v>43827</v>
      </c>
      <c r="F1107" s="948" t="s">
        <v>198</v>
      </c>
      <c r="G1107" s="948" t="s">
        <v>2360</v>
      </c>
      <c r="H1107" s="948" t="s">
        <v>2335</v>
      </c>
      <c r="I1107" s="948"/>
      <c r="J1107" s="948" t="s">
        <v>1096</v>
      </c>
      <c r="K1107" s="948">
        <v>4</v>
      </c>
      <c r="L1107" s="948" t="s">
        <v>25</v>
      </c>
      <c r="M1107" s="948">
        <v>41600</v>
      </c>
      <c r="N1107" s="948" t="s">
        <v>109</v>
      </c>
      <c r="O1107" s="948">
        <v>149905</v>
      </c>
      <c r="P1107" s="948">
        <v>108305</v>
      </c>
      <c r="Q1107" s="948">
        <v>18870</v>
      </c>
      <c r="R1107" s="948">
        <v>26466</v>
      </c>
      <c r="S1107" s="948"/>
      <c r="T1107" s="948"/>
      <c r="U1107" s="948"/>
      <c r="V1107" s="948" t="s">
        <v>1348</v>
      </c>
      <c r="W1107" s="948">
        <v>1</v>
      </c>
    </row>
    <row r="1108" spans="1:23" s="917" customFormat="1" ht="12.75" customHeight="1">
      <c r="A1108" s="948">
        <v>1210</v>
      </c>
      <c r="B1108" s="948">
        <v>2805</v>
      </c>
      <c r="C1108" s="948" t="s">
        <v>110</v>
      </c>
      <c r="D1108" s="948" t="s">
        <v>1103</v>
      </c>
      <c r="E1108" s="948">
        <v>43828</v>
      </c>
      <c r="F1108" s="948" t="s">
        <v>198</v>
      </c>
      <c r="G1108" s="948" t="s">
        <v>2361</v>
      </c>
      <c r="H1108" s="948" t="s">
        <v>2335</v>
      </c>
      <c r="I1108" s="948"/>
      <c r="J1108" s="948" t="s">
        <v>1096</v>
      </c>
      <c r="K1108" s="948">
        <v>3</v>
      </c>
      <c r="L1108" s="948" t="s">
        <v>25</v>
      </c>
      <c r="M1108" s="948">
        <v>41600</v>
      </c>
      <c r="N1108" s="948" t="s">
        <v>109</v>
      </c>
      <c r="O1108" s="948">
        <v>149905</v>
      </c>
      <c r="P1108" s="948">
        <v>108305</v>
      </c>
      <c r="Q1108" s="948">
        <v>18870</v>
      </c>
      <c r="R1108" s="948">
        <v>26466</v>
      </c>
      <c r="S1108" s="948"/>
      <c r="T1108" s="948"/>
      <c r="U1108" s="948"/>
      <c r="V1108" s="948" t="s">
        <v>1348</v>
      </c>
      <c r="W1108" s="948">
        <v>1</v>
      </c>
    </row>
    <row r="1109" spans="1:23" s="917" customFormat="1" ht="12.75" customHeight="1">
      <c r="A1109" s="948">
        <v>1210</v>
      </c>
      <c r="B1109" s="948">
        <v>2805</v>
      </c>
      <c r="C1109" s="948" t="s">
        <v>110</v>
      </c>
      <c r="D1109" s="948" t="s">
        <v>1103</v>
      </c>
      <c r="E1109" s="948">
        <v>43829</v>
      </c>
      <c r="F1109" s="948" t="s">
        <v>198</v>
      </c>
      <c r="G1109" s="948" t="s">
        <v>2362</v>
      </c>
      <c r="H1109" s="948" t="s">
        <v>2335</v>
      </c>
      <c r="I1109" s="948"/>
      <c r="J1109" s="948" t="s">
        <v>1096</v>
      </c>
      <c r="K1109" s="948">
        <v>5</v>
      </c>
      <c r="L1109" s="948" t="s">
        <v>25</v>
      </c>
      <c r="M1109" s="948">
        <v>41600</v>
      </c>
      <c r="N1109" s="948" t="s">
        <v>109</v>
      </c>
      <c r="O1109" s="948">
        <v>149905</v>
      </c>
      <c r="P1109" s="948">
        <v>108305</v>
      </c>
      <c r="Q1109" s="948">
        <v>18870</v>
      </c>
      <c r="R1109" s="948">
        <v>26466</v>
      </c>
      <c r="S1109" s="948"/>
      <c r="T1109" s="948"/>
      <c r="U1109" s="948"/>
      <c r="V1109" s="948" t="s">
        <v>1348</v>
      </c>
      <c r="W1109" s="948">
        <v>1</v>
      </c>
    </row>
    <row r="1110" spans="1:23" s="917" customFormat="1" ht="12.75" customHeight="1">
      <c r="A1110" s="948">
        <v>1525</v>
      </c>
      <c r="B1110" s="948">
        <v>2844</v>
      </c>
      <c r="C1110" s="948" t="s">
        <v>91</v>
      </c>
      <c r="D1110" s="948" t="s">
        <v>1270</v>
      </c>
      <c r="E1110" s="948">
        <v>43837</v>
      </c>
      <c r="F1110" s="948" t="s">
        <v>198</v>
      </c>
      <c r="G1110" s="948" t="s">
        <v>2363</v>
      </c>
      <c r="H1110" s="948" t="s">
        <v>2359</v>
      </c>
      <c r="I1110" s="948"/>
      <c r="J1110" s="948" t="s">
        <v>1096</v>
      </c>
      <c r="K1110" s="948">
        <v>1</v>
      </c>
      <c r="L1110" s="948" t="s">
        <v>25</v>
      </c>
      <c r="M1110" s="948">
        <v>41600</v>
      </c>
      <c r="N1110" s="948" t="s">
        <v>88</v>
      </c>
      <c r="O1110" s="948">
        <v>101092</v>
      </c>
      <c r="P1110" s="948">
        <v>59492</v>
      </c>
      <c r="Q1110" s="948">
        <v>18870</v>
      </c>
      <c r="R1110" s="948">
        <v>34212</v>
      </c>
      <c r="S1110" s="948"/>
      <c r="T1110" s="948"/>
      <c r="U1110" s="948"/>
      <c r="V1110" s="948" t="s">
        <v>1348</v>
      </c>
      <c r="W1110" s="948">
        <v>3</v>
      </c>
    </row>
    <row r="1111" spans="1:23" s="917" customFormat="1" ht="12.75" customHeight="1">
      <c r="A1111" s="948">
        <v>1210</v>
      </c>
      <c r="B1111" s="948">
        <v>2805</v>
      </c>
      <c r="C1111" s="948" t="s">
        <v>110</v>
      </c>
      <c r="D1111" s="948" t="s">
        <v>1103</v>
      </c>
      <c r="E1111" s="948">
        <v>43838</v>
      </c>
      <c r="F1111" s="948" t="s">
        <v>198</v>
      </c>
      <c r="G1111" s="948" t="s">
        <v>2364</v>
      </c>
      <c r="H1111" s="948" t="s">
        <v>2335</v>
      </c>
      <c r="I1111" s="948"/>
      <c r="J1111" s="948" t="s">
        <v>1096</v>
      </c>
      <c r="K1111" s="948">
        <v>2</v>
      </c>
      <c r="L1111" s="948" t="s">
        <v>25</v>
      </c>
      <c r="M1111" s="948">
        <v>41600</v>
      </c>
      <c r="N1111" s="948" t="s">
        <v>109</v>
      </c>
      <c r="O1111" s="948">
        <v>149905</v>
      </c>
      <c r="P1111" s="948">
        <v>108305</v>
      </c>
      <c r="Q1111" s="948">
        <v>18870</v>
      </c>
      <c r="R1111" s="948">
        <v>26466</v>
      </c>
      <c r="S1111" s="948"/>
      <c r="T1111" s="948"/>
      <c r="U1111" s="948"/>
      <c r="V1111" s="948" t="s">
        <v>1348</v>
      </c>
      <c r="W1111" s="948">
        <v>1</v>
      </c>
    </row>
    <row r="1112" spans="1:23" s="917" customFormat="1" ht="12.75" customHeight="1">
      <c r="A1112" s="948">
        <v>1525</v>
      </c>
      <c r="B1112" s="948">
        <v>2842</v>
      </c>
      <c r="C1112" s="948" t="s">
        <v>105</v>
      </c>
      <c r="D1112" s="948" t="s">
        <v>1270</v>
      </c>
      <c r="E1112" s="948">
        <v>43856</v>
      </c>
      <c r="F1112" s="948" t="s">
        <v>198</v>
      </c>
      <c r="G1112" s="948" t="s">
        <v>2365</v>
      </c>
      <c r="H1112" s="948" t="s">
        <v>2366</v>
      </c>
      <c r="I1112" s="948"/>
      <c r="J1112" s="948" t="s">
        <v>1096</v>
      </c>
      <c r="K1112" s="948">
        <v>2</v>
      </c>
      <c r="L1112" s="948" t="s">
        <v>25</v>
      </c>
      <c r="M1112" s="948">
        <v>41600</v>
      </c>
      <c r="N1112" s="948" t="s">
        <v>97</v>
      </c>
      <c r="O1112" s="948">
        <v>122428</v>
      </c>
      <c r="P1112" s="948">
        <v>80828</v>
      </c>
      <c r="Q1112" s="948">
        <v>18870</v>
      </c>
      <c r="R1112" s="948">
        <v>34212</v>
      </c>
      <c r="S1112" s="948"/>
      <c r="T1112" s="948"/>
      <c r="U1112" s="948"/>
      <c r="V1112" s="948" t="s">
        <v>1348</v>
      </c>
      <c r="W1112" s="948">
        <v>4</v>
      </c>
    </row>
    <row r="1113" spans="1:23" s="917" customFormat="1" ht="12.75" customHeight="1">
      <c r="A1113" s="948">
        <v>1525</v>
      </c>
      <c r="B1113" s="948">
        <v>2844</v>
      </c>
      <c r="C1113" s="948" t="s">
        <v>91</v>
      </c>
      <c r="D1113" s="948" t="s">
        <v>1270</v>
      </c>
      <c r="E1113" s="948">
        <v>43863</v>
      </c>
      <c r="F1113" s="948" t="s">
        <v>198</v>
      </c>
      <c r="G1113" s="948" t="s">
        <v>2367</v>
      </c>
      <c r="H1113" s="948" t="s">
        <v>2368</v>
      </c>
      <c r="I1113" s="948"/>
      <c r="J1113" s="948" t="s">
        <v>1096</v>
      </c>
      <c r="K1113" s="948">
        <v>1</v>
      </c>
      <c r="L1113" s="948" t="s">
        <v>25</v>
      </c>
      <c r="M1113" s="948">
        <v>41600</v>
      </c>
      <c r="N1113" s="948" t="s">
        <v>88</v>
      </c>
      <c r="O1113" s="948">
        <v>101092</v>
      </c>
      <c r="P1113" s="948">
        <v>59492</v>
      </c>
      <c r="Q1113" s="948">
        <v>18870</v>
      </c>
      <c r="R1113" s="948">
        <v>34212</v>
      </c>
      <c r="S1113" s="948"/>
      <c r="T1113" s="948"/>
      <c r="U1113" s="948"/>
      <c r="V1113" s="948" t="s">
        <v>1348</v>
      </c>
      <c r="W1113" s="948">
        <v>4</v>
      </c>
    </row>
    <row r="1114" spans="1:23" s="917" customFormat="1" ht="12.75" customHeight="1">
      <c r="A1114" s="948">
        <v>1525</v>
      </c>
      <c r="B1114" s="948">
        <v>2844</v>
      </c>
      <c r="C1114" s="948" t="s">
        <v>91</v>
      </c>
      <c r="D1114" s="948" t="s">
        <v>1270</v>
      </c>
      <c r="E1114" s="948">
        <v>43865</v>
      </c>
      <c r="F1114" s="948" t="s">
        <v>198</v>
      </c>
      <c r="G1114" s="948" t="s">
        <v>2369</v>
      </c>
      <c r="H1114" s="948" t="s">
        <v>2368</v>
      </c>
      <c r="I1114" s="948"/>
      <c r="J1114" s="948" t="s">
        <v>1096</v>
      </c>
      <c r="K1114" s="948">
        <v>3</v>
      </c>
      <c r="L1114" s="948" t="s">
        <v>25</v>
      </c>
      <c r="M1114" s="948">
        <v>41600</v>
      </c>
      <c r="N1114" s="948" t="s">
        <v>88</v>
      </c>
      <c r="O1114" s="948">
        <v>101092</v>
      </c>
      <c r="P1114" s="948">
        <v>59492</v>
      </c>
      <c r="Q1114" s="948">
        <v>18870</v>
      </c>
      <c r="R1114" s="948">
        <v>34212</v>
      </c>
      <c r="S1114" s="948"/>
      <c r="T1114" s="948"/>
      <c r="U1114" s="948"/>
      <c r="V1114" s="948" t="s">
        <v>1348</v>
      </c>
      <c r="W1114" s="948">
        <v>4</v>
      </c>
    </row>
    <row r="1115" spans="1:23" s="917" customFormat="1" ht="12.75" customHeight="1">
      <c r="A1115" s="948">
        <v>1525</v>
      </c>
      <c r="B1115" s="948">
        <v>2844</v>
      </c>
      <c r="C1115" s="948" t="s">
        <v>91</v>
      </c>
      <c r="D1115" s="948" t="s">
        <v>1270</v>
      </c>
      <c r="E1115" s="948">
        <v>43868</v>
      </c>
      <c r="F1115" s="948" t="s">
        <v>198</v>
      </c>
      <c r="G1115" s="948" t="s">
        <v>2370</v>
      </c>
      <c r="H1115" s="948" t="s">
        <v>2368</v>
      </c>
      <c r="I1115" s="948"/>
      <c r="J1115" s="948" t="s">
        <v>1096</v>
      </c>
      <c r="K1115" s="948">
        <v>3</v>
      </c>
      <c r="L1115" s="948" t="s">
        <v>25</v>
      </c>
      <c r="M1115" s="948">
        <v>41600</v>
      </c>
      <c r="N1115" s="948" t="s">
        <v>88</v>
      </c>
      <c r="O1115" s="948">
        <v>101092</v>
      </c>
      <c r="P1115" s="948">
        <v>59492</v>
      </c>
      <c r="Q1115" s="948">
        <v>18870</v>
      </c>
      <c r="R1115" s="948">
        <v>34212</v>
      </c>
      <c r="S1115" s="948"/>
      <c r="T1115" s="948"/>
      <c r="U1115" s="948"/>
      <c r="V1115" s="948" t="s">
        <v>1348</v>
      </c>
      <c r="W1115" s="948">
        <v>4</v>
      </c>
    </row>
    <row r="1116" spans="1:23" s="917" customFormat="1" ht="12.75" customHeight="1">
      <c r="A1116" s="948">
        <v>1210</v>
      </c>
      <c r="B1116" s="948">
        <v>2805</v>
      </c>
      <c r="C1116" s="948" t="s">
        <v>110</v>
      </c>
      <c r="D1116" s="948" t="s">
        <v>1103</v>
      </c>
      <c r="E1116" s="948">
        <v>43886</v>
      </c>
      <c r="F1116" s="948" t="s">
        <v>198</v>
      </c>
      <c r="G1116" s="948" t="s">
        <v>2371</v>
      </c>
      <c r="H1116" s="948" t="s">
        <v>2335</v>
      </c>
      <c r="I1116" s="948"/>
      <c r="J1116" s="948" t="s">
        <v>1096</v>
      </c>
      <c r="K1116" s="948">
        <v>3</v>
      </c>
      <c r="L1116" s="948" t="s">
        <v>25</v>
      </c>
      <c r="M1116" s="948">
        <v>41600</v>
      </c>
      <c r="N1116" s="948" t="s">
        <v>109</v>
      </c>
      <c r="O1116" s="948">
        <v>149905</v>
      </c>
      <c r="P1116" s="948">
        <v>108305</v>
      </c>
      <c r="Q1116" s="948">
        <v>18870</v>
      </c>
      <c r="R1116" s="948">
        <v>26466</v>
      </c>
      <c r="S1116" s="948"/>
      <c r="T1116" s="948"/>
      <c r="U1116" s="948"/>
      <c r="V1116" s="948" t="s">
        <v>1348</v>
      </c>
      <c r="W1116" s="948">
        <v>1</v>
      </c>
    </row>
    <row r="1117" spans="1:23" s="917" customFormat="1" ht="12.75" customHeight="1">
      <c r="A1117" s="948">
        <v>1210</v>
      </c>
      <c r="B1117" s="948">
        <v>2805</v>
      </c>
      <c r="C1117" s="948" t="s">
        <v>110</v>
      </c>
      <c r="D1117" s="948" t="s">
        <v>1103</v>
      </c>
      <c r="E1117" s="948">
        <v>43888</v>
      </c>
      <c r="F1117" s="948" t="s">
        <v>198</v>
      </c>
      <c r="G1117" s="948" t="s">
        <v>2372</v>
      </c>
      <c r="H1117" s="948" t="s">
        <v>2335</v>
      </c>
      <c r="I1117" s="948"/>
      <c r="J1117" s="948" t="s">
        <v>1096</v>
      </c>
      <c r="K1117" s="948">
        <v>2</v>
      </c>
      <c r="L1117" s="948" t="s">
        <v>25</v>
      </c>
      <c r="M1117" s="948">
        <v>41600</v>
      </c>
      <c r="N1117" s="948" t="s">
        <v>109</v>
      </c>
      <c r="O1117" s="948">
        <v>149905</v>
      </c>
      <c r="P1117" s="948">
        <v>108305</v>
      </c>
      <c r="Q1117" s="948">
        <v>18870</v>
      </c>
      <c r="R1117" s="948">
        <v>26466</v>
      </c>
      <c r="S1117" s="948"/>
      <c r="T1117" s="948"/>
      <c r="U1117" s="948"/>
      <c r="V1117" s="948" t="s">
        <v>1348</v>
      </c>
      <c r="W1117" s="948">
        <v>1</v>
      </c>
    </row>
    <row r="1118" spans="1:23" s="917" customFormat="1" ht="12.75" customHeight="1">
      <c r="A1118" s="948">
        <v>1335</v>
      </c>
      <c r="B1118" s="948">
        <v>2812</v>
      </c>
      <c r="C1118" s="948" t="s">
        <v>85</v>
      </c>
      <c r="D1118" s="948" t="s">
        <v>1133</v>
      </c>
      <c r="E1118" s="948">
        <v>43904</v>
      </c>
      <c r="F1118" s="948" t="s">
        <v>198</v>
      </c>
      <c r="G1118" s="948" t="s">
        <v>2373</v>
      </c>
      <c r="H1118" s="948" t="s">
        <v>2374</v>
      </c>
      <c r="I1118" s="948"/>
      <c r="J1118" s="948" t="s">
        <v>1096</v>
      </c>
      <c r="K1118" s="948">
        <v>3</v>
      </c>
      <c r="L1118" s="948" t="s">
        <v>25</v>
      </c>
      <c r="M1118" s="948">
        <v>41600</v>
      </c>
      <c r="N1118" s="948" t="s">
        <v>84</v>
      </c>
      <c r="O1118" s="948">
        <v>94362</v>
      </c>
      <c r="P1118" s="948">
        <v>52762</v>
      </c>
      <c r="Q1118" s="948">
        <v>18870</v>
      </c>
      <c r="R1118" s="948">
        <v>26466</v>
      </c>
      <c r="S1118" s="948"/>
      <c r="T1118" s="948"/>
      <c r="U1118" s="948"/>
      <c r="V1118" s="948" t="s">
        <v>1348</v>
      </c>
      <c r="W1118" s="948">
        <v>4</v>
      </c>
    </row>
    <row r="1119" spans="1:23" s="917" customFormat="1" ht="12.75" customHeight="1">
      <c r="A1119" s="948">
        <v>1145</v>
      </c>
      <c r="B1119" s="948">
        <v>2839</v>
      </c>
      <c r="C1119" s="948" t="s">
        <v>86</v>
      </c>
      <c r="D1119" s="948" t="s">
        <v>1133</v>
      </c>
      <c r="E1119" s="948">
        <v>43937</v>
      </c>
      <c r="F1119" s="948" t="s">
        <v>198</v>
      </c>
      <c r="G1119" s="948" t="s">
        <v>2375</v>
      </c>
      <c r="H1119" s="948" t="s">
        <v>2321</v>
      </c>
      <c r="I1119" s="948"/>
      <c r="J1119" s="948" t="s">
        <v>1096</v>
      </c>
      <c r="K1119" s="948">
        <v>2</v>
      </c>
      <c r="L1119" s="948" t="s">
        <v>327</v>
      </c>
      <c r="M1119" s="948">
        <v>41600</v>
      </c>
      <c r="N1119" s="948" t="s">
        <v>84</v>
      </c>
      <c r="O1119" s="948">
        <v>94362</v>
      </c>
      <c r="P1119" s="948">
        <v>52762</v>
      </c>
      <c r="Q1119" s="948">
        <v>18870</v>
      </c>
      <c r="R1119" s="948">
        <v>26466</v>
      </c>
      <c r="S1119" s="948"/>
      <c r="T1119" s="948"/>
      <c r="U1119" s="948"/>
      <c r="V1119" s="948" t="s">
        <v>1348</v>
      </c>
      <c r="W1119" s="948">
        <v>6</v>
      </c>
    </row>
    <row r="1120" spans="1:23" s="917" customFormat="1" ht="12.75" customHeight="1">
      <c r="A1120" s="948">
        <v>1145</v>
      </c>
      <c r="B1120" s="948">
        <v>2839</v>
      </c>
      <c r="C1120" s="948" t="s">
        <v>86</v>
      </c>
      <c r="D1120" s="948" t="s">
        <v>1133</v>
      </c>
      <c r="E1120" s="948">
        <v>43938</v>
      </c>
      <c r="F1120" s="948" t="s">
        <v>198</v>
      </c>
      <c r="G1120" s="948" t="s">
        <v>2376</v>
      </c>
      <c r="H1120" s="948" t="s">
        <v>2321</v>
      </c>
      <c r="I1120" s="948"/>
      <c r="J1120" s="948" t="s">
        <v>1096</v>
      </c>
      <c r="K1120" s="948">
        <v>3</v>
      </c>
      <c r="L1120" s="948" t="s">
        <v>327</v>
      </c>
      <c r="M1120" s="948">
        <v>41600</v>
      </c>
      <c r="N1120" s="948" t="s">
        <v>84</v>
      </c>
      <c r="O1120" s="948">
        <v>94362</v>
      </c>
      <c r="P1120" s="948">
        <v>52762</v>
      </c>
      <c r="Q1120" s="948">
        <v>18870</v>
      </c>
      <c r="R1120" s="948">
        <v>26466</v>
      </c>
      <c r="S1120" s="948"/>
      <c r="T1120" s="948"/>
      <c r="U1120" s="948"/>
      <c r="V1120" s="948" t="s">
        <v>1348</v>
      </c>
      <c r="W1120" s="948">
        <v>7</v>
      </c>
    </row>
    <row r="1121" spans="1:23" s="917" customFormat="1" ht="12.75" customHeight="1">
      <c r="A1121" s="948">
        <v>1145</v>
      </c>
      <c r="B1121" s="948">
        <v>2839</v>
      </c>
      <c r="C1121" s="948" t="s">
        <v>86</v>
      </c>
      <c r="D1121" s="948" t="s">
        <v>1133</v>
      </c>
      <c r="E1121" s="948">
        <v>43939</v>
      </c>
      <c r="F1121" s="948" t="s">
        <v>198</v>
      </c>
      <c r="G1121" s="948" t="s">
        <v>2377</v>
      </c>
      <c r="H1121" s="948" t="s">
        <v>2321</v>
      </c>
      <c r="I1121" s="948"/>
      <c r="J1121" s="948" t="s">
        <v>1096</v>
      </c>
      <c r="K1121" s="948">
        <v>2</v>
      </c>
      <c r="L1121" s="948" t="s">
        <v>327</v>
      </c>
      <c r="M1121" s="948">
        <v>41600</v>
      </c>
      <c r="N1121" s="948" t="s">
        <v>84</v>
      </c>
      <c r="O1121" s="948">
        <v>94362</v>
      </c>
      <c r="P1121" s="948">
        <v>52762</v>
      </c>
      <c r="Q1121" s="948">
        <v>18870</v>
      </c>
      <c r="R1121" s="948">
        <v>26466</v>
      </c>
      <c r="S1121" s="948"/>
      <c r="T1121" s="948"/>
      <c r="U1121" s="948"/>
      <c r="V1121" s="948" t="s">
        <v>1348</v>
      </c>
      <c r="W1121" s="948">
        <v>9</v>
      </c>
    </row>
    <row r="1122" spans="1:23" s="917" customFormat="1" ht="12.75" customHeight="1">
      <c r="A1122" s="948">
        <v>1325</v>
      </c>
      <c r="B1122" s="948">
        <v>2831</v>
      </c>
      <c r="C1122" s="948" t="s">
        <v>319</v>
      </c>
      <c r="D1122" s="948" t="s">
        <v>1133</v>
      </c>
      <c r="E1122" s="948">
        <v>43940</v>
      </c>
      <c r="F1122" s="948" t="s">
        <v>198</v>
      </c>
      <c r="G1122" s="948" t="s">
        <v>2378</v>
      </c>
      <c r="H1122" s="948" t="s">
        <v>2321</v>
      </c>
      <c r="I1122" s="948"/>
      <c r="J1122" s="948" t="s">
        <v>1096</v>
      </c>
      <c r="K1122" s="948">
        <v>10</v>
      </c>
      <c r="L1122" s="948" t="s">
        <v>25</v>
      </c>
      <c r="M1122" s="948">
        <v>41600</v>
      </c>
      <c r="N1122" s="948" t="s">
        <v>126</v>
      </c>
      <c r="O1122" s="948">
        <v>212265</v>
      </c>
      <c r="P1122" s="948">
        <v>170665</v>
      </c>
      <c r="Q1122" s="948">
        <v>18870</v>
      </c>
      <c r="R1122" s="948">
        <v>26466</v>
      </c>
      <c r="S1122" s="948"/>
      <c r="T1122" s="948"/>
      <c r="U1122" s="948"/>
      <c r="V1122" s="948" t="s">
        <v>1348</v>
      </c>
      <c r="W1122" s="948">
        <v>1</v>
      </c>
    </row>
    <row r="1123" spans="1:23" s="917" customFormat="1" ht="12.75" customHeight="1">
      <c r="A1123" s="948">
        <v>1145</v>
      </c>
      <c r="B1123" s="948">
        <v>2839</v>
      </c>
      <c r="C1123" s="948" t="s">
        <v>86</v>
      </c>
      <c r="D1123" s="948" t="s">
        <v>1133</v>
      </c>
      <c r="E1123" s="948">
        <v>43942</v>
      </c>
      <c r="F1123" s="948" t="s">
        <v>198</v>
      </c>
      <c r="G1123" s="948" t="s">
        <v>2379</v>
      </c>
      <c r="H1123" s="948" t="s">
        <v>2321</v>
      </c>
      <c r="I1123" s="948"/>
      <c r="J1123" s="948" t="s">
        <v>1096</v>
      </c>
      <c r="K1123" s="948">
        <v>2</v>
      </c>
      <c r="L1123" s="948" t="s">
        <v>327</v>
      </c>
      <c r="M1123" s="948">
        <v>41600</v>
      </c>
      <c r="N1123" s="948" t="s">
        <v>84</v>
      </c>
      <c r="O1123" s="948">
        <v>94362</v>
      </c>
      <c r="P1123" s="948">
        <v>52762</v>
      </c>
      <c r="Q1123" s="948">
        <v>18870</v>
      </c>
      <c r="R1123" s="948">
        <v>26466</v>
      </c>
      <c r="S1123" s="948"/>
      <c r="T1123" s="948"/>
      <c r="U1123" s="948"/>
      <c r="V1123" s="948" t="s">
        <v>1348</v>
      </c>
      <c r="W1123" s="948">
        <v>2</v>
      </c>
    </row>
    <row r="1124" spans="1:23" s="917" customFormat="1" ht="12.75" customHeight="1">
      <c r="A1124" s="948">
        <v>1145</v>
      </c>
      <c r="B1124" s="948">
        <v>2839</v>
      </c>
      <c r="C1124" s="948" t="s">
        <v>86</v>
      </c>
      <c r="D1124" s="948" t="s">
        <v>1133</v>
      </c>
      <c r="E1124" s="948">
        <v>43943</v>
      </c>
      <c r="F1124" s="948" t="s">
        <v>198</v>
      </c>
      <c r="G1124" s="948" t="s">
        <v>2380</v>
      </c>
      <c r="H1124" s="948" t="s">
        <v>2321</v>
      </c>
      <c r="I1124" s="948"/>
      <c r="J1124" s="948" t="s">
        <v>1096</v>
      </c>
      <c r="K1124" s="948">
        <v>2</v>
      </c>
      <c r="L1124" s="948" t="s">
        <v>327</v>
      </c>
      <c r="M1124" s="948">
        <v>41600</v>
      </c>
      <c r="N1124" s="948" t="s">
        <v>84</v>
      </c>
      <c r="O1124" s="948">
        <v>94362</v>
      </c>
      <c r="P1124" s="948">
        <v>52762</v>
      </c>
      <c r="Q1124" s="948">
        <v>18870</v>
      </c>
      <c r="R1124" s="948">
        <v>26466</v>
      </c>
      <c r="S1124" s="948"/>
      <c r="T1124" s="948"/>
      <c r="U1124" s="948"/>
      <c r="V1124" s="948" t="s">
        <v>1348</v>
      </c>
      <c r="W1124" s="948">
        <v>8</v>
      </c>
    </row>
    <row r="1125" spans="1:23" s="917" customFormat="1" ht="12.75" customHeight="1">
      <c r="A1125" s="948">
        <v>1570</v>
      </c>
      <c r="B1125" s="948">
        <v>2822</v>
      </c>
      <c r="C1125" s="948" t="s">
        <v>1653</v>
      </c>
      <c r="D1125" s="948" t="s">
        <v>1445</v>
      </c>
      <c r="E1125" s="948">
        <v>43944</v>
      </c>
      <c r="F1125" s="948" t="s">
        <v>198</v>
      </c>
      <c r="G1125" s="948" t="s">
        <v>2381</v>
      </c>
      <c r="H1125" s="948" t="s">
        <v>2382</v>
      </c>
      <c r="I1125" s="948"/>
      <c r="J1125" s="948" t="s">
        <v>1096</v>
      </c>
      <c r="K1125" s="948">
        <v>5</v>
      </c>
      <c r="L1125" s="948" t="s">
        <v>25</v>
      </c>
      <c r="M1125" s="948">
        <v>41600</v>
      </c>
      <c r="N1125" s="948" t="s">
        <v>325</v>
      </c>
      <c r="O1125" s="948">
        <v>292387</v>
      </c>
      <c r="P1125" s="948">
        <v>250787</v>
      </c>
      <c r="Q1125" s="948">
        <v>18870</v>
      </c>
      <c r="R1125" s="948">
        <v>26466</v>
      </c>
      <c r="S1125" s="948"/>
      <c r="T1125" s="948"/>
      <c r="U1125" s="948"/>
      <c r="V1125" s="948" t="s">
        <v>1348</v>
      </c>
      <c r="W1125" s="948">
        <v>1</v>
      </c>
    </row>
    <row r="1126" spans="1:23" s="917" customFormat="1" ht="12.75" customHeight="1">
      <c r="A1126" s="948">
        <v>1570</v>
      </c>
      <c r="B1126" s="948">
        <v>2801</v>
      </c>
      <c r="C1126" s="948" t="s">
        <v>115</v>
      </c>
      <c r="D1126" s="948" t="s">
        <v>1445</v>
      </c>
      <c r="E1126" s="948">
        <v>43948</v>
      </c>
      <c r="F1126" s="948" t="s">
        <v>198</v>
      </c>
      <c r="G1126" s="948" t="s">
        <v>2383</v>
      </c>
      <c r="H1126" s="948" t="s">
        <v>2382</v>
      </c>
      <c r="I1126" s="948"/>
      <c r="J1126" s="948" t="s">
        <v>1096</v>
      </c>
      <c r="K1126" s="948">
        <v>5</v>
      </c>
      <c r="L1126" s="948" t="s">
        <v>25</v>
      </c>
      <c r="M1126" s="948">
        <v>41600</v>
      </c>
      <c r="N1126" s="948" t="s">
        <v>114</v>
      </c>
      <c r="O1126" s="948">
        <v>165078</v>
      </c>
      <c r="P1126" s="948">
        <v>123478</v>
      </c>
      <c r="Q1126" s="948">
        <v>18870</v>
      </c>
      <c r="R1126" s="948">
        <v>26466</v>
      </c>
      <c r="S1126" s="948"/>
      <c r="T1126" s="948"/>
      <c r="U1126" s="948"/>
      <c r="V1126" s="948" t="s">
        <v>1348</v>
      </c>
      <c r="W1126" s="948">
        <v>1</v>
      </c>
    </row>
    <row r="1127" spans="1:23" s="917" customFormat="1" ht="12.75" customHeight="1">
      <c r="A1127" s="948">
        <v>1560</v>
      </c>
      <c r="B1127" s="948">
        <v>2814</v>
      </c>
      <c r="C1127" s="948" t="s">
        <v>121</v>
      </c>
      <c r="D1127" s="948" t="s">
        <v>1445</v>
      </c>
      <c r="E1127" s="948">
        <v>43959</v>
      </c>
      <c r="F1127" s="948" t="s">
        <v>198</v>
      </c>
      <c r="G1127" s="948" t="s">
        <v>2384</v>
      </c>
      <c r="H1127" s="948" t="s">
        <v>2382</v>
      </c>
      <c r="I1127" s="948"/>
      <c r="J1127" s="948" t="s">
        <v>1096</v>
      </c>
      <c r="K1127" s="948">
        <v>5</v>
      </c>
      <c r="L1127" s="948" t="s">
        <v>25</v>
      </c>
      <c r="M1127" s="948">
        <v>41600</v>
      </c>
      <c r="N1127" s="948" t="s">
        <v>120</v>
      </c>
      <c r="O1127" s="948">
        <v>177383</v>
      </c>
      <c r="P1127" s="948">
        <v>135783</v>
      </c>
      <c r="Q1127" s="948">
        <v>18870</v>
      </c>
      <c r="R1127" s="948">
        <v>26466</v>
      </c>
      <c r="S1127" s="948"/>
      <c r="T1127" s="948"/>
      <c r="U1127" s="948"/>
      <c r="V1127" s="948" t="s">
        <v>1348</v>
      </c>
      <c r="W1127" s="948">
        <v>3</v>
      </c>
    </row>
    <row r="1128" spans="1:23" s="917" customFormat="1" ht="12.75" customHeight="1">
      <c r="A1128" s="948">
        <v>1560</v>
      </c>
      <c r="B1128" s="948">
        <v>2814</v>
      </c>
      <c r="C1128" s="948" t="s">
        <v>121</v>
      </c>
      <c r="D1128" s="948" t="s">
        <v>1445</v>
      </c>
      <c r="E1128" s="948">
        <v>43960</v>
      </c>
      <c r="F1128" s="948" t="s">
        <v>198</v>
      </c>
      <c r="G1128" s="948" t="s">
        <v>2385</v>
      </c>
      <c r="H1128" s="948" t="s">
        <v>2382</v>
      </c>
      <c r="I1128" s="948"/>
      <c r="J1128" s="948" t="s">
        <v>1096</v>
      </c>
      <c r="K1128" s="948">
        <v>5</v>
      </c>
      <c r="L1128" s="948" t="s">
        <v>25</v>
      </c>
      <c r="M1128" s="948">
        <v>41600</v>
      </c>
      <c r="N1128" s="948" t="s">
        <v>120</v>
      </c>
      <c r="O1128" s="948">
        <v>177383</v>
      </c>
      <c r="P1128" s="948">
        <v>135783</v>
      </c>
      <c r="Q1128" s="948">
        <v>18870</v>
      </c>
      <c r="R1128" s="948">
        <v>26466</v>
      </c>
      <c r="S1128" s="948"/>
      <c r="T1128" s="948"/>
      <c r="U1128" s="948"/>
      <c r="V1128" s="948" t="s">
        <v>1348</v>
      </c>
      <c r="W1128" s="948">
        <v>3</v>
      </c>
    </row>
    <row r="1129" spans="1:23" s="917" customFormat="1" ht="12.75" customHeight="1">
      <c r="A1129" s="948">
        <v>1560</v>
      </c>
      <c r="B1129" s="948">
        <v>2814</v>
      </c>
      <c r="C1129" s="948" t="s">
        <v>121</v>
      </c>
      <c r="D1129" s="948" t="s">
        <v>1445</v>
      </c>
      <c r="E1129" s="948">
        <v>43967</v>
      </c>
      <c r="F1129" s="948" t="s">
        <v>198</v>
      </c>
      <c r="G1129" s="948" t="s">
        <v>2386</v>
      </c>
      <c r="H1129" s="948" t="s">
        <v>2382</v>
      </c>
      <c r="I1129" s="948"/>
      <c r="J1129" s="948" t="s">
        <v>1096</v>
      </c>
      <c r="K1129" s="948">
        <v>2</v>
      </c>
      <c r="L1129" s="948" t="s">
        <v>25</v>
      </c>
      <c r="M1129" s="948">
        <v>41600</v>
      </c>
      <c r="N1129" s="948" t="s">
        <v>120</v>
      </c>
      <c r="O1129" s="948">
        <v>177383</v>
      </c>
      <c r="P1129" s="948">
        <v>135783</v>
      </c>
      <c r="Q1129" s="948">
        <v>18870</v>
      </c>
      <c r="R1129" s="948">
        <v>26466</v>
      </c>
      <c r="S1129" s="948"/>
      <c r="T1129" s="948"/>
      <c r="U1129" s="948"/>
      <c r="V1129" s="948" t="s">
        <v>1348</v>
      </c>
      <c r="W1129" s="948">
        <v>2</v>
      </c>
    </row>
    <row r="1130" spans="1:23" s="917" customFormat="1" ht="12.75" customHeight="1">
      <c r="A1130" s="948">
        <v>1560</v>
      </c>
      <c r="B1130" s="948">
        <v>2814</v>
      </c>
      <c r="C1130" s="948" t="s">
        <v>121</v>
      </c>
      <c r="D1130" s="948" t="s">
        <v>1445</v>
      </c>
      <c r="E1130" s="948">
        <v>43969</v>
      </c>
      <c r="F1130" s="948" t="s">
        <v>198</v>
      </c>
      <c r="G1130" s="948" t="s">
        <v>2387</v>
      </c>
      <c r="H1130" s="948" t="s">
        <v>2382</v>
      </c>
      <c r="I1130" s="948"/>
      <c r="J1130" s="948" t="s">
        <v>1096</v>
      </c>
      <c r="K1130" s="948">
        <v>2</v>
      </c>
      <c r="L1130" s="948" t="s">
        <v>25</v>
      </c>
      <c r="M1130" s="948">
        <v>41600</v>
      </c>
      <c r="N1130" s="948" t="s">
        <v>120</v>
      </c>
      <c r="O1130" s="948">
        <v>177383</v>
      </c>
      <c r="P1130" s="948">
        <v>135783</v>
      </c>
      <c r="Q1130" s="948">
        <v>18870</v>
      </c>
      <c r="R1130" s="948">
        <v>26466</v>
      </c>
      <c r="S1130" s="948"/>
      <c r="T1130" s="948"/>
      <c r="U1130" s="948"/>
      <c r="V1130" s="948" t="s">
        <v>1348</v>
      </c>
      <c r="W1130" s="948">
        <v>2</v>
      </c>
    </row>
    <row r="1131" spans="1:23" s="917" customFormat="1" ht="12.75" customHeight="1">
      <c r="A1131" s="948">
        <v>1325</v>
      </c>
      <c r="B1131" s="948">
        <v>2831</v>
      </c>
      <c r="C1131" s="948" t="s">
        <v>319</v>
      </c>
      <c r="D1131" s="948" t="s">
        <v>1133</v>
      </c>
      <c r="E1131" s="948">
        <v>43971</v>
      </c>
      <c r="F1131" s="948" t="s">
        <v>198</v>
      </c>
      <c r="G1131" s="948" t="s">
        <v>2388</v>
      </c>
      <c r="H1131" s="948" t="s">
        <v>2321</v>
      </c>
      <c r="I1131" s="948"/>
      <c r="J1131" s="948" t="s">
        <v>1096</v>
      </c>
      <c r="K1131" s="948">
        <v>5</v>
      </c>
      <c r="L1131" s="948" t="s">
        <v>25</v>
      </c>
      <c r="M1131" s="948">
        <v>41600</v>
      </c>
      <c r="N1131" s="948" t="s">
        <v>126</v>
      </c>
      <c r="O1131" s="948">
        <v>212265</v>
      </c>
      <c r="P1131" s="948">
        <v>170665</v>
      </c>
      <c r="Q1131" s="948">
        <v>18870</v>
      </c>
      <c r="R1131" s="948">
        <v>26466</v>
      </c>
      <c r="S1131" s="948"/>
      <c r="T1131" s="948"/>
      <c r="U1131" s="948"/>
      <c r="V1131" s="948" t="s">
        <v>1348</v>
      </c>
      <c r="W1131" s="948">
        <v>1</v>
      </c>
    </row>
    <row r="1132" spans="1:23" s="917" customFormat="1" ht="12.75" customHeight="1">
      <c r="A1132" s="948">
        <v>1145</v>
      </c>
      <c r="B1132" s="948">
        <v>2839</v>
      </c>
      <c r="C1132" s="948" t="s">
        <v>86</v>
      </c>
      <c r="D1132" s="948" t="s">
        <v>1133</v>
      </c>
      <c r="E1132" s="948">
        <v>43982</v>
      </c>
      <c r="F1132" s="948" t="s">
        <v>198</v>
      </c>
      <c r="G1132" s="948" t="s">
        <v>2389</v>
      </c>
      <c r="H1132" s="948" t="s">
        <v>2321</v>
      </c>
      <c r="I1132" s="948"/>
      <c r="J1132" s="948" t="s">
        <v>1096</v>
      </c>
      <c r="K1132" s="948">
        <v>1</v>
      </c>
      <c r="L1132" s="948" t="s">
        <v>327</v>
      </c>
      <c r="M1132" s="948">
        <v>41600</v>
      </c>
      <c r="N1132" s="948" t="s">
        <v>84</v>
      </c>
      <c r="O1132" s="948">
        <v>94362</v>
      </c>
      <c r="P1132" s="948">
        <v>52762</v>
      </c>
      <c r="Q1132" s="948">
        <v>18870</v>
      </c>
      <c r="R1132" s="948">
        <v>26466</v>
      </c>
      <c r="S1132" s="948"/>
      <c r="T1132" s="948"/>
      <c r="U1132" s="948"/>
      <c r="V1132" s="948" t="s">
        <v>1348</v>
      </c>
      <c r="W1132" s="948">
        <v>2</v>
      </c>
    </row>
    <row r="1133" spans="1:23" s="917" customFormat="1" ht="12.75" customHeight="1">
      <c r="A1133" s="948">
        <v>1455</v>
      </c>
      <c r="B1133" s="948">
        <v>2806</v>
      </c>
      <c r="C1133" s="948" t="s">
        <v>111</v>
      </c>
      <c r="D1133" s="948" t="s">
        <v>1133</v>
      </c>
      <c r="E1133" s="948">
        <v>43999</v>
      </c>
      <c r="F1133" s="948" t="s">
        <v>198</v>
      </c>
      <c r="G1133" s="948" t="s">
        <v>2390</v>
      </c>
      <c r="H1133" s="948" t="s">
        <v>2321</v>
      </c>
      <c r="I1133" s="948"/>
      <c r="J1133" s="948" t="s">
        <v>1096</v>
      </c>
      <c r="K1133" s="948">
        <v>5</v>
      </c>
      <c r="L1133" s="948" t="s">
        <v>25</v>
      </c>
      <c r="M1133" s="948">
        <v>41600</v>
      </c>
      <c r="N1133" s="948" t="s">
        <v>109</v>
      </c>
      <c r="O1133" s="948">
        <v>149905</v>
      </c>
      <c r="P1133" s="948">
        <v>108305</v>
      </c>
      <c r="Q1133" s="948">
        <v>18870</v>
      </c>
      <c r="R1133" s="948">
        <v>26466</v>
      </c>
      <c r="S1133" s="948"/>
      <c r="T1133" s="948"/>
      <c r="U1133" s="948"/>
      <c r="V1133" s="948" t="s">
        <v>1348</v>
      </c>
      <c r="W1133" s="948">
        <v>3</v>
      </c>
    </row>
    <row r="1134" spans="1:23" s="917" customFormat="1" ht="12.75" customHeight="1">
      <c r="A1134" s="948">
        <v>1034</v>
      </c>
      <c r="B1134" s="948">
        <v>2803</v>
      </c>
      <c r="C1134" s="948" t="s">
        <v>98</v>
      </c>
      <c r="D1134" s="948" t="s">
        <v>1292</v>
      </c>
      <c r="E1134" s="948">
        <v>44004</v>
      </c>
      <c r="F1134" s="948" t="s">
        <v>198</v>
      </c>
      <c r="G1134" s="948" t="s">
        <v>2391</v>
      </c>
      <c r="H1134" s="948" t="s">
        <v>2392</v>
      </c>
      <c r="I1134" s="948"/>
      <c r="J1134" s="948" t="s">
        <v>1096</v>
      </c>
      <c r="K1134" s="948">
        <v>15</v>
      </c>
      <c r="L1134" s="948" t="s">
        <v>25</v>
      </c>
      <c r="M1134" s="948">
        <v>41600</v>
      </c>
      <c r="N1134" s="948" t="s">
        <v>97</v>
      </c>
      <c r="O1134" s="948">
        <v>122428</v>
      </c>
      <c r="P1134" s="948">
        <v>80828</v>
      </c>
      <c r="Q1134" s="948">
        <v>18870</v>
      </c>
      <c r="R1134" s="948">
        <v>26466</v>
      </c>
      <c r="S1134" s="948"/>
      <c r="T1134" s="948"/>
      <c r="U1134" s="948"/>
      <c r="V1134" s="948" t="s">
        <v>1348</v>
      </c>
      <c r="W1134" s="948">
        <v>15</v>
      </c>
    </row>
    <row r="1135" spans="1:23" s="917" customFormat="1" ht="12.75" customHeight="1">
      <c r="A1135" s="948">
        <v>1605</v>
      </c>
      <c r="B1135" s="948">
        <v>2824</v>
      </c>
      <c r="C1135" s="948" t="s">
        <v>122</v>
      </c>
      <c r="D1135" s="948" t="s">
        <v>1126</v>
      </c>
      <c r="E1135" s="948">
        <v>44013</v>
      </c>
      <c r="F1135" s="948" t="s">
        <v>198</v>
      </c>
      <c r="G1135" s="948" t="s">
        <v>2393</v>
      </c>
      <c r="H1135" s="948" t="s">
        <v>2277</v>
      </c>
      <c r="I1135" s="948"/>
      <c r="J1135" s="948" t="s">
        <v>1096</v>
      </c>
      <c r="K1135" s="948">
        <v>5</v>
      </c>
      <c r="L1135" s="948" t="s">
        <v>25</v>
      </c>
      <c r="M1135" s="948">
        <v>41600</v>
      </c>
      <c r="N1135" s="948" t="s">
        <v>114</v>
      </c>
      <c r="O1135" s="948">
        <v>165078</v>
      </c>
      <c r="P1135" s="948">
        <v>123478</v>
      </c>
      <c r="Q1135" s="948">
        <v>18870</v>
      </c>
      <c r="R1135" s="948">
        <v>19885</v>
      </c>
      <c r="S1135" s="948"/>
      <c r="T1135" s="948"/>
      <c r="U1135" s="948"/>
      <c r="V1135" s="948" t="s">
        <v>1348</v>
      </c>
      <c r="W1135" s="948">
        <v>3</v>
      </c>
    </row>
    <row r="1136" spans="1:23" s="917" customFormat="1" ht="12.75" customHeight="1">
      <c r="A1136" s="948">
        <v>1705</v>
      </c>
      <c r="B1136" s="948">
        <v>2840</v>
      </c>
      <c r="C1136" s="948" t="s">
        <v>87</v>
      </c>
      <c r="D1136" s="948" t="s">
        <v>1093</v>
      </c>
      <c r="E1136" s="948">
        <v>44021</v>
      </c>
      <c r="F1136" s="948" t="s">
        <v>198</v>
      </c>
      <c r="G1136" s="948" t="s">
        <v>2394</v>
      </c>
      <c r="H1136" s="948" t="s">
        <v>2395</v>
      </c>
      <c r="I1136" s="948"/>
      <c r="J1136" s="948" t="s">
        <v>1096</v>
      </c>
      <c r="K1136" s="948">
        <v>2</v>
      </c>
      <c r="L1136" s="948" t="s">
        <v>25</v>
      </c>
      <c r="M1136" s="948">
        <v>41600</v>
      </c>
      <c r="N1136" s="948" t="s">
        <v>84</v>
      </c>
      <c r="O1136" s="948">
        <v>94362</v>
      </c>
      <c r="P1136" s="948">
        <v>52762</v>
      </c>
      <c r="Q1136" s="948">
        <v>18870</v>
      </c>
      <c r="R1136" s="948">
        <v>26466</v>
      </c>
      <c r="S1136" s="948"/>
      <c r="T1136" s="948"/>
      <c r="U1136" s="948"/>
      <c r="V1136" s="948" t="s">
        <v>1348</v>
      </c>
      <c r="W1136" s="948">
        <v>2</v>
      </c>
    </row>
    <row r="1137" spans="1:23" s="917" customFormat="1" ht="12.75" customHeight="1">
      <c r="A1137" s="948">
        <v>1335</v>
      </c>
      <c r="B1137" s="948">
        <v>2832</v>
      </c>
      <c r="C1137" s="948" t="s">
        <v>92</v>
      </c>
      <c r="D1137" s="948" t="s">
        <v>1133</v>
      </c>
      <c r="E1137" s="948">
        <v>44215</v>
      </c>
      <c r="F1137" s="948" t="s">
        <v>198</v>
      </c>
      <c r="G1137" s="948" t="s">
        <v>2396</v>
      </c>
      <c r="H1137" s="948" t="s">
        <v>2321</v>
      </c>
      <c r="I1137" s="948"/>
      <c r="J1137" s="948" t="s">
        <v>1096</v>
      </c>
      <c r="K1137" s="948">
        <v>3</v>
      </c>
      <c r="L1137" s="948" t="s">
        <v>25</v>
      </c>
      <c r="M1137" s="948">
        <v>41600</v>
      </c>
      <c r="N1137" s="948" t="s">
        <v>88</v>
      </c>
      <c r="O1137" s="948">
        <v>101092</v>
      </c>
      <c r="P1137" s="948">
        <v>59492</v>
      </c>
      <c r="Q1137" s="948">
        <v>18870</v>
      </c>
      <c r="R1137" s="948">
        <v>26466</v>
      </c>
      <c r="S1137" s="948"/>
      <c r="T1137" s="948"/>
      <c r="U1137" s="948"/>
      <c r="V1137" s="948" t="s">
        <v>1348</v>
      </c>
      <c r="W1137" s="948">
        <v>2</v>
      </c>
    </row>
    <row r="1138" spans="1:23" s="917" customFormat="1" ht="12.75" customHeight="1">
      <c r="A1138" s="948">
        <v>1335</v>
      </c>
      <c r="B1138" s="948">
        <v>2821</v>
      </c>
      <c r="C1138" s="948" t="s">
        <v>102</v>
      </c>
      <c r="D1138" s="948" t="s">
        <v>1133</v>
      </c>
      <c r="E1138" s="948">
        <v>44216</v>
      </c>
      <c r="F1138" s="948" t="s">
        <v>198</v>
      </c>
      <c r="G1138" s="948" t="s">
        <v>2397</v>
      </c>
      <c r="H1138" s="948" t="s">
        <v>2321</v>
      </c>
      <c r="I1138" s="948"/>
      <c r="J1138" s="948" t="s">
        <v>1096</v>
      </c>
      <c r="K1138" s="948">
        <v>2</v>
      </c>
      <c r="L1138" s="948" t="s">
        <v>25</v>
      </c>
      <c r="M1138" s="948">
        <v>41600</v>
      </c>
      <c r="N1138" s="948" t="s">
        <v>97</v>
      </c>
      <c r="O1138" s="948">
        <v>122428</v>
      </c>
      <c r="P1138" s="948">
        <v>80828</v>
      </c>
      <c r="Q1138" s="948">
        <v>18870</v>
      </c>
      <c r="R1138" s="948">
        <v>26466</v>
      </c>
      <c r="S1138" s="948"/>
      <c r="T1138" s="948"/>
      <c r="U1138" s="948"/>
      <c r="V1138" s="948" t="s">
        <v>1348</v>
      </c>
      <c r="W1138" s="948">
        <v>2</v>
      </c>
    </row>
    <row r="1139" spans="1:23" s="917" customFormat="1" ht="12.75" customHeight="1">
      <c r="A1139" s="948">
        <v>1335</v>
      </c>
      <c r="B1139" s="948">
        <v>2832</v>
      </c>
      <c r="C1139" s="948" t="s">
        <v>92</v>
      </c>
      <c r="D1139" s="948" t="s">
        <v>1133</v>
      </c>
      <c r="E1139" s="948">
        <v>44217</v>
      </c>
      <c r="F1139" s="948" t="s">
        <v>198</v>
      </c>
      <c r="G1139" s="948" t="s">
        <v>2398</v>
      </c>
      <c r="H1139" s="948" t="s">
        <v>2321</v>
      </c>
      <c r="I1139" s="948"/>
      <c r="J1139" s="948" t="s">
        <v>1096</v>
      </c>
      <c r="K1139" s="948">
        <v>5</v>
      </c>
      <c r="L1139" s="948" t="s">
        <v>25</v>
      </c>
      <c r="M1139" s="948">
        <v>41600</v>
      </c>
      <c r="N1139" s="948" t="s">
        <v>88</v>
      </c>
      <c r="O1139" s="948">
        <v>101092</v>
      </c>
      <c r="P1139" s="948">
        <v>59492</v>
      </c>
      <c r="Q1139" s="948">
        <v>18870</v>
      </c>
      <c r="R1139" s="948">
        <v>26466</v>
      </c>
      <c r="S1139" s="948"/>
      <c r="T1139" s="948"/>
      <c r="U1139" s="948"/>
      <c r="V1139" s="948" t="s">
        <v>1348</v>
      </c>
      <c r="W1139" s="948">
        <v>2</v>
      </c>
    </row>
    <row r="1140" spans="1:23" s="917" customFormat="1" ht="12.75" customHeight="1">
      <c r="A1140" s="948">
        <v>1335</v>
      </c>
      <c r="B1140" s="948">
        <v>2832</v>
      </c>
      <c r="C1140" s="948" t="s">
        <v>92</v>
      </c>
      <c r="D1140" s="948" t="s">
        <v>1133</v>
      </c>
      <c r="E1140" s="948">
        <v>44219</v>
      </c>
      <c r="F1140" s="948" t="s">
        <v>198</v>
      </c>
      <c r="G1140" s="948" t="s">
        <v>2399</v>
      </c>
      <c r="H1140" s="948" t="s">
        <v>2321</v>
      </c>
      <c r="I1140" s="948"/>
      <c r="J1140" s="948" t="s">
        <v>1096</v>
      </c>
      <c r="K1140" s="948">
        <v>5</v>
      </c>
      <c r="L1140" s="948" t="s">
        <v>25</v>
      </c>
      <c r="M1140" s="948">
        <v>41600</v>
      </c>
      <c r="N1140" s="948" t="s">
        <v>88</v>
      </c>
      <c r="O1140" s="948">
        <v>101092</v>
      </c>
      <c r="P1140" s="948">
        <v>59492</v>
      </c>
      <c r="Q1140" s="948">
        <v>18870</v>
      </c>
      <c r="R1140" s="948">
        <v>26466</v>
      </c>
      <c r="S1140" s="948"/>
      <c r="T1140" s="948"/>
      <c r="U1140" s="948"/>
      <c r="V1140" s="948" t="s">
        <v>1348</v>
      </c>
      <c r="W1140" s="948">
        <v>2</v>
      </c>
    </row>
    <row r="1141" spans="1:23" s="917" customFormat="1" ht="12.75" customHeight="1">
      <c r="A1141" s="948">
        <v>1034</v>
      </c>
      <c r="B1141" s="948">
        <v>2840</v>
      </c>
      <c r="C1141" s="948" t="s">
        <v>87</v>
      </c>
      <c r="D1141" s="948" t="s">
        <v>1320</v>
      </c>
      <c r="E1141" s="948">
        <v>44228</v>
      </c>
      <c r="F1141" s="948" t="s">
        <v>198</v>
      </c>
      <c r="G1141" s="948" t="s">
        <v>2400</v>
      </c>
      <c r="H1141" s="948" t="s">
        <v>2401</v>
      </c>
      <c r="I1141" s="948"/>
      <c r="J1141" s="948" t="s">
        <v>1096</v>
      </c>
      <c r="K1141" s="948">
        <v>2</v>
      </c>
      <c r="L1141" s="948" t="s">
        <v>25</v>
      </c>
      <c r="M1141" s="948">
        <v>41600</v>
      </c>
      <c r="N1141" s="948" t="s">
        <v>84</v>
      </c>
      <c r="O1141" s="948">
        <v>94362</v>
      </c>
      <c r="P1141" s="948">
        <v>52762</v>
      </c>
      <c r="Q1141" s="948">
        <v>18870</v>
      </c>
      <c r="R1141" s="948">
        <v>26466</v>
      </c>
      <c r="S1141" s="948"/>
      <c r="T1141" s="948"/>
      <c r="U1141" s="948"/>
      <c r="V1141" s="948" t="s">
        <v>1348</v>
      </c>
      <c r="W1141" s="948">
        <v>2</v>
      </c>
    </row>
    <row r="1142" spans="1:23" s="917" customFormat="1" ht="12.75" customHeight="1">
      <c r="A1142" s="948">
        <v>1335</v>
      </c>
      <c r="B1142" s="948">
        <v>2812</v>
      </c>
      <c r="C1142" s="948" t="s">
        <v>85</v>
      </c>
      <c r="D1142" s="948" t="s">
        <v>1133</v>
      </c>
      <c r="E1142" s="948">
        <v>44229</v>
      </c>
      <c r="F1142" s="948" t="s">
        <v>198</v>
      </c>
      <c r="G1142" s="948" t="s">
        <v>2402</v>
      </c>
      <c r="H1142" s="948" t="s">
        <v>2374</v>
      </c>
      <c r="I1142" s="948"/>
      <c r="J1142" s="948" t="s">
        <v>1096</v>
      </c>
      <c r="K1142" s="948">
        <v>3</v>
      </c>
      <c r="L1142" s="948" t="s">
        <v>25</v>
      </c>
      <c r="M1142" s="948">
        <v>41600</v>
      </c>
      <c r="N1142" s="948" t="s">
        <v>84</v>
      </c>
      <c r="O1142" s="948">
        <v>94362</v>
      </c>
      <c r="P1142" s="948">
        <v>52762</v>
      </c>
      <c r="Q1142" s="948">
        <v>18870</v>
      </c>
      <c r="R1142" s="948">
        <v>26466</v>
      </c>
      <c r="S1142" s="948"/>
      <c r="T1142" s="948"/>
      <c r="U1142" s="948"/>
      <c r="V1142" s="948" t="s">
        <v>1348</v>
      </c>
      <c r="W1142" s="948">
        <v>6</v>
      </c>
    </row>
    <row r="1143" spans="1:23" s="917" customFormat="1" ht="12.75" customHeight="1">
      <c r="A1143" s="948">
        <v>1335</v>
      </c>
      <c r="B1143" s="948">
        <v>2832</v>
      </c>
      <c r="C1143" s="948" t="s">
        <v>92</v>
      </c>
      <c r="D1143" s="948" t="s">
        <v>1133</v>
      </c>
      <c r="E1143" s="948">
        <v>44230</v>
      </c>
      <c r="F1143" s="948" t="s">
        <v>198</v>
      </c>
      <c r="G1143" s="948" t="s">
        <v>2403</v>
      </c>
      <c r="H1143" s="948" t="s">
        <v>2321</v>
      </c>
      <c r="I1143" s="948"/>
      <c r="J1143" s="948" t="s">
        <v>1096</v>
      </c>
      <c r="K1143" s="948">
        <v>3</v>
      </c>
      <c r="L1143" s="948" t="s">
        <v>25</v>
      </c>
      <c r="M1143" s="948">
        <v>41600</v>
      </c>
      <c r="N1143" s="948" t="s">
        <v>88</v>
      </c>
      <c r="O1143" s="948">
        <v>101092</v>
      </c>
      <c r="P1143" s="948">
        <v>59492</v>
      </c>
      <c r="Q1143" s="948">
        <v>18870</v>
      </c>
      <c r="R1143" s="948">
        <v>26466</v>
      </c>
      <c r="S1143" s="948"/>
      <c r="T1143" s="948"/>
      <c r="U1143" s="948"/>
      <c r="V1143" s="948" t="s">
        <v>1348</v>
      </c>
      <c r="W1143" s="948">
        <v>2</v>
      </c>
    </row>
    <row r="1144" spans="1:23" s="917" customFormat="1" ht="12.75" customHeight="1">
      <c r="A1144" s="948">
        <v>1335</v>
      </c>
      <c r="B1144" s="948">
        <v>2832</v>
      </c>
      <c r="C1144" s="948" t="s">
        <v>92</v>
      </c>
      <c r="D1144" s="948" t="s">
        <v>1133</v>
      </c>
      <c r="E1144" s="948">
        <v>44234</v>
      </c>
      <c r="F1144" s="948" t="s">
        <v>198</v>
      </c>
      <c r="G1144" s="948" t="s">
        <v>2404</v>
      </c>
      <c r="H1144" s="948" t="s">
        <v>2321</v>
      </c>
      <c r="I1144" s="948"/>
      <c r="J1144" s="948" t="s">
        <v>1096</v>
      </c>
      <c r="K1144" s="948">
        <v>10</v>
      </c>
      <c r="L1144" s="948" t="s">
        <v>25</v>
      </c>
      <c r="M1144" s="948">
        <v>41600</v>
      </c>
      <c r="N1144" s="948" t="s">
        <v>88</v>
      </c>
      <c r="O1144" s="948">
        <v>101092</v>
      </c>
      <c r="P1144" s="948">
        <v>59492</v>
      </c>
      <c r="Q1144" s="948">
        <v>18870</v>
      </c>
      <c r="R1144" s="948">
        <v>26466</v>
      </c>
      <c r="S1144" s="948"/>
      <c r="T1144" s="948"/>
      <c r="U1144" s="948"/>
      <c r="V1144" s="948" t="s">
        <v>1348</v>
      </c>
      <c r="W1144" s="948">
        <v>2</v>
      </c>
    </row>
    <row r="1145" spans="1:23" s="917" customFormat="1" ht="12.75" customHeight="1">
      <c r="A1145" s="948">
        <v>1011</v>
      </c>
      <c r="B1145" s="948">
        <v>2823</v>
      </c>
      <c r="C1145" s="948" t="s">
        <v>551</v>
      </c>
      <c r="D1145" s="948" t="s">
        <v>1320</v>
      </c>
      <c r="E1145" s="948">
        <v>44257</v>
      </c>
      <c r="F1145" s="948" t="s">
        <v>198</v>
      </c>
      <c r="G1145" s="948" t="s">
        <v>2405</v>
      </c>
      <c r="H1145" s="948" t="s">
        <v>2406</v>
      </c>
      <c r="I1145" s="948"/>
      <c r="J1145" s="948" t="s">
        <v>1096</v>
      </c>
      <c r="K1145" s="948">
        <v>3</v>
      </c>
      <c r="L1145" s="948" t="s">
        <v>25</v>
      </c>
      <c r="M1145" s="948">
        <v>41600</v>
      </c>
      <c r="N1145" s="948" t="s">
        <v>93</v>
      </c>
      <c r="O1145" s="948">
        <v>109342</v>
      </c>
      <c r="P1145" s="948">
        <v>67742</v>
      </c>
      <c r="Q1145" s="948">
        <v>18870</v>
      </c>
      <c r="R1145" s="948">
        <v>26466</v>
      </c>
      <c r="S1145" s="948"/>
      <c r="T1145" s="948"/>
      <c r="U1145" s="948"/>
      <c r="V1145" s="948" t="s">
        <v>1348</v>
      </c>
      <c r="W1145" s="948">
        <v>2</v>
      </c>
    </row>
    <row r="1146" spans="1:23" s="917" customFormat="1" ht="12.75" customHeight="1">
      <c r="A1146" s="948">
        <v>1605</v>
      </c>
      <c r="B1146" s="948">
        <v>2813</v>
      </c>
      <c r="C1146" s="948" t="s">
        <v>90</v>
      </c>
      <c r="D1146" s="948" t="s">
        <v>1126</v>
      </c>
      <c r="E1146" s="948">
        <v>44272</v>
      </c>
      <c r="F1146" s="948" t="s">
        <v>198</v>
      </c>
      <c r="G1146" s="948" t="s">
        <v>2407</v>
      </c>
      <c r="H1146" s="948" t="s">
        <v>2408</v>
      </c>
      <c r="I1146" s="948"/>
      <c r="J1146" s="948" t="s">
        <v>1096</v>
      </c>
      <c r="K1146" s="948">
        <v>10</v>
      </c>
      <c r="L1146" s="948" t="s">
        <v>25</v>
      </c>
      <c r="M1146" s="948">
        <v>41600</v>
      </c>
      <c r="N1146" s="948" t="s">
        <v>88</v>
      </c>
      <c r="O1146" s="948">
        <v>101092</v>
      </c>
      <c r="P1146" s="948">
        <v>59492</v>
      </c>
      <c r="Q1146" s="948">
        <v>18870</v>
      </c>
      <c r="R1146" s="948">
        <v>19885</v>
      </c>
      <c r="S1146" s="948"/>
      <c r="T1146" s="948"/>
      <c r="U1146" s="948"/>
      <c r="V1146" s="948" t="s">
        <v>1348</v>
      </c>
      <c r="W1146" s="948">
        <v>5</v>
      </c>
    </row>
    <row r="1147" spans="1:23" s="917" customFormat="1" ht="12.75" customHeight="1">
      <c r="A1147" s="948">
        <v>1605</v>
      </c>
      <c r="B1147" s="948">
        <v>2813</v>
      </c>
      <c r="C1147" s="948" t="s">
        <v>90</v>
      </c>
      <c r="D1147" s="948" t="s">
        <v>1126</v>
      </c>
      <c r="E1147" s="948">
        <v>44273</v>
      </c>
      <c r="F1147" s="948" t="s">
        <v>198</v>
      </c>
      <c r="G1147" s="948" t="s">
        <v>2409</v>
      </c>
      <c r="H1147" s="948" t="s">
        <v>2410</v>
      </c>
      <c r="I1147" s="948"/>
      <c r="J1147" s="948" t="s">
        <v>1096</v>
      </c>
      <c r="K1147" s="948">
        <v>5</v>
      </c>
      <c r="L1147" s="948" t="s">
        <v>25</v>
      </c>
      <c r="M1147" s="948">
        <v>41600</v>
      </c>
      <c r="N1147" s="948" t="s">
        <v>88</v>
      </c>
      <c r="O1147" s="948">
        <v>101092</v>
      </c>
      <c r="P1147" s="948">
        <v>59492</v>
      </c>
      <c r="Q1147" s="948">
        <v>18870</v>
      </c>
      <c r="R1147" s="948">
        <v>19885</v>
      </c>
      <c r="S1147" s="948"/>
      <c r="T1147" s="948"/>
      <c r="U1147" s="948"/>
      <c r="V1147" s="948" t="s">
        <v>1348</v>
      </c>
      <c r="W1147" s="948">
        <v>5</v>
      </c>
    </row>
    <row r="1148" spans="1:23" s="917" customFormat="1" ht="12.75" customHeight="1">
      <c r="A1148" s="948">
        <v>3484</v>
      </c>
      <c r="B1148" s="948">
        <v>2839</v>
      </c>
      <c r="C1148" s="948" t="s">
        <v>86</v>
      </c>
      <c r="D1148" s="948" t="s">
        <v>1266</v>
      </c>
      <c r="E1148" s="948">
        <v>44274</v>
      </c>
      <c r="F1148" s="948" t="s">
        <v>198</v>
      </c>
      <c r="G1148" s="948" t="s">
        <v>2411</v>
      </c>
      <c r="H1148" s="948" t="s">
        <v>2412</v>
      </c>
      <c r="I1148" s="948"/>
      <c r="J1148" s="948" t="s">
        <v>1096</v>
      </c>
      <c r="K1148" s="948">
        <v>5</v>
      </c>
      <c r="L1148" s="948" t="s">
        <v>1415</v>
      </c>
      <c r="M1148" s="948">
        <v>0</v>
      </c>
      <c r="N1148" s="948" t="s">
        <v>84</v>
      </c>
      <c r="O1148" s="948">
        <v>97274</v>
      </c>
      <c r="P1148" s="948">
        <v>97274</v>
      </c>
      <c r="Q1148" s="948">
        <v>13309</v>
      </c>
      <c r="R1148" s="948">
        <v>14661</v>
      </c>
      <c r="S1148" s="948"/>
      <c r="T1148" s="948"/>
      <c r="U1148" s="948"/>
      <c r="V1148" s="948" t="s">
        <v>1348</v>
      </c>
      <c r="W1148" s="948">
        <v>4</v>
      </c>
    </row>
    <row r="1149" spans="1:23" s="917" customFormat="1" ht="12.75" customHeight="1">
      <c r="A1149" s="948">
        <v>1912</v>
      </c>
      <c r="B1149" s="948">
        <v>2839</v>
      </c>
      <c r="C1149" s="948" t="s">
        <v>86</v>
      </c>
      <c r="D1149" s="948" t="s">
        <v>1270</v>
      </c>
      <c r="E1149" s="948">
        <v>44309</v>
      </c>
      <c r="F1149" s="948" t="s">
        <v>198</v>
      </c>
      <c r="G1149" s="948" t="s">
        <v>2413</v>
      </c>
      <c r="H1149" s="948" t="s">
        <v>2414</v>
      </c>
      <c r="I1149" s="948"/>
      <c r="J1149" s="948" t="s">
        <v>1096</v>
      </c>
      <c r="K1149" s="948">
        <v>2</v>
      </c>
      <c r="L1149" s="948" t="s">
        <v>25</v>
      </c>
      <c r="M1149" s="948">
        <v>41600</v>
      </c>
      <c r="N1149" s="948" t="s">
        <v>84</v>
      </c>
      <c r="O1149" s="948">
        <v>94362</v>
      </c>
      <c r="P1149" s="948">
        <v>52762</v>
      </c>
      <c r="Q1149" s="948">
        <v>9746</v>
      </c>
      <c r="R1149" s="948">
        <v>9782</v>
      </c>
      <c r="S1149" s="948"/>
      <c r="T1149" s="948"/>
      <c r="U1149" s="948"/>
      <c r="V1149" s="948" t="s">
        <v>1348</v>
      </c>
      <c r="W1149" s="948">
        <v>3</v>
      </c>
    </row>
    <row r="1150" spans="1:23" s="917" customFormat="1" ht="12.75" customHeight="1">
      <c r="A1150" s="948">
        <v>3484</v>
      </c>
      <c r="B1150" s="948">
        <v>2839</v>
      </c>
      <c r="C1150" s="948" t="s">
        <v>86</v>
      </c>
      <c r="D1150" s="948" t="s">
        <v>1266</v>
      </c>
      <c r="E1150" s="948">
        <v>44312</v>
      </c>
      <c r="F1150" s="948" t="s">
        <v>198</v>
      </c>
      <c r="G1150" s="948" t="s">
        <v>2415</v>
      </c>
      <c r="H1150" s="948" t="s">
        <v>2412</v>
      </c>
      <c r="I1150" s="948"/>
      <c r="J1150" s="948" t="s">
        <v>1096</v>
      </c>
      <c r="K1150" s="948">
        <v>5</v>
      </c>
      <c r="L1150" s="948" t="s">
        <v>1415</v>
      </c>
      <c r="M1150" s="948">
        <v>0</v>
      </c>
      <c r="N1150" s="948" t="s">
        <v>84</v>
      </c>
      <c r="O1150" s="948">
        <v>97274</v>
      </c>
      <c r="P1150" s="948">
        <v>97274</v>
      </c>
      <c r="Q1150" s="948">
        <v>13309</v>
      </c>
      <c r="R1150" s="948">
        <v>14661</v>
      </c>
      <c r="S1150" s="948"/>
      <c r="T1150" s="948"/>
      <c r="U1150" s="948"/>
      <c r="V1150" s="948" t="s">
        <v>1348</v>
      </c>
      <c r="W1150" s="948">
        <v>10</v>
      </c>
    </row>
    <row r="1151" spans="1:23" s="917" customFormat="1" ht="12.75" customHeight="1">
      <c r="A1151" s="948">
        <v>3484</v>
      </c>
      <c r="B1151" s="948">
        <v>2839</v>
      </c>
      <c r="C1151" s="948" t="s">
        <v>86</v>
      </c>
      <c r="D1151" s="948" t="s">
        <v>1266</v>
      </c>
      <c r="E1151" s="948">
        <v>44327</v>
      </c>
      <c r="F1151" s="948" t="s">
        <v>198</v>
      </c>
      <c r="G1151" s="948" t="s">
        <v>2416</v>
      </c>
      <c r="H1151" s="948" t="s">
        <v>2412</v>
      </c>
      <c r="I1151" s="948"/>
      <c r="J1151" s="948" t="s">
        <v>1096</v>
      </c>
      <c r="K1151" s="948">
        <v>5</v>
      </c>
      <c r="L1151" s="948" t="s">
        <v>1415</v>
      </c>
      <c r="M1151" s="948">
        <v>0</v>
      </c>
      <c r="N1151" s="948" t="s">
        <v>84</v>
      </c>
      <c r="O1151" s="948">
        <v>97274</v>
      </c>
      <c r="P1151" s="948">
        <v>97274</v>
      </c>
      <c r="Q1151" s="948">
        <v>13309</v>
      </c>
      <c r="R1151" s="948">
        <v>14661</v>
      </c>
      <c r="S1151" s="948"/>
      <c r="T1151" s="948"/>
      <c r="U1151" s="948"/>
      <c r="V1151" s="948" t="s">
        <v>1348</v>
      </c>
      <c r="W1151" s="948">
        <v>3</v>
      </c>
    </row>
    <row r="1152" spans="1:23" s="917" customFormat="1" ht="12.75" customHeight="1">
      <c r="A1152" s="948">
        <v>3484</v>
      </c>
      <c r="B1152" s="948">
        <v>2839</v>
      </c>
      <c r="C1152" s="948" t="s">
        <v>86</v>
      </c>
      <c r="D1152" s="948" t="s">
        <v>1266</v>
      </c>
      <c r="E1152" s="948">
        <v>44329</v>
      </c>
      <c r="F1152" s="948" t="s">
        <v>198</v>
      </c>
      <c r="G1152" s="948" t="s">
        <v>2417</v>
      </c>
      <c r="H1152" s="948" t="s">
        <v>2412</v>
      </c>
      <c r="I1152" s="948"/>
      <c r="J1152" s="948" t="s">
        <v>1096</v>
      </c>
      <c r="K1152" s="948">
        <v>5</v>
      </c>
      <c r="L1152" s="948" t="s">
        <v>1415</v>
      </c>
      <c r="M1152" s="948">
        <v>0</v>
      </c>
      <c r="N1152" s="948" t="s">
        <v>84</v>
      </c>
      <c r="O1152" s="948">
        <v>97274</v>
      </c>
      <c r="P1152" s="948">
        <v>97274</v>
      </c>
      <c r="Q1152" s="948">
        <v>13309</v>
      </c>
      <c r="R1152" s="948">
        <v>14661</v>
      </c>
      <c r="S1152" s="948"/>
      <c r="T1152" s="948"/>
      <c r="U1152" s="948"/>
      <c r="V1152" s="948" t="s">
        <v>1348</v>
      </c>
      <c r="W1152" s="948">
        <v>6</v>
      </c>
    </row>
    <row r="1153" spans="1:23" s="917" customFormat="1" ht="12.75" customHeight="1">
      <c r="A1153" s="948">
        <v>3274</v>
      </c>
      <c r="B1153" s="948">
        <v>2840</v>
      </c>
      <c r="C1153" s="948" t="s">
        <v>87</v>
      </c>
      <c r="D1153" s="948" t="s">
        <v>1270</v>
      </c>
      <c r="E1153" s="948">
        <v>44337</v>
      </c>
      <c r="F1153" s="948" t="s">
        <v>198</v>
      </c>
      <c r="G1153" s="948" t="s">
        <v>2418</v>
      </c>
      <c r="H1153" s="948" t="s">
        <v>2419</v>
      </c>
      <c r="I1153" s="948"/>
      <c r="J1153" s="948" t="s">
        <v>1096</v>
      </c>
      <c r="K1153" s="948">
        <v>2</v>
      </c>
      <c r="L1153" s="948" t="s">
        <v>1466</v>
      </c>
      <c r="M1153" s="948">
        <v>41600</v>
      </c>
      <c r="N1153" s="948" t="s">
        <v>84</v>
      </c>
      <c r="O1153" s="948">
        <v>94362</v>
      </c>
      <c r="P1153" s="948">
        <v>52762</v>
      </c>
      <c r="Q1153" s="948">
        <v>13309</v>
      </c>
      <c r="R1153" s="948">
        <v>14661</v>
      </c>
      <c r="S1153" s="948"/>
      <c r="T1153" s="948"/>
      <c r="U1153" s="948"/>
      <c r="V1153" s="948" t="s">
        <v>1348</v>
      </c>
      <c r="W1153" s="948">
        <v>55</v>
      </c>
    </row>
    <row r="1154" spans="1:23" s="917" customFormat="1" ht="12.75" customHeight="1">
      <c r="A1154" s="948">
        <v>3274</v>
      </c>
      <c r="B1154" s="948">
        <v>2840</v>
      </c>
      <c r="C1154" s="948" t="s">
        <v>87</v>
      </c>
      <c r="D1154" s="948" t="s">
        <v>1270</v>
      </c>
      <c r="E1154" s="948">
        <v>44340</v>
      </c>
      <c r="F1154" s="948" t="s">
        <v>198</v>
      </c>
      <c r="G1154" s="948" t="s">
        <v>2420</v>
      </c>
      <c r="H1154" s="948" t="s">
        <v>2419</v>
      </c>
      <c r="I1154" s="948"/>
      <c r="J1154" s="948" t="s">
        <v>1096</v>
      </c>
      <c r="K1154" s="948">
        <v>2</v>
      </c>
      <c r="L1154" s="948" t="s">
        <v>1466</v>
      </c>
      <c r="M1154" s="948">
        <v>41600</v>
      </c>
      <c r="N1154" s="948" t="s">
        <v>84</v>
      </c>
      <c r="O1154" s="948">
        <v>94362</v>
      </c>
      <c r="P1154" s="948">
        <v>52762</v>
      </c>
      <c r="Q1154" s="948">
        <v>13309</v>
      </c>
      <c r="R1154" s="948">
        <v>14661</v>
      </c>
      <c r="S1154" s="948"/>
      <c r="T1154" s="948"/>
      <c r="U1154" s="948"/>
      <c r="V1154" s="948" t="s">
        <v>1348</v>
      </c>
      <c r="W1154" s="948">
        <v>19</v>
      </c>
    </row>
    <row r="1155" spans="1:23" s="917" customFormat="1" ht="12.75" customHeight="1">
      <c r="A1155" s="948">
        <v>3484</v>
      </c>
      <c r="B1155" s="948">
        <v>2839</v>
      </c>
      <c r="C1155" s="948" t="s">
        <v>86</v>
      </c>
      <c r="D1155" s="948" t="s">
        <v>1266</v>
      </c>
      <c r="E1155" s="948">
        <v>44342</v>
      </c>
      <c r="F1155" s="948" t="s">
        <v>198</v>
      </c>
      <c r="G1155" s="948" t="s">
        <v>2421</v>
      </c>
      <c r="H1155" s="948" t="s">
        <v>2412</v>
      </c>
      <c r="I1155" s="948"/>
      <c r="J1155" s="948" t="s">
        <v>1096</v>
      </c>
      <c r="K1155" s="948">
        <v>5</v>
      </c>
      <c r="L1155" s="948" t="s">
        <v>1415</v>
      </c>
      <c r="M1155" s="948">
        <v>0</v>
      </c>
      <c r="N1155" s="948" t="s">
        <v>84</v>
      </c>
      <c r="O1155" s="948">
        <v>97274</v>
      </c>
      <c r="P1155" s="948">
        <v>97274</v>
      </c>
      <c r="Q1155" s="948">
        <v>13309</v>
      </c>
      <c r="R1155" s="948">
        <v>14661</v>
      </c>
      <c r="S1155" s="948"/>
      <c r="T1155" s="948"/>
      <c r="U1155" s="948"/>
      <c r="V1155" s="948" t="s">
        <v>1348</v>
      </c>
      <c r="W1155" s="948">
        <v>4</v>
      </c>
    </row>
    <row r="1156" spans="1:23" s="917" customFormat="1" ht="12.75" customHeight="1">
      <c r="A1156" s="948">
        <v>3484</v>
      </c>
      <c r="B1156" s="948">
        <v>2839</v>
      </c>
      <c r="C1156" s="948" t="s">
        <v>86</v>
      </c>
      <c r="D1156" s="948" t="s">
        <v>1266</v>
      </c>
      <c r="E1156" s="948">
        <v>44344</v>
      </c>
      <c r="F1156" s="948" t="s">
        <v>198</v>
      </c>
      <c r="G1156" s="948" t="s">
        <v>2422</v>
      </c>
      <c r="H1156" s="948" t="s">
        <v>2412</v>
      </c>
      <c r="I1156" s="948"/>
      <c r="J1156" s="948" t="s">
        <v>1096</v>
      </c>
      <c r="K1156" s="948">
        <v>5</v>
      </c>
      <c r="L1156" s="948" t="s">
        <v>1415</v>
      </c>
      <c r="M1156" s="948">
        <v>0</v>
      </c>
      <c r="N1156" s="948" t="s">
        <v>84</v>
      </c>
      <c r="O1156" s="948">
        <v>97274</v>
      </c>
      <c r="P1156" s="948">
        <v>97274</v>
      </c>
      <c r="Q1156" s="948">
        <v>13309</v>
      </c>
      <c r="R1156" s="948">
        <v>14661</v>
      </c>
      <c r="S1156" s="948"/>
      <c r="T1156" s="948"/>
      <c r="U1156" s="948"/>
      <c r="V1156" s="948" t="s">
        <v>1348</v>
      </c>
      <c r="W1156" s="948">
        <v>2</v>
      </c>
    </row>
    <row r="1157" spans="1:23" s="917" customFormat="1" ht="12.75" customHeight="1">
      <c r="A1157" s="948">
        <v>3274</v>
      </c>
      <c r="B1157" s="948">
        <v>2840</v>
      </c>
      <c r="C1157" s="948" t="s">
        <v>87</v>
      </c>
      <c r="D1157" s="948" t="s">
        <v>1270</v>
      </c>
      <c r="E1157" s="948">
        <v>44346</v>
      </c>
      <c r="F1157" s="948" t="s">
        <v>198</v>
      </c>
      <c r="G1157" s="948" t="s">
        <v>2423</v>
      </c>
      <c r="H1157" s="948" t="s">
        <v>2419</v>
      </c>
      <c r="I1157" s="948"/>
      <c r="J1157" s="948" t="s">
        <v>1096</v>
      </c>
      <c r="K1157" s="948">
        <v>2</v>
      </c>
      <c r="L1157" s="948" t="s">
        <v>1466</v>
      </c>
      <c r="M1157" s="948">
        <v>41600</v>
      </c>
      <c r="N1157" s="948" t="s">
        <v>84</v>
      </c>
      <c r="O1157" s="948">
        <v>94362</v>
      </c>
      <c r="P1157" s="948">
        <v>52762</v>
      </c>
      <c r="Q1157" s="948">
        <v>13309</v>
      </c>
      <c r="R1157" s="948">
        <v>14661</v>
      </c>
      <c r="S1157" s="948"/>
      <c r="T1157" s="948"/>
      <c r="U1157" s="948"/>
      <c r="V1157" s="948" t="s">
        <v>1348</v>
      </c>
      <c r="W1157" s="948">
        <v>19</v>
      </c>
    </row>
    <row r="1158" spans="1:23" s="917" customFormat="1" ht="12.75" customHeight="1">
      <c r="A1158" s="948">
        <v>3484</v>
      </c>
      <c r="B1158" s="948">
        <v>2839</v>
      </c>
      <c r="C1158" s="948" t="s">
        <v>86</v>
      </c>
      <c r="D1158" s="948" t="s">
        <v>1266</v>
      </c>
      <c r="E1158" s="948">
        <v>44347</v>
      </c>
      <c r="F1158" s="948" t="s">
        <v>198</v>
      </c>
      <c r="G1158" s="948" t="s">
        <v>2424</v>
      </c>
      <c r="H1158" s="948" t="s">
        <v>2412</v>
      </c>
      <c r="I1158" s="948"/>
      <c r="J1158" s="948" t="s">
        <v>1096</v>
      </c>
      <c r="K1158" s="948">
        <v>10</v>
      </c>
      <c r="L1158" s="948" t="s">
        <v>1415</v>
      </c>
      <c r="M1158" s="948">
        <v>0</v>
      </c>
      <c r="N1158" s="948" t="s">
        <v>84</v>
      </c>
      <c r="O1158" s="948">
        <v>97274</v>
      </c>
      <c r="P1158" s="948">
        <v>97274</v>
      </c>
      <c r="Q1158" s="948">
        <v>13309</v>
      </c>
      <c r="R1158" s="948">
        <v>14661</v>
      </c>
      <c r="S1158" s="948"/>
      <c r="T1158" s="948"/>
      <c r="U1158" s="948"/>
      <c r="V1158" s="948" t="s">
        <v>1348</v>
      </c>
      <c r="W1158" s="948">
        <v>1</v>
      </c>
    </row>
    <row r="1159" spans="1:23" s="917" customFormat="1" ht="12.75" customHeight="1">
      <c r="A1159" s="948">
        <v>3274</v>
      </c>
      <c r="B1159" s="948">
        <v>2840</v>
      </c>
      <c r="C1159" s="948" t="s">
        <v>87</v>
      </c>
      <c r="D1159" s="948" t="s">
        <v>1270</v>
      </c>
      <c r="E1159" s="948">
        <v>44350</v>
      </c>
      <c r="F1159" s="948" t="s">
        <v>198</v>
      </c>
      <c r="G1159" s="948" t="s">
        <v>2425</v>
      </c>
      <c r="H1159" s="948" t="s">
        <v>2419</v>
      </c>
      <c r="I1159" s="948"/>
      <c r="J1159" s="948" t="s">
        <v>1096</v>
      </c>
      <c r="K1159" s="948">
        <v>1</v>
      </c>
      <c r="L1159" s="948" t="s">
        <v>1466</v>
      </c>
      <c r="M1159" s="948">
        <v>41600</v>
      </c>
      <c r="N1159" s="948" t="s">
        <v>84</v>
      </c>
      <c r="O1159" s="948">
        <v>94362</v>
      </c>
      <c r="P1159" s="948">
        <v>52762</v>
      </c>
      <c r="Q1159" s="948">
        <v>13309</v>
      </c>
      <c r="R1159" s="948">
        <v>14661</v>
      </c>
      <c r="S1159" s="948"/>
      <c r="T1159" s="948"/>
      <c r="U1159" s="948"/>
      <c r="V1159" s="948" t="s">
        <v>1348</v>
      </c>
      <c r="W1159" s="948">
        <v>33</v>
      </c>
    </row>
    <row r="1160" spans="1:23" s="917" customFormat="1" ht="12.75" customHeight="1">
      <c r="A1160" s="948">
        <v>3274</v>
      </c>
      <c r="B1160" s="948">
        <v>2840</v>
      </c>
      <c r="C1160" s="948" t="s">
        <v>87</v>
      </c>
      <c r="D1160" s="948" t="s">
        <v>1270</v>
      </c>
      <c r="E1160" s="948">
        <v>44354</v>
      </c>
      <c r="F1160" s="948" t="s">
        <v>198</v>
      </c>
      <c r="G1160" s="948" t="s">
        <v>2426</v>
      </c>
      <c r="H1160" s="948" t="s">
        <v>2419</v>
      </c>
      <c r="I1160" s="948"/>
      <c r="J1160" s="948" t="s">
        <v>1096</v>
      </c>
      <c r="K1160" s="948">
        <v>1</v>
      </c>
      <c r="L1160" s="948" t="s">
        <v>1466</v>
      </c>
      <c r="M1160" s="948">
        <v>41600</v>
      </c>
      <c r="N1160" s="948" t="s">
        <v>84</v>
      </c>
      <c r="O1160" s="948">
        <v>94362</v>
      </c>
      <c r="P1160" s="948">
        <v>52762</v>
      </c>
      <c r="Q1160" s="948">
        <v>13309</v>
      </c>
      <c r="R1160" s="948">
        <v>14661</v>
      </c>
      <c r="S1160" s="948"/>
      <c r="T1160" s="948"/>
      <c r="U1160" s="948"/>
      <c r="V1160" s="948" t="s">
        <v>1348</v>
      </c>
      <c r="W1160" s="948">
        <v>14</v>
      </c>
    </row>
    <row r="1161" spans="1:23" s="917" customFormat="1" ht="12.75" customHeight="1">
      <c r="A1161" s="948">
        <v>1630</v>
      </c>
      <c r="B1161" s="948">
        <v>2835</v>
      </c>
      <c r="C1161" s="948" t="s">
        <v>124</v>
      </c>
      <c r="D1161" s="948" t="s">
        <v>1126</v>
      </c>
      <c r="E1161" s="948">
        <v>44356</v>
      </c>
      <c r="F1161" s="948" t="s">
        <v>198</v>
      </c>
      <c r="G1161" s="948" t="s">
        <v>2427</v>
      </c>
      <c r="H1161" s="948" t="s">
        <v>1753</v>
      </c>
      <c r="I1161" s="948"/>
      <c r="J1161" s="948" t="s">
        <v>1096</v>
      </c>
      <c r="K1161" s="948">
        <v>10</v>
      </c>
      <c r="L1161" s="948" t="s">
        <v>25</v>
      </c>
      <c r="M1161" s="948">
        <v>41600</v>
      </c>
      <c r="N1161" s="948" t="s">
        <v>120</v>
      </c>
      <c r="O1161" s="948">
        <v>177383</v>
      </c>
      <c r="P1161" s="948">
        <v>135783</v>
      </c>
      <c r="Q1161" s="948">
        <v>26851</v>
      </c>
      <c r="R1161" s="948">
        <v>37759</v>
      </c>
      <c r="S1161" s="948"/>
      <c r="T1161" s="948"/>
      <c r="U1161" s="948"/>
      <c r="V1161" s="948" t="s">
        <v>1348</v>
      </c>
      <c r="W1161" s="948">
        <v>1</v>
      </c>
    </row>
    <row r="1162" spans="1:23" s="917" customFormat="1" ht="12.75" customHeight="1">
      <c r="A1162" s="948">
        <v>1630</v>
      </c>
      <c r="B1162" s="948">
        <v>2835</v>
      </c>
      <c r="C1162" s="948" t="s">
        <v>124</v>
      </c>
      <c r="D1162" s="948" t="s">
        <v>1126</v>
      </c>
      <c r="E1162" s="948">
        <v>44360</v>
      </c>
      <c r="F1162" s="948" t="s">
        <v>198</v>
      </c>
      <c r="G1162" s="948" t="s">
        <v>2428</v>
      </c>
      <c r="H1162" s="948" t="s">
        <v>1753</v>
      </c>
      <c r="I1162" s="948"/>
      <c r="J1162" s="948" t="s">
        <v>1096</v>
      </c>
      <c r="K1162" s="948">
        <v>5</v>
      </c>
      <c r="L1162" s="948" t="s">
        <v>25</v>
      </c>
      <c r="M1162" s="948">
        <v>41600</v>
      </c>
      <c r="N1162" s="948" t="s">
        <v>120</v>
      </c>
      <c r="O1162" s="948">
        <v>177383</v>
      </c>
      <c r="P1162" s="948">
        <v>135783</v>
      </c>
      <c r="Q1162" s="948">
        <v>26851</v>
      </c>
      <c r="R1162" s="948">
        <v>37759</v>
      </c>
      <c r="S1162" s="948"/>
      <c r="T1162" s="948"/>
      <c r="U1162" s="948"/>
      <c r="V1162" s="948" t="s">
        <v>1348</v>
      </c>
      <c r="W1162" s="948">
        <v>3</v>
      </c>
    </row>
    <row r="1163" spans="1:23" s="917" customFormat="1" ht="12.75" customHeight="1">
      <c r="A1163" s="948">
        <v>1630</v>
      </c>
      <c r="B1163" s="948">
        <v>2835</v>
      </c>
      <c r="C1163" s="948" t="s">
        <v>124</v>
      </c>
      <c r="D1163" s="948" t="s">
        <v>1126</v>
      </c>
      <c r="E1163" s="948">
        <v>44364</v>
      </c>
      <c r="F1163" s="948" t="s">
        <v>198</v>
      </c>
      <c r="G1163" s="948" t="s">
        <v>2429</v>
      </c>
      <c r="H1163" s="948" t="s">
        <v>1753</v>
      </c>
      <c r="I1163" s="948"/>
      <c r="J1163" s="948" t="s">
        <v>1096</v>
      </c>
      <c r="K1163" s="948">
        <v>5</v>
      </c>
      <c r="L1163" s="948" t="s">
        <v>25</v>
      </c>
      <c r="M1163" s="948">
        <v>41600</v>
      </c>
      <c r="N1163" s="948" t="s">
        <v>120</v>
      </c>
      <c r="O1163" s="948">
        <v>177383</v>
      </c>
      <c r="P1163" s="948">
        <v>135783</v>
      </c>
      <c r="Q1163" s="948">
        <v>26851</v>
      </c>
      <c r="R1163" s="948">
        <v>37759</v>
      </c>
      <c r="S1163" s="948"/>
      <c r="T1163" s="948"/>
      <c r="U1163" s="948"/>
      <c r="V1163" s="948" t="s">
        <v>1348</v>
      </c>
      <c r="W1163" s="948">
        <v>9</v>
      </c>
    </row>
    <row r="1164" spans="1:23" s="917" customFormat="1" ht="12.75" customHeight="1">
      <c r="A1164" s="948">
        <v>1325</v>
      </c>
      <c r="B1164" s="948">
        <v>2831</v>
      </c>
      <c r="C1164" s="948" t="s">
        <v>319</v>
      </c>
      <c r="D1164" s="948" t="s">
        <v>1133</v>
      </c>
      <c r="E1164" s="948">
        <v>44365</v>
      </c>
      <c r="F1164" s="948" t="s">
        <v>198</v>
      </c>
      <c r="G1164" s="948" t="s">
        <v>2430</v>
      </c>
      <c r="H1164" s="948" t="s">
        <v>2431</v>
      </c>
      <c r="I1164" s="948"/>
      <c r="J1164" s="948" t="s">
        <v>1096</v>
      </c>
      <c r="K1164" s="948">
        <v>3</v>
      </c>
      <c r="L1164" s="948" t="s">
        <v>25</v>
      </c>
      <c r="M1164" s="948">
        <v>41600</v>
      </c>
      <c r="N1164" s="948" t="s">
        <v>126</v>
      </c>
      <c r="O1164" s="948">
        <v>212265</v>
      </c>
      <c r="P1164" s="948">
        <v>170665</v>
      </c>
      <c r="Q1164" s="948">
        <v>18870</v>
      </c>
      <c r="R1164" s="948">
        <v>26466</v>
      </c>
      <c r="S1164" s="948"/>
      <c r="T1164" s="948"/>
      <c r="U1164" s="948"/>
      <c r="V1164" s="948" t="s">
        <v>1348</v>
      </c>
      <c r="W1164" s="948">
        <v>1</v>
      </c>
    </row>
    <row r="1165" spans="1:23" s="917" customFormat="1" ht="12.75" customHeight="1">
      <c r="A1165" s="948">
        <v>1912</v>
      </c>
      <c r="B1165" s="948">
        <v>2840</v>
      </c>
      <c r="C1165" s="948" t="s">
        <v>87</v>
      </c>
      <c r="D1165" s="948" t="s">
        <v>1270</v>
      </c>
      <c r="E1165" s="948">
        <v>44366</v>
      </c>
      <c r="F1165" s="948" t="s">
        <v>198</v>
      </c>
      <c r="G1165" s="948" t="s">
        <v>2432</v>
      </c>
      <c r="H1165" s="948" t="s">
        <v>2433</v>
      </c>
      <c r="I1165" s="948"/>
      <c r="J1165" s="948" t="s">
        <v>1096</v>
      </c>
      <c r="K1165" s="948">
        <v>3</v>
      </c>
      <c r="L1165" s="948" t="s">
        <v>25</v>
      </c>
      <c r="M1165" s="948">
        <v>41600</v>
      </c>
      <c r="N1165" s="948" t="s">
        <v>84</v>
      </c>
      <c r="O1165" s="948">
        <v>94362</v>
      </c>
      <c r="P1165" s="948">
        <v>52762</v>
      </c>
      <c r="Q1165" s="948">
        <v>9746</v>
      </c>
      <c r="R1165" s="948">
        <v>9782</v>
      </c>
      <c r="S1165" s="948"/>
      <c r="T1165" s="948"/>
      <c r="U1165" s="948"/>
      <c r="V1165" s="948" t="s">
        <v>1348</v>
      </c>
      <c r="W1165" s="948">
        <v>1</v>
      </c>
    </row>
    <row r="1166" spans="1:23" s="917" customFormat="1" ht="12.75" customHeight="1">
      <c r="A1166" s="948">
        <v>1890</v>
      </c>
      <c r="B1166" s="948">
        <v>2839</v>
      </c>
      <c r="C1166" s="948" t="s">
        <v>86</v>
      </c>
      <c r="D1166" s="948" t="s">
        <v>1292</v>
      </c>
      <c r="E1166" s="948">
        <v>44367</v>
      </c>
      <c r="F1166" s="948" t="s">
        <v>198</v>
      </c>
      <c r="G1166" s="948" t="s">
        <v>2434</v>
      </c>
      <c r="H1166" s="948" t="s">
        <v>2414</v>
      </c>
      <c r="I1166" s="948"/>
      <c r="J1166" s="948" t="s">
        <v>1096</v>
      </c>
      <c r="K1166" s="948">
        <v>2</v>
      </c>
      <c r="L1166" s="948" t="s">
        <v>25</v>
      </c>
      <c r="M1166" s="948">
        <v>41600</v>
      </c>
      <c r="N1166" s="948" t="s">
        <v>84</v>
      </c>
      <c r="O1166" s="948">
        <v>94362</v>
      </c>
      <c r="P1166" s="948">
        <v>52762</v>
      </c>
      <c r="Q1166" s="948">
        <v>13309</v>
      </c>
      <c r="R1166" s="948">
        <v>14661</v>
      </c>
      <c r="S1166" s="948"/>
      <c r="T1166" s="948"/>
      <c r="U1166" s="948"/>
      <c r="V1166" s="948" t="s">
        <v>1348</v>
      </c>
      <c r="W1166" s="948">
        <v>10</v>
      </c>
    </row>
    <row r="1167" spans="1:23" s="917" customFormat="1" ht="12.75" customHeight="1">
      <c r="A1167" s="948">
        <v>1155</v>
      </c>
      <c r="B1167" s="948">
        <v>2828</v>
      </c>
      <c r="C1167" s="948" t="s">
        <v>112</v>
      </c>
      <c r="D1167" s="948" t="s">
        <v>1133</v>
      </c>
      <c r="E1167" s="948">
        <v>44369</v>
      </c>
      <c r="F1167" s="948" t="s">
        <v>198</v>
      </c>
      <c r="G1167" s="948" t="s">
        <v>2435</v>
      </c>
      <c r="H1167" s="948" t="s">
        <v>2436</v>
      </c>
      <c r="I1167" s="948"/>
      <c r="J1167" s="948" t="s">
        <v>1096</v>
      </c>
      <c r="K1167" s="948">
        <v>3</v>
      </c>
      <c r="L1167" s="948" t="s">
        <v>25</v>
      </c>
      <c r="M1167" s="948">
        <v>41600</v>
      </c>
      <c r="N1167" s="948" t="s">
        <v>109</v>
      </c>
      <c r="O1167" s="948">
        <v>149905</v>
      </c>
      <c r="P1167" s="948">
        <v>108305</v>
      </c>
      <c r="Q1167" s="948">
        <v>18870</v>
      </c>
      <c r="R1167" s="948">
        <v>26466</v>
      </c>
      <c r="S1167" s="948"/>
      <c r="T1167" s="948"/>
      <c r="U1167" s="948"/>
      <c r="V1167" s="948" t="s">
        <v>1348</v>
      </c>
      <c r="W1167" s="948">
        <v>1</v>
      </c>
    </row>
    <row r="1168" spans="1:23" s="917" customFormat="1" ht="12.75" customHeight="1">
      <c r="A1168" s="948">
        <v>3274</v>
      </c>
      <c r="B1168" s="948">
        <v>2840</v>
      </c>
      <c r="C1168" s="948" t="s">
        <v>87</v>
      </c>
      <c r="D1168" s="948" t="s">
        <v>1270</v>
      </c>
      <c r="E1168" s="948">
        <v>44371</v>
      </c>
      <c r="F1168" s="948" t="s">
        <v>198</v>
      </c>
      <c r="G1168" s="948" t="s">
        <v>2437</v>
      </c>
      <c r="H1168" s="948" t="s">
        <v>2419</v>
      </c>
      <c r="I1168" s="948"/>
      <c r="J1168" s="948" t="s">
        <v>1096</v>
      </c>
      <c r="K1168" s="948">
        <v>2</v>
      </c>
      <c r="L1168" s="948" t="s">
        <v>1466</v>
      </c>
      <c r="M1168" s="948">
        <v>41600</v>
      </c>
      <c r="N1168" s="948" t="s">
        <v>84</v>
      </c>
      <c r="O1168" s="948">
        <v>94362</v>
      </c>
      <c r="P1168" s="948">
        <v>52762</v>
      </c>
      <c r="Q1168" s="948">
        <v>13309</v>
      </c>
      <c r="R1168" s="948">
        <v>14661</v>
      </c>
      <c r="S1168" s="948"/>
      <c r="T1168" s="948"/>
      <c r="U1168" s="948"/>
      <c r="V1168" s="948" t="s">
        <v>1348</v>
      </c>
      <c r="W1168" s="948">
        <v>115</v>
      </c>
    </row>
    <row r="1169" spans="1:23" s="917" customFormat="1" ht="12.75" customHeight="1">
      <c r="A1169" s="948">
        <v>3274</v>
      </c>
      <c r="B1169" s="948">
        <v>2840</v>
      </c>
      <c r="C1169" s="948" t="s">
        <v>87</v>
      </c>
      <c r="D1169" s="948" t="s">
        <v>1270</v>
      </c>
      <c r="E1169" s="948">
        <v>44373</v>
      </c>
      <c r="F1169" s="948" t="s">
        <v>198</v>
      </c>
      <c r="G1169" s="948" t="s">
        <v>2438</v>
      </c>
      <c r="H1169" s="948" t="s">
        <v>2419</v>
      </c>
      <c r="I1169" s="948"/>
      <c r="J1169" s="948" t="s">
        <v>1096</v>
      </c>
      <c r="K1169" s="948">
        <v>2</v>
      </c>
      <c r="L1169" s="948" t="s">
        <v>25</v>
      </c>
      <c r="M1169" s="948">
        <v>41600</v>
      </c>
      <c r="N1169" s="948" t="s">
        <v>84</v>
      </c>
      <c r="O1169" s="948">
        <v>94362</v>
      </c>
      <c r="P1169" s="948">
        <v>52762</v>
      </c>
      <c r="Q1169" s="948">
        <v>13309</v>
      </c>
      <c r="R1169" s="948">
        <v>14661</v>
      </c>
      <c r="S1169" s="948"/>
      <c r="T1169" s="948"/>
      <c r="U1169" s="948"/>
      <c r="V1169" s="948" t="s">
        <v>1348</v>
      </c>
      <c r="W1169" s="948">
        <v>27</v>
      </c>
    </row>
    <row r="1170" spans="1:23" s="917" customFormat="1" ht="12.75" customHeight="1">
      <c r="A1170" s="948">
        <v>1110</v>
      </c>
      <c r="B1170" s="948">
        <v>2819</v>
      </c>
      <c r="C1170" s="948" t="s">
        <v>101</v>
      </c>
      <c r="D1170" s="948" t="s">
        <v>1103</v>
      </c>
      <c r="E1170" s="948">
        <v>44375</v>
      </c>
      <c r="F1170" s="948" t="s">
        <v>198</v>
      </c>
      <c r="G1170" s="948" t="s">
        <v>2439</v>
      </c>
      <c r="H1170" s="948" t="s">
        <v>2440</v>
      </c>
      <c r="I1170" s="948"/>
      <c r="J1170" s="948" t="s">
        <v>1096</v>
      </c>
      <c r="K1170" s="948">
        <v>5</v>
      </c>
      <c r="L1170" s="948" t="s">
        <v>25</v>
      </c>
      <c r="M1170" s="948">
        <v>41600</v>
      </c>
      <c r="N1170" s="948" t="s">
        <v>97</v>
      </c>
      <c r="O1170" s="948">
        <v>122428</v>
      </c>
      <c r="P1170" s="948">
        <v>80828</v>
      </c>
      <c r="Q1170" s="948">
        <v>18870</v>
      </c>
      <c r="R1170" s="948">
        <v>26466</v>
      </c>
      <c r="S1170" s="948"/>
      <c r="T1170" s="948"/>
      <c r="U1170" s="948"/>
      <c r="V1170" s="948" t="s">
        <v>1348</v>
      </c>
      <c r="W1170" s="948">
        <v>2</v>
      </c>
    </row>
    <row r="1171" spans="1:23" s="917" customFormat="1" ht="12.75" customHeight="1">
      <c r="A1171" s="948">
        <v>1912</v>
      </c>
      <c r="B1171" s="948">
        <v>2839</v>
      </c>
      <c r="C1171" s="948" t="s">
        <v>86</v>
      </c>
      <c r="D1171" s="948" t="s">
        <v>1270</v>
      </c>
      <c r="E1171" s="948">
        <v>44383</v>
      </c>
      <c r="F1171" s="948" t="s">
        <v>198</v>
      </c>
      <c r="G1171" s="948" t="s">
        <v>2441</v>
      </c>
      <c r="H1171" s="948" t="s">
        <v>2442</v>
      </c>
      <c r="I1171" s="948"/>
      <c r="J1171" s="948" t="s">
        <v>1096</v>
      </c>
      <c r="K1171" s="948">
        <v>2</v>
      </c>
      <c r="L1171" s="948" t="s">
        <v>327</v>
      </c>
      <c r="M1171" s="948">
        <v>41600</v>
      </c>
      <c r="N1171" s="948" t="s">
        <v>84</v>
      </c>
      <c r="O1171" s="948">
        <v>94362</v>
      </c>
      <c r="P1171" s="948">
        <v>52762</v>
      </c>
      <c r="Q1171" s="948">
        <v>9746</v>
      </c>
      <c r="R1171" s="948">
        <v>9782</v>
      </c>
      <c r="S1171" s="948"/>
      <c r="T1171" s="948"/>
      <c r="U1171" s="948"/>
      <c r="V1171" s="948" t="s">
        <v>1348</v>
      </c>
      <c r="W1171" s="948">
        <v>46</v>
      </c>
    </row>
    <row r="1172" spans="1:23" s="917" customFormat="1" ht="12.75" customHeight="1">
      <c r="A1172" s="948">
        <v>1335</v>
      </c>
      <c r="B1172" s="948">
        <v>2832</v>
      </c>
      <c r="C1172" s="948" t="s">
        <v>92</v>
      </c>
      <c r="D1172" s="948" t="s">
        <v>1133</v>
      </c>
      <c r="E1172" s="948">
        <v>44384</v>
      </c>
      <c r="F1172" s="948" t="s">
        <v>198</v>
      </c>
      <c r="G1172" s="948" t="s">
        <v>2443</v>
      </c>
      <c r="H1172" s="948" t="s">
        <v>2444</v>
      </c>
      <c r="I1172" s="948"/>
      <c r="J1172" s="948" t="s">
        <v>1096</v>
      </c>
      <c r="K1172" s="948">
        <v>2</v>
      </c>
      <c r="L1172" s="948" t="s">
        <v>25</v>
      </c>
      <c r="M1172" s="948">
        <v>41600</v>
      </c>
      <c r="N1172" s="948" t="s">
        <v>88</v>
      </c>
      <c r="O1172" s="948">
        <v>101092</v>
      </c>
      <c r="P1172" s="948">
        <v>59492</v>
      </c>
      <c r="Q1172" s="948">
        <v>18870</v>
      </c>
      <c r="R1172" s="948">
        <v>26466</v>
      </c>
      <c r="S1172" s="948"/>
      <c r="T1172" s="948"/>
      <c r="U1172" s="948"/>
      <c r="V1172" s="948" t="s">
        <v>1348</v>
      </c>
      <c r="W1172" s="948">
        <v>2</v>
      </c>
    </row>
    <row r="1173" spans="1:23" s="917" customFormat="1" ht="12.75" customHeight="1">
      <c r="A1173" s="948">
        <v>1155</v>
      </c>
      <c r="B1173" s="948">
        <v>2828</v>
      </c>
      <c r="C1173" s="948" t="s">
        <v>112</v>
      </c>
      <c r="D1173" s="948" t="s">
        <v>1133</v>
      </c>
      <c r="E1173" s="948">
        <v>44390</v>
      </c>
      <c r="F1173" s="948" t="s">
        <v>198</v>
      </c>
      <c r="G1173" s="948" t="s">
        <v>2445</v>
      </c>
      <c r="H1173" s="948" t="s">
        <v>2436</v>
      </c>
      <c r="I1173" s="948"/>
      <c r="J1173" s="948" t="s">
        <v>1096</v>
      </c>
      <c r="K1173" s="948">
        <v>3</v>
      </c>
      <c r="L1173" s="948" t="s">
        <v>25</v>
      </c>
      <c r="M1173" s="948">
        <v>41600</v>
      </c>
      <c r="N1173" s="948" t="s">
        <v>109</v>
      </c>
      <c r="O1173" s="948">
        <v>149905</v>
      </c>
      <c r="P1173" s="948">
        <v>108305</v>
      </c>
      <c r="Q1173" s="948">
        <v>18870</v>
      </c>
      <c r="R1173" s="948">
        <v>26466</v>
      </c>
      <c r="S1173" s="948"/>
      <c r="T1173" s="948"/>
      <c r="U1173" s="948"/>
      <c r="V1173" s="948" t="s">
        <v>1348</v>
      </c>
      <c r="W1173" s="948">
        <v>1</v>
      </c>
    </row>
    <row r="1174" spans="1:23" s="917" customFormat="1" ht="12.75" customHeight="1">
      <c r="A1174" s="948">
        <v>1155</v>
      </c>
      <c r="B1174" s="948">
        <v>2828</v>
      </c>
      <c r="C1174" s="948" t="s">
        <v>112</v>
      </c>
      <c r="D1174" s="948" t="s">
        <v>1133</v>
      </c>
      <c r="E1174" s="948">
        <v>44391</v>
      </c>
      <c r="F1174" s="948" t="s">
        <v>198</v>
      </c>
      <c r="G1174" s="948" t="s">
        <v>2446</v>
      </c>
      <c r="H1174" s="948" t="s">
        <v>2447</v>
      </c>
      <c r="I1174" s="948"/>
      <c r="J1174" s="948" t="s">
        <v>1096</v>
      </c>
      <c r="K1174" s="948">
        <v>5</v>
      </c>
      <c r="L1174" s="948" t="s">
        <v>25</v>
      </c>
      <c r="M1174" s="948">
        <v>41600</v>
      </c>
      <c r="N1174" s="948" t="s">
        <v>109</v>
      </c>
      <c r="O1174" s="948">
        <v>149905</v>
      </c>
      <c r="P1174" s="948">
        <v>108305</v>
      </c>
      <c r="Q1174" s="948">
        <v>18870</v>
      </c>
      <c r="R1174" s="948">
        <v>26466</v>
      </c>
      <c r="S1174" s="948"/>
      <c r="T1174" s="948"/>
      <c r="U1174" s="948"/>
      <c r="V1174" s="948" t="s">
        <v>1348</v>
      </c>
      <c r="W1174" s="948">
        <v>1</v>
      </c>
    </row>
    <row r="1175" spans="1:23" s="917" customFormat="1" ht="12.75" customHeight="1">
      <c r="A1175" s="948">
        <v>1125</v>
      </c>
      <c r="B1175" s="948">
        <v>2807</v>
      </c>
      <c r="C1175" s="948" t="s">
        <v>1102</v>
      </c>
      <c r="D1175" s="948" t="s">
        <v>1103</v>
      </c>
      <c r="E1175" s="948">
        <v>44393</v>
      </c>
      <c r="F1175" s="948" t="s">
        <v>198</v>
      </c>
      <c r="G1175" s="948" t="s">
        <v>2448</v>
      </c>
      <c r="H1175" s="948" t="s">
        <v>2449</v>
      </c>
      <c r="I1175" s="948"/>
      <c r="J1175" s="948" t="s">
        <v>1096</v>
      </c>
      <c r="K1175" s="948">
        <v>5</v>
      </c>
      <c r="L1175" s="948" t="s">
        <v>25</v>
      </c>
      <c r="M1175" s="948">
        <v>41600</v>
      </c>
      <c r="N1175" s="948" t="s">
        <v>97</v>
      </c>
      <c r="O1175" s="948">
        <v>122428</v>
      </c>
      <c r="P1175" s="948">
        <v>80828</v>
      </c>
      <c r="Q1175" s="948">
        <v>18870</v>
      </c>
      <c r="R1175" s="948">
        <v>26466</v>
      </c>
      <c r="S1175" s="948"/>
      <c r="T1175" s="948"/>
      <c r="U1175" s="948"/>
      <c r="V1175" s="948" t="s">
        <v>1348</v>
      </c>
      <c r="W1175" s="948">
        <v>1</v>
      </c>
    </row>
    <row r="1176" spans="1:23" s="917" customFormat="1" ht="12.75" customHeight="1">
      <c r="A1176" s="948">
        <v>1912</v>
      </c>
      <c r="B1176" s="948">
        <v>2839</v>
      </c>
      <c r="C1176" s="948" t="s">
        <v>86</v>
      </c>
      <c r="D1176" s="948" t="s">
        <v>1270</v>
      </c>
      <c r="E1176" s="948">
        <v>44396</v>
      </c>
      <c r="F1176" s="948" t="s">
        <v>198</v>
      </c>
      <c r="G1176" s="948" t="s">
        <v>2450</v>
      </c>
      <c r="H1176" s="948" t="s">
        <v>2451</v>
      </c>
      <c r="I1176" s="948"/>
      <c r="J1176" s="948" t="s">
        <v>1096</v>
      </c>
      <c r="K1176" s="948">
        <v>3</v>
      </c>
      <c r="L1176" s="948" t="s">
        <v>25</v>
      </c>
      <c r="M1176" s="948">
        <v>41600</v>
      </c>
      <c r="N1176" s="948" t="s">
        <v>84</v>
      </c>
      <c r="O1176" s="948">
        <v>94362</v>
      </c>
      <c r="P1176" s="948">
        <v>52762</v>
      </c>
      <c r="Q1176" s="948">
        <v>9746</v>
      </c>
      <c r="R1176" s="948">
        <v>9782</v>
      </c>
      <c r="S1176" s="948"/>
      <c r="T1176" s="948"/>
      <c r="U1176" s="948"/>
      <c r="V1176" s="948" t="s">
        <v>1348</v>
      </c>
      <c r="W1176" s="948">
        <v>15</v>
      </c>
    </row>
    <row r="1177" spans="1:23" s="917" customFormat="1" ht="12.75" customHeight="1">
      <c r="A1177" s="948">
        <v>1034</v>
      </c>
      <c r="B1177" s="948">
        <v>2823</v>
      </c>
      <c r="C1177" s="948" t="s">
        <v>551</v>
      </c>
      <c r="D1177" s="948" t="s">
        <v>1320</v>
      </c>
      <c r="E1177" s="948">
        <v>44400</v>
      </c>
      <c r="F1177" s="948" t="s">
        <v>198</v>
      </c>
      <c r="G1177" s="948" t="s">
        <v>2452</v>
      </c>
      <c r="H1177" s="948" t="s">
        <v>2453</v>
      </c>
      <c r="I1177" s="948"/>
      <c r="J1177" s="948" t="s">
        <v>1096</v>
      </c>
      <c r="K1177" s="948">
        <v>5</v>
      </c>
      <c r="L1177" s="948" t="s">
        <v>25</v>
      </c>
      <c r="M1177" s="948">
        <v>41600</v>
      </c>
      <c r="N1177" s="948" t="s">
        <v>93</v>
      </c>
      <c r="O1177" s="948">
        <v>109342</v>
      </c>
      <c r="P1177" s="948">
        <v>67742</v>
      </c>
      <c r="Q1177" s="948">
        <v>18870</v>
      </c>
      <c r="R1177" s="948">
        <v>26466</v>
      </c>
      <c r="S1177" s="948"/>
      <c r="T1177" s="948"/>
      <c r="U1177" s="948"/>
      <c r="V1177" s="948" t="s">
        <v>1348</v>
      </c>
      <c r="W1177" s="948">
        <v>2</v>
      </c>
    </row>
    <row r="1178" spans="1:23" s="917" customFormat="1" ht="12.75" customHeight="1">
      <c r="A1178" s="948">
        <v>1110</v>
      </c>
      <c r="B1178" s="948">
        <v>2836</v>
      </c>
      <c r="C1178" s="948" t="s">
        <v>320</v>
      </c>
      <c r="D1178" s="948" t="s">
        <v>1372</v>
      </c>
      <c r="E1178" s="948">
        <v>44415</v>
      </c>
      <c r="F1178" s="948" t="s">
        <v>198</v>
      </c>
      <c r="G1178" s="948" t="s">
        <v>2454</v>
      </c>
      <c r="H1178" s="948" t="s">
        <v>2455</v>
      </c>
      <c r="I1178" s="948"/>
      <c r="J1178" s="948" t="s">
        <v>1096</v>
      </c>
      <c r="K1178" s="948">
        <v>5</v>
      </c>
      <c r="L1178" s="948" t="s">
        <v>25</v>
      </c>
      <c r="M1178" s="948">
        <v>41600</v>
      </c>
      <c r="N1178" s="948" t="s">
        <v>126</v>
      </c>
      <c r="O1178" s="948">
        <v>212265</v>
      </c>
      <c r="P1178" s="948">
        <v>170665</v>
      </c>
      <c r="Q1178" s="948">
        <v>18870</v>
      </c>
      <c r="R1178" s="948">
        <v>26466</v>
      </c>
      <c r="S1178" s="948"/>
      <c r="T1178" s="948"/>
      <c r="U1178" s="948"/>
      <c r="V1178" s="948" t="s">
        <v>1348</v>
      </c>
      <c r="W1178" s="948">
        <v>3</v>
      </c>
    </row>
    <row r="1179" spans="1:23" s="917" customFormat="1" ht="12.75" customHeight="1">
      <c r="A1179" s="948">
        <v>1235</v>
      </c>
      <c r="B1179" s="948">
        <v>2824</v>
      </c>
      <c r="C1179" s="948" t="s">
        <v>122</v>
      </c>
      <c r="D1179" s="948" t="s">
        <v>1292</v>
      </c>
      <c r="E1179" s="948">
        <v>44422</v>
      </c>
      <c r="F1179" s="948" t="s">
        <v>198</v>
      </c>
      <c r="G1179" s="948" t="s">
        <v>2456</v>
      </c>
      <c r="H1179" s="948" t="s">
        <v>2457</v>
      </c>
      <c r="I1179" s="948"/>
      <c r="J1179" s="948" t="s">
        <v>1096</v>
      </c>
      <c r="K1179" s="948">
        <v>5</v>
      </c>
      <c r="L1179" s="948" t="s">
        <v>25</v>
      </c>
      <c r="M1179" s="948">
        <v>41600</v>
      </c>
      <c r="N1179" s="948" t="s">
        <v>114</v>
      </c>
      <c r="O1179" s="948">
        <v>165078</v>
      </c>
      <c r="P1179" s="948">
        <v>123478</v>
      </c>
      <c r="Q1179" s="948">
        <v>23032</v>
      </c>
      <c r="R1179" s="948">
        <v>43316</v>
      </c>
      <c r="S1179" s="948"/>
      <c r="T1179" s="948"/>
      <c r="U1179" s="948"/>
      <c r="V1179" s="948" t="s">
        <v>1348</v>
      </c>
      <c r="W1179" s="948">
        <v>3</v>
      </c>
    </row>
    <row r="1180" spans="1:23" s="917" customFormat="1" ht="12.75" customHeight="1">
      <c r="A1180" s="948">
        <v>1235</v>
      </c>
      <c r="B1180" s="948">
        <v>2824</v>
      </c>
      <c r="C1180" s="948" t="s">
        <v>122</v>
      </c>
      <c r="D1180" s="948" t="s">
        <v>1292</v>
      </c>
      <c r="E1180" s="948">
        <v>44423</v>
      </c>
      <c r="F1180" s="948" t="s">
        <v>198</v>
      </c>
      <c r="G1180" s="948" t="s">
        <v>2458</v>
      </c>
      <c r="H1180" s="948" t="s">
        <v>2457</v>
      </c>
      <c r="I1180" s="948"/>
      <c r="J1180" s="948" t="s">
        <v>1096</v>
      </c>
      <c r="K1180" s="948">
        <v>5</v>
      </c>
      <c r="L1180" s="948" t="s">
        <v>25</v>
      </c>
      <c r="M1180" s="948">
        <v>41600</v>
      </c>
      <c r="N1180" s="948" t="s">
        <v>114</v>
      </c>
      <c r="O1180" s="948">
        <v>165078</v>
      </c>
      <c r="P1180" s="948">
        <v>123478</v>
      </c>
      <c r="Q1180" s="948">
        <v>23032</v>
      </c>
      <c r="R1180" s="948">
        <v>43316</v>
      </c>
      <c r="S1180" s="948"/>
      <c r="T1180" s="948"/>
      <c r="U1180" s="948"/>
      <c r="V1180" s="948" t="s">
        <v>1348</v>
      </c>
      <c r="W1180" s="948">
        <v>3</v>
      </c>
    </row>
    <row r="1181" spans="1:23" s="917" customFormat="1" ht="12.75" customHeight="1">
      <c r="A1181" s="948">
        <v>1235</v>
      </c>
      <c r="B1181" s="948">
        <v>2824</v>
      </c>
      <c r="C1181" s="948" t="s">
        <v>122</v>
      </c>
      <c r="D1181" s="948" t="s">
        <v>1292</v>
      </c>
      <c r="E1181" s="948">
        <v>44424</v>
      </c>
      <c r="F1181" s="948" t="s">
        <v>198</v>
      </c>
      <c r="G1181" s="948" t="s">
        <v>2459</v>
      </c>
      <c r="H1181" s="948" t="s">
        <v>2457</v>
      </c>
      <c r="I1181" s="948"/>
      <c r="J1181" s="948" t="s">
        <v>1096</v>
      </c>
      <c r="K1181" s="948">
        <v>5</v>
      </c>
      <c r="L1181" s="948" t="s">
        <v>25</v>
      </c>
      <c r="M1181" s="948">
        <v>41600</v>
      </c>
      <c r="N1181" s="948" t="s">
        <v>114</v>
      </c>
      <c r="O1181" s="948">
        <v>165078</v>
      </c>
      <c r="P1181" s="948">
        <v>123478</v>
      </c>
      <c r="Q1181" s="948">
        <v>23032</v>
      </c>
      <c r="R1181" s="948">
        <v>43316</v>
      </c>
      <c r="S1181" s="948"/>
      <c r="T1181" s="948"/>
      <c r="U1181" s="948"/>
      <c r="V1181" s="948" t="s">
        <v>1348</v>
      </c>
      <c r="W1181" s="948">
        <v>3</v>
      </c>
    </row>
    <row r="1182" spans="1:23" s="917" customFormat="1" ht="12.75" customHeight="1">
      <c r="A1182" s="948">
        <v>1235</v>
      </c>
      <c r="B1182" s="948">
        <v>2822</v>
      </c>
      <c r="C1182" s="948" t="s">
        <v>1653</v>
      </c>
      <c r="D1182" s="948" t="s">
        <v>1292</v>
      </c>
      <c r="E1182" s="948">
        <v>44430</v>
      </c>
      <c r="F1182" s="948" t="s">
        <v>198</v>
      </c>
      <c r="G1182" s="948" t="s">
        <v>2460</v>
      </c>
      <c r="H1182" s="948" t="s">
        <v>2457</v>
      </c>
      <c r="I1182" s="948"/>
      <c r="J1182" s="948" t="s">
        <v>1096</v>
      </c>
      <c r="K1182" s="948">
        <v>5</v>
      </c>
      <c r="L1182" s="948" t="s">
        <v>25</v>
      </c>
      <c r="M1182" s="948">
        <v>41600</v>
      </c>
      <c r="N1182" s="948" t="s">
        <v>325</v>
      </c>
      <c r="O1182" s="948">
        <v>292387</v>
      </c>
      <c r="P1182" s="948">
        <v>250787</v>
      </c>
      <c r="Q1182" s="948">
        <v>23032</v>
      </c>
      <c r="R1182" s="948">
        <v>43316</v>
      </c>
      <c r="S1182" s="948"/>
      <c r="T1182" s="948"/>
      <c r="U1182" s="948"/>
      <c r="V1182" s="948" t="s">
        <v>1348</v>
      </c>
      <c r="W1182" s="948">
        <v>3</v>
      </c>
    </row>
    <row r="1183" spans="1:23" s="917" customFormat="1" ht="12.75" customHeight="1">
      <c r="A1183" s="948">
        <v>1890</v>
      </c>
      <c r="B1183" s="948">
        <v>2840</v>
      </c>
      <c r="C1183" s="948" t="s">
        <v>87</v>
      </c>
      <c r="D1183" s="948" t="s">
        <v>1292</v>
      </c>
      <c r="E1183" s="948">
        <v>44434</v>
      </c>
      <c r="F1183" s="948" t="s">
        <v>198</v>
      </c>
      <c r="G1183" s="948" t="s">
        <v>2461</v>
      </c>
      <c r="H1183" s="948" t="s">
        <v>2352</v>
      </c>
      <c r="I1183" s="948"/>
      <c r="J1183" s="948" t="s">
        <v>1096</v>
      </c>
      <c r="K1183" s="948">
        <v>2</v>
      </c>
      <c r="L1183" s="948" t="s">
        <v>25</v>
      </c>
      <c r="M1183" s="948">
        <v>41600</v>
      </c>
      <c r="N1183" s="948" t="s">
        <v>84</v>
      </c>
      <c r="O1183" s="948">
        <v>94362</v>
      </c>
      <c r="P1183" s="948">
        <v>52762</v>
      </c>
      <c r="Q1183" s="948">
        <v>13309</v>
      </c>
      <c r="R1183" s="948">
        <v>14661</v>
      </c>
      <c r="S1183" s="948"/>
      <c r="T1183" s="948"/>
      <c r="U1183" s="948"/>
      <c r="V1183" s="948" t="s">
        <v>1348</v>
      </c>
      <c r="W1183" s="948">
        <v>1</v>
      </c>
    </row>
    <row r="1184" spans="1:23" s="917" customFormat="1" ht="12.75" customHeight="1">
      <c r="A1184" s="948">
        <v>1570</v>
      </c>
      <c r="B1184" s="948">
        <v>2801</v>
      </c>
      <c r="C1184" s="948" t="s">
        <v>115</v>
      </c>
      <c r="D1184" s="948" t="s">
        <v>1445</v>
      </c>
      <c r="E1184" s="948">
        <v>44437</v>
      </c>
      <c r="F1184" s="948" t="s">
        <v>198</v>
      </c>
      <c r="G1184" s="948" t="s">
        <v>2462</v>
      </c>
      <c r="H1184" s="948" t="s">
        <v>1981</v>
      </c>
      <c r="I1184" s="948"/>
      <c r="J1184" s="948" t="s">
        <v>1096</v>
      </c>
      <c r="K1184" s="948">
        <v>5</v>
      </c>
      <c r="L1184" s="948" t="s">
        <v>25</v>
      </c>
      <c r="M1184" s="948">
        <v>41600</v>
      </c>
      <c r="N1184" s="948" t="s">
        <v>114</v>
      </c>
      <c r="O1184" s="948">
        <v>165078</v>
      </c>
      <c r="P1184" s="948">
        <v>123478</v>
      </c>
      <c r="Q1184" s="948">
        <v>18870</v>
      </c>
      <c r="R1184" s="948">
        <v>26466</v>
      </c>
      <c r="S1184" s="948"/>
      <c r="T1184" s="948"/>
      <c r="U1184" s="948"/>
      <c r="V1184" s="948" t="s">
        <v>1348</v>
      </c>
      <c r="W1184" s="948">
        <v>1</v>
      </c>
    </row>
    <row r="1185" spans="1:23" s="917" customFormat="1" ht="12.75" customHeight="1">
      <c r="A1185" s="948">
        <v>1125</v>
      </c>
      <c r="B1185" s="948">
        <v>2822</v>
      </c>
      <c r="C1185" s="948" t="s">
        <v>1653</v>
      </c>
      <c r="D1185" s="948" t="s">
        <v>1445</v>
      </c>
      <c r="E1185" s="948">
        <v>44438</v>
      </c>
      <c r="F1185" s="948" t="s">
        <v>198</v>
      </c>
      <c r="G1185" s="948" t="s">
        <v>2463</v>
      </c>
      <c r="H1185" s="948" t="s">
        <v>2455</v>
      </c>
      <c r="I1185" s="948"/>
      <c r="J1185" s="948" t="s">
        <v>1096</v>
      </c>
      <c r="K1185" s="948">
        <v>10</v>
      </c>
      <c r="L1185" s="948" t="s">
        <v>25</v>
      </c>
      <c r="M1185" s="948">
        <v>41600</v>
      </c>
      <c r="N1185" s="948" t="s">
        <v>325</v>
      </c>
      <c r="O1185" s="948">
        <v>292387</v>
      </c>
      <c r="P1185" s="948">
        <v>250787</v>
      </c>
      <c r="Q1185" s="948">
        <v>18870</v>
      </c>
      <c r="R1185" s="948">
        <v>26466</v>
      </c>
      <c r="S1185" s="948"/>
      <c r="T1185" s="948"/>
      <c r="U1185" s="948"/>
      <c r="V1185" s="948" t="s">
        <v>1348</v>
      </c>
      <c r="W1185" s="948">
        <v>2</v>
      </c>
    </row>
    <row r="1186" spans="1:23" s="917" customFormat="1" ht="12.75" customHeight="1">
      <c r="A1186" s="948">
        <v>1890</v>
      </c>
      <c r="B1186" s="948">
        <v>2840</v>
      </c>
      <c r="C1186" s="948" t="s">
        <v>87</v>
      </c>
      <c r="D1186" s="948" t="s">
        <v>1292</v>
      </c>
      <c r="E1186" s="948">
        <v>44443</v>
      </c>
      <c r="F1186" s="948" t="s">
        <v>198</v>
      </c>
      <c r="G1186" s="948" t="s">
        <v>2464</v>
      </c>
      <c r="H1186" s="948" t="s">
        <v>2465</v>
      </c>
      <c r="I1186" s="948"/>
      <c r="J1186" s="948" t="s">
        <v>1096</v>
      </c>
      <c r="K1186" s="948">
        <v>5</v>
      </c>
      <c r="L1186" s="948" t="s">
        <v>25</v>
      </c>
      <c r="M1186" s="948">
        <v>41600</v>
      </c>
      <c r="N1186" s="948" t="s">
        <v>84</v>
      </c>
      <c r="O1186" s="948">
        <v>94362</v>
      </c>
      <c r="P1186" s="948">
        <v>52762</v>
      </c>
      <c r="Q1186" s="948">
        <v>13309</v>
      </c>
      <c r="R1186" s="948">
        <v>14661</v>
      </c>
      <c r="S1186" s="948"/>
      <c r="T1186" s="948"/>
      <c r="U1186" s="948"/>
      <c r="V1186" s="948" t="s">
        <v>1348</v>
      </c>
      <c r="W1186" s="948">
        <v>3</v>
      </c>
    </row>
    <row r="1187" spans="1:23" s="917" customFormat="1" ht="12.75" customHeight="1">
      <c r="A1187" s="948">
        <v>1235</v>
      </c>
      <c r="B1187" s="948">
        <v>2824</v>
      </c>
      <c r="C1187" s="948" t="s">
        <v>122</v>
      </c>
      <c r="D1187" s="948" t="s">
        <v>1292</v>
      </c>
      <c r="E1187" s="948">
        <v>44446</v>
      </c>
      <c r="F1187" s="948" t="s">
        <v>198</v>
      </c>
      <c r="G1187" s="948" t="s">
        <v>2466</v>
      </c>
      <c r="H1187" s="948" t="s">
        <v>2465</v>
      </c>
      <c r="I1187" s="948"/>
      <c r="J1187" s="948" t="s">
        <v>1096</v>
      </c>
      <c r="K1187" s="948">
        <v>10</v>
      </c>
      <c r="L1187" s="948" t="s">
        <v>25</v>
      </c>
      <c r="M1187" s="948">
        <v>41600</v>
      </c>
      <c r="N1187" s="948" t="s">
        <v>114</v>
      </c>
      <c r="O1187" s="948">
        <v>165078</v>
      </c>
      <c r="P1187" s="948">
        <v>123478</v>
      </c>
      <c r="Q1187" s="948">
        <v>23032</v>
      </c>
      <c r="R1187" s="948">
        <v>43316</v>
      </c>
      <c r="S1187" s="948"/>
      <c r="T1187" s="948"/>
      <c r="U1187" s="948"/>
      <c r="V1187" s="948" t="s">
        <v>1348</v>
      </c>
      <c r="W1187" s="948">
        <v>3</v>
      </c>
    </row>
    <row r="1188" spans="1:23" s="917" customFormat="1" ht="12.75" customHeight="1">
      <c r="A1188" s="948">
        <v>1110</v>
      </c>
      <c r="B1188" s="948">
        <v>2836</v>
      </c>
      <c r="C1188" s="948" t="s">
        <v>320</v>
      </c>
      <c r="D1188" s="948" t="s">
        <v>1372</v>
      </c>
      <c r="E1188" s="948">
        <v>44455</v>
      </c>
      <c r="F1188" s="948" t="s">
        <v>198</v>
      </c>
      <c r="G1188" s="948" t="s">
        <v>2467</v>
      </c>
      <c r="H1188" s="948" t="s">
        <v>2468</v>
      </c>
      <c r="I1188" s="948"/>
      <c r="J1188" s="948" t="s">
        <v>1096</v>
      </c>
      <c r="K1188" s="948">
        <v>10</v>
      </c>
      <c r="L1188" s="948" t="s">
        <v>25</v>
      </c>
      <c r="M1188" s="948">
        <v>41600</v>
      </c>
      <c r="N1188" s="948" t="s">
        <v>126</v>
      </c>
      <c r="O1188" s="948">
        <v>212265</v>
      </c>
      <c r="P1188" s="948">
        <v>170665</v>
      </c>
      <c r="Q1188" s="948">
        <v>18870</v>
      </c>
      <c r="R1188" s="948">
        <v>26466</v>
      </c>
      <c r="S1188" s="948"/>
      <c r="T1188" s="948"/>
      <c r="U1188" s="948"/>
      <c r="V1188" s="948" t="s">
        <v>1348</v>
      </c>
      <c r="W1188" s="948">
        <v>4</v>
      </c>
    </row>
    <row r="1189" spans="1:23" s="917" customFormat="1" ht="12.75" customHeight="1">
      <c r="A1189" s="948">
        <v>1110</v>
      </c>
      <c r="B1189" s="948">
        <v>2836</v>
      </c>
      <c r="C1189" s="948" t="s">
        <v>320</v>
      </c>
      <c r="D1189" s="948" t="s">
        <v>1372</v>
      </c>
      <c r="E1189" s="948">
        <v>44462</v>
      </c>
      <c r="F1189" s="948" t="s">
        <v>198</v>
      </c>
      <c r="G1189" s="948" t="s">
        <v>2469</v>
      </c>
      <c r="H1189" s="948" t="s">
        <v>2468</v>
      </c>
      <c r="I1189" s="948"/>
      <c r="J1189" s="948" t="s">
        <v>1096</v>
      </c>
      <c r="K1189" s="948">
        <v>10</v>
      </c>
      <c r="L1189" s="948" t="s">
        <v>25</v>
      </c>
      <c r="M1189" s="948">
        <v>41600</v>
      </c>
      <c r="N1189" s="948" t="s">
        <v>126</v>
      </c>
      <c r="O1189" s="948">
        <v>212265</v>
      </c>
      <c r="P1189" s="948">
        <v>170665</v>
      </c>
      <c r="Q1189" s="948">
        <v>18870</v>
      </c>
      <c r="R1189" s="948">
        <v>26466</v>
      </c>
      <c r="S1189" s="948"/>
      <c r="T1189" s="948"/>
      <c r="U1189" s="948"/>
      <c r="V1189" s="948" t="s">
        <v>1348</v>
      </c>
      <c r="W1189" s="948">
        <v>4</v>
      </c>
    </row>
    <row r="1190" spans="1:23" s="917" customFormat="1" ht="12.75" customHeight="1">
      <c r="A1190" s="948">
        <v>1380</v>
      </c>
      <c r="B1190" s="948">
        <v>2803</v>
      </c>
      <c r="C1190" s="948" t="s">
        <v>98</v>
      </c>
      <c r="D1190" s="948" t="s">
        <v>1292</v>
      </c>
      <c r="E1190" s="948">
        <v>44465</v>
      </c>
      <c r="F1190" s="948" t="s">
        <v>198</v>
      </c>
      <c r="G1190" s="948" t="s">
        <v>2470</v>
      </c>
      <c r="H1190" s="948" t="s">
        <v>2465</v>
      </c>
      <c r="I1190" s="948"/>
      <c r="J1190" s="948" t="s">
        <v>1096</v>
      </c>
      <c r="K1190" s="948">
        <v>1</v>
      </c>
      <c r="L1190" s="948" t="s">
        <v>25</v>
      </c>
      <c r="M1190" s="948">
        <v>41600</v>
      </c>
      <c r="N1190" s="948" t="s">
        <v>97</v>
      </c>
      <c r="O1190" s="948">
        <v>122428</v>
      </c>
      <c r="P1190" s="948">
        <v>80828</v>
      </c>
      <c r="Q1190" s="948">
        <v>18870</v>
      </c>
      <c r="R1190" s="948">
        <v>19885</v>
      </c>
      <c r="S1190" s="948"/>
      <c r="T1190" s="948"/>
      <c r="U1190" s="948"/>
      <c r="V1190" s="948" t="s">
        <v>1348</v>
      </c>
      <c r="W1190" s="948">
        <v>12</v>
      </c>
    </row>
    <row r="1191" spans="1:23" s="917" customFormat="1" ht="12.75" customHeight="1">
      <c r="A1191" s="948">
        <v>1350</v>
      </c>
      <c r="B1191" s="948">
        <v>2833</v>
      </c>
      <c r="C1191" s="948" t="s">
        <v>119</v>
      </c>
      <c r="D1191" s="948" t="s">
        <v>1292</v>
      </c>
      <c r="E1191" s="948">
        <v>44466</v>
      </c>
      <c r="F1191" s="948" t="s">
        <v>198</v>
      </c>
      <c r="G1191" s="948" t="s">
        <v>2471</v>
      </c>
      <c r="H1191" s="948" t="s">
        <v>2472</v>
      </c>
      <c r="I1191" s="948"/>
      <c r="J1191" s="948" t="s">
        <v>1096</v>
      </c>
      <c r="K1191" s="948">
        <v>3</v>
      </c>
      <c r="L1191" s="948" t="s">
        <v>25</v>
      </c>
      <c r="M1191" s="948">
        <v>41600</v>
      </c>
      <c r="N1191" s="948" t="s">
        <v>109</v>
      </c>
      <c r="O1191" s="948">
        <v>149905</v>
      </c>
      <c r="P1191" s="948">
        <v>108305</v>
      </c>
      <c r="Q1191" s="948">
        <v>18870</v>
      </c>
      <c r="R1191" s="948">
        <v>19885</v>
      </c>
      <c r="S1191" s="948"/>
      <c r="T1191" s="948"/>
      <c r="U1191" s="948"/>
      <c r="V1191" s="948" t="s">
        <v>1348</v>
      </c>
      <c r="W1191" s="948">
        <v>6</v>
      </c>
    </row>
    <row r="1192" spans="1:23" s="917" customFormat="1" ht="12.75" customHeight="1">
      <c r="A1192" s="948">
        <v>1350</v>
      </c>
      <c r="B1192" s="948">
        <v>2833</v>
      </c>
      <c r="C1192" s="948" t="s">
        <v>119</v>
      </c>
      <c r="D1192" s="948" t="s">
        <v>1292</v>
      </c>
      <c r="E1192" s="948">
        <v>44467</v>
      </c>
      <c r="F1192" s="948" t="s">
        <v>198</v>
      </c>
      <c r="G1192" s="948" t="s">
        <v>2473</v>
      </c>
      <c r="H1192" s="948" t="s">
        <v>2465</v>
      </c>
      <c r="I1192" s="948"/>
      <c r="J1192" s="948" t="s">
        <v>1096</v>
      </c>
      <c r="K1192" s="948">
        <v>1</v>
      </c>
      <c r="L1192" s="948" t="s">
        <v>25</v>
      </c>
      <c r="M1192" s="948">
        <v>41600</v>
      </c>
      <c r="N1192" s="948" t="s">
        <v>109</v>
      </c>
      <c r="O1192" s="948">
        <v>149905</v>
      </c>
      <c r="P1192" s="948">
        <v>108305</v>
      </c>
      <c r="Q1192" s="948">
        <v>18870</v>
      </c>
      <c r="R1192" s="948">
        <v>19885</v>
      </c>
      <c r="S1192" s="948"/>
      <c r="T1192" s="948"/>
      <c r="U1192" s="948"/>
      <c r="V1192" s="948" t="s">
        <v>1348</v>
      </c>
      <c r="W1192" s="948">
        <v>4</v>
      </c>
    </row>
    <row r="1193" spans="1:23" s="917" customFormat="1" ht="12.75" customHeight="1">
      <c r="A1193" s="948">
        <v>1350</v>
      </c>
      <c r="B1193" s="948">
        <v>2833</v>
      </c>
      <c r="C1193" s="948" t="s">
        <v>119</v>
      </c>
      <c r="D1193" s="948" t="s">
        <v>1292</v>
      </c>
      <c r="E1193" s="948">
        <v>44469</v>
      </c>
      <c r="F1193" s="948" t="s">
        <v>198</v>
      </c>
      <c r="G1193" s="948" t="s">
        <v>2474</v>
      </c>
      <c r="H1193" s="948" t="s">
        <v>2465</v>
      </c>
      <c r="I1193" s="948"/>
      <c r="J1193" s="948" t="s">
        <v>1096</v>
      </c>
      <c r="K1193" s="948">
        <v>3</v>
      </c>
      <c r="L1193" s="948" t="s">
        <v>25</v>
      </c>
      <c r="M1193" s="948">
        <v>41600</v>
      </c>
      <c r="N1193" s="948" t="s">
        <v>109</v>
      </c>
      <c r="O1193" s="948">
        <v>149905</v>
      </c>
      <c r="P1193" s="948">
        <v>108305</v>
      </c>
      <c r="Q1193" s="948">
        <v>18870</v>
      </c>
      <c r="R1193" s="948">
        <v>19885</v>
      </c>
      <c r="S1193" s="948"/>
      <c r="T1193" s="948"/>
      <c r="U1193" s="948"/>
      <c r="V1193" s="948" t="s">
        <v>1348</v>
      </c>
      <c r="W1193" s="948">
        <v>3</v>
      </c>
    </row>
    <row r="1194" spans="1:23" s="917" customFormat="1" ht="12.75" customHeight="1">
      <c r="A1194" s="948">
        <v>1350</v>
      </c>
      <c r="B1194" s="948">
        <v>2803</v>
      </c>
      <c r="C1194" s="948" t="s">
        <v>98</v>
      </c>
      <c r="D1194" s="948" t="s">
        <v>1292</v>
      </c>
      <c r="E1194" s="948">
        <v>44472</v>
      </c>
      <c r="F1194" s="948" t="s">
        <v>198</v>
      </c>
      <c r="G1194" s="948" t="s">
        <v>2475</v>
      </c>
      <c r="H1194" s="948" t="s">
        <v>2472</v>
      </c>
      <c r="I1194" s="948"/>
      <c r="J1194" s="948" t="s">
        <v>1096</v>
      </c>
      <c r="K1194" s="948">
        <v>2</v>
      </c>
      <c r="L1194" s="948" t="s">
        <v>25</v>
      </c>
      <c r="M1194" s="948">
        <v>41600</v>
      </c>
      <c r="N1194" s="948" t="s">
        <v>97</v>
      </c>
      <c r="O1194" s="948">
        <v>122428</v>
      </c>
      <c r="P1194" s="948">
        <v>80828</v>
      </c>
      <c r="Q1194" s="948">
        <v>18870</v>
      </c>
      <c r="R1194" s="948">
        <v>19885</v>
      </c>
      <c r="S1194" s="948"/>
      <c r="T1194" s="948"/>
      <c r="U1194" s="948"/>
      <c r="V1194" s="948" t="s">
        <v>1348</v>
      </c>
      <c r="W1194" s="948">
        <v>3</v>
      </c>
    </row>
    <row r="1195" spans="1:23" s="917" customFormat="1" ht="12.75" customHeight="1">
      <c r="A1195" s="948">
        <v>1952</v>
      </c>
      <c r="B1195" s="948">
        <v>2839</v>
      </c>
      <c r="C1195" s="948" t="s">
        <v>86</v>
      </c>
      <c r="D1195" s="948" t="s">
        <v>1270</v>
      </c>
      <c r="E1195" s="948">
        <v>44478</v>
      </c>
      <c r="F1195" s="948" t="s">
        <v>198</v>
      </c>
      <c r="G1195" s="948" t="s">
        <v>2476</v>
      </c>
      <c r="H1195" s="948" t="s">
        <v>2477</v>
      </c>
      <c r="I1195" s="948"/>
      <c r="J1195" s="948" t="s">
        <v>1096</v>
      </c>
      <c r="K1195" s="948">
        <v>1</v>
      </c>
      <c r="L1195" s="948" t="s">
        <v>25</v>
      </c>
      <c r="M1195" s="948">
        <v>41600</v>
      </c>
      <c r="N1195" s="948" t="s">
        <v>84</v>
      </c>
      <c r="O1195" s="948">
        <v>94362</v>
      </c>
      <c r="P1195" s="948">
        <v>52762</v>
      </c>
      <c r="Q1195" s="948">
        <v>9746</v>
      </c>
      <c r="R1195" s="948">
        <v>9782</v>
      </c>
      <c r="S1195" s="948"/>
      <c r="T1195" s="948"/>
      <c r="U1195" s="948"/>
      <c r="V1195" s="948" t="s">
        <v>1348</v>
      </c>
      <c r="W1195" s="948">
        <v>4</v>
      </c>
    </row>
    <row r="1196" spans="1:23" s="917" customFormat="1" ht="12.75" customHeight="1">
      <c r="A1196" s="948">
        <v>1235</v>
      </c>
      <c r="B1196" s="948">
        <v>2822</v>
      </c>
      <c r="C1196" s="948" t="s">
        <v>1653</v>
      </c>
      <c r="D1196" s="948" t="s">
        <v>1292</v>
      </c>
      <c r="E1196" s="948">
        <v>44485</v>
      </c>
      <c r="F1196" s="948" t="s">
        <v>198</v>
      </c>
      <c r="G1196" s="948" t="s">
        <v>2478</v>
      </c>
      <c r="H1196" s="948" t="s">
        <v>2352</v>
      </c>
      <c r="I1196" s="948"/>
      <c r="J1196" s="948" t="s">
        <v>1096</v>
      </c>
      <c r="K1196" s="948">
        <v>5</v>
      </c>
      <c r="L1196" s="948" t="s">
        <v>25</v>
      </c>
      <c r="M1196" s="948">
        <v>41600</v>
      </c>
      <c r="N1196" s="948" t="s">
        <v>325</v>
      </c>
      <c r="O1196" s="948">
        <v>292387</v>
      </c>
      <c r="P1196" s="948">
        <v>250787</v>
      </c>
      <c r="Q1196" s="948">
        <v>23032</v>
      </c>
      <c r="R1196" s="948">
        <v>43316</v>
      </c>
      <c r="S1196" s="948"/>
      <c r="T1196" s="948"/>
      <c r="U1196" s="948"/>
      <c r="V1196" s="948" t="s">
        <v>1348</v>
      </c>
      <c r="W1196" s="948">
        <v>5</v>
      </c>
    </row>
    <row r="1197" spans="1:23" s="917" customFormat="1" ht="12.75" customHeight="1">
      <c r="A1197" s="948">
        <v>1235</v>
      </c>
      <c r="B1197" s="948">
        <v>2824</v>
      </c>
      <c r="C1197" s="948" t="s">
        <v>122</v>
      </c>
      <c r="D1197" s="948" t="s">
        <v>1292</v>
      </c>
      <c r="E1197" s="948">
        <v>44486</v>
      </c>
      <c r="F1197" s="948" t="s">
        <v>198</v>
      </c>
      <c r="G1197" s="948" t="s">
        <v>2479</v>
      </c>
      <c r="H1197" s="948" t="s">
        <v>2352</v>
      </c>
      <c r="I1197" s="948"/>
      <c r="J1197" s="948" t="s">
        <v>1096</v>
      </c>
      <c r="K1197" s="948">
        <v>2</v>
      </c>
      <c r="L1197" s="948" t="s">
        <v>25</v>
      </c>
      <c r="M1197" s="948">
        <v>41600</v>
      </c>
      <c r="N1197" s="948" t="s">
        <v>114</v>
      </c>
      <c r="O1197" s="948">
        <v>165078</v>
      </c>
      <c r="P1197" s="948">
        <v>123478</v>
      </c>
      <c r="Q1197" s="948">
        <v>23032</v>
      </c>
      <c r="R1197" s="948">
        <v>43316</v>
      </c>
      <c r="S1197" s="948"/>
      <c r="T1197" s="948"/>
      <c r="U1197" s="948"/>
      <c r="V1197" s="948" t="s">
        <v>1348</v>
      </c>
      <c r="W1197" s="948">
        <v>8</v>
      </c>
    </row>
    <row r="1198" spans="1:23" s="917" customFormat="1" ht="12.75" customHeight="1">
      <c r="A1198" s="948">
        <v>1235</v>
      </c>
      <c r="B1198" s="948">
        <v>2822</v>
      </c>
      <c r="C1198" s="948" t="s">
        <v>1653</v>
      </c>
      <c r="D1198" s="948" t="s">
        <v>1292</v>
      </c>
      <c r="E1198" s="948">
        <v>44487</v>
      </c>
      <c r="F1198" s="948" t="s">
        <v>198</v>
      </c>
      <c r="G1198" s="948" t="s">
        <v>2480</v>
      </c>
      <c r="H1198" s="948" t="s">
        <v>2352</v>
      </c>
      <c r="I1198" s="948"/>
      <c r="J1198" s="948" t="s">
        <v>1096</v>
      </c>
      <c r="K1198" s="948">
        <v>3</v>
      </c>
      <c r="L1198" s="948" t="s">
        <v>25</v>
      </c>
      <c r="M1198" s="948">
        <v>41600</v>
      </c>
      <c r="N1198" s="948" t="s">
        <v>325</v>
      </c>
      <c r="O1198" s="948">
        <v>292387</v>
      </c>
      <c r="P1198" s="948">
        <v>250787</v>
      </c>
      <c r="Q1198" s="948">
        <v>23032</v>
      </c>
      <c r="R1198" s="948">
        <v>43316</v>
      </c>
      <c r="S1198" s="948"/>
      <c r="T1198" s="948"/>
      <c r="U1198" s="948"/>
      <c r="V1198" s="948" t="s">
        <v>1348</v>
      </c>
      <c r="W1198" s="948">
        <v>4</v>
      </c>
    </row>
    <row r="1199" spans="1:23" s="917" customFormat="1" ht="12.75" customHeight="1">
      <c r="A1199" s="948">
        <v>1235</v>
      </c>
      <c r="B1199" s="948">
        <v>2822</v>
      </c>
      <c r="C1199" s="948" t="s">
        <v>1653</v>
      </c>
      <c r="D1199" s="948" t="s">
        <v>1292</v>
      </c>
      <c r="E1199" s="948">
        <v>44488</v>
      </c>
      <c r="F1199" s="948" t="s">
        <v>198</v>
      </c>
      <c r="G1199" s="948" t="s">
        <v>2481</v>
      </c>
      <c r="H1199" s="948" t="s">
        <v>2482</v>
      </c>
      <c r="I1199" s="948"/>
      <c r="J1199" s="948" t="s">
        <v>1096</v>
      </c>
      <c r="K1199" s="948">
        <v>5</v>
      </c>
      <c r="L1199" s="948" t="s">
        <v>25</v>
      </c>
      <c r="M1199" s="948">
        <v>41600</v>
      </c>
      <c r="N1199" s="948" t="s">
        <v>325</v>
      </c>
      <c r="O1199" s="948">
        <v>292387</v>
      </c>
      <c r="P1199" s="948">
        <v>250787</v>
      </c>
      <c r="Q1199" s="948">
        <v>23032</v>
      </c>
      <c r="R1199" s="948">
        <v>43316</v>
      </c>
      <c r="S1199" s="948"/>
      <c r="T1199" s="948"/>
      <c r="U1199" s="948"/>
      <c r="V1199" s="948" t="s">
        <v>1348</v>
      </c>
      <c r="W1199" s="948">
        <v>8</v>
      </c>
    </row>
    <row r="1200" spans="1:23" s="917" customFormat="1" ht="12.75" customHeight="1">
      <c r="A1200" s="948">
        <v>1235</v>
      </c>
      <c r="B1200" s="948">
        <v>2824</v>
      </c>
      <c r="C1200" s="948" t="s">
        <v>122</v>
      </c>
      <c r="D1200" s="948" t="s">
        <v>1292</v>
      </c>
      <c r="E1200" s="948">
        <v>44489</v>
      </c>
      <c r="F1200" s="948" t="s">
        <v>198</v>
      </c>
      <c r="G1200" s="948" t="s">
        <v>2483</v>
      </c>
      <c r="H1200" s="948" t="s">
        <v>2352</v>
      </c>
      <c r="I1200" s="948"/>
      <c r="J1200" s="948" t="s">
        <v>1096</v>
      </c>
      <c r="K1200" s="948">
        <v>1</v>
      </c>
      <c r="L1200" s="948" t="s">
        <v>25</v>
      </c>
      <c r="M1200" s="948">
        <v>41600</v>
      </c>
      <c r="N1200" s="948" t="s">
        <v>114</v>
      </c>
      <c r="O1200" s="948">
        <v>165078</v>
      </c>
      <c r="P1200" s="948">
        <v>123478</v>
      </c>
      <c r="Q1200" s="948">
        <v>23032</v>
      </c>
      <c r="R1200" s="948">
        <v>43316</v>
      </c>
      <c r="S1200" s="948"/>
      <c r="T1200" s="948"/>
      <c r="U1200" s="948"/>
      <c r="V1200" s="948" t="s">
        <v>1348</v>
      </c>
      <c r="W1200" s="948">
        <v>18</v>
      </c>
    </row>
    <row r="1201" spans="1:23" s="917" customFormat="1" ht="12.75" customHeight="1">
      <c r="A1201" s="948">
        <v>1235</v>
      </c>
      <c r="B1201" s="948">
        <v>2824</v>
      </c>
      <c r="C1201" s="948" t="s">
        <v>122</v>
      </c>
      <c r="D1201" s="948" t="s">
        <v>1292</v>
      </c>
      <c r="E1201" s="948">
        <v>44490</v>
      </c>
      <c r="F1201" s="948" t="s">
        <v>198</v>
      </c>
      <c r="G1201" s="948" t="s">
        <v>2484</v>
      </c>
      <c r="H1201" s="948" t="s">
        <v>2352</v>
      </c>
      <c r="I1201" s="948"/>
      <c r="J1201" s="948" t="s">
        <v>1096</v>
      </c>
      <c r="K1201" s="948">
        <v>2</v>
      </c>
      <c r="L1201" s="948" t="s">
        <v>25</v>
      </c>
      <c r="M1201" s="948">
        <v>41600</v>
      </c>
      <c r="N1201" s="948" t="s">
        <v>114</v>
      </c>
      <c r="O1201" s="948">
        <v>165078</v>
      </c>
      <c r="P1201" s="948">
        <v>123478</v>
      </c>
      <c r="Q1201" s="948">
        <v>23032</v>
      </c>
      <c r="R1201" s="948">
        <v>43316</v>
      </c>
      <c r="S1201" s="948"/>
      <c r="T1201" s="948"/>
      <c r="U1201" s="948"/>
      <c r="V1201" s="948" t="s">
        <v>1348</v>
      </c>
      <c r="W1201" s="948">
        <v>18</v>
      </c>
    </row>
    <row r="1202" spans="1:23" s="917" customFormat="1" ht="12.75" customHeight="1">
      <c r="A1202" s="948">
        <v>1235</v>
      </c>
      <c r="B1202" s="948">
        <v>2824</v>
      </c>
      <c r="C1202" s="948" t="s">
        <v>122</v>
      </c>
      <c r="D1202" s="948" t="s">
        <v>1292</v>
      </c>
      <c r="E1202" s="948">
        <v>44491</v>
      </c>
      <c r="F1202" s="948" t="s">
        <v>198</v>
      </c>
      <c r="G1202" s="948" t="s">
        <v>2485</v>
      </c>
      <c r="H1202" s="948" t="s">
        <v>2352</v>
      </c>
      <c r="I1202" s="948"/>
      <c r="J1202" s="948" t="s">
        <v>1096</v>
      </c>
      <c r="K1202" s="948">
        <v>5</v>
      </c>
      <c r="L1202" s="948" t="s">
        <v>25</v>
      </c>
      <c r="M1202" s="948">
        <v>41600</v>
      </c>
      <c r="N1202" s="948" t="s">
        <v>114</v>
      </c>
      <c r="O1202" s="948">
        <v>165078</v>
      </c>
      <c r="P1202" s="948">
        <v>123478</v>
      </c>
      <c r="Q1202" s="948">
        <v>23032</v>
      </c>
      <c r="R1202" s="948">
        <v>43316</v>
      </c>
      <c r="S1202" s="948"/>
      <c r="T1202" s="948"/>
      <c r="U1202" s="948"/>
      <c r="V1202" s="948" t="s">
        <v>1348</v>
      </c>
      <c r="W1202" s="948">
        <v>9</v>
      </c>
    </row>
    <row r="1203" spans="1:23" s="917" customFormat="1" ht="12.75" customHeight="1">
      <c r="A1203" s="948">
        <v>1235</v>
      </c>
      <c r="B1203" s="948">
        <v>2822</v>
      </c>
      <c r="C1203" s="948" t="s">
        <v>1653</v>
      </c>
      <c r="D1203" s="948" t="s">
        <v>1292</v>
      </c>
      <c r="E1203" s="948">
        <v>44495</v>
      </c>
      <c r="F1203" s="948" t="s">
        <v>198</v>
      </c>
      <c r="G1203" s="948" t="s">
        <v>2486</v>
      </c>
      <c r="H1203" s="948" t="s">
        <v>2352</v>
      </c>
      <c r="I1203" s="948"/>
      <c r="J1203" s="948" t="s">
        <v>1096</v>
      </c>
      <c r="K1203" s="948">
        <v>5</v>
      </c>
      <c r="L1203" s="948" t="s">
        <v>25</v>
      </c>
      <c r="M1203" s="948">
        <v>41600</v>
      </c>
      <c r="N1203" s="948" t="s">
        <v>325</v>
      </c>
      <c r="O1203" s="948">
        <v>292387</v>
      </c>
      <c r="P1203" s="948">
        <v>250787</v>
      </c>
      <c r="Q1203" s="948">
        <v>23032</v>
      </c>
      <c r="R1203" s="948">
        <v>43316</v>
      </c>
      <c r="S1203" s="948"/>
      <c r="T1203" s="948"/>
      <c r="U1203" s="948"/>
      <c r="V1203" s="948" t="s">
        <v>1348</v>
      </c>
      <c r="W1203" s="948">
        <v>4</v>
      </c>
    </row>
    <row r="1204" spans="1:23" s="917" customFormat="1" ht="12.75" customHeight="1">
      <c r="A1204" s="948">
        <v>1235</v>
      </c>
      <c r="B1204" s="948">
        <v>2822</v>
      </c>
      <c r="C1204" s="948" t="s">
        <v>1653</v>
      </c>
      <c r="D1204" s="948" t="s">
        <v>1292</v>
      </c>
      <c r="E1204" s="948">
        <v>44501</v>
      </c>
      <c r="F1204" s="948" t="s">
        <v>198</v>
      </c>
      <c r="G1204" s="948" t="s">
        <v>2487</v>
      </c>
      <c r="H1204" s="948" t="s">
        <v>2488</v>
      </c>
      <c r="I1204" s="948"/>
      <c r="J1204" s="948" t="s">
        <v>1096</v>
      </c>
      <c r="K1204" s="948">
        <v>3</v>
      </c>
      <c r="L1204" s="948" t="s">
        <v>25</v>
      </c>
      <c r="M1204" s="948">
        <v>41600</v>
      </c>
      <c r="N1204" s="948" t="s">
        <v>325</v>
      </c>
      <c r="O1204" s="948">
        <v>292387</v>
      </c>
      <c r="P1204" s="948">
        <v>250787</v>
      </c>
      <c r="Q1204" s="948">
        <v>23032</v>
      </c>
      <c r="R1204" s="948">
        <v>43316</v>
      </c>
      <c r="S1204" s="948"/>
      <c r="T1204" s="948"/>
      <c r="U1204" s="948"/>
      <c r="V1204" s="948" t="s">
        <v>1348</v>
      </c>
      <c r="W1204" s="948">
        <v>4</v>
      </c>
    </row>
    <row r="1205" spans="1:23" s="917" customFormat="1" ht="12.75" customHeight="1">
      <c r="A1205" s="948">
        <v>1220</v>
      </c>
      <c r="B1205" s="948">
        <v>2807</v>
      </c>
      <c r="C1205" s="948" t="s">
        <v>1102</v>
      </c>
      <c r="D1205" s="948" t="s">
        <v>1103</v>
      </c>
      <c r="E1205" s="948">
        <v>44505</v>
      </c>
      <c r="F1205" s="948" t="s">
        <v>198</v>
      </c>
      <c r="G1205" s="948" t="s">
        <v>2489</v>
      </c>
      <c r="H1205" s="948" t="s">
        <v>2482</v>
      </c>
      <c r="I1205" s="948"/>
      <c r="J1205" s="948" t="s">
        <v>1096</v>
      </c>
      <c r="K1205" s="948">
        <v>5</v>
      </c>
      <c r="L1205" s="948" t="s">
        <v>25</v>
      </c>
      <c r="M1205" s="948">
        <v>41600</v>
      </c>
      <c r="N1205" s="948" t="s">
        <v>97</v>
      </c>
      <c r="O1205" s="948">
        <v>122428</v>
      </c>
      <c r="P1205" s="948">
        <v>80828</v>
      </c>
      <c r="Q1205" s="948">
        <v>18870</v>
      </c>
      <c r="R1205" s="948">
        <v>26466</v>
      </c>
      <c r="S1205" s="948"/>
      <c r="T1205" s="948"/>
      <c r="U1205" s="948"/>
      <c r="V1205" s="948" t="s">
        <v>1348</v>
      </c>
      <c r="W1205" s="948">
        <v>2</v>
      </c>
    </row>
    <row r="1206" spans="1:23" s="917" customFormat="1" ht="12.75" customHeight="1">
      <c r="A1206" s="948">
        <v>1110</v>
      </c>
      <c r="B1206" s="948">
        <v>2840</v>
      </c>
      <c r="C1206" s="948" t="s">
        <v>87</v>
      </c>
      <c r="D1206" s="948" t="s">
        <v>1372</v>
      </c>
      <c r="E1206" s="948">
        <v>44530</v>
      </c>
      <c r="F1206" s="948" t="s">
        <v>198</v>
      </c>
      <c r="G1206" s="948" t="s">
        <v>2490</v>
      </c>
      <c r="H1206" s="948" t="s">
        <v>2465</v>
      </c>
      <c r="I1206" s="948"/>
      <c r="J1206" s="948" t="s">
        <v>1096</v>
      </c>
      <c r="K1206" s="948">
        <v>1</v>
      </c>
      <c r="L1206" s="948" t="s">
        <v>25</v>
      </c>
      <c r="M1206" s="948">
        <v>41600</v>
      </c>
      <c r="N1206" s="948" t="s">
        <v>84</v>
      </c>
      <c r="O1206" s="948">
        <v>94362</v>
      </c>
      <c r="P1206" s="948">
        <v>52762</v>
      </c>
      <c r="Q1206" s="948">
        <v>18870</v>
      </c>
      <c r="R1206" s="948">
        <v>26466</v>
      </c>
      <c r="S1206" s="948"/>
      <c r="T1206" s="948"/>
      <c r="U1206" s="948"/>
      <c r="V1206" s="948" t="s">
        <v>1348</v>
      </c>
      <c r="W1206" s="948">
        <v>15</v>
      </c>
    </row>
    <row r="1207" spans="1:23" s="917" customFormat="1" ht="12.75" customHeight="1">
      <c r="A1207" s="948">
        <v>1110</v>
      </c>
      <c r="B1207" s="948">
        <v>2819</v>
      </c>
      <c r="C1207" s="948" t="s">
        <v>101</v>
      </c>
      <c r="D1207" s="948" t="s">
        <v>1103</v>
      </c>
      <c r="E1207" s="948">
        <v>44555</v>
      </c>
      <c r="F1207" s="948" t="s">
        <v>198</v>
      </c>
      <c r="G1207" s="948" t="s">
        <v>2491</v>
      </c>
      <c r="H1207" s="948" t="s">
        <v>2482</v>
      </c>
      <c r="I1207" s="948"/>
      <c r="J1207" s="948" t="s">
        <v>1096</v>
      </c>
      <c r="K1207" s="948">
        <v>5</v>
      </c>
      <c r="L1207" s="948" t="s">
        <v>25</v>
      </c>
      <c r="M1207" s="948">
        <v>41600</v>
      </c>
      <c r="N1207" s="948" t="s">
        <v>97</v>
      </c>
      <c r="O1207" s="948">
        <v>122428</v>
      </c>
      <c r="P1207" s="948">
        <v>80828</v>
      </c>
      <c r="Q1207" s="948">
        <v>18870</v>
      </c>
      <c r="R1207" s="948">
        <v>26466</v>
      </c>
      <c r="S1207" s="948"/>
      <c r="T1207" s="948"/>
      <c r="U1207" s="948"/>
      <c r="V1207" s="948" t="s">
        <v>1348</v>
      </c>
      <c r="W1207" s="948">
        <v>3</v>
      </c>
    </row>
    <row r="1208" spans="1:23" s="917" customFormat="1" ht="12.75" customHeight="1">
      <c r="A1208" s="948">
        <v>1370</v>
      </c>
      <c r="B1208" s="948">
        <v>2833</v>
      </c>
      <c r="C1208" s="948" t="s">
        <v>119</v>
      </c>
      <c r="D1208" s="948" t="s">
        <v>1292</v>
      </c>
      <c r="E1208" s="948">
        <v>44556</v>
      </c>
      <c r="F1208" s="948" t="s">
        <v>198</v>
      </c>
      <c r="G1208" s="948" t="s">
        <v>2492</v>
      </c>
      <c r="H1208" s="948" t="s">
        <v>2493</v>
      </c>
      <c r="I1208" s="948"/>
      <c r="J1208" s="948" t="s">
        <v>1096</v>
      </c>
      <c r="K1208" s="948">
        <v>3</v>
      </c>
      <c r="L1208" s="948" t="s">
        <v>25</v>
      </c>
      <c r="M1208" s="948">
        <v>41600</v>
      </c>
      <c r="N1208" s="948" t="s">
        <v>109</v>
      </c>
      <c r="O1208" s="948">
        <v>149905</v>
      </c>
      <c r="P1208" s="948">
        <v>108305</v>
      </c>
      <c r="Q1208" s="948">
        <v>18870</v>
      </c>
      <c r="R1208" s="948">
        <v>26466</v>
      </c>
      <c r="S1208" s="948"/>
      <c r="T1208" s="948"/>
      <c r="U1208" s="948"/>
      <c r="V1208" s="948" t="s">
        <v>1348</v>
      </c>
      <c r="W1208" s="948">
        <v>3</v>
      </c>
    </row>
    <row r="1209" spans="1:23" s="917" customFormat="1" ht="12.75" customHeight="1">
      <c r="A1209" s="948">
        <v>1350</v>
      </c>
      <c r="B1209" s="948">
        <v>2803</v>
      </c>
      <c r="C1209" s="948" t="s">
        <v>98</v>
      </c>
      <c r="D1209" s="948" t="s">
        <v>1292</v>
      </c>
      <c r="E1209" s="948">
        <v>44565</v>
      </c>
      <c r="F1209" s="948" t="s">
        <v>198</v>
      </c>
      <c r="G1209" s="948" t="s">
        <v>2494</v>
      </c>
      <c r="H1209" s="948" t="s">
        <v>2493</v>
      </c>
      <c r="I1209" s="948"/>
      <c r="J1209" s="948" t="s">
        <v>1096</v>
      </c>
      <c r="K1209" s="948">
        <v>2</v>
      </c>
      <c r="L1209" s="948" t="s">
        <v>25</v>
      </c>
      <c r="M1209" s="948">
        <v>41600</v>
      </c>
      <c r="N1209" s="948" t="s">
        <v>97</v>
      </c>
      <c r="O1209" s="948">
        <v>122428</v>
      </c>
      <c r="P1209" s="948">
        <v>80828</v>
      </c>
      <c r="Q1209" s="948">
        <v>18870</v>
      </c>
      <c r="R1209" s="948">
        <v>19885</v>
      </c>
      <c r="S1209" s="948"/>
      <c r="T1209" s="948"/>
      <c r="U1209" s="948"/>
      <c r="V1209" s="948" t="s">
        <v>1348</v>
      </c>
      <c r="W1209" s="948">
        <v>4</v>
      </c>
    </row>
    <row r="1210" spans="1:23" s="917" customFormat="1" ht="12.75" customHeight="1">
      <c r="A1210" s="948">
        <v>1350</v>
      </c>
      <c r="B1210" s="948">
        <v>2803</v>
      </c>
      <c r="C1210" s="948" t="s">
        <v>98</v>
      </c>
      <c r="D1210" s="948" t="s">
        <v>1292</v>
      </c>
      <c r="E1210" s="948">
        <v>44566</v>
      </c>
      <c r="F1210" s="948" t="s">
        <v>198</v>
      </c>
      <c r="G1210" s="948" t="s">
        <v>2495</v>
      </c>
      <c r="H1210" s="948" t="s">
        <v>2493</v>
      </c>
      <c r="I1210" s="948"/>
      <c r="J1210" s="948" t="s">
        <v>1096</v>
      </c>
      <c r="K1210" s="948">
        <v>3</v>
      </c>
      <c r="L1210" s="948" t="s">
        <v>25</v>
      </c>
      <c r="M1210" s="948">
        <v>41600</v>
      </c>
      <c r="N1210" s="948" t="s">
        <v>97</v>
      </c>
      <c r="O1210" s="948">
        <v>122428</v>
      </c>
      <c r="P1210" s="948">
        <v>80828</v>
      </c>
      <c r="Q1210" s="948">
        <v>18870</v>
      </c>
      <c r="R1210" s="948">
        <v>19885</v>
      </c>
      <c r="S1210" s="948"/>
      <c r="T1210" s="948"/>
      <c r="U1210" s="948"/>
      <c r="V1210" s="948" t="s">
        <v>1348</v>
      </c>
      <c r="W1210" s="948">
        <v>4</v>
      </c>
    </row>
    <row r="1211" spans="1:23" s="917" customFormat="1" ht="12.75" customHeight="1">
      <c r="A1211" s="948">
        <v>1350</v>
      </c>
      <c r="B1211" s="948">
        <v>2803</v>
      </c>
      <c r="C1211" s="948" t="s">
        <v>98</v>
      </c>
      <c r="D1211" s="948" t="s">
        <v>1292</v>
      </c>
      <c r="E1211" s="948">
        <v>44570</v>
      </c>
      <c r="F1211" s="948" t="s">
        <v>198</v>
      </c>
      <c r="G1211" s="948" t="s">
        <v>2496</v>
      </c>
      <c r="H1211" s="948" t="s">
        <v>2493</v>
      </c>
      <c r="I1211" s="948"/>
      <c r="J1211" s="948" t="s">
        <v>1096</v>
      </c>
      <c r="K1211" s="948">
        <v>1</v>
      </c>
      <c r="L1211" s="948" t="s">
        <v>25</v>
      </c>
      <c r="M1211" s="948">
        <v>41600</v>
      </c>
      <c r="N1211" s="948" t="s">
        <v>97</v>
      </c>
      <c r="O1211" s="948">
        <v>122428</v>
      </c>
      <c r="P1211" s="948">
        <v>80828</v>
      </c>
      <c r="Q1211" s="948">
        <v>18870</v>
      </c>
      <c r="R1211" s="948">
        <v>19885</v>
      </c>
      <c r="S1211" s="948"/>
      <c r="T1211" s="948"/>
      <c r="U1211" s="948"/>
      <c r="V1211" s="948" t="s">
        <v>1348</v>
      </c>
      <c r="W1211" s="948">
        <v>5</v>
      </c>
    </row>
    <row r="1212" spans="1:23" s="917" customFormat="1" ht="12.75" customHeight="1">
      <c r="A1212" s="948">
        <v>1034</v>
      </c>
      <c r="B1212" s="948">
        <v>2840</v>
      </c>
      <c r="C1212" s="948" t="s">
        <v>87</v>
      </c>
      <c r="D1212" s="948" t="s">
        <v>1320</v>
      </c>
      <c r="E1212" s="948">
        <v>44576</v>
      </c>
      <c r="F1212" s="948" t="s">
        <v>198</v>
      </c>
      <c r="G1212" s="948" t="s">
        <v>2497</v>
      </c>
      <c r="H1212" s="948" t="s">
        <v>2498</v>
      </c>
      <c r="I1212" s="948"/>
      <c r="J1212" s="948" t="s">
        <v>1096</v>
      </c>
      <c r="K1212" s="948">
        <v>3</v>
      </c>
      <c r="L1212" s="948" t="s">
        <v>25</v>
      </c>
      <c r="M1212" s="948">
        <v>41600</v>
      </c>
      <c r="N1212" s="948" t="s">
        <v>84</v>
      </c>
      <c r="O1212" s="948">
        <v>94362</v>
      </c>
      <c r="P1212" s="948">
        <v>52762</v>
      </c>
      <c r="Q1212" s="948">
        <v>18870</v>
      </c>
      <c r="R1212" s="948">
        <v>26466</v>
      </c>
      <c r="S1212" s="948"/>
      <c r="T1212" s="948"/>
      <c r="U1212" s="948"/>
      <c r="V1212" s="948" t="s">
        <v>1348</v>
      </c>
      <c r="W1212" s="948">
        <v>2</v>
      </c>
    </row>
    <row r="1213" spans="1:23" s="917" customFormat="1" ht="12.75" customHeight="1">
      <c r="A1213" s="948">
        <v>1350</v>
      </c>
      <c r="B1213" s="948">
        <v>2803</v>
      </c>
      <c r="C1213" s="948" t="s">
        <v>98</v>
      </c>
      <c r="D1213" s="948" t="s">
        <v>1292</v>
      </c>
      <c r="E1213" s="948">
        <v>44580</v>
      </c>
      <c r="F1213" s="948" t="s">
        <v>198</v>
      </c>
      <c r="G1213" s="948" t="s">
        <v>2499</v>
      </c>
      <c r="H1213" s="948" t="s">
        <v>2500</v>
      </c>
      <c r="I1213" s="948"/>
      <c r="J1213" s="948" t="s">
        <v>1096</v>
      </c>
      <c r="K1213" s="948">
        <v>10</v>
      </c>
      <c r="L1213" s="948" t="s">
        <v>25</v>
      </c>
      <c r="M1213" s="948">
        <v>41600</v>
      </c>
      <c r="N1213" s="948" t="s">
        <v>97</v>
      </c>
      <c r="O1213" s="948">
        <v>122428</v>
      </c>
      <c r="P1213" s="948">
        <v>80828</v>
      </c>
      <c r="Q1213" s="948">
        <v>18870</v>
      </c>
      <c r="R1213" s="948">
        <v>19885</v>
      </c>
      <c r="S1213" s="948"/>
      <c r="T1213" s="948"/>
      <c r="U1213" s="948"/>
      <c r="V1213" s="948" t="s">
        <v>1348</v>
      </c>
      <c r="W1213" s="948">
        <v>3</v>
      </c>
    </row>
    <row r="1214" spans="1:23" s="917" customFormat="1" ht="12.75" customHeight="1">
      <c r="A1214" s="948">
        <v>1350</v>
      </c>
      <c r="B1214" s="948">
        <v>2803</v>
      </c>
      <c r="C1214" s="948" t="s">
        <v>98</v>
      </c>
      <c r="D1214" s="948" t="s">
        <v>1292</v>
      </c>
      <c r="E1214" s="948">
        <v>44581</v>
      </c>
      <c r="F1214" s="948" t="s">
        <v>198</v>
      </c>
      <c r="G1214" s="948" t="s">
        <v>2501</v>
      </c>
      <c r="H1214" s="948" t="s">
        <v>2500</v>
      </c>
      <c r="I1214" s="948"/>
      <c r="J1214" s="948" t="s">
        <v>1096</v>
      </c>
      <c r="K1214" s="948">
        <v>2</v>
      </c>
      <c r="L1214" s="948" t="s">
        <v>25</v>
      </c>
      <c r="M1214" s="948">
        <v>41600</v>
      </c>
      <c r="N1214" s="948" t="s">
        <v>97</v>
      </c>
      <c r="O1214" s="948">
        <v>122428</v>
      </c>
      <c r="P1214" s="948">
        <v>80828</v>
      </c>
      <c r="Q1214" s="948">
        <v>18870</v>
      </c>
      <c r="R1214" s="948">
        <v>19885</v>
      </c>
      <c r="S1214" s="948"/>
      <c r="T1214" s="948"/>
      <c r="U1214" s="948"/>
      <c r="V1214" s="948" t="s">
        <v>1348</v>
      </c>
      <c r="W1214" s="948">
        <v>3</v>
      </c>
    </row>
    <row r="1215" spans="1:23" s="917" customFormat="1" ht="12.75" customHeight="1">
      <c r="A1215" s="948">
        <v>1350</v>
      </c>
      <c r="B1215" s="948">
        <v>2803</v>
      </c>
      <c r="C1215" s="948" t="s">
        <v>98</v>
      </c>
      <c r="D1215" s="948" t="s">
        <v>1292</v>
      </c>
      <c r="E1215" s="948">
        <v>44583</v>
      </c>
      <c r="F1215" s="948" t="s">
        <v>198</v>
      </c>
      <c r="G1215" s="948" t="s">
        <v>2502</v>
      </c>
      <c r="H1215" s="948" t="s">
        <v>2500</v>
      </c>
      <c r="I1215" s="948"/>
      <c r="J1215" s="948" t="s">
        <v>1096</v>
      </c>
      <c r="K1215" s="948">
        <v>2</v>
      </c>
      <c r="L1215" s="948" t="s">
        <v>25</v>
      </c>
      <c r="M1215" s="948">
        <v>41600</v>
      </c>
      <c r="N1215" s="948" t="s">
        <v>97</v>
      </c>
      <c r="O1215" s="948">
        <v>122428</v>
      </c>
      <c r="P1215" s="948">
        <v>80828</v>
      </c>
      <c r="Q1215" s="948">
        <v>18870</v>
      </c>
      <c r="R1215" s="948">
        <v>19885</v>
      </c>
      <c r="S1215" s="948"/>
      <c r="T1215" s="948"/>
      <c r="U1215" s="948"/>
      <c r="V1215" s="948" t="s">
        <v>1348</v>
      </c>
      <c r="W1215" s="948">
        <v>4</v>
      </c>
    </row>
    <row r="1216" spans="1:23" s="917" customFormat="1" ht="12.75" customHeight="1">
      <c r="A1216" s="948">
        <v>1605</v>
      </c>
      <c r="B1216" s="948">
        <v>2813</v>
      </c>
      <c r="C1216" s="948" t="s">
        <v>90</v>
      </c>
      <c r="D1216" s="948" t="s">
        <v>1126</v>
      </c>
      <c r="E1216" s="948">
        <v>44596</v>
      </c>
      <c r="F1216" s="948" t="s">
        <v>198</v>
      </c>
      <c r="G1216" s="948" t="s">
        <v>2503</v>
      </c>
      <c r="H1216" s="948" t="s">
        <v>2277</v>
      </c>
      <c r="I1216" s="948" t="s">
        <v>5779</v>
      </c>
      <c r="J1216" s="948" t="s">
        <v>1096</v>
      </c>
      <c r="K1216" s="948">
        <v>5</v>
      </c>
      <c r="L1216" s="948" t="s">
        <v>25</v>
      </c>
      <c r="M1216" s="948">
        <v>41600</v>
      </c>
      <c r="N1216" s="948" t="s">
        <v>88</v>
      </c>
      <c r="O1216" s="948">
        <v>101092</v>
      </c>
      <c r="P1216" s="948">
        <v>59492</v>
      </c>
      <c r="Q1216" s="948">
        <v>18870</v>
      </c>
      <c r="R1216" s="948">
        <v>19885</v>
      </c>
      <c r="S1216" s="948"/>
      <c r="T1216" s="948"/>
      <c r="U1216" s="948"/>
      <c r="V1216" s="948" t="s">
        <v>1348</v>
      </c>
      <c r="W1216" s="948">
        <v>2</v>
      </c>
    </row>
    <row r="1217" spans="1:23" s="917" customFormat="1" ht="12.75" customHeight="1">
      <c r="A1217" s="948">
        <v>1605</v>
      </c>
      <c r="B1217" s="948">
        <v>2813</v>
      </c>
      <c r="C1217" s="948" t="s">
        <v>90</v>
      </c>
      <c r="D1217" s="948" t="s">
        <v>1126</v>
      </c>
      <c r="E1217" s="948">
        <v>44597</v>
      </c>
      <c r="F1217" s="948" t="s">
        <v>198</v>
      </c>
      <c r="G1217" s="948" t="s">
        <v>2504</v>
      </c>
      <c r="H1217" s="948" t="s">
        <v>2277</v>
      </c>
      <c r="I1217" s="948" t="s">
        <v>5779</v>
      </c>
      <c r="J1217" s="948" t="s">
        <v>1096</v>
      </c>
      <c r="K1217" s="948">
        <v>5</v>
      </c>
      <c r="L1217" s="948" t="s">
        <v>25</v>
      </c>
      <c r="M1217" s="948">
        <v>41600</v>
      </c>
      <c r="N1217" s="948" t="s">
        <v>88</v>
      </c>
      <c r="O1217" s="948">
        <v>101092</v>
      </c>
      <c r="P1217" s="948">
        <v>59492</v>
      </c>
      <c r="Q1217" s="948">
        <v>18870</v>
      </c>
      <c r="R1217" s="948">
        <v>19885</v>
      </c>
      <c r="S1217" s="948"/>
      <c r="T1217" s="948"/>
      <c r="U1217" s="948"/>
      <c r="V1217" s="948" t="s">
        <v>1348</v>
      </c>
      <c r="W1217" s="948">
        <v>3</v>
      </c>
    </row>
    <row r="1218" spans="1:23" s="917" customFormat="1" ht="12.75" customHeight="1">
      <c r="A1218" s="948">
        <v>16</v>
      </c>
      <c r="B1218" s="948">
        <v>2840</v>
      </c>
      <c r="C1218" s="948" t="s">
        <v>87</v>
      </c>
      <c r="D1218" s="948" t="s">
        <v>1126</v>
      </c>
      <c r="E1218" s="948">
        <v>44601</v>
      </c>
      <c r="F1218" s="948" t="s">
        <v>198</v>
      </c>
      <c r="G1218" s="948" t="s">
        <v>2505</v>
      </c>
      <c r="H1218" s="948" t="s">
        <v>2506</v>
      </c>
      <c r="I1218" s="948"/>
      <c r="J1218" s="948" t="s">
        <v>1096</v>
      </c>
      <c r="K1218" s="948">
        <v>1.5</v>
      </c>
      <c r="L1218" s="948" t="s">
        <v>25</v>
      </c>
      <c r="M1218" s="948">
        <v>41600</v>
      </c>
      <c r="N1218" s="948" t="s">
        <v>84</v>
      </c>
      <c r="O1218" s="948">
        <v>94362</v>
      </c>
      <c r="P1218" s="948">
        <v>52762</v>
      </c>
      <c r="Q1218" s="948">
        <v>18870</v>
      </c>
      <c r="R1218" s="948">
        <v>26466</v>
      </c>
      <c r="S1218" s="948"/>
      <c r="T1218" s="948"/>
      <c r="U1218" s="948"/>
      <c r="V1218" s="948" t="s">
        <v>1348</v>
      </c>
      <c r="W1218" s="948">
        <v>2</v>
      </c>
    </row>
    <row r="1219" spans="1:23" s="917" customFormat="1" ht="12.75" customHeight="1">
      <c r="A1219" s="948">
        <v>1350</v>
      </c>
      <c r="B1219" s="948">
        <v>2833</v>
      </c>
      <c r="C1219" s="948" t="s">
        <v>119</v>
      </c>
      <c r="D1219" s="948" t="s">
        <v>1292</v>
      </c>
      <c r="E1219" s="948">
        <v>44611</v>
      </c>
      <c r="F1219" s="948" t="s">
        <v>198</v>
      </c>
      <c r="G1219" s="948" t="s">
        <v>2507</v>
      </c>
      <c r="H1219" s="948" t="s">
        <v>2482</v>
      </c>
      <c r="I1219" s="948"/>
      <c r="J1219" s="948" t="s">
        <v>1096</v>
      </c>
      <c r="K1219" s="948">
        <v>1</v>
      </c>
      <c r="L1219" s="948" t="s">
        <v>25</v>
      </c>
      <c r="M1219" s="948">
        <v>41600</v>
      </c>
      <c r="N1219" s="948" t="s">
        <v>109</v>
      </c>
      <c r="O1219" s="948">
        <v>149905</v>
      </c>
      <c r="P1219" s="948">
        <v>108305</v>
      </c>
      <c r="Q1219" s="948">
        <v>18870</v>
      </c>
      <c r="R1219" s="948">
        <v>19885</v>
      </c>
      <c r="S1219" s="948"/>
      <c r="T1219" s="948"/>
      <c r="U1219" s="948"/>
      <c r="V1219" s="948" t="s">
        <v>1348</v>
      </c>
      <c r="W1219" s="948">
        <v>3</v>
      </c>
    </row>
    <row r="1220" spans="1:23" s="917" customFormat="1" ht="12.75" customHeight="1">
      <c r="A1220" s="948">
        <v>1350</v>
      </c>
      <c r="B1220" s="948">
        <v>2843</v>
      </c>
      <c r="C1220" s="948" t="s">
        <v>321</v>
      </c>
      <c r="D1220" s="948" t="s">
        <v>1292</v>
      </c>
      <c r="E1220" s="948">
        <v>44612</v>
      </c>
      <c r="F1220" s="948" t="s">
        <v>198</v>
      </c>
      <c r="G1220" s="948" t="s">
        <v>2508</v>
      </c>
      <c r="H1220" s="948" t="s">
        <v>2482</v>
      </c>
      <c r="I1220" s="948"/>
      <c r="J1220" s="948" t="s">
        <v>1096</v>
      </c>
      <c r="K1220" s="948">
        <v>1</v>
      </c>
      <c r="L1220" s="948" t="s">
        <v>25</v>
      </c>
      <c r="M1220" s="948">
        <v>41600</v>
      </c>
      <c r="N1220" s="948" t="s">
        <v>126</v>
      </c>
      <c r="O1220" s="948">
        <v>212265</v>
      </c>
      <c r="P1220" s="948">
        <v>170665</v>
      </c>
      <c r="Q1220" s="948">
        <v>18870</v>
      </c>
      <c r="R1220" s="948">
        <v>19885</v>
      </c>
      <c r="S1220" s="948"/>
      <c r="T1220" s="948"/>
      <c r="U1220" s="948"/>
      <c r="V1220" s="948" t="s">
        <v>1348</v>
      </c>
      <c r="W1220" s="948">
        <v>4</v>
      </c>
    </row>
    <row r="1221" spans="1:23" s="917" customFormat="1" ht="12.75" customHeight="1">
      <c r="A1221" s="948">
        <v>1350</v>
      </c>
      <c r="B1221" s="948">
        <v>2833</v>
      </c>
      <c r="C1221" s="948" t="s">
        <v>119</v>
      </c>
      <c r="D1221" s="948" t="s">
        <v>1292</v>
      </c>
      <c r="E1221" s="948">
        <v>44613</v>
      </c>
      <c r="F1221" s="948" t="s">
        <v>198</v>
      </c>
      <c r="G1221" s="948" t="s">
        <v>2509</v>
      </c>
      <c r="H1221" s="948" t="s">
        <v>2482</v>
      </c>
      <c r="I1221" s="948"/>
      <c r="J1221" s="948" t="s">
        <v>1096</v>
      </c>
      <c r="K1221" s="948">
        <v>2</v>
      </c>
      <c r="L1221" s="948" t="s">
        <v>25</v>
      </c>
      <c r="M1221" s="948">
        <v>41600</v>
      </c>
      <c r="N1221" s="948" t="s">
        <v>109</v>
      </c>
      <c r="O1221" s="948">
        <v>149905</v>
      </c>
      <c r="P1221" s="948">
        <v>108305</v>
      </c>
      <c r="Q1221" s="948">
        <v>18870</v>
      </c>
      <c r="R1221" s="948">
        <v>19885</v>
      </c>
      <c r="S1221" s="948"/>
      <c r="T1221" s="948"/>
      <c r="U1221" s="948"/>
      <c r="V1221" s="948" t="s">
        <v>1348</v>
      </c>
      <c r="W1221" s="948">
        <v>6</v>
      </c>
    </row>
    <row r="1222" spans="1:23" s="917" customFormat="1" ht="12.75" customHeight="1">
      <c r="A1222" s="948">
        <v>1605</v>
      </c>
      <c r="B1222" s="948">
        <v>2813</v>
      </c>
      <c r="C1222" s="948" t="s">
        <v>90</v>
      </c>
      <c r="D1222" s="948" t="s">
        <v>1126</v>
      </c>
      <c r="E1222" s="948">
        <v>44615</v>
      </c>
      <c r="F1222" s="948" t="s">
        <v>198</v>
      </c>
      <c r="G1222" s="948" t="s">
        <v>2510</v>
      </c>
      <c r="H1222" s="948" t="s">
        <v>2482</v>
      </c>
      <c r="I1222" s="948"/>
      <c r="J1222" s="948" t="s">
        <v>1096</v>
      </c>
      <c r="K1222" s="948">
        <v>5</v>
      </c>
      <c r="L1222" s="948" t="s">
        <v>25</v>
      </c>
      <c r="M1222" s="948">
        <v>41600</v>
      </c>
      <c r="N1222" s="948" t="s">
        <v>88</v>
      </c>
      <c r="O1222" s="948">
        <v>101092</v>
      </c>
      <c r="P1222" s="948">
        <v>59492</v>
      </c>
      <c r="Q1222" s="948">
        <v>18870</v>
      </c>
      <c r="R1222" s="948">
        <v>19885</v>
      </c>
      <c r="S1222" s="948"/>
      <c r="T1222" s="948"/>
      <c r="U1222" s="948"/>
      <c r="V1222" s="948" t="s">
        <v>1348</v>
      </c>
      <c r="W1222" s="948">
        <v>2</v>
      </c>
    </row>
    <row r="1223" spans="1:23" s="917" customFormat="1" ht="12.75" customHeight="1">
      <c r="A1223" s="948">
        <v>1350</v>
      </c>
      <c r="B1223" s="948">
        <v>2833</v>
      </c>
      <c r="C1223" s="948" t="s">
        <v>119</v>
      </c>
      <c r="D1223" s="948" t="s">
        <v>1292</v>
      </c>
      <c r="E1223" s="948">
        <v>44622</v>
      </c>
      <c r="F1223" s="948" t="s">
        <v>198</v>
      </c>
      <c r="G1223" s="948" t="s">
        <v>2511</v>
      </c>
      <c r="H1223" s="948" t="s">
        <v>2482</v>
      </c>
      <c r="I1223" s="948"/>
      <c r="J1223" s="948" t="s">
        <v>1096</v>
      </c>
      <c r="K1223" s="948">
        <v>2</v>
      </c>
      <c r="L1223" s="948" t="s">
        <v>25</v>
      </c>
      <c r="M1223" s="948">
        <v>41600</v>
      </c>
      <c r="N1223" s="948" t="s">
        <v>109</v>
      </c>
      <c r="O1223" s="948">
        <v>149905</v>
      </c>
      <c r="P1223" s="948">
        <v>108305</v>
      </c>
      <c r="Q1223" s="948">
        <v>18870</v>
      </c>
      <c r="R1223" s="948">
        <v>19885</v>
      </c>
      <c r="S1223" s="948"/>
      <c r="T1223" s="948"/>
      <c r="U1223" s="948"/>
      <c r="V1223" s="948" t="s">
        <v>1348</v>
      </c>
      <c r="W1223" s="948">
        <v>6</v>
      </c>
    </row>
    <row r="1224" spans="1:23" s="917" customFormat="1" ht="12.75" customHeight="1">
      <c r="A1224" s="948">
        <v>1350</v>
      </c>
      <c r="B1224" s="948">
        <v>2833</v>
      </c>
      <c r="C1224" s="948" t="s">
        <v>119</v>
      </c>
      <c r="D1224" s="948" t="s">
        <v>1292</v>
      </c>
      <c r="E1224" s="948">
        <v>44626</v>
      </c>
      <c r="F1224" s="948" t="s">
        <v>198</v>
      </c>
      <c r="G1224" s="948" t="s">
        <v>2512</v>
      </c>
      <c r="H1224" s="948" t="s">
        <v>2482</v>
      </c>
      <c r="I1224" s="948"/>
      <c r="J1224" s="948" t="s">
        <v>1096</v>
      </c>
      <c r="K1224" s="948">
        <v>3</v>
      </c>
      <c r="L1224" s="948" t="s">
        <v>25</v>
      </c>
      <c r="M1224" s="948">
        <v>41600</v>
      </c>
      <c r="N1224" s="948" t="s">
        <v>109</v>
      </c>
      <c r="O1224" s="948">
        <v>149905</v>
      </c>
      <c r="P1224" s="948">
        <v>108305</v>
      </c>
      <c r="Q1224" s="948">
        <v>18870</v>
      </c>
      <c r="R1224" s="948">
        <v>19885</v>
      </c>
      <c r="S1224" s="948"/>
      <c r="T1224" s="948"/>
      <c r="U1224" s="948"/>
      <c r="V1224" s="948" t="s">
        <v>1348</v>
      </c>
      <c r="W1224" s="948">
        <v>6</v>
      </c>
    </row>
    <row r="1225" spans="1:23" s="917" customFormat="1" ht="12.75" customHeight="1">
      <c r="A1225" s="948">
        <v>3484</v>
      </c>
      <c r="B1225" s="948">
        <v>2839</v>
      </c>
      <c r="C1225" s="948" t="s">
        <v>86</v>
      </c>
      <c r="D1225" s="948" t="s">
        <v>1266</v>
      </c>
      <c r="E1225" s="948">
        <v>44627</v>
      </c>
      <c r="F1225" s="948" t="s">
        <v>198</v>
      </c>
      <c r="G1225" s="948" t="s">
        <v>2513</v>
      </c>
      <c r="H1225" s="948" t="s">
        <v>2482</v>
      </c>
      <c r="I1225" s="948"/>
      <c r="J1225" s="948" t="s">
        <v>1096</v>
      </c>
      <c r="K1225" s="948">
        <v>4</v>
      </c>
      <c r="L1225" s="948" t="s">
        <v>1415</v>
      </c>
      <c r="M1225" s="948">
        <v>0</v>
      </c>
      <c r="N1225" s="948" t="s">
        <v>84</v>
      </c>
      <c r="O1225" s="948">
        <v>97274</v>
      </c>
      <c r="P1225" s="948">
        <v>97274</v>
      </c>
      <c r="Q1225" s="948">
        <v>13309</v>
      </c>
      <c r="R1225" s="948">
        <v>14661</v>
      </c>
      <c r="S1225" s="948"/>
      <c r="T1225" s="948"/>
      <c r="U1225" s="948"/>
      <c r="V1225" s="948" t="s">
        <v>1348</v>
      </c>
      <c r="W1225" s="948">
        <v>5</v>
      </c>
    </row>
    <row r="1226" spans="1:23" s="917" customFormat="1" ht="12.75" customHeight="1">
      <c r="A1226" s="948">
        <v>1912</v>
      </c>
      <c r="B1226" s="948">
        <v>2839</v>
      </c>
      <c r="C1226" s="948" t="s">
        <v>86</v>
      </c>
      <c r="D1226" s="948" t="s">
        <v>1270</v>
      </c>
      <c r="E1226" s="948">
        <v>44633</v>
      </c>
      <c r="F1226" s="948" t="s">
        <v>198</v>
      </c>
      <c r="G1226" s="948" t="s">
        <v>2514</v>
      </c>
      <c r="H1226" s="948" t="s">
        <v>2515</v>
      </c>
      <c r="I1226" s="948"/>
      <c r="J1226" s="948" t="s">
        <v>1096</v>
      </c>
      <c r="K1226" s="948">
        <v>3</v>
      </c>
      <c r="L1226" s="948" t="s">
        <v>327</v>
      </c>
      <c r="M1226" s="948">
        <v>41600</v>
      </c>
      <c r="N1226" s="948" t="s">
        <v>84</v>
      </c>
      <c r="O1226" s="948">
        <v>94362</v>
      </c>
      <c r="P1226" s="948">
        <v>52762</v>
      </c>
      <c r="Q1226" s="948">
        <v>9746</v>
      </c>
      <c r="R1226" s="948">
        <v>9782</v>
      </c>
      <c r="S1226" s="948"/>
      <c r="T1226" s="948"/>
      <c r="U1226" s="948"/>
      <c r="V1226" s="948" t="s">
        <v>1348</v>
      </c>
      <c r="W1226" s="948">
        <v>2</v>
      </c>
    </row>
    <row r="1227" spans="1:23" s="917" customFormat="1" ht="12.75" customHeight="1">
      <c r="A1227" s="948">
        <v>1220</v>
      </c>
      <c r="B1227" s="948">
        <v>2807</v>
      </c>
      <c r="C1227" s="948" t="s">
        <v>1102</v>
      </c>
      <c r="D1227" s="948" t="s">
        <v>1103</v>
      </c>
      <c r="E1227" s="948">
        <v>44644</v>
      </c>
      <c r="F1227" s="948" t="s">
        <v>198</v>
      </c>
      <c r="G1227" s="948" t="s">
        <v>2516</v>
      </c>
      <c r="H1227" s="948" t="s">
        <v>2482</v>
      </c>
      <c r="I1227" s="948"/>
      <c r="J1227" s="948" t="s">
        <v>1096</v>
      </c>
      <c r="K1227" s="948">
        <v>5</v>
      </c>
      <c r="L1227" s="948" t="s">
        <v>25</v>
      </c>
      <c r="M1227" s="948">
        <v>41600</v>
      </c>
      <c r="N1227" s="948" t="s">
        <v>97</v>
      </c>
      <c r="O1227" s="948">
        <v>122428</v>
      </c>
      <c r="P1227" s="948">
        <v>80828</v>
      </c>
      <c r="Q1227" s="948">
        <v>18870</v>
      </c>
      <c r="R1227" s="948">
        <v>26466</v>
      </c>
      <c r="S1227" s="948"/>
      <c r="T1227" s="948"/>
      <c r="U1227" s="948"/>
      <c r="V1227" s="948" t="s">
        <v>1348</v>
      </c>
      <c r="W1227" s="948">
        <v>2</v>
      </c>
    </row>
    <row r="1228" spans="1:23" s="917" customFormat="1" ht="12.75" customHeight="1">
      <c r="A1228" s="948">
        <v>1220</v>
      </c>
      <c r="B1228" s="948">
        <v>2807</v>
      </c>
      <c r="C1228" s="948" t="s">
        <v>1102</v>
      </c>
      <c r="D1228" s="948" t="s">
        <v>1103</v>
      </c>
      <c r="E1228" s="948">
        <v>44645</v>
      </c>
      <c r="F1228" s="948" t="s">
        <v>198</v>
      </c>
      <c r="G1228" s="948" t="s">
        <v>2517</v>
      </c>
      <c r="H1228" s="948" t="s">
        <v>2440</v>
      </c>
      <c r="I1228" s="948"/>
      <c r="J1228" s="948" t="s">
        <v>1096</v>
      </c>
      <c r="K1228" s="948">
        <v>5</v>
      </c>
      <c r="L1228" s="948" t="s">
        <v>25</v>
      </c>
      <c r="M1228" s="948">
        <v>41600</v>
      </c>
      <c r="N1228" s="948" t="s">
        <v>97</v>
      </c>
      <c r="O1228" s="948">
        <v>122428</v>
      </c>
      <c r="P1228" s="948">
        <v>80828</v>
      </c>
      <c r="Q1228" s="948">
        <v>18870</v>
      </c>
      <c r="R1228" s="948">
        <v>26466</v>
      </c>
      <c r="S1228" s="948"/>
      <c r="T1228" s="948"/>
      <c r="U1228" s="948"/>
      <c r="V1228" s="948" t="s">
        <v>1348</v>
      </c>
      <c r="W1228" s="948">
        <v>2</v>
      </c>
    </row>
    <row r="1229" spans="1:23" s="917" customFormat="1" ht="12.75" customHeight="1">
      <c r="A1229" s="948">
        <v>1220</v>
      </c>
      <c r="B1229" s="948">
        <v>2840</v>
      </c>
      <c r="C1229" s="948" t="s">
        <v>87</v>
      </c>
      <c r="D1229" s="948" t="s">
        <v>1103</v>
      </c>
      <c r="E1229" s="948">
        <v>44663</v>
      </c>
      <c r="F1229" s="948" t="s">
        <v>198</v>
      </c>
      <c r="G1229" s="948" t="s">
        <v>2518</v>
      </c>
      <c r="H1229" s="948" t="s">
        <v>2440</v>
      </c>
      <c r="I1229" s="948"/>
      <c r="J1229" s="948" t="s">
        <v>1096</v>
      </c>
      <c r="K1229" s="948">
        <v>5</v>
      </c>
      <c r="L1229" s="948" t="s">
        <v>25</v>
      </c>
      <c r="M1229" s="948">
        <v>41600</v>
      </c>
      <c r="N1229" s="948" t="s">
        <v>84</v>
      </c>
      <c r="O1229" s="948">
        <v>94362</v>
      </c>
      <c r="P1229" s="948">
        <v>52762</v>
      </c>
      <c r="Q1229" s="948">
        <v>18870</v>
      </c>
      <c r="R1229" s="948">
        <v>26466</v>
      </c>
      <c r="S1229" s="948"/>
      <c r="T1229" s="948"/>
      <c r="U1229" s="948"/>
      <c r="V1229" s="948" t="s">
        <v>1348</v>
      </c>
      <c r="W1229" s="948">
        <v>2</v>
      </c>
    </row>
    <row r="1230" spans="1:23" s="917" customFormat="1" ht="12.75" customHeight="1">
      <c r="A1230" s="948">
        <v>1450</v>
      </c>
      <c r="B1230" s="948">
        <v>2833</v>
      </c>
      <c r="C1230" s="948" t="s">
        <v>119</v>
      </c>
      <c r="D1230" s="948" t="s">
        <v>1292</v>
      </c>
      <c r="E1230" s="948">
        <v>44670</v>
      </c>
      <c r="F1230" s="948" t="s">
        <v>198</v>
      </c>
      <c r="G1230" s="948" t="s">
        <v>2519</v>
      </c>
      <c r="H1230" s="948" t="s">
        <v>2520</v>
      </c>
      <c r="I1230" s="948"/>
      <c r="J1230" s="948" t="s">
        <v>1096</v>
      </c>
      <c r="K1230" s="948">
        <v>2</v>
      </c>
      <c r="L1230" s="948" t="s">
        <v>25</v>
      </c>
      <c r="M1230" s="948">
        <v>41600</v>
      </c>
      <c r="N1230" s="948" t="s">
        <v>109</v>
      </c>
      <c r="O1230" s="948">
        <v>149905</v>
      </c>
      <c r="P1230" s="948">
        <v>108305</v>
      </c>
      <c r="Q1230" s="948">
        <v>18870</v>
      </c>
      <c r="R1230" s="948">
        <v>26466</v>
      </c>
      <c r="S1230" s="948"/>
      <c r="T1230" s="948"/>
      <c r="U1230" s="948"/>
      <c r="V1230" s="948" t="s">
        <v>1348</v>
      </c>
      <c r="W1230" s="948">
        <v>5</v>
      </c>
    </row>
    <row r="1231" spans="1:23" s="917" customFormat="1" ht="12.75" customHeight="1">
      <c r="A1231" s="948">
        <v>1350</v>
      </c>
      <c r="B1231" s="948">
        <v>2833</v>
      </c>
      <c r="C1231" s="948" t="s">
        <v>119</v>
      </c>
      <c r="D1231" s="948" t="s">
        <v>1292</v>
      </c>
      <c r="E1231" s="948">
        <v>44671</v>
      </c>
      <c r="F1231" s="948" t="s">
        <v>198</v>
      </c>
      <c r="G1231" s="948" t="s">
        <v>2521</v>
      </c>
      <c r="H1231" s="948" t="s">
        <v>2520</v>
      </c>
      <c r="I1231" s="948"/>
      <c r="J1231" s="948" t="s">
        <v>1096</v>
      </c>
      <c r="K1231" s="948">
        <v>3</v>
      </c>
      <c r="L1231" s="948" t="s">
        <v>25</v>
      </c>
      <c r="M1231" s="948">
        <v>41600</v>
      </c>
      <c r="N1231" s="948" t="s">
        <v>109</v>
      </c>
      <c r="O1231" s="948">
        <v>149905</v>
      </c>
      <c r="P1231" s="948">
        <v>108305</v>
      </c>
      <c r="Q1231" s="948">
        <v>18870</v>
      </c>
      <c r="R1231" s="948">
        <v>19885</v>
      </c>
      <c r="S1231" s="948"/>
      <c r="T1231" s="948"/>
      <c r="U1231" s="948"/>
      <c r="V1231" s="948" t="s">
        <v>1348</v>
      </c>
      <c r="W1231" s="948">
        <v>3</v>
      </c>
    </row>
    <row r="1232" spans="1:23" s="917" customFormat="1" ht="12.75" customHeight="1">
      <c r="A1232" s="948">
        <v>1890</v>
      </c>
      <c r="B1232" s="948">
        <v>2840</v>
      </c>
      <c r="C1232" s="948" t="s">
        <v>87</v>
      </c>
      <c r="D1232" s="948" t="s">
        <v>1292</v>
      </c>
      <c r="E1232" s="948">
        <v>44674</v>
      </c>
      <c r="F1232" s="948" t="s">
        <v>198</v>
      </c>
      <c r="G1232" s="948" t="s">
        <v>2522</v>
      </c>
      <c r="H1232" s="948" t="s">
        <v>2520</v>
      </c>
      <c r="I1232" s="948"/>
      <c r="J1232" s="948" t="s">
        <v>1096</v>
      </c>
      <c r="K1232" s="948">
        <v>1</v>
      </c>
      <c r="L1232" s="948" t="s">
        <v>25</v>
      </c>
      <c r="M1232" s="948">
        <v>41600</v>
      </c>
      <c r="N1232" s="948" t="s">
        <v>84</v>
      </c>
      <c r="O1232" s="948">
        <v>94362</v>
      </c>
      <c r="P1232" s="948">
        <v>52762</v>
      </c>
      <c r="Q1232" s="948">
        <v>13309</v>
      </c>
      <c r="R1232" s="948">
        <v>14661</v>
      </c>
      <c r="S1232" s="948"/>
      <c r="T1232" s="948"/>
      <c r="U1232" s="948"/>
      <c r="V1232" s="948" t="s">
        <v>1348</v>
      </c>
      <c r="W1232" s="948">
        <v>12</v>
      </c>
    </row>
    <row r="1233" spans="1:23" s="917" customFormat="1" ht="12.75" customHeight="1">
      <c r="A1233" s="948">
        <v>1110</v>
      </c>
      <c r="B1233" s="948">
        <v>2836</v>
      </c>
      <c r="C1233" s="948" t="s">
        <v>320</v>
      </c>
      <c r="D1233" s="948" t="s">
        <v>1372</v>
      </c>
      <c r="E1233" s="948">
        <v>44694</v>
      </c>
      <c r="F1233" s="948" t="s">
        <v>198</v>
      </c>
      <c r="G1233" s="948" t="s">
        <v>2523</v>
      </c>
      <c r="H1233" s="948" t="s">
        <v>2440</v>
      </c>
      <c r="I1233" s="948"/>
      <c r="J1233" s="948" t="s">
        <v>1096</v>
      </c>
      <c r="K1233" s="948">
        <v>5</v>
      </c>
      <c r="L1233" s="948" t="s">
        <v>25</v>
      </c>
      <c r="M1233" s="948">
        <v>41600</v>
      </c>
      <c r="N1233" s="948" t="s">
        <v>126</v>
      </c>
      <c r="O1233" s="948">
        <v>212265</v>
      </c>
      <c r="P1233" s="948">
        <v>170665</v>
      </c>
      <c r="Q1233" s="948">
        <v>18870</v>
      </c>
      <c r="R1233" s="948">
        <v>26466</v>
      </c>
      <c r="S1233" s="948"/>
      <c r="T1233" s="948"/>
      <c r="U1233" s="948"/>
      <c r="V1233" s="948" t="s">
        <v>1348</v>
      </c>
      <c r="W1233" s="948">
        <v>3</v>
      </c>
    </row>
    <row r="1234" spans="1:23" s="917" customFormat="1" ht="12.75" customHeight="1">
      <c r="A1234" s="948">
        <v>1180</v>
      </c>
      <c r="B1234" s="948">
        <v>2819</v>
      </c>
      <c r="C1234" s="948" t="s">
        <v>101</v>
      </c>
      <c r="D1234" s="948" t="s">
        <v>1103</v>
      </c>
      <c r="E1234" s="948">
        <v>44708</v>
      </c>
      <c r="F1234" s="948" t="s">
        <v>198</v>
      </c>
      <c r="G1234" s="948" t="s">
        <v>2524</v>
      </c>
      <c r="H1234" s="948" t="s">
        <v>2525</v>
      </c>
      <c r="I1234" s="948"/>
      <c r="J1234" s="948" t="s">
        <v>1096</v>
      </c>
      <c r="K1234" s="948">
        <v>5</v>
      </c>
      <c r="L1234" s="948" t="s">
        <v>25</v>
      </c>
      <c r="M1234" s="948">
        <v>41600</v>
      </c>
      <c r="N1234" s="948" t="s">
        <v>97</v>
      </c>
      <c r="O1234" s="948">
        <v>122428</v>
      </c>
      <c r="P1234" s="948">
        <v>80828</v>
      </c>
      <c r="Q1234" s="948">
        <v>18870</v>
      </c>
      <c r="R1234" s="948">
        <v>26466</v>
      </c>
      <c r="S1234" s="948"/>
      <c r="T1234" s="948"/>
      <c r="U1234" s="948"/>
      <c r="V1234" s="948" t="s">
        <v>1348</v>
      </c>
      <c r="W1234" s="948">
        <v>1</v>
      </c>
    </row>
    <row r="1235" spans="1:23" s="917" customFormat="1" ht="12.75" customHeight="1">
      <c r="A1235" s="948">
        <v>1180</v>
      </c>
      <c r="B1235" s="948">
        <v>2819</v>
      </c>
      <c r="C1235" s="948" t="s">
        <v>101</v>
      </c>
      <c r="D1235" s="948" t="s">
        <v>1103</v>
      </c>
      <c r="E1235" s="948">
        <v>44709</v>
      </c>
      <c r="F1235" s="948" t="s">
        <v>198</v>
      </c>
      <c r="G1235" s="948" t="s">
        <v>2526</v>
      </c>
      <c r="H1235" s="948" t="s">
        <v>2525</v>
      </c>
      <c r="I1235" s="948"/>
      <c r="J1235" s="948" t="s">
        <v>1096</v>
      </c>
      <c r="K1235" s="948">
        <v>5</v>
      </c>
      <c r="L1235" s="948" t="s">
        <v>25</v>
      </c>
      <c r="M1235" s="948">
        <v>41600</v>
      </c>
      <c r="N1235" s="948" t="s">
        <v>97</v>
      </c>
      <c r="O1235" s="948">
        <v>122428</v>
      </c>
      <c r="P1235" s="948">
        <v>80828</v>
      </c>
      <c r="Q1235" s="948">
        <v>18870</v>
      </c>
      <c r="R1235" s="948">
        <v>26466</v>
      </c>
      <c r="S1235" s="948"/>
      <c r="T1235" s="948"/>
      <c r="U1235" s="948"/>
      <c r="V1235" s="948" t="s">
        <v>1348</v>
      </c>
      <c r="W1235" s="948">
        <v>1</v>
      </c>
    </row>
    <row r="1236" spans="1:23" s="917" customFormat="1" ht="12.75" customHeight="1">
      <c r="A1236" s="948">
        <v>1110</v>
      </c>
      <c r="B1236" s="948">
        <v>2836</v>
      </c>
      <c r="C1236" s="948" t="s">
        <v>320</v>
      </c>
      <c r="D1236" s="948" t="s">
        <v>1103</v>
      </c>
      <c r="E1236" s="948">
        <v>44713</v>
      </c>
      <c r="F1236" s="948" t="s">
        <v>198</v>
      </c>
      <c r="G1236" s="948" t="s">
        <v>2527</v>
      </c>
      <c r="H1236" s="948" t="s">
        <v>2525</v>
      </c>
      <c r="I1236" s="948"/>
      <c r="J1236" s="948" t="s">
        <v>1096</v>
      </c>
      <c r="K1236" s="948">
        <v>5</v>
      </c>
      <c r="L1236" s="948" t="s">
        <v>25</v>
      </c>
      <c r="M1236" s="948">
        <v>41600</v>
      </c>
      <c r="N1236" s="948" t="s">
        <v>126</v>
      </c>
      <c r="O1236" s="948">
        <v>212265</v>
      </c>
      <c r="P1236" s="948">
        <v>170665</v>
      </c>
      <c r="Q1236" s="948">
        <v>18870</v>
      </c>
      <c r="R1236" s="948">
        <v>26466</v>
      </c>
      <c r="S1236" s="948"/>
      <c r="T1236" s="948"/>
      <c r="U1236" s="948"/>
      <c r="V1236" s="948" t="s">
        <v>1348</v>
      </c>
      <c r="W1236" s="948">
        <v>1</v>
      </c>
    </row>
    <row r="1237" spans="1:23" s="917" customFormat="1" ht="12.75" customHeight="1">
      <c r="A1237" s="948">
        <v>1180</v>
      </c>
      <c r="B1237" s="948">
        <v>2819</v>
      </c>
      <c r="C1237" s="948" t="s">
        <v>101</v>
      </c>
      <c r="D1237" s="948" t="s">
        <v>1103</v>
      </c>
      <c r="E1237" s="948">
        <v>44714</v>
      </c>
      <c r="F1237" s="948" t="s">
        <v>198</v>
      </c>
      <c r="G1237" s="948" t="s">
        <v>2528</v>
      </c>
      <c r="H1237" s="948" t="s">
        <v>2525</v>
      </c>
      <c r="I1237" s="948"/>
      <c r="J1237" s="948" t="s">
        <v>1096</v>
      </c>
      <c r="K1237" s="948">
        <v>3</v>
      </c>
      <c r="L1237" s="948" t="s">
        <v>25</v>
      </c>
      <c r="M1237" s="948">
        <v>41600</v>
      </c>
      <c r="N1237" s="948" t="s">
        <v>97</v>
      </c>
      <c r="O1237" s="948">
        <v>122428</v>
      </c>
      <c r="P1237" s="948">
        <v>80828</v>
      </c>
      <c r="Q1237" s="948">
        <v>18870</v>
      </c>
      <c r="R1237" s="948">
        <v>26466</v>
      </c>
      <c r="S1237" s="948"/>
      <c r="T1237" s="948"/>
      <c r="U1237" s="948"/>
      <c r="V1237" s="948" t="s">
        <v>1348</v>
      </c>
      <c r="W1237" s="948">
        <v>1</v>
      </c>
    </row>
    <row r="1238" spans="1:23" s="917" customFormat="1" ht="12.75" customHeight="1">
      <c r="A1238" s="948">
        <v>6666</v>
      </c>
      <c r="B1238" s="948">
        <v>2839</v>
      </c>
      <c r="C1238" s="948" t="s">
        <v>86</v>
      </c>
      <c r="D1238" s="948" t="s">
        <v>1445</v>
      </c>
      <c r="E1238" s="948">
        <v>44722</v>
      </c>
      <c r="F1238" s="948" t="s">
        <v>198</v>
      </c>
      <c r="G1238" s="948" t="s">
        <v>2529</v>
      </c>
      <c r="H1238" s="948" t="s">
        <v>2530</v>
      </c>
      <c r="I1238" s="948"/>
      <c r="J1238" s="948" t="s">
        <v>1096</v>
      </c>
      <c r="K1238" s="948">
        <v>1</v>
      </c>
      <c r="L1238" s="948" t="s">
        <v>25</v>
      </c>
      <c r="M1238" s="948">
        <v>41600</v>
      </c>
      <c r="N1238" s="948" t="s">
        <v>84</v>
      </c>
      <c r="O1238" s="948">
        <v>94362</v>
      </c>
      <c r="P1238" s="948">
        <v>52762</v>
      </c>
      <c r="Q1238" s="948">
        <v>9746</v>
      </c>
      <c r="R1238" s="948">
        <v>9782</v>
      </c>
      <c r="S1238" s="948"/>
      <c r="T1238" s="948"/>
      <c r="U1238" s="948"/>
      <c r="V1238" s="948" t="s">
        <v>1348</v>
      </c>
      <c r="W1238" s="948">
        <v>7</v>
      </c>
    </row>
    <row r="1239" spans="1:23" s="917" customFormat="1" ht="12.75" customHeight="1">
      <c r="A1239" s="948">
        <v>1110</v>
      </c>
      <c r="B1239" s="948">
        <v>2836</v>
      </c>
      <c r="C1239" s="948" t="s">
        <v>320</v>
      </c>
      <c r="D1239" s="948" t="s">
        <v>1372</v>
      </c>
      <c r="E1239" s="948">
        <v>44724</v>
      </c>
      <c r="F1239" s="948" t="s">
        <v>198</v>
      </c>
      <c r="G1239" s="948" t="s">
        <v>2531</v>
      </c>
      <c r="H1239" s="948" t="s">
        <v>2440</v>
      </c>
      <c r="I1239" s="948"/>
      <c r="J1239" s="948" t="s">
        <v>1096</v>
      </c>
      <c r="K1239" s="948">
        <v>5</v>
      </c>
      <c r="L1239" s="948" t="s">
        <v>25</v>
      </c>
      <c r="M1239" s="948">
        <v>41600</v>
      </c>
      <c r="N1239" s="948" t="s">
        <v>126</v>
      </c>
      <c r="O1239" s="948">
        <v>212265</v>
      </c>
      <c r="P1239" s="948">
        <v>170665</v>
      </c>
      <c r="Q1239" s="948">
        <v>18870</v>
      </c>
      <c r="R1239" s="948">
        <v>26466</v>
      </c>
      <c r="S1239" s="948"/>
      <c r="T1239" s="948"/>
      <c r="U1239" s="948"/>
      <c r="V1239" s="948" t="s">
        <v>1348</v>
      </c>
      <c r="W1239" s="948">
        <v>3</v>
      </c>
    </row>
    <row r="1240" spans="1:23" s="917" customFormat="1" ht="12.75" customHeight="1">
      <c r="A1240" s="948">
        <v>1110</v>
      </c>
      <c r="B1240" s="948">
        <v>2836</v>
      </c>
      <c r="C1240" s="948" t="s">
        <v>320</v>
      </c>
      <c r="D1240" s="948" t="s">
        <v>1372</v>
      </c>
      <c r="E1240" s="948">
        <v>44725</v>
      </c>
      <c r="F1240" s="948" t="s">
        <v>198</v>
      </c>
      <c r="G1240" s="948" t="s">
        <v>2532</v>
      </c>
      <c r="H1240" s="948" t="s">
        <v>2440</v>
      </c>
      <c r="I1240" s="948"/>
      <c r="J1240" s="948" t="s">
        <v>1096</v>
      </c>
      <c r="K1240" s="948">
        <v>5</v>
      </c>
      <c r="L1240" s="948" t="s">
        <v>25</v>
      </c>
      <c r="M1240" s="948">
        <v>41600</v>
      </c>
      <c r="N1240" s="948" t="s">
        <v>126</v>
      </c>
      <c r="O1240" s="948">
        <v>212265</v>
      </c>
      <c r="P1240" s="948">
        <v>170665</v>
      </c>
      <c r="Q1240" s="948">
        <v>18870</v>
      </c>
      <c r="R1240" s="948">
        <v>26466</v>
      </c>
      <c r="S1240" s="948"/>
      <c r="T1240" s="948"/>
      <c r="U1240" s="948"/>
      <c r="V1240" s="948" t="s">
        <v>1348</v>
      </c>
      <c r="W1240" s="948">
        <v>3</v>
      </c>
    </row>
    <row r="1241" spans="1:23" s="917" customFormat="1" ht="12.75" customHeight="1">
      <c r="A1241" s="948">
        <v>1110</v>
      </c>
      <c r="B1241" s="948">
        <v>2836</v>
      </c>
      <c r="C1241" s="948" t="s">
        <v>320</v>
      </c>
      <c r="D1241" s="948" t="s">
        <v>1372</v>
      </c>
      <c r="E1241" s="948">
        <v>44726</v>
      </c>
      <c r="F1241" s="948" t="s">
        <v>198</v>
      </c>
      <c r="G1241" s="948" t="s">
        <v>2533</v>
      </c>
      <c r="H1241" s="948" t="s">
        <v>2482</v>
      </c>
      <c r="I1241" s="948"/>
      <c r="J1241" s="948" t="s">
        <v>1096</v>
      </c>
      <c r="K1241" s="948">
        <v>10</v>
      </c>
      <c r="L1241" s="948" t="s">
        <v>25</v>
      </c>
      <c r="M1241" s="948">
        <v>41600</v>
      </c>
      <c r="N1241" s="948" t="s">
        <v>126</v>
      </c>
      <c r="O1241" s="948">
        <v>212265</v>
      </c>
      <c r="P1241" s="948">
        <v>170665</v>
      </c>
      <c r="Q1241" s="948">
        <v>18870</v>
      </c>
      <c r="R1241" s="948">
        <v>26466</v>
      </c>
      <c r="S1241" s="948"/>
      <c r="T1241" s="948"/>
      <c r="U1241" s="948"/>
      <c r="V1241" s="948" t="s">
        <v>1348</v>
      </c>
      <c r="W1241" s="948">
        <v>3</v>
      </c>
    </row>
    <row r="1242" spans="1:23" s="917" customFormat="1" ht="12.75" customHeight="1">
      <c r="A1242" s="948">
        <v>1034</v>
      </c>
      <c r="B1242" s="948">
        <v>2823</v>
      </c>
      <c r="C1242" s="948" t="s">
        <v>551</v>
      </c>
      <c r="D1242" s="948" t="s">
        <v>1320</v>
      </c>
      <c r="E1242" s="948">
        <v>44727</v>
      </c>
      <c r="F1242" s="948" t="s">
        <v>198</v>
      </c>
      <c r="G1242" s="948" t="s">
        <v>2534</v>
      </c>
      <c r="H1242" s="948" t="s">
        <v>2498</v>
      </c>
      <c r="I1242" s="948"/>
      <c r="J1242" s="948" t="s">
        <v>1096</v>
      </c>
      <c r="K1242" s="948">
        <v>1</v>
      </c>
      <c r="L1242" s="948" t="s">
        <v>25</v>
      </c>
      <c r="M1242" s="948">
        <v>41600</v>
      </c>
      <c r="N1242" s="948" t="s">
        <v>93</v>
      </c>
      <c r="O1242" s="948">
        <v>109342</v>
      </c>
      <c r="P1242" s="948">
        <v>67742</v>
      </c>
      <c r="Q1242" s="948">
        <v>18870</v>
      </c>
      <c r="R1242" s="948">
        <v>26466</v>
      </c>
      <c r="S1242" s="948"/>
      <c r="T1242" s="948"/>
      <c r="U1242" s="948"/>
      <c r="V1242" s="948" t="s">
        <v>1348</v>
      </c>
      <c r="W1242" s="948">
        <v>2</v>
      </c>
    </row>
    <row r="1243" spans="1:23" s="917" customFormat="1" ht="12.75" customHeight="1">
      <c r="A1243" s="948">
        <v>1430</v>
      </c>
      <c r="B1243" s="948">
        <v>2807</v>
      </c>
      <c r="C1243" s="948" t="s">
        <v>1102</v>
      </c>
      <c r="D1243" s="948" t="s">
        <v>1833</v>
      </c>
      <c r="E1243" s="948">
        <v>44740</v>
      </c>
      <c r="F1243" s="948" t="s">
        <v>198</v>
      </c>
      <c r="G1243" s="948" t="s">
        <v>2535</v>
      </c>
      <c r="H1243" s="948" t="s">
        <v>2536</v>
      </c>
      <c r="I1243" s="948"/>
      <c r="J1243" s="948" t="s">
        <v>1096</v>
      </c>
      <c r="K1243" s="948">
        <v>3</v>
      </c>
      <c r="L1243" s="948" t="s">
        <v>25</v>
      </c>
      <c r="M1243" s="948">
        <v>41600</v>
      </c>
      <c r="N1243" s="948" t="s">
        <v>97</v>
      </c>
      <c r="O1243" s="948">
        <v>122428</v>
      </c>
      <c r="P1243" s="948">
        <v>80828</v>
      </c>
      <c r="Q1243" s="948">
        <v>18870</v>
      </c>
      <c r="R1243" s="948">
        <v>26466</v>
      </c>
      <c r="S1243" s="948"/>
      <c r="T1243" s="948"/>
      <c r="U1243" s="948"/>
      <c r="V1243" s="948" t="s">
        <v>1348</v>
      </c>
      <c r="W1243" s="948">
        <v>2</v>
      </c>
    </row>
    <row r="1244" spans="1:23" s="917" customFormat="1" ht="12.75" customHeight="1">
      <c r="A1244" s="948">
        <v>1430</v>
      </c>
      <c r="B1244" s="948">
        <v>2840</v>
      </c>
      <c r="C1244" s="948" t="s">
        <v>87</v>
      </c>
      <c r="D1244" s="948" t="s">
        <v>1833</v>
      </c>
      <c r="E1244" s="948">
        <v>44746</v>
      </c>
      <c r="F1244" s="948" t="s">
        <v>198</v>
      </c>
      <c r="G1244" s="948" t="s">
        <v>2537</v>
      </c>
      <c r="H1244" s="948" t="s">
        <v>2321</v>
      </c>
      <c r="I1244" s="948"/>
      <c r="J1244" s="948" t="s">
        <v>1096</v>
      </c>
      <c r="K1244" s="948">
        <v>5</v>
      </c>
      <c r="L1244" s="948" t="s">
        <v>25</v>
      </c>
      <c r="M1244" s="948">
        <v>41600</v>
      </c>
      <c r="N1244" s="948" t="s">
        <v>84</v>
      </c>
      <c r="O1244" s="948">
        <v>94362</v>
      </c>
      <c r="P1244" s="948">
        <v>52762</v>
      </c>
      <c r="Q1244" s="948">
        <v>18870</v>
      </c>
      <c r="R1244" s="948">
        <v>26466</v>
      </c>
      <c r="S1244" s="948"/>
      <c r="T1244" s="948"/>
      <c r="U1244" s="948"/>
      <c r="V1244" s="948" t="s">
        <v>1348</v>
      </c>
      <c r="W1244" s="948">
        <v>18</v>
      </c>
    </row>
    <row r="1245" spans="1:23" s="917" customFormat="1" ht="12.75" customHeight="1">
      <c r="A1245" s="948">
        <v>1565</v>
      </c>
      <c r="B1245" s="948">
        <v>2840</v>
      </c>
      <c r="C1245" s="948" t="s">
        <v>87</v>
      </c>
      <c r="D1245" s="948" t="s">
        <v>1445</v>
      </c>
      <c r="E1245" s="948">
        <v>44759</v>
      </c>
      <c r="F1245" s="948" t="s">
        <v>198</v>
      </c>
      <c r="G1245" s="948" t="s">
        <v>2538</v>
      </c>
      <c r="H1245" s="948" t="s">
        <v>2539</v>
      </c>
      <c r="I1245" s="948"/>
      <c r="J1245" s="948" t="s">
        <v>1096</v>
      </c>
      <c r="K1245" s="948">
        <v>5</v>
      </c>
      <c r="L1245" s="948" t="s">
        <v>25</v>
      </c>
      <c r="M1245" s="948">
        <v>41600</v>
      </c>
      <c r="N1245" s="948" t="s">
        <v>84</v>
      </c>
      <c r="O1245" s="948">
        <v>94362</v>
      </c>
      <c r="P1245" s="948">
        <v>52762</v>
      </c>
      <c r="Q1245" s="948">
        <v>18870</v>
      </c>
      <c r="R1245" s="948">
        <v>26466</v>
      </c>
      <c r="S1245" s="948"/>
      <c r="T1245" s="948"/>
      <c r="U1245" s="948"/>
      <c r="V1245" s="948" t="s">
        <v>1348</v>
      </c>
      <c r="W1245" s="948">
        <v>3</v>
      </c>
    </row>
    <row r="1246" spans="1:23" s="917" customFormat="1" ht="12.75" customHeight="1">
      <c r="A1246" s="948">
        <v>1540</v>
      </c>
      <c r="B1246" s="948">
        <v>2840</v>
      </c>
      <c r="C1246" s="948" t="s">
        <v>87</v>
      </c>
      <c r="D1246" s="948" t="s">
        <v>1445</v>
      </c>
      <c r="E1246" s="948">
        <v>44770</v>
      </c>
      <c r="F1246" s="948" t="s">
        <v>198</v>
      </c>
      <c r="G1246" s="948" t="s">
        <v>2540</v>
      </c>
      <c r="H1246" s="948" t="s">
        <v>2539</v>
      </c>
      <c r="I1246" s="948"/>
      <c r="J1246" s="948" t="s">
        <v>1096</v>
      </c>
      <c r="K1246" s="948">
        <v>2</v>
      </c>
      <c r="L1246" s="948" t="s">
        <v>25</v>
      </c>
      <c r="M1246" s="948">
        <v>41600</v>
      </c>
      <c r="N1246" s="948" t="s">
        <v>84</v>
      </c>
      <c r="O1246" s="948">
        <v>94362</v>
      </c>
      <c r="P1246" s="948">
        <v>52762</v>
      </c>
      <c r="Q1246" s="948">
        <v>18870</v>
      </c>
      <c r="R1246" s="948">
        <v>26466</v>
      </c>
      <c r="S1246" s="948"/>
      <c r="T1246" s="948"/>
      <c r="U1246" s="948"/>
      <c r="V1246" s="948" t="s">
        <v>1348</v>
      </c>
      <c r="W1246" s="948">
        <v>3</v>
      </c>
    </row>
    <row r="1247" spans="1:23" s="917" customFormat="1" ht="12.75" customHeight="1">
      <c r="A1247" s="948">
        <v>3484</v>
      </c>
      <c r="B1247" s="948">
        <v>2839</v>
      </c>
      <c r="C1247" s="948" t="s">
        <v>86</v>
      </c>
      <c r="D1247" s="948" t="s">
        <v>1266</v>
      </c>
      <c r="E1247" s="948">
        <v>44781</v>
      </c>
      <c r="F1247" s="948" t="s">
        <v>198</v>
      </c>
      <c r="G1247" s="948" t="s">
        <v>2541</v>
      </c>
      <c r="H1247" s="948" t="s">
        <v>2542</v>
      </c>
      <c r="I1247" s="948"/>
      <c r="J1247" s="948" t="s">
        <v>1096</v>
      </c>
      <c r="K1247" s="948">
        <v>5</v>
      </c>
      <c r="L1247" s="948" t="s">
        <v>1415</v>
      </c>
      <c r="M1247" s="948">
        <v>0</v>
      </c>
      <c r="N1247" s="948" t="s">
        <v>84</v>
      </c>
      <c r="O1247" s="948">
        <v>97274</v>
      </c>
      <c r="P1247" s="948">
        <v>97274</v>
      </c>
      <c r="Q1247" s="948">
        <v>13309</v>
      </c>
      <c r="R1247" s="948">
        <v>14661</v>
      </c>
      <c r="S1247" s="948"/>
      <c r="T1247" s="948"/>
      <c r="U1247" s="948"/>
      <c r="V1247" s="948" t="s">
        <v>1348</v>
      </c>
      <c r="W1247" s="948">
        <v>4</v>
      </c>
    </row>
    <row r="1248" spans="1:23" s="917" customFormat="1" ht="12.75" customHeight="1">
      <c r="A1248" s="948">
        <v>3484</v>
      </c>
      <c r="B1248" s="948">
        <v>2840</v>
      </c>
      <c r="C1248" s="948" t="s">
        <v>87</v>
      </c>
      <c r="D1248" s="948" t="s">
        <v>1266</v>
      </c>
      <c r="E1248" s="948">
        <v>44782</v>
      </c>
      <c r="F1248" s="948" t="s">
        <v>198</v>
      </c>
      <c r="G1248" s="948" t="s">
        <v>2543</v>
      </c>
      <c r="H1248" s="948" t="s">
        <v>2542</v>
      </c>
      <c r="I1248" s="948"/>
      <c r="J1248" s="948" t="s">
        <v>1096</v>
      </c>
      <c r="K1248" s="948">
        <v>5</v>
      </c>
      <c r="L1248" s="948" t="s">
        <v>1415</v>
      </c>
      <c r="M1248" s="948">
        <v>0</v>
      </c>
      <c r="N1248" s="948" t="s">
        <v>84</v>
      </c>
      <c r="O1248" s="948">
        <v>97274</v>
      </c>
      <c r="P1248" s="948">
        <v>97274</v>
      </c>
      <c r="Q1248" s="948">
        <v>13309</v>
      </c>
      <c r="R1248" s="948">
        <v>14661</v>
      </c>
      <c r="S1248" s="948"/>
      <c r="T1248" s="948"/>
      <c r="U1248" s="948"/>
      <c r="V1248" s="948" t="s">
        <v>1348</v>
      </c>
      <c r="W1248" s="948">
        <v>3</v>
      </c>
    </row>
    <row r="1249" spans="1:23" s="917" customFormat="1" ht="12.75" customHeight="1">
      <c r="A1249" s="948">
        <v>3484</v>
      </c>
      <c r="B1249" s="948">
        <v>2839</v>
      </c>
      <c r="C1249" s="948" t="s">
        <v>86</v>
      </c>
      <c r="D1249" s="948" t="s">
        <v>1266</v>
      </c>
      <c r="E1249" s="948">
        <v>44783</v>
      </c>
      <c r="F1249" s="948" t="s">
        <v>198</v>
      </c>
      <c r="G1249" s="948" t="s">
        <v>2544</v>
      </c>
      <c r="H1249" s="948" t="s">
        <v>2545</v>
      </c>
      <c r="I1249" s="948"/>
      <c r="J1249" s="948" t="s">
        <v>1096</v>
      </c>
      <c r="K1249" s="948">
        <v>3</v>
      </c>
      <c r="L1249" s="948" t="s">
        <v>1415</v>
      </c>
      <c r="M1249" s="948">
        <v>0</v>
      </c>
      <c r="N1249" s="948" t="s">
        <v>84</v>
      </c>
      <c r="O1249" s="948">
        <v>97274</v>
      </c>
      <c r="P1249" s="948">
        <v>97274</v>
      </c>
      <c r="Q1249" s="948">
        <v>13309</v>
      </c>
      <c r="R1249" s="948">
        <v>14661</v>
      </c>
      <c r="S1249" s="948"/>
      <c r="T1249" s="948"/>
      <c r="U1249" s="948"/>
      <c r="V1249" s="948" t="s">
        <v>1348</v>
      </c>
      <c r="W1249" s="948">
        <v>5</v>
      </c>
    </row>
    <row r="1250" spans="1:23" s="917" customFormat="1" ht="12.75" customHeight="1">
      <c r="A1250" s="948">
        <v>3484</v>
      </c>
      <c r="B1250" s="948">
        <v>2840</v>
      </c>
      <c r="C1250" s="948" t="s">
        <v>87</v>
      </c>
      <c r="D1250" s="948" t="s">
        <v>1266</v>
      </c>
      <c r="E1250" s="948">
        <v>44784</v>
      </c>
      <c r="F1250" s="948" t="s">
        <v>198</v>
      </c>
      <c r="G1250" s="948" t="s">
        <v>2546</v>
      </c>
      <c r="H1250" s="948" t="s">
        <v>2547</v>
      </c>
      <c r="I1250" s="948"/>
      <c r="J1250" s="948" t="s">
        <v>1096</v>
      </c>
      <c r="K1250" s="948">
        <v>4</v>
      </c>
      <c r="L1250" s="948" t="s">
        <v>1415</v>
      </c>
      <c r="M1250" s="948">
        <v>0</v>
      </c>
      <c r="N1250" s="948" t="s">
        <v>84</v>
      </c>
      <c r="O1250" s="948">
        <v>97274</v>
      </c>
      <c r="P1250" s="948">
        <v>97274</v>
      </c>
      <c r="Q1250" s="948">
        <v>13309</v>
      </c>
      <c r="R1250" s="948">
        <v>14661</v>
      </c>
      <c r="S1250" s="948"/>
      <c r="T1250" s="948"/>
      <c r="U1250" s="948"/>
      <c r="V1250" s="948" t="s">
        <v>1348</v>
      </c>
      <c r="W1250" s="948">
        <v>3</v>
      </c>
    </row>
    <row r="1251" spans="1:23" s="917" customFormat="1" ht="12.75" customHeight="1">
      <c r="A1251" s="948">
        <v>3484</v>
      </c>
      <c r="B1251" s="948">
        <v>2839</v>
      </c>
      <c r="C1251" s="948" t="s">
        <v>86</v>
      </c>
      <c r="D1251" s="948" t="s">
        <v>1266</v>
      </c>
      <c r="E1251" s="948">
        <v>44785</v>
      </c>
      <c r="F1251" s="948" t="s">
        <v>198</v>
      </c>
      <c r="G1251" s="948" t="s">
        <v>2548</v>
      </c>
      <c r="H1251" s="948" t="s">
        <v>2547</v>
      </c>
      <c r="I1251" s="948"/>
      <c r="J1251" s="948" t="s">
        <v>1096</v>
      </c>
      <c r="K1251" s="948">
        <v>4</v>
      </c>
      <c r="L1251" s="948" t="s">
        <v>1415</v>
      </c>
      <c r="M1251" s="948">
        <v>0</v>
      </c>
      <c r="N1251" s="948" t="s">
        <v>84</v>
      </c>
      <c r="O1251" s="948">
        <v>97274</v>
      </c>
      <c r="P1251" s="948">
        <v>97274</v>
      </c>
      <c r="Q1251" s="948">
        <v>13309</v>
      </c>
      <c r="R1251" s="948">
        <v>14661</v>
      </c>
      <c r="S1251" s="948"/>
      <c r="T1251" s="948"/>
      <c r="U1251" s="948"/>
      <c r="V1251" s="948" t="s">
        <v>1348</v>
      </c>
      <c r="W1251" s="948">
        <v>3</v>
      </c>
    </row>
    <row r="1252" spans="1:23" s="917" customFormat="1" ht="12.75" customHeight="1">
      <c r="A1252" s="948">
        <v>3484</v>
      </c>
      <c r="B1252" s="948">
        <v>2840</v>
      </c>
      <c r="C1252" s="948" t="s">
        <v>87</v>
      </c>
      <c r="D1252" s="948" t="s">
        <v>1266</v>
      </c>
      <c r="E1252" s="948">
        <v>44798</v>
      </c>
      <c r="F1252" s="948" t="s">
        <v>198</v>
      </c>
      <c r="G1252" s="948" t="s">
        <v>2549</v>
      </c>
      <c r="H1252" s="948" t="s">
        <v>2550</v>
      </c>
      <c r="I1252" s="948"/>
      <c r="J1252" s="948" t="s">
        <v>1096</v>
      </c>
      <c r="K1252" s="948">
        <v>5</v>
      </c>
      <c r="L1252" s="948" t="s">
        <v>1415</v>
      </c>
      <c r="M1252" s="948">
        <v>0</v>
      </c>
      <c r="N1252" s="948" t="s">
        <v>84</v>
      </c>
      <c r="O1252" s="948">
        <v>97274</v>
      </c>
      <c r="P1252" s="948">
        <v>97274</v>
      </c>
      <c r="Q1252" s="948">
        <v>13309</v>
      </c>
      <c r="R1252" s="948">
        <v>14661</v>
      </c>
      <c r="S1252" s="948"/>
      <c r="T1252" s="948"/>
      <c r="U1252" s="948"/>
      <c r="V1252" s="948" t="s">
        <v>1348</v>
      </c>
      <c r="W1252" s="948">
        <v>5</v>
      </c>
    </row>
    <row r="1253" spans="1:23" s="917" customFormat="1" ht="12.75" customHeight="1">
      <c r="A1253" s="948">
        <v>1190</v>
      </c>
      <c r="B1253" s="948">
        <v>2839</v>
      </c>
      <c r="C1253" s="948" t="s">
        <v>86</v>
      </c>
      <c r="D1253" s="948" t="s">
        <v>1103</v>
      </c>
      <c r="E1253" s="948">
        <v>44815</v>
      </c>
      <c r="F1253" s="948" t="s">
        <v>198</v>
      </c>
      <c r="G1253" s="948" t="s">
        <v>2551</v>
      </c>
      <c r="H1253" s="948" t="s">
        <v>2530</v>
      </c>
      <c r="I1253" s="948"/>
      <c r="J1253" s="948" t="s">
        <v>1096</v>
      </c>
      <c r="K1253" s="948">
        <v>5</v>
      </c>
      <c r="L1253" s="948" t="s">
        <v>25</v>
      </c>
      <c r="M1253" s="948">
        <v>41600</v>
      </c>
      <c r="N1253" s="948" t="s">
        <v>84</v>
      </c>
      <c r="O1253" s="948">
        <v>94362</v>
      </c>
      <c r="P1253" s="948">
        <v>52762</v>
      </c>
      <c r="Q1253" s="948">
        <v>18870</v>
      </c>
      <c r="R1253" s="948">
        <v>26466</v>
      </c>
      <c r="S1253" s="948"/>
      <c r="T1253" s="948"/>
      <c r="U1253" s="948"/>
      <c r="V1253" s="948" t="s">
        <v>1348</v>
      </c>
      <c r="W1253" s="948">
        <v>2</v>
      </c>
    </row>
    <row r="1254" spans="1:23" s="917" customFormat="1" ht="12.75" customHeight="1">
      <c r="A1254" s="948">
        <v>1190</v>
      </c>
      <c r="B1254" s="948">
        <v>2823</v>
      </c>
      <c r="C1254" s="948" t="s">
        <v>551</v>
      </c>
      <c r="D1254" s="948" t="s">
        <v>1103</v>
      </c>
      <c r="E1254" s="948">
        <v>44816</v>
      </c>
      <c r="F1254" s="948" t="s">
        <v>198</v>
      </c>
      <c r="G1254" s="948" t="s">
        <v>2552</v>
      </c>
      <c r="H1254" s="948" t="s">
        <v>2530</v>
      </c>
      <c r="I1254" s="948"/>
      <c r="J1254" s="948" t="s">
        <v>1096</v>
      </c>
      <c r="K1254" s="948">
        <v>5</v>
      </c>
      <c r="L1254" s="948" t="s">
        <v>25</v>
      </c>
      <c r="M1254" s="948">
        <v>41600</v>
      </c>
      <c r="N1254" s="948" t="s">
        <v>93</v>
      </c>
      <c r="O1254" s="948">
        <v>109342</v>
      </c>
      <c r="P1254" s="948">
        <v>67742</v>
      </c>
      <c r="Q1254" s="948">
        <v>18870</v>
      </c>
      <c r="R1254" s="948">
        <v>26466</v>
      </c>
      <c r="S1254" s="948"/>
      <c r="T1254" s="948"/>
      <c r="U1254" s="948"/>
      <c r="V1254" s="948" t="s">
        <v>1348</v>
      </c>
      <c r="W1254" s="948">
        <v>2</v>
      </c>
    </row>
    <row r="1255" spans="1:23" s="917" customFormat="1" ht="12.75" customHeight="1">
      <c r="A1255" s="948">
        <v>1190</v>
      </c>
      <c r="B1255" s="948">
        <v>2823</v>
      </c>
      <c r="C1255" s="948" t="s">
        <v>551</v>
      </c>
      <c r="D1255" s="948" t="s">
        <v>1103</v>
      </c>
      <c r="E1255" s="948">
        <v>44818</v>
      </c>
      <c r="F1255" s="948" t="s">
        <v>198</v>
      </c>
      <c r="G1255" s="948" t="s">
        <v>2553</v>
      </c>
      <c r="H1255" s="948" t="s">
        <v>2530</v>
      </c>
      <c r="I1255" s="948"/>
      <c r="J1255" s="948" t="s">
        <v>1096</v>
      </c>
      <c r="K1255" s="948">
        <v>15</v>
      </c>
      <c r="L1255" s="948" t="s">
        <v>25</v>
      </c>
      <c r="M1255" s="948">
        <v>41600</v>
      </c>
      <c r="N1255" s="948" t="s">
        <v>93</v>
      </c>
      <c r="O1255" s="948">
        <v>109342</v>
      </c>
      <c r="P1255" s="948">
        <v>67742</v>
      </c>
      <c r="Q1255" s="948">
        <v>18870</v>
      </c>
      <c r="R1255" s="948">
        <v>26466</v>
      </c>
      <c r="S1255" s="948"/>
      <c r="T1255" s="948"/>
      <c r="U1255" s="948"/>
      <c r="V1255" s="948" t="s">
        <v>1348</v>
      </c>
      <c r="W1255" s="948">
        <v>2</v>
      </c>
    </row>
    <row r="1256" spans="1:23" s="917" customFormat="1" ht="12.75" customHeight="1">
      <c r="A1256" s="948">
        <v>1190</v>
      </c>
      <c r="B1256" s="948">
        <v>2840</v>
      </c>
      <c r="C1256" s="948" t="s">
        <v>87</v>
      </c>
      <c r="D1256" s="948" t="s">
        <v>1103</v>
      </c>
      <c r="E1256" s="948">
        <v>44821</v>
      </c>
      <c r="F1256" s="948" t="s">
        <v>198</v>
      </c>
      <c r="G1256" s="948" t="s">
        <v>2554</v>
      </c>
      <c r="H1256" s="948" t="s">
        <v>2530</v>
      </c>
      <c r="I1256" s="948"/>
      <c r="J1256" s="948" t="s">
        <v>1096</v>
      </c>
      <c r="K1256" s="948">
        <v>5</v>
      </c>
      <c r="L1256" s="948" t="s">
        <v>25</v>
      </c>
      <c r="M1256" s="948">
        <v>41600</v>
      </c>
      <c r="N1256" s="948" t="s">
        <v>84</v>
      </c>
      <c r="O1256" s="948">
        <v>94362</v>
      </c>
      <c r="P1256" s="948">
        <v>52762</v>
      </c>
      <c r="Q1256" s="948">
        <v>18870</v>
      </c>
      <c r="R1256" s="948">
        <v>26466</v>
      </c>
      <c r="S1256" s="948"/>
      <c r="T1256" s="948"/>
      <c r="U1256" s="948"/>
      <c r="V1256" s="948" t="s">
        <v>1348</v>
      </c>
      <c r="W1256" s="948">
        <v>2</v>
      </c>
    </row>
    <row r="1257" spans="1:23" s="917" customFormat="1" ht="12.75" customHeight="1">
      <c r="A1257" s="948">
        <v>1150</v>
      </c>
      <c r="B1257" s="948">
        <v>2840</v>
      </c>
      <c r="C1257" s="948" t="s">
        <v>87</v>
      </c>
      <c r="D1257" s="948" t="s">
        <v>1103</v>
      </c>
      <c r="E1257" s="948">
        <v>44823</v>
      </c>
      <c r="F1257" s="948" t="s">
        <v>198</v>
      </c>
      <c r="G1257" s="948" t="s">
        <v>2555</v>
      </c>
      <c r="H1257" s="948" t="s">
        <v>2530</v>
      </c>
      <c r="I1257" s="948"/>
      <c r="J1257" s="948" t="s">
        <v>1096</v>
      </c>
      <c r="K1257" s="948">
        <v>5</v>
      </c>
      <c r="L1257" s="948" t="s">
        <v>25</v>
      </c>
      <c r="M1257" s="948">
        <v>41600</v>
      </c>
      <c r="N1257" s="948" t="s">
        <v>84</v>
      </c>
      <c r="O1257" s="948">
        <v>94362</v>
      </c>
      <c r="P1257" s="948">
        <v>52762</v>
      </c>
      <c r="Q1257" s="948">
        <v>18870</v>
      </c>
      <c r="R1257" s="948">
        <v>26466</v>
      </c>
      <c r="S1257" s="948"/>
      <c r="T1257" s="948"/>
      <c r="U1257" s="948"/>
      <c r="V1257" s="948" t="s">
        <v>1348</v>
      </c>
      <c r="W1257" s="948">
        <v>2</v>
      </c>
    </row>
    <row r="1258" spans="1:23" s="917" customFormat="1" ht="12.75" customHeight="1">
      <c r="A1258" s="948">
        <v>3484</v>
      </c>
      <c r="B1258" s="948">
        <v>2840</v>
      </c>
      <c r="C1258" s="948" t="s">
        <v>87</v>
      </c>
      <c r="D1258" s="948" t="s">
        <v>1266</v>
      </c>
      <c r="E1258" s="948">
        <v>44829</v>
      </c>
      <c r="F1258" s="948" t="s">
        <v>198</v>
      </c>
      <c r="G1258" s="948" t="s">
        <v>2556</v>
      </c>
      <c r="H1258" s="948" t="s">
        <v>2542</v>
      </c>
      <c r="I1258" s="948"/>
      <c r="J1258" s="948" t="s">
        <v>1096</v>
      </c>
      <c r="K1258" s="948">
        <v>2</v>
      </c>
      <c r="L1258" s="948" t="s">
        <v>1415</v>
      </c>
      <c r="M1258" s="948">
        <v>0</v>
      </c>
      <c r="N1258" s="948" t="s">
        <v>84</v>
      </c>
      <c r="O1258" s="948">
        <v>97274</v>
      </c>
      <c r="P1258" s="948">
        <v>97274</v>
      </c>
      <c r="Q1258" s="948">
        <v>13309</v>
      </c>
      <c r="R1258" s="948">
        <v>14661</v>
      </c>
      <c r="S1258" s="948"/>
      <c r="T1258" s="948"/>
      <c r="U1258" s="948"/>
      <c r="V1258" s="948" t="s">
        <v>1348</v>
      </c>
      <c r="W1258" s="948">
        <v>4</v>
      </c>
    </row>
    <row r="1259" spans="1:23" s="917" customFormat="1" ht="12.75" customHeight="1">
      <c r="A1259" s="948">
        <v>1190</v>
      </c>
      <c r="B1259" s="948">
        <v>2823</v>
      </c>
      <c r="C1259" s="948" t="s">
        <v>551</v>
      </c>
      <c r="D1259" s="948" t="s">
        <v>1103</v>
      </c>
      <c r="E1259" s="948">
        <v>44830</v>
      </c>
      <c r="F1259" s="948" t="s">
        <v>198</v>
      </c>
      <c r="G1259" s="948" t="s">
        <v>2557</v>
      </c>
      <c r="H1259" s="948" t="s">
        <v>2530</v>
      </c>
      <c r="I1259" s="948"/>
      <c r="J1259" s="948" t="s">
        <v>1096</v>
      </c>
      <c r="K1259" s="948">
        <v>5</v>
      </c>
      <c r="L1259" s="948" t="s">
        <v>25</v>
      </c>
      <c r="M1259" s="948">
        <v>41600</v>
      </c>
      <c r="N1259" s="948" t="s">
        <v>93</v>
      </c>
      <c r="O1259" s="948">
        <v>109342</v>
      </c>
      <c r="P1259" s="948">
        <v>67742</v>
      </c>
      <c r="Q1259" s="948">
        <v>18870</v>
      </c>
      <c r="R1259" s="948">
        <v>26466</v>
      </c>
      <c r="S1259" s="948"/>
      <c r="T1259" s="948"/>
      <c r="U1259" s="948"/>
      <c r="V1259" s="948" t="s">
        <v>1348</v>
      </c>
      <c r="W1259" s="948">
        <v>2</v>
      </c>
    </row>
    <row r="1260" spans="1:23" s="917" customFormat="1" ht="12.75" customHeight="1">
      <c r="A1260" s="948">
        <v>1190</v>
      </c>
      <c r="B1260" s="948">
        <v>2840</v>
      </c>
      <c r="C1260" s="948" t="s">
        <v>87</v>
      </c>
      <c r="D1260" s="948" t="s">
        <v>1103</v>
      </c>
      <c r="E1260" s="948">
        <v>44847</v>
      </c>
      <c r="F1260" s="948" t="s">
        <v>198</v>
      </c>
      <c r="G1260" s="948" t="s">
        <v>2558</v>
      </c>
      <c r="H1260" s="948" t="s">
        <v>2530</v>
      </c>
      <c r="I1260" s="948"/>
      <c r="J1260" s="948" t="s">
        <v>1096</v>
      </c>
      <c r="K1260" s="948">
        <v>5</v>
      </c>
      <c r="L1260" s="948" t="s">
        <v>25</v>
      </c>
      <c r="M1260" s="948">
        <v>41600</v>
      </c>
      <c r="N1260" s="948" t="s">
        <v>84</v>
      </c>
      <c r="O1260" s="948">
        <v>94362</v>
      </c>
      <c r="P1260" s="948">
        <v>52762</v>
      </c>
      <c r="Q1260" s="948">
        <v>18870</v>
      </c>
      <c r="R1260" s="948">
        <v>26466</v>
      </c>
      <c r="S1260" s="948"/>
      <c r="T1260" s="948"/>
      <c r="U1260" s="948"/>
      <c r="V1260" s="948" t="s">
        <v>1348</v>
      </c>
      <c r="W1260" s="948">
        <v>2</v>
      </c>
    </row>
    <row r="1261" spans="1:23" s="917" customFormat="1" ht="12.75" customHeight="1">
      <c r="A1261" s="948">
        <v>1190</v>
      </c>
      <c r="B1261" s="948">
        <v>2840</v>
      </c>
      <c r="C1261" s="948" t="s">
        <v>87</v>
      </c>
      <c r="D1261" s="948" t="s">
        <v>1103</v>
      </c>
      <c r="E1261" s="948">
        <v>44848</v>
      </c>
      <c r="F1261" s="948" t="s">
        <v>198</v>
      </c>
      <c r="G1261" s="948" t="s">
        <v>2559</v>
      </c>
      <c r="H1261" s="948" t="s">
        <v>2530</v>
      </c>
      <c r="I1261" s="948"/>
      <c r="J1261" s="948" t="s">
        <v>1096</v>
      </c>
      <c r="K1261" s="948">
        <v>5</v>
      </c>
      <c r="L1261" s="948" t="s">
        <v>25</v>
      </c>
      <c r="M1261" s="948">
        <v>41600</v>
      </c>
      <c r="N1261" s="948" t="s">
        <v>84</v>
      </c>
      <c r="O1261" s="948">
        <v>94362</v>
      </c>
      <c r="P1261" s="948">
        <v>52762</v>
      </c>
      <c r="Q1261" s="948">
        <v>18870</v>
      </c>
      <c r="R1261" s="948">
        <v>26466</v>
      </c>
      <c r="S1261" s="948"/>
      <c r="T1261" s="948"/>
      <c r="U1261" s="948"/>
      <c r="V1261" s="948" t="s">
        <v>1348</v>
      </c>
      <c r="W1261" s="948">
        <v>2</v>
      </c>
    </row>
    <row r="1262" spans="1:23" s="917" customFormat="1" ht="12.75" customHeight="1">
      <c r="A1262" s="948">
        <v>1700</v>
      </c>
      <c r="B1262" s="948">
        <v>2839</v>
      </c>
      <c r="C1262" s="948" t="s">
        <v>86</v>
      </c>
      <c r="D1262" s="948" t="s">
        <v>1106</v>
      </c>
      <c r="E1262" s="948">
        <v>44853</v>
      </c>
      <c r="F1262" s="948" t="s">
        <v>198</v>
      </c>
      <c r="G1262" s="948" t="s">
        <v>2560</v>
      </c>
      <c r="H1262" s="948" t="s">
        <v>2440</v>
      </c>
      <c r="I1262" s="948"/>
      <c r="J1262" s="948" t="s">
        <v>1096</v>
      </c>
      <c r="K1262" s="948">
        <v>3</v>
      </c>
      <c r="L1262" s="948" t="s">
        <v>25</v>
      </c>
      <c r="M1262" s="948">
        <v>41600</v>
      </c>
      <c r="N1262" s="948" t="s">
        <v>84</v>
      </c>
      <c r="O1262" s="948">
        <v>94362</v>
      </c>
      <c r="P1262" s="948">
        <v>52762</v>
      </c>
      <c r="Q1262" s="948">
        <v>18870</v>
      </c>
      <c r="R1262" s="948">
        <v>26466</v>
      </c>
      <c r="S1262" s="948"/>
      <c r="T1262" s="948"/>
      <c r="U1262" s="948"/>
      <c r="V1262" s="948" t="s">
        <v>1348</v>
      </c>
      <c r="W1262" s="948">
        <v>13</v>
      </c>
    </row>
    <row r="1263" spans="1:23" s="917" customFormat="1" ht="12.75" customHeight="1">
      <c r="A1263" s="948">
        <v>2004</v>
      </c>
      <c r="B1263" s="948">
        <v>2840</v>
      </c>
      <c r="C1263" s="948" t="s">
        <v>87</v>
      </c>
      <c r="D1263" s="948" t="s">
        <v>1266</v>
      </c>
      <c r="E1263" s="948">
        <v>44855</v>
      </c>
      <c r="F1263" s="948" t="s">
        <v>198</v>
      </c>
      <c r="G1263" s="948" t="s">
        <v>2561</v>
      </c>
      <c r="H1263" s="948" t="s">
        <v>2562</v>
      </c>
      <c r="I1263" s="948"/>
      <c r="J1263" s="948" t="s">
        <v>1096</v>
      </c>
      <c r="K1263" s="948">
        <v>15</v>
      </c>
      <c r="L1263" s="948" t="s">
        <v>1415</v>
      </c>
      <c r="M1263" s="948">
        <v>0</v>
      </c>
      <c r="N1263" s="948" t="s">
        <v>84</v>
      </c>
      <c r="O1263" s="948">
        <v>97274</v>
      </c>
      <c r="P1263" s="948">
        <v>97274</v>
      </c>
      <c r="Q1263" s="948">
        <v>18870</v>
      </c>
      <c r="R1263" s="948">
        <v>26466</v>
      </c>
      <c r="S1263" s="948"/>
      <c r="T1263" s="948"/>
      <c r="U1263" s="948"/>
      <c r="V1263" s="948" t="s">
        <v>1348</v>
      </c>
      <c r="W1263" s="948">
        <v>1</v>
      </c>
    </row>
    <row r="1264" spans="1:23" s="917" customFormat="1" ht="12.75" customHeight="1">
      <c r="A1264" s="948">
        <v>2004</v>
      </c>
      <c r="B1264" s="948">
        <v>2840</v>
      </c>
      <c r="C1264" s="948" t="s">
        <v>87</v>
      </c>
      <c r="D1264" s="948" t="s">
        <v>1266</v>
      </c>
      <c r="E1264" s="948">
        <v>44859</v>
      </c>
      <c r="F1264" s="948" t="s">
        <v>198</v>
      </c>
      <c r="G1264" s="948" t="s">
        <v>2563</v>
      </c>
      <c r="H1264" s="948" t="s">
        <v>2562</v>
      </c>
      <c r="I1264" s="948"/>
      <c r="J1264" s="948" t="s">
        <v>1096</v>
      </c>
      <c r="K1264" s="948">
        <v>3</v>
      </c>
      <c r="L1264" s="948" t="s">
        <v>1415</v>
      </c>
      <c r="M1264" s="948">
        <v>0</v>
      </c>
      <c r="N1264" s="948" t="s">
        <v>84</v>
      </c>
      <c r="O1264" s="948">
        <v>97274</v>
      </c>
      <c r="P1264" s="948">
        <v>97274</v>
      </c>
      <c r="Q1264" s="948">
        <v>18870</v>
      </c>
      <c r="R1264" s="948">
        <v>26466</v>
      </c>
      <c r="S1264" s="948"/>
      <c r="T1264" s="948"/>
      <c r="U1264" s="948"/>
      <c r="V1264" s="948" t="s">
        <v>1348</v>
      </c>
      <c r="W1264" s="948">
        <v>5</v>
      </c>
    </row>
    <row r="1265" spans="1:23" s="917" customFormat="1" ht="12.75" customHeight="1">
      <c r="A1265" s="948">
        <v>2004</v>
      </c>
      <c r="B1265" s="948">
        <v>2840</v>
      </c>
      <c r="C1265" s="948" t="s">
        <v>87</v>
      </c>
      <c r="D1265" s="948" t="s">
        <v>1266</v>
      </c>
      <c r="E1265" s="948">
        <v>44863</v>
      </c>
      <c r="F1265" s="948" t="s">
        <v>198</v>
      </c>
      <c r="G1265" s="948" t="s">
        <v>2564</v>
      </c>
      <c r="H1265" s="948" t="s">
        <v>2562</v>
      </c>
      <c r="I1265" s="948"/>
      <c r="J1265" s="948" t="s">
        <v>1096</v>
      </c>
      <c r="K1265" s="948">
        <v>3</v>
      </c>
      <c r="L1265" s="948" t="s">
        <v>1415</v>
      </c>
      <c r="M1265" s="948">
        <v>0</v>
      </c>
      <c r="N1265" s="948" t="s">
        <v>84</v>
      </c>
      <c r="O1265" s="948">
        <v>97274</v>
      </c>
      <c r="P1265" s="948">
        <v>97274</v>
      </c>
      <c r="Q1265" s="948">
        <v>18870</v>
      </c>
      <c r="R1265" s="948">
        <v>26466</v>
      </c>
      <c r="S1265" s="948"/>
      <c r="T1265" s="948"/>
      <c r="U1265" s="948"/>
      <c r="V1265" s="948" t="s">
        <v>1348</v>
      </c>
      <c r="W1265" s="948">
        <v>1</v>
      </c>
    </row>
    <row r="1266" spans="1:23" s="917" customFormat="1" ht="12.75" customHeight="1">
      <c r="A1266" s="948">
        <v>2004</v>
      </c>
      <c r="B1266" s="948">
        <v>2840</v>
      </c>
      <c r="C1266" s="948" t="s">
        <v>87</v>
      </c>
      <c r="D1266" s="948" t="s">
        <v>1266</v>
      </c>
      <c r="E1266" s="948">
        <v>44864</v>
      </c>
      <c r="F1266" s="948" t="s">
        <v>198</v>
      </c>
      <c r="G1266" s="948" t="s">
        <v>2565</v>
      </c>
      <c r="H1266" s="948" t="s">
        <v>2562</v>
      </c>
      <c r="I1266" s="948"/>
      <c r="J1266" s="948" t="s">
        <v>1096</v>
      </c>
      <c r="K1266" s="948">
        <v>3</v>
      </c>
      <c r="L1266" s="948" t="s">
        <v>1415</v>
      </c>
      <c r="M1266" s="948">
        <v>0</v>
      </c>
      <c r="N1266" s="948" t="s">
        <v>84</v>
      </c>
      <c r="O1266" s="948">
        <v>97274</v>
      </c>
      <c r="P1266" s="948">
        <v>97274</v>
      </c>
      <c r="Q1266" s="948">
        <v>18870</v>
      </c>
      <c r="R1266" s="948">
        <v>26466</v>
      </c>
      <c r="S1266" s="948"/>
      <c r="T1266" s="948"/>
      <c r="U1266" s="948"/>
      <c r="V1266" s="948" t="s">
        <v>1348</v>
      </c>
      <c r="W1266" s="948">
        <v>3</v>
      </c>
    </row>
    <row r="1267" spans="1:23" s="917" customFormat="1" ht="12.75" customHeight="1">
      <c r="A1267" s="948">
        <v>2004</v>
      </c>
      <c r="B1267" s="948">
        <v>2840</v>
      </c>
      <c r="C1267" s="948" t="s">
        <v>87</v>
      </c>
      <c r="D1267" s="948" t="s">
        <v>1266</v>
      </c>
      <c r="E1267" s="948">
        <v>44865</v>
      </c>
      <c r="F1267" s="948" t="s">
        <v>198</v>
      </c>
      <c r="G1267" s="948" t="s">
        <v>2566</v>
      </c>
      <c r="H1267" s="948" t="s">
        <v>2562</v>
      </c>
      <c r="I1267" s="948"/>
      <c r="J1267" s="948" t="s">
        <v>1096</v>
      </c>
      <c r="K1267" s="948">
        <v>3</v>
      </c>
      <c r="L1267" s="948" t="s">
        <v>1415</v>
      </c>
      <c r="M1267" s="948">
        <v>0</v>
      </c>
      <c r="N1267" s="948" t="s">
        <v>84</v>
      </c>
      <c r="O1267" s="948">
        <v>97274</v>
      </c>
      <c r="P1267" s="948">
        <v>97274</v>
      </c>
      <c r="Q1267" s="948">
        <v>18870</v>
      </c>
      <c r="R1267" s="948">
        <v>26466</v>
      </c>
      <c r="S1267" s="948"/>
      <c r="T1267" s="948"/>
      <c r="U1267" s="948"/>
      <c r="V1267" s="948" t="s">
        <v>1348</v>
      </c>
      <c r="W1267" s="948">
        <v>3</v>
      </c>
    </row>
    <row r="1268" spans="1:23" s="917" customFormat="1" ht="12.75" customHeight="1">
      <c r="A1268" s="948">
        <v>1015</v>
      </c>
      <c r="B1268" s="948">
        <v>2841</v>
      </c>
      <c r="C1268" s="948" t="s">
        <v>83</v>
      </c>
      <c r="D1268" s="948" t="s">
        <v>1106</v>
      </c>
      <c r="E1268" s="948">
        <v>44869</v>
      </c>
      <c r="F1268" s="948" t="s">
        <v>198</v>
      </c>
      <c r="G1268" s="948" t="s">
        <v>2567</v>
      </c>
      <c r="H1268" s="948" t="s">
        <v>2440</v>
      </c>
      <c r="I1268" s="948"/>
      <c r="J1268" s="948" t="s">
        <v>1096</v>
      </c>
      <c r="K1268" s="948">
        <v>3</v>
      </c>
      <c r="L1268" s="948" t="s">
        <v>25</v>
      </c>
      <c r="M1268" s="948">
        <v>41600</v>
      </c>
      <c r="N1268" s="948" t="s">
        <v>84</v>
      </c>
      <c r="O1268" s="948">
        <v>94362</v>
      </c>
      <c r="P1268" s="948">
        <v>52762</v>
      </c>
      <c r="Q1268" s="948">
        <v>18870</v>
      </c>
      <c r="R1268" s="948">
        <v>34212</v>
      </c>
      <c r="S1268" s="948"/>
      <c r="T1268" s="948"/>
      <c r="U1268" s="948"/>
      <c r="V1268" s="948" t="s">
        <v>1348</v>
      </c>
      <c r="W1268" s="948">
        <v>2</v>
      </c>
    </row>
    <row r="1269" spans="1:23" s="917" customFormat="1" ht="12.75" customHeight="1">
      <c r="A1269" s="948">
        <v>1155</v>
      </c>
      <c r="B1269" s="948">
        <v>2828</v>
      </c>
      <c r="C1269" s="948" t="s">
        <v>112</v>
      </c>
      <c r="D1269" s="948" t="s">
        <v>1133</v>
      </c>
      <c r="E1269" s="948">
        <v>44875</v>
      </c>
      <c r="F1269" s="948" t="s">
        <v>198</v>
      </c>
      <c r="G1269" s="948" t="s">
        <v>2568</v>
      </c>
      <c r="H1269" s="948" t="s">
        <v>2321</v>
      </c>
      <c r="I1269" s="948"/>
      <c r="J1269" s="948" t="s">
        <v>1096</v>
      </c>
      <c r="K1269" s="948">
        <v>5</v>
      </c>
      <c r="L1269" s="948" t="s">
        <v>25</v>
      </c>
      <c r="M1269" s="948">
        <v>41600</v>
      </c>
      <c r="N1269" s="948" t="s">
        <v>109</v>
      </c>
      <c r="O1269" s="948">
        <v>149905</v>
      </c>
      <c r="P1269" s="948">
        <v>108305</v>
      </c>
      <c r="Q1269" s="948">
        <v>18870</v>
      </c>
      <c r="R1269" s="948">
        <v>26466</v>
      </c>
      <c r="S1269" s="948"/>
      <c r="T1269" s="948"/>
      <c r="U1269" s="948"/>
      <c r="V1269" s="948" t="s">
        <v>1348</v>
      </c>
      <c r="W1269" s="948">
        <v>1</v>
      </c>
    </row>
    <row r="1270" spans="1:23" s="917" customFormat="1" ht="12.75" customHeight="1">
      <c r="A1270" s="948">
        <v>1155</v>
      </c>
      <c r="B1270" s="948">
        <v>2828</v>
      </c>
      <c r="C1270" s="948" t="s">
        <v>112</v>
      </c>
      <c r="D1270" s="948" t="s">
        <v>1133</v>
      </c>
      <c r="E1270" s="948">
        <v>44876</v>
      </c>
      <c r="F1270" s="948" t="s">
        <v>198</v>
      </c>
      <c r="G1270" s="948" t="s">
        <v>2569</v>
      </c>
      <c r="H1270" s="948" t="s">
        <v>2321</v>
      </c>
      <c r="I1270" s="948"/>
      <c r="J1270" s="948" t="s">
        <v>1096</v>
      </c>
      <c r="K1270" s="948">
        <v>5</v>
      </c>
      <c r="L1270" s="948" t="s">
        <v>25</v>
      </c>
      <c r="M1270" s="948">
        <v>41600</v>
      </c>
      <c r="N1270" s="948" t="s">
        <v>109</v>
      </c>
      <c r="O1270" s="948">
        <v>149905</v>
      </c>
      <c r="P1270" s="948">
        <v>108305</v>
      </c>
      <c r="Q1270" s="948">
        <v>18870</v>
      </c>
      <c r="R1270" s="948">
        <v>26466</v>
      </c>
      <c r="S1270" s="948"/>
      <c r="T1270" s="948"/>
      <c r="U1270" s="948"/>
      <c r="V1270" s="948" t="s">
        <v>1348</v>
      </c>
      <c r="W1270" s="948">
        <v>1</v>
      </c>
    </row>
    <row r="1271" spans="1:23" s="917" customFormat="1" ht="12.75" customHeight="1">
      <c r="A1271" s="948">
        <v>1155</v>
      </c>
      <c r="B1271" s="948">
        <v>2828</v>
      </c>
      <c r="C1271" s="948" t="s">
        <v>112</v>
      </c>
      <c r="D1271" s="948" t="s">
        <v>1133</v>
      </c>
      <c r="E1271" s="948">
        <v>44877</v>
      </c>
      <c r="F1271" s="948" t="s">
        <v>198</v>
      </c>
      <c r="G1271" s="948" t="s">
        <v>2570</v>
      </c>
      <c r="H1271" s="948" t="s">
        <v>2321</v>
      </c>
      <c r="I1271" s="948"/>
      <c r="J1271" s="948" t="s">
        <v>1096</v>
      </c>
      <c r="K1271" s="948">
        <v>5</v>
      </c>
      <c r="L1271" s="948" t="s">
        <v>25</v>
      </c>
      <c r="M1271" s="948">
        <v>41600</v>
      </c>
      <c r="N1271" s="948" t="s">
        <v>109</v>
      </c>
      <c r="O1271" s="948">
        <v>149905</v>
      </c>
      <c r="P1271" s="948">
        <v>108305</v>
      </c>
      <c r="Q1271" s="948">
        <v>18870</v>
      </c>
      <c r="R1271" s="948">
        <v>26466</v>
      </c>
      <c r="S1271" s="948"/>
      <c r="T1271" s="948"/>
      <c r="U1271" s="948"/>
      <c r="V1271" s="948" t="s">
        <v>1348</v>
      </c>
      <c r="W1271" s="948">
        <v>1</v>
      </c>
    </row>
    <row r="1272" spans="1:23" s="917" customFormat="1" ht="12.75" customHeight="1">
      <c r="A1272" s="948">
        <v>1150</v>
      </c>
      <c r="B1272" s="948">
        <v>2823</v>
      </c>
      <c r="C1272" s="948" t="s">
        <v>551</v>
      </c>
      <c r="D1272" s="948" t="s">
        <v>1103</v>
      </c>
      <c r="E1272" s="948">
        <v>44885</v>
      </c>
      <c r="F1272" s="948" t="s">
        <v>198</v>
      </c>
      <c r="G1272" s="948" t="s">
        <v>2571</v>
      </c>
      <c r="H1272" s="948" t="s">
        <v>2530</v>
      </c>
      <c r="I1272" s="948"/>
      <c r="J1272" s="948" t="s">
        <v>1096</v>
      </c>
      <c r="K1272" s="948">
        <v>10</v>
      </c>
      <c r="L1272" s="948" t="s">
        <v>25</v>
      </c>
      <c r="M1272" s="948">
        <v>41600</v>
      </c>
      <c r="N1272" s="948" t="s">
        <v>93</v>
      </c>
      <c r="O1272" s="948">
        <v>109342</v>
      </c>
      <c r="P1272" s="948">
        <v>67742</v>
      </c>
      <c r="Q1272" s="948">
        <v>18870</v>
      </c>
      <c r="R1272" s="948">
        <v>26466</v>
      </c>
      <c r="S1272" s="948"/>
      <c r="T1272" s="948"/>
      <c r="U1272" s="948"/>
      <c r="V1272" s="948" t="s">
        <v>1348</v>
      </c>
      <c r="W1272" s="948">
        <v>2</v>
      </c>
    </row>
    <row r="1273" spans="1:23" s="917" customFormat="1" ht="12.75" customHeight="1">
      <c r="A1273" s="948">
        <v>3484</v>
      </c>
      <c r="B1273" s="948">
        <v>2839</v>
      </c>
      <c r="C1273" s="948" t="s">
        <v>86</v>
      </c>
      <c r="D1273" s="948" t="s">
        <v>1266</v>
      </c>
      <c r="E1273" s="948">
        <v>44886</v>
      </c>
      <c r="F1273" s="948" t="s">
        <v>198</v>
      </c>
      <c r="G1273" s="948" t="s">
        <v>2572</v>
      </c>
      <c r="H1273" s="948" t="s">
        <v>2525</v>
      </c>
      <c r="I1273" s="948"/>
      <c r="J1273" s="948" t="s">
        <v>1096</v>
      </c>
      <c r="K1273" s="948">
        <v>5</v>
      </c>
      <c r="L1273" s="948" t="s">
        <v>1415</v>
      </c>
      <c r="M1273" s="948">
        <v>0</v>
      </c>
      <c r="N1273" s="948" t="s">
        <v>84</v>
      </c>
      <c r="O1273" s="948">
        <v>97274</v>
      </c>
      <c r="P1273" s="948">
        <v>97274</v>
      </c>
      <c r="Q1273" s="948">
        <v>13309</v>
      </c>
      <c r="R1273" s="948">
        <v>14661</v>
      </c>
      <c r="S1273" s="948"/>
      <c r="T1273" s="948"/>
      <c r="U1273" s="948"/>
      <c r="V1273" s="948" t="s">
        <v>1348</v>
      </c>
      <c r="W1273" s="948">
        <v>8</v>
      </c>
    </row>
    <row r="1274" spans="1:23" s="917" customFormat="1" ht="12.75" customHeight="1">
      <c r="A1274" s="948">
        <v>1190</v>
      </c>
      <c r="B1274" s="948">
        <v>2823</v>
      </c>
      <c r="C1274" s="948" t="s">
        <v>551</v>
      </c>
      <c r="D1274" s="948" t="s">
        <v>1103</v>
      </c>
      <c r="E1274" s="948">
        <v>44894</v>
      </c>
      <c r="F1274" s="948" t="s">
        <v>198</v>
      </c>
      <c r="G1274" s="948" t="s">
        <v>2573</v>
      </c>
      <c r="H1274" s="948" t="s">
        <v>2574</v>
      </c>
      <c r="I1274" s="948"/>
      <c r="J1274" s="948" t="s">
        <v>1096</v>
      </c>
      <c r="K1274" s="948">
        <v>5</v>
      </c>
      <c r="L1274" s="948" t="s">
        <v>25</v>
      </c>
      <c r="M1274" s="948">
        <v>41600</v>
      </c>
      <c r="N1274" s="948" t="s">
        <v>93</v>
      </c>
      <c r="O1274" s="948">
        <v>109342</v>
      </c>
      <c r="P1274" s="948">
        <v>67742</v>
      </c>
      <c r="Q1274" s="948">
        <v>18870</v>
      </c>
      <c r="R1274" s="948">
        <v>26466</v>
      </c>
      <c r="S1274" s="948"/>
      <c r="T1274" s="948"/>
      <c r="U1274" s="948"/>
      <c r="V1274" s="948" t="s">
        <v>1348</v>
      </c>
      <c r="W1274" s="948">
        <v>1</v>
      </c>
    </row>
    <row r="1275" spans="1:23" s="917" customFormat="1" ht="12.75" customHeight="1">
      <c r="A1275" s="948">
        <v>1034</v>
      </c>
      <c r="B1275" s="948">
        <v>2823</v>
      </c>
      <c r="C1275" s="948" t="s">
        <v>551</v>
      </c>
      <c r="D1275" s="948" t="s">
        <v>1320</v>
      </c>
      <c r="E1275" s="948">
        <v>44896</v>
      </c>
      <c r="F1275" s="948" t="s">
        <v>198</v>
      </c>
      <c r="G1275" s="948" t="s">
        <v>2575</v>
      </c>
      <c r="H1275" s="948" t="s">
        <v>2576</v>
      </c>
      <c r="I1275" s="948"/>
      <c r="J1275" s="948" t="s">
        <v>1096</v>
      </c>
      <c r="K1275" s="948">
        <v>3</v>
      </c>
      <c r="L1275" s="948" t="s">
        <v>25</v>
      </c>
      <c r="M1275" s="948">
        <v>41600</v>
      </c>
      <c r="N1275" s="948" t="s">
        <v>93</v>
      </c>
      <c r="O1275" s="948">
        <v>109342</v>
      </c>
      <c r="P1275" s="948">
        <v>67742</v>
      </c>
      <c r="Q1275" s="948">
        <v>18870</v>
      </c>
      <c r="R1275" s="948">
        <v>26466</v>
      </c>
      <c r="S1275" s="948"/>
      <c r="T1275" s="948"/>
      <c r="U1275" s="948"/>
      <c r="V1275" s="948" t="s">
        <v>1348</v>
      </c>
      <c r="W1275" s="948">
        <v>2</v>
      </c>
    </row>
    <row r="1276" spans="1:23" s="917" customFormat="1" ht="12.75" customHeight="1">
      <c r="A1276" s="948">
        <v>3274</v>
      </c>
      <c r="B1276" s="948">
        <v>2840</v>
      </c>
      <c r="C1276" s="948" t="s">
        <v>87</v>
      </c>
      <c r="D1276" s="948" t="s">
        <v>1320</v>
      </c>
      <c r="E1276" s="948">
        <v>44897</v>
      </c>
      <c r="F1276" s="948" t="s">
        <v>198</v>
      </c>
      <c r="G1276" s="948" t="s">
        <v>2577</v>
      </c>
      <c r="H1276" s="948" t="s">
        <v>2498</v>
      </c>
      <c r="I1276" s="948"/>
      <c r="J1276" s="948" t="s">
        <v>1096</v>
      </c>
      <c r="K1276" s="948">
        <v>5</v>
      </c>
      <c r="L1276" s="948" t="s">
        <v>25</v>
      </c>
      <c r="M1276" s="948">
        <v>41600</v>
      </c>
      <c r="N1276" s="948" t="s">
        <v>84</v>
      </c>
      <c r="O1276" s="948">
        <v>94362</v>
      </c>
      <c r="P1276" s="948">
        <v>52762</v>
      </c>
      <c r="Q1276" s="948">
        <v>13309</v>
      </c>
      <c r="R1276" s="948">
        <v>14661</v>
      </c>
      <c r="S1276" s="948"/>
      <c r="T1276" s="948"/>
      <c r="U1276" s="948"/>
      <c r="V1276" s="948" t="s">
        <v>1348</v>
      </c>
      <c r="W1276" s="948">
        <v>2</v>
      </c>
    </row>
    <row r="1277" spans="1:23" s="917" customFormat="1" ht="12.75" customHeight="1">
      <c r="A1277" s="948">
        <v>1410</v>
      </c>
      <c r="B1277" s="948">
        <v>2823</v>
      </c>
      <c r="C1277" s="948" t="s">
        <v>551</v>
      </c>
      <c r="D1277" s="948" t="s">
        <v>1320</v>
      </c>
      <c r="E1277" s="948">
        <v>44898</v>
      </c>
      <c r="F1277" s="948" t="s">
        <v>198</v>
      </c>
      <c r="G1277" s="948" t="s">
        <v>2578</v>
      </c>
      <c r="H1277" s="948" t="s">
        <v>2576</v>
      </c>
      <c r="I1277" s="948"/>
      <c r="J1277" s="948" t="s">
        <v>1096</v>
      </c>
      <c r="K1277" s="948">
        <v>1</v>
      </c>
      <c r="L1277" s="948" t="s">
        <v>25</v>
      </c>
      <c r="M1277" s="948">
        <v>41600</v>
      </c>
      <c r="N1277" s="948" t="s">
        <v>93</v>
      </c>
      <c r="O1277" s="948">
        <v>109342</v>
      </c>
      <c r="P1277" s="948">
        <v>67742</v>
      </c>
      <c r="Q1277" s="948">
        <v>18870</v>
      </c>
      <c r="R1277" s="948">
        <v>26466</v>
      </c>
      <c r="S1277" s="948"/>
      <c r="T1277" s="948"/>
      <c r="U1277" s="948"/>
      <c r="V1277" s="948" t="s">
        <v>1348</v>
      </c>
      <c r="W1277" s="948">
        <v>2</v>
      </c>
    </row>
    <row r="1278" spans="1:23" s="917" customFormat="1" ht="12.75" customHeight="1">
      <c r="A1278" s="948">
        <v>1034</v>
      </c>
      <c r="B1278" s="948">
        <v>2826</v>
      </c>
      <c r="C1278" s="948" t="s">
        <v>103</v>
      </c>
      <c r="D1278" s="948" t="s">
        <v>1320</v>
      </c>
      <c r="E1278" s="948">
        <v>44899</v>
      </c>
      <c r="F1278" s="948" t="s">
        <v>198</v>
      </c>
      <c r="G1278" s="948" t="s">
        <v>2579</v>
      </c>
      <c r="H1278" s="948" t="s">
        <v>2498</v>
      </c>
      <c r="I1278" s="948"/>
      <c r="J1278" s="948" t="s">
        <v>1096</v>
      </c>
      <c r="K1278" s="948">
        <v>4</v>
      </c>
      <c r="L1278" s="948" t="s">
        <v>25</v>
      </c>
      <c r="M1278" s="948">
        <v>41600</v>
      </c>
      <c r="N1278" s="948" t="s">
        <v>93</v>
      </c>
      <c r="O1278" s="948">
        <v>109342</v>
      </c>
      <c r="P1278" s="948">
        <v>67742</v>
      </c>
      <c r="Q1278" s="948">
        <v>18870</v>
      </c>
      <c r="R1278" s="948">
        <v>26466</v>
      </c>
      <c r="S1278" s="948"/>
      <c r="T1278" s="948"/>
      <c r="U1278" s="948"/>
      <c r="V1278" s="948" t="s">
        <v>1348</v>
      </c>
      <c r="W1278" s="948">
        <v>2</v>
      </c>
    </row>
    <row r="1279" spans="1:23" s="917" customFormat="1" ht="12.75" customHeight="1">
      <c r="A1279" s="948">
        <v>1034</v>
      </c>
      <c r="B1279" s="948">
        <v>2826</v>
      </c>
      <c r="C1279" s="948" t="s">
        <v>103</v>
      </c>
      <c r="D1279" s="948" t="s">
        <v>1320</v>
      </c>
      <c r="E1279" s="948">
        <v>44904</v>
      </c>
      <c r="F1279" s="948" t="s">
        <v>198</v>
      </c>
      <c r="G1279" s="948" t="s">
        <v>2580</v>
      </c>
      <c r="H1279" s="948" t="s">
        <v>2576</v>
      </c>
      <c r="I1279" s="948"/>
      <c r="J1279" s="948" t="s">
        <v>1096</v>
      </c>
      <c r="K1279" s="948">
        <v>3</v>
      </c>
      <c r="L1279" s="948" t="s">
        <v>25</v>
      </c>
      <c r="M1279" s="948">
        <v>41600</v>
      </c>
      <c r="N1279" s="948" t="s">
        <v>93</v>
      </c>
      <c r="O1279" s="948">
        <v>109342</v>
      </c>
      <c r="P1279" s="948">
        <v>67742</v>
      </c>
      <c r="Q1279" s="948">
        <v>18870</v>
      </c>
      <c r="R1279" s="948">
        <v>26466</v>
      </c>
      <c r="S1279" s="948"/>
      <c r="T1279" s="948"/>
      <c r="U1279" s="948"/>
      <c r="V1279" s="948" t="s">
        <v>1348</v>
      </c>
      <c r="W1279" s="948">
        <v>2</v>
      </c>
    </row>
    <row r="1280" spans="1:23" s="917" customFormat="1" ht="12.75" customHeight="1">
      <c r="A1280" s="948">
        <v>1034</v>
      </c>
      <c r="B1280" s="948">
        <v>2826</v>
      </c>
      <c r="C1280" s="948" t="s">
        <v>103</v>
      </c>
      <c r="D1280" s="948" t="s">
        <v>1320</v>
      </c>
      <c r="E1280" s="948">
        <v>44905</v>
      </c>
      <c r="F1280" s="948" t="s">
        <v>198</v>
      </c>
      <c r="G1280" s="948" t="s">
        <v>2581</v>
      </c>
      <c r="H1280" s="948" t="s">
        <v>2576</v>
      </c>
      <c r="I1280" s="948"/>
      <c r="J1280" s="948" t="s">
        <v>1096</v>
      </c>
      <c r="K1280" s="948">
        <v>3</v>
      </c>
      <c r="L1280" s="948" t="s">
        <v>25</v>
      </c>
      <c r="M1280" s="948">
        <v>41600</v>
      </c>
      <c r="N1280" s="948" t="s">
        <v>93</v>
      </c>
      <c r="O1280" s="948">
        <v>109342</v>
      </c>
      <c r="P1280" s="948">
        <v>67742</v>
      </c>
      <c r="Q1280" s="948">
        <v>18870</v>
      </c>
      <c r="R1280" s="948">
        <v>26466</v>
      </c>
      <c r="S1280" s="948"/>
      <c r="T1280" s="948"/>
      <c r="U1280" s="948"/>
      <c r="V1280" s="948" t="s">
        <v>1348</v>
      </c>
      <c r="W1280" s="948">
        <v>2</v>
      </c>
    </row>
    <row r="1281" spans="1:23" s="917" customFormat="1" ht="12.75" customHeight="1">
      <c r="A1281" s="948">
        <v>1205</v>
      </c>
      <c r="B1281" s="948">
        <v>2805</v>
      </c>
      <c r="C1281" s="948" t="s">
        <v>110</v>
      </c>
      <c r="D1281" s="948" t="s">
        <v>1103</v>
      </c>
      <c r="E1281" s="948">
        <v>44925</v>
      </c>
      <c r="F1281" s="948" t="s">
        <v>198</v>
      </c>
      <c r="G1281" s="948" t="s">
        <v>2582</v>
      </c>
      <c r="H1281" s="948" t="s">
        <v>2530</v>
      </c>
      <c r="I1281" s="948"/>
      <c r="J1281" s="948" t="s">
        <v>1096</v>
      </c>
      <c r="K1281" s="948">
        <v>5</v>
      </c>
      <c r="L1281" s="948" t="s">
        <v>25</v>
      </c>
      <c r="M1281" s="948">
        <v>41600</v>
      </c>
      <c r="N1281" s="948" t="s">
        <v>109</v>
      </c>
      <c r="O1281" s="948">
        <v>149905</v>
      </c>
      <c r="P1281" s="948">
        <v>108305</v>
      </c>
      <c r="Q1281" s="948">
        <v>18870</v>
      </c>
      <c r="R1281" s="948">
        <v>26466</v>
      </c>
      <c r="S1281" s="948"/>
      <c r="T1281" s="948"/>
      <c r="U1281" s="948"/>
      <c r="V1281" s="948" t="s">
        <v>1348</v>
      </c>
      <c r="W1281" s="948">
        <v>2</v>
      </c>
    </row>
    <row r="1282" spans="1:23" s="917" customFormat="1" ht="12.75" customHeight="1">
      <c r="A1282" s="948">
        <v>1280</v>
      </c>
      <c r="B1282" s="948">
        <v>2826</v>
      </c>
      <c r="C1282" s="948" t="s">
        <v>103</v>
      </c>
      <c r="D1282" s="948" t="s">
        <v>1103</v>
      </c>
      <c r="E1282" s="948">
        <v>44928</v>
      </c>
      <c r="F1282" s="948" t="s">
        <v>198</v>
      </c>
      <c r="G1282" s="948" t="s">
        <v>2583</v>
      </c>
      <c r="H1282" s="948" t="s">
        <v>2584</v>
      </c>
      <c r="I1282" s="948"/>
      <c r="J1282" s="948" t="s">
        <v>1096</v>
      </c>
      <c r="K1282" s="948">
        <v>10</v>
      </c>
      <c r="L1282" s="948" t="s">
        <v>25</v>
      </c>
      <c r="M1282" s="948">
        <v>41600</v>
      </c>
      <c r="N1282" s="948" t="s">
        <v>93</v>
      </c>
      <c r="O1282" s="948">
        <v>109342</v>
      </c>
      <c r="P1282" s="948">
        <v>67742</v>
      </c>
      <c r="Q1282" s="948">
        <v>18870</v>
      </c>
      <c r="R1282" s="948">
        <v>26466</v>
      </c>
      <c r="S1282" s="948"/>
      <c r="T1282" s="948"/>
      <c r="U1282" s="948"/>
      <c r="V1282" s="948" t="s">
        <v>1348</v>
      </c>
      <c r="W1282" s="948">
        <v>1</v>
      </c>
    </row>
    <row r="1283" spans="1:23" s="917" customFormat="1" ht="12.75" customHeight="1">
      <c r="A1283" s="948">
        <v>1280</v>
      </c>
      <c r="B1283" s="948">
        <v>2826</v>
      </c>
      <c r="C1283" s="948" t="s">
        <v>103</v>
      </c>
      <c r="D1283" s="948" t="s">
        <v>1103</v>
      </c>
      <c r="E1283" s="948">
        <v>44929</v>
      </c>
      <c r="F1283" s="948" t="s">
        <v>198</v>
      </c>
      <c r="G1283" s="948" t="s">
        <v>2585</v>
      </c>
      <c r="H1283" s="948" t="s">
        <v>2321</v>
      </c>
      <c r="I1283" s="948"/>
      <c r="J1283" s="948" t="s">
        <v>1096</v>
      </c>
      <c r="K1283" s="948">
        <v>10</v>
      </c>
      <c r="L1283" s="948" t="s">
        <v>25</v>
      </c>
      <c r="M1283" s="948">
        <v>41600</v>
      </c>
      <c r="N1283" s="948" t="s">
        <v>93</v>
      </c>
      <c r="O1283" s="948">
        <v>109342</v>
      </c>
      <c r="P1283" s="948">
        <v>67742</v>
      </c>
      <c r="Q1283" s="948">
        <v>18870</v>
      </c>
      <c r="R1283" s="948">
        <v>26466</v>
      </c>
      <c r="S1283" s="948"/>
      <c r="T1283" s="948"/>
      <c r="U1283" s="948"/>
      <c r="V1283" s="948" t="s">
        <v>1348</v>
      </c>
      <c r="W1283" s="948">
        <v>1</v>
      </c>
    </row>
    <row r="1284" spans="1:23" s="917" customFormat="1" ht="12.75" customHeight="1">
      <c r="A1284" s="948">
        <v>1205</v>
      </c>
      <c r="B1284" s="948">
        <v>2827</v>
      </c>
      <c r="C1284" s="948" t="s">
        <v>96</v>
      </c>
      <c r="D1284" s="948" t="s">
        <v>1103</v>
      </c>
      <c r="E1284" s="948">
        <v>44950</v>
      </c>
      <c r="F1284" s="948" t="s">
        <v>198</v>
      </c>
      <c r="G1284" s="948" t="s">
        <v>2586</v>
      </c>
      <c r="H1284" s="948" t="s">
        <v>2587</v>
      </c>
      <c r="I1284" s="948"/>
      <c r="J1284" s="948" t="s">
        <v>1096</v>
      </c>
      <c r="K1284" s="948">
        <v>5</v>
      </c>
      <c r="L1284" s="948" t="s">
        <v>1466</v>
      </c>
      <c r="M1284" s="948">
        <v>41600</v>
      </c>
      <c r="N1284" s="948" t="s">
        <v>93</v>
      </c>
      <c r="O1284" s="948">
        <v>109342</v>
      </c>
      <c r="P1284" s="948">
        <v>67742</v>
      </c>
      <c r="Q1284" s="948">
        <v>18870</v>
      </c>
      <c r="R1284" s="948">
        <v>26466</v>
      </c>
      <c r="S1284" s="948"/>
      <c r="T1284" s="948"/>
      <c r="U1284" s="948"/>
      <c r="V1284" s="948" t="s">
        <v>1348</v>
      </c>
      <c r="W1284" s="948">
        <v>2</v>
      </c>
    </row>
    <row r="1285" spans="1:23" s="917" customFormat="1" ht="12.75" customHeight="1">
      <c r="A1285" s="948">
        <v>1205</v>
      </c>
      <c r="B1285" s="948">
        <v>2840</v>
      </c>
      <c r="C1285" s="948" t="s">
        <v>87</v>
      </c>
      <c r="D1285" s="948" t="s">
        <v>1103</v>
      </c>
      <c r="E1285" s="948">
        <v>44954</v>
      </c>
      <c r="F1285" s="948" t="s">
        <v>198</v>
      </c>
      <c r="G1285" s="948" t="s">
        <v>2588</v>
      </c>
      <c r="H1285" s="948" t="s">
        <v>2587</v>
      </c>
      <c r="I1285" s="948"/>
      <c r="J1285" s="948" t="s">
        <v>1096</v>
      </c>
      <c r="K1285" s="948">
        <v>5</v>
      </c>
      <c r="L1285" s="948" t="s">
        <v>1466</v>
      </c>
      <c r="M1285" s="948">
        <v>41600</v>
      </c>
      <c r="N1285" s="948" t="s">
        <v>84</v>
      </c>
      <c r="O1285" s="948">
        <v>94362</v>
      </c>
      <c r="P1285" s="948">
        <v>52762</v>
      </c>
      <c r="Q1285" s="948">
        <v>18870</v>
      </c>
      <c r="R1285" s="948">
        <v>26466</v>
      </c>
      <c r="S1285" s="948"/>
      <c r="T1285" s="948"/>
      <c r="U1285" s="948"/>
      <c r="V1285" s="948" t="s">
        <v>1348</v>
      </c>
      <c r="W1285" s="948">
        <v>2</v>
      </c>
    </row>
    <row r="1286" spans="1:23" s="917" customFormat="1" ht="12.75" customHeight="1">
      <c r="A1286" s="948">
        <v>1034</v>
      </c>
      <c r="B1286" s="948">
        <v>2803</v>
      </c>
      <c r="C1286" s="948" t="s">
        <v>98</v>
      </c>
      <c r="D1286" s="948" t="s">
        <v>1292</v>
      </c>
      <c r="E1286" s="948">
        <v>44962</v>
      </c>
      <c r="F1286" s="948" t="s">
        <v>198</v>
      </c>
      <c r="G1286" s="948" t="s">
        <v>2589</v>
      </c>
      <c r="H1286" s="948" t="s">
        <v>2590</v>
      </c>
      <c r="I1286" s="948"/>
      <c r="J1286" s="948" t="s">
        <v>1096</v>
      </c>
      <c r="K1286" s="948">
        <v>5</v>
      </c>
      <c r="L1286" s="948" t="s">
        <v>25</v>
      </c>
      <c r="M1286" s="948">
        <v>41600</v>
      </c>
      <c r="N1286" s="948" t="s">
        <v>97</v>
      </c>
      <c r="O1286" s="948">
        <v>122428</v>
      </c>
      <c r="P1286" s="948">
        <v>80828</v>
      </c>
      <c r="Q1286" s="948">
        <v>18870</v>
      </c>
      <c r="R1286" s="948">
        <v>26466</v>
      </c>
      <c r="S1286" s="948"/>
      <c r="T1286" s="948"/>
      <c r="U1286" s="948"/>
      <c r="V1286" s="948" t="s">
        <v>1348</v>
      </c>
      <c r="W1286" s="948">
        <v>3</v>
      </c>
    </row>
    <row r="1287" spans="1:23" s="917" customFormat="1" ht="12.75" customHeight="1">
      <c r="A1287" s="948">
        <v>1205</v>
      </c>
      <c r="B1287" s="948">
        <v>2840</v>
      </c>
      <c r="C1287" s="948" t="s">
        <v>87</v>
      </c>
      <c r="D1287" s="948" t="s">
        <v>1103</v>
      </c>
      <c r="E1287" s="948">
        <v>44966</v>
      </c>
      <c r="F1287" s="948" t="s">
        <v>198</v>
      </c>
      <c r="G1287" s="948" t="s">
        <v>2591</v>
      </c>
      <c r="H1287" s="948" t="s">
        <v>2587</v>
      </c>
      <c r="I1287" s="948"/>
      <c r="J1287" s="948" t="s">
        <v>1096</v>
      </c>
      <c r="K1287" s="948">
        <v>5</v>
      </c>
      <c r="L1287" s="948" t="s">
        <v>1466</v>
      </c>
      <c r="M1287" s="948">
        <v>41600</v>
      </c>
      <c r="N1287" s="948" t="s">
        <v>84</v>
      </c>
      <c r="O1287" s="948">
        <v>94362</v>
      </c>
      <c r="P1287" s="948">
        <v>52762</v>
      </c>
      <c r="Q1287" s="948">
        <v>18870</v>
      </c>
      <c r="R1287" s="948">
        <v>26466</v>
      </c>
      <c r="S1287" s="948"/>
      <c r="T1287" s="948"/>
      <c r="U1287" s="948"/>
      <c r="V1287" s="948" t="s">
        <v>1348</v>
      </c>
      <c r="W1287" s="948">
        <v>2</v>
      </c>
    </row>
    <row r="1288" spans="1:23" s="917" customFormat="1" ht="12.75" customHeight="1">
      <c r="A1288" s="948">
        <v>1912</v>
      </c>
      <c r="B1288" s="948">
        <v>2840</v>
      </c>
      <c r="C1288" s="948" t="s">
        <v>87</v>
      </c>
      <c r="D1288" s="948" t="s">
        <v>1270</v>
      </c>
      <c r="E1288" s="948">
        <v>44978</v>
      </c>
      <c r="F1288" s="948" t="s">
        <v>198</v>
      </c>
      <c r="G1288" s="948" t="s">
        <v>2592</v>
      </c>
      <c r="H1288" s="948" t="s">
        <v>2593</v>
      </c>
      <c r="I1288" s="948"/>
      <c r="J1288" s="948" t="s">
        <v>1096</v>
      </c>
      <c r="K1288" s="948">
        <v>5</v>
      </c>
      <c r="L1288" s="948" t="s">
        <v>327</v>
      </c>
      <c r="M1288" s="948">
        <v>41600</v>
      </c>
      <c r="N1288" s="948" t="s">
        <v>84</v>
      </c>
      <c r="O1288" s="948">
        <v>94362</v>
      </c>
      <c r="P1288" s="948">
        <v>52762</v>
      </c>
      <c r="Q1288" s="948">
        <v>9746</v>
      </c>
      <c r="R1288" s="948">
        <v>9782</v>
      </c>
      <c r="S1288" s="948"/>
      <c r="T1288" s="948"/>
      <c r="U1288" s="948"/>
      <c r="V1288" s="948" t="s">
        <v>1348</v>
      </c>
      <c r="W1288" s="948">
        <v>242</v>
      </c>
    </row>
    <row r="1289" spans="1:23" s="917" customFormat="1" ht="12.75" customHeight="1">
      <c r="A1289" s="948">
        <v>1912</v>
      </c>
      <c r="B1289" s="948">
        <v>2840</v>
      </c>
      <c r="C1289" s="948" t="s">
        <v>87</v>
      </c>
      <c r="D1289" s="948" t="s">
        <v>1270</v>
      </c>
      <c r="E1289" s="948">
        <v>44979</v>
      </c>
      <c r="F1289" s="948" t="s">
        <v>198</v>
      </c>
      <c r="G1289" s="948" t="s">
        <v>2594</v>
      </c>
      <c r="H1289" s="948" t="s">
        <v>2593</v>
      </c>
      <c r="I1289" s="948"/>
      <c r="J1289" s="948" t="s">
        <v>1096</v>
      </c>
      <c r="K1289" s="948">
        <v>5</v>
      </c>
      <c r="L1289" s="948" t="s">
        <v>327</v>
      </c>
      <c r="M1289" s="948">
        <v>41600</v>
      </c>
      <c r="N1289" s="948" t="s">
        <v>84</v>
      </c>
      <c r="O1289" s="948">
        <v>94362</v>
      </c>
      <c r="P1289" s="948">
        <v>52762</v>
      </c>
      <c r="Q1289" s="948">
        <v>9746</v>
      </c>
      <c r="R1289" s="948">
        <v>9782</v>
      </c>
      <c r="S1289" s="948"/>
      <c r="T1289" s="948"/>
      <c r="U1289" s="948"/>
      <c r="V1289" s="948" t="s">
        <v>1348</v>
      </c>
      <c r="W1289" s="948">
        <v>242</v>
      </c>
    </row>
    <row r="1290" spans="1:23" s="917" customFormat="1" ht="12.75" customHeight="1">
      <c r="A1290" s="948">
        <v>1625</v>
      </c>
      <c r="B1290" s="948">
        <v>2808</v>
      </c>
      <c r="C1290" s="948" t="s">
        <v>99</v>
      </c>
      <c r="D1290" s="948" t="s">
        <v>1126</v>
      </c>
      <c r="E1290" s="948">
        <v>44980</v>
      </c>
      <c r="F1290" s="948" t="s">
        <v>198</v>
      </c>
      <c r="G1290" s="948" t="s">
        <v>2595</v>
      </c>
      <c r="H1290" s="948" t="s">
        <v>2530</v>
      </c>
      <c r="I1290" s="948"/>
      <c r="J1290" s="948" t="s">
        <v>1096</v>
      </c>
      <c r="K1290" s="948">
        <v>2</v>
      </c>
      <c r="L1290" s="948" t="s">
        <v>25</v>
      </c>
      <c r="M1290" s="948">
        <v>41600</v>
      </c>
      <c r="N1290" s="948" t="s">
        <v>97</v>
      </c>
      <c r="O1290" s="948">
        <v>122428</v>
      </c>
      <c r="P1290" s="948">
        <v>80828</v>
      </c>
      <c r="Q1290" s="948">
        <v>18870</v>
      </c>
      <c r="R1290" s="948">
        <v>26466</v>
      </c>
      <c r="S1290" s="948"/>
      <c r="T1290" s="948"/>
      <c r="U1290" s="948"/>
      <c r="V1290" s="948" t="s">
        <v>1348</v>
      </c>
      <c r="W1290" s="948">
        <v>3</v>
      </c>
    </row>
    <row r="1291" spans="1:23" s="917" customFormat="1" ht="12.75" customHeight="1">
      <c r="A1291" s="948">
        <v>1890</v>
      </c>
      <c r="B1291" s="948">
        <v>2840</v>
      </c>
      <c r="C1291" s="948" t="s">
        <v>87</v>
      </c>
      <c r="D1291" s="948" t="s">
        <v>1292</v>
      </c>
      <c r="E1291" s="948">
        <v>44983</v>
      </c>
      <c r="F1291" s="948" t="s">
        <v>198</v>
      </c>
      <c r="G1291" s="948" t="s">
        <v>2596</v>
      </c>
      <c r="H1291" s="948" t="s">
        <v>2525</v>
      </c>
      <c r="I1291" s="948"/>
      <c r="J1291" s="948" t="s">
        <v>1096</v>
      </c>
      <c r="K1291" s="948">
        <v>1</v>
      </c>
      <c r="L1291" s="948" t="s">
        <v>25</v>
      </c>
      <c r="M1291" s="948">
        <v>41600</v>
      </c>
      <c r="N1291" s="948" t="s">
        <v>84</v>
      </c>
      <c r="O1291" s="948">
        <v>94362</v>
      </c>
      <c r="P1291" s="948">
        <v>52762</v>
      </c>
      <c r="Q1291" s="948">
        <v>13309</v>
      </c>
      <c r="R1291" s="948">
        <v>14661</v>
      </c>
      <c r="S1291" s="948"/>
      <c r="T1291" s="948"/>
      <c r="U1291" s="948"/>
      <c r="V1291" s="948" t="s">
        <v>1348</v>
      </c>
      <c r="W1291" s="948">
        <v>5</v>
      </c>
    </row>
    <row r="1292" spans="1:23" s="917" customFormat="1" ht="12.75" customHeight="1">
      <c r="A1292" s="948">
        <v>1110</v>
      </c>
      <c r="B1292" s="948">
        <v>2819</v>
      </c>
      <c r="C1292" s="948" t="s">
        <v>101</v>
      </c>
      <c r="D1292" s="948" t="s">
        <v>1103</v>
      </c>
      <c r="E1292" s="948">
        <v>44987</v>
      </c>
      <c r="F1292" s="948" t="s">
        <v>198</v>
      </c>
      <c r="G1292" s="948" t="s">
        <v>2597</v>
      </c>
      <c r="H1292" s="948" t="s">
        <v>2525</v>
      </c>
      <c r="I1292" s="948"/>
      <c r="J1292" s="948" t="s">
        <v>1096</v>
      </c>
      <c r="K1292" s="948">
        <v>5</v>
      </c>
      <c r="L1292" s="948" t="s">
        <v>25</v>
      </c>
      <c r="M1292" s="948">
        <v>41600</v>
      </c>
      <c r="N1292" s="948" t="s">
        <v>97</v>
      </c>
      <c r="O1292" s="948">
        <v>122428</v>
      </c>
      <c r="P1292" s="948">
        <v>80828</v>
      </c>
      <c r="Q1292" s="948">
        <v>18870</v>
      </c>
      <c r="R1292" s="948">
        <v>26466</v>
      </c>
      <c r="S1292" s="948"/>
      <c r="T1292" s="948"/>
      <c r="U1292" s="948"/>
      <c r="V1292" s="948" t="s">
        <v>1348</v>
      </c>
      <c r="W1292" s="948">
        <v>1</v>
      </c>
    </row>
    <row r="1293" spans="1:23" s="917" customFormat="1" ht="12.75" customHeight="1">
      <c r="A1293" s="948">
        <v>1110</v>
      </c>
      <c r="B1293" s="948">
        <v>2819</v>
      </c>
      <c r="C1293" s="948" t="s">
        <v>101</v>
      </c>
      <c r="D1293" s="948" t="s">
        <v>1103</v>
      </c>
      <c r="E1293" s="948">
        <v>44988</v>
      </c>
      <c r="F1293" s="948" t="s">
        <v>198</v>
      </c>
      <c r="G1293" s="948" t="s">
        <v>2598</v>
      </c>
      <c r="H1293" s="948" t="s">
        <v>2525</v>
      </c>
      <c r="I1293" s="948"/>
      <c r="J1293" s="948" t="s">
        <v>1096</v>
      </c>
      <c r="K1293" s="948">
        <v>5</v>
      </c>
      <c r="L1293" s="948" t="s">
        <v>25</v>
      </c>
      <c r="M1293" s="948">
        <v>41600</v>
      </c>
      <c r="N1293" s="948" t="s">
        <v>97</v>
      </c>
      <c r="O1293" s="948">
        <v>122428</v>
      </c>
      <c r="P1293" s="948">
        <v>80828</v>
      </c>
      <c r="Q1293" s="948">
        <v>18870</v>
      </c>
      <c r="R1293" s="948">
        <v>26466</v>
      </c>
      <c r="S1293" s="948"/>
      <c r="T1293" s="948"/>
      <c r="U1293" s="948"/>
      <c r="V1293" s="948" t="s">
        <v>1348</v>
      </c>
      <c r="W1293" s="948">
        <v>3</v>
      </c>
    </row>
    <row r="1294" spans="1:23" s="917" customFormat="1" ht="12.75" customHeight="1">
      <c r="A1294" s="948">
        <v>1110</v>
      </c>
      <c r="B1294" s="948">
        <v>2819</v>
      </c>
      <c r="C1294" s="948" t="s">
        <v>101</v>
      </c>
      <c r="D1294" s="948" t="s">
        <v>1103</v>
      </c>
      <c r="E1294" s="948">
        <v>44990</v>
      </c>
      <c r="F1294" s="948" t="s">
        <v>198</v>
      </c>
      <c r="G1294" s="948" t="s">
        <v>2599</v>
      </c>
      <c r="H1294" s="948" t="s">
        <v>2525</v>
      </c>
      <c r="I1294" s="948"/>
      <c r="J1294" s="948" t="s">
        <v>1096</v>
      </c>
      <c r="K1294" s="948">
        <v>5</v>
      </c>
      <c r="L1294" s="948" t="s">
        <v>25</v>
      </c>
      <c r="M1294" s="948">
        <v>41600</v>
      </c>
      <c r="N1294" s="948" t="s">
        <v>97</v>
      </c>
      <c r="O1294" s="948">
        <v>122428</v>
      </c>
      <c r="P1294" s="948">
        <v>80828</v>
      </c>
      <c r="Q1294" s="948">
        <v>18870</v>
      </c>
      <c r="R1294" s="948">
        <v>26466</v>
      </c>
      <c r="S1294" s="948"/>
      <c r="T1294" s="948"/>
      <c r="U1294" s="948"/>
      <c r="V1294" s="948" t="s">
        <v>1348</v>
      </c>
      <c r="W1294" s="948">
        <v>3</v>
      </c>
    </row>
    <row r="1295" spans="1:23" s="917" customFormat="1" ht="12.75" customHeight="1">
      <c r="A1295" s="948">
        <v>1420</v>
      </c>
      <c r="B1295" s="948">
        <v>2840</v>
      </c>
      <c r="C1295" s="948" t="s">
        <v>87</v>
      </c>
      <c r="D1295" s="948" t="s">
        <v>1103</v>
      </c>
      <c r="E1295" s="948">
        <v>44991</v>
      </c>
      <c r="F1295" s="948" t="s">
        <v>198</v>
      </c>
      <c r="G1295" s="948" t="s">
        <v>2600</v>
      </c>
      <c r="H1295" s="948" t="s">
        <v>2525</v>
      </c>
      <c r="I1295" s="948"/>
      <c r="J1295" s="948" t="s">
        <v>1096</v>
      </c>
      <c r="K1295" s="948">
        <v>5</v>
      </c>
      <c r="L1295" s="948" t="s">
        <v>25</v>
      </c>
      <c r="M1295" s="948">
        <v>41600</v>
      </c>
      <c r="N1295" s="948" t="s">
        <v>84</v>
      </c>
      <c r="O1295" s="948">
        <v>94362</v>
      </c>
      <c r="P1295" s="948">
        <v>52762</v>
      </c>
      <c r="Q1295" s="948">
        <v>18870</v>
      </c>
      <c r="R1295" s="948">
        <v>26466</v>
      </c>
      <c r="S1295" s="948"/>
      <c r="T1295" s="948"/>
      <c r="U1295" s="948"/>
      <c r="V1295" s="948" t="s">
        <v>1348</v>
      </c>
      <c r="W1295" s="948">
        <v>2</v>
      </c>
    </row>
    <row r="1296" spans="1:23" s="917" customFormat="1" ht="12.75" customHeight="1">
      <c r="A1296" s="948">
        <v>1110</v>
      </c>
      <c r="B1296" s="948">
        <v>2819</v>
      </c>
      <c r="C1296" s="948" t="s">
        <v>101</v>
      </c>
      <c r="D1296" s="948" t="s">
        <v>1103</v>
      </c>
      <c r="E1296" s="948">
        <v>44997</v>
      </c>
      <c r="F1296" s="948" t="s">
        <v>198</v>
      </c>
      <c r="G1296" s="948" t="s">
        <v>2601</v>
      </c>
      <c r="H1296" s="948" t="s">
        <v>2525</v>
      </c>
      <c r="I1296" s="948"/>
      <c r="J1296" s="948" t="s">
        <v>1096</v>
      </c>
      <c r="K1296" s="948">
        <v>5</v>
      </c>
      <c r="L1296" s="948" t="s">
        <v>25</v>
      </c>
      <c r="M1296" s="948">
        <v>41600</v>
      </c>
      <c r="N1296" s="948" t="s">
        <v>97</v>
      </c>
      <c r="O1296" s="948">
        <v>122428</v>
      </c>
      <c r="P1296" s="948">
        <v>80828</v>
      </c>
      <c r="Q1296" s="948">
        <v>18870</v>
      </c>
      <c r="R1296" s="948">
        <v>26466</v>
      </c>
      <c r="S1296" s="948"/>
      <c r="T1296" s="948"/>
      <c r="U1296" s="948"/>
      <c r="V1296" s="948" t="s">
        <v>1348</v>
      </c>
      <c r="W1296" s="948">
        <v>3</v>
      </c>
    </row>
    <row r="1297" spans="1:23" s="917" customFormat="1" ht="12.75" customHeight="1">
      <c r="A1297" s="948">
        <v>1110</v>
      </c>
      <c r="B1297" s="948">
        <v>2840</v>
      </c>
      <c r="C1297" s="948" t="s">
        <v>87</v>
      </c>
      <c r="D1297" s="948" t="s">
        <v>1103</v>
      </c>
      <c r="E1297" s="948">
        <v>44999</v>
      </c>
      <c r="F1297" s="948" t="s">
        <v>198</v>
      </c>
      <c r="G1297" s="948" t="s">
        <v>2602</v>
      </c>
      <c r="H1297" s="948" t="s">
        <v>2525</v>
      </c>
      <c r="I1297" s="948"/>
      <c r="J1297" s="948" t="s">
        <v>1096</v>
      </c>
      <c r="K1297" s="948">
        <v>5</v>
      </c>
      <c r="L1297" s="948" t="s">
        <v>25</v>
      </c>
      <c r="M1297" s="948">
        <v>41600</v>
      </c>
      <c r="N1297" s="948" t="s">
        <v>84</v>
      </c>
      <c r="O1297" s="948">
        <v>94362</v>
      </c>
      <c r="P1297" s="948">
        <v>52762</v>
      </c>
      <c r="Q1297" s="948">
        <v>18870</v>
      </c>
      <c r="R1297" s="948">
        <v>26466</v>
      </c>
      <c r="S1297" s="948"/>
      <c r="T1297" s="948"/>
      <c r="U1297" s="948"/>
      <c r="V1297" s="948" t="s">
        <v>1348</v>
      </c>
      <c r="W1297" s="948">
        <v>2</v>
      </c>
    </row>
    <row r="1298" spans="1:23" s="917" customFormat="1" ht="12.75" customHeight="1">
      <c r="A1298" s="948">
        <v>1180</v>
      </c>
      <c r="B1298" s="948">
        <v>2819</v>
      </c>
      <c r="C1298" s="948" t="s">
        <v>101</v>
      </c>
      <c r="D1298" s="948" t="s">
        <v>1103</v>
      </c>
      <c r="E1298" s="948">
        <v>45000</v>
      </c>
      <c r="F1298" s="948" t="s">
        <v>198</v>
      </c>
      <c r="G1298" s="948" t="s">
        <v>2603</v>
      </c>
      <c r="H1298" s="948" t="s">
        <v>2525</v>
      </c>
      <c r="I1298" s="948"/>
      <c r="J1298" s="948" t="s">
        <v>1096</v>
      </c>
      <c r="K1298" s="948">
        <v>4</v>
      </c>
      <c r="L1298" s="948" t="s">
        <v>25</v>
      </c>
      <c r="M1298" s="948">
        <v>41600</v>
      </c>
      <c r="N1298" s="948" t="s">
        <v>97</v>
      </c>
      <c r="O1298" s="948">
        <v>122428</v>
      </c>
      <c r="P1298" s="948">
        <v>80828</v>
      </c>
      <c r="Q1298" s="948">
        <v>18870</v>
      </c>
      <c r="R1298" s="948">
        <v>26466</v>
      </c>
      <c r="S1298" s="948"/>
      <c r="T1298" s="948"/>
      <c r="U1298" s="948"/>
      <c r="V1298" s="948" t="s">
        <v>1348</v>
      </c>
      <c r="W1298" s="948">
        <v>2</v>
      </c>
    </row>
    <row r="1299" spans="1:23" s="917" customFormat="1" ht="12.75" customHeight="1">
      <c r="A1299" s="948">
        <v>1250</v>
      </c>
      <c r="B1299" s="948">
        <v>2830</v>
      </c>
      <c r="C1299" s="948" t="s">
        <v>113</v>
      </c>
      <c r="D1299" s="948" t="s">
        <v>1103</v>
      </c>
      <c r="E1299" s="948">
        <v>45007</v>
      </c>
      <c r="F1299" s="948" t="s">
        <v>198</v>
      </c>
      <c r="G1299" s="948" t="s">
        <v>2604</v>
      </c>
      <c r="H1299" s="948" t="s">
        <v>2321</v>
      </c>
      <c r="I1299" s="948"/>
      <c r="J1299" s="948" t="s">
        <v>1269</v>
      </c>
      <c r="K1299" s="948">
        <v>3</v>
      </c>
      <c r="L1299" s="948" t="s">
        <v>25</v>
      </c>
      <c r="M1299" s="948">
        <v>41600</v>
      </c>
      <c r="N1299" s="948" t="s">
        <v>106</v>
      </c>
      <c r="O1299" s="948">
        <v>136028</v>
      </c>
      <c r="P1299" s="948">
        <v>94428</v>
      </c>
      <c r="Q1299" s="948">
        <v>18870</v>
      </c>
      <c r="R1299" s="948">
        <v>26466</v>
      </c>
      <c r="S1299" s="948"/>
      <c r="T1299" s="948"/>
      <c r="U1299" s="948"/>
      <c r="V1299" s="948" t="s">
        <v>1348</v>
      </c>
      <c r="W1299" s="948">
        <v>3</v>
      </c>
    </row>
    <row r="1300" spans="1:23" s="917" customFormat="1" ht="12.75" customHeight="1">
      <c r="A1300" s="948">
        <v>1110</v>
      </c>
      <c r="B1300" s="948">
        <v>2823</v>
      </c>
      <c r="C1300" s="948" t="s">
        <v>551</v>
      </c>
      <c r="D1300" s="948" t="s">
        <v>1103</v>
      </c>
      <c r="E1300" s="948">
        <v>45017</v>
      </c>
      <c r="F1300" s="948" t="s">
        <v>198</v>
      </c>
      <c r="G1300" s="948" t="s">
        <v>2605</v>
      </c>
      <c r="H1300" s="948" t="s">
        <v>2321</v>
      </c>
      <c r="I1300" s="948"/>
      <c r="J1300" s="948" t="s">
        <v>1096</v>
      </c>
      <c r="K1300" s="948">
        <v>5</v>
      </c>
      <c r="L1300" s="948" t="s">
        <v>25</v>
      </c>
      <c r="M1300" s="948">
        <v>41600</v>
      </c>
      <c r="N1300" s="948" t="s">
        <v>93</v>
      </c>
      <c r="O1300" s="948">
        <v>109342</v>
      </c>
      <c r="P1300" s="948">
        <v>67742</v>
      </c>
      <c r="Q1300" s="948">
        <v>18870</v>
      </c>
      <c r="R1300" s="948">
        <v>26466</v>
      </c>
      <c r="S1300" s="948"/>
      <c r="T1300" s="948"/>
      <c r="U1300" s="948"/>
      <c r="V1300" s="948" t="s">
        <v>1348</v>
      </c>
      <c r="W1300" s="948">
        <v>1</v>
      </c>
    </row>
    <row r="1301" spans="1:23" s="917" customFormat="1" ht="12.75" customHeight="1">
      <c r="A1301" s="948">
        <v>1210</v>
      </c>
      <c r="B1301" s="948">
        <v>2805</v>
      </c>
      <c r="C1301" s="948" t="s">
        <v>110</v>
      </c>
      <c r="D1301" s="948" t="s">
        <v>1103</v>
      </c>
      <c r="E1301" s="948">
        <v>45033</v>
      </c>
      <c r="F1301" s="948" t="s">
        <v>198</v>
      </c>
      <c r="G1301" s="948" t="s">
        <v>2606</v>
      </c>
      <c r="H1301" s="948" t="s">
        <v>2525</v>
      </c>
      <c r="I1301" s="948"/>
      <c r="J1301" s="948" t="s">
        <v>1096</v>
      </c>
      <c r="K1301" s="948">
        <v>5</v>
      </c>
      <c r="L1301" s="948" t="s">
        <v>25</v>
      </c>
      <c r="M1301" s="948">
        <v>41600</v>
      </c>
      <c r="N1301" s="948" t="s">
        <v>109</v>
      </c>
      <c r="O1301" s="948">
        <v>149905</v>
      </c>
      <c r="P1301" s="948">
        <v>108305</v>
      </c>
      <c r="Q1301" s="948">
        <v>18870</v>
      </c>
      <c r="R1301" s="948">
        <v>26466</v>
      </c>
      <c r="S1301" s="948"/>
      <c r="T1301" s="948"/>
      <c r="U1301" s="948"/>
      <c r="V1301" s="948" t="s">
        <v>1348</v>
      </c>
      <c r="W1301" s="948">
        <v>2</v>
      </c>
    </row>
    <row r="1302" spans="1:23" s="917" customFormat="1" ht="12.75" customHeight="1">
      <c r="A1302" s="948">
        <v>1210</v>
      </c>
      <c r="B1302" s="948">
        <v>2805</v>
      </c>
      <c r="C1302" s="948" t="s">
        <v>110</v>
      </c>
      <c r="D1302" s="948" t="s">
        <v>1103</v>
      </c>
      <c r="E1302" s="948">
        <v>45036</v>
      </c>
      <c r="F1302" s="948" t="s">
        <v>198</v>
      </c>
      <c r="G1302" s="948" t="s">
        <v>2607</v>
      </c>
      <c r="H1302" s="948" t="s">
        <v>2525</v>
      </c>
      <c r="I1302" s="948"/>
      <c r="J1302" s="948" t="s">
        <v>1096</v>
      </c>
      <c r="K1302" s="948">
        <v>5</v>
      </c>
      <c r="L1302" s="948" t="s">
        <v>25</v>
      </c>
      <c r="M1302" s="948">
        <v>41600</v>
      </c>
      <c r="N1302" s="948" t="s">
        <v>109</v>
      </c>
      <c r="O1302" s="948">
        <v>149905</v>
      </c>
      <c r="P1302" s="948">
        <v>108305</v>
      </c>
      <c r="Q1302" s="948">
        <v>18870</v>
      </c>
      <c r="R1302" s="948">
        <v>26466</v>
      </c>
      <c r="S1302" s="948"/>
      <c r="T1302" s="948"/>
      <c r="U1302" s="948"/>
      <c r="V1302" s="948" t="s">
        <v>1348</v>
      </c>
      <c r="W1302" s="948">
        <v>2</v>
      </c>
    </row>
    <row r="1303" spans="1:23" s="917" customFormat="1" ht="12.75" customHeight="1">
      <c r="A1303" s="948">
        <v>1210</v>
      </c>
      <c r="B1303" s="948">
        <v>2805</v>
      </c>
      <c r="C1303" s="948" t="s">
        <v>110</v>
      </c>
      <c r="D1303" s="948" t="s">
        <v>1103</v>
      </c>
      <c r="E1303" s="948">
        <v>45037</v>
      </c>
      <c r="F1303" s="948" t="s">
        <v>198</v>
      </c>
      <c r="G1303" s="948" t="s">
        <v>2608</v>
      </c>
      <c r="H1303" s="948" t="s">
        <v>2525</v>
      </c>
      <c r="I1303" s="948"/>
      <c r="J1303" s="948" t="s">
        <v>1096</v>
      </c>
      <c r="K1303" s="948">
        <v>5</v>
      </c>
      <c r="L1303" s="948" t="s">
        <v>25</v>
      </c>
      <c r="M1303" s="948">
        <v>41600</v>
      </c>
      <c r="N1303" s="948" t="s">
        <v>109</v>
      </c>
      <c r="O1303" s="948">
        <v>149905</v>
      </c>
      <c r="P1303" s="948">
        <v>108305</v>
      </c>
      <c r="Q1303" s="948">
        <v>18870</v>
      </c>
      <c r="R1303" s="948">
        <v>26466</v>
      </c>
      <c r="S1303" s="948"/>
      <c r="T1303" s="948"/>
      <c r="U1303" s="948"/>
      <c r="V1303" s="948" t="s">
        <v>1348</v>
      </c>
      <c r="W1303" s="948">
        <v>2</v>
      </c>
    </row>
    <row r="1304" spans="1:23" s="917" customFormat="1" ht="12.75" customHeight="1">
      <c r="A1304" s="948">
        <v>3484</v>
      </c>
      <c r="B1304" s="948">
        <v>2839</v>
      </c>
      <c r="C1304" s="948" t="s">
        <v>86</v>
      </c>
      <c r="D1304" s="948" t="s">
        <v>1266</v>
      </c>
      <c r="E1304" s="948">
        <v>45061</v>
      </c>
      <c r="F1304" s="948" t="s">
        <v>198</v>
      </c>
      <c r="G1304" s="948" t="s">
        <v>2609</v>
      </c>
      <c r="H1304" s="948" t="s">
        <v>2610</v>
      </c>
      <c r="I1304" s="948"/>
      <c r="J1304" s="948" t="s">
        <v>1096</v>
      </c>
      <c r="K1304" s="948">
        <v>5</v>
      </c>
      <c r="L1304" s="948" t="s">
        <v>1415</v>
      </c>
      <c r="M1304" s="948">
        <v>0</v>
      </c>
      <c r="N1304" s="948" t="s">
        <v>84</v>
      </c>
      <c r="O1304" s="948">
        <v>97274</v>
      </c>
      <c r="P1304" s="948">
        <v>97274</v>
      </c>
      <c r="Q1304" s="948">
        <v>13309</v>
      </c>
      <c r="R1304" s="948">
        <v>14661</v>
      </c>
      <c r="S1304" s="948"/>
      <c r="T1304" s="948"/>
      <c r="U1304" s="948"/>
      <c r="V1304" s="948" t="s">
        <v>1348</v>
      </c>
      <c r="W1304" s="948">
        <v>6</v>
      </c>
    </row>
    <row r="1305" spans="1:23" s="917" customFormat="1" ht="12.75" customHeight="1">
      <c r="A1305" s="948">
        <v>1190</v>
      </c>
      <c r="B1305" s="948">
        <v>2827</v>
      </c>
      <c r="C1305" s="948" t="s">
        <v>96</v>
      </c>
      <c r="D1305" s="948" t="s">
        <v>1103</v>
      </c>
      <c r="E1305" s="948">
        <v>45064</v>
      </c>
      <c r="F1305" s="948" t="s">
        <v>198</v>
      </c>
      <c r="G1305" s="948" t="s">
        <v>2611</v>
      </c>
      <c r="H1305" s="948" t="s">
        <v>2525</v>
      </c>
      <c r="I1305" s="948"/>
      <c r="J1305" s="948" t="s">
        <v>1096</v>
      </c>
      <c r="K1305" s="948">
        <v>5</v>
      </c>
      <c r="L1305" s="948" t="s">
        <v>25</v>
      </c>
      <c r="M1305" s="948">
        <v>41600</v>
      </c>
      <c r="N1305" s="948" t="s">
        <v>93</v>
      </c>
      <c r="O1305" s="948">
        <v>109342</v>
      </c>
      <c r="P1305" s="948">
        <v>67742</v>
      </c>
      <c r="Q1305" s="948">
        <v>18870</v>
      </c>
      <c r="R1305" s="948">
        <v>26466</v>
      </c>
      <c r="S1305" s="948"/>
      <c r="T1305" s="948"/>
      <c r="U1305" s="948"/>
      <c r="V1305" s="948" t="s">
        <v>1348</v>
      </c>
      <c r="W1305" s="948">
        <v>4</v>
      </c>
    </row>
    <row r="1306" spans="1:23" s="917" customFormat="1" ht="12.75" customHeight="1">
      <c r="A1306" s="948">
        <v>1190</v>
      </c>
      <c r="B1306" s="948">
        <v>2827</v>
      </c>
      <c r="C1306" s="948" t="s">
        <v>96</v>
      </c>
      <c r="D1306" s="948" t="s">
        <v>1103</v>
      </c>
      <c r="E1306" s="948">
        <v>45065</v>
      </c>
      <c r="F1306" s="948" t="s">
        <v>198</v>
      </c>
      <c r="G1306" s="948" t="s">
        <v>2612</v>
      </c>
      <c r="H1306" s="948" t="s">
        <v>2525</v>
      </c>
      <c r="I1306" s="948"/>
      <c r="J1306" s="948" t="s">
        <v>1096</v>
      </c>
      <c r="K1306" s="948">
        <v>5</v>
      </c>
      <c r="L1306" s="948" t="s">
        <v>25</v>
      </c>
      <c r="M1306" s="948">
        <v>41600</v>
      </c>
      <c r="N1306" s="948" t="s">
        <v>93</v>
      </c>
      <c r="O1306" s="948">
        <v>109342</v>
      </c>
      <c r="P1306" s="948">
        <v>67742</v>
      </c>
      <c r="Q1306" s="948">
        <v>18870</v>
      </c>
      <c r="R1306" s="948">
        <v>26466</v>
      </c>
      <c r="S1306" s="948"/>
      <c r="T1306" s="948"/>
      <c r="U1306" s="948"/>
      <c r="V1306" s="948" t="s">
        <v>1348</v>
      </c>
      <c r="W1306" s="948">
        <v>2</v>
      </c>
    </row>
    <row r="1307" spans="1:23" s="917" customFormat="1" ht="12.75" customHeight="1">
      <c r="A1307" s="948">
        <v>1190</v>
      </c>
      <c r="B1307" s="948">
        <v>2827</v>
      </c>
      <c r="C1307" s="948" t="s">
        <v>96</v>
      </c>
      <c r="D1307" s="948" t="s">
        <v>1103</v>
      </c>
      <c r="E1307" s="948">
        <v>45068</v>
      </c>
      <c r="F1307" s="948" t="s">
        <v>198</v>
      </c>
      <c r="G1307" s="948" t="s">
        <v>2613</v>
      </c>
      <c r="H1307" s="948" t="s">
        <v>2525</v>
      </c>
      <c r="I1307" s="948"/>
      <c r="J1307" s="948" t="s">
        <v>1096</v>
      </c>
      <c r="K1307" s="948">
        <v>5</v>
      </c>
      <c r="L1307" s="948" t="s">
        <v>25</v>
      </c>
      <c r="M1307" s="948">
        <v>41600</v>
      </c>
      <c r="N1307" s="948" t="s">
        <v>93</v>
      </c>
      <c r="O1307" s="948">
        <v>109342</v>
      </c>
      <c r="P1307" s="948">
        <v>67742</v>
      </c>
      <c r="Q1307" s="948">
        <v>18870</v>
      </c>
      <c r="R1307" s="948">
        <v>26466</v>
      </c>
      <c r="S1307" s="948"/>
      <c r="T1307" s="948"/>
      <c r="U1307" s="948"/>
      <c r="V1307" s="948" t="s">
        <v>1348</v>
      </c>
      <c r="W1307" s="948">
        <v>2</v>
      </c>
    </row>
    <row r="1308" spans="1:23" s="917" customFormat="1" ht="12.75" customHeight="1">
      <c r="A1308" s="948">
        <v>1190</v>
      </c>
      <c r="B1308" s="948">
        <v>2827</v>
      </c>
      <c r="C1308" s="948" t="s">
        <v>96</v>
      </c>
      <c r="D1308" s="948" t="s">
        <v>1103</v>
      </c>
      <c r="E1308" s="948">
        <v>45069</v>
      </c>
      <c r="F1308" s="948" t="s">
        <v>198</v>
      </c>
      <c r="G1308" s="948" t="s">
        <v>2614</v>
      </c>
      <c r="H1308" s="948" t="s">
        <v>2525</v>
      </c>
      <c r="I1308" s="948"/>
      <c r="J1308" s="948" t="s">
        <v>1096</v>
      </c>
      <c r="K1308" s="948">
        <v>5</v>
      </c>
      <c r="L1308" s="948" t="s">
        <v>25</v>
      </c>
      <c r="M1308" s="948">
        <v>41600</v>
      </c>
      <c r="N1308" s="948" t="s">
        <v>93</v>
      </c>
      <c r="O1308" s="948">
        <v>109342</v>
      </c>
      <c r="P1308" s="948">
        <v>67742</v>
      </c>
      <c r="Q1308" s="948">
        <v>18870</v>
      </c>
      <c r="R1308" s="948">
        <v>26466</v>
      </c>
      <c r="S1308" s="948"/>
      <c r="T1308" s="948"/>
      <c r="U1308" s="948"/>
      <c r="V1308" s="948" t="s">
        <v>1348</v>
      </c>
      <c r="W1308" s="948">
        <v>4</v>
      </c>
    </row>
    <row r="1309" spans="1:23" s="917" customFormat="1" ht="12.75" customHeight="1">
      <c r="A1309" s="948">
        <v>1110</v>
      </c>
      <c r="B1309" s="948">
        <v>2823</v>
      </c>
      <c r="C1309" s="948" t="s">
        <v>551</v>
      </c>
      <c r="D1309" s="948" t="s">
        <v>1103</v>
      </c>
      <c r="E1309" s="948">
        <v>45070</v>
      </c>
      <c r="F1309" s="948" t="s">
        <v>198</v>
      </c>
      <c r="G1309" s="948" t="s">
        <v>2615</v>
      </c>
      <c r="H1309" s="948" t="s">
        <v>2525</v>
      </c>
      <c r="I1309" s="948"/>
      <c r="J1309" s="948" t="s">
        <v>1096</v>
      </c>
      <c r="K1309" s="948">
        <v>5</v>
      </c>
      <c r="L1309" s="948" t="s">
        <v>25</v>
      </c>
      <c r="M1309" s="948">
        <v>41600</v>
      </c>
      <c r="N1309" s="948" t="s">
        <v>93</v>
      </c>
      <c r="O1309" s="948">
        <v>109342</v>
      </c>
      <c r="P1309" s="948">
        <v>67742</v>
      </c>
      <c r="Q1309" s="948">
        <v>18870</v>
      </c>
      <c r="R1309" s="948">
        <v>26466</v>
      </c>
      <c r="S1309" s="948"/>
      <c r="T1309" s="948"/>
      <c r="U1309" s="948"/>
      <c r="V1309" s="948" t="s">
        <v>1348</v>
      </c>
      <c r="W1309" s="948">
        <v>2</v>
      </c>
    </row>
    <row r="1310" spans="1:23" s="917" customFormat="1" ht="12.75" customHeight="1">
      <c r="A1310" s="948">
        <v>1110</v>
      </c>
      <c r="B1310" s="948">
        <v>2823</v>
      </c>
      <c r="C1310" s="948" t="s">
        <v>551</v>
      </c>
      <c r="D1310" s="948" t="s">
        <v>1103</v>
      </c>
      <c r="E1310" s="948">
        <v>45072</v>
      </c>
      <c r="F1310" s="948" t="s">
        <v>198</v>
      </c>
      <c r="G1310" s="948" t="s">
        <v>2616</v>
      </c>
      <c r="H1310" s="948" t="s">
        <v>2321</v>
      </c>
      <c r="I1310" s="948"/>
      <c r="J1310" s="948" t="s">
        <v>1096</v>
      </c>
      <c r="K1310" s="948">
        <v>4</v>
      </c>
      <c r="L1310" s="948" t="s">
        <v>25</v>
      </c>
      <c r="M1310" s="948">
        <v>41600</v>
      </c>
      <c r="N1310" s="948" t="s">
        <v>93</v>
      </c>
      <c r="O1310" s="948">
        <v>109342</v>
      </c>
      <c r="P1310" s="948">
        <v>67742</v>
      </c>
      <c r="Q1310" s="948">
        <v>18870</v>
      </c>
      <c r="R1310" s="948">
        <v>26466</v>
      </c>
      <c r="S1310" s="948"/>
      <c r="T1310" s="948"/>
      <c r="U1310" s="948"/>
      <c r="V1310" s="948" t="s">
        <v>1348</v>
      </c>
      <c r="W1310" s="948">
        <v>1</v>
      </c>
    </row>
    <row r="1311" spans="1:23" s="917" customFormat="1" ht="12.75" customHeight="1">
      <c r="A1311" s="948">
        <v>1565</v>
      </c>
      <c r="B1311" s="948">
        <v>2827</v>
      </c>
      <c r="C1311" s="948" t="s">
        <v>96</v>
      </c>
      <c r="D1311" s="948" t="s">
        <v>1445</v>
      </c>
      <c r="E1311" s="948">
        <v>45074</v>
      </c>
      <c r="F1311" s="948" t="s">
        <v>198</v>
      </c>
      <c r="G1311" s="948" t="s">
        <v>2617</v>
      </c>
      <c r="H1311" s="948" t="s">
        <v>2530</v>
      </c>
      <c r="I1311" s="948"/>
      <c r="J1311" s="948" t="s">
        <v>1096</v>
      </c>
      <c r="K1311" s="948">
        <v>3</v>
      </c>
      <c r="L1311" s="948" t="s">
        <v>25</v>
      </c>
      <c r="M1311" s="948">
        <v>41600</v>
      </c>
      <c r="N1311" s="948" t="s">
        <v>93</v>
      </c>
      <c r="O1311" s="948">
        <v>109342</v>
      </c>
      <c r="P1311" s="948">
        <v>67742</v>
      </c>
      <c r="Q1311" s="948">
        <v>18870</v>
      </c>
      <c r="R1311" s="948">
        <v>26466</v>
      </c>
      <c r="S1311" s="948"/>
      <c r="T1311" s="948"/>
      <c r="U1311" s="948"/>
      <c r="V1311" s="948" t="s">
        <v>1348</v>
      </c>
      <c r="W1311" s="948">
        <v>3</v>
      </c>
    </row>
    <row r="1312" spans="1:23" s="917" customFormat="1" ht="12.75" customHeight="1">
      <c r="A1312" s="948">
        <v>1565</v>
      </c>
      <c r="B1312" s="948">
        <v>2840</v>
      </c>
      <c r="C1312" s="948" t="s">
        <v>87</v>
      </c>
      <c r="D1312" s="948" t="s">
        <v>1445</v>
      </c>
      <c r="E1312" s="948">
        <v>45077</v>
      </c>
      <c r="F1312" s="948" t="s">
        <v>198</v>
      </c>
      <c r="G1312" s="948" t="s">
        <v>2618</v>
      </c>
      <c r="H1312" s="948" t="s">
        <v>2530</v>
      </c>
      <c r="I1312" s="948"/>
      <c r="J1312" s="948" t="s">
        <v>1096</v>
      </c>
      <c r="K1312" s="948">
        <v>5</v>
      </c>
      <c r="L1312" s="948" t="s">
        <v>25</v>
      </c>
      <c r="M1312" s="948">
        <v>41600</v>
      </c>
      <c r="N1312" s="948" t="s">
        <v>84</v>
      </c>
      <c r="O1312" s="948">
        <v>94362</v>
      </c>
      <c r="P1312" s="948">
        <v>52762</v>
      </c>
      <c r="Q1312" s="948">
        <v>18870</v>
      </c>
      <c r="R1312" s="948">
        <v>26466</v>
      </c>
      <c r="S1312" s="948"/>
      <c r="T1312" s="948"/>
      <c r="U1312" s="948"/>
      <c r="V1312" s="948" t="s">
        <v>1348</v>
      </c>
      <c r="W1312" s="948">
        <v>3</v>
      </c>
    </row>
    <row r="1313" spans="1:23" s="917" customFormat="1" ht="12.75" customHeight="1">
      <c r="A1313" s="948">
        <v>1565</v>
      </c>
      <c r="B1313" s="948">
        <v>2840</v>
      </c>
      <c r="C1313" s="948" t="s">
        <v>87</v>
      </c>
      <c r="D1313" s="948" t="s">
        <v>1445</v>
      </c>
      <c r="E1313" s="948">
        <v>45078</v>
      </c>
      <c r="F1313" s="948" t="s">
        <v>198</v>
      </c>
      <c r="G1313" s="948" t="s">
        <v>2619</v>
      </c>
      <c r="H1313" s="948" t="s">
        <v>2530</v>
      </c>
      <c r="I1313" s="948"/>
      <c r="J1313" s="948" t="s">
        <v>1096</v>
      </c>
      <c r="K1313" s="948">
        <v>3</v>
      </c>
      <c r="L1313" s="948" t="s">
        <v>25</v>
      </c>
      <c r="M1313" s="948">
        <v>41600</v>
      </c>
      <c r="N1313" s="948" t="s">
        <v>84</v>
      </c>
      <c r="O1313" s="948">
        <v>94362</v>
      </c>
      <c r="P1313" s="948">
        <v>52762</v>
      </c>
      <c r="Q1313" s="948">
        <v>18870</v>
      </c>
      <c r="R1313" s="948">
        <v>26466</v>
      </c>
      <c r="S1313" s="948"/>
      <c r="T1313" s="948"/>
      <c r="U1313" s="948"/>
      <c r="V1313" s="948" t="s">
        <v>1348</v>
      </c>
      <c r="W1313" s="948">
        <v>3</v>
      </c>
    </row>
    <row r="1314" spans="1:23" s="917" customFormat="1" ht="12.75" customHeight="1">
      <c r="A1314" s="948">
        <v>6666</v>
      </c>
      <c r="B1314" s="948">
        <v>2839</v>
      </c>
      <c r="C1314" s="948" t="s">
        <v>86</v>
      </c>
      <c r="D1314" s="948" t="s">
        <v>1445</v>
      </c>
      <c r="E1314" s="948">
        <v>45079</v>
      </c>
      <c r="F1314" s="948" t="s">
        <v>198</v>
      </c>
      <c r="G1314" s="948" t="s">
        <v>2620</v>
      </c>
      <c r="H1314" s="948" t="s">
        <v>2530</v>
      </c>
      <c r="I1314" s="948"/>
      <c r="J1314" s="948" t="s">
        <v>1096</v>
      </c>
      <c r="K1314" s="948">
        <v>1</v>
      </c>
      <c r="L1314" s="948" t="s">
        <v>25</v>
      </c>
      <c r="M1314" s="948">
        <v>41600</v>
      </c>
      <c r="N1314" s="948" t="s">
        <v>84</v>
      </c>
      <c r="O1314" s="948">
        <v>94362</v>
      </c>
      <c r="P1314" s="948">
        <v>52762</v>
      </c>
      <c r="Q1314" s="948">
        <v>9746</v>
      </c>
      <c r="R1314" s="948">
        <v>9782</v>
      </c>
      <c r="S1314" s="948"/>
      <c r="T1314" s="948"/>
      <c r="U1314" s="948"/>
      <c r="V1314" s="948" t="s">
        <v>1348</v>
      </c>
      <c r="W1314" s="948">
        <v>7</v>
      </c>
    </row>
    <row r="1315" spans="1:23" s="917" customFormat="1" ht="12.75" customHeight="1">
      <c r="A1315" s="948">
        <v>1550</v>
      </c>
      <c r="B1315" s="948">
        <v>2820</v>
      </c>
      <c r="C1315" s="948" t="s">
        <v>1622</v>
      </c>
      <c r="D1315" s="948" t="s">
        <v>1445</v>
      </c>
      <c r="E1315" s="948">
        <v>45082</v>
      </c>
      <c r="F1315" s="948" t="s">
        <v>198</v>
      </c>
      <c r="G1315" s="948" t="s">
        <v>2621</v>
      </c>
      <c r="H1315" s="948" t="s">
        <v>2530</v>
      </c>
      <c r="I1315" s="948"/>
      <c r="J1315" s="948" t="s">
        <v>1096</v>
      </c>
      <c r="K1315" s="948">
        <v>3</v>
      </c>
      <c r="L1315" s="948" t="s">
        <v>25</v>
      </c>
      <c r="M1315" s="948">
        <v>41600</v>
      </c>
      <c r="N1315" s="948" t="s">
        <v>126</v>
      </c>
      <c r="O1315" s="948">
        <v>212265</v>
      </c>
      <c r="P1315" s="948">
        <v>170665</v>
      </c>
      <c r="Q1315" s="948">
        <v>18870</v>
      </c>
      <c r="R1315" s="948">
        <v>26466</v>
      </c>
      <c r="S1315" s="948"/>
      <c r="T1315" s="948"/>
      <c r="U1315" s="948"/>
      <c r="V1315" s="948" t="s">
        <v>1348</v>
      </c>
      <c r="W1315" s="948">
        <v>9</v>
      </c>
    </row>
    <row r="1316" spans="1:23" s="917" customFormat="1" ht="12.75" customHeight="1">
      <c r="A1316" s="948">
        <v>1550</v>
      </c>
      <c r="B1316" s="948">
        <v>2814</v>
      </c>
      <c r="C1316" s="948" t="s">
        <v>121</v>
      </c>
      <c r="D1316" s="948" t="s">
        <v>1445</v>
      </c>
      <c r="E1316" s="948">
        <v>45083</v>
      </c>
      <c r="F1316" s="948" t="s">
        <v>198</v>
      </c>
      <c r="G1316" s="948" t="s">
        <v>2622</v>
      </c>
      <c r="H1316" s="948" t="s">
        <v>2530</v>
      </c>
      <c r="I1316" s="948"/>
      <c r="J1316" s="948" t="s">
        <v>1096</v>
      </c>
      <c r="K1316" s="948">
        <v>3</v>
      </c>
      <c r="L1316" s="948" t="s">
        <v>25</v>
      </c>
      <c r="M1316" s="948">
        <v>41600</v>
      </c>
      <c r="N1316" s="948" t="s">
        <v>120</v>
      </c>
      <c r="O1316" s="948">
        <v>177383</v>
      </c>
      <c r="P1316" s="948">
        <v>135783</v>
      </c>
      <c r="Q1316" s="948">
        <v>18870</v>
      </c>
      <c r="R1316" s="948">
        <v>26466</v>
      </c>
      <c r="S1316" s="948"/>
      <c r="T1316" s="948"/>
      <c r="U1316" s="948"/>
      <c r="V1316" s="948" t="s">
        <v>1348</v>
      </c>
      <c r="W1316" s="948">
        <v>9</v>
      </c>
    </row>
    <row r="1317" spans="1:23" s="917" customFormat="1" ht="12.75" customHeight="1">
      <c r="A1317" s="948">
        <v>1190</v>
      </c>
      <c r="B1317" s="948">
        <v>2840</v>
      </c>
      <c r="C1317" s="948" t="s">
        <v>87</v>
      </c>
      <c r="D1317" s="948" t="s">
        <v>1103</v>
      </c>
      <c r="E1317" s="948">
        <v>45093</v>
      </c>
      <c r="F1317" s="948" t="s">
        <v>198</v>
      </c>
      <c r="G1317" s="948" t="s">
        <v>2623</v>
      </c>
      <c r="H1317" s="948" t="s">
        <v>2321</v>
      </c>
      <c r="I1317" s="948"/>
      <c r="J1317" s="948" t="s">
        <v>1096</v>
      </c>
      <c r="K1317" s="948">
        <v>5</v>
      </c>
      <c r="L1317" s="948" t="s">
        <v>25</v>
      </c>
      <c r="M1317" s="948">
        <v>41600</v>
      </c>
      <c r="N1317" s="948" t="s">
        <v>84</v>
      </c>
      <c r="O1317" s="948">
        <v>94362</v>
      </c>
      <c r="P1317" s="948">
        <v>52762</v>
      </c>
      <c r="Q1317" s="948">
        <v>18870</v>
      </c>
      <c r="R1317" s="948">
        <v>26466</v>
      </c>
      <c r="S1317" s="948"/>
      <c r="T1317" s="948"/>
      <c r="U1317" s="948"/>
      <c r="V1317" s="948" t="s">
        <v>1348</v>
      </c>
      <c r="W1317" s="948">
        <v>2</v>
      </c>
    </row>
    <row r="1318" spans="1:23" s="917" customFormat="1" ht="12.75" customHeight="1">
      <c r="A1318" s="948">
        <v>1565</v>
      </c>
      <c r="B1318" s="948">
        <v>2839</v>
      </c>
      <c r="C1318" s="948" t="s">
        <v>86</v>
      </c>
      <c r="D1318" s="948" t="s">
        <v>1445</v>
      </c>
      <c r="E1318" s="948">
        <v>45097</v>
      </c>
      <c r="F1318" s="948" t="s">
        <v>198</v>
      </c>
      <c r="G1318" s="948" t="s">
        <v>2624</v>
      </c>
      <c r="H1318" s="948" t="s">
        <v>2530</v>
      </c>
      <c r="I1318" s="948"/>
      <c r="J1318" s="948" t="s">
        <v>1096</v>
      </c>
      <c r="K1318" s="948">
        <v>5</v>
      </c>
      <c r="L1318" s="948" t="s">
        <v>25</v>
      </c>
      <c r="M1318" s="948">
        <v>41600</v>
      </c>
      <c r="N1318" s="948" t="s">
        <v>84</v>
      </c>
      <c r="O1318" s="948">
        <v>94362</v>
      </c>
      <c r="P1318" s="948">
        <v>52762</v>
      </c>
      <c r="Q1318" s="948">
        <v>18870</v>
      </c>
      <c r="R1318" s="948">
        <v>26466</v>
      </c>
      <c r="S1318" s="948"/>
      <c r="T1318" s="948"/>
      <c r="U1318" s="948"/>
      <c r="V1318" s="948" t="s">
        <v>1348</v>
      </c>
      <c r="W1318" s="948">
        <v>3</v>
      </c>
    </row>
    <row r="1319" spans="1:23" s="917" customFormat="1" ht="12.75" customHeight="1">
      <c r="A1319" s="948">
        <v>1625</v>
      </c>
      <c r="B1319" s="948">
        <v>2808</v>
      </c>
      <c r="C1319" s="948" t="s">
        <v>99</v>
      </c>
      <c r="D1319" s="948" t="s">
        <v>1126</v>
      </c>
      <c r="E1319" s="948">
        <v>45103</v>
      </c>
      <c r="F1319" s="948" t="s">
        <v>198</v>
      </c>
      <c r="G1319" s="948" t="s">
        <v>2625</v>
      </c>
      <c r="H1319" s="948" t="s">
        <v>2530</v>
      </c>
      <c r="I1319" s="948"/>
      <c r="J1319" s="948" t="s">
        <v>1096</v>
      </c>
      <c r="K1319" s="948">
        <v>3</v>
      </c>
      <c r="L1319" s="948" t="s">
        <v>25</v>
      </c>
      <c r="M1319" s="948">
        <v>41600</v>
      </c>
      <c r="N1319" s="948" t="s">
        <v>97</v>
      </c>
      <c r="O1319" s="948">
        <v>122428</v>
      </c>
      <c r="P1319" s="948">
        <v>80828</v>
      </c>
      <c r="Q1319" s="948">
        <v>18870</v>
      </c>
      <c r="R1319" s="948">
        <v>26466</v>
      </c>
      <c r="S1319" s="948"/>
      <c r="T1319" s="948"/>
      <c r="U1319" s="948"/>
      <c r="V1319" s="948" t="s">
        <v>1348</v>
      </c>
      <c r="W1319" s="948">
        <v>2</v>
      </c>
    </row>
    <row r="1320" spans="1:23" s="917" customFormat="1" ht="12.75" customHeight="1">
      <c r="A1320" s="948">
        <v>1550</v>
      </c>
      <c r="B1320" s="948">
        <v>2840</v>
      </c>
      <c r="C1320" s="948" t="s">
        <v>87</v>
      </c>
      <c r="D1320" s="948" t="s">
        <v>1445</v>
      </c>
      <c r="E1320" s="948">
        <v>45107</v>
      </c>
      <c r="F1320" s="948" t="s">
        <v>198</v>
      </c>
      <c r="G1320" s="948" t="s">
        <v>2626</v>
      </c>
      <c r="H1320" s="948" t="s">
        <v>2530</v>
      </c>
      <c r="I1320" s="948"/>
      <c r="J1320" s="948" t="s">
        <v>1096</v>
      </c>
      <c r="K1320" s="948">
        <v>3</v>
      </c>
      <c r="L1320" s="948" t="s">
        <v>25</v>
      </c>
      <c r="M1320" s="948">
        <v>41600</v>
      </c>
      <c r="N1320" s="948" t="s">
        <v>84</v>
      </c>
      <c r="O1320" s="948">
        <v>94362</v>
      </c>
      <c r="P1320" s="948">
        <v>52762</v>
      </c>
      <c r="Q1320" s="948">
        <v>18870</v>
      </c>
      <c r="R1320" s="948">
        <v>26466</v>
      </c>
      <c r="S1320" s="948"/>
      <c r="T1320" s="948"/>
      <c r="U1320" s="948"/>
      <c r="V1320" s="948" t="s">
        <v>1348</v>
      </c>
      <c r="W1320" s="948">
        <v>9</v>
      </c>
    </row>
    <row r="1321" spans="1:23" s="917" customFormat="1" ht="12.75" customHeight="1">
      <c r="A1321" s="948">
        <v>1555</v>
      </c>
      <c r="B1321" s="948">
        <v>2814</v>
      </c>
      <c r="C1321" s="948" t="s">
        <v>121</v>
      </c>
      <c r="D1321" s="948" t="s">
        <v>1445</v>
      </c>
      <c r="E1321" s="948">
        <v>45110</v>
      </c>
      <c r="F1321" s="948" t="s">
        <v>198</v>
      </c>
      <c r="G1321" s="948" t="s">
        <v>2627</v>
      </c>
      <c r="H1321" s="948" t="s">
        <v>2530</v>
      </c>
      <c r="I1321" s="948"/>
      <c r="J1321" s="948" t="s">
        <v>1096</v>
      </c>
      <c r="K1321" s="948">
        <v>3</v>
      </c>
      <c r="L1321" s="948" t="s">
        <v>25</v>
      </c>
      <c r="M1321" s="948">
        <v>41600</v>
      </c>
      <c r="N1321" s="948" t="s">
        <v>120</v>
      </c>
      <c r="O1321" s="948">
        <v>177383</v>
      </c>
      <c r="P1321" s="948">
        <v>135783</v>
      </c>
      <c r="Q1321" s="948">
        <v>18870</v>
      </c>
      <c r="R1321" s="948">
        <v>26466</v>
      </c>
      <c r="S1321" s="948"/>
      <c r="T1321" s="948"/>
      <c r="U1321" s="948"/>
      <c r="V1321" s="948" t="s">
        <v>1348</v>
      </c>
      <c r="W1321" s="948">
        <v>11</v>
      </c>
    </row>
    <row r="1322" spans="1:23" s="917" customFormat="1" ht="12.75" customHeight="1">
      <c r="A1322" s="948">
        <v>1555</v>
      </c>
      <c r="B1322" s="948">
        <v>2814</v>
      </c>
      <c r="C1322" s="948" t="s">
        <v>121</v>
      </c>
      <c r="D1322" s="948" t="s">
        <v>1445</v>
      </c>
      <c r="E1322" s="948">
        <v>45111</v>
      </c>
      <c r="F1322" s="948" t="s">
        <v>198</v>
      </c>
      <c r="G1322" s="948" t="s">
        <v>2628</v>
      </c>
      <c r="H1322" s="948" t="s">
        <v>2530</v>
      </c>
      <c r="I1322" s="948"/>
      <c r="J1322" s="948" t="s">
        <v>1096</v>
      </c>
      <c r="K1322" s="948">
        <v>5</v>
      </c>
      <c r="L1322" s="948" t="s">
        <v>25</v>
      </c>
      <c r="M1322" s="948">
        <v>41600</v>
      </c>
      <c r="N1322" s="948" t="s">
        <v>120</v>
      </c>
      <c r="O1322" s="948">
        <v>177383</v>
      </c>
      <c r="P1322" s="948">
        <v>135783</v>
      </c>
      <c r="Q1322" s="948">
        <v>18870</v>
      </c>
      <c r="R1322" s="948">
        <v>26466</v>
      </c>
      <c r="S1322" s="948"/>
      <c r="T1322" s="948"/>
      <c r="U1322" s="948"/>
      <c r="V1322" s="948" t="s">
        <v>1348</v>
      </c>
      <c r="W1322" s="948">
        <v>2</v>
      </c>
    </row>
    <row r="1323" spans="1:23" s="917" customFormat="1" ht="12.75" customHeight="1">
      <c r="A1323" s="948">
        <v>1550</v>
      </c>
      <c r="B1323" s="948">
        <v>2814</v>
      </c>
      <c r="C1323" s="948" t="s">
        <v>121</v>
      </c>
      <c r="D1323" s="948" t="s">
        <v>1445</v>
      </c>
      <c r="E1323" s="948">
        <v>45114</v>
      </c>
      <c r="F1323" s="948" t="s">
        <v>198</v>
      </c>
      <c r="G1323" s="948" t="s">
        <v>2629</v>
      </c>
      <c r="H1323" s="948" t="s">
        <v>2530</v>
      </c>
      <c r="I1323" s="948"/>
      <c r="J1323" s="948" t="s">
        <v>1096</v>
      </c>
      <c r="K1323" s="948">
        <v>20</v>
      </c>
      <c r="L1323" s="948" t="s">
        <v>25</v>
      </c>
      <c r="M1323" s="948">
        <v>41600</v>
      </c>
      <c r="N1323" s="948" t="s">
        <v>120</v>
      </c>
      <c r="O1323" s="948">
        <v>177383</v>
      </c>
      <c r="P1323" s="948">
        <v>135783</v>
      </c>
      <c r="Q1323" s="948">
        <v>18870</v>
      </c>
      <c r="R1323" s="948">
        <v>26466</v>
      </c>
      <c r="S1323" s="948"/>
      <c r="T1323" s="948">
        <v>921</v>
      </c>
      <c r="U1323" s="948">
        <v>298</v>
      </c>
      <c r="V1323" s="948" t="s">
        <v>1348</v>
      </c>
      <c r="W1323" s="948">
        <v>6</v>
      </c>
    </row>
    <row r="1324" spans="1:23" s="917" customFormat="1" ht="12.75" customHeight="1">
      <c r="A1324" s="948">
        <v>1555</v>
      </c>
      <c r="B1324" s="948">
        <v>2820</v>
      </c>
      <c r="C1324" s="948" t="s">
        <v>1622</v>
      </c>
      <c r="D1324" s="948" t="s">
        <v>1445</v>
      </c>
      <c r="E1324" s="948">
        <v>45115</v>
      </c>
      <c r="F1324" s="948" t="s">
        <v>198</v>
      </c>
      <c r="G1324" s="948" t="s">
        <v>2630</v>
      </c>
      <c r="H1324" s="948" t="s">
        <v>2530</v>
      </c>
      <c r="I1324" s="948"/>
      <c r="J1324" s="948" t="s">
        <v>1096</v>
      </c>
      <c r="K1324" s="948">
        <v>3</v>
      </c>
      <c r="L1324" s="948" t="s">
        <v>25</v>
      </c>
      <c r="M1324" s="948">
        <v>41600</v>
      </c>
      <c r="N1324" s="948" t="s">
        <v>126</v>
      </c>
      <c r="O1324" s="948">
        <v>212265</v>
      </c>
      <c r="P1324" s="948">
        <v>170665</v>
      </c>
      <c r="Q1324" s="948">
        <v>18870</v>
      </c>
      <c r="R1324" s="948">
        <v>26466</v>
      </c>
      <c r="S1324" s="948"/>
      <c r="T1324" s="948"/>
      <c r="U1324" s="948"/>
      <c r="V1324" s="948" t="s">
        <v>1348</v>
      </c>
      <c r="W1324" s="948">
        <v>8</v>
      </c>
    </row>
    <row r="1325" spans="1:23" s="917" customFormat="1" ht="12.75" customHeight="1">
      <c r="A1325" s="948">
        <v>1110</v>
      </c>
      <c r="B1325" s="948">
        <v>2840</v>
      </c>
      <c r="C1325" s="948" t="s">
        <v>87</v>
      </c>
      <c r="D1325" s="948" t="s">
        <v>1372</v>
      </c>
      <c r="E1325" s="948">
        <v>45117</v>
      </c>
      <c r="F1325" s="948" t="s">
        <v>198</v>
      </c>
      <c r="G1325" s="948" t="s">
        <v>2631</v>
      </c>
      <c r="H1325" s="948" t="s">
        <v>2321</v>
      </c>
      <c r="I1325" s="948"/>
      <c r="J1325" s="948" t="s">
        <v>1096</v>
      </c>
      <c r="K1325" s="948">
        <v>3</v>
      </c>
      <c r="L1325" s="948" t="s">
        <v>25</v>
      </c>
      <c r="M1325" s="948">
        <v>41600</v>
      </c>
      <c r="N1325" s="948" t="s">
        <v>84</v>
      </c>
      <c r="O1325" s="948">
        <v>94362</v>
      </c>
      <c r="P1325" s="948">
        <v>52762</v>
      </c>
      <c r="Q1325" s="948">
        <v>18870</v>
      </c>
      <c r="R1325" s="948">
        <v>26466</v>
      </c>
      <c r="S1325" s="948"/>
      <c r="T1325" s="948"/>
      <c r="U1325" s="948"/>
      <c r="V1325" s="948" t="s">
        <v>1348</v>
      </c>
      <c r="W1325" s="948">
        <v>4</v>
      </c>
    </row>
    <row r="1326" spans="1:23" s="917" customFormat="1" ht="12.75" customHeight="1">
      <c r="A1326" s="948">
        <v>1110</v>
      </c>
      <c r="B1326" s="948">
        <v>2840</v>
      </c>
      <c r="C1326" s="948" t="s">
        <v>87</v>
      </c>
      <c r="D1326" s="948" t="s">
        <v>1372</v>
      </c>
      <c r="E1326" s="948">
        <v>45118</v>
      </c>
      <c r="F1326" s="948" t="s">
        <v>198</v>
      </c>
      <c r="G1326" s="948" t="s">
        <v>2632</v>
      </c>
      <c r="H1326" s="948" t="s">
        <v>2321</v>
      </c>
      <c r="I1326" s="948"/>
      <c r="J1326" s="948" t="s">
        <v>1096</v>
      </c>
      <c r="K1326" s="948">
        <v>3</v>
      </c>
      <c r="L1326" s="948" t="s">
        <v>25</v>
      </c>
      <c r="M1326" s="948">
        <v>41600</v>
      </c>
      <c r="N1326" s="948" t="s">
        <v>84</v>
      </c>
      <c r="O1326" s="948">
        <v>94362</v>
      </c>
      <c r="P1326" s="948">
        <v>52762</v>
      </c>
      <c r="Q1326" s="948">
        <v>18870</v>
      </c>
      <c r="R1326" s="948">
        <v>26466</v>
      </c>
      <c r="S1326" s="948"/>
      <c r="T1326" s="948"/>
      <c r="U1326" s="948"/>
      <c r="V1326" s="948" t="s">
        <v>1348</v>
      </c>
      <c r="W1326" s="948">
        <v>5</v>
      </c>
    </row>
    <row r="1327" spans="1:23" s="917" customFormat="1" ht="12.75" customHeight="1">
      <c r="A1327" s="948">
        <v>1540</v>
      </c>
      <c r="B1327" s="948">
        <v>2814</v>
      </c>
      <c r="C1327" s="948" t="s">
        <v>121</v>
      </c>
      <c r="D1327" s="948" t="s">
        <v>1445</v>
      </c>
      <c r="E1327" s="948">
        <v>45121</v>
      </c>
      <c r="F1327" s="948" t="s">
        <v>198</v>
      </c>
      <c r="G1327" s="948" t="s">
        <v>2633</v>
      </c>
      <c r="H1327" s="948" t="s">
        <v>2321</v>
      </c>
      <c r="I1327" s="948"/>
      <c r="J1327" s="948" t="s">
        <v>1096</v>
      </c>
      <c r="K1327" s="948">
        <v>5</v>
      </c>
      <c r="L1327" s="948" t="s">
        <v>25</v>
      </c>
      <c r="M1327" s="948">
        <v>41600</v>
      </c>
      <c r="N1327" s="948" t="s">
        <v>120</v>
      </c>
      <c r="O1327" s="948">
        <v>177383</v>
      </c>
      <c r="P1327" s="948">
        <v>135783</v>
      </c>
      <c r="Q1327" s="948">
        <v>18870</v>
      </c>
      <c r="R1327" s="948">
        <v>26466</v>
      </c>
      <c r="S1327" s="948"/>
      <c r="T1327" s="948"/>
      <c r="U1327" s="948"/>
      <c r="V1327" s="948" t="s">
        <v>1348</v>
      </c>
      <c r="W1327" s="948">
        <v>2</v>
      </c>
    </row>
    <row r="1328" spans="1:23" s="917" customFormat="1" ht="12.75" customHeight="1">
      <c r="A1328" s="948">
        <v>1280</v>
      </c>
      <c r="B1328" s="948">
        <v>2826</v>
      </c>
      <c r="C1328" s="948" t="s">
        <v>103</v>
      </c>
      <c r="D1328" s="948" t="s">
        <v>1103</v>
      </c>
      <c r="E1328" s="948">
        <v>45129</v>
      </c>
      <c r="F1328" s="948" t="s">
        <v>198</v>
      </c>
      <c r="G1328" s="948" t="s">
        <v>2634</v>
      </c>
      <c r="H1328" s="948" t="s">
        <v>2321</v>
      </c>
      <c r="I1328" s="948"/>
      <c r="J1328" s="948" t="s">
        <v>1096</v>
      </c>
      <c r="K1328" s="948">
        <v>10</v>
      </c>
      <c r="L1328" s="948" t="s">
        <v>25</v>
      </c>
      <c r="M1328" s="948">
        <v>41600</v>
      </c>
      <c r="N1328" s="948" t="s">
        <v>93</v>
      </c>
      <c r="O1328" s="948">
        <v>109342</v>
      </c>
      <c r="P1328" s="948">
        <v>67742</v>
      </c>
      <c r="Q1328" s="948">
        <v>18870</v>
      </c>
      <c r="R1328" s="948">
        <v>26466</v>
      </c>
      <c r="S1328" s="948"/>
      <c r="T1328" s="948"/>
      <c r="U1328" s="948"/>
      <c r="V1328" s="948" t="s">
        <v>1348</v>
      </c>
      <c r="W1328" s="948">
        <v>1</v>
      </c>
    </row>
    <row r="1329" spans="1:23" s="917" customFormat="1" ht="12.75" customHeight="1">
      <c r="A1329" s="948">
        <v>1280</v>
      </c>
      <c r="B1329" s="948">
        <v>2826</v>
      </c>
      <c r="C1329" s="948" t="s">
        <v>103</v>
      </c>
      <c r="D1329" s="948" t="s">
        <v>1103</v>
      </c>
      <c r="E1329" s="948">
        <v>45137</v>
      </c>
      <c r="F1329" s="948" t="s">
        <v>198</v>
      </c>
      <c r="G1329" s="948" t="s">
        <v>2635</v>
      </c>
      <c r="H1329" s="948" t="s">
        <v>2321</v>
      </c>
      <c r="I1329" s="948"/>
      <c r="J1329" s="948" t="s">
        <v>1096</v>
      </c>
      <c r="K1329" s="948">
        <v>10</v>
      </c>
      <c r="L1329" s="948" t="s">
        <v>25</v>
      </c>
      <c r="M1329" s="948">
        <v>41600</v>
      </c>
      <c r="N1329" s="948" t="s">
        <v>93</v>
      </c>
      <c r="O1329" s="948">
        <v>109342</v>
      </c>
      <c r="P1329" s="948">
        <v>67742</v>
      </c>
      <c r="Q1329" s="948">
        <v>18870</v>
      </c>
      <c r="R1329" s="948">
        <v>26466</v>
      </c>
      <c r="S1329" s="948"/>
      <c r="T1329" s="948"/>
      <c r="U1329" s="948"/>
      <c r="V1329" s="948" t="s">
        <v>1348</v>
      </c>
      <c r="W1329" s="948">
        <v>1</v>
      </c>
    </row>
    <row r="1330" spans="1:23" s="917" customFormat="1" ht="12.75" customHeight="1">
      <c r="A1330" s="948">
        <v>1340</v>
      </c>
      <c r="B1330" s="948">
        <v>2803</v>
      </c>
      <c r="C1330" s="948" t="s">
        <v>98</v>
      </c>
      <c r="D1330" s="948" t="s">
        <v>1292</v>
      </c>
      <c r="E1330" s="948">
        <v>45140</v>
      </c>
      <c r="F1330" s="948" t="s">
        <v>198</v>
      </c>
      <c r="G1330" s="948" t="s">
        <v>2636</v>
      </c>
      <c r="H1330" s="948" t="s">
        <v>2637</v>
      </c>
      <c r="I1330" s="948"/>
      <c r="J1330" s="948" t="s">
        <v>1096</v>
      </c>
      <c r="K1330" s="948">
        <v>1</v>
      </c>
      <c r="L1330" s="948" t="s">
        <v>25</v>
      </c>
      <c r="M1330" s="948">
        <v>41600</v>
      </c>
      <c r="N1330" s="948" t="s">
        <v>97</v>
      </c>
      <c r="O1330" s="948">
        <v>122428</v>
      </c>
      <c r="P1330" s="948">
        <v>80828</v>
      </c>
      <c r="Q1330" s="948">
        <v>26851</v>
      </c>
      <c r="R1330" s="948">
        <v>37759</v>
      </c>
      <c r="S1330" s="948"/>
      <c r="T1330" s="948"/>
      <c r="U1330" s="948"/>
      <c r="V1330" s="948" t="s">
        <v>1348</v>
      </c>
      <c r="W1330" s="948">
        <v>6</v>
      </c>
    </row>
    <row r="1331" spans="1:23" s="917" customFormat="1" ht="12.75" customHeight="1">
      <c r="A1331" s="948">
        <v>1340</v>
      </c>
      <c r="B1331" s="948">
        <v>2803</v>
      </c>
      <c r="C1331" s="948" t="s">
        <v>98</v>
      </c>
      <c r="D1331" s="948" t="s">
        <v>1292</v>
      </c>
      <c r="E1331" s="948">
        <v>45141</v>
      </c>
      <c r="F1331" s="948" t="s">
        <v>198</v>
      </c>
      <c r="G1331" s="948" t="s">
        <v>2638</v>
      </c>
      <c r="H1331" s="948" t="s">
        <v>2637</v>
      </c>
      <c r="I1331" s="948"/>
      <c r="J1331" s="948" t="s">
        <v>1096</v>
      </c>
      <c r="K1331" s="948">
        <v>1</v>
      </c>
      <c r="L1331" s="948" t="s">
        <v>25</v>
      </c>
      <c r="M1331" s="948">
        <v>41600</v>
      </c>
      <c r="N1331" s="948" t="s">
        <v>97</v>
      </c>
      <c r="O1331" s="948">
        <v>122428</v>
      </c>
      <c r="P1331" s="948">
        <v>80828</v>
      </c>
      <c r="Q1331" s="948">
        <v>26851</v>
      </c>
      <c r="R1331" s="948">
        <v>37759</v>
      </c>
      <c r="S1331" s="948"/>
      <c r="T1331" s="948"/>
      <c r="U1331" s="948"/>
      <c r="V1331" s="948" t="s">
        <v>1348</v>
      </c>
      <c r="W1331" s="948">
        <v>32</v>
      </c>
    </row>
    <row r="1332" spans="1:23" s="917" customFormat="1" ht="12.75" customHeight="1">
      <c r="A1332" s="948">
        <v>1560</v>
      </c>
      <c r="B1332" s="948">
        <v>2817</v>
      </c>
      <c r="C1332" s="948" t="s">
        <v>107</v>
      </c>
      <c r="D1332" s="948" t="s">
        <v>1445</v>
      </c>
      <c r="E1332" s="948">
        <v>45142</v>
      </c>
      <c r="F1332" s="948" t="s">
        <v>198</v>
      </c>
      <c r="G1332" s="948" t="s">
        <v>2639</v>
      </c>
      <c r="H1332" s="948" t="s">
        <v>2321</v>
      </c>
      <c r="I1332" s="948"/>
      <c r="J1332" s="948" t="s">
        <v>1096</v>
      </c>
      <c r="K1332" s="948">
        <v>5</v>
      </c>
      <c r="L1332" s="948" t="s">
        <v>25</v>
      </c>
      <c r="M1332" s="948">
        <v>41600</v>
      </c>
      <c r="N1332" s="948" t="s">
        <v>106</v>
      </c>
      <c r="O1332" s="948">
        <v>136028</v>
      </c>
      <c r="P1332" s="948">
        <v>94428</v>
      </c>
      <c r="Q1332" s="948">
        <v>18870</v>
      </c>
      <c r="R1332" s="948">
        <v>26466</v>
      </c>
      <c r="S1332" s="948"/>
      <c r="T1332" s="948"/>
      <c r="U1332" s="948"/>
      <c r="V1332" s="948" t="s">
        <v>1348</v>
      </c>
      <c r="W1332" s="948">
        <v>2</v>
      </c>
    </row>
    <row r="1333" spans="1:23" s="917" customFormat="1" ht="12.75" customHeight="1">
      <c r="A1333" s="948">
        <v>1270</v>
      </c>
      <c r="B1333" s="948">
        <v>2810</v>
      </c>
      <c r="C1333" s="948" t="s">
        <v>100</v>
      </c>
      <c r="D1333" s="948" t="s">
        <v>1103</v>
      </c>
      <c r="E1333" s="948">
        <v>45144</v>
      </c>
      <c r="F1333" s="948" t="s">
        <v>198</v>
      </c>
      <c r="G1333" s="948" t="s">
        <v>2640</v>
      </c>
      <c r="H1333" s="948" t="s">
        <v>2525</v>
      </c>
      <c r="I1333" s="948"/>
      <c r="J1333" s="948" t="s">
        <v>1096</v>
      </c>
      <c r="K1333" s="948">
        <v>45</v>
      </c>
      <c r="L1333" s="948" t="s">
        <v>25</v>
      </c>
      <c r="M1333" s="948">
        <v>41600</v>
      </c>
      <c r="N1333" s="948" t="s">
        <v>97</v>
      </c>
      <c r="O1333" s="948">
        <v>122428</v>
      </c>
      <c r="P1333" s="948">
        <v>80828</v>
      </c>
      <c r="Q1333" s="948">
        <v>35187</v>
      </c>
      <c r="R1333" s="948">
        <v>43661</v>
      </c>
      <c r="S1333" s="948"/>
      <c r="T1333" s="948"/>
      <c r="U1333" s="948"/>
      <c r="V1333" s="948" t="s">
        <v>1348</v>
      </c>
      <c r="W1333" s="948">
        <v>1</v>
      </c>
    </row>
    <row r="1334" spans="1:23" s="917" customFormat="1" ht="12.75" customHeight="1">
      <c r="A1334" s="948">
        <v>1270</v>
      </c>
      <c r="B1334" s="948">
        <v>2810</v>
      </c>
      <c r="C1334" s="948" t="s">
        <v>100</v>
      </c>
      <c r="D1334" s="948" t="s">
        <v>1103</v>
      </c>
      <c r="E1334" s="948">
        <v>45148</v>
      </c>
      <c r="F1334" s="948" t="s">
        <v>198</v>
      </c>
      <c r="G1334" s="948" t="s">
        <v>2641</v>
      </c>
      <c r="H1334" s="948" t="s">
        <v>2525</v>
      </c>
      <c r="I1334" s="948"/>
      <c r="J1334" s="948" t="s">
        <v>1096</v>
      </c>
      <c r="K1334" s="948">
        <v>10</v>
      </c>
      <c r="L1334" s="948" t="s">
        <v>25</v>
      </c>
      <c r="M1334" s="948">
        <v>41600</v>
      </c>
      <c r="N1334" s="948" t="s">
        <v>97</v>
      </c>
      <c r="O1334" s="948">
        <v>122428</v>
      </c>
      <c r="P1334" s="948">
        <v>80828</v>
      </c>
      <c r="Q1334" s="948">
        <v>35187</v>
      </c>
      <c r="R1334" s="948">
        <v>43661</v>
      </c>
      <c r="S1334" s="948"/>
      <c r="T1334" s="948"/>
      <c r="U1334" s="948"/>
      <c r="V1334" s="948" t="s">
        <v>1348</v>
      </c>
      <c r="W1334" s="948">
        <v>1</v>
      </c>
    </row>
    <row r="1335" spans="1:23" s="917" customFormat="1" ht="12.75" customHeight="1">
      <c r="A1335" s="948">
        <v>1270</v>
      </c>
      <c r="B1335" s="948">
        <v>2839</v>
      </c>
      <c r="C1335" s="948" t="s">
        <v>86</v>
      </c>
      <c r="D1335" s="948" t="s">
        <v>1103</v>
      </c>
      <c r="E1335" s="948">
        <v>45149</v>
      </c>
      <c r="F1335" s="948" t="s">
        <v>198</v>
      </c>
      <c r="G1335" s="948" t="s">
        <v>2642</v>
      </c>
      <c r="H1335" s="948" t="s">
        <v>2525</v>
      </c>
      <c r="I1335" s="948"/>
      <c r="J1335" s="948" t="s">
        <v>1096</v>
      </c>
      <c r="K1335" s="948">
        <v>2</v>
      </c>
      <c r="L1335" s="948" t="s">
        <v>25</v>
      </c>
      <c r="M1335" s="948">
        <v>41600</v>
      </c>
      <c r="N1335" s="948" t="s">
        <v>84</v>
      </c>
      <c r="O1335" s="948">
        <v>94362</v>
      </c>
      <c r="P1335" s="948">
        <v>52762</v>
      </c>
      <c r="Q1335" s="948">
        <v>35187</v>
      </c>
      <c r="R1335" s="948">
        <v>43661</v>
      </c>
      <c r="S1335" s="948"/>
      <c r="T1335" s="948"/>
      <c r="U1335" s="948"/>
      <c r="V1335" s="948" t="s">
        <v>1348</v>
      </c>
      <c r="W1335" s="948">
        <v>1</v>
      </c>
    </row>
    <row r="1336" spans="1:23" s="917" customFormat="1" ht="12.75" customHeight="1">
      <c r="A1336" s="948">
        <v>1270</v>
      </c>
      <c r="B1336" s="948">
        <v>2810</v>
      </c>
      <c r="C1336" s="948" t="s">
        <v>100</v>
      </c>
      <c r="D1336" s="948" t="s">
        <v>1103</v>
      </c>
      <c r="E1336" s="948">
        <v>45151</v>
      </c>
      <c r="F1336" s="948" t="s">
        <v>198</v>
      </c>
      <c r="G1336" s="948" t="s">
        <v>2643</v>
      </c>
      <c r="H1336" s="948" t="s">
        <v>2525</v>
      </c>
      <c r="I1336" s="948"/>
      <c r="J1336" s="948" t="s">
        <v>1096</v>
      </c>
      <c r="K1336" s="948">
        <v>30</v>
      </c>
      <c r="L1336" s="948" t="s">
        <v>25</v>
      </c>
      <c r="M1336" s="948">
        <v>41600</v>
      </c>
      <c r="N1336" s="948" t="s">
        <v>97</v>
      </c>
      <c r="O1336" s="948">
        <v>122428</v>
      </c>
      <c r="P1336" s="948">
        <v>80828</v>
      </c>
      <c r="Q1336" s="948">
        <v>35187</v>
      </c>
      <c r="R1336" s="948">
        <v>43661</v>
      </c>
      <c r="S1336" s="948"/>
      <c r="T1336" s="948"/>
      <c r="U1336" s="948"/>
      <c r="V1336" s="948" t="s">
        <v>1348</v>
      </c>
      <c r="W1336" s="948">
        <v>1</v>
      </c>
    </row>
    <row r="1337" spans="1:23" s="917" customFormat="1" ht="12.75" customHeight="1">
      <c r="A1337" s="948">
        <v>1280</v>
      </c>
      <c r="B1337" s="948">
        <v>2826</v>
      </c>
      <c r="C1337" s="948" t="s">
        <v>103</v>
      </c>
      <c r="D1337" s="948" t="s">
        <v>1103</v>
      </c>
      <c r="E1337" s="948">
        <v>45158</v>
      </c>
      <c r="F1337" s="948" t="s">
        <v>198</v>
      </c>
      <c r="G1337" s="948" t="s">
        <v>2644</v>
      </c>
      <c r="H1337" s="948" t="s">
        <v>2321</v>
      </c>
      <c r="I1337" s="948"/>
      <c r="J1337" s="948" t="s">
        <v>1096</v>
      </c>
      <c r="K1337" s="948">
        <v>7</v>
      </c>
      <c r="L1337" s="948" t="s">
        <v>25</v>
      </c>
      <c r="M1337" s="948">
        <v>41600</v>
      </c>
      <c r="N1337" s="948" t="s">
        <v>93</v>
      </c>
      <c r="O1337" s="948">
        <v>109342</v>
      </c>
      <c r="P1337" s="948">
        <v>67742</v>
      </c>
      <c r="Q1337" s="948">
        <v>18870</v>
      </c>
      <c r="R1337" s="948">
        <v>26466</v>
      </c>
      <c r="S1337" s="948"/>
      <c r="T1337" s="948"/>
      <c r="U1337" s="948"/>
      <c r="V1337" s="948" t="s">
        <v>1348</v>
      </c>
      <c r="W1337" s="948">
        <v>1</v>
      </c>
    </row>
    <row r="1338" spans="1:23" s="917" customFormat="1" ht="12.75" customHeight="1">
      <c r="A1338" s="948">
        <v>1912</v>
      </c>
      <c r="B1338" s="948">
        <v>2839</v>
      </c>
      <c r="C1338" s="948" t="s">
        <v>86</v>
      </c>
      <c r="D1338" s="948" t="s">
        <v>1270</v>
      </c>
      <c r="E1338" s="948">
        <v>45168</v>
      </c>
      <c r="F1338" s="948" t="s">
        <v>198</v>
      </c>
      <c r="G1338" s="948" t="s">
        <v>2645</v>
      </c>
      <c r="H1338" s="948" t="s">
        <v>2646</v>
      </c>
      <c r="I1338" s="948"/>
      <c r="J1338" s="948" t="s">
        <v>1096</v>
      </c>
      <c r="K1338" s="948">
        <v>3</v>
      </c>
      <c r="L1338" s="948" t="s">
        <v>25</v>
      </c>
      <c r="M1338" s="948">
        <v>41600</v>
      </c>
      <c r="N1338" s="948" t="s">
        <v>84</v>
      </c>
      <c r="O1338" s="948">
        <v>94362</v>
      </c>
      <c r="P1338" s="948">
        <v>52762</v>
      </c>
      <c r="Q1338" s="948">
        <v>9746</v>
      </c>
      <c r="R1338" s="948">
        <v>9782</v>
      </c>
      <c r="S1338" s="948"/>
      <c r="T1338" s="948"/>
      <c r="U1338" s="948"/>
      <c r="V1338" s="948" t="s">
        <v>1348</v>
      </c>
      <c r="W1338" s="948">
        <v>4</v>
      </c>
    </row>
    <row r="1339" spans="1:23" s="917" customFormat="1" ht="12.75" customHeight="1">
      <c r="A1339" s="948">
        <v>1605</v>
      </c>
      <c r="B1339" s="948">
        <v>2813</v>
      </c>
      <c r="C1339" s="948" t="s">
        <v>90</v>
      </c>
      <c r="D1339" s="948" t="s">
        <v>1126</v>
      </c>
      <c r="E1339" s="948">
        <v>45174</v>
      </c>
      <c r="F1339" s="948" t="s">
        <v>198</v>
      </c>
      <c r="G1339" s="948" t="s">
        <v>2647</v>
      </c>
      <c r="H1339" s="948" t="s">
        <v>2530</v>
      </c>
      <c r="I1339" s="948"/>
      <c r="J1339" s="948" t="s">
        <v>1096</v>
      </c>
      <c r="K1339" s="948">
        <v>10</v>
      </c>
      <c r="L1339" s="948" t="s">
        <v>25</v>
      </c>
      <c r="M1339" s="948">
        <v>41600</v>
      </c>
      <c r="N1339" s="948" t="s">
        <v>88</v>
      </c>
      <c r="O1339" s="948">
        <v>101092</v>
      </c>
      <c r="P1339" s="948">
        <v>59492</v>
      </c>
      <c r="Q1339" s="948">
        <v>18870</v>
      </c>
      <c r="R1339" s="948">
        <v>19885</v>
      </c>
      <c r="S1339" s="948"/>
      <c r="T1339" s="948"/>
      <c r="U1339" s="948"/>
      <c r="V1339" s="948" t="s">
        <v>1348</v>
      </c>
      <c r="W1339" s="948">
        <v>3</v>
      </c>
    </row>
    <row r="1340" spans="1:23" s="917" customFormat="1" ht="12.75" customHeight="1">
      <c r="A1340" s="948">
        <v>1190</v>
      </c>
      <c r="B1340" s="948">
        <v>2823</v>
      </c>
      <c r="C1340" s="948" t="s">
        <v>551</v>
      </c>
      <c r="D1340" s="948" t="s">
        <v>1133</v>
      </c>
      <c r="E1340" s="948">
        <v>45176</v>
      </c>
      <c r="F1340" s="948" t="s">
        <v>198</v>
      </c>
      <c r="G1340" s="948" t="s">
        <v>2648</v>
      </c>
      <c r="H1340" s="948" t="s">
        <v>2321</v>
      </c>
      <c r="I1340" s="948"/>
      <c r="J1340" s="948" t="s">
        <v>1096</v>
      </c>
      <c r="K1340" s="948">
        <v>5</v>
      </c>
      <c r="L1340" s="948" t="s">
        <v>25</v>
      </c>
      <c r="M1340" s="948">
        <v>41600</v>
      </c>
      <c r="N1340" s="948" t="s">
        <v>93</v>
      </c>
      <c r="O1340" s="948">
        <v>109342</v>
      </c>
      <c r="P1340" s="948">
        <v>67742</v>
      </c>
      <c r="Q1340" s="948">
        <v>18870</v>
      </c>
      <c r="R1340" s="948">
        <v>26466</v>
      </c>
      <c r="S1340" s="948"/>
      <c r="T1340" s="948"/>
      <c r="U1340" s="948"/>
      <c r="V1340" s="948" t="s">
        <v>1348</v>
      </c>
      <c r="W1340" s="948">
        <v>3</v>
      </c>
    </row>
    <row r="1341" spans="1:23" s="917" customFormat="1" ht="12.75" customHeight="1">
      <c r="A1341" s="948">
        <v>1190</v>
      </c>
      <c r="B1341" s="948">
        <v>2823</v>
      </c>
      <c r="C1341" s="948" t="s">
        <v>551</v>
      </c>
      <c r="D1341" s="948" t="s">
        <v>1133</v>
      </c>
      <c r="E1341" s="948">
        <v>45177</v>
      </c>
      <c r="F1341" s="948" t="s">
        <v>198</v>
      </c>
      <c r="G1341" s="948" t="s">
        <v>2649</v>
      </c>
      <c r="H1341" s="948" t="s">
        <v>2321</v>
      </c>
      <c r="I1341" s="948"/>
      <c r="J1341" s="948" t="s">
        <v>1096</v>
      </c>
      <c r="K1341" s="948">
        <v>5</v>
      </c>
      <c r="L1341" s="948" t="s">
        <v>25</v>
      </c>
      <c r="M1341" s="948">
        <v>41600</v>
      </c>
      <c r="N1341" s="948" t="s">
        <v>93</v>
      </c>
      <c r="O1341" s="948">
        <v>109342</v>
      </c>
      <c r="P1341" s="948">
        <v>67742</v>
      </c>
      <c r="Q1341" s="948">
        <v>18870</v>
      </c>
      <c r="R1341" s="948">
        <v>26466</v>
      </c>
      <c r="S1341" s="948"/>
      <c r="T1341" s="948"/>
      <c r="U1341" s="948"/>
      <c r="V1341" s="948" t="s">
        <v>1348</v>
      </c>
      <c r="W1341" s="948">
        <v>3</v>
      </c>
    </row>
    <row r="1342" spans="1:23" s="917" customFormat="1" ht="12.75" customHeight="1">
      <c r="A1342" s="948">
        <v>1190</v>
      </c>
      <c r="B1342" s="948">
        <v>2823</v>
      </c>
      <c r="C1342" s="948" t="s">
        <v>551</v>
      </c>
      <c r="D1342" s="948" t="s">
        <v>1133</v>
      </c>
      <c r="E1342" s="948">
        <v>45178</v>
      </c>
      <c r="F1342" s="948" t="s">
        <v>198</v>
      </c>
      <c r="G1342" s="948" t="s">
        <v>2650</v>
      </c>
      <c r="H1342" s="948" t="s">
        <v>2321</v>
      </c>
      <c r="I1342" s="948"/>
      <c r="J1342" s="948" t="s">
        <v>1096</v>
      </c>
      <c r="K1342" s="948">
        <v>5</v>
      </c>
      <c r="L1342" s="948" t="s">
        <v>25</v>
      </c>
      <c r="M1342" s="948">
        <v>41600</v>
      </c>
      <c r="N1342" s="948" t="s">
        <v>93</v>
      </c>
      <c r="O1342" s="948">
        <v>109342</v>
      </c>
      <c r="P1342" s="948">
        <v>67742</v>
      </c>
      <c r="Q1342" s="948">
        <v>18870</v>
      </c>
      <c r="R1342" s="948">
        <v>26466</v>
      </c>
      <c r="S1342" s="948"/>
      <c r="T1342" s="948"/>
      <c r="U1342" s="948"/>
      <c r="V1342" s="948" t="s">
        <v>1348</v>
      </c>
      <c r="W1342" s="948">
        <v>3</v>
      </c>
    </row>
    <row r="1343" spans="1:23" s="917" customFormat="1" ht="12.75" customHeight="1">
      <c r="A1343" s="948">
        <v>1190</v>
      </c>
      <c r="B1343" s="948">
        <v>2823</v>
      </c>
      <c r="C1343" s="948" t="s">
        <v>551</v>
      </c>
      <c r="D1343" s="948" t="s">
        <v>1133</v>
      </c>
      <c r="E1343" s="948">
        <v>45180</v>
      </c>
      <c r="F1343" s="948" t="s">
        <v>198</v>
      </c>
      <c r="G1343" s="948" t="s">
        <v>2651</v>
      </c>
      <c r="H1343" s="948" t="s">
        <v>2321</v>
      </c>
      <c r="I1343" s="948"/>
      <c r="J1343" s="948" t="s">
        <v>1096</v>
      </c>
      <c r="K1343" s="948">
        <v>5</v>
      </c>
      <c r="L1343" s="948" t="s">
        <v>25</v>
      </c>
      <c r="M1343" s="948">
        <v>41600</v>
      </c>
      <c r="N1343" s="948" t="s">
        <v>93</v>
      </c>
      <c r="O1343" s="948">
        <v>109342</v>
      </c>
      <c r="P1343" s="948">
        <v>67742</v>
      </c>
      <c r="Q1343" s="948">
        <v>18870</v>
      </c>
      <c r="R1343" s="948">
        <v>26466</v>
      </c>
      <c r="S1343" s="948"/>
      <c r="T1343" s="948"/>
      <c r="U1343" s="948"/>
      <c r="V1343" s="948" t="s">
        <v>1348</v>
      </c>
      <c r="W1343" s="948">
        <v>3</v>
      </c>
    </row>
    <row r="1344" spans="1:23" s="917" customFormat="1" ht="12.75" customHeight="1">
      <c r="A1344" s="948">
        <v>1190</v>
      </c>
      <c r="B1344" s="948">
        <v>2823</v>
      </c>
      <c r="C1344" s="948" t="s">
        <v>551</v>
      </c>
      <c r="D1344" s="948" t="s">
        <v>1133</v>
      </c>
      <c r="E1344" s="948">
        <v>45181</v>
      </c>
      <c r="F1344" s="948" t="s">
        <v>198</v>
      </c>
      <c r="G1344" s="948" t="s">
        <v>2652</v>
      </c>
      <c r="H1344" s="948" t="s">
        <v>2321</v>
      </c>
      <c r="I1344" s="948"/>
      <c r="J1344" s="948" t="s">
        <v>1096</v>
      </c>
      <c r="K1344" s="948">
        <v>5</v>
      </c>
      <c r="L1344" s="948" t="s">
        <v>25</v>
      </c>
      <c r="M1344" s="948">
        <v>41600</v>
      </c>
      <c r="N1344" s="948" t="s">
        <v>93</v>
      </c>
      <c r="O1344" s="948">
        <v>109342</v>
      </c>
      <c r="P1344" s="948">
        <v>67742</v>
      </c>
      <c r="Q1344" s="948">
        <v>18870</v>
      </c>
      <c r="R1344" s="948">
        <v>26466</v>
      </c>
      <c r="S1344" s="948"/>
      <c r="T1344" s="948"/>
      <c r="U1344" s="948"/>
      <c r="V1344" s="948" t="s">
        <v>1348</v>
      </c>
      <c r="W1344" s="948">
        <v>3</v>
      </c>
    </row>
    <row r="1345" spans="1:23" s="917" customFormat="1" ht="12.75" customHeight="1">
      <c r="A1345" s="948">
        <v>1190</v>
      </c>
      <c r="B1345" s="948">
        <v>2823</v>
      </c>
      <c r="C1345" s="948" t="s">
        <v>551</v>
      </c>
      <c r="D1345" s="948" t="s">
        <v>1133</v>
      </c>
      <c r="E1345" s="948">
        <v>45182</v>
      </c>
      <c r="F1345" s="948" t="s">
        <v>198</v>
      </c>
      <c r="G1345" s="948" t="s">
        <v>2653</v>
      </c>
      <c r="H1345" s="948" t="s">
        <v>2321</v>
      </c>
      <c r="I1345" s="948"/>
      <c r="J1345" s="948" t="s">
        <v>1096</v>
      </c>
      <c r="K1345" s="948">
        <v>5</v>
      </c>
      <c r="L1345" s="948" t="s">
        <v>25</v>
      </c>
      <c r="M1345" s="948">
        <v>41600</v>
      </c>
      <c r="N1345" s="948" t="s">
        <v>93</v>
      </c>
      <c r="O1345" s="948">
        <v>109342</v>
      </c>
      <c r="P1345" s="948">
        <v>67742</v>
      </c>
      <c r="Q1345" s="948">
        <v>18870</v>
      </c>
      <c r="R1345" s="948">
        <v>26466</v>
      </c>
      <c r="S1345" s="948"/>
      <c r="T1345" s="948"/>
      <c r="U1345" s="948"/>
      <c r="V1345" s="948" t="s">
        <v>1348</v>
      </c>
      <c r="W1345" s="948">
        <v>3</v>
      </c>
    </row>
    <row r="1346" spans="1:23" s="917" customFormat="1" ht="12.75" customHeight="1">
      <c r="A1346" s="948">
        <v>1190</v>
      </c>
      <c r="B1346" s="948">
        <v>2823</v>
      </c>
      <c r="C1346" s="948" t="s">
        <v>551</v>
      </c>
      <c r="D1346" s="948" t="s">
        <v>1133</v>
      </c>
      <c r="E1346" s="948">
        <v>45183</v>
      </c>
      <c r="F1346" s="948" t="s">
        <v>198</v>
      </c>
      <c r="G1346" s="948" t="s">
        <v>2654</v>
      </c>
      <c r="H1346" s="948" t="s">
        <v>2321</v>
      </c>
      <c r="I1346" s="948"/>
      <c r="J1346" s="948" t="s">
        <v>1096</v>
      </c>
      <c r="K1346" s="948">
        <v>5</v>
      </c>
      <c r="L1346" s="948" t="s">
        <v>25</v>
      </c>
      <c r="M1346" s="948">
        <v>41600</v>
      </c>
      <c r="N1346" s="948" t="s">
        <v>93</v>
      </c>
      <c r="O1346" s="948">
        <v>109342</v>
      </c>
      <c r="P1346" s="948">
        <v>67742</v>
      </c>
      <c r="Q1346" s="948">
        <v>18870</v>
      </c>
      <c r="R1346" s="948">
        <v>26466</v>
      </c>
      <c r="S1346" s="948"/>
      <c r="T1346" s="948"/>
      <c r="U1346" s="948"/>
      <c r="V1346" s="948" t="s">
        <v>1348</v>
      </c>
      <c r="W1346" s="948">
        <v>3</v>
      </c>
    </row>
    <row r="1347" spans="1:23" s="917" customFormat="1" ht="12.75" customHeight="1">
      <c r="A1347" s="948">
        <v>1190</v>
      </c>
      <c r="B1347" s="948">
        <v>2823</v>
      </c>
      <c r="C1347" s="948" t="s">
        <v>551</v>
      </c>
      <c r="D1347" s="948" t="s">
        <v>1133</v>
      </c>
      <c r="E1347" s="948">
        <v>45184</v>
      </c>
      <c r="F1347" s="948" t="s">
        <v>198</v>
      </c>
      <c r="G1347" s="948" t="s">
        <v>2655</v>
      </c>
      <c r="H1347" s="948" t="s">
        <v>2321</v>
      </c>
      <c r="I1347" s="948"/>
      <c r="J1347" s="948" t="s">
        <v>1096</v>
      </c>
      <c r="K1347" s="948">
        <v>5</v>
      </c>
      <c r="L1347" s="948" t="s">
        <v>25</v>
      </c>
      <c r="M1347" s="948">
        <v>41600</v>
      </c>
      <c r="N1347" s="948" t="s">
        <v>93</v>
      </c>
      <c r="O1347" s="948">
        <v>109342</v>
      </c>
      <c r="P1347" s="948">
        <v>67742</v>
      </c>
      <c r="Q1347" s="948">
        <v>18870</v>
      </c>
      <c r="R1347" s="948">
        <v>26466</v>
      </c>
      <c r="S1347" s="948"/>
      <c r="T1347" s="948"/>
      <c r="U1347" s="948"/>
      <c r="V1347" s="948" t="s">
        <v>1348</v>
      </c>
      <c r="W1347" s="948">
        <v>3</v>
      </c>
    </row>
    <row r="1348" spans="1:23" s="917" customFormat="1" ht="12.75" customHeight="1">
      <c r="A1348" s="948">
        <v>1190</v>
      </c>
      <c r="B1348" s="948">
        <v>2823</v>
      </c>
      <c r="C1348" s="948" t="s">
        <v>551</v>
      </c>
      <c r="D1348" s="948" t="s">
        <v>1133</v>
      </c>
      <c r="E1348" s="948">
        <v>45185</v>
      </c>
      <c r="F1348" s="948" t="s">
        <v>198</v>
      </c>
      <c r="G1348" s="948" t="s">
        <v>2656</v>
      </c>
      <c r="H1348" s="948" t="s">
        <v>2321</v>
      </c>
      <c r="I1348" s="948"/>
      <c r="J1348" s="948" t="s">
        <v>1096</v>
      </c>
      <c r="K1348" s="948">
        <v>5</v>
      </c>
      <c r="L1348" s="948" t="s">
        <v>25</v>
      </c>
      <c r="M1348" s="948">
        <v>41600</v>
      </c>
      <c r="N1348" s="948" t="s">
        <v>93</v>
      </c>
      <c r="O1348" s="948">
        <v>109342</v>
      </c>
      <c r="P1348" s="948">
        <v>67742</v>
      </c>
      <c r="Q1348" s="948">
        <v>18870</v>
      </c>
      <c r="R1348" s="948">
        <v>26466</v>
      </c>
      <c r="S1348" s="948"/>
      <c r="T1348" s="948"/>
      <c r="U1348" s="948"/>
      <c r="V1348" s="948" t="s">
        <v>1348</v>
      </c>
      <c r="W1348" s="948">
        <v>3</v>
      </c>
    </row>
    <row r="1349" spans="1:23" s="917" customFormat="1" ht="12.75" customHeight="1">
      <c r="A1349" s="948">
        <v>1190</v>
      </c>
      <c r="B1349" s="948">
        <v>2832</v>
      </c>
      <c r="C1349" s="948" t="s">
        <v>92</v>
      </c>
      <c r="D1349" s="948" t="s">
        <v>1133</v>
      </c>
      <c r="E1349" s="948">
        <v>45203</v>
      </c>
      <c r="F1349" s="948" t="s">
        <v>198</v>
      </c>
      <c r="G1349" s="948" t="s">
        <v>2657</v>
      </c>
      <c r="H1349" s="948" t="s">
        <v>2321</v>
      </c>
      <c r="I1349" s="948"/>
      <c r="J1349" s="948" t="s">
        <v>1096</v>
      </c>
      <c r="K1349" s="948">
        <v>5</v>
      </c>
      <c r="L1349" s="948" t="s">
        <v>25</v>
      </c>
      <c r="M1349" s="948">
        <v>41600</v>
      </c>
      <c r="N1349" s="948" t="s">
        <v>88</v>
      </c>
      <c r="O1349" s="948">
        <v>101092</v>
      </c>
      <c r="P1349" s="948">
        <v>59492</v>
      </c>
      <c r="Q1349" s="948">
        <v>18870</v>
      </c>
      <c r="R1349" s="948">
        <v>26466</v>
      </c>
      <c r="S1349" s="948"/>
      <c r="T1349" s="948"/>
      <c r="U1349" s="948"/>
      <c r="V1349" s="948" t="s">
        <v>1348</v>
      </c>
      <c r="W1349" s="948">
        <v>3</v>
      </c>
    </row>
    <row r="1350" spans="1:23" s="917" customFormat="1" ht="12.75" customHeight="1">
      <c r="A1350" s="948">
        <v>1280</v>
      </c>
      <c r="B1350" s="948">
        <v>2826</v>
      </c>
      <c r="C1350" s="948" t="s">
        <v>103</v>
      </c>
      <c r="D1350" s="948" t="s">
        <v>1103</v>
      </c>
      <c r="E1350" s="948">
        <v>45207</v>
      </c>
      <c r="F1350" s="948" t="s">
        <v>198</v>
      </c>
      <c r="G1350" s="948" t="s">
        <v>2658</v>
      </c>
      <c r="H1350" s="948" t="s">
        <v>2321</v>
      </c>
      <c r="I1350" s="948"/>
      <c r="J1350" s="948" t="s">
        <v>1096</v>
      </c>
      <c r="K1350" s="948">
        <v>10</v>
      </c>
      <c r="L1350" s="948" t="s">
        <v>25</v>
      </c>
      <c r="M1350" s="948">
        <v>41600</v>
      </c>
      <c r="N1350" s="948" t="s">
        <v>93</v>
      </c>
      <c r="O1350" s="948">
        <v>109342</v>
      </c>
      <c r="P1350" s="948">
        <v>67742</v>
      </c>
      <c r="Q1350" s="948">
        <v>18870</v>
      </c>
      <c r="R1350" s="948">
        <v>26466</v>
      </c>
      <c r="S1350" s="948"/>
      <c r="T1350" s="948"/>
      <c r="U1350" s="948"/>
      <c r="V1350" s="948" t="s">
        <v>1348</v>
      </c>
      <c r="W1350" s="948">
        <v>1</v>
      </c>
    </row>
    <row r="1351" spans="1:23" s="917" customFormat="1" ht="12.75" customHeight="1">
      <c r="A1351" s="948">
        <v>1235</v>
      </c>
      <c r="B1351" s="948">
        <v>2824</v>
      </c>
      <c r="C1351" s="948" t="s">
        <v>122</v>
      </c>
      <c r="D1351" s="948" t="s">
        <v>1372</v>
      </c>
      <c r="E1351" s="948">
        <v>45213</v>
      </c>
      <c r="F1351" s="948" t="s">
        <v>198</v>
      </c>
      <c r="G1351" s="948" t="s">
        <v>2659</v>
      </c>
      <c r="H1351" s="948" t="s">
        <v>2660</v>
      </c>
      <c r="I1351" s="948"/>
      <c r="J1351" s="948" t="s">
        <v>1096</v>
      </c>
      <c r="K1351" s="948">
        <v>3</v>
      </c>
      <c r="L1351" s="948" t="s">
        <v>25</v>
      </c>
      <c r="M1351" s="948">
        <v>41600</v>
      </c>
      <c r="N1351" s="948" t="s">
        <v>114</v>
      </c>
      <c r="O1351" s="948">
        <v>165078</v>
      </c>
      <c r="P1351" s="948">
        <v>123478</v>
      </c>
      <c r="Q1351" s="948">
        <v>23032</v>
      </c>
      <c r="R1351" s="948">
        <v>43316</v>
      </c>
      <c r="S1351" s="948"/>
      <c r="T1351" s="948"/>
      <c r="U1351" s="948"/>
      <c r="V1351" s="948" t="s">
        <v>1348</v>
      </c>
      <c r="W1351" s="948">
        <v>1</v>
      </c>
    </row>
    <row r="1352" spans="1:23" s="917" customFormat="1" ht="12.75" customHeight="1">
      <c r="A1352" s="948">
        <v>1912</v>
      </c>
      <c r="B1352" s="948">
        <v>2840</v>
      </c>
      <c r="C1352" s="948" t="s">
        <v>87</v>
      </c>
      <c r="D1352" s="948" t="s">
        <v>1270</v>
      </c>
      <c r="E1352" s="948">
        <v>45214</v>
      </c>
      <c r="F1352" s="948" t="s">
        <v>198</v>
      </c>
      <c r="G1352" s="948" t="s">
        <v>2661</v>
      </c>
      <c r="H1352" s="948" t="s">
        <v>2662</v>
      </c>
      <c r="I1352" s="948"/>
      <c r="J1352" s="948" t="s">
        <v>1096</v>
      </c>
      <c r="K1352" s="948">
        <v>3</v>
      </c>
      <c r="L1352" s="948" t="s">
        <v>327</v>
      </c>
      <c r="M1352" s="948">
        <v>41600</v>
      </c>
      <c r="N1352" s="948" t="s">
        <v>84</v>
      </c>
      <c r="O1352" s="948">
        <v>94362</v>
      </c>
      <c r="P1352" s="948">
        <v>52762</v>
      </c>
      <c r="Q1352" s="948">
        <v>9746</v>
      </c>
      <c r="R1352" s="948">
        <v>9782</v>
      </c>
      <c r="S1352" s="948"/>
      <c r="T1352" s="948"/>
      <c r="U1352" s="948"/>
      <c r="V1352" s="948" t="s">
        <v>1348</v>
      </c>
      <c r="W1352" s="948">
        <v>2</v>
      </c>
    </row>
    <row r="1353" spans="1:23" s="917" customFormat="1" ht="12.75" customHeight="1">
      <c r="A1353" s="948">
        <v>6666</v>
      </c>
      <c r="B1353" s="948">
        <v>2840</v>
      </c>
      <c r="C1353" s="948" t="s">
        <v>87</v>
      </c>
      <c r="D1353" s="948" t="s">
        <v>1806</v>
      </c>
      <c r="E1353" s="948">
        <v>45215</v>
      </c>
      <c r="F1353" s="948" t="s">
        <v>198</v>
      </c>
      <c r="G1353" s="948" t="s">
        <v>2663</v>
      </c>
      <c r="H1353" s="948" t="s">
        <v>2664</v>
      </c>
      <c r="I1353" s="948"/>
      <c r="J1353" s="948" t="s">
        <v>1096</v>
      </c>
      <c r="K1353" s="948">
        <v>2</v>
      </c>
      <c r="L1353" s="948" t="s">
        <v>2665</v>
      </c>
      <c r="M1353" s="948">
        <v>0</v>
      </c>
      <c r="N1353" s="948" t="s">
        <v>84</v>
      </c>
      <c r="O1353" s="948">
        <v>97274</v>
      </c>
      <c r="P1353" s="948">
        <v>97274</v>
      </c>
      <c r="Q1353" s="948">
        <v>9746</v>
      </c>
      <c r="R1353" s="948">
        <v>9782</v>
      </c>
      <c r="S1353" s="948"/>
      <c r="T1353" s="948"/>
      <c r="U1353" s="948"/>
      <c r="V1353" s="948" t="s">
        <v>1348</v>
      </c>
      <c r="W1353" s="948">
        <v>223</v>
      </c>
    </row>
    <row r="1354" spans="1:23" s="917" customFormat="1" ht="12.75" customHeight="1">
      <c r="A1354" s="948">
        <v>1125</v>
      </c>
      <c r="B1354" s="948">
        <v>2822</v>
      </c>
      <c r="C1354" s="948" t="s">
        <v>1653</v>
      </c>
      <c r="D1354" s="948" t="s">
        <v>1445</v>
      </c>
      <c r="E1354" s="948">
        <v>45223</v>
      </c>
      <c r="F1354" s="948" t="s">
        <v>198</v>
      </c>
      <c r="G1354" s="948" t="s">
        <v>2666</v>
      </c>
      <c r="H1354" s="948" t="s">
        <v>2530</v>
      </c>
      <c r="I1354" s="948"/>
      <c r="J1354" s="948" t="s">
        <v>1096</v>
      </c>
      <c r="K1354" s="948">
        <v>5</v>
      </c>
      <c r="L1354" s="948" t="s">
        <v>25</v>
      </c>
      <c r="M1354" s="948">
        <v>41600</v>
      </c>
      <c r="N1354" s="948" t="s">
        <v>325</v>
      </c>
      <c r="O1354" s="948">
        <v>292387</v>
      </c>
      <c r="P1354" s="948">
        <v>250787</v>
      </c>
      <c r="Q1354" s="948">
        <v>18870</v>
      </c>
      <c r="R1354" s="948">
        <v>26466</v>
      </c>
      <c r="S1354" s="948"/>
      <c r="T1354" s="948"/>
      <c r="U1354" s="948"/>
      <c r="V1354" s="948" t="s">
        <v>1348</v>
      </c>
      <c r="W1354" s="948">
        <v>2</v>
      </c>
    </row>
    <row r="1355" spans="1:23" s="917" customFormat="1" ht="12.75" customHeight="1">
      <c r="A1355" s="948">
        <v>1590</v>
      </c>
      <c r="B1355" s="948">
        <v>2813</v>
      </c>
      <c r="C1355" s="948" t="s">
        <v>90</v>
      </c>
      <c r="D1355" s="948" t="s">
        <v>1126</v>
      </c>
      <c r="E1355" s="948">
        <v>45227</v>
      </c>
      <c r="F1355" s="948" t="s">
        <v>198</v>
      </c>
      <c r="G1355" s="948" t="s">
        <v>2667</v>
      </c>
      <c r="H1355" s="948" t="s">
        <v>2530</v>
      </c>
      <c r="I1355" s="948"/>
      <c r="J1355" s="948" t="s">
        <v>1096</v>
      </c>
      <c r="K1355" s="948">
        <v>15</v>
      </c>
      <c r="L1355" s="948" t="s">
        <v>25</v>
      </c>
      <c r="M1355" s="948">
        <v>41600</v>
      </c>
      <c r="N1355" s="948" t="s">
        <v>88</v>
      </c>
      <c r="O1355" s="948">
        <v>101092</v>
      </c>
      <c r="P1355" s="948">
        <v>59492</v>
      </c>
      <c r="Q1355" s="948">
        <v>26851</v>
      </c>
      <c r="R1355" s="948">
        <v>37759</v>
      </c>
      <c r="S1355" s="948"/>
      <c r="T1355" s="948"/>
      <c r="U1355" s="948"/>
      <c r="V1355" s="948" t="s">
        <v>1348</v>
      </c>
      <c r="W1355" s="948">
        <v>3</v>
      </c>
    </row>
    <row r="1356" spans="1:23" s="917" customFormat="1" ht="12.75" customHeight="1">
      <c r="A1356" s="948">
        <v>1590</v>
      </c>
      <c r="B1356" s="948">
        <v>2813</v>
      </c>
      <c r="C1356" s="948" t="s">
        <v>90</v>
      </c>
      <c r="D1356" s="948" t="s">
        <v>1126</v>
      </c>
      <c r="E1356" s="948">
        <v>45228</v>
      </c>
      <c r="F1356" s="948" t="s">
        <v>198</v>
      </c>
      <c r="G1356" s="948" t="s">
        <v>2668</v>
      </c>
      <c r="H1356" s="948" t="s">
        <v>2530</v>
      </c>
      <c r="I1356" s="948"/>
      <c r="J1356" s="948" t="s">
        <v>1096</v>
      </c>
      <c r="K1356" s="948">
        <v>15</v>
      </c>
      <c r="L1356" s="948" t="s">
        <v>25</v>
      </c>
      <c r="M1356" s="948">
        <v>41600</v>
      </c>
      <c r="N1356" s="948" t="s">
        <v>88</v>
      </c>
      <c r="O1356" s="948">
        <v>101092</v>
      </c>
      <c r="P1356" s="948">
        <v>59492</v>
      </c>
      <c r="Q1356" s="948">
        <v>26851</v>
      </c>
      <c r="R1356" s="948">
        <v>37759</v>
      </c>
      <c r="S1356" s="948"/>
      <c r="T1356" s="948"/>
      <c r="U1356" s="948"/>
      <c r="V1356" s="948" t="s">
        <v>1348</v>
      </c>
      <c r="W1356" s="948">
        <v>3</v>
      </c>
    </row>
    <row r="1357" spans="1:23" s="917" customFormat="1" ht="12.75" customHeight="1">
      <c r="A1357" s="948">
        <v>1605</v>
      </c>
      <c r="B1357" s="948">
        <v>2813</v>
      </c>
      <c r="C1357" s="948" t="s">
        <v>90</v>
      </c>
      <c r="D1357" s="948" t="s">
        <v>1126</v>
      </c>
      <c r="E1357" s="948">
        <v>45231</v>
      </c>
      <c r="F1357" s="948" t="s">
        <v>198</v>
      </c>
      <c r="G1357" s="948" t="s">
        <v>2669</v>
      </c>
      <c r="H1357" s="948" t="s">
        <v>2530</v>
      </c>
      <c r="I1357" s="948"/>
      <c r="J1357" s="948" t="s">
        <v>1096</v>
      </c>
      <c r="K1357" s="948">
        <v>10</v>
      </c>
      <c r="L1357" s="948" t="s">
        <v>25</v>
      </c>
      <c r="M1357" s="948">
        <v>41600</v>
      </c>
      <c r="N1357" s="948" t="s">
        <v>88</v>
      </c>
      <c r="O1357" s="948">
        <v>101092</v>
      </c>
      <c r="P1357" s="948">
        <v>59492</v>
      </c>
      <c r="Q1357" s="948">
        <v>18870</v>
      </c>
      <c r="R1357" s="948">
        <v>19885</v>
      </c>
      <c r="S1357" s="948"/>
      <c r="T1357" s="948"/>
      <c r="U1357" s="948"/>
      <c r="V1357" s="948" t="s">
        <v>1348</v>
      </c>
      <c r="W1357" s="948">
        <v>2</v>
      </c>
    </row>
    <row r="1358" spans="1:23" s="917" customFormat="1" ht="12.75" customHeight="1">
      <c r="A1358" s="948">
        <v>1540</v>
      </c>
      <c r="B1358" s="948">
        <v>2817</v>
      </c>
      <c r="C1358" s="948" t="s">
        <v>107</v>
      </c>
      <c r="D1358" s="948" t="s">
        <v>1445</v>
      </c>
      <c r="E1358" s="948">
        <v>45243</v>
      </c>
      <c r="F1358" s="948" t="s">
        <v>198</v>
      </c>
      <c r="G1358" s="948" t="s">
        <v>2670</v>
      </c>
      <c r="H1358" s="948" t="s">
        <v>2321</v>
      </c>
      <c r="I1358" s="948"/>
      <c r="J1358" s="948" t="s">
        <v>1096</v>
      </c>
      <c r="K1358" s="948">
        <v>3</v>
      </c>
      <c r="L1358" s="948" t="s">
        <v>25</v>
      </c>
      <c r="M1358" s="948">
        <v>41600</v>
      </c>
      <c r="N1358" s="948" t="s">
        <v>106</v>
      </c>
      <c r="O1358" s="948">
        <v>136028</v>
      </c>
      <c r="P1358" s="948">
        <v>94428</v>
      </c>
      <c r="Q1358" s="948">
        <v>18870</v>
      </c>
      <c r="R1358" s="948">
        <v>26466</v>
      </c>
      <c r="S1358" s="948"/>
      <c r="T1358" s="948"/>
      <c r="U1358" s="948"/>
      <c r="V1358" s="948" t="s">
        <v>1348</v>
      </c>
      <c r="W1358" s="948">
        <v>2</v>
      </c>
    </row>
    <row r="1359" spans="1:23" s="917" customFormat="1" ht="12.75" customHeight="1">
      <c r="A1359" s="948">
        <v>1125</v>
      </c>
      <c r="B1359" s="948">
        <v>2808</v>
      </c>
      <c r="C1359" s="948" t="s">
        <v>99</v>
      </c>
      <c r="D1359" s="948" t="s">
        <v>1445</v>
      </c>
      <c r="E1359" s="948">
        <v>45246</v>
      </c>
      <c r="F1359" s="948" t="s">
        <v>198</v>
      </c>
      <c r="G1359" s="948" t="s">
        <v>2671</v>
      </c>
      <c r="H1359" s="948" t="s">
        <v>2530</v>
      </c>
      <c r="I1359" s="948"/>
      <c r="J1359" s="948" t="s">
        <v>1096</v>
      </c>
      <c r="K1359" s="948">
        <v>10</v>
      </c>
      <c r="L1359" s="948" t="s">
        <v>25</v>
      </c>
      <c r="M1359" s="948">
        <v>41600</v>
      </c>
      <c r="N1359" s="948" t="s">
        <v>97</v>
      </c>
      <c r="O1359" s="948">
        <v>122428</v>
      </c>
      <c r="P1359" s="948">
        <v>80828</v>
      </c>
      <c r="Q1359" s="948">
        <v>18870</v>
      </c>
      <c r="R1359" s="948">
        <v>26466</v>
      </c>
      <c r="S1359" s="948"/>
      <c r="T1359" s="948"/>
      <c r="U1359" s="948"/>
      <c r="V1359" s="948" t="s">
        <v>1348</v>
      </c>
      <c r="W1359" s="948">
        <v>2</v>
      </c>
    </row>
    <row r="1360" spans="1:23" s="917" customFormat="1" ht="12.75" customHeight="1">
      <c r="A1360" s="948">
        <v>1912</v>
      </c>
      <c r="B1360" s="948">
        <v>2840</v>
      </c>
      <c r="C1360" s="948" t="s">
        <v>87</v>
      </c>
      <c r="D1360" s="948" t="s">
        <v>1270</v>
      </c>
      <c r="E1360" s="948">
        <v>45251</v>
      </c>
      <c r="F1360" s="948" t="s">
        <v>198</v>
      </c>
      <c r="G1360" s="948" t="s">
        <v>2672</v>
      </c>
      <c r="H1360" s="948" t="s">
        <v>2673</v>
      </c>
      <c r="I1360" s="948"/>
      <c r="J1360" s="948" t="s">
        <v>1096</v>
      </c>
      <c r="K1360" s="948">
        <v>2</v>
      </c>
      <c r="L1360" s="948" t="s">
        <v>327</v>
      </c>
      <c r="M1360" s="948">
        <v>41600</v>
      </c>
      <c r="N1360" s="948" t="s">
        <v>84</v>
      </c>
      <c r="O1360" s="948">
        <v>94362</v>
      </c>
      <c r="P1360" s="948">
        <v>52762</v>
      </c>
      <c r="Q1360" s="948">
        <v>9746</v>
      </c>
      <c r="R1360" s="948">
        <v>9782</v>
      </c>
      <c r="S1360" s="948"/>
      <c r="T1360" s="948"/>
      <c r="U1360" s="948"/>
      <c r="V1360" s="948" t="s">
        <v>1348</v>
      </c>
      <c r="W1360" s="948">
        <v>1</v>
      </c>
    </row>
    <row r="1361" spans="1:23" s="917" customFormat="1" ht="12.75" customHeight="1">
      <c r="A1361" s="948">
        <v>1720</v>
      </c>
      <c r="B1361" s="948">
        <v>2840</v>
      </c>
      <c r="C1361" s="948" t="s">
        <v>87</v>
      </c>
      <c r="D1361" s="948" t="s">
        <v>1093</v>
      </c>
      <c r="E1361" s="948">
        <v>45252</v>
      </c>
      <c r="F1361" s="948" t="s">
        <v>198</v>
      </c>
      <c r="G1361" s="948" t="s">
        <v>2674</v>
      </c>
      <c r="H1361" s="948" t="s">
        <v>2675</v>
      </c>
      <c r="I1361" s="948"/>
      <c r="J1361" s="948" t="s">
        <v>1096</v>
      </c>
      <c r="K1361" s="948">
        <v>1</v>
      </c>
      <c r="L1361" s="948" t="s">
        <v>25</v>
      </c>
      <c r="M1361" s="948">
        <v>41600</v>
      </c>
      <c r="N1361" s="948" t="s">
        <v>84</v>
      </c>
      <c r="O1361" s="948">
        <v>94362</v>
      </c>
      <c r="P1361" s="948">
        <v>52762</v>
      </c>
      <c r="Q1361" s="948">
        <v>18870</v>
      </c>
      <c r="R1361" s="948">
        <v>34212</v>
      </c>
      <c r="S1361" s="948"/>
      <c r="T1361" s="948"/>
      <c r="U1361" s="948"/>
      <c r="V1361" s="948" t="s">
        <v>1348</v>
      </c>
      <c r="W1361" s="948">
        <v>1</v>
      </c>
    </row>
    <row r="1362" spans="1:23" s="917" customFormat="1" ht="12.75" customHeight="1">
      <c r="A1362" s="948">
        <v>1720</v>
      </c>
      <c r="B1362" s="948">
        <v>2840</v>
      </c>
      <c r="C1362" s="948" t="s">
        <v>87</v>
      </c>
      <c r="D1362" s="948" t="s">
        <v>1093</v>
      </c>
      <c r="E1362" s="948">
        <v>45253</v>
      </c>
      <c r="F1362" s="948" t="s">
        <v>198</v>
      </c>
      <c r="G1362" s="948" t="s">
        <v>2676</v>
      </c>
      <c r="H1362" s="948" t="s">
        <v>2675</v>
      </c>
      <c r="I1362" s="948"/>
      <c r="J1362" s="948" t="s">
        <v>1096</v>
      </c>
      <c r="K1362" s="948">
        <v>1</v>
      </c>
      <c r="L1362" s="948" t="s">
        <v>25</v>
      </c>
      <c r="M1362" s="948">
        <v>41600</v>
      </c>
      <c r="N1362" s="948" t="s">
        <v>84</v>
      </c>
      <c r="O1362" s="948">
        <v>94362</v>
      </c>
      <c r="P1362" s="948">
        <v>52762</v>
      </c>
      <c r="Q1362" s="948">
        <v>18870</v>
      </c>
      <c r="R1362" s="948">
        <v>34212</v>
      </c>
      <c r="S1362" s="948"/>
      <c r="T1362" s="948"/>
      <c r="U1362" s="948"/>
      <c r="V1362" s="948" t="s">
        <v>1348</v>
      </c>
      <c r="W1362" s="948">
        <v>1</v>
      </c>
    </row>
    <row r="1363" spans="1:23" s="917" customFormat="1" ht="12.75" customHeight="1">
      <c r="A1363" s="948">
        <v>1550</v>
      </c>
      <c r="B1363" s="948">
        <v>2840</v>
      </c>
      <c r="C1363" s="948" t="s">
        <v>87</v>
      </c>
      <c r="D1363" s="948" t="s">
        <v>1445</v>
      </c>
      <c r="E1363" s="948">
        <v>45259</v>
      </c>
      <c r="F1363" s="948" t="s">
        <v>198</v>
      </c>
      <c r="G1363" s="948" t="s">
        <v>2677</v>
      </c>
      <c r="H1363" s="948" t="s">
        <v>2530</v>
      </c>
      <c r="I1363" s="948"/>
      <c r="J1363" s="948" t="s">
        <v>1096</v>
      </c>
      <c r="K1363" s="948">
        <v>1</v>
      </c>
      <c r="L1363" s="948" t="s">
        <v>25</v>
      </c>
      <c r="M1363" s="948">
        <v>41600</v>
      </c>
      <c r="N1363" s="948" t="s">
        <v>84</v>
      </c>
      <c r="O1363" s="948">
        <v>94362</v>
      </c>
      <c r="P1363" s="948">
        <v>52762</v>
      </c>
      <c r="Q1363" s="948">
        <v>18870</v>
      </c>
      <c r="R1363" s="948">
        <v>26466</v>
      </c>
      <c r="S1363" s="948"/>
      <c r="T1363" s="948"/>
      <c r="U1363" s="948"/>
      <c r="V1363" s="948" t="s">
        <v>1348</v>
      </c>
      <c r="W1363" s="948">
        <v>6</v>
      </c>
    </row>
    <row r="1364" spans="1:23" s="917" customFormat="1" ht="12.75" customHeight="1">
      <c r="A1364" s="948">
        <v>6666</v>
      </c>
      <c r="B1364" s="948">
        <v>2839</v>
      </c>
      <c r="C1364" s="948" t="s">
        <v>86</v>
      </c>
      <c r="D1364" s="948" t="s">
        <v>1445</v>
      </c>
      <c r="E1364" s="948">
        <v>45261</v>
      </c>
      <c r="F1364" s="948" t="s">
        <v>198</v>
      </c>
      <c r="G1364" s="948" t="s">
        <v>2678</v>
      </c>
      <c r="H1364" s="948" t="s">
        <v>2530</v>
      </c>
      <c r="I1364" s="948"/>
      <c r="J1364" s="948" t="s">
        <v>1096</v>
      </c>
      <c r="K1364" s="948">
        <v>3</v>
      </c>
      <c r="L1364" s="948" t="s">
        <v>25</v>
      </c>
      <c r="M1364" s="948">
        <v>41600</v>
      </c>
      <c r="N1364" s="948" t="s">
        <v>84</v>
      </c>
      <c r="O1364" s="948">
        <v>94362</v>
      </c>
      <c r="P1364" s="948">
        <v>52762</v>
      </c>
      <c r="Q1364" s="948">
        <v>9746</v>
      </c>
      <c r="R1364" s="948">
        <v>9782</v>
      </c>
      <c r="S1364" s="948"/>
      <c r="T1364" s="948"/>
      <c r="U1364" s="948"/>
      <c r="V1364" s="948" t="s">
        <v>1348</v>
      </c>
      <c r="W1364" s="948">
        <v>35</v>
      </c>
    </row>
    <row r="1365" spans="1:23" s="917" customFormat="1" ht="12.75" customHeight="1">
      <c r="A1365" s="948">
        <v>1555</v>
      </c>
      <c r="B1365" s="948">
        <v>2802</v>
      </c>
      <c r="C1365" s="948" t="s">
        <v>116</v>
      </c>
      <c r="D1365" s="948" t="s">
        <v>1445</v>
      </c>
      <c r="E1365" s="948">
        <v>45288</v>
      </c>
      <c r="F1365" s="948" t="s">
        <v>198</v>
      </c>
      <c r="G1365" s="948" t="s">
        <v>2679</v>
      </c>
      <c r="H1365" s="948" t="s">
        <v>2530</v>
      </c>
      <c r="I1365" s="948"/>
      <c r="J1365" s="948" t="s">
        <v>1096</v>
      </c>
      <c r="K1365" s="948">
        <v>3</v>
      </c>
      <c r="L1365" s="948" t="s">
        <v>25</v>
      </c>
      <c r="M1365" s="948">
        <v>41600</v>
      </c>
      <c r="N1365" s="948" t="s">
        <v>114</v>
      </c>
      <c r="O1365" s="948">
        <v>165078</v>
      </c>
      <c r="P1365" s="948">
        <v>123478</v>
      </c>
      <c r="Q1365" s="948">
        <v>18870</v>
      </c>
      <c r="R1365" s="948">
        <v>26466</v>
      </c>
      <c r="S1365" s="948"/>
      <c r="T1365" s="948"/>
      <c r="U1365" s="948"/>
      <c r="V1365" s="948" t="s">
        <v>1348</v>
      </c>
      <c r="W1365" s="948">
        <v>5</v>
      </c>
    </row>
    <row r="1366" spans="1:23" s="917" customFormat="1" ht="12.75" customHeight="1">
      <c r="A1366" s="948">
        <v>1720</v>
      </c>
      <c r="B1366" s="948">
        <v>2840</v>
      </c>
      <c r="C1366" s="948" t="s">
        <v>87</v>
      </c>
      <c r="D1366" s="948" t="s">
        <v>1093</v>
      </c>
      <c r="E1366" s="948">
        <v>45295</v>
      </c>
      <c r="F1366" s="948" t="s">
        <v>198</v>
      </c>
      <c r="G1366" s="948" t="s">
        <v>2680</v>
      </c>
      <c r="H1366" s="948" t="s">
        <v>2675</v>
      </c>
      <c r="I1366" s="948"/>
      <c r="J1366" s="948" t="s">
        <v>1096</v>
      </c>
      <c r="K1366" s="948">
        <v>2</v>
      </c>
      <c r="L1366" s="948" t="s">
        <v>25</v>
      </c>
      <c r="M1366" s="948">
        <v>41600</v>
      </c>
      <c r="N1366" s="948" t="s">
        <v>84</v>
      </c>
      <c r="O1366" s="948">
        <v>94362</v>
      </c>
      <c r="P1366" s="948">
        <v>52762</v>
      </c>
      <c r="Q1366" s="948">
        <v>18870</v>
      </c>
      <c r="R1366" s="948">
        <v>34212</v>
      </c>
      <c r="S1366" s="948"/>
      <c r="T1366" s="948"/>
      <c r="U1366" s="948"/>
      <c r="V1366" s="948" t="s">
        <v>1348</v>
      </c>
      <c r="W1366" s="948">
        <v>1</v>
      </c>
    </row>
    <row r="1367" spans="1:23" s="917" customFormat="1" ht="12.75" customHeight="1">
      <c r="A1367" s="948">
        <v>1625</v>
      </c>
      <c r="B1367" s="948">
        <v>2808</v>
      </c>
      <c r="C1367" s="948" t="s">
        <v>99</v>
      </c>
      <c r="D1367" s="948" t="s">
        <v>1126</v>
      </c>
      <c r="E1367" s="948">
        <v>45301</v>
      </c>
      <c r="F1367" s="948" t="s">
        <v>198</v>
      </c>
      <c r="G1367" s="948" t="s">
        <v>2681</v>
      </c>
      <c r="H1367" s="948" t="s">
        <v>2530</v>
      </c>
      <c r="I1367" s="948"/>
      <c r="J1367" s="948" t="s">
        <v>1096</v>
      </c>
      <c r="K1367" s="948">
        <v>3</v>
      </c>
      <c r="L1367" s="948" t="s">
        <v>25</v>
      </c>
      <c r="M1367" s="948">
        <v>41600</v>
      </c>
      <c r="N1367" s="948" t="s">
        <v>97</v>
      </c>
      <c r="O1367" s="948">
        <v>122428</v>
      </c>
      <c r="P1367" s="948">
        <v>80828</v>
      </c>
      <c r="Q1367" s="948">
        <v>18870</v>
      </c>
      <c r="R1367" s="948">
        <v>26466</v>
      </c>
      <c r="S1367" s="948"/>
      <c r="T1367" s="948"/>
      <c r="U1367" s="948"/>
      <c r="V1367" s="948" t="s">
        <v>1348</v>
      </c>
      <c r="W1367" s="948">
        <v>2</v>
      </c>
    </row>
    <row r="1368" spans="1:23" s="917" customFormat="1" ht="12.75" customHeight="1">
      <c r="A1368" s="948">
        <v>1625</v>
      </c>
      <c r="B1368" s="948">
        <v>2808</v>
      </c>
      <c r="C1368" s="948" t="s">
        <v>99</v>
      </c>
      <c r="D1368" s="948" t="s">
        <v>1126</v>
      </c>
      <c r="E1368" s="948">
        <v>45302</v>
      </c>
      <c r="F1368" s="948" t="s">
        <v>198</v>
      </c>
      <c r="G1368" s="948" t="s">
        <v>2682</v>
      </c>
      <c r="H1368" s="948" t="s">
        <v>2530</v>
      </c>
      <c r="I1368" s="948"/>
      <c r="J1368" s="948" t="s">
        <v>1096</v>
      </c>
      <c r="K1368" s="948">
        <v>3</v>
      </c>
      <c r="L1368" s="948" t="s">
        <v>25</v>
      </c>
      <c r="M1368" s="948">
        <v>41600</v>
      </c>
      <c r="N1368" s="948" t="s">
        <v>97</v>
      </c>
      <c r="O1368" s="948">
        <v>122428</v>
      </c>
      <c r="P1368" s="948">
        <v>80828</v>
      </c>
      <c r="Q1368" s="948">
        <v>18870</v>
      </c>
      <c r="R1368" s="948">
        <v>26466</v>
      </c>
      <c r="S1368" s="948"/>
      <c r="T1368" s="948"/>
      <c r="U1368" s="948"/>
      <c r="V1368" s="948" t="s">
        <v>1348</v>
      </c>
      <c r="W1368" s="948">
        <v>2</v>
      </c>
    </row>
    <row r="1369" spans="1:23" s="917" customFormat="1" ht="12.75" customHeight="1">
      <c r="A1369" s="948">
        <v>1625</v>
      </c>
      <c r="B1369" s="948">
        <v>2808</v>
      </c>
      <c r="C1369" s="948" t="s">
        <v>99</v>
      </c>
      <c r="D1369" s="948" t="s">
        <v>1126</v>
      </c>
      <c r="E1369" s="948">
        <v>45303</v>
      </c>
      <c r="F1369" s="948" t="s">
        <v>198</v>
      </c>
      <c r="G1369" s="948" t="s">
        <v>2683</v>
      </c>
      <c r="H1369" s="948" t="s">
        <v>2530</v>
      </c>
      <c r="I1369" s="948"/>
      <c r="J1369" s="948" t="s">
        <v>1096</v>
      </c>
      <c r="K1369" s="948">
        <v>3</v>
      </c>
      <c r="L1369" s="948" t="s">
        <v>25</v>
      </c>
      <c r="M1369" s="948">
        <v>41600</v>
      </c>
      <c r="N1369" s="948" t="s">
        <v>97</v>
      </c>
      <c r="O1369" s="948">
        <v>122428</v>
      </c>
      <c r="P1369" s="948">
        <v>80828</v>
      </c>
      <c r="Q1369" s="948">
        <v>18870</v>
      </c>
      <c r="R1369" s="948">
        <v>26466</v>
      </c>
      <c r="S1369" s="948"/>
      <c r="T1369" s="948"/>
      <c r="U1369" s="948"/>
      <c r="V1369" s="948" t="s">
        <v>1348</v>
      </c>
      <c r="W1369" s="948">
        <v>2</v>
      </c>
    </row>
    <row r="1370" spans="1:23" s="917" customFormat="1" ht="12.75" customHeight="1">
      <c r="A1370" s="948">
        <v>1625</v>
      </c>
      <c r="B1370" s="948">
        <v>2808</v>
      </c>
      <c r="C1370" s="948" t="s">
        <v>99</v>
      </c>
      <c r="D1370" s="948" t="s">
        <v>1126</v>
      </c>
      <c r="E1370" s="948">
        <v>45304</v>
      </c>
      <c r="F1370" s="948" t="s">
        <v>198</v>
      </c>
      <c r="G1370" s="948" t="s">
        <v>2684</v>
      </c>
      <c r="H1370" s="948" t="s">
        <v>2530</v>
      </c>
      <c r="I1370" s="948"/>
      <c r="J1370" s="948" t="s">
        <v>1096</v>
      </c>
      <c r="K1370" s="948">
        <v>3</v>
      </c>
      <c r="L1370" s="948" t="s">
        <v>25</v>
      </c>
      <c r="M1370" s="948">
        <v>41600</v>
      </c>
      <c r="N1370" s="948" t="s">
        <v>97</v>
      </c>
      <c r="O1370" s="948">
        <v>122428</v>
      </c>
      <c r="P1370" s="948">
        <v>80828</v>
      </c>
      <c r="Q1370" s="948">
        <v>18870</v>
      </c>
      <c r="R1370" s="948">
        <v>26466</v>
      </c>
      <c r="S1370" s="948"/>
      <c r="T1370" s="948"/>
      <c r="U1370" s="948"/>
      <c r="V1370" s="948" t="s">
        <v>1348</v>
      </c>
      <c r="W1370" s="948">
        <v>2</v>
      </c>
    </row>
    <row r="1371" spans="1:23" s="917" customFormat="1" ht="12.75" customHeight="1">
      <c r="A1371" s="948">
        <v>1625</v>
      </c>
      <c r="B1371" s="948">
        <v>2808</v>
      </c>
      <c r="C1371" s="948" t="s">
        <v>99</v>
      </c>
      <c r="D1371" s="948" t="s">
        <v>1126</v>
      </c>
      <c r="E1371" s="948">
        <v>45307</v>
      </c>
      <c r="F1371" s="948" t="s">
        <v>198</v>
      </c>
      <c r="G1371" s="948" t="s">
        <v>2685</v>
      </c>
      <c r="H1371" s="948" t="s">
        <v>2530</v>
      </c>
      <c r="I1371" s="948"/>
      <c r="J1371" s="948" t="s">
        <v>1096</v>
      </c>
      <c r="K1371" s="948">
        <v>3</v>
      </c>
      <c r="L1371" s="948" t="s">
        <v>25</v>
      </c>
      <c r="M1371" s="948">
        <v>41600</v>
      </c>
      <c r="N1371" s="948" t="s">
        <v>97</v>
      </c>
      <c r="O1371" s="948">
        <v>122428</v>
      </c>
      <c r="P1371" s="948">
        <v>80828</v>
      </c>
      <c r="Q1371" s="948">
        <v>18870</v>
      </c>
      <c r="R1371" s="948">
        <v>26466</v>
      </c>
      <c r="S1371" s="948"/>
      <c r="T1371" s="948"/>
      <c r="U1371" s="948"/>
      <c r="V1371" s="948" t="s">
        <v>1348</v>
      </c>
      <c r="W1371" s="948">
        <v>2</v>
      </c>
    </row>
    <row r="1372" spans="1:23" s="917" customFormat="1" ht="12.75" customHeight="1">
      <c r="A1372" s="948">
        <v>1550</v>
      </c>
      <c r="B1372" s="948">
        <v>2814</v>
      </c>
      <c r="C1372" s="948" t="s">
        <v>121</v>
      </c>
      <c r="D1372" s="948" t="s">
        <v>1445</v>
      </c>
      <c r="E1372" s="948">
        <v>45310</v>
      </c>
      <c r="F1372" s="948" t="s">
        <v>198</v>
      </c>
      <c r="G1372" s="948" t="s">
        <v>2686</v>
      </c>
      <c r="H1372" s="948" t="s">
        <v>2530</v>
      </c>
      <c r="I1372" s="948"/>
      <c r="J1372" s="948" t="s">
        <v>1096</v>
      </c>
      <c r="K1372" s="948">
        <v>3</v>
      </c>
      <c r="L1372" s="948" t="s">
        <v>25</v>
      </c>
      <c r="M1372" s="948">
        <v>41600</v>
      </c>
      <c r="N1372" s="948" t="s">
        <v>120</v>
      </c>
      <c r="O1372" s="948">
        <v>177383</v>
      </c>
      <c r="P1372" s="948">
        <v>135783</v>
      </c>
      <c r="Q1372" s="948">
        <v>18870</v>
      </c>
      <c r="R1372" s="948">
        <v>26466</v>
      </c>
      <c r="S1372" s="948"/>
      <c r="T1372" s="948"/>
      <c r="U1372" s="948"/>
      <c r="V1372" s="948" t="s">
        <v>1348</v>
      </c>
      <c r="W1372" s="948">
        <v>5</v>
      </c>
    </row>
    <row r="1373" spans="1:23" s="917" customFormat="1" ht="12.75" customHeight="1">
      <c r="A1373" s="948">
        <v>1550</v>
      </c>
      <c r="B1373" s="948">
        <v>2814</v>
      </c>
      <c r="C1373" s="948" t="s">
        <v>121</v>
      </c>
      <c r="D1373" s="948" t="s">
        <v>1445</v>
      </c>
      <c r="E1373" s="948">
        <v>45311</v>
      </c>
      <c r="F1373" s="948" t="s">
        <v>198</v>
      </c>
      <c r="G1373" s="948" t="s">
        <v>2687</v>
      </c>
      <c r="H1373" s="948" t="s">
        <v>2530</v>
      </c>
      <c r="I1373" s="948"/>
      <c r="J1373" s="948" t="s">
        <v>1096</v>
      </c>
      <c r="K1373" s="948">
        <v>10</v>
      </c>
      <c r="L1373" s="948" t="s">
        <v>25</v>
      </c>
      <c r="M1373" s="948">
        <v>41600</v>
      </c>
      <c r="N1373" s="948" t="s">
        <v>120</v>
      </c>
      <c r="O1373" s="948">
        <v>177383</v>
      </c>
      <c r="P1373" s="948">
        <v>135783</v>
      </c>
      <c r="Q1373" s="948">
        <v>18870</v>
      </c>
      <c r="R1373" s="948">
        <v>26466</v>
      </c>
      <c r="S1373" s="948"/>
      <c r="T1373" s="948"/>
      <c r="U1373" s="948"/>
      <c r="V1373" s="948" t="s">
        <v>1348</v>
      </c>
      <c r="W1373" s="948">
        <v>4</v>
      </c>
    </row>
    <row r="1374" spans="1:23" s="917" customFormat="1" ht="12.75" customHeight="1">
      <c r="A1374" s="948">
        <v>3484</v>
      </c>
      <c r="B1374" s="948">
        <v>2839</v>
      </c>
      <c r="C1374" s="948" t="s">
        <v>86</v>
      </c>
      <c r="D1374" s="948" t="s">
        <v>1266</v>
      </c>
      <c r="E1374" s="948">
        <v>45315</v>
      </c>
      <c r="F1374" s="948" t="s">
        <v>198</v>
      </c>
      <c r="G1374" s="948" t="s">
        <v>2688</v>
      </c>
      <c r="H1374" s="948" t="s">
        <v>2525</v>
      </c>
      <c r="I1374" s="948"/>
      <c r="J1374" s="948" t="s">
        <v>1096</v>
      </c>
      <c r="K1374" s="948">
        <v>2</v>
      </c>
      <c r="L1374" s="948" t="s">
        <v>1415</v>
      </c>
      <c r="M1374" s="948">
        <v>0</v>
      </c>
      <c r="N1374" s="948" t="s">
        <v>84</v>
      </c>
      <c r="O1374" s="948">
        <v>97274</v>
      </c>
      <c r="P1374" s="948">
        <v>97274</v>
      </c>
      <c r="Q1374" s="948">
        <v>13309</v>
      </c>
      <c r="R1374" s="948">
        <v>14661</v>
      </c>
      <c r="S1374" s="948"/>
      <c r="T1374" s="948"/>
      <c r="U1374" s="948"/>
      <c r="V1374" s="948" t="s">
        <v>1348</v>
      </c>
      <c r="W1374" s="948">
        <v>2</v>
      </c>
    </row>
    <row r="1375" spans="1:23" s="917" customFormat="1" ht="12.75" customHeight="1">
      <c r="A1375" s="948">
        <v>1235</v>
      </c>
      <c r="B1375" s="948">
        <v>2840</v>
      </c>
      <c r="C1375" s="948" t="s">
        <v>87</v>
      </c>
      <c r="D1375" s="948" t="s">
        <v>1292</v>
      </c>
      <c r="E1375" s="948">
        <v>45320</v>
      </c>
      <c r="F1375" s="948" t="s">
        <v>198</v>
      </c>
      <c r="G1375" s="948" t="s">
        <v>2689</v>
      </c>
      <c r="H1375" s="948" t="s">
        <v>2525</v>
      </c>
      <c r="I1375" s="948"/>
      <c r="J1375" s="948" t="s">
        <v>1096</v>
      </c>
      <c r="K1375" s="948">
        <v>2</v>
      </c>
      <c r="L1375" s="948" t="s">
        <v>25</v>
      </c>
      <c r="M1375" s="948">
        <v>41600</v>
      </c>
      <c r="N1375" s="948" t="s">
        <v>84</v>
      </c>
      <c r="O1375" s="948">
        <v>94362</v>
      </c>
      <c r="P1375" s="948">
        <v>52762</v>
      </c>
      <c r="Q1375" s="948">
        <v>23032</v>
      </c>
      <c r="R1375" s="948">
        <v>43316</v>
      </c>
      <c r="S1375" s="948"/>
      <c r="T1375" s="948"/>
      <c r="U1375" s="948"/>
      <c r="V1375" s="948" t="s">
        <v>1348</v>
      </c>
      <c r="W1375" s="948">
        <v>11</v>
      </c>
    </row>
    <row r="1376" spans="1:23" s="917" customFormat="1" ht="12.75" customHeight="1">
      <c r="A1376" s="948">
        <v>1890</v>
      </c>
      <c r="B1376" s="948">
        <v>2840</v>
      </c>
      <c r="C1376" s="948" t="s">
        <v>87</v>
      </c>
      <c r="D1376" s="948" t="s">
        <v>1292</v>
      </c>
      <c r="E1376" s="948">
        <v>45325</v>
      </c>
      <c r="F1376" s="948" t="s">
        <v>198</v>
      </c>
      <c r="G1376" s="948" t="s">
        <v>2690</v>
      </c>
      <c r="H1376" s="948" t="s">
        <v>2525</v>
      </c>
      <c r="I1376" s="948"/>
      <c r="J1376" s="948" t="s">
        <v>1096</v>
      </c>
      <c r="K1376" s="948">
        <v>3</v>
      </c>
      <c r="L1376" s="948" t="s">
        <v>25</v>
      </c>
      <c r="M1376" s="948">
        <v>41600</v>
      </c>
      <c r="N1376" s="948" t="s">
        <v>84</v>
      </c>
      <c r="O1376" s="948">
        <v>94362</v>
      </c>
      <c r="P1376" s="948">
        <v>52762</v>
      </c>
      <c r="Q1376" s="948">
        <v>13309</v>
      </c>
      <c r="R1376" s="948">
        <v>14661</v>
      </c>
      <c r="S1376" s="948"/>
      <c r="T1376" s="948"/>
      <c r="U1376" s="948"/>
      <c r="V1376" s="948" t="s">
        <v>1348</v>
      </c>
      <c r="W1376" s="948">
        <v>15</v>
      </c>
    </row>
    <row r="1377" spans="1:23" s="917" customFormat="1" ht="12.75" customHeight="1">
      <c r="A1377" s="948">
        <v>1890</v>
      </c>
      <c r="B1377" s="948">
        <v>2840</v>
      </c>
      <c r="C1377" s="948" t="s">
        <v>87</v>
      </c>
      <c r="D1377" s="948" t="s">
        <v>1292</v>
      </c>
      <c r="E1377" s="948">
        <v>45327</v>
      </c>
      <c r="F1377" s="948" t="s">
        <v>198</v>
      </c>
      <c r="G1377" s="948" t="s">
        <v>2691</v>
      </c>
      <c r="H1377" s="948" t="s">
        <v>2525</v>
      </c>
      <c r="I1377" s="948"/>
      <c r="J1377" s="948" t="s">
        <v>1096</v>
      </c>
      <c r="K1377" s="948">
        <v>3</v>
      </c>
      <c r="L1377" s="948" t="s">
        <v>25</v>
      </c>
      <c r="M1377" s="948">
        <v>41600</v>
      </c>
      <c r="N1377" s="948" t="s">
        <v>84</v>
      </c>
      <c r="O1377" s="948">
        <v>94362</v>
      </c>
      <c r="P1377" s="948">
        <v>52762</v>
      </c>
      <c r="Q1377" s="948">
        <v>13309</v>
      </c>
      <c r="R1377" s="948">
        <v>14661</v>
      </c>
      <c r="S1377" s="948"/>
      <c r="T1377" s="948"/>
      <c r="U1377" s="948"/>
      <c r="V1377" s="948" t="s">
        <v>1348</v>
      </c>
      <c r="W1377" s="948">
        <v>7</v>
      </c>
    </row>
    <row r="1378" spans="1:23" s="917" customFormat="1" ht="12.75" customHeight="1">
      <c r="A1378" s="948">
        <v>1605</v>
      </c>
      <c r="B1378" s="948">
        <v>2813</v>
      </c>
      <c r="C1378" s="948" t="s">
        <v>90</v>
      </c>
      <c r="D1378" s="948" t="s">
        <v>1126</v>
      </c>
      <c r="E1378" s="948">
        <v>45333</v>
      </c>
      <c r="F1378" s="948" t="s">
        <v>198</v>
      </c>
      <c r="G1378" s="948" t="s">
        <v>2692</v>
      </c>
      <c r="H1378" s="948" t="s">
        <v>2693</v>
      </c>
      <c r="I1378" s="948"/>
      <c r="J1378" s="948" t="s">
        <v>1096</v>
      </c>
      <c r="K1378" s="948">
        <v>5</v>
      </c>
      <c r="L1378" s="948" t="s">
        <v>25</v>
      </c>
      <c r="M1378" s="948">
        <v>41600</v>
      </c>
      <c r="N1378" s="948" t="s">
        <v>88</v>
      </c>
      <c r="O1378" s="948">
        <v>101092</v>
      </c>
      <c r="P1378" s="948">
        <v>59492</v>
      </c>
      <c r="Q1378" s="948">
        <v>18870</v>
      </c>
      <c r="R1378" s="948">
        <v>19885</v>
      </c>
      <c r="S1378" s="948"/>
      <c r="T1378" s="948"/>
      <c r="U1378" s="948"/>
      <c r="V1378" s="948" t="s">
        <v>1348</v>
      </c>
      <c r="W1378" s="948">
        <v>3</v>
      </c>
    </row>
    <row r="1379" spans="1:23" s="917" customFormat="1" ht="12.75" customHeight="1">
      <c r="A1379" s="948">
        <v>1605</v>
      </c>
      <c r="B1379" s="948">
        <v>2813</v>
      </c>
      <c r="C1379" s="948" t="s">
        <v>90</v>
      </c>
      <c r="D1379" s="948" t="s">
        <v>1126</v>
      </c>
      <c r="E1379" s="948">
        <v>45334</v>
      </c>
      <c r="F1379" s="948" t="s">
        <v>198</v>
      </c>
      <c r="G1379" s="948" t="s">
        <v>2694</v>
      </c>
      <c r="H1379" s="948" t="s">
        <v>2693</v>
      </c>
      <c r="I1379" s="948"/>
      <c r="J1379" s="948" t="s">
        <v>1096</v>
      </c>
      <c r="K1379" s="948">
        <v>5</v>
      </c>
      <c r="L1379" s="948" t="s">
        <v>25</v>
      </c>
      <c r="M1379" s="948">
        <v>41600</v>
      </c>
      <c r="N1379" s="948" t="s">
        <v>88</v>
      </c>
      <c r="O1379" s="948">
        <v>101092</v>
      </c>
      <c r="P1379" s="948">
        <v>59492</v>
      </c>
      <c r="Q1379" s="948">
        <v>18870</v>
      </c>
      <c r="R1379" s="948">
        <v>19885</v>
      </c>
      <c r="S1379" s="948"/>
      <c r="T1379" s="948"/>
      <c r="U1379" s="948"/>
      <c r="V1379" s="948" t="s">
        <v>1348</v>
      </c>
      <c r="W1379" s="948">
        <v>3</v>
      </c>
    </row>
    <row r="1380" spans="1:23" s="917" customFormat="1" ht="12.75" customHeight="1">
      <c r="A1380" s="948">
        <v>6666</v>
      </c>
      <c r="B1380" s="948">
        <v>2840</v>
      </c>
      <c r="C1380" s="948" t="s">
        <v>87</v>
      </c>
      <c r="D1380" s="948" t="s">
        <v>1806</v>
      </c>
      <c r="E1380" s="948">
        <v>45347</v>
      </c>
      <c r="F1380" s="948" t="s">
        <v>198</v>
      </c>
      <c r="G1380" s="948" t="s">
        <v>2695</v>
      </c>
      <c r="H1380" s="948" t="s">
        <v>2664</v>
      </c>
      <c r="I1380" s="948"/>
      <c r="J1380" s="948" t="s">
        <v>1096</v>
      </c>
      <c r="K1380" s="948">
        <v>3</v>
      </c>
      <c r="L1380" s="948" t="s">
        <v>2665</v>
      </c>
      <c r="M1380" s="948">
        <v>0</v>
      </c>
      <c r="N1380" s="948" t="s">
        <v>84</v>
      </c>
      <c r="O1380" s="948">
        <v>97274</v>
      </c>
      <c r="P1380" s="948">
        <v>97274</v>
      </c>
      <c r="Q1380" s="948">
        <v>9746</v>
      </c>
      <c r="R1380" s="948">
        <v>9782</v>
      </c>
      <c r="S1380" s="948"/>
      <c r="T1380" s="948"/>
      <c r="U1380" s="948"/>
      <c r="V1380" s="948" t="s">
        <v>1348</v>
      </c>
      <c r="W1380" s="948">
        <v>223</v>
      </c>
    </row>
    <row r="1381" spans="1:23" s="917" customFormat="1" ht="12.75" customHeight="1">
      <c r="A1381" s="948">
        <v>1952</v>
      </c>
      <c r="B1381" s="948">
        <v>2839</v>
      </c>
      <c r="C1381" s="948" t="s">
        <v>86</v>
      </c>
      <c r="D1381" s="948" t="s">
        <v>1270</v>
      </c>
      <c r="E1381" s="948">
        <v>45350</v>
      </c>
      <c r="F1381" s="948" t="s">
        <v>198</v>
      </c>
      <c r="G1381" s="948" t="s">
        <v>2696</v>
      </c>
      <c r="H1381" s="948" t="s">
        <v>2697</v>
      </c>
      <c r="I1381" s="948"/>
      <c r="J1381" s="948" t="s">
        <v>1096</v>
      </c>
      <c r="K1381" s="948">
        <v>2</v>
      </c>
      <c r="L1381" s="948" t="s">
        <v>25</v>
      </c>
      <c r="M1381" s="948">
        <v>41600</v>
      </c>
      <c r="N1381" s="948" t="s">
        <v>84</v>
      </c>
      <c r="O1381" s="948">
        <v>94362</v>
      </c>
      <c r="P1381" s="948">
        <v>52762</v>
      </c>
      <c r="Q1381" s="948">
        <v>9746</v>
      </c>
      <c r="R1381" s="948">
        <v>9782</v>
      </c>
      <c r="S1381" s="948"/>
      <c r="T1381" s="948"/>
      <c r="U1381" s="948"/>
      <c r="V1381" s="948" t="s">
        <v>1348</v>
      </c>
      <c r="W1381" s="948">
        <v>3</v>
      </c>
    </row>
    <row r="1382" spans="1:23" s="917" customFormat="1" ht="12.75" customHeight="1">
      <c r="A1382" s="948">
        <v>3274</v>
      </c>
      <c r="B1382" s="948">
        <v>2839</v>
      </c>
      <c r="C1382" s="948" t="s">
        <v>86</v>
      </c>
      <c r="D1382" s="948" t="s">
        <v>1133</v>
      </c>
      <c r="E1382" s="948">
        <v>45361</v>
      </c>
      <c r="F1382" s="948" t="s">
        <v>198</v>
      </c>
      <c r="G1382" s="948" t="s">
        <v>2698</v>
      </c>
      <c r="H1382" s="948" t="s">
        <v>2321</v>
      </c>
      <c r="I1382" s="948" t="s">
        <v>1748</v>
      </c>
      <c r="J1382" s="948" t="s">
        <v>1096</v>
      </c>
      <c r="K1382" s="948">
        <v>5</v>
      </c>
      <c r="L1382" s="948" t="s">
        <v>327</v>
      </c>
      <c r="M1382" s="948">
        <v>41600</v>
      </c>
      <c r="N1382" s="948" t="s">
        <v>84</v>
      </c>
      <c r="O1382" s="948">
        <v>94362</v>
      </c>
      <c r="P1382" s="948">
        <v>52762</v>
      </c>
      <c r="Q1382" s="948">
        <v>13309</v>
      </c>
      <c r="R1382" s="948">
        <v>14661</v>
      </c>
      <c r="S1382" s="948"/>
      <c r="T1382" s="948"/>
      <c r="U1382" s="948"/>
      <c r="V1382" s="948" t="s">
        <v>1348</v>
      </c>
      <c r="W1382" s="948">
        <v>46</v>
      </c>
    </row>
    <row r="1383" spans="1:23" s="917" customFormat="1" ht="12.75" customHeight="1">
      <c r="A1383" s="948">
        <v>6666</v>
      </c>
      <c r="B1383" s="948">
        <v>2839</v>
      </c>
      <c r="C1383" s="948" t="s">
        <v>86</v>
      </c>
      <c r="D1383" s="948" t="s">
        <v>1133</v>
      </c>
      <c r="E1383" s="948">
        <v>45362</v>
      </c>
      <c r="F1383" s="948" t="s">
        <v>198</v>
      </c>
      <c r="G1383" s="948" t="s">
        <v>2699</v>
      </c>
      <c r="H1383" s="948" t="s">
        <v>2321</v>
      </c>
      <c r="I1383" s="948"/>
      <c r="J1383" s="948" t="s">
        <v>1096</v>
      </c>
      <c r="K1383" s="948">
        <v>5</v>
      </c>
      <c r="L1383" s="948" t="s">
        <v>327</v>
      </c>
      <c r="M1383" s="948">
        <v>41600</v>
      </c>
      <c r="N1383" s="948" t="s">
        <v>84</v>
      </c>
      <c r="O1383" s="948">
        <v>94362</v>
      </c>
      <c r="P1383" s="948">
        <v>52762</v>
      </c>
      <c r="Q1383" s="948">
        <v>9746</v>
      </c>
      <c r="R1383" s="948">
        <v>9782</v>
      </c>
      <c r="S1383" s="948"/>
      <c r="T1383" s="948"/>
      <c r="U1383" s="948"/>
      <c r="V1383" s="948" t="s">
        <v>1348</v>
      </c>
      <c r="W1383" s="948">
        <v>70</v>
      </c>
    </row>
    <row r="1384" spans="1:23" s="917" customFormat="1" ht="12.75" customHeight="1">
      <c r="A1384" s="948">
        <v>6666</v>
      </c>
      <c r="B1384" s="948">
        <v>2839</v>
      </c>
      <c r="C1384" s="948" t="s">
        <v>86</v>
      </c>
      <c r="D1384" s="948" t="s">
        <v>1133</v>
      </c>
      <c r="E1384" s="948">
        <v>45363</v>
      </c>
      <c r="F1384" s="948" t="s">
        <v>198</v>
      </c>
      <c r="G1384" s="948" t="s">
        <v>2700</v>
      </c>
      <c r="H1384" s="948" t="s">
        <v>2321</v>
      </c>
      <c r="I1384" s="948"/>
      <c r="J1384" s="948" t="s">
        <v>1096</v>
      </c>
      <c r="K1384" s="948">
        <v>1</v>
      </c>
      <c r="L1384" s="948" t="s">
        <v>327</v>
      </c>
      <c r="M1384" s="948">
        <v>41600</v>
      </c>
      <c r="N1384" s="948" t="s">
        <v>84</v>
      </c>
      <c r="O1384" s="948">
        <v>94362</v>
      </c>
      <c r="P1384" s="948">
        <v>52762</v>
      </c>
      <c r="Q1384" s="948">
        <v>9746</v>
      </c>
      <c r="R1384" s="948">
        <v>9782</v>
      </c>
      <c r="S1384" s="948"/>
      <c r="T1384" s="948"/>
      <c r="U1384" s="948"/>
      <c r="V1384" s="948" t="s">
        <v>1348</v>
      </c>
      <c r="W1384" s="948">
        <v>63</v>
      </c>
    </row>
    <row r="1385" spans="1:23" s="917" customFormat="1" ht="12.75" customHeight="1">
      <c r="A1385" s="948">
        <v>1890</v>
      </c>
      <c r="B1385" s="948">
        <v>2840</v>
      </c>
      <c r="C1385" s="948" t="s">
        <v>87</v>
      </c>
      <c r="D1385" s="948" t="s">
        <v>1133</v>
      </c>
      <c r="E1385" s="948">
        <v>45368</v>
      </c>
      <c r="F1385" s="948" t="s">
        <v>198</v>
      </c>
      <c r="G1385" s="948" t="s">
        <v>2701</v>
      </c>
      <c r="H1385" s="948" t="s">
        <v>2321</v>
      </c>
      <c r="I1385" s="948"/>
      <c r="J1385" s="948" t="s">
        <v>1096</v>
      </c>
      <c r="K1385" s="948">
        <v>2</v>
      </c>
      <c r="L1385" s="948" t="s">
        <v>25</v>
      </c>
      <c r="M1385" s="948">
        <v>41600</v>
      </c>
      <c r="N1385" s="948" t="s">
        <v>84</v>
      </c>
      <c r="O1385" s="948">
        <v>94362</v>
      </c>
      <c r="P1385" s="948">
        <v>52762</v>
      </c>
      <c r="Q1385" s="948">
        <v>13309</v>
      </c>
      <c r="R1385" s="948">
        <v>14661</v>
      </c>
      <c r="S1385" s="948"/>
      <c r="T1385" s="948"/>
      <c r="U1385" s="948"/>
      <c r="V1385" s="948" t="s">
        <v>1348</v>
      </c>
      <c r="W1385" s="948">
        <v>40</v>
      </c>
    </row>
    <row r="1386" spans="1:23" s="917" customFormat="1" ht="12.75" customHeight="1">
      <c r="A1386" s="948">
        <v>1890</v>
      </c>
      <c r="B1386" s="948">
        <v>2840</v>
      </c>
      <c r="C1386" s="948" t="s">
        <v>87</v>
      </c>
      <c r="D1386" s="948" t="s">
        <v>1133</v>
      </c>
      <c r="E1386" s="948">
        <v>45369</v>
      </c>
      <c r="F1386" s="948" t="s">
        <v>198</v>
      </c>
      <c r="G1386" s="948" t="s">
        <v>2702</v>
      </c>
      <c r="H1386" s="948" t="s">
        <v>2321</v>
      </c>
      <c r="I1386" s="948"/>
      <c r="J1386" s="948" t="s">
        <v>1096</v>
      </c>
      <c r="K1386" s="948">
        <v>3</v>
      </c>
      <c r="L1386" s="948" t="s">
        <v>25</v>
      </c>
      <c r="M1386" s="948">
        <v>41600</v>
      </c>
      <c r="N1386" s="948" t="s">
        <v>84</v>
      </c>
      <c r="O1386" s="948">
        <v>94362</v>
      </c>
      <c r="P1386" s="948">
        <v>52762</v>
      </c>
      <c r="Q1386" s="948">
        <v>13309</v>
      </c>
      <c r="R1386" s="948">
        <v>14661</v>
      </c>
      <c r="S1386" s="948"/>
      <c r="T1386" s="948"/>
      <c r="U1386" s="948"/>
      <c r="V1386" s="948" t="s">
        <v>1348</v>
      </c>
      <c r="W1386" s="948">
        <v>103</v>
      </c>
    </row>
    <row r="1387" spans="1:23" s="917" customFormat="1" ht="12.75" customHeight="1">
      <c r="A1387" s="948">
        <v>6666</v>
      </c>
      <c r="B1387" s="948">
        <v>2839</v>
      </c>
      <c r="C1387" s="948" t="s">
        <v>86</v>
      </c>
      <c r="D1387" s="948" t="s">
        <v>1133</v>
      </c>
      <c r="E1387" s="948">
        <v>45370</v>
      </c>
      <c r="F1387" s="948" t="s">
        <v>198</v>
      </c>
      <c r="G1387" s="948" t="s">
        <v>2703</v>
      </c>
      <c r="H1387" s="948" t="s">
        <v>2321</v>
      </c>
      <c r="I1387" s="948"/>
      <c r="J1387" s="948" t="s">
        <v>1096</v>
      </c>
      <c r="K1387" s="948">
        <v>3</v>
      </c>
      <c r="L1387" s="948" t="s">
        <v>327</v>
      </c>
      <c r="M1387" s="948">
        <v>41600</v>
      </c>
      <c r="N1387" s="948" t="s">
        <v>84</v>
      </c>
      <c r="O1387" s="948">
        <v>94362</v>
      </c>
      <c r="P1387" s="948">
        <v>52762</v>
      </c>
      <c r="Q1387" s="948">
        <v>9746</v>
      </c>
      <c r="R1387" s="948">
        <v>9782</v>
      </c>
      <c r="S1387" s="948"/>
      <c r="T1387" s="948"/>
      <c r="U1387" s="948"/>
      <c r="V1387" s="948" t="s">
        <v>1348</v>
      </c>
      <c r="W1387" s="948">
        <v>42</v>
      </c>
    </row>
    <row r="1388" spans="1:23" s="917" customFormat="1" ht="12.75" customHeight="1">
      <c r="A1388" s="948">
        <v>1440</v>
      </c>
      <c r="B1388" s="948">
        <v>2819</v>
      </c>
      <c r="C1388" s="948" t="s">
        <v>101</v>
      </c>
      <c r="D1388" s="948" t="s">
        <v>1833</v>
      </c>
      <c r="E1388" s="948">
        <v>45375</v>
      </c>
      <c r="F1388" s="948" t="s">
        <v>198</v>
      </c>
      <c r="G1388" s="948" t="s">
        <v>2704</v>
      </c>
      <c r="H1388" s="948" t="s">
        <v>2705</v>
      </c>
      <c r="I1388" s="948"/>
      <c r="J1388" s="948" t="s">
        <v>1096</v>
      </c>
      <c r="K1388" s="948">
        <v>5</v>
      </c>
      <c r="L1388" s="948" t="s">
        <v>25</v>
      </c>
      <c r="M1388" s="948">
        <v>41600</v>
      </c>
      <c r="N1388" s="948" t="s">
        <v>97</v>
      </c>
      <c r="O1388" s="948">
        <v>122428</v>
      </c>
      <c r="P1388" s="948">
        <v>80828</v>
      </c>
      <c r="Q1388" s="948">
        <v>26851</v>
      </c>
      <c r="R1388" s="948">
        <v>37759</v>
      </c>
      <c r="S1388" s="948"/>
      <c r="T1388" s="948"/>
      <c r="U1388" s="948"/>
      <c r="V1388" s="948" t="s">
        <v>1348</v>
      </c>
      <c r="W1388" s="948">
        <v>3</v>
      </c>
    </row>
    <row r="1389" spans="1:23" s="917" customFormat="1" ht="12.75" customHeight="1">
      <c r="A1389" s="948">
        <v>1912</v>
      </c>
      <c r="B1389" s="948">
        <v>2840</v>
      </c>
      <c r="C1389" s="948" t="s">
        <v>87</v>
      </c>
      <c r="D1389" s="948" t="s">
        <v>1270</v>
      </c>
      <c r="E1389" s="948">
        <v>45383</v>
      </c>
      <c r="F1389" s="948" t="s">
        <v>198</v>
      </c>
      <c r="G1389" s="948" t="s">
        <v>2706</v>
      </c>
      <c r="H1389" s="948" t="s">
        <v>2707</v>
      </c>
      <c r="I1389" s="948"/>
      <c r="J1389" s="948" t="s">
        <v>1096</v>
      </c>
      <c r="K1389" s="948">
        <v>2</v>
      </c>
      <c r="L1389" s="948" t="s">
        <v>25</v>
      </c>
      <c r="M1389" s="948">
        <v>41600</v>
      </c>
      <c r="N1389" s="948" t="s">
        <v>84</v>
      </c>
      <c r="O1389" s="948">
        <v>94362</v>
      </c>
      <c r="P1389" s="948">
        <v>52762</v>
      </c>
      <c r="Q1389" s="948">
        <v>9746</v>
      </c>
      <c r="R1389" s="948">
        <v>9782</v>
      </c>
      <c r="S1389" s="948"/>
      <c r="T1389" s="948"/>
      <c r="U1389" s="948"/>
      <c r="V1389" s="948" t="s">
        <v>1348</v>
      </c>
      <c r="W1389" s="948">
        <v>2</v>
      </c>
    </row>
    <row r="1390" spans="1:23" s="917" customFormat="1" ht="12.75" customHeight="1">
      <c r="A1390" s="948">
        <v>1952</v>
      </c>
      <c r="B1390" s="948">
        <v>2839</v>
      </c>
      <c r="C1390" s="948" t="s">
        <v>86</v>
      </c>
      <c r="D1390" s="948" t="s">
        <v>1270</v>
      </c>
      <c r="E1390" s="948">
        <v>45389</v>
      </c>
      <c r="F1390" s="948" t="s">
        <v>198</v>
      </c>
      <c r="G1390" s="948" t="s">
        <v>2708</v>
      </c>
      <c r="H1390" s="948" t="s">
        <v>2325</v>
      </c>
      <c r="I1390" s="948"/>
      <c r="J1390" s="948" t="s">
        <v>1096</v>
      </c>
      <c r="K1390" s="948">
        <v>1</v>
      </c>
      <c r="L1390" s="948" t="s">
        <v>25</v>
      </c>
      <c r="M1390" s="948">
        <v>41600</v>
      </c>
      <c r="N1390" s="948" t="s">
        <v>84</v>
      </c>
      <c r="O1390" s="948">
        <v>94362</v>
      </c>
      <c r="P1390" s="948">
        <v>52762</v>
      </c>
      <c r="Q1390" s="948">
        <v>9746</v>
      </c>
      <c r="R1390" s="948">
        <v>9782</v>
      </c>
      <c r="S1390" s="948"/>
      <c r="T1390" s="948"/>
      <c r="U1390" s="948"/>
      <c r="V1390" s="948" t="s">
        <v>1348</v>
      </c>
      <c r="W1390" s="948">
        <v>4</v>
      </c>
    </row>
    <row r="1391" spans="1:23" s="917" customFormat="1" ht="12.75" customHeight="1">
      <c r="A1391" s="948">
        <v>1325</v>
      </c>
      <c r="B1391" s="948">
        <v>2830</v>
      </c>
      <c r="C1391" s="948" t="s">
        <v>113</v>
      </c>
      <c r="D1391" s="948" t="s">
        <v>1133</v>
      </c>
      <c r="E1391" s="948">
        <v>45396</v>
      </c>
      <c r="F1391" s="948" t="s">
        <v>198</v>
      </c>
      <c r="G1391" s="948" t="s">
        <v>2709</v>
      </c>
      <c r="H1391" s="948" t="s">
        <v>2321</v>
      </c>
      <c r="I1391" s="948"/>
      <c r="J1391" s="948" t="s">
        <v>1096</v>
      </c>
      <c r="K1391" s="948">
        <v>2</v>
      </c>
      <c r="L1391" s="948" t="s">
        <v>25</v>
      </c>
      <c r="M1391" s="948">
        <v>41600</v>
      </c>
      <c r="N1391" s="948" t="s">
        <v>106</v>
      </c>
      <c r="O1391" s="948">
        <v>136028</v>
      </c>
      <c r="P1391" s="948">
        <v>94428</v>
      </c>
      <c r="Q1391" s="948">
        <v>18870</v>
      </c>
      <c r="R1391" s="948">
        <v>26466</v>
      </c>
      <c r="S1391" s="948"/>
      <c r="T1391" s="948"/>
      <c r="U1391" s="948"/>
      <c r="V1391" s="948" t="s">
        <v>1348</v>
      </c>
      <c r="W1391" s="948">
        <v>2</v>
      </c>
    </row>
    <row r="1392" spans="1:23" s="917" customFormat="1" ht="12.75" customHeight="1">
      <c r="A1392" s="948">
        <v>1380</v>
      </c>
      <c r="B1392" s="948">
        <v>2800</v>
      </c>
      <c r="C1392" s="948" t="s">
        <v>94</v>
      </c>
      <c r="D1392" s="948" t="s">
        <v>1292</v>
      </c>
      <c r="E1392" s="948">
        <v>45401</v>
      </c>
      <c r="F1392" s="948" t="s">
        <v>198</v>
      </c>
      <c r="G1392" s="948" t="s">
        <v>2710</v>
      </c>
      <c r="H1392" s="948" t="s">
        <v>2711</v>
      </c>
      <c r="I1392" s="948"/>
      <c r="J1392" s="948" t="s">
        <v>1096</v>
      </c>
      <c r="K1392" s="948">
        <v>10</v>
      </c>
      <c r="L1392" s="948" t="s">
        <v>25</v>
      </c>
      <c r="M1392" s="948">
        <v>41600</v>
      </c>
      <c r="N1392" s="948" t="s">
        <v>93</v>
      </c>
      <c r="O1392" s="948">
        <v>109342</v>
      </c>
      <c r="P1392" s="948">
        <v>67742</v>
      </c>
      <c r="Q1392" s="948">
        <v>18870</v>
      </c>
      <c r="R1392" s="948">
        <v>19885</v>
      </c>
      <c r="S1392" s="948"/>
      <c r="T1392" s="948"/>
      <c r="U1392" s="948"/>
      <c r="V1392" s="948" t="s">
        <v>1348</v>
      </c>
      <c r="W1392" s="948">
        <v>5</v>
      </c>
    </row>
    <row r="1393" spans="1:23" s="917" customFormat="1" ht="12.75" customHeight="1">
      <c r="A1393" s="948">
        <v>1380</v>
      </c>
      <c r="B1393" s="948">
        <v>2804</v>
      </c>
      <c r="C1393" s="948" t="s">
        <v>323</v>
      </c>
      <c r="D1393" s="948" t="s">
        <v>1292</v>
      </c>
      <c r="E1393" s="948">
        <v>45402</v>
      </c>
      <c r="F1393" s="948" t="s">
        <v>198</v>
      </c>
      <c r="G1393" s="948" t="s">
        <v>2712</v>
      </c>
      <c r="H1393" s="948" t="s">
        <v>2711</v>
      </c>
      <c r="I1393" s="948"/>
      <c r="J1393" s="948" t="s">
        <v>1096</v>
      </c>
      <c r="K1393" s="948">
        <v>10</v>
      </c>
      <c r="L1393" s="948" t="s">
        <v>25</v>
      </c>
      <c r="M1393" s="948">
        <v>41600</v>
      </c>
      <c r="N1393" s="948" t="s">
        <v>325</v>
      </c>
      <c r="O1393" s="948">
        <v>292387</v>
      </c>
      <c r="P1393" s="948">
        <v>250787</v>
      </c>
      <c r="Q1393" s="948">
        <v>18870</v>
      </c>
      <c r="R1393" s="948">
        <v>19885</v>
      </c>
      <c r="S1393" s="948"/>
      <c r="T1393" s="948"/>
      <c r="U1393" s="948"/>
      <c r="V1393" s="948" t="s">
        <v>1348</v>
      </c>
      <c r="W1393" s="948">
        <v>3</v>
      </c>
    </row>
    <row r="1394" spans="1:23" s="917" customFormat="1" ht="12.75" customHeight="1">
      <c r="A1394" s="948">
        <v>1335</v>
      </c>
      <c r="B1394" s="948">
        <v>2832</v>
      </c>
      <c r="C1394" s="948" t="s">
        <v>92</v>
      </c>
      <c r="D1394" s="948" t="s">
        <v>1133</v>
      </c>
      <c r="E1394" s="948">
        <v>45417</v>
      </c>
      <c r="F1394" s="948" t="s">
        <v>198</v>
      </c>
      <c r="G1394" s="948" t="s">
        <v>2713</v>
      </c>
      <c r="H1394" s="948" t="s">
        <v>2321</v>
      </c>
      <c r="I1394" s="948"/>
      <c r="J1394" s="948" t="s">
        <v>1096</v>
      </c>
      <c r="K1394" s="948">
        <v>3</v>
      </c>
      <c r="L1394" s="948" t="s">
        <v>25</v>
      </c>
      <c r="M1394" s="948">
        <v>41600</v>
      </c>
      <c r="N1394" s="948" t="s">
        <v>88</v>
      </c>
      <c r="O1394" s="948">
        <v>101092</v>
      </c>
      <c r="P1394" s="948">
        <v>59492</v>
      </c>
      <c r="Q1394" s="948">
        <v>18870</v>
      </c>
      <c r="R1394" s="948">
        <v>26466</v>
      </c>
      <c r="S1394" s="948"/>
      <c r="T1394" s="948"/>
      <c r="U1394" s="948"/>
      <c r="V1394" s="948" t="s">
        <v>1348</v>
      </c>
      <c r="W1394" s="948">
        <v>2</v>
      </c>
    </row>
    <row r="1395" spans="1:23" s="917" customFormat="1" ht="12.75" customHeight="1">
      <c r="A1395" s="948">
        <v>1335</v>
      </c>
      <c r="B1395" s="948">
        <v>2825</v>
      </c>
      <c r="C1395" s="948" t="s">
        <v>118</v>
      </c>
      <c r="D1395" s="948" t="s">
        <v>1133</v>
      </c>
      <c r="E1395" s="948">
        <v>45453</v>
      </c>
      <c r="F1395" s="948" t="s">
        <v>198</v>
      </c>
      <c r="G1395" s="948" t="s">
        <v>2714</v>
      </c>
      <c r="H1395" s="948" t="s">
        <v>2321</v>
      </c>
      <c r="I1395" s="948"/>
      <c r="J1395" s="948" t="s">
        <v>1096</v>
      </c>
      <c r="K1395" s="948">
        <v>5</v>
      </c>
      <c r="L1395" s="948" t="s">
        <v>25</v>
      </c>
      <c r="M1395" s="948">
        <v>41600</v>
      </c>
      <c r="N1395" s="948" t="s">
        <v>109</v>
      </c>
      <c r="O1395" s="948">
        <v>149905</v>
      </c>
      <c r="P1395" s="948">
        <v>108305</v>
      </c>
      <c r="Q1395" s="948">
        <v>18870</v>
      </c>
      <c r="R1395" s="948">
        <v>26466</v>
      </c>
      <c r="S1395" s="948"/>
      <c r="T1395" s="948"/>
      <c r="U1395" s="948"/>
      <c r="V1395" s="948" t="s">
        <v>1348</v>
      </c>
      <c r="W1395" s="948">
        <v>2</v>
      </c>
    </row>
    <row r="1396" spans="1:23" s="917" customFormat="1" ht="12.75" customHeight="1">
      <c r="A1396" s="948">
        <v>1640</v>
      </c>
      <c r="B1396" s="948">
        <v>2821</v>
      </c>
      <c r="C1396" s="948" t="s">
        <v>102</v>
      </c>
      <c r="D1396" s="948" t="s">
        <v>1126</v>
      </c>
      <c r="E1396" s="948">
        <v>45455</v>
      </c>
      <c r="F1396" s="948" t="s">
        <v>198</v>
      </c>
      <c r="G1396" s="948" t="s">
        <v>2715</v>
      </c>
      <c r="H1396" s="948" t="s">
        <v>2716</v>
      </c>
      <c r="I1396" s="948"/>
      <c r="J1396" s="948" t="s">
        <v>1096</v>
      </c>
      <c r="K1396" s="948">
        <v>3</v>
      </c>
      <c r="L1396" s="948" t="s">
        <v>25</v>
      </c>
      <c r="M1396" s="948">
        <v>41600</v>
      </c>
      <c r="N1396" s="948" t="s">
        <v>97</v>
      </c>
      <c r="O1396" s="948">
        <v>122428</v>
      </c>
      <c r="P1396" s="948">
        <v>80828</v>
      </c>
      <c r="Q1396" s="948">
        <v>18870</v>
      </c>
      <c r="R1396" s="948">
        <v>49052</v>
      </c>
      <c r="S1396" s="948"/>
      <c r="T1396" s="948"/>
      <c r="U1396" s="948"/>
      <c r="V1396" s="948" t="s">
        <v>1348</v>
      </c>
      <c r="W1396" s="948">
        <v>2</v>
      </c>
    </row>
    <row r="1397" spans="1:23" s="917" customFormat="1" ht="12.75" customHeight="1">
      <c r="A1397" s="948">
        <v>1640</v>
      </c>
      <c r="B1397" s="948">
        <v>2821</v>
      </c>
      <c r="C1397" s="948" t="s">
        <v>102</v>
      </c>
      <c r="D1397" s="948" t="s">
        <v>1126</v>
      </c>
      <c r="E1397" s="948">
        <v>45470</v>
      </c>
      <c r="F1397" s="948" t="s">
        <v>198</v>
      </c>
      <c r="G1397" s="948" t="s">
        <v>2717</v>
      </c>
      <c r="H1397" s="948" t="s">
        <v>2716</v>
      </c>
      <c r="I1397" s="948"/>
      <c r="J1397" s="948" t="s">
        <v>1096</v>
      </c>
      <c r="K1397" s="948">
        <v>3</v>
      </c>
      <c r="L1397" s="948" t="s">
        <v>25</v>
      </c>
      <c r="M1397" s="948">
        <v>41600</v>
      </c>
      <c r="N1397" s="948" t="s">
        <v>97</v>
      </c>
      <c r="O1397" s="948">
        <v>122428</v>
      </c>
      <c r="P1397" s="948">
        <v>80828</v>
      </c>
      <c r="Q1397" s="948">
        <v>18870</v>
      </c>
      <c r="R1397" s="948">
        <v>49052</v>
      </c>
      <c r="S1397" s="948"/>
      <c r="T1397" s="948"/>
      <c r="U1397" s="948"/>
      <c r="V1397" s="948" t="s">
        <v>1348</v>
      </c>
      <c r="W1397" s="948">
        <v>1</v>
      </c>
    </row>
    <row r="1398" spans="1:23" s="917" customFormat="1" ht="12.75" customHeight="1">
      <c r="A1398" s="948">
        <v>1445</v>
      </c>
      <c r="B1398" s="948">
        <v>2840</v>
      </c>
      <c r="C1398" s="948" t="s">
        <v>87</v>
      </c>
      <c r="D1398" s="948" t="s">
        <v>1270</v>
      </c>
      <c r="E1398" s="948">
        <v>45499</v>
      </c>
      <c r="F1398" s="948" t="s">
        <v>198</v>
      </c>
      <c r="G1398" s="948" t="s">
        <v>2718</v>
      </c>
      <c r="H1398" s="948" t="s">
        <v>2587</v>
      </c>
      <c r="I1398" s="948"/>
      <c r="J1398" s="948" t="s">
        <v>1096</v>
      </c>
      <c r="K1398" s="948">
        <v>3</v>
      </c>
      <c r="L1398" s="948" t="s">
        <v>25</v>
      </c>
      <c r="M1398" s="948">
        <v>41600</v>
      </c>
      <c r="N1398" s="948" t="s">
        <v>84</v>
      </c>
      <c r="O1398" s="948">
        <v>94362</v>
      </c>
      <c r="P1398" s="948">
        <v>52762</v>
      </c>
      <c r="Q1398" s="948">
        <v>18870</v>
      </c>
      <c r="R1398" s="948">
        <v>26466</v>
      </c>
      <c r="S1398" s="948"/>
      <c r="T1398" s="948"/>
      <c r="U1398" s="948"/>
      <c r="V1398" s="948" t="s">
        <v>1348</v>
      </c>
      <c r="W1398" s="948">
        <v>1</v>
      </c>
    </row>
    <row r="1399" spans="1:23" s="917" customFormat="1" ht="12.75" customHeight="1">
      <c r="A1399" s="948">
        <v>1445</v>
      </c>
      <c r="B1399" s="948">
        <v>2840</v>
      </c>
      <c r="C1399" s="948" t="s">
        <v>87</v>
      </c>
      <c r="D1399" s="948" t="s">
        <v>1270</v>
      </c>
      <c r="E1399" s="948">
        <v>45500</v>
      </c>
      <c r="F1399" s="948" t="s">
        <v>198</v>
      </c>
      <c r="G1399" s="948" t="s">
        <v>2719</v>
      </c>
      <c r="H1399" s="948" t="s">
        <v>2587</v>
      </c>
      <c r="I1399" s="948"/>
      <c r="J1399" s="948" t="s">
        <v>1096</v>
      </c>
      <c r="K1399" s="948">
        <v>2</v>
      </c>
      <c r="L1399" s="948" t="s">
        <v>25</v>
      </c>
      <c r="M1399" s="948">
        <v>41600</v>
      </c>
      <c r="N1399" s="948" t="s">
        <v>84</v>
      </c>
      <c r="O1399" s="948">
        <v>94362</v>
      </c>
      <c r="P1399" s="948">
        <v>52762</v>
      </c>
      <c r="Q1399" s="948">
        <v>18870</v>
      </c>
      <c r="R1399" s="948">
        <v>26466</v>
      </c>
      <c r="S1399" s="948"/>
      <c r="T1399" s="948"/>
      <c r="U1399" s="948"/>
      <c r="V1399" s="948" t="s">
        <v>1348</v>
      </c>
      <c r="W1399" s="948">
        <v>1</v>
      </c>
    </row>
    <row r="1400" spans="1:23" s="917" customFormat="1" ht="12.75" customHeight="1">
      <c r="A1400" s="948">
        <v>6666</v>
      </c>
      <c r="B1400" s="948">
        <v>2840</v>
      </c>
      <c r="C1400" s="948" t="s">
        <v>87</v>
      </c>
      <c r="D1400" s="948" t="s">
        <v>1806</v>
      </c>
      <c r="E1400" s="948">
        <v>45511</v>
      </c>
      <c r="F1400" s="948" t="s">
        <v>198</v>
      </c>
      <c r="G1400" s="948" t="s">
        <v>2720</v>
      </c>
      <c r="H1400" s="948" t="s">
        <v>2664</v>
      </c>
      <c r="I1400" s="948"/>
      <c r="J1400" s="948" t="s">
        <v>1096</v>
      </c>
      <c r="K1400" s="948">
        <v>2</v>
      </c>
      <c r="L1400" s="948" t="s">
        <v>2665</v>
      </c>
      <c r="M1400" s="948">
        <v>0</v>
      </c>
      <c r="N1400" s="948" t="s">
        <v>84</v>
      </c>
      <c r="O1400" s="948">
        <v>97274</v>
      </c>
      <c r="P1400" s="948">
        <v>97274</v>
      </c>
      <c r="Q1400" s="948">
        <v>9746</v>
      </c>
      <c r="R1400" s="948">
        <v>9782</v>
      </c>
      <c r="S1400" s="948"/>
      <c r="T1400" s="948"/>
      <c r="U1400" s="948"/>
      <c r="V1400" s="948" t="s">
        <v>1348</v>
      </c>
      <c r="W1400" s="948">
        <v>224</v>
      </c>
    </row>
    <row r="1401" spans="1:23" s="917" customFormat="1" ht="12.75" customHeight="1">
      <c r="A1401" s="948">
        <v>1405</v>
      </c>
      <c r="B1401" s="948">
        <v>2827</v>
      </c>
      <c r="C1401" s="948" t="s">
        <v>96</v>
      </c>
      <c r="D1401" s="948" t="s">
        <v>1292</v>
      </c>
      <c r="E1401" s="948">
        <v>45517</v>
      </c>
      <c r="F1401" s="948" t="s">
        <v>198</v>
      </c>
      <c r="G1401" s="948" t="s">
        <v>2721</v>
      </c>
      <c r="H1401" s="948" t="s">
        <v>2722</v>
      </c>
      <c r="I1401" s="948"/>
      <c r="J1401" s="948" t="s">
        <v>1096</v>
      </c>
      <c r="K1401" s="948">
        <v>1</v>
      </c>
      <c r="L1401" s="948" t="s">
        <v>25</v>
      </c>
      <c r="M1401" s="948">
        <v>41600</v>
      </c>
      <c r="N1401" s="948" t="s">
        <v>93</v>
      </c>
      <c r="O1401" s="948">
        <v>109342</v>
      </c>
      <c r="P1401" s="948">
        <v>67742</v>
      </c>
      <c r="Q1401" s="948">
        <v>18870</v>
      </c>
      <c r="R1401" s="948">
        <v>26466</v>
      </c>
      <c r="S1401" s="948"/>
      <c r="T1401" s="948"/>
      <c r="U1401" s="948"/>
      <c r="V1401" s="948" t="s">
        <v>1348</v>
      </c>
      <c r="W1401" s="948">
        <v>3</v>
      </c>
    </row>
    <row r="1402" spans="1:23" s="917" customFormat="1" ht="12.75" customHeight="1">
      <c r="A1402" s="948">
        <v>1720</v>
      </c>
      <c r="B1402" s="948">
        <v>2840</v>
      </c>
      <c r="C1402" s="948" t="s">
        <v>87</v>
      </c>
      <c r="D1402" s="948" t="s">
        <v>1093</v>
      </c>
      <c r="E1402" s="948">
        <v>45527</v>
      </c>
      <c r="F1402" s="948" t="s">
        <v>198</v>
      </c>
      <c r="G1402" s="948" t="s">
        <v>2723</v>
      </c>
      <c r="H1402" s="948" t="s">
        <v>2675</v>
      </c>
      <c r="I1402" s="948"/>
      <c r="J1402" s="948" t="s">
        <v>1096</v>
      </c>
      <c r="K1402" s="948">
        <v>2</v>
      </c>
      <c r="L1402" s="948" t="s">
        <v>25</v>
      </c>
      <c r="M1402" s="948">
        <v>41600</v>
      </c>
      <c r="N1402" s="948" t="s">
        <v>84</v>
      </c>
      <c r="O1402" s="948">
        <v>94362</v>
      </c>
      <c r="P1402" s="948">
        <v>52762</v>
      </c>
      <c r="Q1402" s="948">
        <v>18870</v>
      </c>
      <c r="R1402" s="948">
        <v>34212</v>
      </c>
      <c r="S1402" s="948"/>
      <c r="T1402" s="948"/>
      <c r="U1402" s="948"/>
      <c r="V1402" s="948" t="s">
        <v>1348</v>
      </c>
      <c r="W1402" s="948">
        <v>1</v>
      </c>
    </row>
    <row r="1403" spans="1:23" s="917" customFormat="1" ht="12.75" customHeight="1">
      <c r="A1403" s="948">
        <v>1705</v>
      </c>
      <c r="B1403" s="948">
        <v>2841</v>
      </c>
      <c r="C1403" s="948" t="s">
        <v>83</v>
      </c>
      <c r="D1403" s="948" t="s">
        <v>1093</v>
      </c>
      <c r="E1403" s="948">
        <v>45532</v>
      </c>
      <c r="F1403" s="948" t="s">
        <v>198</v>
      </c>
      <c r="G1403" s="948" t="s">
        <v>2724</v>
      </c>
      <c r="H1403" s="948" t="s">
        <v>2725</v>
      </c>
      <c r="I1403" s="948"/>
      <c r="J1403" s="948" t="s">
        <v>1096</v>
      </c>
      <c r="K1403" s="948">
        <v>2</v>
      </c>
      <c r="L1403" s="948" t="s">
        <v>25</v>
      </c>
      <c r="M1403" s="948">
        <v>41600</v>
      </c>
      <c r="N1403" s="948" t="s">
        <v>84</v>
      </c>
      <c r="O1403" s="948">
        <v>94362</v>
      </c>
      <c r="P1403" s="948">
        <v>52762</v>
      </c>
      <c r="Q1403" s="948">
        <v>18870</v>
      </c>
      <c r="R1403" s="948">
        <v>26466</v>
      </c>
      <c r="S1403" s="948"/>
      <c r="T1403" s="948"/>
      <c r="U1403" s="948"/>
      <c r="V1403" s="948" t="s">
        <v>1348</v>
      </c>
      <c r="W1403" s="948">
        <v>3</v>
      </c>
    </row>
    <row r="1404" spans="1:23" s="917" customFormat="1" ht="12.75" customHeight="1">
      <c r="A1404" s="948">
        <v>6666</v>
      </c>
      <c r="B1404" s="948">
        <v>2840</v>
      </c>
      <c r="C1404" s="948" t="s">
        <v>87</v>
      </c>
      <c r="D1404" s="948" t="s">
        <v>1806</v>
      </c>
      <c r="E1404" s="948">
        <v>45536</v>
      </c>
      <c r="F1404" s="948" t="s">
        <v>198</v>
      </c>
      <c r="G1404" s="948" t="s">
        <v>2726</v>
      </c>
      <c r="H1404" s="948" t="s">
        <v>2664</v>
      </c>
      <c r="I1404" s="948"/>
      <c r="J1404" s="948" t="s">
        <v>1096</v>
      </c>
      <c r="K1404" s="948">
        <v>3</v>
      </c>
      <c r="L1404" s="948" t="s">
        <v>2665</v>
      </c>
      <c r="M1404" s="948">
        <v>0</v>
      </c>
      <c r="N1404" s="948" t="s">
        <v>84</v>
      </c>
      <c r="O1404" s="948">
        <v>97274</v>
      </c>
      <c r="P1404" s="948">
        <v>97274</v>
      </c>
      <c r="Q1404" s="948">
        <v>9746</v>
      </c>
      <c r="R1404" s="948">
        <v>9782</v>
      </c>
      <c r="S1404" s="948"/>
      <c r="T1404" s="948"/>
      <c r="U1404" s="948"/>
      <c r="V1404" s="948" t="s">
        <v>1348</v>
      </c>
      <c r="W1404" s="948">
        <v>224</v>
      </c>
    </row>
    <row r="1405" spans="1:23" s="917" customFormat="1" ht="12.75" customHeight="1">
      <c r="A1405" s="948">
        <v>1890</v>
      </c>
      <c r="B1405" s="948">
        <v>2839</v>
      </c>
      <c r="C1405" s="948" t="s">
        <v>86</v>
      </c>
      <c r="D1405" s="948" t="s">
        <v>1292</v>
      </c>
      <c r="E1405" s="948">
        <v>45542</v>
      </c>
      <c r="F1405" s="948" t="s">
        <v>198</v>
      </c>
      <c r="G1405" s="948" t="s">
        <v>2727</v>
      </c>
      <c r="H1405" s="948" t="s">
        <v>2728</v>
      </c>
      <c r="I1405" s="948"/>
      <c r="J1405" s="948" t="s">
        <v>1096</v>
      </c>
      <c r="K1405" s="948">
        <v>3</v>
      </c>
      <c r="L1405" s="948" t="s">
        <v>25</v>
      </c>
      <c r="M1405" s="948">
        <v>41600</v>
      </c>
      <c r="N1405" s="948" t="s">
        <v>84</v>
      </c>
      <c r="O1405" s="948">
        <v>94362</v>
      </c>
      <c r="P1405" s="948">
        <v>52762</v>
      </c>
      <c r="Q1405" s="948">
        <v>13309</v>
      </c>
      <c r="R1405" s="948">
        <v>14661</v>
      </c>
      <c r="S1405" s="948"/>
      <c r="T1405" s="948"/>
      <c r="U1405" s="948"/>
      <c r="V1405" s="948" t="s">
        <v>1348</v>
      </c>
      <c r="W1405" s="948">
        <v>22</v>
      </c>
    </row>
    <row r="1406" spans="1:23" s="917" customFormat="1" ht="12.75" customHeight="1">
      <c r="A1406" s="948">
        <v>6666</v>
      </c>
      <c r="B1406" s="948">
        <v>2809</v>
      </c>
      <c r="C1406" s="948" t="s">
        <v>89</v>
      </c>
      <c r="D1406" s="948" t="s">
        <v>1806</v>
      </c>
      <c r="E1406" s="948">
        <v>45545</v>
      </c>
      <c r="F1406" s="948" t="s">
        <v>198</v>
      </c>
      <c r="G1406" s="948" t="s">
        <v>2729</v>
      </c>
      <c r="H1406" s="948" t="s">
        <v>2664</v>
      </c>
      <c r="I1406" s="948"/>
      <c r="J1406" s="948" t="s">
        <v>1096</v>
      </c>
      <c r="K1406" s="948">
        <v>40</v>
      </c>
      <c r="L1406" s="948" t="s">
        <v>2665</v>
      </c>
      <c r="M1406" s="948">
        <v>0</v>
      </c>
      <c r="N1406" s="948" t="s">
        <v>84</v>
      </c>
      <c r="O1406" s="948">
        <v>97274</v>
      </c>
      <c r="P1406" s="948">
        <v>97274</v>
      </c>
      <c r="Q1406" s="948">
        <v>9746</v>
      </c>
      <c r="R1406" s="948">
        <v>9782</v>
      </c>
      <c r="S1406" s="948"/>
      <c r="T1406" s="948"/>
      <c r="U1406" s="948"/>
      <c r="V1406" s="948" t="s">
        <v>1348</v>
      </c>
      <c r="W1406" s="948">
        <v>223</v>
      </c>
    </row>
    <row r="1407" spans="1:23" s="917" customFormat="1" ht="12.75" customHeight="1">
      <c r="A1407" s="948">
        <v>1405</v>
      </c>
      <c r="B1407" s="948">
        <v>2803</v>
      </c>
      <c r="C1407" s="948" t="s">
        <v>98</v>
      </c>
      <c r="D1407" s="948" t="s">
        <v>1292</v>
      </c>
      <c r="E1407" s="948">
        <v>45552</v>
      </c>
      <c r="F1407" s="948" t="s">
        <v>198</v>
      </c>
      <c r="G1407" s="948" t="s">
        <v>2730</v>
      </c>
      <c r="H1407" s="948" t="s">
        <v>2731</v>
      </c>
      <c r="I1407" s="948"/>
      <c r="J1407" s="948" t="s">
        <v>1096</v>
      </c>
      <c r="K1407" s="948">
        <v>2</v>
      </c>
      <c r="L1407" s="948" t="s">
        <v>25</v>
      </c>
      <c r="M1407" s="948">
        <v>41600</v>
      </c>
      <c r="N1407" s="948" t="s">
        <v>97</v>
      </c>
      <c r="O1407" s="948">
        <v>122428</v>
      </c>
      <c r="P1407" s="948">
        <v>80828</v>
      </c>
      <c r="Q1407" s="948">
        <v>18870</v>
      </c>
      <c r="R1407" s="948">
        <v>26466</v>
      </c>
      <c r="S1407" s="948"/>
      <c r="T1407" s="948"/>
      <c r="U1407" s="948"/>
      <c r="V1407" s="948" t="s">
        <v>1348</v>
      </c>
      <c r="W1407" s="948">
        <v>3</v>
      </c>
    </row>
    <row r="1408" spans="1:23" s="917" customFormat="1" ht="12.75" customHeight="1">
      <c r="A1408" s="948">
        <v>1405</v>
      </c>
      <c r="B1408" s="948">
        <v>2803</v>
      </c>
      <c r="C1408" s="948" t="s">
        <v>98</v>
      </c>
      <c r="D1408" s="948" t="s">
        <v>1292</v>
      </c>
      <c r="E1408" s="948">
        <v>45553</v>
      </c>
      <c r="F1408" s="948" t="s">
        <v>198</v>
      </c>
      <c r="G1408" s="948" t="s">
        <v>2732</v>
      </c>
      <c r="H1408" s="948" t="s">
        <v>2731</v>
      </c>
      <c r="I1408" s="948"/>
      <c r="J1408" s="948" t="s">
        <v>1096</v>
      </c>
      <c r="K1408" s="948">
        <v>1</v>
      </c>
      <c r="L1408" s="948" t="s">
        <v>25</v>
      </c>
      <c r="M1408" s="948">
        <v>41600</v>
      </c>
      <c r="N1408" s="948" t="s">
        <v>97</v>
      </c>
      <c r="O1408" s="948">
        <v>122428</v>
      </c>
      <c r="P1408" s="948">
        <v>80828</v>
      </c>
      <c r="Q1408" s="948">
        <v>18870</v>
      </c>
      <c r="R1408" s="948">
        <v>26466</v>
      </c>
      <c r="S1408" s="948"/>
      <c r="T1408" s="948"/>
      <c r="U1408" s="948"/>
      <c r="V1408" s="948" t="s">
        <v>1348</v>
      </c>
      <c r="W1408" s="948">
        <v>3</v>
      </c>
    </row>
    <row r="1409" spans="1:23" s="917" customFormat="1" ht="12.75" customHeight="1">
      <c r="A1409" s="948">
        <v>1450</v>
      </c>
      <c r="B1409" s="948">
        <v>2833</v>
      </c>
      <c r="C1409" s="948" t="s">
        <v>119</v>
      </c>
      <c r="D1409" s="948" t="s">
        <v>1292</v>
      </c>
      <c r="E1409" s="948">
        <v>45559</v>
      </c>
      <c r="F1409" s="948" t="s">
        <v>198</v>
      </c>
      <c r="G1409" s="948" t="s">
        <v>2733</v>
      </c>
      <c r="H1409" s="948" t="s">
        <v>2734</v>
      </c>
      <c r="I1409" s="948"/>
      <c r="J1409" s="948" t="s">
        <v>1096</v>
      </c>
      <c r="K1409" s="948">
        <v>5</v>
      </c>
      <c r="L1409" s="948" t="s">
        <v>25</v>
      </c>
      <c r="M1409" s="948">
        <v>41600</v>
      </c>
      <c r="N1409" s="948" t="s">
        <v>109</v>
      </c>
      <c r="O1409" s="948">
        <v>149905</v>
      </c>
      <c r="P1409" s="948">
        <v>108305</v>
      </c>
      <c r="Q1409" s="948">
        <v>18870</v>
      </c>
      <c r="R1409" s="948">
        <v>26466</v>
      </c>
      <c r="S1409" s="948"/>
      <c r="T1409" s="948"/>
      <c r="U1409" s="948"/>
      <c r="V1409" s="948" t="s">
        <v>1348</v>
      </c>
      <c r="W1409" s="948">
        <v>3</v>
      </c>
    </row>
    <row r="1410" spans="1:23" s="917" customFormat="1" ht="12.75" customHeight="1">
      <c r="A1410" s="948">
        <v>3274</v>
      </c>
      <c r="B1410" s="948">
        <v>2840</v>
      </c>
      <c r="C1410" s="948" t="s">
        <v>87</v>
      </c>
      <c r="D1410" s="948" t="s">
        <v>1270</v>
      </c>
      <c r="E1410" s="948">
        <v>45563</v>
      </c>
      <c r="F1410" s="948" t="s">
        <v>198</v>
      </c>
      <c r="G1410" s="948" t="s">
        <v>2735</v>
      </c>
      <c r="H1410" s="948" t="s">
        <v>2419</v>
      </c>
      <c r="I1410" s="948"/>
      <c r="J1410" s="948" t="s">
        <v>1096</v>
      </c>
      <c r="K1410" s="948">
        <v>2</v>
      </c>
      <c r="L1410" s="948" t="s">
        <v>1466</v>
      </c>
      <c r="M1410" s="948">
        <v>41600</v>
      </c>
      <c r="N1410" s="948" t="s">
        <v>84</v>
      </c>
      <c r="O1410" s="948">
        <v>94362</v>
      </c>
      <c r="P1410" s="948">
        <v>52762</v>
      </c>
      <c r="Q1410" s="948">
        <v>13309</v>
      </c>
      <c r="R1410" s="948">
        <v>14661</v>
      </c>
      <c r="S1410" s="948"/>
      <c r="T1410" s="948"/>
      <c r="U1410" s="948"/>
      <c r="V1410" s="948" t="s">
        <v>1348</v>
      </c>
      <c r="W1410" s="948">
        <v>51</v>
      </c>
    </row>
    <row r="1411" spans="1:23" s="917" customFormat="1" ht="12.75" customHeight="1">
      <c r="A1411" s="948">
        <v>3274</v>
      </c>
      <c r="B1411" s="948">
        <v>2840</v>
      </c>
      <c r="C1411" s="948" t="s">
        <v>87</v>
      </c>
      <c r="D1411" s="948" t="s">
        <v>1270</v>
      </c>
      <c r="E1411" s="948">
        <v>45565</v>
      </c>
      <c r="F1411" s="948" t="s">
        <v>198</v>
      </c>
      <c r="G1411" s="948" t="s">
        <v>2736</v>
      </c>
      <c r="H1411" s="948" t="s">
        <v>2419</v>
      </c>
      <c r="I1411" s="948"/>
      <c r="J1411" s="948" t="s">
        <v>1096</v>
      </c>
      <c r="K1411" s="948">
        <v>3</v>
      </c>
      <c r="L1411" s="948" t="s">
        <v>1466</v>
      </c>
      <c r="M1411" s="948">
        <v>41600</v>
      </c>
      <c r="N1411" s="948" t="s">
        <v>84</v>
      </c>
      <c r="O1411" s="948">
        <v>94362</v>
      </c>
      <c r="P1411" s="948">
        <v>52762</v>
      </c>
      <c r="Q1411" s="948">
        <v>13309</v>
      </c>
      <c r="R1411" s="948">
        <v>14661</v>
      </c>
      <c r="S1411" s="948"/>
      <c r="T1411" s="948"/>
      <c r="U1411" s="948"/>
      <c r="V1411" s="948" t="s">
        <v>1348</v>
      </c>
      <c r="W1411" s="948">
        <v>105</v>
      </c>
    </row>
    <row r="1412" spans="1:23" s="917" customFormat="1" ht="12.75" customHeight="1">
      <c r="A1412" s="948">
        <v>1380</v>
      </c>
      <c r="B1412" s="948">
        <v>2803</v>
      </c>
      <c r="C1412" s="948" t="s">
        <v>98</v>
      </c>
      <c r="D1412" s="948" t="s">
        <v>1292</v>
      </c>
      <c r="E1412" s="948">
        <v>45566</v>
      </c>
      <c r="F1412" s="948" t="s">
        <v>198</v>
      </c>
      <c r="G1412" s="948" t="s">
        <v>2737</v>
      </c>
      <c r="H1412" s="948" t="s">
        <v>2738</v>
      </c>
      <c r="I1412" s="948"/>
      <c r="J1412" s="948" t="s">
        <v>1096</v>
      </c>
      <c r="K1412" s="948">
        <v>1</v>
      </c>
      <c r="L1412" s="948" t="s">
        <v>25</v>
      </c>
      <c r="M1412" s="948">
        <v>41600</v>
      </c>
      <c r="N1412" s="948" t="s">
        <v>97</v>
      </c>
      <c r="O1412" s="948">
        <v>122428</v>
      </c>
      <c r="P1412" s="948">
        <v>80828</v>
      </c>
      <c r="Q1412" s="948">
        <v>18870</v>
      </c>
      <c r="R1412" s="948">
        <v>19885</v>
      </c>
      <c r="S1412" s="948"/>
      <c r="T1412" s="948"/>
      <c r="U1412" s="948"/>
      <c r="V1412" s="948" t="s">
        <v>1348</v>
      </c>
      <c r="W1412" s="948">
        <v>25</v>
      </c>
    </row>
    <row r="1413" spans="1:23" s="917" customFormat="1" ht="12.75" customHeight="1">
      <c r="A1413" s="948">
        <v>6666</v>
      </c>
      <c r="B1413" s="948">
        <v>2840</v>
      </c>
      <c r="C1413" s="948" t="s">
        <v>87</v>
      </c>
      <c r="D1413" s="948" t="s">
        <v>1806</v>
      </c>
      <c r="E1413" s="948">
        <v>45567</v>
      </c>
      <c r="F1413" s="948" t="s">
        <v>198</v>
      </c>
      <c r="G1413" s="948" t="s">
        <v>2739</v>
      </c>
      <c r="H1413" s="948" t="s">
        <v>2664</v>
      </c>
      <c r="I1413" s="948"/>
      <c r="J1413" s="948" t="s">
        <v>1096</v>
      </c>
      <c r="K1413" s="948">
        <v>40</v>
      </c>
      <c r="L1413" s="948" t="s">
        <v>2665</v>
      </c>
      <c r="M1413" s="948">
        <v>0</v>
      </c>
      <c r="N1413" s="948" t="s">
        <v>84</v>
      </c>
      <c r="O1413" s="948">
        <v>97274</v>
      </c>
      <c r="P1413" s="948">
        <v>97274</v>
      </c>
      <c r="Q1413" s="948">
        <v>9746</v>
      </c>
      <c r="R1413" s="948">
        <v>9782</v>
      </c>
      <c r="S1413" s="948"/>
      <c r="T1413" s="948"/>
      <c r="U1413" s="948"/>
      <c r="V1413" s="948" t="s">
        <v>1348</v>
      </c>
      <c r="W1413" s="948">
        <v>223</v>
      </c>
    </row>
    <row r="1414" spans="1:23" s="917" customFormat="1" ht="12.75" customHeight="1">
      <c r="A1414" s="948">
        <v>6666</v>
      </c>
      <c r="B1414" s="948">
        <v>2809</v>
      </c>
      <c r="C1414" s="948" t="s">
        <v>89</v>
      </c>
      <c r="D1414" s="948" t="s">
        <v>1806</v>
      </c>
      <c r="E1414" s="948">
        <v>45569</v>
      </c>
      <c r="F1414" s="948" t="s">
        <v>198</v>
      </c>
      <c r="G1414" s="948" t="s">
        <v>2740</v>
      </c>
      <c r="H1414" s="948" t="s">
        <v>2664</v>
      </c>
      <c r="I1414" s="948"/>
      <c r="J1414" s="948" t="s">
        <v>1096</v>
      </c>
      <c r="K1414" s="948">
        <v>40</v>
      </c>
      <c r="L1414" s="948" t="s">
        <v>2665</v>
      </c>
      <c r="M1414" s="948">
        <v>0</v>
      </c>
      <c r="N1414" s="948" t="s">
        <v>84</v>
      </c>
      <c r="O1414" s="948">
        <v>97274</v>
      </c>
      <c r="P1414" s="948">
        <v>97274</v>
      </c>
      <c r="Q1414" s="948">
        <v>9746</v>
      </c>
      <c r="R1414" s="948">
        <v>9782</v>
      </c>
      <c r="S1414" s="948"/>
      <c r="T1414" s="948"/>
      <c r="U1414" s="948"/>
      <c r="V1414" s="948" t="s">
        <v>1348</v>
      </c>
      <c r="W1414" s="948">
        <v>223</v>
      </c>
    </row>
    <row r="1415" spans="1:23" s="917" customFormat="1" ht="12.75" customHeight="1">
      <c r="A1415" s="948">
        <v>6666</v>
      </c>
      <c r="B1415" s="948">
        <v>2809</v>
      </c>
      <c r="C1415" s="948" t="s">
        <v>89</v>
      </c>
      <c r="D1415" s="948" t="s">
        <v>1806</v>
      </c>
      <c r="E1415" s="948">
        <v>45571</v>
      </c>
      <c r="F1415" s="948" t="s">
        <v>198</v>
      </c>
      <c r="G1415" s="948" t="s">
        <v>1807</v>
      </c>
      <c r="H1415" s="948" t="s">
        <v>2664</v>
      </c>
      <c r="I1415" s="948"/>
      <c r="J1415" s="948" t="s">
        <v>1096</v>
      </c>
      <c r="K1415" s="948">
        <v>10</v>
      </c>
      <c r="L1415" s="948" t="s">
        <v>2665</v>
      </c>
      <c r="M1415" s="948">
        <v>0</v>
      </c>
      <c r="N1415" s="948" t="s">
        <v>84</v>
      </c>
      <c r="O1415" s="948">
        <v>97274</v>
      </c>
      <c r="P1415" s="948">
        <v>97274</v>
      </c>
      <c r="Q1415" s="948">
        <v>9746</v>
      </c>
      <c r="R1415" s="948">
        <v>9782</v>
      </c>
      <c r="S1415" s="948"/>
      <c r="T1415" s="948"/>
      <c r="U1415" s="948"/>
      <c r="V1415" s="948" t="s">
        <v>1348</v>
      </c>
      <c r="W1415" s="948">
        <v>221</v>
      </c>
    </row>
    <row r="1416" spans="1:23" s="917" customFormat="1" ht="12.75" customHeight="1">
      <c r="A1416" s="948">
        <v>6666</v>
      </c>
      <c r="B1416" s="948">
        <v>2809</v>
      </c>
      <c r="C1416" s="948" t="s">
        <v>89</v>
      </c>
      <c r="D1416" s="948" t="s">
        <v>1806</v>
      </c>
      <c r="E1416" s="948">
        <v>45572</v>
      </c>
      <c r="F1416" s="948" t="s">
        <v>198</v>
      </c>
      <c r="G1416" s="948" t="s">
        <v>2729</v>
      </c>
      <c r="H1416" s="948" t="s">
        <v>2587</v>
      </c>
      <c r="I1416" s="948"/>
      <c r="J1416" s="948" t="s">
        <v>1096</v>
      </c>
      <c r="K1416" s="948">
        <v>40</v>
      </c>
      <c r="L1416" s="948" t="s">
        <v>25</v>
      </c>
      <c r="M1416" s="948">
        <v>41600</v>
      </c>
      <c r="N1416" s="948" t="s">
        <v>84</v>
      </c>
      <c r="O1416" s="948">
        <v>94362</v>
      </c>
      <c r="P1416" s="948">
        <v>52762</v>
      </c>
      <c r="Q1416" s="948">
        <v>9746</v>
      </c>
      <c r="R1416" s="948">
        <v>9782</v>
      </c>
      <c r="S1416" s="948"/>
      <c r="T1416" s="948"/>
      <c r="U1416" s="948"/>
      <c r="V1416" s="948" t="s">
        <v>1348</v>
      </c>
      <c r="W1416" s="948">
        <v>327</v>
      </c>
    </row>
    <row r="1417" spans="1:23" s="917" customFormat="1" ht="12.75" customHeight="1">
      <c r="A1417" s="948">
        <v>6666</v>
      </c>
      <c r="B1417" s="948">
        <v>2809</v>
      </c>
      <c r="C1417" s="948" t="s">
        <v>89</v>
      </c>
      <c r="D1417" s="948" t="s">
        <v>1806</v>
      </c>
      <c r="E1417" s="948">
        <v>45573</v>
      </c>
      <c r="F1417" s="948" t="s">
        <v>198</v>
      </c>
      <c r="G1417" s="948" t="s">
        <v>2739</v>
      </c>
      <c r="H1417" s="948" t="s">
        <v>2587</v>
      </c>
      <c r="I1417" s="948"/>
      <c r="J1417" s="948" t="s">
        <v>1096</v>
      </c>
      <c r="K1417" s="948">
        <v>40</v>
      </c>
      <c r="L1417" s="948" t="s">
        <v>25</v>
      </c>
      <c r="M1417" s="948">
        <v>41600</v>
      </c>
      <c r="N1417" s="948" t="s">
        <v>84</v>
      </c>
      <c r="O1417" s="948">
        <v>94362</v>
      </c>
      <c r="P1417" s="948">
        <v>52762</v>
      </c>
      <c r="Q1417" s="948">
        <v>9746</v>
      </c>
      <c r="R1417" s="948">
        <v>9782</v>
      </c>
      <c r="S1417" s="948"/>
      <c r="T1417" s="948"/>
      <c r="U1417" s="948"/>
      <c r="V1417" s="948" t="s">
        <v>1348</v>
      </c>
      <c r="W1417" s="948">
        <v>327</v>
      </c>
    </row>
    <row r="1418" spans="1:23" s="917" customFormat="1" ht="12.75" customHeight="1">
      <c r="A1418" s="948">
        <v>6666</v>
      </c>
      <c r="B1418" s="948">
        <v>2809</v>
      </c>
      <c r="C1418" s="948" t="s">
        <v>89</v>
      </c>
      <c r="D1418" s="948" t="s">
        <v>1806</v>
      </c>
      <c r="E1418" s="948">
        <v>45574</v>
      </c>
      <c r="F1418" s="948" t="s">
        <v>198</v>
      </c>
      <c r="G1418" s="948" t="s">
        <v>2740</v>
      </c>
      <c r="H1418" s="948" t="s">
        <v>2587</v>
      </c>
      <c r="I1418" s="948"/>
      <c r="J1418" s="948" t="s">
        <v>1096</v>
      </c>
      <c r="K1418" s="948">
        <v>40</v>
      </c>
      <c r="L1418" s="948" t="s">
        <v>25</v>
      </c>
      <c r="M1418" s="948">
        <v>41600</v>
      </c>
      <c r="N1418" s="948" t="s">
        <v>84</v>
      </c>
      <c r="O1418" s="948">
        <v>94362</v>
      </c>
      <c r="P1418" s="948">
        <v>52762</v>
      </c>
      <c r="Q1418" s="948">
        <v>9746</v>
      </c>
      <c r="R1418" s="948">
        <v>9782</v>
      </c>
      <c r="S1418" s="948"/>
      <c r="T1418" s="948"/>
      <c r="U1418" s="948"/>
      <c r="V1418" s="948" t="s">
        <v>1348</v>
      </c>
      <c r="W1418" s="948">
        <v>327</v>
      </c>
    </row>
    <row r="1419" spans="1:23" s="917" customFormat="1" ht="12.75" customHeight="1">
      <c r="A1419" s="948">
        <v>1605</v>
      </c>
      <c r="B1419" s="948">
        <v>2813</v>
      </c>
      <c r="C1419" s="948" t="s">
        <v>90</v>
      </c>
      <c r="D1419" s="948" t="s">
        <v>1126</v>
      </c>
      <c r="E1419" s="948">
        <v>45575</v>
      </c>
      <c r="F1419" s="948" t="s">
        <v>198</v>
      </c>
      <c r="G1419" s="948" t="s">
        <v>2741</v>
      </c>
      <c r="H1419" s="948" t="s">
        <v>2277</v>
      </c>
      <c r="I1419" s="948"/>
      <c r="J1419" s="948" t="s">
        <v>1096</v>
      </c>
      <c r="K1419" s="948">
        <v>5</v>
      </c>
      <c r="L1419" s="948" t="s">
        <v>25</v>
      </c>
      <c r="M1419" s="948">
        <v>41600</v>
      </c>
      <c r="N1419" s="948" t="s">
        <v>88</v>
      </c>
      <c r="O1419" s="948">
        <v>101092</v>
      </c>
      <c r="P1419" s="948">
        <v>59492</v>
      </c>
      <c r="Q1419" s="948">
        <v>18870</v>
      </c>
      <c r="R1419" s="948">
        <v>19885</v>
      </c>
      <c r="S1419" s="948"/>
      <c r="T1419" s="948"/>
      <c r="U1419" s="948"/>
      <c r="V1419" s="948" t="s">
        <v>1348</v>
      </c>
      <c r="W1419" s="948">
        <v>3</v>
      </c>
    </row>
    <row r="1420" spans="1:23" s="917" customFormat="1" ht="12.75" customHeight="1">
      <c r="A1420" s="948">
        <v>1220</v>
      </c>
      <c r="B1420" s="948">
        <v>2807</v>
      </c>
      <c r="C1420" s="948" t="s">
        <v>1102</v>
      </c>
      <c r="D1420" s="948" t="s">
        <v>1103</v>
      </c>
      <c r="E1420" s="948">
        <v>45577</v>
      </c>
      <c r="F1420" s="948" t="s">
        <v>198</v>
      </c>
      <c r="G1420" s="948" t="s">
        <v>2742</v>
      </c>
      <c r="H1420" s="948" t="s">
        <v>2587</v>
      </c>
      <c r="I1420" s="948"/>
      <c r="J1420" s="948" t="s">
        <v>1096</v>
      </c>
      <c r="K1420" s="948">
        <v>5</v>
      </c>
      <c r="L1420" s="948" t="s">
        <v>25</v>
      </c>
      <c r="M1420" s="948">
        <v>41600</v>
      </c>
      <c r="N1420" s="948" t="s">
        <v>97</v>
      </c>
      <c r="O1420" s="948">
        <v>122428</v>
      </c>
      <c r="P1420" s="948">
        <v>80828</v>
      </c>
      <c r="Q1420" s="948">
        <v>18870</v>
      </c>
      <c r="R1420" s="948">
        <v>26466</v>
      </c>
      <c r="S1420" s="948"/>
      <c r="T1420" s="948"/>
      <c r="U1420" s="948"/>
      <c r="V1420" s="948" t="s">
        <v>1348</v>
      </c>
      <c r="W1420" s="948">
        <v>2</v>
      </c>
    </row>
    <row r="1421" spans="1:23" s="917" customFormat="1" ht="12.75" customHeight="1">
      <c r="A1421" s="948">
        <v>1380</v>
      </c>
      <c r="B1421" s="948">
        <v>2839</v>
      </c>
      <c r="C1421" s="948" t="s">
        <v>86</v>
      </c>
      <c r="D1421" s="948" t="s">
        <v>1292</v>
      </c>
      <c r="E1421" s="948">
        <v>45578</v>
      </c>
      <c r="F1421" s="948" t="s">
        <v>198</v>
      </c>
      <c r="G1421" s="948" t="s">
        <v>2743</v>
      </c>
      <c r="H1421" s="948" t="s">
        <v>2744</v>
      </c>
      <c r="I1421" s="948"/>
      <c r="J1421" s="948" t="s">
        <v>1096</v>
      </c>
      <c r="K1421" s="948">
        <v>3</v>
      </c>
      <c r="L1421" s="948" t="s">
        <v>25</v>
      </c>
      <c r="M1421" s="948">
        <v>41600</v>
      </c>
      <c r="N1421" s="948" t="s">
        <v>84</v>
      </c>
      <c r="O1421" s="948">
        <v>94362</v>
      </c>
      <c r="P1421" s="948">
        <v>52762</v>
      </c>
      <c r="Q1421" s="948">
        <v>18870</v>
      </c>
      <c r="R1421" s="948">
        <v>19885</v>
      </c>
      <c r="S1421" s="948"/>
      <c r="T1421" s="948"/>
      <c r="U1421" s="948"/>
      <c r="V1421" s="948" t="s">
        <v>1348</v>
      </c>
      <c r="W1421" s="948">
        <v>4</v>
      </c>
    </row>
    <row r="1422" spans="1:23" s="917" customFormat="1" ht="12.75" customHeight="1">
      <c r="A1422" s="948">
        <v>1912</v>
      </c>
      <c r="B1422" s="948">
        <v>2839</v>
      </c>
      <c r="C1422" s="948" t="s">
        <v>86</v>
      </c>
      <c r="D1422" s="948" t="s">
        <v>1270</v>
      </c>
      <c r="E1422" s="948">
        <v>45582</v>
      </c>
      <c r="F1422" s="948" t="s">
        <v>198</v>
      </c>
      <c r="G1422" s="948" t="s">
        <v>2745</v>
      </c>
      <c r="H1422" s="948" t="s">
        <v>2746</v>
      </c>
      <c r="I1422" s="948"/>
      <c r="J1422" s="948" t="s">
        <v>1096</v>
      </c>
      <c r="K1422" s="948">
        <v>2</v>
      </c>
      <c r="L1422" s="948" t="s">
        <v>25</v>
      </c>
      <c r="M1422" s="948">
        <v>41600</v>
      </c>
      <c r="N1422" s="948" t="s">
        <v>84</v>
      </c>
      <c r="O1422" s="948">
        <v>94362</v>
      </c>
      <c r="P1422" s="948">
        <v>52762</v>
      </c>
      <c r="Q1422" s="948">
        <v>9746</v>
      </c>
      <c r="R1422" s="948">
        <v>9782</v>
      </c>
      <c r="S1422" s="948"/>
      <c r="T1422" s="948"/>
      <c r="U1422" s="948"/>
      <c r="V1422" s="948" t="s">
        <v>1348</v>
      </c>
      <c r="W1422" s="948">
        <v>4</v>
      </c>
    </row>
    <row r="1423" spans="1:23" s="917" customFormat="1" ht="12.75" customHeight="1">
      <c r="A1423" s="948">
        <v>1912</v>
      </c>
      <c r="B1423" s="948">
        <v>2839</v>
      </c>
      <c r="C1423" s="948" t="s">
        <v>86</v>
      </c>
      <c r="D1423" s="948" t="s">
        <v>1270</v>
      </c>
      <c r="E1423" s="948">
        <v>45583</v>
      </c>
      <c r="F1423" s="948" t="s">
        <v>198</v>
      </c>
      <c r="G1423" s="948" t="s">
        <v>2747</v>
      </c>
      <c r="H1423" s="948" t="s">
        <v>2746</v>
      </c>
      <c r="I1423" s="948"/>
      <c r="J1423" s="948" t="s">
        <v>1096</v>
      </c>
      <c r="K1423" s="948">
        <v>1</v>
      </c>
      <c r="L1423" s="948" t="s">
        <v>25</v>
      </c>
      <c r="M1423" s="948">
        <v>41600</v>
      </c>
      <c r="N1423" s="948" t="s">
        <v>84</v>
      </c>
      <c r="O1423" s="948">
        <v>94362</v>
      </c>
      <c r="P1423" s="948">
        <v>52762</v>
      </c>
      <c r="Q1423" s="948">
        <v>9746</v>
      </c>
      <c r="R1423" s="948">
        <v>9782</v>
      </c>
      <c r="S1423" s="948"/>
      <c r="T1423" s="948"/>
      <c r="U1423" s="948"/>
      <c r="V1423" s="948" t="s">
        <v>1348</v>
      </c>
      <c r="W1423" s="948">
        <v>2</v>
      </c>
    </row>
    <row r="1424" spans="1:23" s="917" customFormat="1" ht="12.75" customHeight="1">
      <c r="A1424" s="948">
        <v>1912</v>
      </c>
      <c r="B1424" s="948">
        <v>2839</v>
      </c>
      <c r="C1424" s="948" t="s">
        <v>86</v>
      </c>
      <c r="D1424" s="948" t="s">
        <v>1270</v>
      </c>
      <c r="E1424" s="948">
        <v>45584</v>
      </c>
      <c r="F1424" s="948" t="s">
        <v>198</v>
      </c>
      <c r="G1424" s="948" t="s">
        <v>2748</v>
      </c>
      <c r="H1424" s="948" t="s">
        <v>2749</v>
      </c>
      <c r="I1424" s="948"/>
      <c r="J1424" s="948" t="s">
        <v>1096</v>
      </c>
      <c r="K1424" s="948">
        <v>2</v>
      </c>
      <c r="L1424" s="948" t="s">
        <v>25</v>
      </c>
      <c r="M1424" s="948">
        <v>41600</v>
      </c>
      <c r="N1424" s="948" t="s">
        <v>84</v>
      </c>
      <c r="O1424" s="948">
        <v>94362</v>
      </c>
      <c r="P1424" s="948">
        <v>52762</v>
      </c>
      <c r="Q1424" s="948">
        <v>9746</v>
      </c>
      <c r="R1424" s="948">
        <v>9782</v>
      </c>
      <c r="S1424" s="948"/>
      <c r="T1424" s="948"/>
      <c r="U1424" s="948"/>
      <c r="V1424" s="948" t="s">
        <v>1348</v>
      </c>
      <c r="W1424" s="948">
        <v>2</v>
      </c>
    </row>
    <row r="1425" spans="1:23" s="917" customFormat="1" ht="12.75" customHeight="1">
      <c r="A1425" s="948">
        <v>1912</v>
      </c>
      <c r="B1425" s="948">
        <v>2839</v>
      </c>
      <c r="C1425" s="948" t="s">
        <v>86</v>
      </c>
      <c r="D1425" s="948" t="s">
        <v>1270</v>
      </c>
      <c r="E1425" s="948">
        <v>45585</v>
      </c>
      <c r="F1425" s="948" t="s">
        <v>198</v>
      </c>
      <c r="G1425" s="948" t="s">
        <v>2750</v>
      </c>
      <c r="H1425" s="948" t="s">
        <v>2746</v>
      </c>
      <c r="I1425" s="948"/>
      <c r="J1425" s="948" t="s">
        <v>1096</v>
      </c>
      <c r="K1425" s="948">
        <v>1</v>
      </c>
      <c r="L1425" s="948" t="s">
        <v>25</v>
      </c>
      <c r="M1425" s="948">
        <v>41600</v>
      </c>
      <c r="N1425" s="948" t="s">
        <v>84</v>
      </c>
      <c r="O1425" s="948">
        <v>94362</v>
      </c>
      <c r="P1425" s="948">
        <v>52762</v>
      </c>
      <c r="Q1425" s="948">
        <v>9746</v>
      </c>
      <c r="R1425" s="948">
        <v>9782</v>
      </c>
      <c r="S1425" s="948"/>
      <c r="T1425" s="948"/>
      <c r="U1425" s="948"/>
      <c r="V1425" s="948" t="s">
        <v>1348</v>
      </c>
      <c r="W1425" s="948">
        <v>2</v>
      </c>
    </row>
    <row r="1426" spans="1:23" s="917" customFormat="1" ht="12.75" customHeight="1">
      <c r="A1426" s="948">
        <v>1912</v>
      </c>
      <c r="B1426" s="948">
        <v>2839</v>
      </c>
      <c r="C1426" s="948" t="s">
        <v>86</v>
      </c>
      <c r="D1426" s="948" t="s">
        <v>1270</v>
      </c>
      <c r="E1426" s="948">
        <v>45586</v>
      </c>
      <c r="F1426" s="948" t="s">
        <v>198</v>
      </c>
      <c r="G1426" s="948" t="s">
        <v>2751</v>
      </c>
      <c r="H1426" s="948" t="s">
        <v>2746</v>
      </c>
      <c r="I1426" s="948"/>
      <c r="J1426" s="948" t="s">
        <v>1096</v>
      </c>
      <c r="K1426" s="948">
        <v>2</v>
      </c>
      <c r="L1426" s="948" t="s">
        <v>25</v>
      </c>
      <c r="M1426" s="948">
        <v>41600</v>
      </c>
      <c r="N1426" s="948" t="s">
        <v>84</v>
      </c>
      <c r="O1426" s="948">
        <v>94362</v>
      </c>
      <c r="P1426" s="948">
        <v>52762</v>
      </c>
      <c r="Q1426" s="948">
        <v>9746</v>
      </c>
      <c r="R1426" s="948">
        <v>9782</v>
      </c>
      <c r="S1426" s="948"/>
      <c r="T1426" s="948"/>
      <c r="U1426" s="948"/>
      <c r="V1426" s="948" t="s">
        <v>1348</v>
      </c>
      <c r="W1426" s="948">
        <v>4</v>
      </c>
    </row>
    <row r="1427" spans="1:23" s="917" customFormat="1" ht="12.75" customHeight="1">
      <c r="A1427" s="948">
        <v>1912</v>
      </c>
      <c r="B1427" s="948">
        <v>2839</v>
      </c>
      <c r="C1427" s="948" t="s">
        <v>86</v>
      </c>
      <c r="D1427" s="948" t="s">
        <v>1270</v>
      </c>
      <c r="E1427" s="948">
        <v>45587</v>
      </c>
      <c r="F1427" s="948" t="s">
        <v>198</v>
      </c>
      <c r="G1427" s="948" t="s">
        <v>2752</v>
      </c>
      <c r="H1427" s="948" t="s">
        <v>2746</v>
      </c>
      <c r="I1427" s="948"/>
      <c r="J1427" s="948" t="s">
        <v>1096</v>
      </c>
      <c r="K1427" s="948">
        <v>1</v>
      </c>
      <c r="L1427" s="948" t="s">
        <v>25</v>
      </c>
      <c r="M1427" s="948">
        <v>41600</v>
      </c>
      <c r="N1427" s="948" t="s">
        <v>84</v>
      </c>
      <c r="O1427" s="948">
        <v>94362</v>
      </c>
      <c r="P1427" s="948">
        <v>52762</v>
      </c>
      <c r="Q1427" s="948">
        <v>9746</v>
      </c>
      <c r="R1427" s="948">
        <v>9782</v>
      </c>
      <c r="S1427" s="948"/>
      <c r="T1427" s="948"/>
      <c r="U1427" s="948"/>
      <c r="V1427" s="948" t="s">
        <v>1348</v>
      </c>
      <c r="W1427" s="948">
        <v>3</v>
      </c>
    </row>
    <row r="1428" spans="1:23" s="917" customFormat="1" ht="12.75" customHeight="1">
      <c r="A1428" s="948">
        <v>1890</v>
      </c>
      <c r="B1428" s="948">
        <v>2840</v>
      </c>
      <c r="C1428" s="948" t="s">
        <v>87</v>
      </c>
      <c r="D1428" s="948" t="s">
        <v>1292</v>
      </c>
      <c r="E1428" s="948">
        <v>45588</v>
      </c>
      <c r="F1428" s="948" t="s">
        <v>198</v>
      </c>
      <c r="G1428" s="948" t="s">
        <v>2753</v>
      </c>
      <c r="H1428" s="948" t="s">
        <v>2754</v>
      </c>
      <c r="I1428" s="948"/>
      <c r="J1428" s="948" t="s">
        <v>1096</v>
      </c>
      <c r="K1428" s="948">
        <v>1</v>
      </c>
      <c r="L1428" s="948" t="s">
        <v>25</v>
      </c>
      <c r="M1428" s="948">
        <v>41600</v>
      </c>
      <c r="N1428" s="948" t="s">
        <v>84</v>
      </c>
      <c r="O1428" s="948">
        <v>94362</v>
      </c>
      <c r="P1428" s="948">
        <v>52762</v>
      </c>
      <c r="Q1428" s="948">
        <v>13309</v>
      </c>
      <c r="R1428" s="948">
        <v>14661</v>
      </c>
      <c r="S1428" s="948"/>
      <c r="T1428" s="948"/>
      <c r="U1428" s="948"/>
      <c r="V1428" s="948" t="s">
        <v>1348</v>
      </c>
      <c r="W1428" s="948">
        <v>12</v>
      </c>
    </row>
    <row r="1429" spans="1:23" s="917" customFormat="1" ht="12.75" customHeight="1">
      <c r="A1429" s="948">
        <v>1625</v>
      </c>
      <c r="B1429" s="948">
        <v>2808</v>
      </c>
      <c r="C1429" s="948" t="s">
        <v>99</v>
      </c>
      <c r="D1429" s="948" t="s">
        <v>1126</v>
      </c>
      <c r="E1429" s="948">
        <v>45589</v>
      </c>
      <c r="F1429" s="948" t="s">
        <v>198</v>
      </c>
      <c r="G1429" s="948" t="s">
        <v>2755</v>
      </c>
      <c r="H1429" s="948" t="s">
        <v>2756</v>
      </c>
      <c r="I1429" s="948"/>
      <c r="J1429" s="948" t="s">
        <v>1096</v>
      </c>
      <c r="K1429" s="948">
        <v>2</v>
      </c>
      <c r="L1429" s="948" t="s">
        <v>25</v>
      </c>
      <c r="M1429" s="948">
        <v>41600</v>
      </c>
      <c r="N1429" s="948" t="s">
        <v>97</v>
      </c>
      <c r="O1429" s="948">
        <v>122428</v>
      </c>
      <c r="P1429" s="948">
        <v>80828</v>
      </c>
      <c r="Q1429" s="948">
        <v>18870</v>
      </c>
      <c r="R1429" s="948">
        <v>26466</v>
      </c>
      <c r="S1429" s="948"/>
      <c r="T1429" s="948"/>
      <c r="U1429" s="948"/>
      <c r="V1429" s="948" t="s">
        <v>1348</v>
      </c>
      <c r="W1429" s="948">
        <v>2</v>
      </c>
    </row>
    <row r="1430" spans="1:23" s="917" customFormat="1" ht="12.75" customHeight="1">
      <c r="A1430" s="948">
        <v>1625</v>
      </c>
      <c r="B1430" s="948">
        <v>2808</v>
      </c>
      <c r="C1430" s="948" t="s">
        <v>99</v>
      </c>
      <c r="D1430" s="948" t="s">
        <v>1126</v>
      </c>
      <c r="E1430" s="948">
        <v>45590</v>
      </c>
      <c r="F1430" s="948" t="s">
        <v>198</v>
      </c>
      <c r="G1430" s="948" t="s">
        <v>2757</v>
      </c>
      <c r="H1430" s="948" t="s">
        <v>2756</v>
      </c>
      <c r="I1430" s="948"/>
      <c r="J1430" s="948" t="s">
        <v>1096</v>
      </c>
      <c r="K1430" s="948">
        <v>2</v>
      </c>
      <c r="L1430" s="948" t="s">
        <v>25</v>
      </c>
      <c r="M1430" s="948">
        <v>41600</v>
      </c>
      <c r="N1430" s="948" t="s">
        <v>97</v>
      </c>
      <c r="O1430" s="948">
        <v>122428</v>
      </c>
      <c r="P1430" s="948">
        <v>80828</v>
      </c>
      <c r="Q1430" s="948">
        <v>18870</v>
      </c>
      <c r="R1430" s="948">
        <v>26466</v>
      </c>
      <c r="S1430" s="948"/>
      <c r="T1430" s="948"/>
      <c r="U1430" s="948"/>
      <c r="V1430" s="948" t="s">
        <v>1348</v>
      </c>
      <c r="W1430" s="948">
        <v>2</v>
      </c>
    </row>
    <row r="1431" spans="1:23" s="917" customFormat="1" ht="12.75" customHeight="1">
      <c r="A1431" s="948">
        <v>1625</v>
      </c>
      <c r="B1431" s="948">
        <v>2808</v>
      </c>
      <c r="C1431" s="948" t="s">
        <v>99</v>
      </c>
      <c r="D1431" s="948" t="s">
        <v>1126</v>
      </c>
      <c r="E1431" s="948">
        <v>45591</v>
      </c>
      <c r="F1431" s="948" t="s">
        <v>198</v>
      </c>
      <c r="G1431" s="948" t="s">
        <v>2758</v>
      </c>
      <c r="H1431" s="948" t="s">
        <v>2756</v>
      </c>
      <c r="I1431" s="948"/>
      <c r="J1431" s="948" t="s">
        <v>1096</v>
      </c>
      <c r="K1431" s="948">
        <v>2</v>
      </c>
      <c r="L1431" s="948" t="s">
        <v>25</v>
      </c>
      <c r="M1431" s="948">
        <v>41600</v>
      </c>
      <c r="N1431" s="948" t="s">
        <v>97</v>
      </c>
      <c r="O1431" s="948">
        <v>122428</v>
      </c>
      <c r="P1431" s="948">
        <v>80828</v>
      </c>
      <c r="Q1431" s="948">
        <v>18870</v>
      </c>
      <c r="R1431" s="948">
        <v>26466</v>
      </c>
      <c r="S1431" s="948"/>
      <c r="T1431" s="948"/>
      <c r="U1431" s="948"/>
      <c r="V1431" s="948" t="s">
        <v>1348</v>
      </c>
      <c r="W1431" s="948">
        <v>2</v>
      </c>
    </row>
    <row r="1432" spans="1:23" s="917" customFormat="1" ht="12.75" customHeight="1">
      <c r="A1432" s="948">
        <v>2004</v>
      </c>
      <c r="B1432" s="948">
        <v>2840</v>
      </c>
      <c r="C1432" s="948" t="s">
        <v>87</v>
      </c>
      <c r="D1432" s="948" t="s">
        <v>1266</v>
      </c>
      <c r="E1432" s="948">
        <v>45602</v>
      </c>
      <c r="F1432" s="948" t="s">
        <v>198</v>
      </c>
      <c r="G1432" s="948" t="s">
        <v>1717</v>
      </c>
      <c r="H1432" s="948" t="s">
        <v>2759</v>
      </c>
      <c r="I1432" s="948" t="s">
        <v>1797</v>
      </c>
      <c r="J1432" s="948" t="s">
        <v>1096</v>
      </c>
      <c r="K1432" s="948">
        <v>3</v>
      </c>
      <c r="L1432" s="948" t="s">
        <v>1415</v>
      </c>
      <c r="M1432" s="948">
        <v>0</v>
      </c>
      <c r="N1432" s="948" t="s">
        <v>84</v>
      </c>
      <c r="O1432" s="948">
        <v>97274</v>
      </c>
      <c r="P1432" s="948">
        <v>97274</v>
      </c>
      <c r="Q1432" s="948">
        <v>18870</v>
      </c>
      <c r="R1432" s="948">
        <v>26466</v>
      </c>
      <c r="S1432" s="948"/>
      <c r="T1432" s="948"/>
      <c r="U1432" s="948"/>
      <c r="V1432" s="948" t="s">
        <v>1348</v>
      </c>
      <c r="W1432" s="948">
        <v>4</v>
      </c>
    </row>
    <row r="1433" spans="1:23" s="917" customFormat="1" ht="12.75" customHeight="1">
      <c r="A1433" s="948">
        <v>1720</v>
      </c>
      <c r="B1433" s="948">
        <v>2841</v>
      </c>
      <c r="C1433" s="948" t="s">
        <v>83</v>
      </c>
      <c r="D1433" s="948" t="s">
        <v>1093</v>
      </c>
      <c r="E1433" s="948">
        <v>45609</v>
      </c>
      <c r="F1433" s="948" t="s">
        <v>198</v>
      </c>
      <c r="G1433" s="948" t="s">
        <v>2760</v>
      </c>
      <c r="H1433" s="948" t="s">
        <v>2761</v>
      </c>
      <c r="I1433" s="948"/>
      <c r="J1433" s="948" t="s">
        <v>1096</v>
      </c>
      <c r="K1433" s="948">
        <v>3</v>
      </c>
      <c r="L1433" s="948" t="s">
        <v>25</v>
      </c>
      <c r="M1433" s="948">
        <v>41600</v>
      </c>
      <c r="N1433" s="948" t="s">
        <v>84</v>
      </c>
      <c r="O1433" s="948">
        <v>94362</v>
      </c>
      <c r="P1433" s="948">
        <v>52762</v>
      </c>
      <c r="Q1433" s="948">
        <v>18870</v>
      </c>
      <c r="R1433" s="948">
        <v>34212</v>
      </c>
      <c r="S1433" s="948"/>
      <c r="T1433" s="948"/>
      <c r="U1433" s="948"/>
      <c r="V1433" s="948" t="s">
        <v>1348</v>
      </c>
      <c r="W1433" s="948">
        <v>2</v>
      </c>
    </row>
    <row r="1434" spans="1:23" s="917" customFormat="1" ht="12.75" customHeight="1">
      <c r="A1434" s="948">
        <v>1720</v>
      </c>
      <c r="B1434" s="948">
        <v>2841</v>
      </c>
      <c r="C1434" s="948" t="s">
        <v>83</v>
      </c>
      <c r="D1434" s="948" t="s">
        <v>1093</v>
      </c>
      <c r="E1434" s="948">
        <v>45615</v>
      </c>
      <c r="F1434" s="948" t="s">
        <v>198</v>
      </c>
      <c r="G1434" s="948" t="s">
        <v>2762</v>
      </c>
      <c r="H1434" s="948" t="s">
        <v>2761</v>
      </c>
      <c r="I1434" s="948"/>
      <c r="J1434" s="948" t="s">
        <v>1096</v>
      </c>
      <c r="K1434" s="948">
        <v>2</v>
      </c>
      <c r="L1434" s="948" t="s">
        <v>25</v>
      </c>
      <c r="M1434" s="948">
        <v>41600</v>
      </c>
      <c r="N1434" s="948" t="s">
        <v>84</v>
      </c>
      <c r="O1434" s="948">
        <v>94362</v>
      </c>
      <c r="P1434" s="948">
        <v>52762</v>
      </c>
      <c r="Q1434" s="948">
        <v>18870</v>
      </c>
      <c r="R1434" s="948">
        <v>34212</v>
      </c>
      <c r="S1434" s="948"/>
      <c r="T1434" s="948"/>
      <c r="U1434" s="948"/>
      <c r="V1434" s="948" t="s">
        <v>1348</v>
      </c>
      <c r="W1434" s="948">
        <v>2</v>
      </c>
    </row>
    <row r="1435" spans="1:23" s="917" customFormat="1" ht="12.75" customHeight="1">
      <c r="A1435" s="948">
        <v>1145</v>
      </c>
      <c r="B1435" s="948">
        <v>2840</v>
      </c>
      <c r="C1435" s="948" t="s">
        <v>87</v>
      </c>
      <c r="D1435" s="948" t="s">
        <v>1133</v>
      </c>
      <c r="E1435" s="948">
        <v>45622</v>
      </c>
      <c r="F1435" s="948" t="s">
        <v>198</v>
      </c>
      <c r="G1435" s="948" t="s">
        <v>2763</v>
      </c>
      <c r="H1435" s="948" t="s">
        <v>2764</v>
      </c>
      <c r="I1435" s="948"/>
      <c r="J1435" s="948" t="s">
        <v>1096</v>
      </c>
      <c r="K1435" s="948">
        <v>4</v>
      </c>
      <c r="L1435" s="948" t="s">
        <v>327</v>
      </c>
      <c r="M1435" s="948">
        <v>41600</v>
      </c>
      <c r="N1435" s="948" t="s">
        <v>84</v>
      </c>
      <c r="O1435" s="948">
        <v>94362</v>
      </c>
      <c r="P1435" s="948">
        <v>52762</v>
      </c>
      <c r="Q1435" s="948">
        <v>18870</v>
      </c>
      <c r="R1435" s="948">
        <v>26466</v>
      </c>
      <c r="S1435" s="948"/>
      <c r="T1435" s="948"/>
      <c r="U1435" s="948"/>
      <c r="V1435" s="948" t="s">
        <v>1348</v>
      </c>
      <c r="W1435" s="948">
        <v>29</v>
      </c>
    </row>
    <row r="1436" spans="1:23" s="917" customFormat="1" ht="12.75" customHeight="1">
      <c r="A1436" s="948">
        <v>1190</v>
      </c>
      <c r="B1436" s="948">
        <v>2823</v>
      </c>
      <c r="C1436" s="948" t="s">
        <v>551</v>
      </c>
      <c r="D1436" s="948" t="s">
        <v>1103</v>
      </c>
      <c r="E1436" s="948">
        <v>45632</v>
      </c>
      <c r="F1436" s="948" t="s">
        <v>198</v>
      </c>
      <c r="G1436" s="948" t="s">
        <v>2765</v>
      </c>
      <c r="H1436" s="948" t="s">
        <v>2587</v>
      </c>
      <c r="I1436" s="948"/>
      <c r="J1436" s="948" t="s">
        <v>1096</v>
      </c>
      <c r="K1436" s="948">
        <v>5</v>
      </c>
      <c r="L1436" s="948" t="s">
        <v>25</v>
      </c>
      <c r="M1436" s="948">
        <v>41600</v>
      </c>
      <c r="N1436" s="948" t="s">
        <v>93</v>
      </c>
      <c r="O1436" s="948">
        <v>109342</v>
      </c>
      <c r="P1436" s="948">
        <v>67742</v>
      </c>
      <c r="Q1436" s="948">
        <v>18870</v>
      </c>
      <c r="R1436" s="948">
        <v>26466</v>
      </c>
      <c r="S1436" s="948"/>
      <c r="T1436" s="948"/>
      <c r="U1436" s="948"/>
      <c r="V1436" s="948" t="s">
        <v>1348</v>
      </c>
      <c r="W1436" s="948">
        <v>2</v>
      </c>
    </row>
    <row r="1437" spans="1:23" s="917" customFormat="1" ht="12.75" customHeight="1">
      <c r="A1437" s="948">
        <v>1110</v>
      </c>
      <c r="B1437" s="948">
        <v>2836</v>
      </c>
      <c r="C1437" s="948" t="s">
        <v>320</v>
      </c>
      <c r="D1437" s="948" t="s">
        <v>1372</v>
      </c>
      <c r="E1437" s="948">
        <v>45635</v>
      </c>
      <c r="F1437" s="948" t="s">
        <v>198</v>
      </c>
      <c r="G1437" s="948" t="s">
        <v>2766</v>
      </c>
      <c r="H1437" s="948" t="s">
        <v>2767</v>
      </c>
      <c r="I1437" s="948"/>
      <c r="J1437" s="948" t="s">
        <v>1096</v>
      </c>
      <c r="K1437" s="948">
        <v>10</v>
      </c>
      <c r="L1437" s="948" t="s">
        <v>25</v>
      </c>
      <c r="M1437" s="948">
        <v>41600</v>
      </c>
      <c r="N1437" s="948" t="s">
        <v>126</v>
      </c>
      <c r="O1437" s="948">
        <v>212265</v>
      </c>
      <c r="P1437" s="948">
        <v>170665</v>
      </c>
      <c r="Q1437" s="948">
        <v>18870</v>
      </c>
      <c r="R1437" s="948">
        <v>26466</v>
      </c>
      <c r="S1437" s="948"/>
      <c r="T1437" s="948"/>
      <c r="U1437" s="948"/>
      <c r="V1437" s="948" t="s">
        <v>1348</v>
      </c>
      <c r="W1437" s="948">
        <v>2</v>
      </c>
    </row>
    <row r="1438" spans="1:23" s="917" customFormat="1" ht="12.75" customHeight="1">
      <c r="A1438" s="948">
        <v>1380</v>
      </c>
      <c r="B1438" s="948">
        <v>2800</v>
      </c>
      <c r="C1438" s="948" t="s">
        <v>94</v>
      </c>
      <c r="D1438" s="948" t="s">
        <v>1292</v>
      </c>
      <c r="E1438" s="948">
        <v>45642</v>
      </c>
      <c r="F1438" s="948" t="s">
        <v>198</v>
      </c>
      <c r="G1438" s="948" t="s">
        <v>2768</v>
      </c>
      <c r="H1438" s="948" t="s">
        <v>2769</v>
      </c>
      <c r="I1438" s="948"/>
      <c r="J1438" s="948" t="s">
        <v>1096</v>
      </c>
      <c r="K1438" s="948">
        <v>5</v>
      </c>
      <c r="L1438" s="948" t="s">
        <v>25</v>
      </c>
      <c r="M1438" s="948">
        <v>41600</v>
      </c>
      <c r="N1438" s="948" t="s">
        <v>93</v>
      </c>
      <c r="O1438" s="948">
        <v>109342</v>
      </c>
      <c r="P1438" s="948">
        <v>67742</v>
      </c>
      <c r="Q1438" s="948">
        <v>18870</v>
      </c>
      <c r="R1438" s="948">
        <v>19885</v>
      </c>
      <c r="S1438" s="948"/>
      <c r="T1438" s="948"/>
      <c r="U1438" s="948"/>
      <c r="V1438" s="948" t="s">
        <v>1348</v>
      </c>
      <c r="W1438" s="948">
        <v>3</v>
      </c>
    </row>
    <row r="1439" spans="1:23" s="917" customFormat="1" ht="12.75" customHeight="1">
      <c r="A1439" s="948">
        <v>1125</v>
      </c>
      <c r="B1439" s="948">
        <v>2822</v>
      </c>
      <c r="C1439" s="948" t="s">
        <v>1653</v>
      </c>
      <c r="D1439" s="948" t="s">
        <v>1445</v>
      </c>
      <c r="E1439" s="948">
        <v>45643</v>
      </c>
      <c r="F1439" s="948" t="s">
        <v>198</v>
      </c>
      <c r="G1439" s="948" t="s">
        <v>2770</v>
      </c>
      <c r="H1439" s="948" t="s">
        <v>2771</v>
      </c>
      <c r="I1439" s="948"/>
      <c r="J1439" s="948" t="s">
        <v>1096</v>
      </c>
      <c r="K1439" s="948">
        <v>15</v>
      </c>
      <c r="L1439" s="948" t="s">
        <v>25</v>
      </c>
      <c r="M1439" s="948">
        <v>41600</v>
      </c>
      <c r="N1439" s="948" t="s">
        <v>325</v>
      </c>
      <c r="O1439" s="948">
        <v>292387</v>
      </c>
      <c r="P1439" s="948">
        <v>250787</v>
      </c>
      <c r="Q1439" s="948">
        <v>18870</v>
      </c>
      <c r="R1439" s="948">
        <v>26466</v>
      </c>
      <c r="S1439" s="948"/>
      <c r="T1439" s="948"/>
      <c r="U1439" s="948"/>
      <c r="V1439" s="948" t="s">
        <v>1348</v>
      </c>
      <c r="W1439" s="948">
        <v>2</v>
      </c>
    </row>
    <row r="1440" spans="1:23" s="917" customFormat="1" ht="12.75" customHeight="1">
      <c r="A1440" s="948">
        <v>1560</v>
      </c>
      <c r="B1440" s="948">
        <v>2839</v>
      </c>
      <c r="C1440" s="948" t="s">
        <v>86</v>
      </c>
      <c r="D1440" s="948" t="s">
        <v>1445</v>
      </c>
      <c r="E1440" s="948">
        <v>45644</v>
      </c>
      <c r="F1440" s="948" t="s">
        <v>198</v>
      </c>
      <c r="G1440" s="948" t="s">
        <v>2772</v>
      </c>
      <c r="H1440" s="948" t="s">
        <v>2767</v>
      </c>
      <c r="I1440" s="948"/>
      <c r="J1440" s="948" t="s">
        <v>1096</v>
      </c>
      <c r="K1440" s="948">
        <v>2</v>
      </c>
      <c r="L1440" s="948" t="s">
        <v>25</v>
      </c>
      <c r="M1440" s="948">
        <v>41600</v>
      </c>
      <c r="N1440" s="948" t="s">
        <v>84</v>
      </c>
      <c r="O1440" s="948">
        <v>94362</v>
      </c>
      <c r="P1440" s="948">
        <v>52762</v>
      </c>
      <c r="Q1440" s="948">
        <v>18870</v>
      </c>
      <c r="R1440" s="948">
        <v>26466</v>
      </c>
      <c r="S1440" s="948"/>
      <c r="T1440" s="948"/>
      <c r="U1440" s="948"/>
      <c r="V1440" s="948" t="s">
        <v>1348</v>
      </c>
      <c r="W1440" s="948">
        <v>10</v>
      </c>
    </row>
    <row r="1441" spans="1:23" s="917" customFormat="1" ht="12.75" customHeight="1">
      <c r="A1441" s="948">
        <v>1565</v>
      </c>
      <c r="B1441" s="948">
        <v>2839</v>
      </c>
      <c r="C1441" s="948" t="s">
        <v>86</v>
      </c>
      <c r="D1441" s="948" t="s">
        <v>1445</v>
      </c>
      <c r="E1441" s="948">
        <v>45646</v>
      </c>
      <c r="F1441" s="948" t="s">
        <v>198</v>
      </c>
      <c r="G1441" s="948" t="s">
        <v>2773</v>
      </c>
      <c r="H1441" s="948" t="s">
        <v>2774</v>
      </c>
      <c r="I1441" s="948"/>
      <c r="J1441" s="948" t="s">
        <v>1096</v>
      </c>
      <c r="K1441" s="948">
        <v>2</v>
      </c>
      <c r="L1441" s="948" t="s">
        <v>25</v>
      </c>
      <c r="M1441" s="948">
        <v>41600</v>
      </c>
      <c r="N1441" s="948" t="s">
        <v>84</v>
      </c>
      <c r="O1441" s="948">
        <v>94362</v>
      </c>
      <c r="P1441" s="948">
        <v>52762</v>
      </c>
      <c r="Q1441" s="948">
        <v>18870</v>
      </c>
      <c r="R1441" s="948">
        <v>26466</v>
      </c>
      <c r="S1441" s="948"/>
      <c r="T1441" s="948"/>
      <c r="U1441" s="948"/>
      <c r="V1441" s="948" t="s">
        <v>1348</v>
      </c>
      <c r="W1441" s="948">
        <v>4</v>
      </c>
    </row>
    <row r="1442" spans="1:23" s="917" customFormat="1" ht="12.75" customHeight="1">
      <c r="A1442" s="948">
        <v>1565</v>
      </c>
      <c r="B1442" s="948">
        <v>2839</v>
      </c>
      <c r="C1442" s="948" t="s">
        <v>86</v>
      </c>
      <c r="D1442" s="948" t="s">
        <v>1445</v>
      </c>
      <c r="E1442" s="948">
        <v>45647</v>
      </c>
      <c r="F1442" s="948" t="s">
        <v>198</v>
      </c>
      <c r="G1442" s="948" t="s">
        <v>2775</v>
      </c>
      <c r="H1442" s="948" t="s">
        <v>2774</v>
      </c>
      <c r="I1442" s="948"/>
      <c r="J1442" s="948" t="s">
        <v>1096</v>
      </c>
      <c r="K1442" s="948">
        <v>2</v>
      </c>
      <c r="L1442" s="948" t="s">
        <v>25</v>
      </c>
      <c r="M1442" s="948">
        <v>41600</v>
      </c>
      <c r="N1442" s="948" t="s">
        <v>84</v>
      </c>
      <c r="O1442" s="948">
        <v>94362</v>
      </c>
      <c r="P1442" s="948">
        <v>52762</v>
      </c>
      <c r="Q1442" s="948">
        <v>18870</v>
      </c>
      <c r="R1442" s="948">
        <v>26466</v>
      </c>
      <c r="S1442" s="948"/>
      <c r="T1442" s="948"/>
      <c r="U1442" s="948"/>
      <c r="V1442" s="948" t="s">
        <v>1348</v>
      </c>
      <c r="W1442" s="948">
        <v>4</v>
      </c>
    </row>
    <row r="1443" spans="1:23" s="917" customFormat="1" ht="12.75" customHeight="1">
      <c r="A1443" s="948">
        <v>1625</v>
      </c>
      <c r="B1443" s="948">
        <v>2824</v>
      </c>
      <c r="C1443" s="948" t="s">
        <v>122</v>
      </c>
      <c r="D1443" s="948" t="s">
        <v>1126</v>
      </c>
      <c r="E1443" s="948">
        <v>45650</v>
      </c>
      <c r="F1443" s="948" t="s">
        <v>198</v>
      </c>
      <c r="G1443" s="948" t="s">
        <v>2776</v>
      </c>
      <c r="H1443" s="948" t="s">
        <v>2777</v>
      </c>
      <c r="I1443" s="948"/>
      <c r="J1443" s="948" t="s">
        <v>1096</v>
      </c>
      <c r="K1443" s="948">
        <v>2</v>
      </c>
      <c r="L1443" s="948" t="s">
        <v>25</v>
      </c>
      <c r="M1443" s="948">
        <v>41600</v>
      </c>
      <c r="N1443" s="948" t="s">
        <v>114</v>
      </c>
      <c r="O1443" s="948">
        <v>165078</v>
      </c>
      <c r="P1443" s="948">
        <v>123478</v>
      </c>
      <c r="Q1443" s="948">
        <v>18870</v>
      </c>
      <c r="R1443" s="948">
        <v>26466</v>
      </c>
      <c r="S1443" s="948"/>
      <c r="T1443" s="948"/>
      <c r="U1443" s="948"/>
      <c r="V1443" s="948" t="s">
        <v>1348</v>
      </c>
      <c r="W1443" s="948">
        <v>3</v>
      </c>
    </row>
    <row r="1444" spans="1:23" s="917" customFormat="1" ht="12.75" customHeight="1">
      <c r="A1444" s="948">
        <v>1380</v>
      </c>
      <c r="B1444" s="948">
        <v>2839</v>
      </c>
      <c r="C1444" s="948" t="s">
        <v>86</v>
      </c>
      <c r="D1444" s="948" t="s">
        <v>1292</v>
      </c>
      <c r="E1444" s="948">
        <v>45651</v>
      </c>
      <c r="F1444" s="948" t="s">
        <v>198</v>
      </c>
      <c r="G1444" s="948" t="s">
        <v>2778</v>
      </c>
      <c r="H1444" s="948" t="s">
        <v>2779</v>
      </c>
      <c r="I1444" s="948"/>
      <c r="J1444" s="948" t="s">
        <v>1096</v>
      </c>
      <c r="K1444" s="948">
        <v>1</v>
      </c>
      <c r="L1444" s="948" t="s">
        <v>25</v>
      </c>
      <c r="M1444" s="948">
        <v>41600</v>
      </c>
      <c r="N1444" s="948" t="s">
        <v>84</v>
      </c>
      <c r="O1444" s="948">
        <v>94362</v>
      </c>
      <c r="P1444" s="948">
        <v>52762</v>
      </c>
      <c r="Q1444" s="948">
        <v>18870</v>
      </c>
      <c r="R1444" s="948">
        <v>19885</v>
      </c>
      <c r="S1444" s="948"/>
      <c r="T1444" s="948"/>
      <c r="U1444" s="948"/>
      <c r="V1444" s="948" t="s">
        <v>1348</v>
      </c>
      <c r="W1444" s="948">
        <v>16</v>
      </c>
    </row>
    <row r="1445" spans="1:23" s="917" customFormat="1" ht="12.75" customHeight="1">
      <c r="A1445" s="948">
        <v>1510</v>
      </c>
      <c r="B1445" s="948">
        <v>2842</v>
      </c>
      <c r="C1445" s="948" t="s">
        <v>105</v>
      </c>
      <c r="D1445" s="948" t="s">
        <v>1270</v>
      </c>
      <c r="E1445" s="948">
        <v>45659</v>
      </c>
      <c r="F1445" s="948" t="s">
        <v>198</v>
      </c>
      <c r="G1445" s="948" t="s">
        <v>2780</v>
      </c>
      <c r="H1445" s="948" t="s">
        <v>2781</v>
      </c>
      <c r="I1445" s="948"/>
      <c r="J1445" s="948" t="s">
        <v>1096</v>
      </c>
      <c r="K1445" s="948">
        <v>2</v>
      </c>
      <c r="L1445" s="948" t="s">
        <v>25</v>
      </c>
      <c r="M1445" s="948">
        <v>41600</v>
      </c>
      <c r="N1445" s="948" t="s">
        <v>97</v>
      </c>
      <c r="O1445" s="948">
        <v>122428</v>
      </c>
      <c r="P1445" s="948">
        <v>80828</v>
      </c>
      <c r="Q1445" s="948">
        <v>18870</v>
      </c>
      <c r="R1445" s="948">
        <v>34212</v>
      </c>
      <c r="S1445" s="948"/>
      <c r="T1445" s="948"/>
      <c r="U1445" s="948"/>
      <c r="V1445" s="948" t="s">
        <v>1348</v>
      </c>
      <c r="W1445" s="948">
        <v>3</v>
      </c>
    </row>
    <row r="1446" spans="1:23" s="917" customFormat="1" ht="12.75" customHeight="1">
      <c r="A1446" s="948">
        <v>1510</v>
      </c>
      <c r="B1446" s="948">
        <v>2842</v>
      </c>
      <c r="C1446" s="948" t="s">
        <v>105</v>
      </c>
      <c r="D1446" s="948" t="s">
        <v>1270</v>
      </c>
      <c r="E1446" s="948">
        <v>45661</v>
      </c>
      <c r="F1446" s="948" t="s">
        <v>198</v>
      </c>
      <c r="G1446" s="948" t="s">
        <v>2782</v>
      </c>
      <c r="H1446" s="948" t="s">
        <v>2781</v>
      </c>
      <c r="I1446" s="948"/>
      <c r="J1446" s="948" t="s">
        <v>1096</v>
      </c>
      <c r="K1446" s="948">
        <v>2</v>
      </c>
      <c r="L1446" s="948" t="s">
        <v>25</v>
      </c>
      <c r="M1446" s="948">
        <v>41600</v>
      </c>
      <c r="N1446" s="948" t="s">
        <v>97</v>
      </c>
      <c r="O1446" s="948">
        <v>122428</v>
      </c>
      <c r="P1446" s="948">
        <v>80828</v>
      </c>
      <c r="Q1446" s="948">
        <v>18870</v>
      </c>
      <c r="R1446" s="948">
        <v>34212</v>
      </c>
      <c r="S1446" s="948"/>
      <c r="T1446" s="948"/>
      <c r="U1446" s="948"/>
      <c r="V1446" s="948" t="s">
        <v>1348</v>
      </c>
      <c r="W1446" s="948">
        <v>3</v>
      </c>
    </row>
    <row r="1447" spans="1:23" s="917" customFormat="1" ht="12.75" customHeight="1">
      <c r="A1447" s="948">
        <v>1510</v>
      </c>
      <c r="B1447" s="948">
        <v>2842</v>
      </c>
      <c r="C1447" s="948" t="s">
        <v>105</v>
      </c>
      <c r="D1447" s="948" t="s">
        <v>1270</v>
      </c>
      <c r="E1447" s="948">
        <v>45662</v>
      </c>
      <c r="F1447" s="948" t="s">
        <v>198</v>
      </c>
      <c r="G1447" s="948" t="s">
        <v>2783</v>
      </c>
      <c r="H1447" s="948" t="s">
        <v>2781</v>
      </c>
      <c r="I1447" s="948"/>
      <c r="J1447" s="948" t="s">
        <v>1096</v>
      </c>
      <c r="K1447" s="948">
        <v>1</v>
      </c>
      <c r="L1447" s="948" t="s">
        <v>25</v>
      </c>
      <c r="M1447" s="948">
        <v>41600</v>
      </c>
      <c r="N1447" s="948" t="s">
        <v>97</v>
      </c>
      <c r="O1447" s="948">
        <v>122428</v>
      </c>
      <c r="P1447" s="948">
        <v>80828</v>
      </c>
      <c r="Q1447" s="948">
        <v>18870</v>
      </c>
      <c r="R1447" s="948">
        <v>34212</v>
      </c>
      <c r="S1447" s="948"/>
      <c r="T1447" s="948"/>
      <c r="U1447" s="948"/>
      <c r="V1447" s="948" t="s">
        <v>1348</v>
      </c>
      <c r="W1447" s="948">
        <v>3</v>
      </c>
    </row>
    <row r="1448" spans="1:23" s="917" customFormat="1" ht="12.75" customHeight="1">
      <c r="A1448" s="948">
        <v>2004</v>
      </c>
      <c r="B1448" s="948">
        <v>2840</v>
      </c>
      <c r="C1448" s="948" t="s">
        <v>87</v>
      </c>
      <c r="D1448" s="948" t="s">
        <v>1266</v>
      </c>
      <c r="E1448" s="948">
        <v>45668</v>
      </c>
      <c r="F1448" s="948" t="s">
        <v>198</v>
      </c>
      <c r="G1448" s="948" t="s">
        <v>2784</v>
      </c>
      <c r="H1448" s="948" t="s">
        <v>2759</v>
      </c>
      <c r="I1448" s="948"/>
      <c r="J1448" s="948" t="s">
        <v>1096</v>
      </c>
      <c r="K1448" s="948">
        <v>4</v>
      </c>
      <c r="L1448" s="948" t="s">
        <v>1415</v>
      </c>
      <c r="M1448" s="948">
        <v>0</v>
      </c>
      <c r="N1448" s="948" t="s">
        <v>84</v>
      </c>
      <c r="O1448" s="948">
        <v>97274</v>
      </c>
      <c r="P1448" s="948">
        <v>97274</v>
      </c>
      <c r="Q1448" s="948">
        <v>18870</v>
      </c>
      <c r="R1448" s="948">
        <v>26466</v>
      </c>
      <c r="S1448" s="948"/>
      <c r="T1448" s="948"/>
      <c r="U1448" s="948"/>
      <c r="V1448" s="948" t="s">
        <v>1348</v>
      </c>
      <c r="W1448" s="948">
        <v>5</v>
      </c>
    </row>
    <row r="1449" spans="1:23" s="917" customFormat="1" ht="12.75" customHeight="1">
      <c r="A1449" s="948">
        <v>2004</v>
      </c>
      <c r="B1449" s="948">
        <v>2840</v>
      </c>
      <c r="C1449" s="948" t="s">
        <v>87</v>
      </c>
      <c r="D1449" s="948" t="s">
        <v>1266</v>
      </c>
      <c r="E1449" s="948">
        <v>45673</v>
      </c>
      <c r="F1449" s="948" t="s">
        <v>198</v>
      </c>
      <c r="G1449" s="948" t="s">
        <v>2785</v>
      </c>
      <c r="H1449" s="948" t="s">
        <v>2786</v>
      </c>
      <c r="I1449" s="948"/>
      <c r="J1449" s="948" t="s">
        <v>1096</v>
      </c>
      <c r="K1449" s="948">
        <v>5</v>
      </c>
      <c r="L1449" s="948" t="s">
        <v>1415</v>
      </c>
      <c r="M1449" s="948">
        <v>0</v>
      </c>
      <c r="N1449" s="948" t="s">
        <v>84</v>
      </c>
      <c r="O1449" s="948">
        <v>97274</v>
      </c>
      <c r="P1449" s="948">
        <v>97274</v>
      </c>
      <c r="Q1449" s="948">
        <v>18870</v>
      </c>
      <c r="R1449" s="948">
        <v>26466</v>
      </c>
      <c r="S1449" s="948"/>
      <c r="T1449" s="948"/>
      <c r="U1449" s="948"/>
      <c r="V1449" s="948" t="s">
        <v>1348</v>
      </c>
      <c r="W1449" s="948">
        <v>2</v>
      </c>
    </row>
    <row r="1450" spans="1:23" s="917" customFormat="1" ht="12.75" customHeight="1">
      <c r="A1450" s="948">
        <v>1670</v>
      </c>
      <c r="B1450" s="948">
        <v>2841</v>
      </c>
      <c r="C1450" s="948" t="s">
        <v>83</v>
      </c>
      <c r="D1450" s="948" t="s">
        <v>1093</v>
      </c>
      <c r="E1450" s="948">
        <v>45680</v>
      </c>
      <c r="F1450" s="948" t="s">
        <v>198</v>
      </c>
      <c r="G1450" s="948" t="s">
        <v>2787</v>
      </c>
      <c r="H1450" s="948" t="s">
        <v>2788</v>
      </c>
      <c r="I1450" s="948"/>
      <c r="J1450" s="948" t="s">
        <v>1096</v>
      </c>
      <c r="K1450" s="948">
        <v>3</v>
      </c>
      <c r="L1450" s="948" t="s">
        <v>25</v>
      </c>
      <c r="M1450" s="948">
        <v>41600</v>
      </c>
      <c r="N1450" s="948" t="s">
        <v>84</v>
      </c>
      <c r="O1450" s="948">
        <v>94362</v>
      </c>
      <c r="P1450" s="948">
        <v>52762</v>
      </c>
      <c r="Q1450" s="948">
        <v>18870</v>
      </c>
      <c r="R1450" s="948">
        <v>49052</v>
      </c>
      <c r="S1450" s="948"/>
      <c r="T1450" s="948"/>
      <c r="U1450" s="948"/>
      <c r="V1450" s="948" t="s">
        <v>1348</v>
      </c>
      <c r="W1450" s="948">
        <v>3</v>
      </c>
    </row>
    <row r="1451" spans="1:23" s="917" customFormat="1" ht="12.75" customHeight="1">
      <c r="A1451" s="948">
        <v>1230</v>
      </c>
      <c r="B1451" s="948">
        <v>2823</v>
      </c>
      <c r="C1451" s="948" t="s">
        <v>551</v>
      </c>
      <c r="D1451" s="948" t="s">
        <v>1103</v>
      </c>
      <c r="E1451" s="948">
        <v>45691</v>
      </c>
      <c r="F1451" s="948" t="s">
        <v>198</v>
      </c>
      <c r="G1451" s="948" t="s">
        <v>2789</v>
      </c>
      <c r="H1451" s="948" t="s">
        <v>2790</v>
      </c>
      <c r="I1451" s="948"/>
      <c r="J1451" s="948" t="s">
        <v>1096</v>
      </c>
      <c r="K1451" s="948">
        <v>3</v>
      </c>
      <c r="L1451" s="948" t="s">
        <v>25</v>
      </c>
      <c r="M1451" s="948">
        <v>41600</v>
      </c>
      <c r="N1451" s="948" t="s">
        <v>93</v>
      </c>
      <c r="O1451" s="948">
        <v>109342</v>
      </c>
      <c r="P1451" s="948">
        <v>67742</v>
      </c>
      <c r="Q1451" s="948">
        <v>18870</v>
      </c>
      <c r="R1451" s="948">
        <v>26466</v>
      </c>
      <c r="S1451" s="948"/>
      <c r="T1451" s="948"/>
      <c r="U1451" s="948"/>
      <c r="V1451" s="948" t="s">
        <v>1348</v>
      </c>
      <c r="W1451" s="948">
        <v>3</v>
      </c>
    </row>
    <row r="1452" spans="1:23" s="917" customFormat="1" ht="12.75" customHeight="1">
      <c r="A1452" s="948">
        <v>1230</v>
      </c>
      <c r="B1452" s="948">
        <v>2805</v>
      </c>
      <c r="C1452" s="948" t="s">
        <v>110</v>
      </c>
      <c r="D1452" s="948" t="s">
        <v>1103</v>
      </c>
      <c r="E1452" s="948">
        <v>45696</v>
      </c>
      <c r="F1452" s="948" t="s">
        <v>198</v>
      </c>
      <c r="G1452" s="948" t="s">
        <v>2791</v>
      </c>
      <c r="H1452" s="948" t="s">
        <v>2790</v>
      </c>
      <c r="I1452" s="948"/>
      <c r="J1452" s="948" t="s">
        <v>1096</v>
      </c>
      <c r="K1452" s="948">
        <v>3</v>
      </c>
      <c r="L1452" s="948" t="s">
        <v>25</v>
      </c>
      <c r="M1452" s="948">
        <v>41600</v>
      </c>
      <c r="N1452" s="948" t="s">
        <v>109</v>
      </c>
      <c r="O1452" s="948">
        <v>149905</v>
      </c>
      <c r="P1452" s="948">
        <v>108305</v>
      </c>
      <c r="Q1452" s="948">
        <v>18870</v>
      </c>
      <c r="R1452" s="948">
        <v>26466</v>
      </c>
      <c r="S1452" s="948"/>
      <c r="T1452" s="948"/>
      <c r="U1452" s="948"/>
      <c r="V1452" s="948" t="s">
        <v>1348</v>
      </c>
      <c r="W1452" s="948">
        <v>3</v>
      </c>
    </row>
    <row r="1453" spans="1:23" s="917" customFormat="1" ht="12.75" customHeight="1">
      <c r="A1453" s="948">
        <v>3274</v>
      </c>
      <c r="B1453" s="948">
        <v>2840</v>
      </c>
      <c r="C1453" s="948" t="s">
        <v>87</v>
      </c>
      <c r="D1453" s="948" t="s">
        <v>1103</v>
      </c>
      <c r="E1453" s="948">
        <v>45702</v>
      </c>
      <c r="F1453" s="948" t="s">
        <v>198</v>
      </c>
      <c r="G1453" s="948" t="s">
        <v>2792</v>
      </c>
      <c r="H1453" s="948" t="s">
        <v>2793</v>
      </c>
      <c r="I1453" s="948"/>
      <c r="J1453" s="948" t="s">
        <v>1096</v>
      </c>
      <c r="K1453" s="948">
        <v>2</v>
      </c>
      <c r="L1453" s="948" t="s">
        <v>1466</v>
      </c>
      <c r="M1453" s="948">
        <v>41600</v>
      </c>
      <c r="N1453" s="948" t="s">
        <v>84</v>
      </c>
      <c r="O1453" s="948">
        <v>94362</v>
      </c>
      <c r="P1453" s="948">
        <v>52762</v>
      </c>
      <c r="Q1453" s="948">
        <v>13309</v>
      </c>
      <c r="R1453" s="948">
        <v>14661</v>
      </c>
      <c r="S1453" s="948"/>
      <c r="T1453" s="948"/>
      <c r="U1453" s="948"/>
      <c r="V1453" s="948" t="s">
        <v>1348</v>
      </c>
      <c r="W1453" s="948">
        <v>9</v>
      </c>
    </row>
    <row r="1454" spans="1:23" s="917" customFormat="1" ht="12.75" customHeight="1">
      <c r="A1454" s="948">
        <v>3274</v>
      </c>
      <c r="B1454" s="948">
        <v>2840</v>
      </c>
      <c r="C1454" s="948" t="s">
        <v>87</v>
      </c>
      <c r="D1454" s="948" t="s">
        <v>1103</v>
      </c>
      <c r="E1454" s="948">
        <v>45703</v>
      </c>
      <c r="F1454" s="948" t="s">
        <v>198</v>
      </c>
      <c r="G1454" s="948" t="s">
        <v>2794</v>
      </c>
      <c r="H1454" s="948" t="s">
        <v>2793</v>
      </c>
      <c r="I1454" s="948"/>
      <c r="J1454" s="948" t="s">
        <v>1096</v>
      </c>
      <c r="K1454" s="948">
        <v>1</v>
      </c>
      <c r="L1454" s="948" t="s">
        <v>1466</v>
      </c>
      <c r="M1454" s="948">
        <v>41600</v>
      </c>
      <c r="N1454" s="948" t="s">
        <v>84</v>
      </c>
      <c r="O1454" s="948">
        <v>94362</v>
      </c>
      <c r="P1454" s="948">
        <v>52762</v>
      </c>
      <c r="Q1454" s="948">
        <v>13309</v>
      </c>
      <c r="R1454" s="948">
        <v>14661</v>
      </c>
      <c r="S1454" s="948"/>
      <c r="T1454" s="948"/>
      <c r="U1454" s="948"/>
      <c r="V1454" s="948" t="s">
        <v>1348</v>
      </c>
      <c r="W1454" s="948">
        <v>10</v>
      </c>
    </row>
    <row r="1455" spans="1:23" s="917" customFormat="1" ht="12.75" customHeight="1">
      <c r="A1455" s="948">
        <v>3274</v>
      </c>
      <c r="B1455" s="948">
        <v>2840</v>
      </c>
      <c r="C1455" s="948" t="s">
        <v>87</v>
      </c>
      <c r="D1455" s="948" t="s">
        <v>1103</v>
      </c>
      <c r="E1455" s="948">
        <v>45704</v>
      </c>
      <c r="F1455" s="948" t="s">
        <v>198</v>
      </c>
      <c r="G1455" s="948" t="s">
        <v>2795</v>
      </c>
      <c r="H1455" s="948" t="s">
        <v>2793</v>
      </c>
      <c r="I1455" s="948"/>
      <c r="J1455" s="948" t="s">
        <v>1096</v>
      </c>
      <c r="K1455" s="948">
        <v>4</v>
      </c>
      <c r="L1455" s="948" t="s">
        <v>1466</v>
      </c>
      <c r="M1455" s="948">
        <v>41600</v>
      </c>
      <c r="N1455" s="948" t="s">
        <v>84</v>
      </c>
      <c r="O1455" s="948">
        <v>94362</v>
      </c>
      <c r="P1455" s="948">
        <v>52762</v>
      </c>
      <c r="Q1455" s="948">
        <v>13309</v>
      </c>
      <c r="R1455" s="948">
        <v>14661</v>
      </c>
      <c r="S1455" s="948"/>
      <c r="T1455" s="948"/>
      <c r="U1455" s="948"/>
      <c r="V1455" s="948" t="s">
        <v>1348</v>
      </c>
      <c r="W1455" s="948">
        <v>11</v>
      </c>
    </row>
    <row r="1456" spans="1:23" s="917" customFormat="1" ht="12.75" customHeight="1">
      <c r="A1456" s="948">
        <v>1120</v>
      </c>
      <c r="B1456" s="948">
        <v>2824</v>
      </c>
      <c r="C1456" s="948" t="s">
        <v>122</v>
      </c>
      <c r="D1456" s="948" t="s">
        <v>1103</v>
      </c>
      <c r="E1456" s="948">
        <v>45711</v>
      </c>
      <c r="F1456" s="948" t="s">
        <v>198</v>
      </c>
      <c r="G1456" s="948" t="s">
        <v>2796</v>
      </c>
      <c r="H1456" s="948" t="s">
        <v>2797</v>
      </c>
      <c r="I1456" s="948"/>
      <c r="J1456" s="948" t="s">
        <v>1096</v>
      </c>
      <c r="K1456" s="948">
        <v>5</v>
      </c>
      <c r="L1456" s="948" t="s">
        <v>25</v>
      </c>
      <c r="M1456" s="948">
        <v>41600</v>
      </c>
      <c r="N1456" s="948" t="s">
        <v>114</v>
      </c>
      <c r="O1456" s="948">
        <v>165078</v>
      </c>
      <c r="P1456" s="948">
        <v>123478</v>
      </c>
      <c r="Q1456" s="948">
        <v>18870</v>
      </c>
      <c r="R1456" s="948">
        <v>26466</v>
      </c>
      <c r="S1456" s="948"/>
      <c r="T1456" s="948"/>
      <c r="U1456" s="948"/>
      <c r="V1456" s="948" t="s">
        <v>1348</v>
      </c>
      <c r="W1456" s="948">
        <v>2</v>
      </c>
    </row>
    <row r="1457" spans="1:23" s="917" customFormat="1" ht="12.75" customHeight="1">
      <c r="A1457" s="948">
        <v>1120</v>
      </c>
      <c r="B1457" s="948">
        <v>2824</v>
      </c>
      <c r="C1457" s="948" t="s">
        <v>122</v>
      </c>
      <c r="D1457" s="948" t="s">
        <v>1103</v>
      </c>
      <c r="E1457" s="948">
        <v>45712</v>
      </c>
      <c r="F1457" s="948" t="s">
        <v>198</v>
      </c>
      <c r="G1457" s="948" t="s">
        <v>2798</v>
      </c>
      <c r="H1457" s="948" t="s">
        <v>2797</v>
      </c>
      <c r="I1457" s="948"/>
      <c r="J1457" s="948" t="s">
        <v>1096</v>
      </c>
      <c r="K1457" s="948">
        <v>5</v>
      </c>
      <c r="L1457" s="948" t="s">
        <v>25</v>
      </c>
      <c r="M1457" s="948">
        <v>41600</v>
      </c>
      <c r="N1457" s="948" t="s">
        <v>114</v>
      </c>
      <c r="O1457" s="948">
        <v>165078</v>
      </c>
      <c r="P1457" s="948">
        <v>123478</v>
      </c>
      <c r="Q1457" s="948">
        <v>18870</v>
      </c>
      <c r="R1457" s="948">
        <v>26466</v>
      </c>
      <c r="S1457" s="948"/>
      <c r="T1457" s="948"/>
      <c r="U1457" s="948"/>
      <c r="V1457" s="948" t="s">
        <v>1348</v>
      </c>
      <c r="W1457" s="948">
        <v>2</v>
      </c>
    </row>
    <row r="1458" spans="1:23" s="917" customFormat="1" ht="12.75" customHeight="1">
      <c r="A1458" s="948">
        <v>1120</v>
      </c>
      <c r="B1458" s="948">
        <v>2824</v>
      </c>
      <c r="C1458" s="948" t="s">
        <v>122</v>
      </c>
      <c r="D1458" s="948" t="s">
        <v>1103</v>
      </c>
      <c r="E1458" s="948">
        <v>45716</v>
      </c>
      <c r="F1458" s="948" t="s">
        <v>198</v>
      </c>
      <c r="G1458" s="948" t="s">
        <v>2799</v>
      </c>
      <c r="H1458" s="948" t="s">
        <v>2797</v>
      </c>
      <c r="I1458" s="948"/>
      <c r="J1458" s="948" t="s">
        <v>1096</v>
      </c>
      <c r="K1458" s="948">
        <v>5</v>
      </c>
      <c r="L1458" s="948" t="s">
        <v>25</v>
      </c>
      <c r="M1458" s="948">
        <v>41600</v>
      </c>
      <c r="N1458" s="948" t="s">
        <v>114</v>
      </c>
      <c r="O1458" s="948">
        <v>165078</v>
      </c>
      <c r="P1458" s="948">
        <v>123478</v>
      </c>
      <c r="Q1458" s="948">
        <v>18870</v>
      </c>
      <c r="R1458" s="948">
        <v>26466</v>
      </c>
      <c r="S1458" s="948"/>
      <c r="T1458" s="948"/>
      <c r="U1458" s="948"/>
      <c r="V1458" s="948" t="s">
        <v>1348</v>
      </c>
      <c r="W1458" s="948">
        <v>2</v>
      </c>
    </row>
    <row r="1459" spans="1:23" s="917" customFormat="1" ht="12.75" customHeight="1">
      <c r="A1459" s="948">
        <v>1110</v>
      </c>
      <c r="B1459" s="948">
        <v>2823</v>
      </c>
      <c r="C1459" s="948" t="s">
        <v>551</v>
      </c>
      <c r="D1459" s="948" t="s">
        <v>1103</v>
      </c>
      <c r="E1459" s="948">
        <v>45721</v>
      </c>
      <c r="F1459" s="948" t="s">
        <v>198</v>
      </c>
      <c r="G1459" s="948" t="s">
        <v>2800</v>
      </c>
      <c r="H1459" s="948" t="s">
        <v>2797</v>
      </c>
      <c r="I1459" s="948"/>
      <c r="J1459" s="948" t="s">
        <v>1096</v>
      </c>
      <c r="K1459" s="948">
        <v>5</v>
      </c>
      <c r="L1459" s="948" t="s">
        <v>25</v>
      </c>
      <c r="M1459" s="948">
        <v>41600</v>
      </c>
      <c r="N1459" s="948" t="s">
        <v>93</v>
      </c>
      <c r="O1459" s="948">
        <v>109342</v>
      </c>
      <c r="P1459" s="948">
        <v>67742</v>
      </c>
      <c r="Q1459" s="948">
        <v>18870</v>
      </c>
      <c r="R1459" s="948">
        <v>26466</v>
      </c>
      <c r="S1459" s="948"/>
      <c r="T1459" s="948"/>
      <c r="U1459" s="948"/>
      <c r="V1459" s="948" t="s">
        <v>1348</v>
      </c>
      <c r="W1459" s="948">
        <v>2</v>
      </c>
    </row>
    <row r="1460" spans="1:23" s="917" customFormat="1" ht="12.75" customHeight="1">
      <c r="A1460" s="948">
        <v>1190</v>
      </c>
      <c r="B1460" s="948">
        <v>2840</v>
      </c>
      <c r="C1460" s="948" t="s">
        <v>87</v>
      </c>
      <c r="D1460" s="948" t="s">
        <v>1103</v>
      </c>
      <c r="E1460" s="948">
        <v>45722</v>
      </c>
      <c r="F1460" s="948" t="s">
        <v>198</v>
      </c>
      <c r="G1460" s="948" t="s">
        <v>5759</v>
      </c>
      <c r="H1460" s="948" t="s">
        <v>2797</v>
      </c>
      <c r="I1460" s="948"/>
      <c r="J1460" s="948" t="s">
        <v>1096</v>
      </c>
      <c r="K1460" s="948">
        <v>5</v>
      </c>
      <c r="L1460" s="948" t="s">
        <v>25</v>
      </c>
      <c r="M1460" s="948">
        <v>41600</v>
      </c>
      <c r="N1460" s="948" t="s">
        <v>84</v>
      </c>
      <c r="O1460" s="948">
        <v>94362</v>
      </c>
      <c r="P1460" s="948">
        <v>52762</v>
      </c>
      <c r="Q1460" s="948">
        <v>18870</v>
      </c>
      <c r="R1460" s="948">
        <v>26466</v>
      </c>
      <c r="S1460" s="948"/>
      <c r="T1460" s="948"/>
      <c r="U1460" s="948"/>
      <c r="V1460" s="948" t="s">
        <v>1348</v>
      </c>
      <c r="W1460" s="948">
        <v>2</v>
      </c>
    </row>
    <row r="1461" spans="1:23" s="917" customFormat="1" ht="12.75" customHeight="1">
      <c r="A1461" s="948">
        <v>1720</v>
      </c>
      <c r="B1461" s="948">
        <v>2840</v>
      </c>
      <c r="C1461" s="948" t="s">
        <v>87</v>
      </c>
      <c r="D1461" s="948" t="s">
        <v>1093</v>
      </c>
      <c r="E1461" s="948">
        <v>45723</v>
      </c>
      <c r="F1461" s="948" t="s">
        <v>198</v>
      </c>
      <c r="G1461" s="948" t="s">
        <v>2801</v>
      </c>
      <c r="H1461" s="948" t="s">
        <v>2675</v>
      </c>
      <c r="I1461" s="948"/>
      <c r="J1461" s="948" t="s">
        <v>1096</v>
      </c>
      <c r="K1461" s="948">
        <v>3</v>
      </c>
      <c r="L1461" s="948" t="s">
        <v>25</v>
      </c>
      <c r="M1461" s="948">
        <v>41600</v>
      </c>
      <c r="N1461" s="948" t="s">
        <v>84</v>
      </c>
      <c r="O1461" s="948">
        <v>94362</v>
      </c>
      <c r="P1461" s="948">
        <v>52762</v>
      </c>
      <c r="Q1461" s="948">
        <v>18870</v>
      </c>
      <c r="R1461" s="948">
        <v>34212</v>
      </c>
      <c r="S1461" s="948"/>
      <c r="T1461" s="948"/>
      <c r="U1461" s="948"/>
      <c r="V1461" s="948" t="s">
        <v>1348</v>
      </c>
      <c r="W1461" s="948">
        <v>1</v>
      </c>
    </row>
    <row r="1462" spans="1:23" s="917" customFormat="1" ht="12.75" customHeight="1">
      <c r="A1462" s="948">
        <v>1380</v>
      </c>
      <c r="B1462" s="948">
        <v>2800</v>
      </c>
      <c r="C1462" s="948" t="s">
        <v>94</v>
      </c>
      <c r="D1462" s="948" t="s">
        <v>1292</v>
      </c>
      <c r="E1462" s="948">
        <v>45727</v>
      </c>
      <c r="F1462" s="948" t="s">
        <v>198</v>
      </c>
      <c r="G1462" s="948" t="s">
        <v>2802</v>
      </c>
      <c r="H1462" s="948" t="s">
        <v>2790</v>
      </c>
      <c r="I1462" s="948"/>
      <c r="J1462" s="948" t="s">
        <v>1096</v>
      </c>
      <c r="K1462" s="948">
        <v>5</v>
      </c>
      <c r="L1462" s="948" t="s">
        <v>25</v>
      </c>
      <c r="M1462" s="948">
        <v>41600</v>
      </c>
      <c r="N1462" s="948" t="s">
        <v>93</v>
      </c>
      <c r="O1462" s="948">
        <v>109342</v>
      </c>
      <c r="P1462" s="948">
        <v>67742</v>
      </c>
      <c r="Q1462" s="948">
        <v>18870</v>
      </c>
      <c r="R1462" s="948">
        <v>19885</v>
      </c>
      <c r="S1462" s="948"/>
      <c r="T1462" s="948"/>
      <c r="U1462" s="948"/>
      <c r="V1462" s="948" t="s">
        <v>1348</v>
      </c>
      <c r="W1462" s="948">
        <v>3</v>
      </c>
    </row>
    <row r="1463" spans="1:23" s="917" customFormat="1" ht="12.75" customHeight="1">
      <c r="A1463" s="948">
        <v>1590</v>
      </c>
      <c r="B1463" s="948">
        <v>2840</v>
      </c>
      <c r="C1463" s="948" t="s">
        <v>87</v>
      </c>
      <c r="D1463" s="948" t="s">
        <v>1126</v>
      </c>
      <c r="E1463" s="948">
        <v>45728</v>
      </c>
      <c r="F1463" s="948" t="s">
        <v>198</v>
      </c>
      <c r="G1463" s="948" t="s">
        <v>2803</v>
      </c>
      <c r="H1463" s="948" t="s">
        <v>2790</v>
      </c>
      <c r="I1463" s="948"/>
      <c r="J1463" s="948" t="s">
        <v>1096</v>
      </c>
      <c r="K1463" s="948">
        <v>15</v>
      </c>
      <c r="L1463" s="948" t="s">
        <v>25</v>
      </c>
      <c r="M1463" s="948">
        <v>41600</v>
      </c>
      <c r="N1463" s="948" t="s">
        <v>84</v>
      </c>
      <c r="O1463" s="948">
        <v>94362</v>
      </c>
      <c r="P1463" s="948">
        <v>52762</v>
      </c>
      <c r="Q1463" s="948">
        <v>26851</v>
      </c>
      <c r="R1463" s="948">
        <v>37759</v>
      </c>
      <c r="S1463" s="948"/>
      <c r="T1463" s="948"/>
      <c r="U1463" s="948"/>
      <c r="V1463" s="948" t="s">
        <v>1348</v>
      </c>
      <c r="W1463" s="948">
        <v>7</v>
      </c>
    </row>
    <row r="1464" spans="1:23" s="917" customFormat="1" ht="12.75" customHeight="1">
      <c r="A1464" s="948">
        <v>1235</v>
      </c>
      <c r="B1464" s="948">
        <v>2824</v>
      </c>
      <c r="C1464" s="948" t="s">
        <v>122</v>
      </c>
      <c r="D1464" s="948" t="s">
        <v>1292</v>
      </c>
      <c r="E1464" s="948">
        <v>45734</v>
      </c>
      <c r="F1464" s="948" t="s">
        <v>198</v>
      </c>
      <c r="G1464" s="948" t="s">
        <v>2804</v>
      </c>
      <c r="H1464" s="948" t="s">
        <v>2805</v>
      </c>
      <c r="I1464" s="948"/>
      <c r="J1464" s="948" t="s">
        <v>1096</v>
      </c>
      <c r="K1464" s="948">
        <v>1</v>
      </c>
      <c r="L1464" s="948" t="s">
        <v>25</v>
      </c>
      <c r="M1464" s="948">
        <v>41600</v>
      </c>
      <c r="N1464" s="948" t="s">
        <v>114</v>
      </c>
      <c r="O1464" s="948">
        <v>165078</v>
      </c>
      <c r="P1464" s="948">
        <v>123478</v>
      </c>
      <c r="Q1464" s="948">
        <v>23032</v>
      </c>
      <c r="R1464" s="948">
        <v>43316</v>
      </c>
      <c r="S1464" s="948"/>
      <c r="T1464" s="948"/>
      <c r="U1464" s="948"/>
      <c r="V1464" s="948" t="s">
        <v>1348</v>
      </c>
      <c r="W1464" s="948">
        <v>6</v>
      </c>
    </row>
    <row r="1465" spans="1:23" s="917" customFormat="1" ht="12.75" customHeight="1">
      <c r="A1465" s="948">
        <v>1630</v>
      </c>
      <c r="B1465" s="948">
        <v>2835</v>
      </c>
      <c r="C1465" s="948" t="s">
        <v>124</v>
      </c>
      <c r="D1465" s="948" t="s">
        <v>1126</v>
      </c>
      <c r="E1465" s="948">
        <v>45735</v>
      </c>
      <c r="F1465" s="948" t="s">
        <v>198</v>
      </c>
      <c r="G1465" s="948" t="s">
        <v>2806</v>
      </c>
      <c r="H1465" s="948" t="s">
        <v>2805</v>
      </c>
      <c r="I1465" s="948"/>
      <c r="J1465" s="948" t="s">
        <v>1096</v>
      </c>
      <c r="K1465" s="948">
        <v>5</v>
      </c>
      <c r="L1465" s="948" t="s">
        <v>25</v>
      </c>
      <c r="M1465" s="948">
        <v>41600</v>
      </c>
      <c r="N1465" s="948" t="s">
        <v>120</v>
      </c>
      <c r="O1465" s="948">
        <v>177383</v>
      </c>
      <c r="P1465" s="948">
        <v>135783</v>
      </c>
      <c r="Q1465" s="948">
        <v>26851</v>
      </c>
      <c r="R1465" s="948">
        <v>37759</v>
      </c>
      <c r="S1465" s="948"/>
      <c r="T1465" s="948"/>
      <c r="U1465" s="948"/>
      <c r="V1465" s="948" t="s">
        <v>1348</v>
      </c>
      <c r="W1465" s="948">
        <v>2</v>
      </c>
    </row>
    <row r="1466" spans="1:23" s="917" customFormat="1" ht="12.75" customHeight="1">
      <c r="A1466" s="948">
        <v>1380</v>
      </c>
      <c r="B1466" s="948">
        <v>2840</v>
      </c>
      <c r="C1466" s="948" t="s">
        <v>87</v>
      </c>
      <c r="D1466" s="948" t="s">
        <v>1292</v>
      </c>
      <c r="E1466" s="948">
        <v>45736</v>
      </c>
      <c r="F1466" s="948" t="s">
        <v>198</v>
      </c>
      <c r="G1466" s="948" t="s">
        <v>2807</v>
      </c>
      <c r="H1466" s="948" t="s">
        <v>2805</v>
      </c>
      <c r="I1466" s="948"/>
      <c r="J1466" s="948" t="s">
        <v>1096</v>
      </c>
      <c r="K1466" s="948">
        <v>3</v>
      </c>
      <c r="L1466" s="948" t="s">
        <v>25</v>
      </c>
      <c r="M1466" s="948">
        <v>41600</v>
      </c>
      <c r="N1466" s="948" t="s">
        <v>84</v>
      </c>
      <c r="O1466" s="948">
        <v>94362</v>
      </c>
      <c r="P1466" s="948">
        <v>52762</v>
      </c>
      <c r="Q1466" s="948">
        <v>18870</v>
      </c>
      <c r="R1466" s="948">
        <v>19885</v>
      </c>
      <c r="S1466" s="948"/>
      <c r="T1466" s="948"/>
      <c r="U1466" s="948"/>
      <c r="V1466" s="948" t="s">
        <v>1348</v>
      </c>
      <c r="W1466" s="948">
        <v>3</v>
      </c>
    </row>
    <row r="1467" spans="1:23" s="917" customFormat="1" ht="12.75" customHeight="1">
      <c r="A1467" s="948">
        <v>3484</v>
      </c>
      <c r="B1467" s="948">
        <v>2839</v>
      </c>
      <c r="C1467" s="948" t="s">
        <v>86</v>
      </c>
      <c r="D1467" s="948" t="s">
        <v>1266</v>
      </c>
      <c r="E1467" s="948">
        <v>45746</v>
      </c>
      <c r="F1467" s="948" t="s">
        <v>198</v>
      </c>
      <c r="G1467" s="948" t="s">
        <v>2808</v>
      </c>
      <c r="H1467" s="948" t="s">
        <v>2809</v>
      </c>
      <c r="I1467" s="948"/>
      <c r="J1467" s="948" t="s">
        <v>1096</v>
      </c>
      <c r="K1467" s="948">
        <v>2</v>
      </c>
      <c r="L1467" s="948" t="s">
        <v>1415</v>
      </c>
      <c r="M1467" s="948">
        <v>0</v>
      </c>
      <c r="N1467" s="948" t="s">
        <v>84</v>
      </c>
      <c r="O1467" s="948">
        <v>97274</v>
      </c>
      <c r="P1467" s="948">
        <v>97274</v>
      </c>
      <c r="Q1467" s="948">
        <v>13309</v>
      </c>
      <c r="R1467" s="948">
        <v>14661</v>
      </c>
      <c r="S1467" s="948"/>
      <c r="T1467" s="948"/>
      <c r="U1467" s="948"/>
      <c r="V1467" s="948" t="s">
        <v>1348</v>
      </c>
      <c r="W1467" s="948">
        <v>2</v>
      </c>
    </row>
    <row r="1468" spans="1:23" s="917" customFormat="1" ht="12.75" customHeight="1">
      <c r="A1468" s="948">
        <v>3484</v>
      </c>
      <c r="B1468" s="948">
        <v>2839</v>
      </c>
      <c r="C1468" s="948" t="s">
        <v>86</v>
      </c>
      <c r="D1468" s="948" t="s">
        <v>1266</v>
      </c>
      <c r="E1468" s="948">
        <v>45747</v>
      </c>
      <c r="F1468" s="948" t="s">
        <v>198</v>
      </c>
      <c r="G1468" s="948" t="s">
        <v>2810</v>
      </c>
      <c r="H1468" s="948" t="s">
        <v>2811</v>
      </c>
      <c r="I1468" s="948"/>
      <c r="J1468" s="948" t="s">
        <v>1096</v>
      </c>
      <c r="K1468" s="948">
        <v>10</v>
      </c>
      <c r="L1468" s="948" t="s">
        <v>1415</v>
      </c>
      <c r="M1468" s="948">
        <v>0</v>
      </c>
      <c r="N1468" s="948" t="s">
        <v>84</v>
      </c>
      <c r="O1468" s="948">
        <v>97274</v>
      </c>
      <c r="P1468" s="948">
        <v>97274</v>
      </c>
      <c r="Q1468" s="948">
        <v>13309</v>
      </c>
      <c r="R1468" s="948">
        <v>14661</v>
      </c>
      <c r="S1468" s="948"/>
      <c r="T1468" s="948"/>
      <c r="U1468" s="948"/>
      <c r="V1468" s="948" t="s">
        <v>1348</v>
      </c>
      <c r="W1468" s="948">
        <v>2</v>
      </c>
    </row>
    <row r="1469" spans="1:23" s="917" customFormat="1" ht="12.75" customHeight="1">
      <c r="A1469" s="948">
        <v>1380</v>
      </c>
      <c r="B1469" s="948">
        <v>2800</v>
      </c>
      <c r="C1469" s="948" t="s">
        <v>94</v>
      </c>
      <c r="D1469" s="948" t="s">
        <v>1292</v>
      </c>
      <c r="E1469" s="948">
        <v>45775</v>
      </c>
      <c r="F1469" s="948" t="s">
        <v>198</v>
      </c>
      <c r="G1469" s="948" t="s">
        <v>2812</v>
      </c>
      <c r="H1469" s="948" t="s">
        <v>2813</v>
      </c>
      <c r="I1469" s="948"/>
      <c r="J1469" s="948" t="s">
        <v>1096</v>
      </c>
      <c r="K1469" s="948">
        <v>5</v>
      </c>
      <c r="L1469" s="948" t="s">
        <v>25</v>
      </c>
      <c r="M1469" s="948">
        <v>41600</v>
      </c>
      <c r="N1469" s="948" t="s">
        <v>93</v>
      </c>
      <c r="O1469" s="948">
        <v>109342</v>
      </c>
      <c r="P1469" s="948">
        <v>67742</v>
      </c>
      <c r="Q1469" s="948">
        <v>18870</v>
      </c>
      <c r="R1469" s="948">
        <v>19885</v>
      </c>
      <c r="S1469" s="948"/>
      <c r="T1469" s="948"/>
      <c r="U1469" s="948"/>
      <c r="V1469" s="948" t="s">
        <v>1348</v>
      </c>
      <c r="W1469" s="948">
        <v>5</v>
      </c>
    </row>
    <row r="1470" spans="1:23" s="917" customFormat="1" ht="12.75" customHeight="1">
      <c r="A1470" s="948">
        <v>1125</v>
      </c>
      <c r="B1470" s="948">
        <v>2822</v>
      </c>
      <c r="C1470" s="948" t="s">
        <v>1653</v>
      </c>
      <c r="D1470" s="948" t="s">
        <v>1445</v>
      </c>
      <c r="E1470" s="948">
        <v>45778</v>
      </c>
      <c r="F1470" s="948" t="s">
        <v>198</v>
      </c>
      <c r="G1470" s="948" t="s">
        <v>2814</v>
      </c>
      <c r="H1470" s="948" t="s">
        <v>2815</v>
      </c>
      <c r="I1470" s="948"/>
      <c r="J1470" s="948" t="s">
        <v>1096</v>
      </c>
      <c r="K1470" s="948">
        <v>3</v>
      </c>
      <c r="L1470" s="948" t="s">
        <v>25</v>
      </c>
      <c r="M1470" s="948">
        <v>41600</v>
      </c>
      <c r="N1470" s="948" t="s">
        <v>325</v>
      </c>
      <c r="O1470" s="948">
        <v>292387</v>
      </c>
      <c r="P1470" s="948">
        <v>250787</v>
      </c>
      <c r="Q1470" s="948">
        <v>18870</v>
      </c>
      <c r="R1470" s="948">
        <v>26466</v>
      </c>
      <c r="S1470" s="948"/>
      <c r="T1470" s="948"/>
      <c r="U1470" s="948"/>
      <c r="V1470" s="948" t="s">
        <v>1348</v>
      </c>
      <c r="W1470" s="948">
        <v>2</v>
      </c>
    </row>
    <row r="1471" spans="1:23" s="917" customFormat="1" ht="12.75" customHeight="1">
      <c r="A1471" s="948">
        <v>1430</v>
      </c>
      <c r="B1471" s="948">
        <v>2840</v>
      </c>
      <c r="C1471" s="948" t="s">
        <v>87</v>
      </c>
      <c r="D1471" s="948" t="s">
        <v>1833</v>
      </c>
      <c r="E1471" s="948">
        <v>45779</v>
      </c>
      <c r="F1471" s="948" t="s">
        <v>198</v>
      </c>
      <c r="G1471" s="948" t="s">
        <v>2816</v>
      </c>
      <c r="H1471" s="948" t="s">
        <v>2817</v>
      </c>
      <c r="I1471" s="948"/>
      <c r="J1471" s="948" t="s">
        <v>1096</v>
      </c>
      <c r="K1471" s="948">
        <v>3</v>
      </c>
      <c r="L1471" s="948" t="s">
        <v>25</v>
      </c>
      <c r="M1471" s="948">
        <v>41600</v>
      </c>
      <c r="N1471" s="948" t="s">
        <v>84</v>
      </c>
      <c r="O1471" s="948">
        <v>94362</v>
      </c>
      <c r="P1471" s="948">
        <v>52762</v>
      </c>
      <c r="Q1471" s="948">
        <v>18870</v>
      </c>
      <c r="R1471" s="948">
        <v>26466</v>
      </c>
      <c r="S1471" s="948"/>
      <c r="T1471" s="948"/>
      <c r="U1471" s="948"/>
      <c r="V1471" s="948" t="s">
        <v>1348</v>
      </c>
      <c r="W1471" s="948">
        <v>27</v>
      </c>
    </row>
    <row r="1472" spans="1:23" s="917" customFormat="1" ht="12.75" customHeight="1">
      <c r="A1472" s="948">
        <v>1912</v>
      </c>
      <c r="B1472" s="948">
        <v>2840</v>
      </c>
      <c r="C1472" s="948" t="s">
        <v>87</v>
      </c>
      <c r="D1472" s="948" t="s">
        <v>1270</v>
      </c>
      <c r="E1472" s="948">
        <v>45782</v>
      </c>
      <c r="F1472" s="948" t="s">
        <v>198</v>
      </c>
      <c r="G1472" s="948" t="s">
        <v>2818</v>
      </c>
      <c r="H1472" s="948" t="s">
        <v>2819</v>
      </c>
      <c r="I1472" s="948"/>
      <c r="J1472" s="948" t="s">
        <v>1096</v>
      </c>
      <c r="K1472" s="948">
        <v>2</v>
      </c>
      <c r="L1472" s="948" t="s">
        <v>25</v>
      </c>
      <c r="M1472" s="948">
        <v>41600</v>
      </c>
      <c r="N1472" s="948" t="s">
        <v>84</v>
      </c>
      <c r="O1472" s="948">
        <v>94362</v>
      </c>
      <c r="P1472" s="948">
        <v>52762</v>
      </c>
      <c r="Q1472" s="948">
        <v>9746</v>
      </c>
      <c r="R1472" s="948">
        <v>9782</v>
      </c>
      <c r="S1472" s="948"/>
      <c r="T1472" s="948"/>
      <c r="U1472" s="948"/>
      <c r="V1472" s="948" t="s">
        <v>1348</v>
      </c>
      <c r="W1472" s="948">
        <v>2</v>
      </c>
    </row>
    <row r="1473" spans="1:23" s="917" customFormat="1" ht="12.75" customHeight="1">
      <c r="A1473" s="948">
        <v>3484</v>
      </c>
      <c r="B1473" s="948">
        <v>2839</v>
      </c>
      <c r="C1473" s="948" t="s">
        <v>86</v>
      </c>
      <c r="D1473" s="948" t="s">
        <v>1266</v>
      </c>
      <c r="E1473" s="948">
        <v>45783</v>
      </c>
      <c r="F1473" s="948" t="s">
        <v>198</v>
      </c>
      <c r="G1473" s="948" t="s">
        <v>2820</v>
      </c>
      <c r="H1473" s="948" t="s">
        <v>2774</v>
      </c>
      <c r="I1473" s="948"/>
      <c r="J1473" s="948" t="s">
        <v>1096</v>
      </c>
      <c r="K1473" s="948">
        <v>1</v>
      </c>
      <c r="L1473" s="948" t="s">
        <v>1415</v>
      </c>
      <c r="M1473" s="948">
        <v>0</v>
      </c>
      <c r="N1473" s="948" t="s">
        <v>84</v>
      </c>
      <c r="O1473" s="948">
        <v>97274</v>
      </c>
      <c r="P1473" s="948">
        <v>97274</v>
      </c>
      <c r="Q1473" s="948">
        <v>13309</v>
      </c>
      <c r="R1473" s="948">
        <v>14661</v>
      </c>
      <c r="S1473" s="948"/>
      <c r="T1473" s="948"/>
      <c r="U1473" s="948"/>
      <c r="V1473" s="948" t="s">
        <v>1348</v>
      </c>
      <c r="W1473" s="948">
        <v>6</v>
      </c>
    </row>
    <row r="1474" spans="1:23" s="917" customFormat="1" ht="12.75" customHeight="1">
      <c r="A1474" s="948">
        <v>1380</v>
      </c>
      <c r="B1474" s="948">
        <v>2840</v>
      </c>
      <c r="C1474" s="948" t="s">
        <v>87</v>
      </c>
      <c r="D1474" s="948" t="s">
        <v>1292</v>
      </c>
      <c r="E1474" s="948">
        <v>45786</v>
      </c>
      <c r="F1474" s="948" t="s">
        <v>198</v>
      </c>
      <c r="G1474" s="948" t="s">
        <v>2821</v>
      </c>
      <c r="H1474" s="948" t="s">
        <v>2822</v>
      </c>
      <c r="I1474" s="948"/>
      <c r="J1474" s="948" t="s">
        <v>1096</v>
      </c>
      <c r="K1474" s="948">
        <v>5</v>
      </c>
      <c r="L1474" s="948" t="s">
        <v>25</v>
      </c>
      <c r="M1474" s="948">
        <v>41600</v>
      </c>
      <c r="N1474" s="948" t="s">
        <v>84</v>
      </c>
      <c r="O1474" s="948">
        <v>94362</v>
      </c>
      <c r="P1474" s="948">
        <v>52762</v>
      </c>
      <c r="Q1474" s="948">
        <v>18870</v>
      </c>
      <c r="R1474" s="948">
        <v>19885</v>
      </c>
      <c r="S1474" s="948"/>
      <c r="T1474" s="948"/>
      <c r="U1474" s="948"/>
      <c r="V1474" s="948" t="s">
        <v>1348</v>
      </c>
      <c r="W1474" s="948">
        <v>1</v>
      </c>
    </row>
    <row r="1475" spans="1:23" s="917" customFormat="1" ht="12.75" customHeight="1">
      <c r="A1475" s="948">
        <v>1380</v>
      </c>
      <c r="B1475" s="948">
        <v>2800</v>
      </c>
      <c r="C1475" s="948" t="s">
        <v>94</v>
      </c>
      <c r="D1475" s="948" t="s">
        <v>1292</v>
      </c>
      <c r="E1475" s="948">
        <v>45816</v>
      </c>
      <c r="F1475" s="948" t="s">
        <v>198</v>
      </c>
      <c r="G1475" s="948" t="s">
        <v>2823</v>
      </c>
      <c r="H1475" s="948" t="s">
        <v>2824</v>
      </c>
      <c r="I1475" s="948"/>
      <c r="J1475" s="948" t="s">
        <v>1096</v>
      </c>
      <c r="K1475" s="948">
        <v>3</v>
      </c>
      <c r="L1475" s="948" t="s">
        <v>25</v>
      </c>
      <c r="M1475" s="948">
        <v>41600</v>
      </c>
      <c r="N1475" s="948" t="s">
        <v>93</v>
      </c>
      <c r="O1475" s="948">
        <v>109342</v>
      </c>
      <c r="P1475" s="948">
        <v>67742</v>
      </c>
      <c r="Q1475" s="948">
        <v>18870</v>
      </c>
      <c r="R1475" s="948">
        <v>19885</v>
      </c>
      <c r="S1475" s="948"/>
      <c r="T1475" s="948"/>
      <c r="U1475" s="948"/>
      <c r="V1475" s="948" t="s">
        <v>1348</v>
      </c>
      <c r="W1475" s="948">
        <v>3</v>
      </c>
    </row>
    <row r="1476" spans="1:23" s="917" customFormat="1" ht="12.75" customHeight="1">
      <c r="A1476" s="948">
        <v>1715</v>
      </c>
      <c r="B1476" s="948">
        <v>2840</v>
      </c>
      <c r="C1476" s="948" t="s">
        <v>87</v>
      </c>
      <c r="D1476" s="948" t="s">
        <v>1093</v>
      </c>
      <c r="E1476" s="948">
        <v>45818</v>
      </c>
      <c r="F1476" s="948" t="s">
        <v>198</v>
      </c>
      <c r="G1476" s="948" t="s">
        <v>1473</v>
      </c>
      <c r="H1476" s="948" t="s">
        <v>2444</v>
      </c>
      <c r="I1476" s="948" t="s">
        <v>1748</v>
      </c>
      <c r="J1476" s="948" t="s">
        <v>1096</v>
      </c>
      <c r="K1476" s="948">
        <v>3</v>
      </c>
      <c r="L1476" s="948" t="s">
        <v>25</v>
      </c>
      <c r="M1476" s="948">
        <v>41600</v>
      </c>
      <c r="N1476" s="948" t="s">
        <v>84</v>
      </c>
      <c r="O1476" s="948">
        <v>94362</v>
      </c>
      <c r="P1476" s="948">
        <v>52762</v>
      </c>
      <c r="Q1476" s="948">
        <v>18870</v>
      </c>
      <c r="R1476" s="948">
        <v>34212</v>
      </c>
      <c r="S1476" s="948"/>
      <c r="T1476" s="948"/>
      <c r="U1476" s="948"/>
      <c r="V1476" s="948" t="s">
        <v>1348</v>
      </c>
      <c r="W1476" s="948">
        <v>20</v>
      </c>
    </row>
    <row r="1477" spans="1:23" s="917" customFormat="1" ht="12.75" customHeight="1">
      <c r="A1477" s="948">
        <v>1425</v>
      </c>
      <c r="B1477" s="948">
        <v>2833</v>
      </c>
      <c r="C1477" s="948" t="s">
        <v>119</v>
      </c>
      <c r="D1477" s="948" t="s">
        <v>1292</v>
      </c>
      <c r="E1477" s="948">
        <v>45845</v>
      </c>
      <c r="F1477" s="948" t="s">
        <v>198</v>
      </c>
      <c r="G1477" s="948" t="s">
        <v>2825</v>
      </c>
      <c r="H1477" s="948" t="s">
        <v>2826</v>
      </c>
      <c r="I1477" s="948"/>
      <c r="J1477" s="948" t="s">
        <v>1096</v>
      </c>
      <c r="K1477" s="948">
        <v>4</v>
      </c>
      <c r="L1477" s="948" t="s">
        <v>25</v>
      </c>
      <c r="M1477" s="948">
        <v>41600</v>
      </c>
      <c r="N1477" s="948" t="s">
        <v>109</v>
      </c>
      <c r="O1477" s="948">
        <v>149905</v>
      </c>
      <c r="P1477" s="948">
        <v>108305</v>
      </c>
      <c r="Q1477" s="948">
        <v>18870</v>
      </c>
      <c r="R1477" s="948">
        <v>26466</v>
      </c>
      <c r="S1477" s="948"/>
      <c r="T1477" s="948"/>
      <c r="U1477" s="948"/>
      <c r="V1477" s="948" t="s">
        <v>1348</v>
      </c>
      <c r="W1477" s="948">
        <v>10</v>
      </c>
    </row>
    <row r="1478" spans="1:23" s="917" customFormat="1" ht="12.75" customHeight="1">
      <c r="A1478" s="948">
        <v>3274</v>
      </c>
      <c r="B1478" s="948">
        <v>2840</v>
      </c>
      <c r="C1478" s="948" t="s">
        <v>87</v>
      </c>
      <c r="D1478" s="948" t="s">
        <v>1270</v>
      </c>
      <c r="E1478" s="948">
        <v>45859</v>
      </c>
      <c r="F1478" s="948" t="s">
        <v>198</v>
      </c>
      <c r="G1478" s="948" t="s">
        <v>2827</v>
      </c>
      <c r="H1478" s="948" t="s">
        <v>2828</v>
      </c>
      <c r="I1478" s="948" t="s">
        <v>5779</v>
      </c>
      <c r="J1478" s="948" t="s">
        <v>1096</v>
      </c>
      <c r="K1478" s="948">
        <v>2</v>
      </c>
      <c r="L1478" s="948" t="s">
        <v>1466</v>
      </c>
      <c r="M1478" s="948">
        <v>41600</v>
      </c>
      <c r="N1478" s="948" t="s">
        <v>84</v>
      </c>
      <c r="O1478" s="948">
        <v>94362</v>
      </c>
      <c r="P1478" s="948">
        <v>52762</v>
      </c>
      <c r="Q1478" s="948">
        <v>13309</v>
      </c>
      <c r="R1478" s="948">
        <v>14661</v>
      </c>
      <c r="S1478" s="948"/>
      <c r="T1478" s="948"/>
      <c r="U1478" s="948"/>
      <c r="V1478" s="948" t="s">
        <v>1348</v>
      </c>
      <c r="W1478" s="948">
        <v>18</v>
      </c>
    </row>
    <row r="1479" spans="1:23" s="917" customFormat="1" ht="12.75" customHeight="1">
      <c r="A1479" s="948">
        <v>1560</v>
      </c>
      <c r="B1479" s="948">
        <v>2814</v>
      </c>
      <c r="C1479" s="948" t="s">
        <v>121</v>
      </c>
      <c r="D1479" s="948" t="s">
        <v>1445</v>
      </c>
      <c r="E1479" s="948">
        <v>45867</v>
      </c>
      <c r="F1479" s="948" t="s">
        <v>198</v>
      </c>
      <c r="G1479" s="948" t="s">
        <v>2829</v>
      </c>
      <c r="H1479" s="948" t="s">
        <v>2830</v>
      </c>
      <c r="I1479" s="948"/>
      <c r="J1479" s="948" t="s">
        <v>1096</v>
      </c>
      <c r="K1479" s="948">
        <v>3</v>
      </c>
      <c r="L1479" s="948" t="s">
        <v>25</v>
      </c>
      <c r="M1479" s="948">
        <v>41600</v>
      </c>
      <c r="N1479" s="948" t="s">
        <v>120</v>
      </c>
      <c r="O1479" s="948">
        <v>177383</v>
      </c>
      <c r="P1479" s="948">
        <v>135783</v>
      </c>
      <c r="Q1479" s="948">
        <v>18870</v>
      </c>
      <c r="R1479" s="948">
        <v>26466</v>
      </c>
      <c r="S1479" s="948"/>
      <c r="T1479" s="948"/>
      <c r="U1479" s="948"/>
      <c r="V1479" s="948" t="s">
        <v>1348</v>
      </c>
      <c r="W1479" s="948">
        <v>2</v>
      </c>
    </row>
    <row r="1480" spans="1:23" s="917" customFormat="1" ht="12.75" customHeight="1">
      <c r="A1480" s="948">
        <v>1560</v>
      </c>
      <c r="B1480" s="948">
        <v>2814</v>
      </c>
      <c r="C1480" s="948" t="s">
        <v>121</v>
      </c>
      <c r="D1480" s="948" t="s">
        <v>1445</v>
      </c>
      <c r="E1480" s="948">
        <v>45868</v>
      </c>
      <c r="F1480" s="948" t="s">
        <v>198</v>
      </c>
      <c r="G1480" s="948" t="s">
        <v>2831</v>
      </c>
      <c r="H1480" s="948" t="s">
        <v>2830</v>
      </c>
      <c r="I1480" s="948"/>
      <c r="J1480" s="948" t="s">
        <v>1096</v>
      </c>
      <c r="K1480" s="948">
        <v>2</v>
      </c>
      <c r="L1480" s="948" t="s">
        <v>25</v>
      </c>
      <c r="M1480" s="948">
        <v>41600</v>
      </c>
      <c r="N1480" s="948" t="s">
        <v>120</v>
      </c>
      <c r="O1480" s="948">
        <v>177383</v>
      </c>
      <c r="P1480" s="948">
        <v>135783</v>
      </c>
      <c r="Q1480" s="948">
        <v>18870</v>
      </c>
      <c r="R1480" s="948">
        <v>26466</v>
      </c>
      <c r="S1480" s="948"/>
      <c r="T1480" s="948"/>
      <c r="U1480" s="948"/>
      <c r="V1480" s="948" t="s">
        <v>1348</v>
      </c>
      <c r="W1480" s="948">
        <v>2</v>
      </c>
    </row>
    <row r="1481" spans="1:23" s="917" customFormat="1" ht="12.75" customHeight="1">
      <c r="A1481" s="948">
        <v>1550</v>
      </c>
      <c r="B1481" s="948">
        <v>2840</v>
      </c>
      <c r="C1481" s="948" t="s">
        <v>87</v>
      </c>
      <c r="D1481" s="948" t="s">
        <v>1445</v>
      </c>
      <c r="E1481" s="948">
        <v>45870</v>
      </c>
      <c r="F1481" s="948" t="s">
        <v>198</v>
      </c>
      <c r="G1481" s="948" t="s">
        <v>2832</v>
      </c>
      <c r="H1481" s="948" t="s">
        <v>2833</v>
      </c>
      <c r="I1481" s="948"/>
      <c r="J1481" s="948" t="s">
        <v>1096</v>
      </c>
      <c r="K1481" s="948">
        <v>1</v>
      </c>
      <c r="L1481" s="948" t="s">
        <v>327</v>
      </c>
      <c r="M1481" s="948">
        <v>41600</v>
      </c>
      <c r="N1481" s="948" t="s">
        <v>84</v>
      </c>
      <c r="O1481" s="948">
        <v>94362</v>
      </c>
      <c r="P1481" s="948">
        <v>52762</v>
      </c>
      <c r="Q1481" s="948">
        <v>18870</v>
      </c>
      <c r="R1481" s="948">
        <v>26466</v>
      </c>
      <c r="S1481" s="948"/>
      <c r="T1481" s="948"/>
      <c r="U1481" s="948"/>
      <c r="V1481" s="948" t="s">
        <v>1348</v>
      </c>
      <c r="W1481" s="948">
        <v>5</v>
      </c>
    </row>
    <row r="1482" spans="1:23" s="917" customFormat="1" ht="12.75" customHeight="1">
      <c r="A1482" s="948">
        <v>1912</v>
      </c>
      <c r="B1482" s="948">
        <v>2840</v>
      </c>
      <c r="C1482" s="948" t="s">
        <v>87</v>
      </c>
      <c r="D1482" s="948" t="s">
        <v>1270</v>
      </c>
      <c r="E1482" s="948">
        <v>45872</v>
      </c>
      <c r="F1482" s="948" t="s">
        <v>198</v>
      </c>
      <c r="G1482" s="948" t="s">
        <v>2834</v>
      </c>
      <c r="H1482" s="948" t="s">
        <v>2204</v>
      </c>
      <c r="I1482" s="948"/>
      <c r="J1482" s="948" t="s">
        <v>1096</v>
      </c>
      <c r="K1482" s="948">
        <v>2</v>
      </c>
      <c r="L1482" s="948" t="s">
        <v>25</v>
      </c>
      <c r="M1482" s="948">
        <v>41600</v>
      </c>
      <c r="N1482" s="948" t="s">
        <v>84</v>
      </c>
      <c r="O1482" s="948">
        <v>94362</v>
      </c>
      <c r="P1482" s="948">
        <v>52762</v>
      </c>
      <c r="Q1482" s="948">
        <v>9746</v>
      </c>
      <c r="R1482" s="948">
        <v>9782</v>
      </c>
      <c r="S1482" s="948"/>
      <c r="T1482" s="948"/>
      <c r="U1482" s="948"/>
      <c r="V1482" s="948" t="s">
        <v>1348</v>
      </c>
      <c r="W1482" s="948">
        <v>2</v>
      </c>
    </row>
    <row r="1483" spans="1:23" s="917" customFormat="1" ht="12.75" customHeight="1">
      <c r="A1483" s="948">
        <v>1680</v>
      </c>
      <c r="B1483" s="948">
        <v>2841</v>
      </c>
      <c r="C1483" s="948" t="s">
        <v>83</v>
      </c>
      <c r="D1483" s="948" t="s">
        <v>1093</v>
      </c>
      <c r="E1483" s="948">
        <v>45874</v>
      </c>
      <c r="F1483" s="948" t="s">
        <v>198</v>
      </c>
      <c r="G1483" s="948" t="s">
        <v>2835</v>
      </c>
      <c r="H1483" s="948" t="s">
        <v>2836</v>
      </c>
      <c r="I1483" s="948" t="s">
        <v>1748</v>
      </c>
      <c r="J1483" s="948" t="s">
        <v>1096</v>
      </c>
      <c r="K1483" s="948">
        <v>2</v>
      </c>
      <c r="L1483" s="948" t="s">
        <v>25</v>
      </c>
      <c r="M1483" s="948">
        <v>41600</v>
      </c>
      <c r="N1483" s="948" t="s">
        <v>84</v>
      </c>
      <c r="O1483" s="948">
        <v>94362</v>
      </c>
      <c r="P1483" s="948">
        <v>52762</v>
      </c>
      <c r="Q1483" s="948">
        <v>18870</v>
      </c>
      <c r="R1483" s="948">
        <v>34212</v>
      </c>
      <c r="S1483" s="948"/>
      <c r="T1483" s="948"/>
      <c r="U1483" s="948"/>
      <c r="V1483" s="948" t="s">
        <v>1348</v>
      </c>
      <c r="W1483" s="948">
        <v>3</v>
      </c>
    </row>
    <row r="1484" spans="1:23" s="917" customFormat="1" ht="12.75" customHeight="1">
      <c r="A1484" s="948">
        <v>1110</v>
      </c>
      <c r="B1484" s="948">
        <v>2836</v>
      </c>
      <c r="C1484" s="948" t="s">
        <v>320</v>
      </c>
      <c r="D1484" s="948" t="s">
        <v>1372</v>
      </c>
      <c r="E1484" s="948">
        <v>45875</v>
      </c>
      <c r="F1484" s="948" t="s">
        <v>198</v>
      </c>
      <c r="G1484" s="948" t="s">
        <v>2837</v>
      </c>
      <c r="H1484" s="948" t="s">
        <v>2838</v>
      </c>
      <c r="I1484" s="948"/>
      <c r="J1484" s="948" t="s">
        <v>1096</v>
      </c>
      <c r="K1484" s="948">
        <v>5</v>
      </c>
      <c r="L1484" s="948" t="s">
        <v>25</v>
      </c>
      <c r="M1484" s="948">
        <v>41600</v>
      </c>
      <c r="N1484" s="948" t="s">
        <v>126</v>
      </c>
      <c r="O1484" s="948">
        <v>212265</v>
      </c>
      <c r="P1484" s="948">
        <v>170665</v>
      </c>
      <c r="Q1484" s="948">
        <v>18870</v>
      </c>
      <c r="R1484" s="948">
        <v>26466</v>
      </c>
      <c r="S1484" s="948"/>
      <c r="T1484" s="948"/>
      <c r="U1484" s="948"/>
      <c r="V1484" s="948" t="s">
        <v>1348</v>
      </c>
      <c r="W1484" s="948">
        <v>2</v>
      </c>
    </row>
    <row r="1485" spans="1:23" s="917" customFormat="1" ht="12.75" customHeight="1">
      <c r="A1485" s="948">
        <v>1450</v>
      </c>
      <c r="B1485" s="948">
        <v>2828</v>
      </c>
      <c r="C1485" s="948" t="s">
        <v>112</v>
      </c>
      <c r="D1485" s="948" t="s">
        <v>1292</v>
      </c>
      <c r="E1485" s="948">
        <v>45880</v>
      </c>
      <c r="F1485" s="948" t="s">
        <v>198</v>
      </c>
      <c r="G1485" s="948" t="s">
        <v>2839</v>
      </c>
      <c r="H1485" s="948" t="s">
        <v>2840</v>
      </c>
      <c r="I1485" s="948"/>
      <c r="J1485" s="948" t="s">
        <v>1096</v>
      </c>
      <c r="K1485" s="948">
        <v>10</v>
      </c>
      <c r="L1485" s="948" t="s">
        <v>25</v>
      </c>
      <c r="M1485" s="948">
        <v>41600</v>
      </c>
      <c r="N1485" s="948" t="s">
        <v>109</v>
      </c>
      <c r="O1485" s="948">
        <v>149905</v>
      </c>
      <c r="P1485" s="948">
        <v>108305</v>
      </c>
      <c r="Q1485" s="948">
        <v>18870</v>
      </c>
      <c r="R1485" s="948">
        <v>26466</v>
      </c>
      <c r="S1485" s="948"/>
      <c r="T1485" s="948"/>
      <c r="U1485" s="948"/>
      <c r="V1485" s="948" t="s">
        <v>1348</v>
      </c>
      <c r="W1485" s="948">
        <v>2</v>
      </c>
    </row>
    <row r="1486" spans="1:23" s="917" customFormat="1" ht="12.75" customHeight="1">
      <c r="A1486" s="948">
        <v>1625</v>
      </c>
      <c r="B1486" s="948">
        <v>2808</v>
      </c>
      <c r="C1486" s="948" t="s">
        <v>99</v>
      </c>
      <c r="D1486" s="948" t="s">
        <v>1126</v>
      </c>
      <c r="E1486" s="948">
        <v>45883</v>
      </c>
      <c r="F1486" s="948" t="s">
        <v>198</v>
      </c>
      <c r="G1486" s="948" t="s">
        <v>2841</v>
      </c>
      <c r="H1486" s="948" t="s">
        <v>2842</v>
      </c>
      <c r="I1486" s="948"/>
      <c r="J1486" s="948" t="s">
        <v>1096</v>
      </c>
      <c r="K1486" s="948">
        <v>2</v>
      </c>
      <c r="L1486" s="948" t="s">
        <v>25</v>
      </c>
      <c r="M1486" s="948">
        <v>41600</v>
      </c>
      <c r="N1486" s="948" t="s">
        <v>97</v>
      </c>
      <c r="O1486" s="948">
        <v>122428</v>
      </c>
      <c r="P1486" s="948">
        <v>80828</v>
      </c>
      <c r="Q1486" s="948">
        <v>18870</v>
      </c>
      <c r="R1486" s="948">
        <v>26466</v>
      </c>
      <c r="S1486" s="948"/>
      <c r="T1486" s="948"/>
      <c r="U1486" s="948"/>
      <c r="V1486" s="948" t="s">
        <v>1348</v>
      </c>
      <c r="W1486" s="948">
        <v>2</v>
      </c>
    </row>
    <row r="1487" spans="1:23" s="917" customFormat="1" ht="12.75" customHeight="1">
      <c r="A1487" s="948">
        <v>1280</v>
      </c>
      <c r="B1487" s="948">
        <v>2826</v>
      </c>
      <c r="C1487" s="948" t="s">
        <v>103</v>
      </c>
      <c r="D1487" s="948" t="s">
        <v>1103</v>
      </c>
      <c r="E1487" s="948">
        <v>45884</v>
      </c>
      <c r="F1487" s="948" t="s">
        <v>198</v>
      </c>
      <c r="G1487" s="948" t="s">
        <v>2843</v>
      </c>
      <c r="H1487" s="948" t="s">
        <v>2833</v>
      </c>
      <c r="I1487" s="948"/>
      <c r="J1487" s="948" t="s">
        <v>1096</v>
      </c>
      <c r="K1487" s="948">
        <v>5</v>
      </c>
      <c r="L1487" s="948" t="s">
        <v>25</v>
      </c>
      <c r="M1487" s="948">
        <v>41600</v>
      </c>
      <c r="N1487" s="948" t="s">
        <v>93</v>
      </c>
      <c r="O1487" s="948">
        <v>109342</v>
      </c>
      <c r="P1487" s="948">
        <v>67742</v>
      </c>
      <c r="Q1487" s="948">
        <v>18870</v>
      </c>
      <c r="R1487" s="948">
        <v>26466</v>
      </c>
      <c r="S1487" s="948"/>
      <c r="T1487" s="948"/>
      <c r="U1487" s="948"/>
      <c r="V1487" s="948" t="s">
        <v>1348</v>
      </c>
      <c r="W1487" s="948">
        <v>1</v>
      </c>
    </row>
    <row r="1488" spans="1:23" s="917" customFormat="1" ht="12.75" customHeight="1">
      <c r="A1488" s="948">
        <v>1350</v>
      </c>
      <c r="B1488" s="948">
        <v>2803</v>
      </c>
      <c r="C1488" s="948" t="s">
        <v>98</v>
      </c>
      <c r="D1488" s="948" t="s">
        <v>1292</v>
      </c>
      <c r="E1488" s="948">
        <v>45888</v>
      </c>
      <c r="F1488" s="948" t="s">
        <v>198</v>
      </c>
      <c r="G1488" s="948" t="s">
        <v>2844</v>
      </c>
      <c r="H1488" s="948" t="s">
        <v>2845</v>
      </c>
      <c r="I1488" s="948"/>
      <c r="J1488" s="948" t="s">
        <v>1096</v>
      </c>
      <c r="K1488" s="948">
        <v>1</v>
      </c>
      <c r="L1488" s="948" t="s">
        <v>25</v>
      </c>
      <c r="M1488" s="948">
        <v>41600</v>
      </c>
      <c r="N1488" s="948" t="s">
        <v>97</v>
      </c>
      <c r="O1488" s="948">
        <v>122428</v>
      </c>
      <c r="P1488" s="948">
        <v>80828</v>
      </c>
      <c r="Q1488" s="948">
        <v>18870</v>
      </c>
      <c r="R1488" s="948">
        <v>19885</v>
      </c>
      <c r="S1488" s="948"/>
      <c r="T1488" s="948"/>
      <c r="U1488" s="948"/>
      <c r="V1488" s="948" t="s">
        <v>1348</v>
      </c>
      <c r="W1488" s="948">
        <v>10</v>
      </c>
    </row>
    <row r="1489" spans="1:23" s="917" customFormat="1" ht="12.75" customHeight="1">
      <c r="A1489" s="948">
        <v>1350</v>
      </c>
      <c r="B1489" s="948">
        <v>2803</v>
      </c>
      <c r="C1489" s="948" t="s">
        <v>98</v>
      </c>
      <c r="D1489" s="948" t="s">
        <v>1292</v>
      </c>
      <c r="E1489" s="948">
        <v>45893</v>
      </c>
      <c r="F1489" s="948" t="s">
        <v>198</v>
      </c>
      <c r="G1489" s="948" t="s">
        <v>2846</v>
      </c>
      <c r="H1489" s="948" t="s">
        <v>2847</v>
      </c>
      <c r="I1489" s="948"/>
      <c r="J1489" s="948" t="s">
        <v>1096</v>
      </c>
      <c r="K1489" s="948">
        <v>4</v>
      </c>
      <c r="L1489" s="948" t="s">
        <v>25</v>
      </c>
      <c r="M1489" s="948">
        <v>41600</v>
      </c>
      <c r="N1489" s="948" t="s">
        <v>97</v>
      </c>
      <c r="O1489" s="948">
        <v>122428</v>
      </c>
      <c r="P1489" s="948">
        <v>80828</v>
      </c>
      <c r="Q1489" s="948">
        <v>18870</v>
      </c>
      <c r="R1489" s="948">
        <v>19885</v>
      </c>
      <c r="S1489" s="948"/>
      <c r="T1489" s="948"/>
      <c r="U1489" s="948"/>
      <c r="V1489" s="948" t="s">
        <v>1348</v>
      </c>
      <c r="W1489" s="948">
        <v>4</v>
      </c>
    </row>
    <row r="1490" spans="1:23" s="917" customFormat="1" ht="12.75" customHeight="1">
      <c r="A1490" s="948">
        <v>1420</v>
      </c>
      <c r="B1490" s="948">
        <v>2803</v>
      </c>
      <c r="C1490" s="948" t="s">
        <v>98</v>
      </c>
      <c r="D1490" s="948" t="s">
        <v>1833</v>
      </c>
      <c r="E1490" s="948">
        <v>45897</v>
      </c>
      <c r="F1490" s="948" t="s">
        <v>198</v>
      </c>
      <c r="G1490" s="948" t="s">
        <v>2848</v>
      </c>
      <c r="H1490" s="948" t="s">
        <v>2277</v>
      </c>
      <c r="I1490" s="948"/>
      <c r="J1490" s="948" t="s">
        <v>1096</v>
      </c>
      <c r="K1490" s="948">
        <v>4</v>
      </c>
      <c r="L1490" s="948" t="s">
        <v>25</v>
      </c>
      <c r="M1490" s="948">
        <v>41600</v>
      </c>
      <c r="N1490" s="948" t="s">
        <v>97</v>
      </c>
      <c r="O1490" s="948">
        <v>122428</v>
      </c>
      <c r="P1490" s="948">
        <v>80828</v>
      </c>
      <c r="Q1490" s="948">
        <v>18870</v>
      </c>
      <c r="R1490" s="948">
        <v>26466</v>
      </c>
      <c r="S1490" s="948"/>
      <c r="T1490" s="948"/>
      <c r="U1490" s="948"/>
      <c r="V1490" s="948" t="s">
        <v>1348</v>
      </c>
      <c r="W1490" s="948">
        <v>2</v>
      </c>
    </row>
    <row r="1491" spans="1:23" s="917" customFormat="1" ht="12.75" customHeight="1">
      <c r="A1491" s="948">
        <v>1235</v>
      </c>
      <c r="B1491" s="948">
        <v>2824</v>
      </c>
      <c r="C1491" s="948" t="s">
        <v>122</v>
      </c>
      <c r="D1491" s="948" t="s">
        <v>1292</v>
      </c>
      <c r="E1491" s="948">
        <v>45901</v>
      </c>
      <c r="F1491" s="948" t="s">
        <v>198</v>
      </c>
      <c r="G1491" s="948" t="s">
        <v>2849</v>
      </c>
      <c r="H1491" s="948" t="s">
        <v>2850</v>
      </c>
      <c r="I1491" s="948"/>
      <c r="J1491" s="948" t="s">
        <v>1096</v>
      </c>
      <c r="K1491" s="948">
        <v>5</v>
      </c>
      <c r="L1491" s="948" t="s">
        <v>25</v>
      </c>
      <c r="M1491" s="948">
        <v>41600</v>
      </c>
      <c r="N1491" s="948" t="s">
        <v>114</v>
      </c>
      <c r="O1491" s="948">
        <v>165078</v>
      </c>
      <c r="P1491" s="948">
        <v>123478</v>
      </c>
      <c r="Q1491" s="948">
        <v>23032</v>
      </c>
      <c r="R1491" s="948">
        <v>43316</v>
      </c>
      <c r="S1491" s="948"/>
      <c r="T1491" s="948"/>
      <c r="U1491" s="948"/>
      <c r="V1491" s="948" t="s">
        <v>1348</v>
      </c>
      <c r="W1491" s="948">
        <v>1</v>
      </c>
    </row>
    <row r="1492" spans="1:23" s="917" customFormat="1" ht="12.75" customHeight="1">
      <c r="A1492" s="948">
        <v>1715</v>
      </c>
      <c r="B1492" s="948">
        <v>2840</v>
      </c>
      <c r="C1492" s="948" t="s">
        <v>87</v>
      </c>
      <c r="D1492" s="948" t="s">
        <v>1093</v>
      </c>
      <c r="E1492" s="948">
        <v>45902</v>
      </c>
      <c r="F1492" s="948" t="s">
        <v>198</v>
      </c>
      <c r="G1492" s="948" t="s">
        <v>2851</v>
      </c>
      <c r="H1492" s="948" t="s">
        <v>2444</v>
      </c>
      <c r="I1492" s="948"/>
      <c r="J1492" s="948" t="s">
        <v>1096</v>
      </c>
      <c r="K1492" s="948">
        <v>5</v>
      </c>
      <c r="L1492" s="948" t="s">
        <v>25</v>
      </c>
      <c r="M1492" s="948">
        <v>41600</v>
      </c>
      <c r="N1492" s="948" t="s">
        <v>84</v>
      </c>
      <c r="O1492" s="948">
        <v>94362</v>
      </c>
      <c r="P1492" s="948">
        <v>52762</v>
      </c>
      <c r="Q1492" s="948">
        <v>18870</v>
      </c>
      <c r="R1492" s="948">
        <v>34212</v>
      </c>
      <c r="S1492" s="948"/>
      <c r="T1492" s="948"/>
      <c r="U1492" s="948"/>
      <c r="V1492" s="948" t="s">
        <v>1348</v>
      </c>
      <c r="W1492" s="948">
        <v>13</v>
      </c>
    </row>
    <row r="1493" spans="1:23" s="917" customFormat="1" ht="12.75" customHeight="1">
      <c r="A1493" s="948">
        <v>1440</v>
      </c>
      <c r="B1493" s="948">
        <v>2840</v>
      </c>
      <c r="C1493" s="948" t="s">
        <v>87</v>
      </c>
      <c r="D1493" s="948" t="s">
        <v>1833</v>
      </c>
      <c r="E1493" s="948">
        <v>45903</v>
      </c>
      <c r="F1493" s="948" t="s">
        <v>198</v>
      </c>
      <c r="G1493" s="948" t="s">
        <v>2852</v>
      </c>
      <c r="H1493" s="948" t="s">
        <v>2277</v>
      </c>
      <c r="I1493" s="948"/>
      <c r="J1493" s="948" t="s">
        <v>1096</v>
      </c>
      <c r="K1493" s="948">
        <v>3</v>
      </c>
      <c r="L1493" s="948" t="s">
        <v>25</v>
      </c>
      <c r="M1493" s="948">
        <v>41600</v>
      </c>
      <c r="N1493" s="948" t="s">
        <v>84</v>
      </c>
      <c r="O1493" s="948">
        <v>94362</v>
      </c>
      <c r="P1493" s="948">
        <v>52762</v>
      </c>
      <c r="Q1493" s="948">
        <v>26851</v>
      </c>
      <c r="R1493" s="948">
        <v>37759</v>
      </c>
      <c r="S1493" s="948"/>
      <c r="T1493" s="948"/>
      <c r="U1493" s="948"/>
      <c r="V1493" s="948" t="s">
        <v>1348</v>
      </c>
      <c r="W1493" s="948">
        <v>2</v>
      </c>
    </row>
    <row r="1494" spans="1:23" s="917" customFormat="1" ht="12.75" customHeight="1">
      <c r="A1494" s="948">
        <v>1110</v>
      </c>
      <c r="B1494" s="948">
        <v>2836</v>
      </c>
      <c r="C1494" s="948" t="s">
        <v>320</v>
      </c>
      <c r="D1494" s="948" t="s">
        <v>1372</v>
      </c>
      <c r="E1494" s="948">
        <v>45904</v>
      </c>
      <c r="F1494" s="948" t="s">
        <v>198</v>
      </c>
      <c r="G1494" s="948" t="s">
        <v>2853</v>
      </c>
      <c r="H1494" s="948" t="s">
        <v>2854</v>
      </c>
      <c r="I1494" s="948"/>
      <c r="J1494" s="948" t="s">
        <v>1096</v>
      </c>
      <c r="K1494" s="948">
        <v>10</v>
      </c>
      <c r="L1494" s="948" t="s">
        <v>25</v>
      </c>
      <c r="M1494" s="948">
        <v>41600</v>
      </c>
      <c r="N1494" s="948" t="s">
        <v>126</v>
      </c>
      <c r="O1494" s="948">
        <v>212265</v>
      </c>
      <c r="P1494" s="948">
        <v>170665</v>
      </c>
      <c r="Q1494" s="948">
        <v>18870</v>
      </c>
      <c r="R1494" s="948">
        <v>26466</v>
      </c>
      <c r="S1494" s="948"/>
      <c r="T1494" s="948"/>
      <c r="U1494" s="948"/>
      <c r="V1494" s="948" t="s">
        <v>1348</v>
      </c>
      <c r="W1494" s="948">
        <v>2</v>
      </c>
    </row>
    <row r="1495" spans="1:23" s="917" customFormat="1" ht="12.75" customHeight="1">
      <c r="A1495" s="948">
        <v>1110</v>
      </c>
      <c r="B1495" s="948">
        <v>2836</v>
      </c>
      <c r="C1495" s="948" t="s">
        <v>320</v>
      </c>
      <c r="D1495" s="948" t="s">
        <v>1372</v>
      </c>
      <c r="E1495" s="948">
        <v>45905</v>
      </c>
      <c r="F1495" s="948" t="s">
        <v>198</v>
      </c>
      <c r="G1495" s="948" t="s">
        <v>2855</v>
      </c>
      <c r="H1495" s="948" t="s">
        <v>2854</v>
      </c>
      <c r="I1495" s="948"/>
      <c r="J1495" s="948" t="s">
        <v>1096</v>
      </c>
      <c r="K1495" s="948">
        <v>10</v>
      </c>
      <c r="L1495" s="948" t="s">
        <v>25</v>
      </c>
      <c r="M1495" s="948">
        <v>41600</v>
      </c>
      <c r="N1495" s="948" t="s">
        <v>126</v>
      </c>
      <c r="O1495" s="948">
        <v>212265</v>
      </c>
      <c r="P1495" s="948">
        <v>170665</v>
      </c>
      <c r="Q1495" s="948">
        <v>18870</v>
      </c>
      <c r="R1495" s="948">
        <v>26466</v>
      </c>
      <c r="S1495" s="948"/>
      <c r="T1495" s="948"/>
      <c r="U1495" s="948"/>
      <c r="V1495" s="948" t="s">
        <v>1348</v>
      </c>
      <c r="W1495" s="948">
        <v>2</v>
      </c>
    </row>
    <row r="1496" spans="1:23" s="917" customFormat="1" ht="12.75" customHeight="1">
      <c r="A1496" s="948">
        <v>1110</v>
      </c>
      <c r="B1496" s="948">
        <v>2819</v>
      </c>
      <c r="C1496" s="948" t="s">
        <v>101</v>
      </c>
      <c r="D1496" s="948" t="s">
        <v>1103</v>
      </c>
      <c r="E1496" s="948">
        <v>45908</v>
      </c>
      <c r="F1496" s="948" t="s">
        <v>198</v>
      </c>
      <c r="G1496" s="948" t="s">
        <v>2856</v>
      </c>
      <c r="H1496" s="948" t="s">
        <v>2857</v>
      </c>
      <c r="I1496" s="948"/>
      <c r="J1496" s="948" t="s">
        <v>1096</v>
      </c>
      <c r="K1496" s="948">
        <v>15</v>
      </c>
      <c r="L1496" s="948" t="s">
        <v>25</v>
      </c>
      <c r="M1496" s="948">
        <v>41600</v>
      </c>
      <c r="N1496" s="948" t="s">
        <v>97</v>
      </c>
      <c r="O1496" s="948">
        <v>122428</v>
      </c>
      <c r="P1496" s="948">
        <v>80828</v>
      </c>
      <c r="Q1496" s="948">
        <v>18870</v>
      </c>
      <c r="R1496" s="948">
        <v>26466</v>
      </c>
      <c r="S1496" s="948"/>
      <c r="T1496" s="948"/>
      <c r="U1496" s="948"/>
      <c r="V1496" s="948" t="s">
        <v>1348</v>
      </c>
      <c r="W1496" s="948">
        <v>5</v>
      </c>
    </row>
    <row r="1497" spans="1:23" s="917" customFormat="1" ht="12.75" customHeight="1">
      <c r="A1497" s="948">
        <v>3274</v>
      </c>
      <c r="B1497" s="948">
        <v>2840</v>
      </c>
      <c r="C1497" s="948" t="s">
        <v>87</v>
      </c>
      <c r="D1497" s="948" t="s">
        <v>1270</v>
      </c>
      <c r="E1497" s="948">
        <v>45910</v>
      </c>
      <c r="F1497" s="948" t="s">
        <v>198</v>
      </c>
      <c r="G1497" s="948" t="s">
        <v>2858</v>
      </c>
      <c r="H1497" s="948" t="s">
        <v>2828</v>
      </c>
      <c r="I1497" s="948"/>
      <c r="J1497" s="948" t="s">
        <v>1096</v>
      </c>
      <c r="K1497" s="948">
        <v>2</v>
      </c>
      <c r="L1497" s="948" t="s">
        <v>1466</v>
      </c>
      <c r="M1497" s="948">
        <v>41600</v>
      </c>
      <c r="N1497" s="948" t="s">
        <v>84</v>
      </c>
      <c r="O1497" s="948">
        <v>94362</v>
      </c>
      <c r="P1497" s="948">
        <v>52762</v>
      </c>
      <c r="Q1497" s="948">
        <v>13309</v>
      </c>
      <c r="R1497" s="948">
        <v>14661</v>
      </c>
      <c r="S1497" s="948"/>
      <c r="T1497" s="948"/>
      <c r="U1497" s="948"/>
      <c r="V1497" s="948" t="s">
        <v>1348</v>
      </c>
      <c r="W1497" s="948">
        <v>16</v>
      </c>
    </row>
    <row r="1498" spans="1:23" s="917" customFormat="1" ht="12.75" customHeight="1">
      <c r="A1498" s="948">
        <v>1420</v>
      </c>
      <c r="B1498" s="948">
        <v>2819</v>
      </c>
      <c r="C1498" s="948" t="s">
        <v>101</v>
      </c>
      <c r="D1498" s="948" t="s">
        <v>1103</v>
      </c>
      <c r="E1498" s="948">
        <v>45911</v>
      </c>
      <c r="F1498" s="948" t="s">
        <v>198</v>
      </c>
      <c r="G1498" s="948" t="s">
        <v>2859</v>
      </c>
      <c r="H1498" s="948" t="s">
        <v>2857</v>
      </c>
      <c r="I1498" s="948"/>
      <c r="J1498" s="948" t="s">
        <v>1096</v>
      </c>
      <c r="K1498" s="948">
        <v>10</v>
      </c>
      <c r="L1498" s="948" t="s">
        <v>25</v>
      </c>
      <c r="M1498" s="948">
        <v>41600</v>
      </c>
      <c r="N1498" s="948" t="s">
        <v>97</v>
      </c>
      <c r="O1498" s="948">
        <v>122428</v>
      </c>
      <c r="P1498" s="948">
        <v>80828</v>
      </c>
      <c r="Q1498" s="948">
        <v>18870</v>
      </c>
      <c r="R1498" s="948">
        <v>26466</v>
      </c>
      <c r="S1498" s="948"/>
      <c r="T1498" s="948"/>
      <c r="U1498" s="948"/>
      <c r="V1498" s="948" t="s">
        <v>1348</v>
      </c>
      <c r="W1498" s="948">
        <v>5</v>
      </c>
    </row>
    <row r="1499" spans="1:23" s="917" customFormat="1" ht="12.75" customHeight="1">
      <c r="A1499" s="948">
        <v>1952</v>
      </c>
      <c r="B1499" s="948">
        <v>2840</v>
      </c>
      <c r="C1499" s="948" t="s">
        <v>87</v>
      </c>
      <c r="D1499" s="948" t="s">
        <v>1270</v>
      </c>
      <c r="E1499" s="948">
        <v>45925</v>
      </c>
      <c r="F1499" s="948" t="s">
        <v>198</v>
      </c>
      <c r="G1499" s="948" t="s">
        <v>2860</v>
      </c>
      <c r="H1499" s="948" t="s">
        <v>1729</v>
      </c>
      <c r="I1499" s="948"/>
      <c r="J1499" s="948" t="s">
        <v>1096</v>
      </c>
      <c r="K1499" s="948">
        <v>1</v>
      </c>
      <c r="L1499" s="948" t="s">
        <v>25</v>
      </c>
      <c r="M1499" s="948">
        <v>41600</v>
      </c>
      <c r="N1499" s="948" t="s">
        <v>84</v>
      </c>
      <c r="O1499" s="948">
        <v>94362</v>
      </c>
      <c r="P1499" s="948">
        <v>52762</v>
      </c>
      <c r="Q1499" s="948">
        <v>9746</v>
      </c>
      <c r="R1499" s="948">
        <v>9782</v>
      </c>
      <c r="S1499" s="948"/>
      <c r="T1499" s="948"/>
      <c r="U1499" s="948"/>
      <c r="V1499" s="948" t="s">
        <v>1348</v>
      </c>
      <c r="W1499" s="948">
        <v>3</v>
      </c>
    </row>
    <row r="1500" spans="1:23" s="917" customFormat="1" ht="12.75" customHeight="1">
      <c r="A1500" s="948">
        <v>1625</v>
      </c>
      <c r="B1500" s="948">
        <v>2824</v>
      </c>
      <c r="C1500" s="948" t="s">
        <v>122</v>
      </c>
      <c r="D1500" s="948" t="s">
        <v>1126</v>
      </c>
      <c r="E1500" s="948">
        <v>45927</v>
      </c>
      <c r="F1500" s="948" t="s">
        <v>198</v>
      </c>
      <c r="G1500" s="948" t="s">
        <v>2861</v>
      </c>
      <c r="H1500" s="948" t="s">
        <v>2862</v>
      </c>
      <c r="I1500" s="948"/>
      <c r="J1500" s="948" t="s">
        <v>1096</v>
      </c>
      <c r="K1500" s="948">
        <v>1</v>
      </c>
      <c r="L1500" s="948" t="s">
        <v>25</v>
      </c>
      <c r="M1500" s="948">
        <v>41600</v>
      </c>
      <c r="N1500" s="948" t="s">
        <v>114</v>
      </c>
      <c r="O1500" s="948">
        <v>165078</v>
      </c>
      <c r="P1500" s="948">
        <v>123478</v>
      </c>
      <c r="Q1500" s="948">
        <v>18870</v>
      </c>
      <c r="R1500" s="948">
        <v>26466</v>
      </c>
      <c r="S1500" s="948"/>
      <c r="T1500" s="948"/>
      <c r="U1500" s="948"/>
      <c r="V1500" s="948" t="s">
        <v>1348</v>
      </c>
      <c r="W1500" s="948">
        <v>4</v>
      </c>
    </row>
    <row r="1501" spans="1:23" s="917" customFormat="1" ht="12.75" customHeight="1">
      <c r="A1501" s="948">
        <v>1630</v>
      </c>
      <c r="B1501" s="948">
        <v>2823</v>
      </c>
      <c r="C1501" s="948" t="s">
        <v>551</v>
      </c>
      <c r="D1501" s="948" t="s">
        <v>1126</v>
      </c>
      <c r="E1501" s="948">
        <v>45930</v>
      </c>
      <c r="F1501" s="948" t="s">
        <v>198</v>
      </c>
      <c r="G1501" s="948" t="s">
        <v>2863</v>
      </c>
      <c r="H1501" s="948" t="s">
        <v>2864</v>
      </c>
      <c r="I1501" s="948"/>
      <c r="J1501" s="948" t="s">
        <v>1096</v>
      </c>
      <c r="K1501" s="948">
        <v>3</v>
      </c>
      <c r="L1501" s="948" t="s">
        <v>25</v>
      </c>
      <c r="M1501" s="948">
        <v>41600</v>
      </c>
      <c r="N1501" s="948" t="s">
        <v>93</v>
      </c>
      <c r="O1501" s="948">
        <v>109342</v>
      </c>
      <c r="P1501" s="948">
        <v>67742</v>
      </c>
      <c r="Q1501" s="948">
        <v>26851</v>
      </c>
      <c r="R1501" s="948">
        <v>37759</v>
      </c>
      <c r="S1501" s="948"/>
      <c r="T1501" s="948"/>
      <c r="U1501" s="948"/>
      <c r="V1501" s="948" t="s">
        <v>1348</v>
      </c>
      <c r="W1501" s="948">
        <v>2</v>
      </c>
    </row>
    <row r="1502" spans="1:23" s="917" customFormat="1" ht="12.75" customHeight="1">
      <c r="A1502" s="948">
        <v>1335</v>
      </c>
      <c r="B1502" s="948">
        <v>2832</v>
      </c>
      <c r="C1502" s="948" t="s">
        <v>92</v>
      </c>
      <c r="D1502" s="948" t="s">
        <v>1133</v>
      </c>
      <c r="E1502" s="948">
        <v>45936</v>
      </c>
      <c r="F1502" s="948" t="s">
        <v>198</v>
      </c>
      <c r="G1502" s="948" t="s">
        <v>2865</v>
      </c>
      <c r="H1502" s="948" t="s">
        <v>2866</v>
      </c>
      <c r="I1502" s="948"/>
      <c r="J1502" s="948" t="s">
        <v>1096</v>
      </c>
      <c r="K1502" s="948">
        <v>5</v>
      </c>
      <c r="L1502" s="948" t="s">
        <v>25</v>
      </c>
      <c r="M1502" s="948">
        <v>41600</v>
      </c>
      <c r="N1502" s="948" t="s">
        <v>88</v>
      </c>
      <c r="O1502" s="948">
        <v>101092</v>
      </c>
      <c r="P1502" s="948">
        <v>59492</v>
      </c>
      <c r="Q1502" s="948">
        <v>18870</v>
      </c>
      <c r="R1502" s="948">
        <v>26466</v>
      </c>
      <c r="S1502" s="948"/>
      <c r="T1502" s="948"/>
      <c r="U1502" s="948"/>
      <c r="V1502" s="948" t="s">
        <v>1348</v>
      </c>
      <c r="W1502" s="948">
        <v>2</v>
      </c>
    </row>
    <row r="1503" spans="1:23" s="917" customFormat="1" ht="12.75" customHeight="1">
      <c r="A1503" s="948">
        <v>1335</v>
      </c>
      <c r="B1503" s="948">
        <v>2832</v>
      </c>
      <c r="C1503" s="948" t="s">
        <v>92</v>
      </c>
      <c r="D1503" s="948" t="s">
        <v>1133</v>
      </c>
      <c r="E1503" s="948">
        <v>45939</v>
      </c>
      <c r="F1503" s="948" t="s">
        <v>198</v>
      </c>
      <c r="G1503" s="948" t="s">
        <v>2867</v>
      </c>
      <c r="H1503" s="948" t="s">
        <v>2866</v>
      </c>
      <c r="I1503" s="948"/>
      <c r="J1503" s="948" t="s">
        <v>1096</v>
      </c>
      <c r="K1503" s="948">
        <v>5</v>
      </c>
      <c r="L1503" s="948" t="s">
        <v>25</v>
      </c>
      <c r="M1503" s="948">
        <v>41600</v>
      </c>
      <c r="N1503" s="948" t="s">
        <v>88</v>
      </c>
      <c r="O1503" s="948">
        <v>101092</v>
      </c>
      <c r="P1503" s="948">
        <v>59492</v>
      </c>
      <c r="Q1503" s="948">
        <v>18870</v>
      </c>
      <c r="R1503" s="948">
        <v>26466</v>
      </c>
      <c r="S1503" s="948"/>
      <c r="T1503" s="948"/>
      <c r="U1503" s="948"/>
      <c r="V1503" s="948" t="s">
        <v>1348</v>
      </c>
      <c r="W1503" s="948">
        <v>2</v>
      </c>
    </row>
    <row r="1504" spans="1:23" s="917" customFormat="1" ht="12.75" customHeight="1">
      <c r="A1504" s="948">
        <v>1335</v>
      </c>
      <c r="B1504" s="948">
        <v>2832</v>
      </c>
      <c r="C1504" s="948" t="s">
        <v>92</v>
      </c>
      <c r="D1504" s="948" t="s">
        <v>1133</v>
      </c>
      <c r="E1504" s="948">
        <v>45940</v>
      </c>
      <c r="F1504" s="948" t="s">
        <v>198</v>
      </c>
      <c r="G1504" s="948" t="s">
        <v>2868</v>
      </c>
      <c r="H1504" s="948" t="s">
        <v>2866</v>
      </c>
      <c r="I1504" s="948"/>
      <c r="J1504" s="948" t="s">
        <v>1096</v>
      </c>
      <c r="K1504" s="948">
        <v>5</v>
      </c>
      <c r="L1504" s="948" t="s">
        <v>25</v>
      </c>
      <c r="M1504" s="948">
        <v>41600</v>
      </c>
      <c r="N1504" s="948" t="s">
        <v>88</v>
      </c>
      <c r="O1504" s="948">
        <v>101092</v>
      </c>
      <c r="P1504" s="948">
        <v>59492</v>
      </c>
      <c r="Q1504" s="948">
        <v>18870</v>
      </c>
      <c r="R1504" s="948">
        <v>26466</v>
      </c>
      <c r="S1504" s="948"/>
      <c r="T1504" s="948"/>
      <c r="U1504" s="948"/>
      <c r="V1504" s="948" t="s">
        <v>1348</v>
      </c>
      <c r="W1504" s="948">
        <v>2</v>
      </c>
    </row>
    <row r="1505" spans="1:23" s="917" customFormat="1" ht="12.75" customHeight="1">
      <c r="A1505" s="948">
        <v>1680</v>
      </c>
      <c r="B1505" s="948">
        <v>2840</v>
      </c>
      <c r="C1505" s="948" t="s">
        <v>87</v>
      </c>
      <c r="D1505" s="948" t="s">
        <v>1093</v>
      </c>
      <c r="E1505" s="948">
        <v>45943</v>
      </c>
      <c r="F1505" s="948" t="s">
        <v>198</v>
      </c>
      <c r="G1505" s="948" t="s">
        <v>2869</v>
      </c>
      <c r="H1505" s="948" t="s">
        <v>2870</v>
      </c>
      <c r="I1505" s="948"/>
      <c r="J1505" s="948" t="s">
        <v>1096</v>
      </c>
      <c r="K1505" s="948">
        <v>2</v>
      </c>
      <c r="L1505" s="948" t="s">
        <v>25</v>
      </c>
      <c r="M1505" s="948">
        <v>41600</v>
      </c>
      <c r="N1505" s="948" t="s">
        <v>84</v>
      </c>
      <c r="O1505" s="948">
        <v>94362</v>
      </c>
      <c r="P1505" s="948">
        <v>52762</v>
      </c>
      <c r="Q1505" s="948">
        <v>18870</v>
      </c>
      <c r="R1505" s="948">
        <v>34212</v>
      </c>
      <c r="S1505" s="948"/>
      <c r="T1505" s="948"/>
      <c r="U1505" s="948"/>
      <c r="V1505" s="948" t="s">
        <v>1348</v>
      </c>
      <c r="W1505" s="948">
        <v>2</v>
      </c>
    </row>
    <row r="1506" spans="1:23" s="917" customFormat="1" ht="12.75" customHeight="1">
      <c r="A1506" s="948">
        <v>1952</v>
      </c>
      <c r="B1506" s="948">
        <v>2840</v>
      </c>
      <c r="C1506" s="948" t="s">
        <v>87</v>
      </c>
      <c r="D1506" s="948" t="s">
        <v>1270</v>
      </c>
      <c r="E1506" s="948">
        <v>45951</v>
      </c>
      <c r="F1506" s="948" t="s">
        <v>198</v>
      </c>
      <c r="G1506" s="948" t="s">
        <v>2871</v>
      </c>
      <c r="H1506" s="948" t="s">
        <v>2872</v>
      </c>
      <c r="I1506" s="948"/>
      <c r="J1506" s="948" t="s">
        <v>1096</v>
      </c>
      <c r="K1506" s="948">
        <v>2</v>
      </c>
      <c r="L1506" s="948" t="s">
        <v>25</v>
      </c>
      <c r="M1506" s="948">
        <v>41600</v>
      </c>
      <c r="N1506" s="948" t="s">
        <v>84</v>
      </c>
      <c r="O1506" s="948">
        <v>94362</v>
      </c>
      <c r="P1506" s="948">
        <v>52762</v>
      </c>
      <c r="Q1506" s="948">
        <v>9746</v>
      </c>
      <c r="R1506" s="948">
        <v>9782</v>
      </c>
      <c r="S1506" s="948"/>
      <c r="T1506" s="948"/>
      <c r="U1506" s="948"/>
      <c r="V1506" s="948" t="s">
        <v>1348</v>
      </c>
      <c r="W1506" s="948">
        <v>6</v>
      </c>
    </row>
    <row r="1507" spans="1:23" s="917" customFormat="1" ht="12.75" customHeight="1">
      <c r="A1507" s="948">
        <v>1952</v>
      </c>
      <c r="B1507" s="948">
        <v>2840</v>
      </c>
      <c r="C1507" s="948" t="s">
        <v>87</v>
      </c>
      <c r="D1507" s="948" t="s">
        <v>1270</v>
      </c>
      <c r="E1507" s="948">
        <v>45952</v>
      </c>
      <c r="F1507" s="948" t="s">
        <v>198</v>
      </c>
      <c r="G1507" s="948" t="s">
        <v>2873</v>
      </c>
      <c r="H1507" s="948" t="s">
        <v>2872</v>
      </c>
      <c r="I1507" s="948"/>
      <c r="J1507" s="948" t="s">
        <v>1096</v>
      </c>
      <c r="K1507" s="948">
        <v>2</v>
      </c>
      <c r="L1507" s="948" t="s">
        <v>25</v>
      </c>
      <c r="M1507" s="948">
        <v>41600</v>
      </c>
      <c r="N1507" s="948" t="s">
        <v>84</v>
      </c>
      <c r="O1507" s="948">
        <v>94362</v>
      </c>
      <c r="P1507" s="948">
        <v>52762</v>
      </c>
      <c r="Q1507" s="948">
        <v>9746</v>
      </c>
      <c r="R1507" s="948">
        <v>9782</v>
      </c>
      <c r="S1507" s="948"/>
      <c r="T1507" s="948"/>
      <c r="U1507" s="948"/>
      <c r="V1507" s="948" t="s">
        <v>1348</v>
      </c>
      <c r="W1507" s="948">
        <v>12</v>
      </c>
    </row>
    <row r="1508" spans="1:23" s="917" customFormat="1" ht="12.75" customHeight="1">
      <c r="A1508" s="948">
        <v>1952</v>
      </c>
      <c r="B1508" s="948">
        <v>2840</v>
      </c>
      <c r="C1508" s="948" t="s">
        <v>87</v>
      </c>
      <c r="D1508" s="948" t="s">
        <v>1270</v>
      </c>
      <c r="E1508" s="948">
        <v>45953</v>
      </c>
      <c r="F1508" s="948" t="s">
        <v>198</v>
      </c>
      <c r="G1508" s="948" t="s">
        <v>2874</v>
      </c>
      <c r="H1508" s="948" t="s">
        <v>2872</v>
      </c>
      <c r="I1508" s="948"/>
      <c r="J1508" s="948" t="s">
        <v>1096</v>
      </c>
      <c r="K1508" s="948">
        <v>2</v>
      </c>
      <c r="L1508" s="948" t="s">
        <v>25</v>
      </c>
      <c r="M1508" s="948">
        <v>41600</v>
      </c>
      <c r="N1508" s="948" t="s">
        <v>84</v>
      </c>
      <c r="O1508" s="948">
        <v>94362</v>
      </c>
      <c r="P1508" s="948">
        <v>52762</v>
      </c>
      <c r="Q1508" s="948">
        <v>9746</v>
      </c>
      <c r="R1508" s="948">
        <v>9782</v>
      </c>
      <c r="S1508" s="948"/>
      <c r="T1508" s="948"/>
      <c r="U1508" s="948"/>
      <c r="V1508" s="948" t="s">
        <v>1348</v>
      </c>
      <c r="W1508" s="948">
        <v>12</v>
      </c>
    </row>
    <row r="1509" spans="1:23" s="917" customFormat="1" ht="12.75" customHeight="1">
      <c r="A1509" s="948">
        <v>1932</v>
      </c>
      <c r="B1509" s="948">
        <v>2840</v>
      </c>
      <c r="C1509" s="948" t="s">
        <v>87</v>
      </c>
      <c r="D1509" s="948" t="s">
        <v>1270</v>
      </c>
      <c r="E1509" s="948">
        <v>45955</v>
      </c>
      <c r="F1509" s="948" t="s">
        <v>198</v>
      </c>
      <c r="G1509" s="948" t="s">
        <v>2875</v>
      </c>
      <c r="H1509" s="948" t="s">
        <v>2872</v>
      </c>
      <c r="I1509" s="948"/>
      <c r="J1509" s="948" t="s">
        <v>1096</v>
      </c>
      <c r="K1509" s="948">
        <v>2</v>
      </c>
      <c r="L1509" s="948" t="s">
        <v>25</v>
      </c>
      <c r="M1509" s="948">
        <v>41600</v>
      </c>
      <c r="N1509" s="948" t="s">
        <v>84</v>
      </c>
      <c r="O1509" s="948">
        <v>94362</v>
      </c>
      <c r="P1509" s="948">
        <v>52762</v>
      </c>
      <c r="Q1509" s="948">
        <v>9746</v>
      </c>
      <c r="R1509" s="948">
        <v>9782</v>
      </c>
      <c r="S1509" s="948"/>
      <c r="T1509" s="948"/>
      <c r="U1509" s="948"/>
      <c r="V1509" s="948" t="s">
        <v>1348</v>
      </c>
      <c r="W1509" s="948">
        <v>12</v>
      </c>
    </row>
    <row r="1510" spans="1:23" s="917" customFormat="1" ht="12.75" customHeight="1">
      <c r="A1510" s="948">
        <v>1912</v>
      </c>
      <c r="B1510" s="948">
        <v>2840</v>
      </c>
      <c r="C1510" s="948" t="s">
        <v>87</v>
      </c>
      <c r="D1510" s="948" t="s">
        <v>1270</v>
      </c>
      <c r="E1510" s="948">
        <v>45959</v>
      </c>
      <c r="F1510" s="948" t="s">
        <v>198</v>
      </c>
      <c r="G1510" s="948" t="s">
        <v>2876</v>
      </c>
      <c r="H1510" s="948" t="s">
        <v>2877</v>
      </c>
      <c r="I1510" s="948"/>
      <c r="J1510" s="948" t="s">
        <v>1096</v>
      </c>
      <c r="K1510" s="948">
        <v>1</v>
      </c>
      <c r="L1510" s="948" t="s">
        <v>25</v>
      </c>
      <c r="M1510" s="948">
        <v>41600</v>
      </c>
      <c r="N1510" s="948" t="s">
        <v>84</v>
      </c>
      <c r="O1510" s="948">
        <v>94362</v>
      </c>
      <c r="P1510" s="948">
        <v>52762</v>
      </c>
      <c r="Q1510" s="948">
        <v>9746</v>
      </c>
      <c r="R1510" s="948">
        <v>9782</v>
      </c>
      <c r="S1510" s="948"/>
      <c r="T1510" s="948"/>
      <c r="U1510" s="948"/>
      <c r="V1510" s="948" t="s">
        <v>1348</v>
      </c>
      <c r="W1510" s="948">
        <v>12</v>
      </c>
    </row>
    <row r="1511" spans="1:23" s="917" customFormat="1" ht="12.75" customHeight="1">
      <c r="A1511" s="948">
        <v>1912</v>
      </c>
      <c r="B1511" s="948">
        <v>2840</v>
      </c>
      <c r="C1511" s="948" t="s">
        <v>87</v>
      </c>
      <c r="D1511" s="948" t="s">
        <v>1270</v>
      </c>
      <c r="E1511" s="948">
        <v>45960</v>
      </c>
      <c r="F1511" s="948" t="s">
        <v>198</v>
      </c>
      <c r="G1511" s="948" t="s">
        <v>2878</v>
      </c>
      <c r="H1511" s="948" t="s">
        <v>2879</v>
      </c>
      <c r="I1511" s="948"/>
      <c r="J1511" s="948" t="s">
        <v>1096</v>
      </c>
      <c r="K1511" s="948">
        <v>2</v>
      </c>
      <c r="L1511" s="948" t="s">
        <v>25</v>
      </c>
      <c r="M1511" s="948">
        <v>41600</v>
      </c>
      <c r="N1511" s="948" t="s">
        <v>84</v>
      </c>
      <c r="O1511" s="948">
        <v>94362</v>
      </c>
      <c r="P1511" s="948">
        <v>52762</v>
      </c>
      <c r="Q1511" s="948">
        <v>9746</v>
      </c>
      <c r="R1511" s="948">
        <v>9782</v>
      </c>
      <c r="S1511" s="948"/>
      <c r="T1511" s="948"/>
      <c r="U1511" s="948"/>
      <c r="V1511" s="948" t="s">
        <v>1348</v>
      </c>
      <c r="W1511" s="948">
        <v>16</v>
      </c>
    </row>
    <row r="1512" spans="1:23" s="917" customFormat="1" ht="12.75" customHeight="1">
      <c r="A1512" s="948">
        <v>1912</v>
      </c>
      <c r="B1512" s="948">
        <v>2840</v>
      </c>
      <c r="C1512" s="948" t="s">
        <v>87</v>
      </c>
      <c r="D1512" s="948" t="s">
        <v>1270</v>
      </c>
      <c r="E1512" s="948">
        <v>45961</v>
      </c>
      <c r="F1512" s="948" t="s">
        <v>198</v>
      </c>
      <c r="G1512" s="948" t="s">
        <v>2880</v>
      </c>
      <c r="H1512" s="948" t="s">
        <v>2877</v>
      </c>
      <c r="I1512" s="948"/>
      <c r="J1512" s="948" t="s">
        <v>1096</v>
      </c>
      <c r="K1512" s="948">
        <v>1</v>
      </c>
      <c r="L1512" s="948" t="s">
        <v>25</v>
      </c>
      <c r="M1512" s="948">
        <v>41600</v>
      </c>
      <c r="N1512" s="948" t="s">
        <v>84</v>
      </c>
      <c r="O1512" s="948">
        <v>94362</v>
      </c>
      <c r="P1512" s="948">
        <v>52762</v>
      </c>
      <c r="Q1512" s="948">
        <v>9746</v>
      </c>
      <c r="R1512" s="948">
        <v>9782</v>
      </c>
      <c r="S1512" s="948"/>
      <c r="T1512" s="948"/>
      <c r="U1512" s="948"/>
      <c r="V1512" s="948" t="s">
        <v>1348</v>
      </c>
      <c r="W1512" s="948">
        <v>12</v>
      </c>
    </row>
    <row r="1513" spans="1:23" s="917" customFormat="1" ht="12.75" customHeight="1">
      <c r="A1513" s="948">
        <v>1912</v>
      </c>
      <c r="B1513" s="948">
        <v>2840</v>
      </c>
      <c r="C1513" s="948" t="s">
        <v>87</v>
      </c>
      <c r="D1513" s="948" t="s">
        <v>1270</v>
      </c>
      <c r="E1513" s="948">
        <v>45962</v>
      </c>
      <c r="F1513" s="948" t="s">
        <v>198</v>
      </c>
      <c r="G1513" s="948" t="s">
        <v>2881</v>
      </c>
      <c r="H1513" s="948" t="s">
        <v>2879</v>
      </c>
      <c r="I1513" s="948"/>
      <c r="J1513" s="948" t="s">
        <v>1096</v>
      </c>
      <c r="K1513" s="948">
        <v>2</v>
      </c>
      <c r="L1513" s="948" t="s">
        <v>25</v>
      </c>
      <c r="M1513" s="948">
        <v>41600</v>
      </c>
      <c r="N1513" s="948" t="s">
        <v>84</v>
      </c>
      <c r="O1513" s="948">
        <v>94362</v>
      </c>
      <c r="P1513" s="948">
        <v>52762</v>
      </c>
      <c r="Q1513" s="948">
        <v>9746</v>
      </c>
      <c r="R1513" s="948">
        <v>9782</v>
      </c>
      <c r="S1513" s="948"/>
      <c r="T1513" s="948"/>
      <c r="U1513" s="948"/>
      <c r="V1513" s="948" t="s">
        <v>1348</v>
      </c>
      <c r="W1513" s="948">
        <v>16</v>
      </c>
    </row>
    <row r="1514" spans="1:23" s="917" customFormat="1" ht="12.75" customHeight="1">
      <c r="A1514" s="948">
        <v>1912</v>
      </c>
      <c r="B1514" s="948">
        <v>2840</v>
      </c>
      <c r="C1514" s="948" t="s">
        <v>87</v>
      </c>
      <c r="D1514" s="948" t="s">
        <v>1270</v>
      </c>
      <c r="E1514" s="948">
        <v>45963</v>
      </c>
      <c r="F1514" s="948" t="s">
        <v>198</v>
      </c>
      <c r="G1514" s="948" t="s">
        <v>2882</v>
      </c>
      <c r="H1514" s="948" t="s">
        <v>2879</v>
      </c>
      <c r="I1514" s="948"/>
      <c r="J1514" s="948" t="s">
        <v>1096</v>
      </c>
      <c r="K1514" s="948">
        <v>1</v>
      </c>
      <c r="L1514" s="948" t="s">
        <v>25</v>
      </c>
      <c r="M1514" s="948">
        <v>41600</v>
      </c>
      <c r="N1514" s="948" t="s">
        <v>84</v>
      </c>
      <c r="O1514" s="948">
        <v>94362</v>
      </c>
      <c r="P1514" s="948">
        <v>52762</v>
      </c>
      <c r="Q1514" s="948">
        <v>9746</v>
      </c>
      <c r="R1514" s="948">
        <v>9782</v>
      </c>
      <c r="S1514" s="948"/>
      <c r="T1514" s="948"/>
      <c r="U1514" s="948"/>
      <c r="V1514" s="948" t="s">
        <v>1348</v>
      </c>
      <c r="W1514" s="948">
        <v>16</v>
      </c>
    </row>
    <row r="1515" spans="1:23" s="917" customFormat="1" ht="12.75" customHeight="1">
      <c r="A1515" s="948">
        <v>1912</v>
      </c>
      <c r="B1515" s="948">
        <v>2840</v>
      </c>
      <c r="C1515" s="948" t="s">
        <v>87</v>
      </c>
      <c r="D1515" s="948" t="s">
        <v>1270</v>
      </c>
      <c r="E1515" s="948">
        <v>45964</v>
      </c>
      <c r="F1515" s="948" t="s">
        <v>198</v>
      </c>
      <c r="G1515" s="948" t="s">
        <v>2883</v>
      </c>
      <c r="H1515" s="948" t="s">
        <v>2877</v>
      </c>
      <c r="I1515" s="948"/>
      <c r="J1515" s="948" t="s">
        <v>1096</v>
      </c>
      <c r="K1515" s="948">
        <v>2</v>
      </c>
      <c r="L1515" s="948" t="s">
        <v>25</v>
      </c>
      <c r="M1515" s="948">
        <v>41600</v>
      </c>
      <c r="N1515" s="948" t="s">
        <v>84</v>
      </c>
      <c r="O1515" s="948">
        <v>94362</v>
      </c>
      <c r="P1515" s="948">
        <v>52762</v>
      </c>
      <c r="Q1515" s="948">
        <v>9746</v>
      </c>
      <c r="R1515" s="948">
        <v>9782</v>
      </c>
      <c r="S1515" s="948"/>
      <c r="T1515" s="948"/>
      <c r="U1515" s="948"/>
      <c r="V1515" s="948" t="s">
        <v>1348</v>
      </c>
      <c r="W1515" s="948">
        <v>12</v>
      </c>
    </row>
    <row r="1516" spans="1:23" s="917" customFormat="1" ht="12.75" customHeight="1">
      <c r="A1516" s="948">
        <v>1912</v>
      </c>
      <c r="B1516" s="948">
        <v>2840</v>
      </c>
      <c r="C1516" s="948" t="s">
        <v>87</v>
      </c>
      <c r="D1516" s="948" t="s">
        <v>1270</v>
      </c>
      <c r="E1516" s="948">
        <v>45965</v>
      </c>
      <c r="F1516" s="948" t="s">
        <v>198</v>
      </c>
      <c r="G1516" s="948" t="s">
        <v>2884</v>
      </c>
      <c r="H1516" s="948" t="s">
        <v>2879</v>
      </c>
      <c r="I1516" s="948"/>
      <c r="J1516" s="948" t="s">
        <v>1096</v>
      </c>
      <c r="K1516" s="948">
        <v>2</v>
      </c>
      <c r="L1516" s="948" t="s">
        <v>25</v>
      </c>
      <c r="M1516" s="948">
        <v>41600</v>
      </c>
      <c r="N1516" s="948" t="s">
        <v>84</v>
      </c>
      <c r="O1516" s="948">
        <v>94362</v>
      </c>
      <c r="P1516" s="948">
        <v>52762</v>
      </c>
      <c r="Q1516" s="948">
        <v>9746</v>
      </c>
      <c r="R1516" s="948">
        <v>9782</v>
      </c>
      <c r="S1516" s="948"/>
      <c r="T1516" s="948"/>
      <c r="U1516" s="948"/>
      <c r="V1516" s="948" t="s">
        <v>1348</v>
      </c>
      <c r="W1516" s="948">
        <v>16</v>
      </c>
    </row>
    <row r="1517" spans="1:23" s="917" customFormat="1" ht="12.75" customHeight="1">
      <c r="A1517" s="948">
        <v>1912</v>
      </c>
      <c r="B1517" s="948">
        <v>2840</v>
      </c>
      <c r="C1517" s="948" t="s">
        <v>87</v>
      </c>
      <c r="D1517" s="948" t="s">
        <v>1270</v>
      </c>
      <c r="E1517" s="948">
        <v>45967</v>
      </c>
      <c r="F1517" s="948" t="s">
        <v>198</v>
      </c>
      <c r="G1517" s="948" t="s">
        <v>2885</v>
      </c>
      <c r="H1517" s="948" t="s">
        <v>2879</v>
      </c>
      <c r="I1517" s="948"/>
      <c r="J1517" s="948" t="s">
        <v>1096</v>
      </c>
      <c r="K1517" s="948">
        <v>2</v>
      </c>
      <c r="L1517" s="948" t="s">
        <v>25</v>
      </c>
      <c r="M1517" s="948">
        <v>41600</v>
      </c>
      <c r="N1517" s="948" t="s">
        <v>84</v>
      </c>
      <c r="O1517" s="948">
        <v>94362</v>
      </c>
      <c r="P1517" s="948">
        <v>52762</v>
      </c>
      <c r="Q1517" s="948">
        <v>9746</v>
      </c>
      <c r="R1517" s="948">
        <v>9782</v>
      </c>
      <c r="S1517" s="948"/>
      <c r="T1517" s="948"/>
      <c r="U1517" s="948"/>
      <c r="V1517" s="948" t="s">
        <v>1348</v>
      </c>
      <c r="W1517" s="948">
        <v>16</v>
      </c>
    </row>
    <row r="1518" spans="1:23" s="917" customFormat="1" ht="12.75" customHeight="1">
      <c r="A1518" s="948">
        <v>1912</v>
      </c>
      <c r="B1518" s="948">
        <v>2840</v>
      </c>
      <c r="C1518" s="948" t="s">
        <v>87</v>
      </c>
      <c r="D1518" s="948" t="s">
        <v>1270</v>
      </c>
      <c r="E1518" s="948">
        <v>45969</v>
      </c>
      <c r="F1518" s="948" t="s">
        <v>198</v>
      </c>
      <c r="G1518" s="948" t="s">
        <v>2886</v>
      </c>
      <c r="H1518" s="948" t="s">
        <v>2879</v>
      </c>
      <c r="I1518" s="948"/>
      <c r="J1518" s="948" t="s">
        <v>1096</v>
      </c>
      <c r="K1518" s="948">
        <v>2</v>
      </c>
      <c r="L1518" s="948" t="s">
        <v>25</v>
      </c>
      <c r="M1518" s="948">
        <v>41600</v>
      </c>
      <c r="N1518" s="948" t="s">
        <v>84</v>
      </c>
      <c r="O1518" s="948">
        <v>94362</v>
      </c>
      <c r="P1518" s="948">
        <v>52762</v>
      </c>
      <c r="Q1518" s="948">
        <v>9746</v>
      </c>
      <c r="R1518" s="948">
        <v>9782</v>
      </c>
      <c r="S1518" s="948"/>
      <c r="T1518" s="948"/>
      <c r="U1518" s="948"/>
      <c r="V1518" s="948" t="s">
        <v>1348</v>
      </c>
      <c r="W1518" s="948">
        <v>18</v>
      </c>
    </row>
    <row r="1519" spans="1:23" s="917" customFormat="1" ht="12.75" customHeight="1">
      <c r="A1519" s="948">
        <v>1912</v>
      </c>
      <c r="B1519" s="948">
        <v>2840</v>
      </c>
      <c r="C1519" s="948" t="s">
        <v>87</v>
      </c>
      <c r="D1519" s="948" t="s">
        <v>1270</v>
      </c>
      <c r="E1519" s="948">
        <v>45970</v>
      </c>
      <c r="F1519" s="948" t="s">
        <v>198</v>
      </c>
      <c r="G1519" s="948" t="s">
        <v>2887</v>
      </c>
      <c r="H1519" s="948" t="s">
        <v>2877</v>
      </c>
      <c r="I1519" s="948"/>
      <c r="J1519" s="948" t="s">
        <v>1096</v>
      </c>
      <c r="K1519" s="948">
        <v>3</v>
      </c>
      <c r="L1519" s="948" t="s">
        <v>25</v>
      </c>
      <c r="M1519" s="948">
        <v>41600</v>
      </c>
      <c r="N1519" s="948" t="s">
        <v>84</v>
      </c>
      <c r="O1519" s="948">
        <v>94362</v>
      </c>
      <c r="P1519" s="948">
        <v>52762</v>
      </c>
      <c r="Q1519" s="948">
        <v>9746</v>
      </c>
      <c r="R1519" s="948">
        <v>9782</v>
      </c>
      <c r="S1519" s="948"/>
      <c r="T1519" s="948"/>
      <c r="U1519" s="948"/>
      <c r="V1519" s="948" t="s">
        <v>1348</v>
      </c>
      <c r="W1519" s="948">
        <v>6</v>
      </c>
    </row>
    <row r="1520" spans="1:23" s="917" customFormat="1" ht="12.75" customHeight="1">
      <c r="A1520" s="948">
        <v>1912</v>
      </c>
      <c r="B1520" s="948">
        <v>2840</v>
      </c>
      <c r="C1520" s="948" t="s">
        <v>87</v>
      </c>
      <c r="D1520" s="948" t="s">
        <v>1270</v>
      </c>
      <c r="E1520" s="948">
        <v>45972</v>
      </c>
      <c r="F1520" s="948" t="s">
        <v>198</v>
      </c>
      <c r="G1520" s="948" t="s">
        <v>2888</v>
      </c>
      <c r="H1520" s="948" t="s">
        <v>2877</v>
      </c>
      <c r="I1520" s="948"/>
      <c r="J1520" s="948" t="s">
        <v>1096</v>
      </c>
      <c r="K1520" s="948">
        <v>2</v>
      </c>
      <c r="L1520" s="948" t="s">
        <v>25</v>
      </c>
      <c r="M1520" s="948">
        <v>41600</v>
      </c>
      <c r="N1520" s="948" t="s">
        <v>84</v>
      </c>
      <c r="O1520" s="948">
        <v>94362</v>
      </c>
      <c r="P1520" s="948">
        <v>52762</v>
      </c>
      <c r="Q1520" s="948">
        <v>9746</v>
      </c>
      <c r="R1520" s="948">
        <v>9782</v>
      </c>
      <c r="S1520" s="948"/>
      <c r="T1520" s="948"/>
      <c r="U1520" s="948"/>
      <c r="V1520" s="948" t="s">
        <v>1348</v>
      </c>
      <c r="W1520" s="948">
        <v>7</v>
      </c>
    </row>
    <row r="1521" spans="1:23" s="917" customFormat="1" ht="12.75" customHeight="1">
      <c r="A1521" s="948">
        <v>1912</v>
      </c>
      <c r="B1521" s="948">
        <v>2840</v>
      </c>
      <c r="C1521" s="948" t="s">
        <v>87</v>
      </c>
      <c r="D1521" s="948" t="s">
        <v>1270</v>
      </c>
      <c r="E1521" s="948">
        <v>45973</v>
      </c>
      <c r="F1521" s="948" t="s">
        <v>198</v>
      </c>
      <c r="G1521" s="948" t="s">
        <v>2889</v>
      </c>
      <c r="H1521" s="948" t="s">
        <v>2877</v>
      </c>
      <c r="I1521" s="948"/>
      <c r="J1521" s="948" t="s">
        <v>1096</v>
      </c>
      <c r="K1521" s="948">
        <v>2</v>
      </c>
      <c r="L1521" s="948" t="s">
        <v>25</v>
      </c>
      <c r="M1521" s="948">
        <v>41600</v>
      </c>
      <c r="N1521" s="948" t="s">
        <v>84</v>
      </c>
      <c r="O1521" s="948">
        <v>94362</v>
      </c>
      <c r="P1521" s="948">
        <v>52762</v>
      </c>
      <c r="Q1521" s="948">
        <v>9746</v>
      </c>
      <c r="R1521" s="948">
        <v>9782</v>
      </c>
      <c r="S1521" s="948"/>
      <c r="T1521" s="948"/>
      <c r="U1521" s="948"/>
      <c r="V1521" s="948" t="s">
        <v>1348</v>
      </c>
      <c r="W1521" s="948">
        <v>7</v>
      </c>
    </row>
    <row r="1522" spans="1:23" s="917" customFormat="1" ht="12.75" customHeight="1">
      <c r="A1522" s="948">
        <v>1630</v>
      </c>
      <c r="B1522" s="948">
        <v>2823</v>
      </c>
      <c r="C1522" s="948" t="s">
        <v>551</v>
      </c>
      <c r="D1522" s="948" t="s">
        <v>1126</v>
      </c>
      <c r="E1522" s="948">
        <v>45978</v>
      </c>
      <c r="F1522" s="948" t="s">
        <v>198</v>
      </c>
      <c r="G1522" s="948" t="s">
        <v>2890</v>
      </c>
      <c r="H1522" s="948" t="s">
        <v>2891</v>
      </c>
      <c r="I1522" s="948"/>
      <c r="J1522" s="948" t="s">
        <v>1096</v>
      </c>
      <c r="K1522" s="948">
        <v>10</v>
      </c>
      <c r="L1522" s="948" t="s">
        <v>25</v>
      </c>
      <c r="M1522" s="948">
        <v>41600</v>
      </c>
      <c r="N1522" s="948" t="s">
        <v>93</v>
      </c>
      <c r="O1522" s="948">
        <v>109342</v>
      </c>
      <c r="P1522" s="948">
        <v>67742</v>
      </c>
      <c r="Q1522" s="948">
        <v>26851</v>
      </c>
      <c r="R1522" s="948">
        <v>37759</v>
      </c>
      <c r="S1522" s="948"/>
      <c r="T1522" s="948"/>
      <c r="U1522" s="948"/>
      <c r="V1522" s="948" t="s">
        <v>1348</v>
      </c>
      <c r="W1522" s="948">
        <v>2</v>
      </c>
    </row>
    <row r="1523" spans="1:23" s="917" customFormat="1" ht="12.75" customHeight="1">
      <c r="A1523" s="948">
        <v>1912</v>
      </c>
      <c r="B1523" s="948">
        <v>2840</v>
      </c>
      <c r="C1523" s="948" t="s">
        <v>87</v>
      </c>
      <c r="D1523" s="948" t="s">
        <v>1270</v>
      </c>
      <c r="E1523" s="948">
        <v>45983</v>
      </c>
      <c r="F1523" s="948" t="s">
        <v>198</v>
      </c>
      <c r="G1523" s="948" t="s">
        <v>2892</v>
      </c>
      <c r="H1523" s="948" t="s">
        <v>1741</v>
      </c>
      <c r="I1523" s="948"/>
      <c r="J1523" s="948" t="s">
        <v>1096</v>
      </c>
      <c r="K1523" s="948">
        <v>2</v>
      </c>
      <c r="L1523" s="948" t="s">
        <v>327</v>
      </c>
      <c r="M1523" s="948">
        <v>41600</v>
      </c>
      <c r="N1523" s="948" t="s">
        <v>84</v>
      </c>
      <c r="O1523" s="948">
        <v>94362</v>
      </c>
      <c r="P1523" s="948">
        <v>52762</v>
      </c>
      <c r="Q1523" s="948">
        <v>9746</v>
      </c>
      <c r="R1523" s="948">
        <v>9782</v>
      </c>
      <c r="S1523" s="948"/>
      <c r="T1523" s="948"/>
      <c r="U1523" s="948"/>
      <c r="V1523" s="948" t="s">
        <v>1348</v>
      </c>
      <c r="W1523" s="948">
        <v>24</v>
      </c>
    </row>
    <row r="1524" spans="1:23" s="917" customFormat="1" ht="12.75" customHeight="1">
      <c r="A1524" s="948">
        <v>1912</v>
      </c>
      <c r="B1524" s="948">
        <v>2840</v>
      </c>
      <c r="C1524" s="948" t="s">
        <v>87</v>
      </c>
      <c r="D1524" s="948" t="s">
        <v>1270</v>
      </c>
      <c r="E1524" s="948">
        <v>45984</v>
      </c>
      <c r="F1524" s="948" t="s">
        <v>198</v>
      </c>
      <c r="G1524" s="948" t="s">
        <v>2893</v>
      </c>
      <c r="H1524" s="948" t="s">
        <v>1908</v>
      </c>
      <c r="I1524" s="948"/>
      <c r="J1524" s="948" t="s">
        <v>1096</v>
      </c>
      <c r="K1524" s="948">
        <v>1</v>
      </c>
      <c r="L1524" s="948" t="s">
        <v>327</v>
      </c>
      <c r="M1524" s="948">
        <v>41600</v>
      </c>
      <c r="N1524" s="948" t="s">
        <v>84</v>
      </c>
      <c r="O1524" s="948">
        <v>94362</v>
      </c>
      <c r="P1524" s="948">
        <v>52762</v>
      </c>
      <c r="Q1524" s="948">
        <v>9746</v>
      </c>
      <c r="R1524" s="948">
        <v>9782</v>
      </c>
      <c r="S1524" s="948"/>
      <c r="T1524" s="948"/>
      <c r="U1524" s="948"/>
      <c r="V1524" s="948" t="s">
        <v>1348</v>
      </c>
      <c r="W1524" s="948">
        <v>6</v>
      </c>
    </row>
    <row r="1525" spans="1:23" s="917" customFormat="1" ht="12.75" customHeight="1">
      <c r="A1525" s="948">
        <v>1912</v>
      </c>
      <c r="B1525" s="948">
        <v>2840</v>
      </c>
      <c r="C1525" s="948" t="s">
        <v>87</v>
      </c>
      <c r="D1525" s="948" t="s">
        <v>1270</v>
      </c>
      <c r="E1525" s="948">
        <v>45985</v>
      </c>
      <c r="F1525" s="948" t="s">
        <v>198</v>
      </c>
      <c r="G1525" s="948" t="s">
        <v>2894</v>
      </c>
      <c r="H1525" s="948" t="s">
        <v>1908</v>
      </c>
      <c r="I1525" s="948"/>
      <c r="J1525" s="948" t="s">
        <v>1096</v>
      </c>
      <c r="K1525" s="948">
        <v>2</v>
      </c>
      <c r="L1525" s="948" t="s">
        <v>327</v>
      </c>
      <c r="M1525" s="948">
        <v>41600</v>
      </c>
      <c r="N1525" s="948" t="s">
        <v>84</v>
      </c>
      <c r="O1525" s="948">
        <v>94362</v>
      </c>
      <c r="P1525" s="948">
        <v>52762</v>
      </c>
      <c r="Q1525" s="948">
        <v>9746</v>
      </c>
      <c r="R1525" s="948">
        <v>9782</v>
      </c>
      <c r="S1525" s="948"/>
      <c r="T1525" s="948"/>
      <c r="U1525" s="948"/>
      <c r="V1525" s="948" t="s">
        <v>1348</v>
      </c>
      <c r="W1525" s="948">
        <v>4</v>
      </c>
    </row>
    <row r="1526" spans="1:23" s="917" customFormat="1" ht="12.75" customHeight="1">
      <c r="A1526" s="948">
        <v>1912</v>
      </c>
      <c r="B1526" s="948">
        <v>2840</v>
      </c>
      <c r="C1526" s="948" t="s">
        <v>87</v>
      </c>
      <c r="D1526" s="948" t="s">
        <v>1270</v>
      </c>
      <c r="E1526" s="948">
        <v>45986</v>
      </c>
      <c r="F1526" s="948" t="s">
        <v>198</v>
      </c>
      <c r="G1526" s="948" t="s">
        <v>2895</v>
      </c>
      <c r="H1526" s="948" t="s">
        <v>1828</v>
      </c>
      <c r="I1526" s="948"/>
      <c r="J1526" s="948" t="s">
        <v>1096</v>
      </c>
      <c r="K1526" s="948">
        <v>2</v>
      </c>
      <c r="L1526" s="948" t="s">
        <v>25</v>
      </c>
      <c r="M1526" s="948">
        <v>41600</v>
      </c>
      <c r="N1526" s="948" t="s">
        <v>84</v>
      </c>
      <c r="O1526" s="948">
        <v>94362</v>
      </c>
      <c r="P1526" s="948">
        <v>52762</v>
      </c>
      <c r="Q1526" s="948">
        <v>9746</v>
      </c>
      <c r="R1526" s="948">
        <v>9782</v>
      </c>
      <c r="S1526" s="948"/>
      <c r="T1526" s="948"/>
      <c r="U1526" s="948"/>
      <c r="V1526" s="948" t="s">
        <v>1348</v>
      </c>
      <c r="W1526" s="948">
        <v>6</v>
      </c>
    </row>
    <row r="1527" spans="1:23" s="917" customFormat="1" ht="12.75" customHeight="1">
      <c r="A1527" s="948">
        <v>1912</v>
      </c>
      <c r="B1527" s="948">
        <v>2840</v>
      </c>
      <c r="C1527" s="948" t="s">
        <v>87</v>
      </c>
      <c r="D1527" s="948" t="s">
        <v>1270</v>
      </c>
      <c r="E1527" s="948">
        <v>45987</v>
      </c>
      <c r="F1527" s="948" t="s">
        <v>198</v>
      </c>
      <c r="G1527" s="948" t="s">
        <v>2896</v>
      </c>
      <c r="H1527" s="948" t="s">
        <v>1741</v>
      </c>
      <c r="I1527" s="948"/>
      <c r="J1527" s="948" t="s">
        <v>1096</v>
      </c>
      <c r="K1527" s="948">
        <v>2</v>
      </c>
      <c r="L1527" s="948" t="s">
        <v>327</v>
      </c>
      <c r="M1527" s="948">
        <v>41600</v>
      </c>
      <c r="N1527" s="948" t="s">
        <v>84</v>
      </c>
      <c r="O1527" s="948">
        <v>94362</v>
      </c>
      <c r="P1527" s="948">
        <v>52762</v>
      </c>
      <c r="Q1527" s="948">
        <v>9746</v>
      </c>
      <c r="R1527" s="948">
        <v>9782</v>
      </c>
      <c r="S1527" s="948"/>
      <c r="T1527" s="948"/>
      <c r="U1527" s="948"/>
      <c r="V1527" s="948" t="s">
        <v>1348</v>
      </c>
      <c r="W1527" s="948">
        <v>11</v>
      </c>
    </row>
    <row r="1528" spans="1:23" s="917" customFormat="1" ht="12.75" customHeight="1">
      <c r="A1528" s="948">
        <v>1912</v>
      </c>
      <c r="B1528" s="948">
        <v>2840</v>
      </c>
      <c r="C1528" s="948" t="s">
        <v>87</v>
      </c>
      <c r="D1528" s="948" t="s">
        <v>1270</v>
      </c>
      <c r="E1528" s="948">
        <v>45988</v>
      </c>
      <c r="F1528" s="948" t="s">
        <v>198</v>
      </c>
      <c r="G1528" s="948" t="s">
        <v>2897</v>
      </c>
      <c r="H1528" s="948" t="s">
        <v>1908</v>
      </c>
      <c r="I1528" s="948"/>
      <c r="J1528" s="948" t="s">
        <v>1096</v>
      </c>
      <c r="K1528" s="948">
        <v>2</v>
      </c>
      <c r="L1528" s="948" t="s">
        <v>327</v>
      </c>
      <c r="M1528" s="948">
        <v>41600</v>
      </c>
      <c r="N1528" s="948" t="s">
        <v>84</v>
      </c>
      <c r="O1528" s="948">
        <v>94362</v>
      </c>
      <c r="P1528" s="948">
        <v>52762</v>
      </c>
      <c r="Q1528" s="948">
        <v>9746</v>
      </c>
      <c r="R1528" s="948">
        <v>9782</v>
      </c>
      <c r="S1528" s="948"/>
      <c r="T1528" s="948"/>
      <c r="U1528" s="948"/>
      <c r="V1528" s="948" t="s">
        <v>1348</v>
      </c>
      <c r="W1528" s="948">
        <v>11</v>
      </c>
    </row>
    <row r="1529" spans="1:23" s="917" customFormat="1" ht="12.75" customHeight="1">
      <c r="A1529" s="948">
        <v>1912</v>
      </c>
      <c r="B1529" s="948">
        <v>2840</v>
      </c>
      <c r="C1529" s="948" t="s">
        <v>87</v>
      </c>
      <c r="D1529" s="948" t="s">
        <v>1270</v>
      </c>
      <c r="E1529" s="948">
        <v>45989</v>
      </c>
      <c r="F1529" s="948" t="s">
        <v>198</v>
      </c>
      <c r="G1529" s="948" t="s">
        <v>2898</v>
      </c>
      <c r="H1529" s="948" t="s">
        <v>1741</v>
      </c>
      <c r="I1529" s="948"/>
      <c r="J1529" s="948" t="s">
        <v>1096</v>
      </c>
      <c r="K1529" s="948">
        <v>2</v>
      </c>
      <c r="L1529" s="948" t="s">
        <v>327</v>
      </c>
      <c r="M1529" s="948">
        <v>41600</v>
      </c>
      <c r="N1529" s="948" t="s">
        <v>84</v>
      </c>
      <c r="O1529" s="948">
        <v>94362</v>
      </c>
      <c r="P1529" s="948">
        <v>52762</v>
      </c>
      <c r="Q1529" s="948">
        <v>9746</v>
      </c>
      <c r="R1529" s="948">
        <v>9782</v>
      </c>
      <c r="S1529" s="948"/>
      <c r="T1529" s="948"/>
      <c r="U1529" s="948"/>
      <c r="V1529" s="948" t="s">
        <v>1348</v>
      </c>
      <c r="W1529" s="948">
        <v>9</v>
      </c>
    </row>
    <row r="1530" spans="1:23" s="917" customFormat="1" ht="12.75" customHeight="1">
      <c r="A1530" s="948">
        <v>1912</v>
      </c>
      <c r="B1530" s="948">
        <v>2840</v>
      </c>
      <c r="C1530" s="948" t="s">
        <v>87</v>
      </c>
      <c r="D1530" s="948" t="s">
        <v>1270</v>
      </c>
      <c r="E1530" s="948">
        <v>45992</v>
      </c>
      <c r="F1530" s="948" t="s">
        <v>198</v>
      </c>
      <c r="G1530" s="948" t="s">
        <v>2899</v>
      </c>
      <c r="H1530" s="948" t="s">
        <v>2900</v>
      </c>
      <c r="I1530" s="948"/>
      <c r="J1530" s="948" t="s">
        <v>1096</v>
      </c>
      <c r="K1530" s="948">
        <v>1</v>
      </c>
      <c r="L1530" s="948" t="s">
        <v>25</v>
      </c>
      <c r="M1530" s="948">
        <v>41600</v>
      </c>
      <c r="N1530" s="948" t="s">
        <v>84</v>
      </c>
      <c r="O1530" s="948">
        <v>94362</v>
      </c>
      <c r="P1530" s="948">
        <v>52762</v>
      </c>
      <c r="Q1530" s="948">
        <v>9746</v>
      </c>
      <c r="R1530" s="948">
        <v>9782</v>
      </c>
      <c r="S1530" s="948"/>
      <c r="T1530" s="948"/>
      <c r="U1530" s="948"/>
      <c r="V1530" s="948" t="s">
        <v>1348</v>
      </c>
      <c r="W1530" s="948">
        <v>3</v>
      </c>
    </row>
    <row r="1531" spans="1:23" s="917" customFormat="1" ht="12.75" customHeight="1">
      <c r="A1531" s="948">
        <v>1912</v>
      </c>
      <c r="B1531" s="948">
        <v>2840</v>
      </c>
      <c r="C1531" s="948" t="s">
        <v>87</v>
      </c>
      <c r="D1531" s="948" t="s">
        <v>1270</v>
      </c>
      <c r="E1531" s="948">
        <v>45993</v>
      </c>
      <c r="F1531" s="948" t="s">
        <v>198</v>
      </c>
      <c r="G1531" s="948" t="s">
        <v>2901</v>
      </c>
      <c r="H1531" s="948" t="s">
        <v>2900</v>
      </c>
      <c r="I1531" s="948"/>
      <c r="J1531" s="948" t="s">
        <v>1096</v>
      </c>
      <c r="K1531" s="948">
        <v>1</v>
      </c>
      <c r="L1531" s="948" t="s">
        <v>25</v>
      </c>
      <c r="M1531" s="948">
        <v>41600</v>
      </c>
      <c r="N1531" s="948" t="s">
        <v>84</v>
      </c>
      <c r="O1531" s="948">
        <v>94362</v>
      </c>
      <c r="P1531" s="948">
        <v>52762</v>
      </c>
      <c r="Q1531" s="948">
        <v>9746</v>
      </c>
      <c r="R1531" s="948">
        <v>9782</v>
      </c>
      <c r="S1531" s="948"/>
      <c r="T1531" s="948"/>
      <c r="U1531" s="948"/>
      <c r="V1531" s="948" t="s">
        <v>1348</v>
      </c>
      <c r="W1531" s="948">
        <v>3</v>
      </c>
    </row>
    <row r="1532" spans="1:23" s="917" customFormat="1" ht="12.75" customHeight="1">
      <c r="A1532" s="948">
        <v>1380</v>
      </c>
      <c r="B1532" s="948">
        <v>2803</v>
      </c>
      <c r="C1532" s="948" t="s">
        <v>98</v>
      </c>
      <c r="D1532" s="948" t="s">
        <v>1292</v>
      </c>
      <c r="E1532" s="948">
        <v>45999</v>
      </c>
      <c r="F1532" s="948" t="s">
        <v>198</v>
      </c>
      <c r="G1532" s="948" t="s">
        <v>2902</v>
      </c>
      <c r="H1532" s="948" t="s">
        <v>2903</v>
      </c>
      <c r="I1532" s="948"/>
      <c r="J1532" s="948" t="s">
        <v>1096</v>
      </c>
      <c r="K1532" s="948">
        <v>1</v>
      </c>
      <c r="L1532" s="948" t="s">
        <v>25</v>
      </c>
      <c r="M1532" s="948">
        <v>41600</v>
      </c>
      <c r="N1532" s="948" t="s">
        <v>97</v>
      </c>
      <c r="O1532" s="948">
        <v>122428</v>
      </c>
      <c r="P1532" s="948">
        <v>80828</v>
      </c>
      <c r="Q1532" s="948">
        <v>18870</v>
      </c>
      <c r="R1532" s="948">
        <v>19885</v>
      </c>
      <c r="S1532" s="948"/>
      <c r="T1532" s="948"/>
      <c r="U1532" s="948"/>
      <c r="V1532" s="948" t="s">
        <v>1348</v>
      </c>
      <c r="W1532" s="948">
        <v>14</v>
      </c>
    </row>
    <row r="1533" spans="1:23" s="917" customFormat="1" ht="12.75" customHeight="1">
      <c r="A1533" s="948">
        <v>1952</v>
      </c>
      <c r="B1533" s="948">
        <v>2840</v>
      </c>
      <c r="C1533" s="948" t="s">
        <v>87</v>
      </c>
      <c r="D1533" s="948" t="s">
        <v>1270</v>
      </c>
      <c r="E1533" s="948">
        <v>46124</v>
      </c>
      <c r="F1533" s="948" t="s">
        <v>198</v>
      </c>
      <c r="G1533" s="948" t="s">
        <v>2904</v>
      </c>
      <c r="H1533" s="948" t="s">
        <v>2905</v>
      </c>
      <c r="I1533" s="948"/>
      <c r="J1533" s="948" t="s">
        <v>1096</v>
      </c>
      <c r="K1533" s="948">
        <v>3</v>
      </c>
      <c r="L1533" s="948" t="s">
        <v>25</v>
      </c>
      <c r="M1533" s="948">
        <v>41600</v>
      </c>
      <c r="N1533" s="948" t="s">
        <v>84</v>
      </c>
      <c r="O1533" s="948">
        <v>94362</v>
      </c>
      <c r="P1533" s="948">
        <v>52762</v>
      </c>
      <c r="Q1533" s="948">
        <v>9746</v>
      </c>
      <c r="R1533" s="948">
        <v>9782</v>
      </c>
      <c r="S1533" s="948"/>
      <c r="T1533" s="948"/>
      <c r="U1533" s="948"/>
      <c r="V1533" s="948" t="s">
        <v>1348</v>
      </c>
      <c r="W1533" s="948">
        <v>4</v>
      </c>
    </row>
    <row r="1534" spans="1:23" s="917" customFormat="1" ht="12.75" customHeight="1">
      <c r="A1534" s="948">
        <v>1952</v>
      </c>
      <c r="B1534" s="948">
        <v>2839</v>
      </c>
      <c r="C1534" s="948" t="s">
        <v>86</v>
      </c>
      <c r="D1534" s="948" t="s">
        <v>1270</v>
      </c>
      <c r="E1534" s="948">
        <v>46128</v>
      </c>
      <c r="F1534" s="948" t="s">
        <v>198</v>
      </c>
      <c r="G1534" s="948" t="s">
        <v>2906</v>
      </c>
      <c r="H1534" s="948" t="s">
        <v>2279</v>
      </c>
      <c r="I1534" s="948"/>
      <c r="J1534" s="948" t="s">
        <v>1096</v>
      </c>
      <c r="K1534" s="948">
        <v>2</v>
      </c>
      <c r="L1534" s="948" t="s">
        <v>25</v>
      </c>
      <c r="M1534" s="948">
        <v>41600</v>
      </c>
      <c r="N1534" s="948" t="s">
        <v>84</v>
      </c>
      <c r="O1534" s="948">
        <v>94362</v>
      </c>
      <c r="P1534" s="948">
        <v>52762</v>
      </c>
      <c r="Q1534" s="948">
        <v>9746</v>
      </c>
      <c r="R1534" s="948">
        <v>9782</v>
      </c>
      <c r="S1534" s="948"/>
      <c r="T1534" s="948"/>
      <c r="U1534" s="948"/>
      <c r="V1534" s="948" t="s">
        <v>1348</v>
      </c>
      <c r="W1534" s="948">
        <v>2</v>
      </c>
    </row>
    <row r="1535" spans="1:23" s="917" customFormat="1" ht="12.75" customHeight="1">
      <c r="A1535" s="948">
        <v>1952</v>
      </c>
      <c r="B1535" s="948">
        <v>2839</v>
      </c>
      <c r="C1535" s="948" t="s">
        <v>86</v>
      </c>
      <c r="D1535" s="948" t="s">
        <v>1270</v>
      </c>
      <c r="E1535" s="948">
        <v>46472</v>
      </c>
      <c r="F1535" s="948" t="s">
        <v>198</v>
      </c>
      <c r="G1535" s="948" t="s">
        <v>2907</v>
      </c>
      <c r="H1535" s="948" t="s">
        <v>2279</v>
      </c>
      <c r="I1535" s="948"/>
      <c r="J1535" s="948" t="s">
        <v>1096</v>
      </c>
      <c r="K1535" s="948">
        <v>3</v>
      </c>
      <c r="L1535" s="948" t="s">
        <v>25</v>
      </c>
      <c r="M1535" s="948">
        <v>41600</v>
      </c>
      <c r="N1535" s="948" t="s">
        <v>84</v>
      </c>
      <c r="O1535" s="948">
        <v>94362</v>
      </c>
      <c r="P1535" s="948">
        <v>52762</v>
      </c>
      <c r="Q1535" s="948">
        <v>9746</v>
      </c>
      <c r="R1535" s="948">
        <v>9782</v>
      </c>
      <c r="S1535" s="948"/>
      <c r="T1535" s="948"/>
      <c r="U1535" s="948"/>
      <c r="V1535" s="948" t="s">
        <v>1348</v>
      </c>
      <c r="W1535" s="948">
        <v>7</v>
      </c>
    </row>
    <row r="1536" spans="1:23" s="917" customFormat="1" ht="12.75" customHeight="1">
      <c r="A1536" s="948">
        <v>1952</v>
      </c>
      <c r="B1536" s="948">
        <v>2839</v>
      </c>
      <c r="C1536" s="948" t="s">
        <v>86</v>
      </c>
      <c r="D1536" s="948" t="s">
        <v>1270</v>
      </c>
      <c r="E1536" s="948">
        <v>46473</v>
      </c>
      <c r="F1536" s="948" t="s">
        <v>198</v>
      </c>
      <c r="G1536" s="948" t="s">
        <v>2908</v>
      </c>
      <c r="H1536" s="948" t="s">
        <v>2279</v>
      </c>
      <c r="I1536" s="948"/>
      <c r="J1536" s="948" t="s">
        <v>1096</v>
      </c>
      <c r="K1536" s="948">
        <v>2</v>
      </c>
      <c r="L1536" s="948" t="s">
        <v>25</v>
      </c>
      <c r="M1536" s="948">
        <v>41600</v>
      </c>
      <c r="N1536" s="948" t="s">
        <v>84</v>
      </c>
      <c r="O1536" s="948">
        <v>94362</v>
      </c>
      <c r="P1536" s="948">
        <v>52762</v>
      </c>
      <c r="Q1536" s="948">
        <v>9746</v>
      </c>
      <c r="R1536" s="948">
        <v>9782</v>
      </c>
      <c r="S1536" s="948"/>
      <c r="T1536" s="948"/>
      <c r="U1536" s="948"/>
      <c r="V1536" s="948" t="s">
        <v>1348</v>
      </c>
      <c r="W1536" s="948">
        <v>2</v>
      </c>
    </row>
    <row r="1537" spans="1:23" s="917" customFormat="1" ht="12.75" customHeight="1">
      <c r="A1537" s="948">
        <v>1952</v>
      </c>
      <c r="B1537" s="948">
        <v>2840</v>
      </c>
      <c r="C1537" s="948" t="s">
        <v>87</v>
      </c>
      <c r="D1537" s="948" t="s">
        <v>1270</v>
      </c>
      <c r="E1537" s="948">
        <v>46475</v>
      </c>
      <c r="F1537" s="948" t="s">
        <v>198</v>
      </c>
      <c r="G1537" s="948" t="s">
        <v>2909</v>
      </c>
      <c r="H1537" s="948" t="s">
        <v>2279</v>
      </c>
      <c r="I1537" s="948"/>
      <c r="J1537" s="948" t="s">
        <v>1096</v>
      </c>
      <c r="K1537" s="948">
        <v>3</v>
      </c>
      <c r="L1537" s="948" t="s">
        <v>25</v>
      </c>
      <c r="M1537" s="948">
        <v>41600</v>
      </c>
      <c r="N1537" s="948" t="s">
        <v>84</v>
      </c>
      <c r="O1537" s="948">
        <v>94362</v>
      </c>
      <c r="P1537" s="948">
        <v>52762</v>
      </c>
      <c r="Q1537" s="948">
        <v>9746</v>
      </c>
      <c r="R1537" s="948">
        <v>9782</v>
      </c>
      <c r="S1537" s="948"/>
      <c r="T1537" s="948"/>
      <c r="U1537" s="948"/>
      <c r="V1537" s="948" t="s">
        <v>1348</v>
      </c>
      <c r="W1537" s="948">
        <v>2</v>
      </c>
    </row>
    <row r="1538" spans="1:23" s="917" customFormat="1" ht="12.75" customHeight="1">
      <c r="A1538" s="948">
        <v>1952</v>
      </c>
      <c r="B1538" s="948">
        <v>2840</v>
      </c>
      <c r="C1538" s="948" t="s">
        <v>87</v>
      </c>
      <c r="D1538" s="948" t="s">
        <v>1270</v>
      </c>
      <c r="E1538" s="948">
        <v>46476</v>
      </c>
      <c r="F1538" s="948" t="s">
        <v>198</v>
      </c>
      <c r="G1538" s="948" t="s">
        <v>2910</v>
      </c>
      <c r="H1538" s="948" t="s">
        <v>2279</v>
      </c>
      <c r="I1538" s="948"/>
      <c r="J1538" s="948" t="s">
        <v>1096</v>
      </c>
      <c r="K1538" s="948">
        <v>3</v>
      </c>
      <c r="L1538" s="948" t="s">
        <v>25</v>
      </c>
      <c r="M1538" s="948">
        <v>41600</v>
      </c>
      <c r="N1538" s="948" t="s">
        <v>84</v>
      </c>
      <c r="O1538" s="948">
        <v>94362</v>
      </c>
      <c r="P1538" s="948">
        <v>52762</v>
      </c>
      <c r="Q1538" s="948">
        <v>9746</v>
      </c>
      <c r="R1538" s="948">
        <v>9782</v>
      </c>
      <c r="S1538" s="948"/>
      <c r="T1538" s="948"/>
      <c r="U1538" s="948"/>
      <c r="V1538" s="948" t="s">
        <v>1348</v>
      </c>
      <c r="W1538" s="948">
        <v>2</v>
      </c>
    </row>
    <row r="1539" spans="1:23" s="917" customFormat="1" ht="12.75" customHeight="1">
      <c r="A1539" s="948">
        <v>1280</v>
      </c>
      <c r="B1539" s="948">
        <v>2826</v>
      </c>
      <c r="C1539" s="948" t="s">
        <v>103</v>
      </c>
      <c r="D1539" s="948" t="s">
        <v>1103</v>
      </c>
      <c r="E1539" s="948">
        <v>46482</v>
      </c>
      <c r="F1539" s="948" t="s">
        <v>198</v>
      </c>
      <c r="G1539" s="948" t="s">
        <v>2911</v>
      </c>
      <c r="H1539" s="948" t="s">
        <v>2912</v>
      </c>
      <c r="I1539" s="948"/>
      <c r="J1539" s="948" t="s">
        <v>1096</v>
      </c>
      <c r="K1539" s="948">
        <v>5</v>
      </c>
      <c r="L1539" s="948" t="s">
        <v>25</v>
      </c>
      <c r="M1539" s="948">
        <v>41600</v>
      </c>
      <c r="N1539" s="948" t="s">
        <v>93</v>
      </c>
      <c r="O1539" s="948">
        <v>109342</v>
      </c>
      <c r="P1539" s="948">
        <v>67742</v>
      </c>
      <c r="Q1539" s="948">
        <v>18870</v>
      </c>
      <c r="R1539" s="948">
        <v>26466</v>
      </c>
      <c r="S1539" s="948"/>
      <c r="T1539" s="948"/>
      <c r="U1539" s="948"/>
      <c r="V1539" s="948" t="s">
        <v>1348</v>
      </c>
      <c r="W1539" s="948">
        <v>1</v>
      </c>
    </row>
    <row r="1540" spans="1:23" s="917" customFormat="1" ht="12.75" customHeight="1">
      <c r="A1540" s="948">
        <v>1110</v>
      </c>
      <c r="B1540" s="948">
        <v>2836</v>
      </c>
      <c r="C1540" s="948" t="s">
        <v>320</v>
      </c>
      <c r="D1540" s="948" t="s">
        <v>1372</v>
      </c>
      <c r="E1540" s="948">
        <v>46483</v>
      </c>
      <c r="F1540" s="948" t="s">
        <v>198</v>
      </c>
      <c r="G1540" s="948" t="s">
        <v>2913</v>
      </c>
      <c r="H1540" s="948" t="s">
        <v>2914</v>
      </c>
      <c r="I1540" s="948"/>
      <c r="J1540" s="948" t="s">
        <v>1096</v>
      </c>
      <c r="K1540" s="948">
        <v>3</v>
      </c>
      <c r="L1540" s="948" t="s">
        <v>25</v>
      </c>
      <c r="M1540" s="948">
        <v>41600</v>
      </c>
      <c r="N1540" s="948" t="s">
        <v>126</v>
      </c>
      <c r="O1540" s="948">
        <v>212265</v>
      </c>
      <c r="P1540" s="948">
        <v>170665</v>
      </c>
      <c r="Q1540" s="948">
        <v>18870</v>
      </c>
      <c r="R1540" s="948">
        <v>26466</v>
      </c>
      <c r="S1540" s="948"/>
      <c r="T1540" s="948"/>
      <c r="U1540" s="948"/>
      <c r="V1540" s="948" t="s">
        <v>1348</v>
      </c>
      <c r="W1540" s="948">
        <v>2</v>
      </c>
    </row>
    <row r="1541" spans="1:23" s="917" customFormat="1" ht="12.75" customHeight="1">
      <c r="A1541" s="948">
        <v>1912</v>
      </c>
      <c r="B1541" s="948">
        <v>2840</v>
      </c>
      <c r="C1541" s="948" t="s">
        <v>87</v>
      </c>
      <c r="D1541" s="948" t="s">
        <v>1270</v>
      </c>
      <c r="E1541" s="948">
        <v>46486</v>
      </c>
      <c r="F1541" s="948" t="s">
        <v>198</v>
      </c>
      <c r="G1541" s="948" t="s">
        <v>2915</v>
      </c>
      <c r="H1541" s="948" t="s">
        <v>2819</v>
      </c>
      <c r="I1541" s="948"/>
      <c r="J1541" s="948" t="s">
        <v>1096</v>
      </c>
      <c r="K1541" s="948">
        <v>2</v>
      </c>
      <c r="L1541" s="948" t="s">
        <v>25</v>
      </c>
      <c r="M1541" s="948">
        <v>41600</v>
      </c>
      <c r="N1541" s="948" t="s">
        <v>84</v>
      </c>
      <c r="O1541" s="948">
        <v>94362</v>
      </c>
      <c r="P1541" s="948">
        <v>52762</v>
      </c>
      <c r="Q1541" s="948">
        <v>9746</v>
      </c>
      <c r="R1541" s="948">
        <v>9782</v>
      </c>
      <c r="S1541" s="948"/>
      <c r="T1541" s="948"/>
      <c r="U1541" s="948"/>
      <c r="V1541" s="948" t="s">
        <v>1348</v>
      </c>
      <c r="W1541" s="948">
        <v>2</v>
      </c>
    </row>
    <row r="1542" spans="1:23" s="917" customFormat="1" ht="12.75" customHeight="1">
      <c r="A1542" s="948">
        <v>1912</v>
      </c>
      <c r="B1542" s="948">
        <v>2840</v>
      </c>
      <c r="C1542" s="948" t="s">
        <v>87</v>
      </c>
      <c r="D1542" s="948" t="s">
        <v>1270</v>
      </c>
      <c r="E1542" s="948">
        <v>46490</v>
      </c>
      <c r="F1542" s="948" t="s">
        <v>198</v>
      </c>
      <c r="G1542" s="948" t="s">
        <v>2916</v>
      </c>
      <c r="H1542" s="948" t="s">
        <v>2819</v>
      </c>
      <c r="I1542" s="948"/>
      <c r="J1542" s="948" t="s">
        <v>1096</v>
      </c>
      <c r="K1542" s="948">
        <v>1</v>
      </c>
      <c r="L1542" s="948" t="s">
        <v>25</v>
      </c>
      <c r="M1542" s="948">
        <v>41600</v>
      </c>
      <c r="N1542" s="948" t="s">
        <v>84</v>
      </c>
      <c r="O1542" s="948">
        <v>94362</v>
      </c>
      <c r="P1542" s="948">
        <v>52762</v>
      </c>
      <c r="Q1542" s="948">
        <v>9746</v>
      </c>
      <c r="R1542" s="948">
        <v>9782</v>
      </c>
      <c r="S1542" s="948"/>
      <c r="T1542" s="948"/>
      <c r="U1542" s="948"/>
      <c r="V1542" s="948" t="s">
        <v>1348</v>
      </c>
      <c r="W1542" s="948">
        <v>2</v>
      </c>
    </row>
    <row r="1543" spans="1:23" s="917" customFormat="1" ht="12.75" customHeight="1">
      <c r="A1543" s="948">
        <v>1550</v>
      </c>
      <c r="B1543" s="948">
        <v>2839</v>
      </c>
      <c r="C1543" s="948" t="s">
        <v>86</v>
      </c>
      <c r="D1543" s="948" t="s">
        <v>1445</v>
      </c>
      <c r="E1543" s="948">
        <v>46493</v>
      </c>
      <c r="F1543" s="948" t="s">
        <v>198</v>
      </c>
      <c r="G1543" s="948" t="s">
        <v>2917</v>
      </c>
      <c r="H1543" s="948" t="s">
        <v>2918</v>
      </c>
      <c r="I1543" s="948"/>
      <c r="J1543" s="948" t="s">
        <v>1096</v>
      </c>
      <c r="K1543" s="948">
        <v>3</v>
      </c>
      <c r="L1543" s="948" t="s">
        <v>25</v>
      </c>
      <c r="M1543" s="948">
        <v>41600</v>
      </c>
      <c r="N1543" s="948" t="s">
        <v>84</v>
      </c>
      <c r="O1543" s="948">
        <v>94362</v>
      </c>
      <c r="P1543" s="948">
        <v>52762</v>
      </c>
      <c r="Q1543" s="948">
        <v>18870</v>
      </c>
      <c r="R1543" s="948">
        <v>26466</v>
      </c>
      <c r="S1543" s="948"/>
      <c r="T1543" s="948"/>
      <c r="U1543" s="948"/>
      <c r="V1543" s="948" t="s">
        <v>1348</v>
      </c>
      <c r="W1543" s="948">
        <v>42</v>
      </c>
    </row>
    <row r="1544" spans="1:23" s="917" customFormat="1" ht="12.75" customHeight="1">
      <c r="A1544" s="948">
        <v>1550</v>
      </c>
      <c r="B1544" s="948">
        <v>2840</v>
      </c>
      <c r="C1544" s="948" t="s">
        <v>87</v>
      </c>
      <c r="D1544" s="948" t="s">
        <v>1445</v>
      </c>
      <c r="E1544" s="948">
        <v>46494</v>
      </c>
      <c r="F1544" s="948" t="s">
        <v>198</v>
      </c>
      <c r="G1544" s="948" t="s">
        <v>2919</v>
      </c>
      <c r="H1544" s="948" t="s">
        <v>2920</v>
      </c>
      <c r="I1544" s="948"/>
      <c r="J1544" s="948" t="s">
        <v>1096</v>
      </c>
      <c r="K1544" s="948">
        <v>5</v>
      </c>
      <c r="L1544" s="948" t="s">
        <v>25</v>
      </c>
      <c r="M1544" s="948">
        <v>41600</v>
      </c>
      <c r="N1544" s="948" t="s">
        <v>84</v>
      </c>
      <c r="O1544" s="948">
        <v>94362</v>
      </c>
      <c r="P1544" s="948">
        <v>52762</v>
      </c>
      <c r="Q1544" s="948">
        <v>18870</v>
      </c>
      <c r="R1544" s="948">
        <v>26466</v>
      </c>
      <c r="S1544" s="948"/>
      <c r="T1544" s="948"/>
      <c r="U1544" s="948"/>
      <c r="V1544" s="948" t="s">
        <v>1348</v>
      </c>
      <c r="W1544" s="948">
        <v>4</v>
      </c>
    </row>
    <row r="1545" spans="1:23" s="917" customFormat="1" ht="12.75" customHeight="1">
      <c r="A1545" s="948">
        <v>3087</v>
      </c>
      <c r="B1545" s="948">
        <v>2840</v>
      </c>
      <c r="C1545" s="948" t="s">
        <v>87</v>
      </c>
      <c r="D1545" s="948" t="s">
        <v>1270</v>
      </c>
      <c r="E1545" s="948">
        <v>46495</v>
      </c>
      <c r="F1545" s="948" t="s">
        <v>198</v>
      </c>
      <c r="G1545" s="948" t="s">
        <v>2921</v>
      </c>
      <c r="H1545" s="948" t="s">
        <v>2922</v>
      </c>
      <c r="I1545" s="948"/>
      <c r="J1545" s="948" t="s">
        <v>1096</v>
      </c>
      <c r="K1545" s="948">
        <v>3</v>
      </c>
      <c r="L1545" s="948" t="s">
        <v>25</v>
      </c>
      <c r="M1545" s="948">
        <v>41600</v>
      </c>
      <c r="N1545" s="948" t="s">
        <v>84</v>
      </c>
      <c r="O1545" s="948">
        <v>94362</v>
      </c>
      <c r="P1545" s="948">
        <v>52762</v>
      </c>
      <c r="Q1545" s="948">
        <v>9295</v>
      </c>
      <c r="R1545" s="948">
        <v>8092</v>
      </c>
      <c r="S1545" s="948"/>
      <c r="T1545" s="948"/>
      <c r="U1545" s="948"/>
      <c r="V1545" s="948" t="s">
        <v>1348</v>
      </c>
      <c r="W1545" s="948">
        <v>1</v>
      </c>
    </row>
    <row r="1546" spans="1:23" s="917" customFormat="1" ht="12.75" customHeight="1">
      <c r="A1546" s="948">
        <v>3087</v>
      </c>
      <c r="B1546" s="948">
        <v>2840</v>
      </c>
      <c r="C1546" s="948" t="s">
        <v>87</v>
      </c>
      <c r="D1546" s="948" t="s">
        <v>1270</v>
      </c>
      <c r="E1546" s="948">
        <v>46496</v>
      </c>
      <c r="F1546" s="948" t="s">
        <v>198</v>
      </c>
      <c r="G1546" s="948" t="s">
        <v>2923</v>
      </c>
      <c r="H1546" s="948" t="s">
        <v>2922</v>
      </c>
      <c r="I1546" s="948"/>
      <c r="J1546" s="948" t="s">
        <v>1096</v>
      </c>
      <c r="K1546" s="948">
        <v>2</v>
      </c>
      <c r="L1546" s="948" t="s">
        <v>25</v>
      </c>
      <c r="M1546" s="948">
        <v>41600</v>
      </c>
      <c r="N1546" s="948" t="s">
        <v>84</v>
      </c>
      <c r="O1546" s="948">
        <v>94362</v>
      </c>
      <c r="P1546" s="948">
        <v>52762</v>
      </c>
      <c r="Q1546" s="948">
        <v>9295</v>
      </c>
      <c r="R1546" s="948">
        <v>8092</v>
      </c>
      <c r="S1546" s="948"/>
      <c r="T1546" s="948"/>
      <c r="U1546" s="948"/>
      <c r="V1546" s="948" t="s">
        <v>1348</v>
      </c>
      <c r="W1546" s="948">
        <v>1</v>
      </c>
    </row>
    <row r="1547" spans="1:23" s="917" customFormat="1" ht="12.75" customHeight="1">
      <c r="A1547" s="948">
        <v>3087</v>
      </c>
      <c r="B1547" s="948">
        <v>2840</v>
      </c>
      <c r="C1547" s="948" t="s">
        <v>87</v>
      </c>
      <c r="D1547" s="948" t="s">
        <v>1270</v>
      </c>
      <c r="E1547" s="948">
        <v>46497</v>
      </c>
      <c r="F1547" s="948" t="s">
        <v>198</v>
      </c>
      <c r="G1547" s="948" t="s">
        <v>2924</v>
      </c>
      <c r="H1547" s="948" t="s">
        <v>2922</v>
      </c>
      <c r="I1547" s="948"/>
      <c r="J1547" s="948" t="s">
        <v>1096</v>
      </c>
      <c r="K1547" s="948">
        <v>2</v>
      </c>
      <c r="L1547" s="948" t="s">
        <v>25</v>
      </c>
      <c r="M1547" s="948">
        <v>41600</v>
      </c>
      <c r="N1547" s="948" t="s">
        <v>84</v>
      </c>
      <c r="O1547" s="948">
        <v>94362</v>
      </c>
      <c r="P1547" s="948">
        <v>52762</v>
      </c>
      <c r="Q1547" s="948">
        <v>9295</v>
      </c>
      <c r="R1547" s="948">
        <v>8092</v>
      </c>
      <c r="S1547" s="948"/>
      <c r="T1547" s="948"/>
      <c r="U1547" s="948"/>
      <c r="V1547" s="948" t="s">
        <v>1348</v>
      </c>
      <c r="W1547" s="948">
        <v>1</v>
      </c>
    </row>
    <row r="1548" spans="1:23" s="917" customFormat="1" ht="12.75" customHeight="1">
      <c r="A1548" s="948">
        <v>3087</v>
      </c>
      <c r="B1548" s="948">
        <v>2840</v>
      </c>
      <c r="C1548" s="948" t="s">
        <v>87</v>
      </c>
      <c r="D1548" s="948" t="s">
        <v>1270</v>
      </c>
      <c r="E1548" s="948">
        <v>46500</v>
      </c>
      <c r="F1548" s="948" t="s">
        <v>198</v>
      </c>
      <c r="G1548" s="948" t="s">
        <v>2925</v>
      </c>
      <c r="H1548" s="948" t="s">
        <v>2922</v>
      </c>
      <c r="I1548" s="948"/>
      <c r="J1548" s="948" t="s">
        <v>1096</v>
      </c>
      <c r="K1548" s="948">
        <v>2</v>
      </c>
      <c r="L1548" s="948" t="s">
        <v>25</v>
      </c>
      <c r="M1548" s="948">
        <v>41600</v>
      </c>
      <c r="N1548" s="948" t="s">
        <v>84</v>
      </c>
      <c r="O1548" s="948">
        <v>94362</v>
      </c>
      <c r="P1548" s="948">
        <v>52762</v>
      </c>
      <c r="Q1548" s="948">
        <v>9295</v>
      </c>
      <c r="R1548" s="948">
        <v>8092</v>
      </c>
      <c r="S1548" s="948"/>
      <c r="T1548" s="948"/>
      <c r="U1548" s="948"/>
      <c r="V1548" s="948" t="s">
        <v>1348</v>
      </c>
      <c r="W1548" s="948">
        <v>1</v>
      </c>
    </row>
    <row r="1549" spans="1:23" s="917" customFormat="1" ht="12.75" customHeight="1">
      <c r="A1549" s="948">
        <v>1912</v>
      </c>
      <c r="B1549" s="948">
        <v>2840</v>
      </c>
      <c r="C1549" s="948" t="s">
        <v>87</v>
      </c>
      <c r="D1549" s="948" t="s">
        <v>1270</v>
      </c>
      <c r="E1549" s="948">
        <v>46506</v>
      </c>
      <c r="F1549" s="948" t="s">
        <v>198</v>
      </c>
      <c r="G1549" s="948" t="s">
        <v>2926</v>
      </c>
      <c r="H1549" s="948" t="s">
        <v>2707</v>
      </c>
      <c r="I1549" s="948"/>
      <c r="J1549" s="948" t="s">
        <v>1096</v>
      </c>
      <c r="K1549" s="948">
        <v>3</v>
      </c>
      <c r="L1549" s="948" t="s">
        <v>25</v>
      </c>
      <c r="M1549" s="948">
        <v>41600</v>
      </c>
      <c r="N1549" s="948" t="s">
        <v>84</v>
      </c>
      <c r="O1549" s="948">
        <v>94362</v>
      </c>
      <c r="P1549" s="948">
        <v>52762</v>
      </c>
      <c r="Q1549" s="948">
        <v>9746</v>
      </c>
      <c r="R1549" s="948">
        <v>9782</v>
      </c>
      <c r="S1549" s="948"/>
      <c r="T1549" s="948"/>
      <c r="U1549" s="948"/>
      <c r="V1549" s="948" t="s">
        <v>1348</v>
      </c>
      <c r="W1549" s="948">
        <v>2</v>
      </c>
    </row>
    <row r="1550" spans="1:23" s="917" customFormat="1" ht="12.75" customHeight="1">
      <c r="A1550" s="948">
        <v>1110</v>
      </c>
      <c r="B1550" s="948">
        <v>2836</v>
      </c>
      <c r="C1550" s="948" t="s">
        <v>320</v>
      </c>
      <c r="D1550" s="948" t="s">
        <v>1372</v>
      </c>
      <c r="E1550" s="948">
        <v>46511</v>
      </c>
      <c r="F1550" s="948" t="s">
        <v>198</v>
      </c>
      <c r="G1550" s="948" t="s">
        <v>2927</v>
      </c>
      <c r="H1550" s="948" t="s">
        <v>2854</v>
      </c>
      <c r="I1550" s="948"/>
      <c r="J1550" s="948" t="s">
        <v>1096</v>
      </c>
      <c r="K1550" s="948">
        <v>10</v>
      </c>
      <c r="L1550" s="948" t="s">
        <v>25</v>
      </c>
      <c r="M1550" s="948">
        <v>41600</v>
      </c>
      <c r="N1550" s="948" t="s">
        <v>126</v>
      </c>
      <c r="O1550" s="948">
        <v>212265</v>
      </c>
      <c r="P1550" s="948">
        <v>170665</v>
      </c>
      <c r="Q1550" s="948">
        <v>18870</v>
      </c>
      <c r="R1550" s="948">
        <v>26466</v>
      </c>
      <c r="S1550" s="948"/>
      <c r="T1550" s="948"/>
      <c r="U1550" s="948"/>
      <c r="V1550" s="948" t="s">
        <v>1348</v>
      </c>
      <c r="W1550" s="948">
        <v>2</v>
      </c>
    </row>
    <row r="1551" spans="1:23" s="917" customFormat="1" ht="12.75" customHeight="1">
      <c r="A1551" s="948">
        <v>1110</v>
      </c>
      <c r="B1551" s="948">
        <v>2836</v>
      </c>
      <c r="C1551" s="948" t="s">
        <v>320</v>
      </c>
      <c r="D1551" s="948" t="s">
        <v>1372</v>
      </c>
      <c r="E1551" s="948">
        <v>46512</v>
      </c>
      <c r="F1551" s="948" t="s">
        <v>198</v>
      </c>
      <c r="G1551" s="948" t="s">
        <v>2928</v>
      </c>
      <c r="H1551" s="948" t="s">
        <v>2854</v>
      </c>
      <c r="I1551" s="948"/>
      <c r="J1551" s="948" t="s">
        <v>1096</v>
      </c>
      <c r="K1551" s="948">
        <v>10</v>
      </c>
      <c r="L1551" s="948" t="s">
        <v>25</v>
      </c>
      <c r="M1551" s="948">
        <v>41600</v>
      </c>
      <c r="N1551" s="948" t="s">
        <v>126</v>
      </c>
      <c r="O1551" s="948">
        <v>212265</v>
      </c>
      <c r="P1551" s="948">
        <v>170665</v>
      </c>
      <c r="Q1551" s="948">
        <v>18870</v>
      </c>
      <c r="R1551" s="948">
        <v>26466</v>
      </c>
      <c r="S1551" s="948"/>
      <c r="T1551" s="948"/>
      <c r="U1551" s="948"/>
      <c r="V1551" s="948" t="s">
        <v>1348</v>
      </c>
      <c r="W1551" s="948">
        <v>2</v>
      </c>
    </row>
    <row r="1552" spans="1:23" s="917" customFormat="1" ht="12.75" customHeight="1">
      <c r="A1552" s="948">
        <v>1110</v>
      </c>
      <c r="B1552" s="948">
        <v>2836</v>
      </c>
      <c r="C1552" s="948" t="s">
        <v>320</v>
      </c>
      <c r="D1552" s="948" t="s">
        <v>1372</v>
      </c>
      <c r="E1552" s="948">
        <v>46513</v>
      </c>
      <c r="F1552" s="948" t="s">
        <v>198</v>
      </c>
      <c r="G1552" s="948" t="s">
        <v>2929</v>
      </c>
      <c r="H1552" s="948" t="s">
        <v>2854</v>
      </c>
      <c r="I1552" s="948"/>
      <c r="J1552" s="948" t="s">
        <v>1096</v>
      </c>
      <c r="K1552" s="948">
        <v>10</v>
      </c>
      <c r="L1552" s="948" t="s">
        <v>25</v>
      </c>
      <c r="M1552" s="948">
        <v>41600</v>
      </c>
      <c r="N1552" s="948" t="s">
        <v>126</v>
      </c>
      <c r="O1552" s="948">
        <v>212265</v>
      </c>
      <c r="P1552" s="948">
        <v>170665</v>
      </c>
      <c r="Q1552" s="948">
        <v>18870</v>
      </c>
      <c r="R1552" s="948">
        <v>26466</v>
      </c>
      <c r="S1552" s="948"/>
      <c r="T1552" s="948"/>
      <c r="U1552" s="948"/>
      <c r="V1552" s="948" t="s">
        <v>1348</v>
      </c>
      <c r="W1552" s="948">
        <v>2</v>
      </c>
    </row>
    <row r="1553" spans="1:23" s="917" customFormat="1" ht="12.75" customHeight="1">
      <c r="A1553" s="948">
        <v>1110</v>
      </c>
      <c r="B1553" s="948">
        <v>2836</v>
      </c>
      <c r="C1553" s="948" t="s">
        <v>320</v>
      </c>
      <c r="D1553" s="948" t="s">
        <v>1372</v>
      </c>
      <c r="E1553" s="948">
        <v>46514</v>
      </c>
      <c r="F1553" s="948" t="s">
        <v>198</v>
      </c>
      <c r="G1553" s="948" t="s">
        <v>2930</v>
      </c>
      <c r="H1553" s="948" t="s">
        <v>2854</v>
      </c>
      <c r="I1553" s="948"/>
      <c r="J1553" s="948" t="s">
        <v>1096</v>
      </c>
      <c r="K1553" s="948">
        <v>10</v>
      </c>
      <c r="L1553" s="948" t="s">
        <v>25</v>
      </c>
      <c r="M1553" s="948">
        <v>41600</v>
      </c>
      <c r="N1553" s="948" t="s">
        <v>126</v>
      </c>
      <c r="O1553" s="948">
        <v>212265</v>
      </c>
      <c r="P1553" s="948">
        <v>170665</v>
      </c>
      <c r="Q1553" s="948">
        <v>18870</v>
      </c>
      <c r="R1553" s="948">
        <v>26466</v>
      </c>
      <c r="S1553" s="948"/>
      <c r="T1553" s="948"/>
      <c r="U1553" s="948"/>
      <c r="V1553" s="948" t="s">
        <v>1348</v>
      </c>
      <c r="W1553" s="948">
        <v>2</v>
      </c>
    </row>
    <row r="1554" spans="1:23" s="917" customFormat="1" ht="12.75" customHeight="1">
      <c r="A1554" s="948">
        <v>1110</v>
      </c>
      <c r="B1554" s="948">
        <v>2836</v>
      </c>
      <c r="C1554" s="948" t="s">
        <v>320</v>
      </c>
      <c r="D1554" s="948" t="s">
        <v>1372</v>
      </c>
      <c r="E1554" s="948">
        <v>46515</v>
      </c>
      <c r="F1554" s="948" t="s">
        <v>198</v>
      </c>
      <c r="G1554" s="948" t="s">
        <v>2931</v>
      </c>
      <c r="H1554" s="948" t="s">
        <v>2854</v>
      </c>
      <c r="I1554" s="948"/>
      <c r="J1554" s="948" t="s">
        <v>1096</v>
      </c>
      <c r="K1554" s="948">
        <v>10</v>
      </c>
      <c r="L1554" s="948" t="s">
        <v>25</v>
      </c>
      <c r="M1554" s="948">
        <v>41600</v>
      </c>
      <c r="N1554" s="948" t="s">
        <v>126</v>
      </c>
      <c r="O1554" s="948">
        <v>212265</v>
      </c>
      <c r="P1554" s="948">
        <v>170665</v>
      </c>
      <c r="Q1554" s="948">
        <v>18870</v>
      </c>
      <c r="R1554" s="948">
        <v>26466</v>
      </c>
      <c r="S1554" s="948"/>
      <c r="T1554" s="948"/>
      <c r="U1554" s="948"/>
      <c r="V1554" s="948" t="s">
        <v>1348</v>
      </c>
      <c r="W1554" s="948">
        <v>2</v>
      </c>
    </row>
    <row r="1555" spans="1:23" s="917" customFormat="1" ht="12.75" customHeight="1">
      <c r="A1555" s="948">
        <v>1110</v>
      </c>
      <c r="B1555" s="948">
        <v>2836</v>
      </c>
      <c r="C1555" s="948" t="s">
        <v>320</v>
      </c>
      <c r="D1555" s="948" t="s">
        <v>1372</v>
      </c>
      <c r="E1555" s="948">
        <v>46516</v>
      </c>
      <c r="F1555" s="948" t="s">
        <v>198</v>
      </c>
      <c r="G1555" s="948" t="s">
        <v>2932</v>
      </c>
      <c r="H1555" s="948" t="s">
        <v>2854</v>
      </c>
      <c r="I1555" s="948"/>
      <c r="J1555" s="948" t="s">
        <v>1096</v>
      </c>
      <c r="K1555" s="948">
        <v>10</v>
      </c>
      <c r="L1555" s="948" t="s">
        <v>25</v>
      </c>
      <c r="M1555" s="948">
        <v>41600</v>
      </c>
      <c r="N1555" s="948" t="s">
        <v>126</v>
      </c>
      <c r="O1555" s="948">
        <v>212265</v>
      </c>
      <c r="P1555" s="948">
        <v>170665</v>
      </c>
      <c r="Q1555" s="948">
        <v>18870</v>
      </c>
      <c r="R1555" s="948">
        <v>26466</v>
      </c>
      <c r="S1555" s="948"/>
      <c r="T1555" s="948"/>
      <c r="U1555" s="948"/>
      <c r="V1555" s="948" t="s">
        <v>1348</v>
      </c>
      <c r="W1555" s="948">
        <v>2</v>
      </c>
    </row>
    <row r="1556" spans="1:23" s="917" customFormat="1" ht="12.75" customHeight="1">
      <c r="A1556" s="948">
        <v>1110</v>
      </c>
      <c r="B1556" s="948">
        <v>2823</v>
      </c>
      <c r="C1556" s="948" t="s">
        <v>551</v>
      </c>
      <c r="D1556" s="948" t="s">
        <v>1133</v>
      </c>
      <c r="E1556" s="948">
        <v>46527</v>
      </c>
      <c r="F1556" s="948" t="s">
        <v>198</v>
      </c>
      <c r="G1556" s="948" t="s">
        <v>2933</v>
      </c>
      <c r="H1556" s="948" t="s">
        <v>2934</v>
      </c>
      <c r="I1556" s="948"/>
      <c r="J1556" s="948" t="s">
        <v>1096</v>
      </c>
      <c r="K1556" s="948">
        <v>5</v>
      </c>
      <c r="L1556" s="948" t="s">
        <v>25</v>
      </c>
      <c r="M1556" s="948">
        <v>41600</v>
      </c>
      <c r="N1556" s="948" t="s">
        <v>93</v>
      </c>
      <c r="O1556" s="948">
        <v>109342</v>
      </c>
      <c r="P1556" s="948">
        <v>67742</v>
      </c>
      <c r="Q1556" s="948">
        <v>18870</v>
      </c>
      <c r="R1556" s="948">
        <v>26466</v>
      </c>
      <c r="S1556" s="948"/>
      <c r="T1556" s="948"/>
      <c r="U1556" s="948"/>
      <c r="V1556" s="948" t="s">
        <v>1348</v>
      </c>
      <c r="W1556" s="948">
        <v>2</v>
      </c>
    </row>
    <row r="1557" spans="1:23" s="917" customFormat="1" ht="12.75" customHeight="1">
      <c r="A1557" s="948">
        <v>1710</v>
      </c>
      <c r="B1557" s="948">
        <v>2840</v>
      </c>
      <c r="C1557" s="948" t="s">
        <v>87</v>
      </c>
      <c r="D1557" s="948" t="s">
        <v>1093</v>
      </c>
      <c r="E1557" s="948">
        <v>46538</v>
      </c>
      <c r="F1557" s="948" t="s">
        <v>198</v>
      </c>
      <c r="G1557" s="948" t="s">
        <v>2935</v>
      </c>
      <c r="H1557" s="948" t="s">
        <v>1763</v>
      </c>
      <c r="I1557" s="948"/>
      <c r="J1557" s="948" t="s">
        <v>1096</v>
      </c>
      <c r="K1557" s="948">
        <v>1</v>
      </c>
      <c r="L1557" s="948" t="s">
        <v>25</v>
      </c>
      <c r="M1557" s="948">
        <v>41600</v>
      </c>
      <c r="N1557" s="948" t="s">
        <v>84</v>
      </c>
      <c r="O1557" s="948">
        <v>94362</v>
      </c>
      <c r="P1557" s="948">
        <v>52762</v>
      </c>
      <c r="Q1557" s="948">
        <v>18870</v>
      </c>
      <c r="R1557" s="948">
        <v>26466</v>
      </c>
      <c r="S1557" s="948"/>
      <c r="T1557" s="948"/>
      <c r="U1557" s="948"/>
      <c r="V1557" s="948" t="s">
        <v>1348</v>
      </c>
      <c r="W1557" s="948">
        <v>2</v>
      </c>
    </row>
    <row r="1558" spans="1:23" s="917" customFormat="1" ht="12.75" customHeight="1">
      <c r="A1558" s="948">
        <v>1705</v>
      </c>
      <c r="B1558" s="948">
        <v>2840</v>
      </c>
      <c r="C1558" s="948" t="s">
        <v>87</v>
      </c>
      <c r="D1558" s="948" t="s">
        <v>1093</v>
      </c>
      <c r="E1558" s="948">
        <v>46539</v>
      </c>
      <c r="F1558" s="948" t="s">
        <v>198</v>
      </c>
      <c r="G1558" s="948" t="s">
        <v>2936</v>
      </c>
      <c r="H1558" s="948" t="s">
        <v>1763</v>
      </c>
      <c r="I1558" s="948"/>
      <c r="J1558" s="948" t="s">
        <v>1096</v>
      </c>
      <c r="K1558" s="948">
        <v>1</v>
      </c>
      <c r="L1558" s="948" t="s">
        <v>25</v>
      </c>
      <c r="M1558" s="948">
        <v>41600</v>
      </c>
      <c r="N1558" s="948" t="s">
        <v>84</v>
      </c>
      <c r="O1558" s="948">
        <v>94362</v>
      </c>
      <c r="P1558" s="948">
        <v>52762</v>
      </c>
      <c r="Q1558" s="948">
        <v>18870</v>
      </c>
      <c r="R1558" s="948">
        <v>26466</v>
      </c>
      <c r="S1558" s="948"/>
      <c r="T1558" s="948"/>
      <c r="U1558" s="948"/>
      <c r="V1558" s="948" t="s">
        <v>1348</v>
      </c>
      <c r="W1558" s="948">
        <v>2</v>
      </c>
    </row>
    <row r="1559" spans="1:23" s="917" customFormat="1" ht="12.75" customHeight="1">
      <c r="A1559" s="948">
        <v>1615</v>
      </c>
      <c r="B1559" s="948">
        <v>2808</v>
      </c>
      <c r="C1559" s="948" t="s">
        <v>99</v>
      </c>
      <c r="D1559" s="948" t="s">
        <v>1126</v>
      </c>
      <c r="E1559" s="948">
        <v>46552</v>
      </c>
      <c r="F1559" s="948" t="s">
        <v>198</v>
      </c>
      <c r="G1559" s="948" t="s">
        <v>2937</v>
      </c>
      <c r="H1559" s="948" t="s">
        <v>2938</v>
      </c>
      <c r="I1559" s="948"/>
      <c r="J1559" s="948" t="s">
        <v>1096</v>
      </c>
      <c r="K1559" s="948">
        <v>2</v>
      </c>
      <c r="L1559" s="948" t="s">
        <v>25</v>
      </c>
      <c r="M1559" s="948">
        <v>41600</v>
      </c>
      <c r="N1559" s="948" t="s">
        <v>97</v>
      </c>
      <c r="O1559" s="948">
        <v>122428</v>
      </c>
      <c r="P1559" s="948">
        <v>80828</v>
      </c>
      <c r="Q1559" s="948">
        <v>18870</v>
      </c>
      <c r="R1559" s="948">
        <v>26466</v>
      </c>
      <c r="S1559" s="948"/>
      <c r="T1559" s="948"/>
      <c r="U1559" s="948"/>
      <c r="V1559" s="948" t="s">
        <v>1348</v>
      </c>
      <c r="W1559" s="948">
        <v>2</v>
      </c>
    </row>
    <row r="1560" spans="1:23" s="917" customFormat="1" ht="12.75" customHeight="1">
      <c r="A1560" s="948">
        <v>1615</v>
      </c>
      <c r="B1560" s="948">
        <v>2808</v>
      </c>
      <c r="C1560" s="948" t="s">
        <v>99</v>
      </c>
      <c r="D1560" s="948" t="s">
        <v>1126</v>
      </c>
      <c r="E1560" s="948">
        <v>46553</v>
      </c>
      <c r="F1560" s="948" t="s">
        <v>198</v>
      </c>
      <c r="G1560" s="948" t="s">
        <v>2939</v>
      </c>
      <c r="H1560" s="948" t="s">
        <v>2938</v>
      </c>
      <c r="I1560" s="948"/>
      <c r="J1560" s="948" t="s">
        <v>1096</v>
      </c>
      <c r="K1560" s="948">
        <v>3</v>
      </c>
      <c r="L1560" s="948" t="s">
        <v>25</v>
      </c>
      <c r="M1560" s="948">
        <v>41600</v>
      </c>
      <c r="N1560" s="948" t="s">
        <v>97</v>
      </c>
      <c r="O1560" s="948">
        <v>122428</v>
      </c>
      <c r="P1560" s="948">
        <v>80828</v>
      </c>
      <c r="Q1560" s="948">
        <v>18870</v>
      </c>
      <c r="R1560" s="948">
        <v>26466</v>
      </c>
      <c r="S1560" s="948"/>
      <c r="T1560" s="948"/>
      <c r="U1560" s="948"/>
      <c r="V1560" s="948" t="s">
        <v>1348</v>
      </c>
      <c r="W1560" s="948">
        <v>2</v>
      </c>
    </row>
    <row r="1561" spans="1:23" s="917" customFormat="1" ht="12.75" customHeight="1">
      <c r="A1561" s="948">
        <v>1615</v>
      </c>
      <c r="B1561" s="948">
        <v>2808</v>
      </c>
      <c r="C1561" s="948" t="s">
        <v>99</v>
      </c>
      <c r="D1561" s="948" t="s">
        <v>1126</v>
      </c>
      <c r="E1561" s="948">
        <v>46554</v>
      </c>
      <c r="F1561" s="948" t="s">
        <v>198</v>
      </c>
      <c r="G1561" s="948" t="s">
        <v>2940</v>
      </c>
      <c r="H1561" s="948" t="s">
        <v>2938</v>
      </c>
      <c r="I1561" s="948"/>
      <c r="J1561" s="948" t="s">
        <v>1096</v>
      </c>
      <c r="K1561" s="948">
        <v>1</v>
      </c>
      <c r="L1561" s="948" t="s">
        <v>25</v>
      </c>
      <c r="M1561" s="948">
        <v>41600</v>
      </c>
      <c r="N1561" s="948" t="s">
        <v>97</v>
      </c>
      <c r="O1561" s="948">
        <v>122428</v>
      </c>
      <c r="P1561" s="948">
        <v>80828</v>
      </c>
      <c r="Q1561" s="948">
        <v>18870</v>
      </c>
      <c r="R1561" s="948">
        <v>26466</v>
      </c>
      <c r="S1561" s="948"/>
      <c r="T1561" s="948"/>
      <c r="U1561" s="948"/>
      <c r="V1561" s="948" t="s">
        <v>1348</v>
      </c>
      <c r="W1561" s="948">
        <v>2</v>
      </c>
    </row>
    <row r="1562" spans="1:23" s="917" customFormat="1" ht="12.75" customHeight="1">
      <c r="A1562" s="948">
        <v>1615</v>
      </c>
      <c r="B1562" s="948">
        <v>2808</v>
      </c>
      <c r="C1562" s="948" t="s">
        <v>99</v>
      </c>
      <c r="D1562" s="948" t="s">
        <v>1126</v>
      </c>
      <c r="E1562" s="948">
        <v>46555</v>
      </c>
      <c r="F1562" s="948" t="s">
        <v>198</v>
      </c>
      <c r="G1562" s="948" t="s">
        <v>1197</v>
      </c>
      <c r="H1562" s="948" t="s">
        <v>2938</v>
      </c>
      <c r="I1562" s="948"/>
      <c r="J1562" s="948" t="s">
        <v>1096</v>
      </c>
      <c r="K1562" s="948">
        <v>3</v>
      </c>
      <c r="L1562" s="948" t="s">
        <v>25</v>
      </c>
      <c r="M1562" s="948">
        <v>41600</v>
      </c>
      <c r="N1562" s="948" t="s">
        <v>97</v>
      </c>
      <c r="O1562" s="948">
        <v>122428</v>
      </c>
      <c r="P1562" s="948">
        <v>80828</v>
      </c>
      <c r="Q1562" s="948">
        <v>18870</v>
      </c>
      <c r="R1562" s="948">
        <v>26466</v>
      </c>
      <c r="S1562" s="948"/>
      <c r="T1562" s="948"/>
      <c r="U1562" s="948"/>
      <c r="V1562" s="948" t="s">
        <v>1348</v>
      </c>
      <c r="W1562" s="948">
        <v>2</v>
      </c>
    </row>
    <row r="1563" spans="1:23" s="917" customFormat="1" ht="12.75" customHeight="1">
      <c r="A1563" s="948">
        <v>6666</v>
      </c>
      <c r="B1563" s="948">
        <v>2840</v>
      </c>
      <c r="C1563" s="948" t="s">
        <v>87</v>
      </c>
      <c r="D1563" s="948" t="s">
        <v>1126</v>
      </c>
      <c r="E1563" s="948">
        <v>46556</v>
      </c>
      <c r="F1563" s="948" t="s">
        <v>198</v>
      </c>
      <c r="G1563" s="948" t="s">
        <v>2941</v>
      </c>
      <c r="H1563" s="948" t="s">
        <v>2938</v>
      </c>
      <c r="I1563" s="948"/>
      <c r="J1563" s="948" t="s">
        <v>1096</v>
      </c>
      <c r="K1563" s="948">
        <v>1</v>
      </c>
      <c r="L1563" s="948" t="s">
        <v>25</v>
      </c>
      <c r="M1563" s="948">
        <v>41600</v>
      </c>
      <c r="N1563" s="948" t="s">
        <v>84</v>
      </c>
      <c r="O1563" s="948">
        <v>94362</v>
      </c>
      <c r="P1563" s="948">
        <v>52762</v>
      </c>
      <c r="Q1563" s="948">
        <v>9746</v>
      </c>
      <c r="R1563" s="948">
        <v>9782</v>
      </c>
      <c r="S1563" s="948"/>
      <c r="T1563" s="948"/>
      <c r="U1563" s="948"/>
      <c r="V1563" s="948" t="s">
        <v>1348</v>
      </c>
      <c r="W1563" s="948">
        <v>2</v>
      </c>
    </row>
    <row r="1564" spans="1:23" s="917" customFormat="1" ht="12.75" customHeight="1">
      <c r="A1564" s="948">
        <v>1615</v>
      </c>
      <c r="B1564" s="948">
        <v>2808</v>
      </c>
      <c r="C1564" s="948" t="s">
        <v>99</v>
      </c>
      <c r="D1564" s="948" t="s">
        <v>1126</v>
      </c>
      <c r="E1564" s="948">
        <v>46557</v>
      </c>
      <c r="F1564" s="948" t="s">
        <v>198</v>
      </c>
      <c r="G1564" s="948" t="s">
        <v>2942</v>
      </c>
      <c r="H1564" s="948" t="s">
        <v>2938</v>
      </c>
      <c r="I1564" s="948"/>
      <c r="J1564" s="948" t="s">
        <v>1096</v>
      </c>
      <c r="K1564" s="948">
        <v>4</v>
      </c>
      <c r="L1564" s="948" t="s">
        <v>25</v>
      </c>
      <c r="M1564" s="948">
        <v>41600</v>
      </c>
      <c r="N1564" s="948" t="s">
        <v>97</v>
      </c>
      <c r="O1564" s="948">
        <v>122428</v>
      </c>
      <c r="P1564" s="948">
        <v>80828</v>
      </c>
      <c r="Q1564" s="948">
        <v>18870</v>
      </c>
      <c r="R1564" s="948">
        <v>26466</v>
      </c>
      <c r="S1564" s="948"/>
      <c r="T1564" s="948"/>
      <c r="U1564" s="948"/>
      <c r="V1564" s="948" t="s">
        <v>1348</v>
      </c>
      <c r="W1564" s="948">
        <v>2</v>
      </c>
    </row>
    <row r="1565" spans="1:23" s="917" customFormat="1" ht="12.75" customHeight="1">
      <c r="A1565" s="948">
        <v>1615</v>
      </c>
      <c r="B1565" s="948">
        <v>2808</v>
      </c>
      <c r="C1565" s="948" t="s">
        <v>99</v>
      </c>
      <c r="D1565" s="948" t="s">
        <v>1126</v>
      </c>
      <c r="E1565" s="948">
        <v>46558</v>
      </c>
      <c r="F1565" s="948" t="s">
        <v>198</v>
      </c>
      <c r="G1565" s="948" t="s">
        <v>2943</v>
      </c>
      <c r="H1565" s="948" t="s">
        <v>2944</v>
      </c>
      <c r="I1565" s="948"/>
      <c r="J1565" s="948" t="s">
        <v>1096</v>
      </c>
      <c r="K1565" s="948">
        <v>2</v>
      </c>
      <c r="L1565" s="948" t="s">
        <v>25</v>
      </c>
      <c r="M1565" s="948">
        <v>41600</v>
      </c>
      <c r="N1565" s="948" t="s">
        <v>97</v>
      </c>
      <c r="O1565" s="948">
        <v>122428</v>
      </c>
      <c r="P1565" s="948">
        <v>80828</v>
      </c>
      <c r="Q1565" s="948">
        <v>18870</v>
      </c>
      <c r="R1565" s="948">
        <v>26466</v>
      </c>
      <c r="S1565" s="948"/>
      <c r="T1565" s="948"/>
      <c r="U1565" s="948"/>
      <c r="V1565" s="948" t="s">
        <v>1348</v>
      </c>
      <c r="W1565" s="948">
        <v>2</v>
      </c>
    </row>
    <row r="1566" spans="1:23" s="917" customFormat="1" ht="12.75" customHeight="1">
      <c r="A1566" s="948">
        <v>1615</v>
      </c>
      <c r="B1566" s="948">
        <v>2808</v>
      </c>
      <c r="C1566" s="948" t="s">
        <v>99</v>
      </c>
      <c r="D1566" s="948" t="s">
        <v>1126</v>
      </c>
      <c r="E1566" s="948">
        <v>46560</v>
      </c>
      <c r="F1566" s="948" t="s">
        <v>198</v>
      </c>
      <c r="G1566" s="948" t="s">
        <v>2945</v>
      </c>
      <c r="H1566" s="948" t="s">
        <v>2944</v>
      </c>
      <c r="I1566" s="948"/>
      <c r="J1566" s="948" t="s">
        <v>1096</v>
      </c>
      <c r="K1566" s="948">
        <v>2</v>
      </c>
      <c r="L1566" s="948" t="s">
        <v>25</v>
      </c>
      <c r="M1566" s="948">
        <v>41600</v>
      </c>
      <c r="N1566" s="948" t="s">
        <v>97</v>
      </c>
      <c r="O1566" s="948">
        <v>122428</v>
      </c>
      <c r="P1566" s="948">
        <v>80828</v>
      </c>
      <c r="Q1566" s="948">
        <v>18870</v>
      </c>
      <c r="R1566" s="948">
        <v>26466</v>
      </c>
      <c r="S1566" s="948"/>
      <c r="T1566" s="948"/>
      <c r="U1566" s="948"/>
      <c r="V1566" s="948" t="s">
        <v>1348</v>
      </c>
      <c r="W1566" s="948">
        <v>2</v>
      </c>
    </row>
    <row r="1567" spans="1:23" s="917" customFormat="1" ht="12.75" customHeight="1">
      <c r="A1567" s="948">
        <v>6666</v>
      </c>
      <c r="B1567" s="948">
        <v>2840</v>
      </c>
      <c r="C1567" s="948" t="s">
        <v>87</v>
      </c>
      <c r="D1567" s="948" t="s">
        <v>1126</v>
      </c>
      <c r="E1567" s="948">
        <v>46561</v>
      </c>
      <c r="F1567" s="948" t="s">
        <v>198</v>
      </c>
      <c r="G1567" s="948" t="s">
        <v>2946</v>
      </c>
      <c r="H1567" s="948" t="s">
        <v>2944</v>
      </c>
      <c r="I1567" s="948"/>
      <c r="J1567" s="948" t="s">
        <v>1096</v>
      </c>
      <c r="K1567" s="948">
        <v>2</v>
      </c>
      <c r="L1567" s="948" t="s">
        <v>25</v>
      </c>
      <c r="M1567" s="948">
        <v>41600</v>
      </c>
      <c r="N1567" s="948" t="s">
        <v>84</v>
      </c>
      <c r="O1567" s="948">
        <v>94362</v>
      </c>
      <c r="P1567" s="948">
        <v>52762</v>
      </c>
      <c r="Q1567" s="948">
        <v>9746</v>
      </c>
      <c r="R1567" s="948">
        <v>9782</v>
      </c>
      <c r="S1567" s="948"/>
      <c r="T1567" s="948"/>
      <c r="U1567" s="948"/>
      <c r="V1567" s="948" t="s">
        <v>1348</v>
      </c>
      <c r="W1567" s="948">
        <v>2</v>
      </c>
    </row>
    <row r="1568" spans="1:23" s="917" customFormat="1" ht="12.75" customHeight="1">
      <c r="A1568" s="948">
        <v>6666</v>
      </c>
      <c r="B1568" s="948">
        <v>2840</v>
      </c>
      <c r="C1568" s="948" t="s">
        <v>87</v>
      </c>
      <c r="D1568" s="948" t="s">
        <v>1126</v>
      </c>
      <c r="E1568" s="948">
        <v>46562</v>
      </c>
      <c r="F1568" s="948" t="s">
        <v>198</v>
      </c>
      <c r="G1568" s="948" t="s">
        <v>2947</v>
      </c>
      <c r="H1568" s="948" t="s">
        <v>2944</v>
      </c>
      <c r="I1568" s="948"/>
      <c r="J1568" s="948" t="s">
        <v>1096</v>
      </c>
      <c r="K1568" s="948">
        <v>1</v>
      </c>
      <c r="L1568" s="948" t="s">
        <v>25</v>
      </c>
      <c r="M1568" s="948">
        <v>41600</v>
      </c>
      <c r="N1568" s="948" t="s">
        <v>84</v>
      </c>
      <c r="O1568" s="948">
        <v>94362</v>
      </c>
      <c r="P1568" s="948">
        <v>52762</v>
      </c>
      <c r="Q1568" s="948">
        <v>9746</v>
      </c>
      <c r="R1568" s="948">
        <v>9782</v>
      </c>
      <c r="S1568" s="948"/>
      <c r="T1568" s="948"/>
      <c r="U1568" s="948"/>
      <c r="V1568" s="948" t="s">
        <v>1348</v>
      </c>
      <c r="W1568" s="948">
        <v>2</v>
      </c>
    </row>
    <row r="1569" spans="1:23" s="917" customFormat="1" ht="12.75" customHeight="1">
      <c r="A1569" s="948">
        <v>1615</v>
      </c>
      <c r="B1569" s="948">
        <v>2808</v>
      </c>
      <c r="C1569" s="948" t="s">
        <v>99</v>
      </c>
      <c r="D1569" s="948" t="s">
        <v>1126</v>
      </c>
      <c r="E1569" s="948">
        <v>46563</v>
      </c>
      <c r="F1569" s="948" t="s">
        <v>198</v>
      </c>
      <c r="G1569" s="948" t="s">
        <v>2948</v>
      </c>
      <c r="H1569" s="948" t="s">
        <v>2944</v>
      </c>
      <c r="I1569" s="948"/>
      <c r="J1569" s="948" t="s">
        <v>1096</v>
      </c>
      <c r="K1569" s="948">
        <v>2</v>
      </c>
      <c r="L1569" s="948" t="s">
        <v>25</v>
      </c>
      <c r="M1569" s="948">
        <v>41600</v>
      </c>
      <c r="N1569" s="948" t="s">
        <v>97</v>
      </c>
      <c r="O1569" s="948">
        <v>122428</v>
      </c>
      <c r="P1569" s="948">
        <v>80828</v>
      </c>
      <c r="Q1569" s="948">
        <v>18870</v>
      </c>
      <c r="R1569" s="948">
        <v>26466</v>
      </c>
      <c r="S1569" s="948"/>
      <c r="T1569" s="948"/>
      <c r="U1569" s="948"/>
      <c r="V1569" s="948" t="s">
        <v>1348</v>
      </c>
      <c r="W1569" s="948">
        <v>2</v>
      </c>
    </row>
    <row r="1570" spans="1:23" s="917" customFormat="1" ht="12.75" customHeight="1">
      <c r="A1570" s="948">
        <v>1615</v>
      </c>
      <c r="B1570" s="948">
        <v>2808</v>
      </c>
      <c r="C1570" s="948" t="s">
        <v>99</v>
      </c>
      <c r="D1570" s="948" t="s">
        <v>1126</v>
      </c>
      <c r="E1570" s="948">
        <v>46564</v>
      </c>
      <c r="F1570" s="948" t="s">
        <v>198</v>
      </c>
      <c r="G1570" s="948" t="s">
        <v>2949</v>
      </c>
      <c r="H1570" s="948" t="s">
        <v>2944</v>
      </c>
      <c r="I1570" s="948"/>
      <c r="J1570" s="948" t="s">
        <v>1096</v>
      </c>
      <c r="K1570" s="948">
        <v>1</v>
      </c>
      <c r="L1570" s="948" t="s">
        <v>25</v>
      </c>
      <c r="M1570" s="948">
        <v>41600</v>
      </c>
      <c r="N1570" s="948" t="s">
        <v>97</v>
      </c>
      <c r="O1570" s="948">
        <v>122428</v>
      </c>
      <c r="P1570" s="948">
        <v>80828</v>
      </c>
      <c r="Q1570" s="948">
        <v>18870</v>
      </c>
      <c r="R1570" s="948">
        <v>26466</v>
      </c>
      <c r="S1570" s="948"/>
      <c r="T1570" s="948"/>
      <c r="U1570" s="948"/>
      <c r="V1570" s="948" t="s">
        <v>1348</v>
      </c>
      <c r="W1570" s="948">
        <v>2</v>
      </c>
    </row>
    <row r="1571" spans="1:23" s="917" customFormat="1" ht="12.75" customHeight="1">
      <c r="A1571" s="948">
        <v>1615</v>
      </c>
      <c r="B1571" s="948">
        <v>2808</v>
      </c>
      <c r="C1571" s="948" t="s">
        <v>99</v>
      </c>
      <c r="D1571" s="948" t="s">
        <v>1126</v>
      </c>
      <c r="E1571" s="948">
        <v>46565</v>
      </c>
      <c r="F1571" s="948" t="s">
        <v>198</v>
      </c>
      <c r="G1571" s="948" t="s">
        <v>2950</v>
      </c>
      <c r="H1571" s="948" t="s">
        <v>2944</v>
      </c>
      <c r="I1571" s="948"/>
      <c r="J1571" s="948" t="s">
        <v>1096</v>
      </c>
      <c r="K1571" s="948">
        <v>5</v>
      </c>
      <c r="L1571" s="948" t="s">
        <v>25</v>
      </c>
      <c r="M1571" s="948">
        <v>41600</v>
      </c>
      <c r="N1571" s="948" t="s">
        <v>97</v>
      </c>
      <c r="O1571" s="948">
        <v>122428</v>
      </c>
      <c r="P1571" s="948">
        <v>80828</v>
      </c>
      <c r="Q1571" s="948">
        <v>18870</v>
      </c>
      <c r="R1571" s="948">
        <v>26466</v>
      </c>
      <c r="S1571" s="948"/>
      <c r="T1571" s="948"/>
      <c r="U1571" s="948"/>
      <c r="V1571" s="948" t="s">
        <v>1348</v>
      </c>
      <c r="W1571" s="948">
        <v>2</v>
      </c>
    </row>
    <row r="1572" spans="1:23" s="917" customFormat="1" ht="12.75" customHeight="1">
      <c r="A1572" s="948">
        <v>1220</v>
      </c>
      <c r="B1572" s="948">
        <v>2807</v>
      </c>
      <c r="C1572" s="948" t="s">
        <v>1102</v>
      </c>
      <c r="D1572" s="948" t="s">
        <v>1103</v>
      </c>
      <c r="E1572" s="948">
        <v>46566</v>
      </c>
      <c r="F1572" s="948" t="s">
        <v>198</v>
      </c>
      <c r="G1572" s="948" t="s">
        <v>2951</v>
      </c>
      <c r="H1572" s="948" t="s">
        <v>2952</v>
      </c>
      <c r="I1572" s="948"/>
      <c r="J1572" s="948" t="s">
        <v>1096</v>
      </c>
      <c r="K1572" s="948">
        <v>2</v>
      </c>
      <c r="L1572" s="948" t="s">
        <v>25</v>
      </c>
      <c r="M1572" s="948">
        <v>41600</v>
      </c>
      <c r="N1572" s="948" t="s">
        <v>97</v>
      </c>
      <c r="O1572" s="948">
        <v>122428</v>
      </c>
      <c r="P1572" s="948">
        <v>80828</v>
      </c>
      <c r="Q1572" s="948">
        <v>18870</v>
      </c>
      <c r="R1572" s="948">
        <v>26466</v>
      </c>
      <c r="S1572" s="948"/>
      <c r="T1572" s="948"/>
      <c r="U1572" s="948"/>
      <c r="V1572" s="948" t="s">
        <v>1348</v>
      </c>
      <c r="W1572" s="948">
        <v>2</v>
      </c>
    </row>
    <row r="1573" spans="1:23" s="917" customFormat="1" ht="12.75" customHeight="1">
      <c r="A1573" s="948">
        <v>1210</v>
      </c>
      <c r="B1573" s="948">
        <v>2805</v>
      </c>
      <c r="C1573" s="948" t="s">
        <v>110</v>
      </c>
      <c r="D1573" s="948" t="s">
        <v>1103</v>
      </c>
      <c r="E1573" s="948">
        <v>46571</v>
      </c>
      <c r="F1573" s="948" t="s">
        <v>198</v>
      </c>
      <c r="G1573" s="948" t="s">
        <v>2953</v>
      </c>
      <c r="H1573" s="948" t="s">
        <v>2954</v>
      </c>
      <c r="I1573" s="948"/>
      <c r="J1573" s="948" t="s">
        <v>1096</v>
      </c>
      <c r="K1573" s="948">
        <v>5</v>
      </c>
      <c r="L1573" s="948" t="s">
        <v>25</v>
      </c>
      <c r="M1573" s="948">
        <v>41600</v>
      </c>
      <c r="N1573" s="948" t="s">
        <v>109</v>
      </c>
      <c r="O1573" s="948">
        <v>149905</v>
      </c>
      <c r="P1573" s="948">
        <v>108305</v>
      </c>
      <c r="Q1573" s="948">
        <v>18870</v>
      </c>
      <c r="R1573" s="948">
        <v>26466</v>
      </c>
      <c r="S1573" s="948"/>
      <c r="T1573" s="948"/>
      <c r="U1573" s="948"/>
      <c r="V1573" s="948" t="s">
        <v>1348</v>
      </c>
      <c r="W1573" s="948">
        <v>2</v>
      </c>
    </row>
    <row r="1574" spans="1:23" s="917" customFormat="1" ht="12.75" customHeight="1">
      <c r="A1574" s="948">
        <v>1155</v>
      </c>
      <c r="B1574" s="948">
        <v>2828</v>
      </c>
      <c r="C1574" s="948" t="s">
        <v>112</v>
      </c>
      <c r="D1574" s="948" t="s">
        <v>1133</v>
      </c>
      <c r="E1574" s="948">
        <v>46578</v>
      </c>
      <c r="F1574" s="948" t="s">
        <v>198</v>
      </c>
      <c r="G1574" s="948" t="s">
        <v>2955</v>
      </c>
      <c r="H1574" s="948" t="s">
        <v>2956</v>
      </c>
      <c r="I1574" s="948"/>
      <c r="J1574" s="948" t="s">
        <v>1096</v>
      </c>
      <c r="K1574" s="948">
        <v>5</v>
      </c>
      <c r="L1574" s="948" t="s">
        <v>25</v>
      </c>
      <c r="M1574" s="948">
        <v>41600</v>
      </c>
      <c r="N1574" s="948" t="s">
        <v>109</v>
      </c>
      <c r="O1574" s="948">
        <v>149905</v>
      </c>
      <c r="P1574" s="948">
        <v>108305</v>
      </c>
      <c r="Q1574" s="948">
        <v>18870</v>
      </c>
      <c r="R1574" s="948">
        <v>26466</v>
      </c>
      <c r="S1574" s="948"/>
      <c r="T1574" s="948"/>
      <c r="U1574" s="948"/>
      <c r="V1574" s="948" t="s">
        <v>1348</v>
      </c>
      <c r="W1574" s="948">
        <v>1</v>
      </c>
    </row>
    <row r="1575" spans="1:23" s="917" customFormat="1" ht="12.75" customHeight="1">
      <c r="A1575" s="948">
        <v>3274</v>
      </c>
      <c r="B1575" s="948">
        <v>2840</v>
      </c>
      <c r="C1575" s="948" t="s">
        <v>87</v>
      </c>
      <c r="D1575" s="948" t="s">
        <v>1103</v>
      </c>
      <c r="E1575" s="948">
        <v>46580</v>
      </c>
      <c r="F1575" s="948" t="s">
        <v>198</v>
      </c>
      <c r="G1575" s="948" t="s">
        <v>2957</v>
      </c>
      <c r="H1575" s="948" t="s">
        <v>2958</v>
      </c>
      <c r="I1575" s="948"/>
      <c r="J1575" s="948" t="s">
        <v>1096</v>
      </c>
      <c r="K1575" s="948">
        <v>3</v>
      </c>
      <c r="L1575" s="948" t="s">
        <v>1466</v>
      </c>
      <c r="M1575" s="948">
        <v>41600</v>
      </c>
      <c r="N1575" s="948" t="s">
        <v>84</v>
      </c>
      <c r="O1575" s="948">
        <v>94362</v>
      </c>
      <c r="P1575" s="948">
        <v>52762</v>
      </c>
      <c r="Q1575" s="948">
        <v>13309</v>
      </c>
      <c r="R1575" s="948">
        <v>14661</v>
      </c>
      <c r="S1575" s="948"/>
      <c r="T1575" s="948"/>
      <c r="U1575" s="948"/>
      <c r="V1575" s="948" t="s">
        <v>1348</v>
      </c>
      <c r="W1575" s="948">
        <v>1</v>
      </c>
    </row>
    <row r="1576" spans="1:23" s="917" customFormat="1" ht="12.75" customHeight="1">
      <c r="A1576" s="948">
        <v>3274</v>
      </c>
      <c r="B1576" s="948">
        <v>2840</v>
      </c>
      <c r="C1576" s="948" t="s">
        <v>87</v>
      </c>
      <c r="D1576" s="948" t="s">
        <v>1103</v>
      </c>
      <c r="E1576" s="948">
        <v>46581</v>
      </c>
      <c r="F1576" s="948" t="s">
        <v>198</v>
      </c>
      <c r="G1576" s="948" t="s">
        <v>2959</v>
      </c>
      <c r="H1576" s="948" t="s">
        <v>2958</v>
      </c>
      <c r="I1576" s="948"/>
      <c r="J1576" s="948" t="s">
        <v>1096</v>
      </c>
      <c r="K1576" s="948">
        <v>3</v>
      </c>
      <c r="L1576" s="948" t="s">
        <v>1466</v>
      </c>
      <c r="M1576" s="948">
        <v>41600</v>
      </c>
      <c r="N1576" s="948" t="s">
        <v>84</v>
      </c>
      <c r="O1576" s="948">
        <v>94362</v>
      </c>
      <c r="P1576" s="948">
        <v>52762</v>
      </c>
      <c r="Q1576" s="948">
        <v>13309</v>
      </c>
      <c r="R1576" s="948">
        <v>14661</v>
      </c>
      <c r="S1576" s="948"/>
      <c r="T1576" s="948"/>
      <c r="U1576" s="948"/>
      <c r="V1576" s="948" t="s">
        <v>1348</v>
      </c>
      <c r="W1576" s="948">
        <v>1</v>
      </c>
    </row>
    <row r="1577" spans="1:23" s="917" customFormat="1" ht="12.75" customHeight="1">
      <c r="A1577" s="948">
        <v>3274</v>
      </c>
      <c r="B1577" s="948">
        <v>2840</v>
      </c>
      <c r="C1577" s="948" t="s">
        <v>87</v>
      </c>
      <c r="D1577" s="948" t="s">
        <v>1103</v>
      </c>
      <c r="E1577" s="948">
        <v>46582</v>
      </c>
      <c r="F1577" s="948" t="s">
        <v>198</v>
      </c>
      <c r="G1577" s="948" t="s">
        <v>2960</v>
      </c>
      <c r="H1577" s="948" t="s">
        <v>2958</v>
      </c>
      <c r="I1577" s="948"/>
      <c r="J1577" s="948" t="s">
        <v>1096</v>
      </c>
      <c r="K1577" s="948">
        <v>5</v>
      </c>
      <c r="L1577" s="948" t="s">
        <v>1466</v>
      </c>
      <c r="M1577" s="948">
        <v>41600</v>
      </c>
      <c r="N1577" s="948" t="s">
        <v>84</v>
      </c>
      <c r="O1577" s="948">
        <v>94362</v>
      </c>
      <c r="P1577" s="948">
        <v>52762</v>
      </c>
      <c r="Q1577" s="948">
        <v>13309</v>
      </c>
      <c r="R1577" s="948">
        <v>14661</v>
      </c>
      <c r="S1577" s="948"/>
      <c r="T1577" s="948"/>
      <c r="U1577" s="948"/>
      <c r="V1577" s="948" t="s">
        <v>1348</v>
      </c>
      <c r="W1577" s="948">
        <v>1</v>
      </c>
    </row>
    <row r="1578" spans="1:23" s="917" customFormat="1" ht="12.75" customHeight="1">
      <c r="A1578" s="948">
        <v>3274</v>
      </c>
      <c r="B1578" s="948">
        <v>2840</v>
      </c>
      <c r="C1578" s="948" t="s">
        <v>87</v>
      </c>
      <c r="D1578" s="948" t="s">
        <v>1103</v>
      </c>
      <c r="E1578" s="948">
        <v>46583</v>
      </c>
      <c r="F1578" s="948" t="s">
        <v>198</v>
      </c>
      <c r="G1578" s="948" t="s">
        <v>2961</v>
      </c>
      <c r="H1578" s="948" t="s">
        <v>2958</v>
      </c>
      <c r="I1578" s="948"/>
      <c r="J1578" s="948" t="s">
        <v>1096</v>
      </c>
      <c r="K1578" s="948">
        <v>3</v>
      </c>
      <c r="L1578" s="948" t="s">
        <v>1466</v>
      </c>
      <c r="M1578" s="948">
        <v>41600</v>
      </c>
      <c r="N1578" s="948" t="s">
        <v>84</v>
      </c>
      <c r="O1578" s="948">
        <v>94362</v>
      </c>
      <c r="P1578" s="948">
        <v>52762</v>
      </c>
      <c r="Q1578" s="948">
        <v>13309</v>
      </c>
      <c r="R1578" s="948">
        <v>14661</v>
      </c>
      <c r="S1578" s="948"/>
      <c r="T1578" s="948"/>
      <c r="U1578" s="948"/>
      <c r="V1578" s="948" t="s">
        <v>1348</v>
      </c>
      <c r="W1578" s="948">
        <v>1</v>
      </c>
    </row>
    <row r="1579" spans="1:23" s="917" customFormat="1" ht="12.75" customHeight="1">
      <c r="A1579" s="948">
        <v>3274</v>
      </c>
      <c r="B1579" s="948">
        <v>2840</v>
      </c>
      <c r="C1579" s="948" t="s">
        <v>87</v>
      </c>
      <c r="D1579" s="948" t="s">
        <v>1103</v>
      </c>
      <c r="E1579" s="948">
        <v>46584</v>
      </c>
      <c r="F1579" s="948" t="s">
        <v>198</v>
      </c>
      <c r="G1579" s="948" t="s">
        <v>2962</v>
      </c>
      <c r="H1579" s="948" t="s">
        <v>2958</v>
      </c>
      <c r="I1579" s="948"/>
      <c r="J1579" s="948" t="s">
        <v>1096</v>
      </c>
      <c r="K1579" s="948">
        <v>3</v>
      </c>
      <c r="L1579" s="948" t="s">
        <v>1466</v>
      </c>
      <c r="M1579" s="948">
        <v>41600</v>
      </c>
      <c r="N1579" s="948" t="s">
        <v>84</v>
      </c>
      <c r="O1579" s="948">
        <v>94362</v>
      </c>
      <c r="P1579" s="948">
        <v>52762</v>
      </c>
      <c r="Q1579" s="948">
        <v>13309</v>
      </c>
      <c r="R1579" s="948">
        <v>14661</v>
      </c>
      <c r="S1579" s="948"/>
      <c r="T1579" s="948"/>
      <c r="U1579" s="948"/>
      <c r="V1579" s="948" t="s">
        <v>1348</v>
      </c>
      <c r="W1579" s="948">
        <v>1</v>
      </c>
    </row>
    <row r="1580" spans="1:23" s="917" customFormat="1" ht="12.75" customHeight="1">
      <c r="A1580" s="948">
        <v>3274</v>
      </c>
      <c r="B1580" s="948">
        <v>2840</v>
      </c>
      <c r="C1580" s="948" t="s">
        <v>87</v>
      </c>
      <c r="D1580" s="948" t="s">
        <v>1103</v>
      </c>
      <c r="E1580" s="948">
        <v>46585</v>
      </c>
      <c r="F1580" s="948" t="s">
        <v>198</v>
      </c>
      <c r="G1580" s="948" t="s">
        <v>2963</v>
      </c>
      <c r="H1580" s="948" t="s">
        <v>2958</v>
      </c>
      <c r="I1580" s="948"/>
      <c r="J1580" s="948" t="s">
        <v>1096</v>
      </c>
      <c r="K1580" s="948">
        <v>3</v>
      </c>
      <c r="L1580" s="948" t="s">
        <v>1466</v>
      </c>
      <c r="M1580" s="948">
        <v>41600</v>
      </c>
      <c r="N1580" s="948" t="s">
        <v>84</v>
      </c>
      <c r="O1580" s="948">
        <v>94362</v>
      </c>
      <c r="P1580" s="948">
        <v>52762</v>
      </c>
      <c r="Q1580" s="948">
        <v>13309</v>
      </c>
      <c r="R1580" s="948">
        <v>14661</v>
      </c>
      <c r="S1580" s="948"/>
      <c r="T1580" s="948"/>
      <c r="U1580" s="948"/>
      <c r="V1580" s="948" t="s">
        <v>1348</v>
      </c>
      <c r="W1580" s="948">
        <v>1</v>
      </c>
    </row>
    <row r="1581" spans="1:23" s="917" customFormat="1" ht="12.75" customHeight="1">
      <c r="A1581" s="948">
        <v>1034</v>
      </c>
      <c r="B1581" s="948">
        <v>2801</v>
      </c>
      <c r="C1581" s="948" t="s">
        <v>115</v>
      </c>
      <c r="D1581" s="948" t="s">
        <v>1292</v>
      </c>
      <c r="E1581" s="948">
        <v>46588</v>
      </c>
      <c r="F1581" s="948" t="s">
        <v>198</v>
      </c>
      <c r="G1581" s="948" t="s">
        <v>2964</v>
      </c>
      <c r="H1581" s="948" t="s">
        <v>2965</v>
      </c>
      <c r="I1581" s="948"/>
      <c r="J1581" s="948" t="s">
        <v>1096</v>
      </c>
      <c r="K1581" s="948">
        <v>2</v>
      </c>
      <c r="L1581" s="948" t="s">
        <v>25</v>
      </c>
      <c r="M1581" s="948">
        <v>41600</v>
      </c>
      <c r="N1581" s="948" t="s">
        <v>114</v>
      </c>
      <c r="O1581" s="948">
        <v>165078</v>
      </c>
      <c r="P1581" s="948">
        <v>123478</v>
      </c>
      <c r="Q1581" s="948">
        <v>18870</v>
      </c>
      <c r="R1581" s="948">
        <v>26466</v>
      </c>
      <c r="S1581" s="948"/>
      <c r="T1581" s="948"/>
      <c r="U1581" s="948"/>
      <c r="V1581" s="948" t="s">
        <v>1348</v>
      </c>
      <c r="W1581" s="948">
        <v>1</v>
      </c>
    </row>
    <row r="1582" spans="1:23" s="917" customFormat="1" ht="12.75" customHeight="1">
      <c r="A1582" s="948">
        <v>1300</v>
      </c>
      <c r="B1582" s="948">
        <v>2827</v>
      </c>
      <c r="C1582" s="948" t="s">
        <v>96</v>
      </c>
      <c r="D1582" s="948" t="s">
        <v>1103</v>
      </c>
      <c r="E1582" s="948">
        <v>46589</v>
      </c>
      <c r="F1582" s="948" t="s">
        <v>198</v>
      </c>
      <c r="G1582" s="948" t="s">
        <v>2966</v>
      </c>
      <c r="H1582" s="948" t="s">
        <v>2967</v>
      </c>
      <c r="I1582" s="948"/>
      <c r="J1582" s="948" t="s">
        <v>1096</v>
      </c>
      <c r="K1582" s="948">
        <v>3</v>
      </c>
      <c r="L1582" s="948" t="s">
        <v>25</v>
      </c>
      <c r="M1582" s="948">
        <v>41600</v>
      </c>
      <c r="N1582" s="948" t="s">
        <v>93</v>
      </c>
      <c r="O1582" s="948">
        <v>109342</v>
      </c>
      <c r="P1582" s="948">
        <v>67742</v>
      </c>
      <c r="Q1582" s="948">
        <v>18870</v>
      </c>
      <c r="R1582" s="948">
        <v>26466</v>
      </c>
      <c r="S1582" s="948"/>
      <c r="T1582" s="948"/>
      <c r="U1582" s="948"/>
      <c r="V1582" s="948" t="s">
        <v>1348</v>
      </c>
      <c r="W1582" s="948">
        <v>2</v>
      </c>
    </row>
    <row r="1583" spans="1:23" s="917" customFormat="1" ht="12.75" customHeight="1">
      <c r="A1583" s="948">
        <v>1180</v>
      </c>
      <c r="B1583" s="948">
        <v>2819</v>
      </c>
      <c r="C1583" s="948" t="s">
        <v>101</v>
      </c>
      <c r="D1583" s="948" t="s">
        <v>1103</v>
      </c>
      <c r="E1583" s="948">
        <v>46592</v>
      </c>
      <c r="F1583" s="948" t="s">
        <v>198</v>
      </c>
      <c r="G1583" s="948" t="s">
        <v>2968</v>
      </c>
      <c r="H1583" s="948" t="s">
        <v>2969</v>
      </c>
      <c r="I1583" s="948"/>
      <c r="J1583" s="948" t="s">
        <v>1096</v>
      </c>
      <c r="K1583" s="948">
        <v>2</v>
      </c>
      <c r="L1583" s="948" t="s">
        <v>25</v>
      </c>
      <c r="M1583" s="948">
        <v>41600</v>
      </c>
      <c r="N1583" s="948" t="s">
        <v>97</v>
      </c>
      <c r="O1583" s="948">
        <v>122428</v>
      </c>
      <c r="P1583" s="948">
        <v>80828</v>
      </c>
      <c r="Q1583" s="948">
        <v>18870</v>
      </c>
      <c r="R1583" s="948">
        <v>26466</v>
      </c>
      <c r="S1583" s="948"/>
      <c r="T1583" s="948"/>
      <c r="U1583" s="948"/>
      <c r="V1583" s="948" t="s">
        <v>1348</v>
      </c>
      <c r="W1583" s="948">
        <v>3</v>
      </c>
    </row>
    <row r="1584" spans="1:23" s="917" customFormat="1" ht="12.75" customHeight="1">
      <c r="A1584" s="948">
        <v>1180</v>
      </c>
      <c r="B1584" s="948">
        <v>2819</v>
      </c>
      <c r="C1584" s="948" t="s">
        <v>101</v>
      </c>
      <c r="D1584" s="948" t="s">
        <v>1103</v>
      </c>
      <c r="E1584" s="948">
        <v>46593</v>
      </c>
      <c r="F1584" s="948" t="s">
        <v>198</v>
      </c>
      <c r="G1584" s="948" t="s">
        <v>2970</v>
      </c>
      <c r="H1584" s="948" t="s">
        <v>2969</v>
      </c>
      <c r="I1584" s="948"/>
      <c r="J1584" s="948" t="s">
        <v>1096</v>
      </c>
      <c r="K1584" s="948">
        <v>3</v>
      </c>
      <c r="L1584" s="948" t="s">
        <v>25</v>
      </c>
      <c r="M1584" s="948">
        <v>41600</v>
      </c>
      <c r="N1584" s="948" t="s">
        <v>97</v>
      </c>
      <c r="O1584" s="948">
        <v>122428</v>
      </c>
      <c r="P1584" s="948">
        <v>80828</v>
      </c>
      <c r="Q1584" s="948">
        <v>18870</v>
      </c>
      <c r="R1584" s="948">
        <v>26466</v>
      </c>
      <c r="S1584" s="948"/>
      <c r="T1584" s="948"/>
      <c r="U1584" s="948"/>
      <c r="V1584" s="948" t="s">
        <v>1348</v>
      </c>
      <c r="W1584" s="948">
        <v>3</v>
      </c>
    </row>
    <row r="1585" spans="1:23" s="917" customFormat="1" ht="12.75" customHeight="1">
      <c r="A1585" s="948">
        <v>1180</v>
      </c>
      <c r="B1585" s="948">
        <v>2819</v>
      </c>
      <c r="C1585" s="948" t="s">
        <v>101</v>
      </c>
      <c r="D1585" s="948" t="s">
        <v>1103</v>
      </c>
      <c r="E1585" s="948">
        <v>46594</v>
      </c>
      <c r="F1585" s="948" t="s">
        <v>198</v>
      </c>
      <c r="G1585" s="948" t="s">
        <v>2971</v>
      </c>
      <c r="H1585" s="948" t="s">
        <v>2969</v>
      </c>
      <c r="I1585" s="948"/>
      <c r="J1585" s="948" t="s">
        <v>1096</v>
      </c>
      <c r="K1585" s="948">
        <v>3</v>
      </c>
      <c r="L1585" s="948" t="s">
        <v>25</v>
      </c>
      <c r="M1585" s="948">
        <v>41600</v>
      </c>
      <c r="N1585" s="948" t="s">
        <v>97</v>
      </c>
      <c r="O1585" s="948">
        <v>122428</v>
      </c>
      <c r="P1585" s="948">
        <v>80828</v>
      </c>
      <c r="Q1585" s="948">
        <v>18870</v>
      </c>
      <c r="R1585" s="948">
        <v>26466</v>
      </c>
      <c r="S1585" s="948"/>
      <c r="T1585" s="948"/>
      <c r="U1585" s="948"/>
      <c r="V1585" s="948" t="s">
        <v>1348</v>
      </c>
      <c r="W1585" s="948">
        <v>1</v>
      </c>
    </row>
    <row r="1586" spans="1:23" s="917" customFormat="1" ht="12.75" customHeight="1">
      <c r="A1586" s="948">
        <v>1180</v>
      </c>
      <c r="B1586" s="948">
        <v>2819</v>
      </c>
      <c r="C1586" s="948" t="s">
        <v>101</v>
      </c>
      <c r="D1586" s="948" t="s">
        <v>1103</v>
      </c>
      <c r="E1586" s="948">
        <v>46595</v>
      </c>
      <c r="F1586" s="948" t="s">
        <v>198</v>
      </c>
      <c r="G1586" s="948" t="s">
        <v>2972</v>
      </c>
      <c r="H1586" s="948" t="s">
        <v>2969</v>
      </c>
      <c r="I1586" s="948"/>
      <c r="J1586" s="948" t="s">
        <v>1096</v>
      </c>
      <c r="K1586" s="948">
        <v>2</v>
      </c>
      <c r="L1586" s="948" t="s">
        <v>25</v>
      </c>
      <c r="M1586" s="948">
        <v>41600</v>
      </c>
      <c r="N1586" s="948" t="s">
        <v>97</v>
      </c>
      <c r="O1586" s="948">
        <v>122428</v>
      </c>
      <c r="P1586" s="948">
        <v>80828</v>
      </c>
      <c r="Q1586" s="948">
        <v>18870</v>
      </c>
      <c r="R1586" s="948">
        <v>26466</v>
      </c>
      <c r="S1586" s="948"/>
      <c r="T1586" s="948"/>
      <c r="U1586" s="948"/>
      <c r="V1586" s="948" t="s">
        <v>1348</v>
      </c>
      <c r="W1586" s="948">
        <v>1</v>
      </c>
    </row>
    <row r="1587" spans="1:23" s="917" customFormat="1" ht="12.75" customHeight="1">
      <c r="A1587" s="948">
        <v>1034</v>
      </c>
      <c r="B1587" s="948">
        <v>2803</v>
      </c>
      <c r="C1587" s="948" t="s">
        <v>98</v>
      </c>
      <c r="D1587" s="948" t="s">
        <v>1292</v>
      </c>
      <c r="E1587" s="948">
        <v>46596</v>
      </c>
      <c r="F1587" s="948" t="s">
        <v>198</v>
      </c>
      <c r="G1587" s="948" t="s">
        <v>2973</v>
      </c>
      <c r="H1587" s="948" t="s">
        <v>2974</v>
      </c>
      <c r="I1587" s="948"/>
      <c r="J1587" s="948" t="s">
        <v>1096</v>
      </c>
      <c r="K1587" s="948">
        <v>1</v>
      </c>
      <c r="L1587" s="948" t="s">
        <v>25</v>
      </c>
      <c r="M1587" s="948">
        <v>41600</v>
      </c>
      <c r="N1587" s="948" t="s">
        <v>97</v>
      </c>
      <c r="O1587" s="948">
        <v>122428</v>
      </c>
      <c r="P1587" s="948">
        <v>80828</v>
      </c>
      <c r="Q1587" s="948">
        <v>18870</v>
      </c>
      <c r="R1587" s="948">
        <v>26466</v>
      </c>
      <c r="S1587" s="948"/>
      <c r="T1587" s="948"/>
      <c r="U1587" s="948"/>
      <c r="V1587" s="948" t="s">
        <v>1348</v>
      </c>
      <c r="W1587" s="948">
        <v>12</v>
      </c>
    </row>
    <row r="1588" spans="1:23" s="917" customFormat="1" ht="12.75" customHeight="1">
      <c r="A1588" s="948">
        <v>1615</v>
      </c>
      <c r="B1588" s="948">
        <v>2808</v>
      </c>
      <c r="C1588" s="948" t="s">
        <v>99</v>
      </c>
      <c r="D1588" s="948" t="s">
        <v>1126</v>
      </c>
      <c r="E1588" s="948">
        <v>46599</v>
      </c>
      <c r="F1588" s="948" t="s">
        <v>198</v>
      </c>
      <c r="G1588" s="948" t="s">
        <v>2975</v>
      </c>
      <c r="H1588" s="948" t="s">
        <v>2976</v>
      </c>
      <c r="I1588" s="948"/>
      <c r="J1588" s="948" t="s">
        <v>1096</v>
      </c>
      <c r="K1588" s="948">
        <v>2</v>
      </c>
      <c r="L1588" s="948" t="s">
        <v>25</v>
      </c>
      <c r="M1588" s="948">
        <v>41600</v>
      </c>
      <c r="N1588" s="948" t="s">
        <v>97</v>
      </c>
      <c r="O1588" s="948">
        <v>122428</v>
      </c>
      <c r="P1588" s="948">
        <v>80828</v>
      </c>
      <c r="Q1588" s="948">
        <v>18870</v>
      </c>
      <c r="R1588" s="948">
        <v>26466</v>
      </c>
      <c r="S1588" s="948"/>
      <c r="T1588" s="948"/>
      <c r="U1588" s="948"/>
      <c r="V1588" s="948" t="s">
        <v>1348</v>
      </c>
      <c r="W1588" s="948">
        <v>2</v>
      </c>
    </row>
    <row r="1589" spans="1:23" s="917" customFormat="1" ht="12.75" customHeight="1">
      <c r="A1589" s="948">
        <v>1615</v>
      </c>
      <c r="B1589" s="948">
        <v>2808</v>
      </c>
      <c r="C1589" s="948" t="s">
        <v>99</v>
      </c>
      <c r="D1589" s="948" t="s">
        <v>1126</v>
      </c>
      <c r="E1589" s="948">
        <v>46655</v>
      </c>
      <c r="F1589" s="948" t="s">
        <v>198</v>
      </c>
      <c r="G1589" s="948" t="s">
        <v>2977</v>
      </c>
      <c r="H1589" s="948" t="s">
        <v>2976</v>
      </c>
      <c r="I1589" s="948"/>
      <c r="J1589" s="948" t="s">
        <v>1096</v>
      </c>
      <c r="K1589" s="948">
        <v>2</v>
      </c>
      <c r="L1589" s="948" t="s">
        <v>25</v>
      </c>
      <c r="M1589" s="948">
        <v>41600</v>
      </c>
      <c r="N1589" s="948" t="s">
        <v>97</v>
      </c>
      <c r="O1589" s="948">
        <v>122428</v>
      </c>
      <c r="P1589" s="948">
        <v>80828</v>
      </c>
      <c r="Q1589" s="948">
        <v>18870</v>
      </c>
      <c r="R1589" s="948">
        <v>26466</v>
      </c>
      <c r="S1589" s="948"/>
      <c r="T1589" s="948"/>
      <c r="U1589" s="948"/>
      <c r="V1589" s="948" t="s">
        <v>1348</v>
      </c>
      <c r="W1589" s="948">
        <v>2</v>
      </c>
    </row>
    <row r="1590" spans="1:23" s="917" customFormat="1" ht="12.75" customHeight="1">
      <c r="A1590" s="948">
        <v>1605</v>
      </c>
      <c r="B1590" s="948">
        <v>2813</v>
      </c>
      <c r="C1590" s="948" t="s">
        <v>90</v>
      </c>
      <c r="D1590" s="948" t="s">
        <v>1126</v>
      </c>
      <c r="E1590" s="948">
        <v>46659</v>
      </c>
      <c r="F1590" s="948" t="s">
        <v>198</v>
      </c>
      <c r="G1590" s="948" t="s">
        <v>2978</v>
      </c>
      <c r="H1590" s="948" t="s">
        <v>2976</v>
      </c>
      <c r="I1590" s="948"/>
      <c r="J1590" s="948" t="s">
        <v>1096</v>
      </c>
      <c r="K1590" s="948">
        <v>5</v>
      </c>
      <c r="L1590" s="948" t="s">
        <v>25</v>
      </c>
      <c r="M1590" s="948">
        <v>41600</v>
      </c>
      <c r="N1590" s="948" t="s">
        <v>88</v>
      </c>
      <c r="O1590" s="948">
        <v>101092</v>
      </c>
      <c r="P1590" s="948">
        <v>59492</v>
      </c>
      <c r="Q1590" s="948">
        <v>18870</v>
      </c>
      <c r="R1590" s="948">
        <v>19885</v>
      </c>
      <c r="S1590" s="948"/>
      <c r="T1590" s="948"/>
      <c r="U1590" s="948"/>
      <c r="V1590" s="948" t="s">
        <v>1348</v>
      </c>
      <c r="W1590" s="948">
        <v>3</v>
      </c>
    </row>
    <row r="1591" spans="1:23" s="917" customFormat="1" ht="12.75" customHeight="1">
      <c r="A1591" s="948">
        <v>1605</v>
      </c>
      <c r="B1591" s="948">
        <v>2813</v>
      </c>
      <c r="C1591" s="948" t="s">
        <v>90</v>
      </c>
      <c r="D1591" s="948" t="s">
        <v>1126</v>
      </c>
      <c r="E1591" s="948">
        <v>46661</v>
      </c>
      <c r="F1591" s="948" t="s">
        <v>198</v>
      </c>
      <c r="G1591" s="948" t="s">
        <v>2979</v>
      </c>
      <c r="H1591" s="948" t="s">
        <v>2956</v>
      </c>
      <c r="I1591" s="948"/>
      <c r="J1591" s="948" t="s">
        <v>1096</v>
      </c>
      <c r="K1591" s="948">
        <v>5</v>
      </c>
      <c r="L1591" s="948" t="s">
        <v>25</v>
      </c>
      <c r="M1591" s="948">
        <v>41600</v>
      </c>
      <c r="N1591" s="948" t="s">
        <v>88</v>
      </c>
      <c r="O1591" s="948">
        <v>101092</v>
      </c>
      <c r="P1591" s="948">
        <v>59492</v>
      </c>
      <c r="Q1591" s="948">
        <v>18870</v>
      </c>
      <c r="R1591" s="948">
        <v>19885</v>
      </c>
      <c r="S1591" s="948"/>
      <c r="T1591" s="948"/>
      <c r="U1591" s="948"/>
      <c r="V1591" s="948" t="s">
        <v>1348</v>
      </c>
      <c r="W1591" s="948">
        <v>4</v>
      </c>
    </row>
    <row r="1592" spans="1:23" s="917" customFormat="1" ht="12.75" customHeight="1">
      <c r="A1592" s="948">
        <v>1270</v>
      </c>
      <c r="B1592" s="948">
        <v>2810</v>
      </c>
      <c r="C1592" s="948" t="s">
        <v>100</v>
      </c>
      <c r="D1592" s="948" t="s">
        <v>1103</v>
      </c>
      <c r="E1592" s="948">
        <v>46668</v>
      </c>
      <c r="F1592" s="948" t="s">
        <v>198</v>
      </c>
      <c r="G1592" s="948" t="s">
        <v>2980</v>
      </c>
      <c r="H1592" s="948" t="s">
        <v>2854</v>
      </c>
      <c r="I1592" s="948"/>
      <c r="J1592" s="948" t="s">
        <v>1096</v>
      </c>
      <c r="K1592" s="948">
        <v>1</v>
      </c>
      <c r="L1592" s="948" t="s">
        <v>25</v>
      </c>
      <c r="M1592" s="948">
        <v>41600</v>
      </c>
      <c r="N1592" s="948" t="s">
        <v>97</v>
      </c>
      <c r="O1592" s="948">
        <v>122428</v>
      </c>
      <c r="P1592" s="948">
        <v>80828</v>
      </c>
      <c r="Q1592" s="948">
        <v>35187</v>
      </c>
      <c r="R1592" s="948">
        <v>43661</v>
      </c>
      <c r="S1592" s="948"/>
      <c r="T1592" s="948"/>
      <c r="U1592" s="948"/>
      <c r="V1592" s="948" t="s">
        <v>1348</v>
      </c>
      <c r="W1592" s="948">
        <v>1</v>
      </c>
    </row>
    <row r="1593" spans="1:23" s="917" customFormat="1" ht="12.75" customHeight="1">
      <c r="A1593" s="948">
        <v>1350</v>
      </c>
      <c r="B1593" s="948">
        <v>2803</v>
      </c>
      <c r="C1593" s="948" t="s">
        <v>98</v>
      </c>
      <c r="D1593" s="948" t="s">
        <v>1292</v>
      </c>
      <c r="E1593" s="948">
        <v>46676</v>
      </c>
      <c r="F1593" s="948" t="s">
        <v>198</v>
      </c>
      <c r="G1593" s="948" t="s">
        <v>2981</v>
      </c>
      <c r="H1593" s="948" t="s">
        <v>2982</v>
      </c>
      <c r="I1593" s="948"/>
      <c r="J1593" s="948" t="s">
        <v>1096</v>
      </c>
      <c r="K1593" s="948">
        <v>2</v>
      </c>
      <c r="L1593" s="948" t="s">
        <v>25</v>
      </c>
      <c r="M1593" s="948">
        <v>41600</v>
      </c>
      <c r="N1593" s="948" t="s">
        <v>97</v>
      </c>
      <c r="O1593" s="948">
        <v>122428</v>
      </c>
      <c r="P1593" s="948">
        <v>80828</v>
      </c>
      <c r="Q1593" s="948">
        <v>18870</v>
      </c>
      <c r="R1593" s="948">
        <v>19885</v>
      </c>
      <c r="S1593" s="948"/>
      <c r="T1593" s="948"/>
      <c r="U1593" s="948"/>
      <c r="V1593" s="948" t="s">
        <v>1348</v>
      </c>
      <c r="W1593" s="948">
        <v>2</v>
      </c>
    </row>
    <row r="1594" spans="1:23" s="917" customFormat="1" ht="12.75" customHeight="1">
      <c r="A1594" s="948">
        <v>1235</v>
      </c>
      <c r="B1594" s="948">
        <v>2824</v>
      </c>
      <c r="C1594" s="948" t="s">
        <v>122</v>
      </c>
      <c r="D1594" s="948" t="s">
        <v>1103</v>
      </c>
      <c r="E1594" s="948">
        <v>46678</v>
      </c>
      <c r="F1594" s="948" t="s">
        <v>198</v>
      </c>
      <c r="G1594" s="948" t="s">
        <v>2983</v>
      </c>
      <c r="H1594" s="948" t="s">
        <v>2984</v>
      </c>
      <c r="I1594" s="948"/>
      <c r="J1594" s="948" t="s">
        <v>1096</v>
      </c>
      <c r="K1594" s="948">
        <v>1</v>
      </c>
      <c r="L1594" s="948" t="s">
        <v>25</v>
      </c>
      <c r="M1594" s="948">
        <v>41600</v>
      </c>
      <c r="N1594" s="948" t="s">
        <v>114</v>
      </c>
      <c r="O1594" s="948">
        <v>165078</v>
      </c>
      <c r="P1594" s="948">
        <v>123478</v>
      </c>
      <c r="Q1594" s="948">
        <v>23032</v>
      </c>
      <c r="R1594" s="948">
        <v>43316</v>
      </c>
      <c r="S1594" s="948"/>
      <c r="T1594" s="948"/>
      <c r="U1594" s="948"/>
      <c r="V1594" s="948" t="s">
        <v>1348</v>
      </c>
      <c r="W1594" s="948">
        <v>2</v>
      </c>
    </row>
    <row r="1595" spans="1:23" s="917" customFormat="1" ht="12.75" customHeight="1">
      <c r="A1595" s="948">
        <v>1615</v>
      </c>
      <c r="B1595" s="948">
        <v>2808</v>
      </c>
      <c r="C1595" s="948" t="s">
        <v>99</v>
      </c>
      <c r="D1595" s="948" t="s">
        <v>1126</v>
      </c>
      <c r="E1595" s="948">
        <v>46682</v>
      </c>
      <c r="F1595" s="948" t="s">
        <v>198</v>
      </c>
      <c r="G1595" s="948" t="s">
        <v>2985</v>
      </c>
      <c r="H1595" s="948" t="s">
        <v>2986</v>
      </c>
      <c r="I1595" s="948"/>
      <c r="J1595" s="948" t="s">
        <v>1096</v>
      </c>
      <c r="K1595" s="948">
        <v>1</v>
      </c>
      <c r="L1595" s="948" t="s">
        <v>25</v>
      </c>
      <c r="M1595" s="948">
        <v>41600</v>
      </c>
      <c r="N1595" s="948" t="s">
        <v>97</v>
      </c>
      <c r="O1595" s="948">
        <v>122428</v>
      </c>
      <c r="P1595" s="948">
        <v>80828</v>
      </c>
      <c r="Q1595" s="948">
        <v>18870</v>
      </c>
      <c r="R1595" s="948">
        <v>26466</v>
      </c>
      <c r="S1595" s="948"/>
      <c r="T1595" s="948"/>
      <c r="U1595" s="948"/>
      <c r="V1595" s="948" t="s">
        <v>1348</v>
      </c>
      <c r="W1595" s="948">
        <v>3</v>
      </c>
    </row>
    <row r="1596" spans="1:23" s="917" customFormat="1" ht="12.75" customHeight="1">
      <c r="A1596" s="948">
        <v>16</v>
      </c>
      <c r="B1596" s="948">
        <v>2824</v>
      </c>
      <c r="C1596" s="948" t="s">
        <v>122</v>
      </c>
      <c r="D1596" s="948" t="s">
        <v>1126</v>
      </c>
      <c r="E1596" s="948">
        <v>46686</v>
      </c>
      <c r="F1596" s="948" t="s">
        <v>198</v>
      </c>
      <c r="G1596" s="948" t="s">
        <v>2987</v>
      </c>
      <c r="H1596" s="948" t="s">
        <v>2988</v>
      </c>
      <c r="I1596" s="948"/>
      <c r="J1596" s="948" t="s">
        <v>1096</v>
      </c>
      <c r="K1596" s="948">
        <v>1</v>
      </c>
      <c r="L1596" s="948" t="s">
        <v>25</v>
      </c>
      <c r="M1596" s="948">
        <v>41600</v>
      </c>
      <c r="N1596" s="948" t="s">
        <v>114</v>
      </c>
      <c r="O1596" s="948">
        <v>165078</v>
      </c>
      <c r="P1596" s="948">
        <v>123478</v>
      </c>
      <c r="Q1596" s="948">
        <v>18870</v>
      </c>
      <c r="R1596" s="948">
        <v>26466</v>
      </c>
      <c r="S1596" s="948"/>
      <c r="T1596" s="948"/>
      <c r="U1596" s="948"/>
      <c r="V1596" s="948" t="s">
        <v>1348</v>
      </c>
      <c r="W1596" s="948">
        <v>2</v>
      </c>
    </row>
    <row r="1597" spans="1:23" s="917" customFormat="1" ht="12.75" customHeight="1">
      <c r="A1597" s="948">
        <v>1525</v>
      </c>
      <c r="B1597" s="948">
        <v>2844</v>
      </c>
      <c r="C1597" s="948" t="s">
        <v>91</v>
      </c>
      <c r="D1597" s="948" t="s">
        <v>1270</v>
      </c>
      <c r="E1597" s="948">
        <v>46716</v>
      </c>
      <c r="F1597" s="948" t="s">
        <v>198</v>
      </c>
      <c r="G1597" s="948" t="s">
        <v>2989</v>
      </c>
      <c r="H1597" s="948" t="s">
        <v>2990</v>
      </c>
      <c r="I1597" s="948"/>
      <c r="J1597" s="948" t="s">
        <v>1096</v>
      </c>
      <c r="K1597" s="948">
        <v>1</v>
      </c>
      <c r="L1597" s="948" t="s">
        <v>25</v>
      </c>
      <c r="M1597" s="948">
        <v>41600</v>
      </c>
      <c r="N1597" s="948" t="s">
        <v>88</v>
      </c>
      <c r="O1597" s="948">
        <v>101092</v>
      </c>
      <c r="P1597" s="948">
        <v>59492</v>
      </c>
      <c r="Q1597" s="948">
        <v>18870</v>
      </c>
      <c r="R1597" s="948">
        <v>34212</v>
      </c>
      <c r="S1597" s="948"/>
      <c r="T1597" s="948"/>
      <c r="U1597" s="948"/>
      <c r="V1597" s="948" t="s">
        <v>1348</v>
      </c>
      <c r="W1597" s="948">
        <v>2</v>
      </c>
    </row>
    <row r="1598" spans="1:23" s="917" customFormat="1" ht="12.75" customHeight="1">
      <c r="A1598" s="948">
        <v>1525</v>
      </c>
      <c r="B1598" s="948">
        <v>2844</v>
      </c>
      <c r="C1598" s="948" t="s">
        <v>91</v>
      </c>
      <c r="D1598" s="948" t="s">
        <v>1270</v>
      </c>
      <c r="E1598" s="948">
        <v>46717</v>
      </c>
      <c r="F1598" s="948" t="s">
        <v>198</v>
      </c>
      <c r="G1598" s="948" t="s">
        <v>2991</v>
      </c>
      <c r="H1598" s="948" t="s">
        <v>2990</v>
      </c>
      <c r="I1598" s="948"/>
      <c r="J1598" s="948" t="s">
        <v>1096</v>
      </c>
      <c r="K1598" s="948">
        <v>3</v>
      </c>
      <c r="L1598" s="948" t="s">
        <v>25</v>
      </c>
      <c r="M1598" s="948">
        <v>41600</v>
      </c>
      <c r="N1598" s="948" t="s">
        <v>88</v>
      </c>
      <c r="O1598" s="948">
        <v>101092</v>
      </c>
      <c r="P1598" s="948">
        <v>59492</v>
      </c>
      <c r="Q1598" s="948">
        <v>18870</v>
      </c>
      <c r="R1598" s="948">
        <v>34212</v>
      </c>
      <c r="S1598" s="948"/>
      <c r="T1598" s="948"/>
      <c r="U1598" s="948"/>
      <c r="V1598" s="948" t="s">
        <v>1348</v>
      </c>
      <c r="W1598" s="948">
        <v>2</v>
      </c>
    </row>
    <row r="1599" spans="1:23" s="917" customFormat="1" ht="12.75" customHeight="1">
      <c r="A1599" s="948">
        <v>1525</v>
      </c>
      <c r="B1599" s="948">
        <v>2844</v>
      </c>
      <c r="C1599" s="948" t="s">
        <v>91</v>
      </c>
      <c r="D1599" s="948" t="s">
        <v>1270</v>
      </c>
      <c r="E1599" s="948">
        <v>46718</v>
      </c>
      <c r="F1599" s="948" t="s">
        <v>198</v>
      </c>
      <c r="G1599" s="948" t="s">
        <v>2992</v>
      </c>
      <c r="H1599" s="948" t="s">
        <v>2990</v>
      </c>
      <c r="I1599" s="948"/>
      <c r="J1599" s="948" t="s">
        <v>1096</v>
      </c>
      <c r="K1599" s="948">
        <v>3</v>
      </c>
      <c r="L1599" s="948" t="s">
        <v>25</v>
      </c>
      <c r="M1599" s="948">
        <v>41600</v>
      </c>
      <c r="N1599" s="948" t="s">
        <v>88</v>
      </c>
      <c r="O1599" s="948">
        <v>101092</v>
      </c>
      <c r="P1599" s="948">
        <v>59492</v>
      </c>
      <c r="Q1599" s="948">
        <v>18870</v>
      </c>
      <c r="R1599" s="948">
        <v>34212</v>
      </c>
      <c r="S1599" s="948"/>
      <c r="T1599" s="948"/>
      <c r="U1599" s="948"/>
      <c r="V1599" s="948" t="s">
        <v>1348</v>
      </c>
      <c r="W1599" s="948">
        <v>2</v>
      </c>
    </row>
    <row r="1600" spans="1:23" s="917" customFormat="1" ht="12.75" customHeight="1">
      <c r="A1600" s="948">
        <v>1525</v>
      </c>
      <c r="B1600" s="948">
        <v>2844</v>
      </c>
      <c r="C1600" s="948" t="s">
        <v>91</v>
      </c>
      <c r="D1600" s="948" t="s">
        <v>1270</v>
      </c>
      <c r="E1600" s="948">
        <v>46729</v>
      </c>
      <c r="F1600" s="948" t="s">
        <v>198</v>
      </c>
      <c r="G1600" s="948" t="s">
        <v>2993</v>
      </c>
      <c r="H1600" s="948" t="s">
        <v>2990</v>
      </c>
      <c r="I1600" s="948"/>
      <c r="J1600" s="948" t="s">
        <v>1096</v>
      </c>
      <c r="K1600" s="948">
        <v>2</v>
      </c>
      <c r="L1600" s="948" t="s">
        <v>25</v>
      </c>
      <c r="M1600" s="948">
        <v>41600</v>
      </c>
      <c r="N1600" s="948" t="s">
        <v>88</v>
      </c>
      <c r="O1600" s="948">
        <v>101092</v>
      </c>
      <c r="P1600" s="948">
        <v>59492</v>
      </c>
      <c r="Q1600" s="948">
        <v>18870</v>
      </c>
      <c r="R1600" s="948">
        <v>34212</v>
      </c>
      <c r="S1600" s="948"/>
      <c r="T1600" s="948"/>
      <c r="U1600" s="948"/>
      <c r="V1600" s="948" t="s">
        <v>1348</v>
      </c>
      <c r="W1600" s="948">
        <v>2</v>
      </c>
    </row>
    <row r="1601" spans="1:23" s="917" customFormat="1" ht="12.75" customHeight="1">
      <c r="A1601" s="948">
        <v>1525</v>
      </c>
      <c r="B1601" s="948">
        <v>2844</v>
      </c>
      <c r="C1601" s="948" t="s">
        <v>91</v>
      </c>
      <c r="D1601" s="948" t="s">
        <v>1270</v>
      </c>
      <c r="E1601" s="948">
        <v>46730</v>
      </c>
      <c r="F1601" s="948" t="s">
        <v>198</v>
      </c>
      <c r="G1601" s="948" t="s">
        <v>2994</v>
      </c>
      <c r="H1601" s="948" t="s">
        <v>2990</v>
      </c>
      <c r="I1601" s="948"/>
      <c r="J1601" s="948" t="s">
        <v>1096</v>
      </c>
      <c r="K1601" s="948">
        <v>3</v>
      </c>
      <c r="L1601" s="948" t="s">
        <v>25</v>
      </c>
      <c r="M1601" s="948">
        <v>41600</v>
      </c>
      <c r="N1601" s="948" t="s">
        <v>88</v>
      </c>
      <c r="O1601" s="948">
        <v>101092</v>
      </c>
      <c r="P1601" s="948">
        <v>59492</v>
      </c>
      <c r="Q1601" s="948">
        <v>18870</v>
      </c>
      <c r="R1601" s="948">
        <v>34212</v>
      </c>
      <c r="S1601" s="948"/>
      <c r="T1601" s="948"/>
      <c r="U1601" s="948"/>
      <c r="V1601" s="948" t="s">
        <v>1348</v>
      </c>
      <c r="W1601" s="948">
        <v>2</v>
      </c>
    </row>
    <row r="1602" spans="1:23" s="917" customFormat="1" ht="12.75" customHeight="1">
      <c r="A1602" s="948">
        <v>1525</v>
      </c>
      <c r="B1602" s="948">
        <v>2844</v>
      </c>
      <c r="C1602" s="948" t="s">
        <v>91</v>
      </c>
      <c r="D1602" s="948" t="s">
        <v>1270</v>
      </c>
      <c r="E1602" s="948">
        <v>46732</v>
      </c>
      <c r="F1602" s="948" t="s">
        <v>198</v>
      </c>
      <c r="G1602" s="948" t="s">
        <v>2995</v>
      </c>
      <c r="H1602" s="948" t="s">
        <v>2990</v>
      </c>
      <c r="I1602" s="948"/>
      <c r="J1602" s="948" t="s">
        <v>1096</v>
      </c>
      <c r="K1602" s="948">
        <v>1</v>
      </c>
      <c r="L1602" s="948" t="s">
        <v>25</v>
      </c>
      <c r="M1602" s="948">
        <v>41600</v>
      </c>
      <c r="N1602" s="948" t="s">
        <v>88</v>
      </c>
      <c r="O1602" s="948">
        <v>101092</v>
      </c>
      <c r="P1602" s="948">
        <v>59492</v>
      </c>
      <c r="Q1602" s="948">
        <v>18870</v>
      </c>
      <c r="R1602" s="948">
        <v>34212</v>
      </c>
      <c r="S1602" s="948"/>
      <c r="T1602" s="948"/>
      <c r="U1602" s="948"/>
      <c r="V1602" s="948" t="s">
        <v>1348</v>
      </c>
      <c r="W1602" s="948">
        <v>2</v>
      </c>
    </row>
    <row r="1603" spans="1:23" s="917" customFormat="1" ht="12.75" customHeight="1">
      <c r="A1603" s="948">
        <v>1525</v>
      </c>
      <c r="B1603" s="948">
        <v>2844</v>
      </c>
      <c r="C1603" s="948" t="s">
        <v>91</v>
      </c>
      <c r="D1603" s="948" t="s">
        <v>1270</v>
      </c>
      <c r="E1603" s="948">
        <v>46736</v>
      </c>
      <c r="F1603" s="948" t="s">
        <v>198</v>
      </c>
      <c r="G1603" s="948" t="s">
        <v>2996</v>
      </c>
      <c r="H1603" s="948" t="s">
        <v>2990</v>
      </c>
      <c r="I1603" s="948"/>
      <c r="J1603" s="948" t="s">
        <v>1096</v>
      </c>
      <c r="K1603" s="948">
        <v>3</v>
      </c>
      <c r="L1603" s="948" t="s">
        <v>25</v>
      </c>
      <c r="M1603" s="948">
        <v>41600</v>
      </c>
      <c r="N1603" s="948" t="s">
        <v>88</v>
      </c>
      <c r="O1603" s="948">
        <v>101092</v>
      </c>
      <c r="P1603" s="948">
        <v>59492</v>
      </c>
      <c r="Q1603" s="948">
        <v>18870</v>
      </c>
      <c r="R1603" s="948">
        <v>34212</v>
      </c>
      <c r="S1603" s="948"/>
      <c r="T1603" s="948"/>
      <c r="U1603" s="948"/>
      <c r="V1603" s="948" t="s">
        <v>1348</v>
      </c>
      <c r="W1603" s="948">
        <v>2</v>
      </c>
    </row>
    <row r="1604" spans="1:23" s="917" customFormat="1" ht="12.75" customHeight="1">
      <c r="A1604" s="948">
        <v>1525</v>
      </c>
      <c r="B1604" s="948">
        <v>2844</v>
      </c>
      <c r="C1604" s="948" t="s">
        <v>91</v>
      </c>
      <c r="D1604" s="948" t="s">
        <v>1270</v>
      </c>
      <c r="E1604" s="948">
        <v>46743</v>
      </c>
      <c r="F1604" s="948" t="s">
        <v>198</v>
      </c>
      <c r="G1604" s="948" t="s">
        <v>2997</v>
      </c>
      <c r="H1604" s="948" t="s">
        <v>2990</v>
      </c>
      <c r="I1604" s="948"/>
      <c r="J1604" s="948" t="s">
        <v>1096</v>
      </c>
      <c r="K1604" s="948">
        <v>3</v>
      </c>
      <c r="L1604" s="948" t="s">
        <v>25</v>
      </c>
      <c r="M1604" s="948">
        <v>41600</v>
      </c>
      <c r="N1604" s="948" t="s">
        <v>88</v>
      </c>
      <c r="O1604" s="948">
        <v>101092</v>
      </c>
      <c r="P1604" s="948">
        <v>59492</v>
      </c>
      <c r="Q1604" s="948">
        <v>18870</v>
      </c>
      <c r="R1604" s="948">
        <v>34212</v>
      </c>
      <c r="S1604" s="948"/>
      <c r="T1604" s="948"/>
      <c r="U1604" s="948"/>
      <c r="V1604" s="948" t="s">
        <v>1348</v>
      </c>
      <c r="W1604" s="948">
        <v>2</v>
      </c>
    </row>
    <row r="1605" spans="1:23" s="917" customFormat="1" ht="12.75" customHeight="1">
      <c r="A1605" s="948">
        <v>1525</v>
      </c>
      <c r="B1605" s="948">
        <v>2844</v>
      </c>
      <c r="C1605" s="948" t="s">
        <v>91</v>
      </c>
      <c r="D1605" s="948" t="s">
        <v>1270</v>
      </c>
      <c r="E1605" s="948">
        <v>46746</v>
      </c>
      <c r="F1605" s="948" t="s">
        <v>198</v>
      </c>
      <c r="G1605" s="948" t="s">
        <v>2998</v>
      </c>
      <c r="H1605" s="948" t="s">
        <v>2990</v>
      </c>
      <c r="I1605" s="948"/>
      <c r="J1605" s="948" t="s">
        <v>1096</v>
      </c>
      <c r="K1605" s="948">
        <v>2</v>
      </c>
      <c r="L1605" s="948" t="s">
        <v>25</v>
      </c>
      <c r="M1605" s="948">
        <v>41600</v>
      </c>
      <c r="N1605" s="948" t="s">
        <v>88</v>
      </c>
      <c r="O1605" s="948">
        <v>101092</v>
      </c>
      <c r="P1605" s="948">
        <v>59492</v>
      </c>
      <c r="Q1605" s="948">
        <v>18870</v>
      </c>
      <c r="R1605" s="948">
        <v>34212</v>
      </c>
      <c r="S1605" s="948"/>
      <c r="T1605" s="948"/>
      <c r="U1605" s="948"/>
      <c r="V1605" s="948" t="s">
        <v>1348</v>
      </c>
      <c r="W1605" s="948">
        <v>2</v>
      </c>
    </row>
    <row r="1606" spans="1:23" s="917" customFormat="1" ht="12.75" customHeight="1">
      <c r="A1606" s="948">
        <v>1335</v>
      </c>
      <c r="B1606" s="948">
        <v>2832</v>
      </c>
      <c r="C1606" s="948" t="s">
        <v>92</v>
      </c>
      <c r="D1606" s="948" t="s">
        <v>1133</v>
      </c>
      <c r="E1606" s="948">
        <v>46748</v>
      </c>
      <c r="F1606" s="948" t="s">
        <v>198</v>
      </c>
      <c r="G1606" s="948" t="s">
        <v>2999</v>
      </c>
      <c r="H1606" s="948" t="s">
        <v>3000</v>
      </c>
      <c r="I1606" s="948"/>
      <c r="J1606" s="948" t="s">
        <v>1096</v>
      </c>
      <c r="K1606" s="948">
        <v>2</v>
      </c>
      <c r="L1606" s="948" t="s">
        <v>25</v>
      </c>
      <c r="M1606" s="948">
        <v>41600</v>
      </c>
      <c r="N1606" s="948" t="s">
        <v>88</v>
      </c>
      <c r="O1606" s="948">
        <v>101092</v>
      </c>
      <c r="P1606" s="948">
        <v>59492</v>
      </c>
      <c r="Q1606" s="948">
        <v>18870</v>
      </c>
      <c r="R1606" s="948">
        <v>26466</v>
      </c>
      <c r="S1606" s="948"/>
      <c r="T1606" s="948"/>
      <c r="U1606" s="948"/>
      <c r="V1606" s="948" t="s">
        <v>1348</v>
      </c>
      <c r="W1606" s="948">
        <v>1</v>
      </c>
    </row>
    <row r="1607" spans="1:23" s="917" customFormat="1" ht="12.75" customHeight="1">
      <c r="A1607" s="948">
        <v>1235</v>
      </c>
      <c r="B1607" s="948">
        <v>2824</v>
      </c>
      <c r="C1607" s="948" t="s">
        <v>122</v>
      </c>
      <c r="D1607" s="948" t="s">
        <v>1292</v>
      </c>
      <c r="E1607" s="948">
        <v>46750</v>
      </c>
      <c r="F1607" s="948" t="s">
        <v>198</v>
      </c>
      <c r="G1607" s="948" t="s">
        <v>3001</v>
      </c>
      <c r="H1607" s="948" t="s">
        <v>2974</v>
      </c>
      <c r="I1607" s="948"/>
      <c r="J1607" s="948" t="s">
        <v>1096</v>
      </c>
      <c r="K1607" s="948">
        <v>5</v>
      </c>
      <c r="L1607" s="948" t="s">
        <v>25</v>
      </c>
      <c r="M1607" s="948">
        <v>41600</v>
      </c>
      <c r="N1607" s="948" t="s">
        <v>114</v>
      </c>
      <c r="O1607" s="948">
        <v>165078</v>
      </c>
      <c r="P1607" s="948">
        <v>123478</v>
      </c>
      <c r="Q1607" s="948">
        <v>23032</v>
      </c>
      <c r="R1607" s="948">
        <v>43316</v>
      </c>
      <c r="S1607" s="948"/>
      <c r="T1607" s="948"/>
      <c r="U1607" s="948"/>
      <c r="V1607" s="948" t="s">
        <v>1348</v>
      </c>
      <c r="W1607" s="948">
        <v>1</v>
      </c>
    </row>
    <row r="1608" spans="1:23" s="917" customFormat="1" ht="12.75" customHeight="1">
      <c r="A1608" s="948">
        <v>1525</v>
      </c>
      <c r="B1608" s="948">
        <v>2844</v>
      </c>
      <c r="C1608" s="948" t="s">
        <v>91</v>
      </c>
      <c r="D1608" s="948" t="s">
        <v>1270</v>
      </c>
      <c r="E1608" s="948">
        <v>46754</v>
      </c>
      <c r="F1608" s="948" t="s">
        <v>198</v>
      </c>
      <c r="G1608" s="948" t="s">
        <v>3002</v>
      </c>
      <c r="H1608" s="948" t="s">
        <v>2990</v>
      </c>
      <c r="I1608" s="948"/>
      <c r="J1608" s="948" t="s">
        <v>1096</v>
      </c>
      <c r="K1608" s="948">
        <v>2</v>
      </c>
      <c r="L1608" s="948" t="s">
        <v>25</v>
      </c>
      <c r="M1608" s="948">
        <v>41600</v>
      </c>
      <c r="N1608" s="948" t="s">
        <v>88</v>
      </c>
      <c r="O1608" s="948">
        <v>101092</v>
      </c>
      <c r="P1608" s="948">
        <v>59492</v>
      </c>
      <c r="Q1608" s="948">
        <v>18870</v>
      </c>
      <c r="R1608" s="948">
        <v>34212</v>
      </c>
      <c r="S1608" s="948"/>
      <c r="T1608" s="948"/>
      <c r="U1608" s="948"/>
      <c r="V1608" s="948" t="s">
        <v>1348</v>
      </c>
      <c r="W1608" s="948">
        <v>2</v>
      </c>
    </row>
    <row r="1609" spans="1:23" s="917" customFormat="1" ht="12.75" customHeight="1">
      <c r="A1609" s="948">
        <v>1034</v>
      </c>
      <c r="B1609" s="948">
        <v>2840</v>
      </c>
      <c r="C1609" s="948" t="s">
        <v>87</v>
      </c>
      <c r="D1609" s="948" t="s">
        <v>1292</v>
      </c>
      <c r="E1609" s="948">
        <v>46756</v>
      </c>
      <c r="F1609" s="948" t="s">
        <v>198</v>
      </c>
      <c r="G1609" s="948" t="s">
        <v>3003</v>
      </c>
      <c r="H1609" s="948" t="s">
        <v>3004</v>
      </c>
      <c r="I1609" s="948"/>
      <c r="J1609" s="948" t="s">
        <v>1096</v>
      </c>
      <c r="K1609" s="948">
        <v>1</v>
      </c>
      <c r="L1609" s="948" t="s">
        <v>25</v>
      </c>
      <c r="M1609" s="948">
        <v>41600</v>
      </c>
      <c r="N1609" s="948" t="s">
        <v>84</v>
      </c>
      <c r="O1609" s="948">
        <v>94362</v>
      </c>
      <c r="P1609" s="948">
        <v>52762</v>
      </c>
      <c r="Q1609" s="948">
        <v>18870</v>
      </c>
      <c r="R1609" s="948">
        <v>26466</v>
      </c>
      <c r="S1609" s="948"/>
      <c r="T1609" s="948"/>
      <c r="U1609" s="948"/>
      <c r="V1609" s="948" t="s">
        <v>1348</v>
      </c>
      <c r="W1609" s="948">
        <v>3</v>
      </c>
    </row>
    <row r="1610" spans="1:23" s="917" customFormat="1" ht="12.75" customHeight="1">
      <c r="A1610" s="948">
        <v>1525</v>
      </c>
      <c r="B1610" s="948">
        <v>2842</v>
      </c>
      <c r="C1610" s="948" t="s">
        <v>105</v>
      </c>
      <c r="D1610" s="948" t="s">
        <v>1270</v>
      </c>
      <c r="E1610" s="948">
        <v>46758</v>
      </c>
      <c r="F1610" s="948" t="s">
        <v>198</v>
      </c>
      <c r="G1610" s="948" t="s">
        <v>3005</v>
      </c>
      <c r="H1610" s="948" t="s">
        <v>3006</v>
      </c>
      <c r="I1610" s="948"/>
      <c r="J1610" s="948" t="s">
        <v>1096</v>
      </c>
      <c r="K1610" s="948">
        <v>2</v>
      </c>
      <c r="L1610" s="948" t="s">
        <v>25</v>
      </c>
      <c r="M1610" s="948">
        <v>41600</v>
      </c>
      <c r="N1610" s="948" t="s">
        <v>97</v>
      </c>
      <c r="O1610" s="948">
        <v>122428</v>
      </c>
      <c r="P1610" s="948">
        <v>80828</v>
      </c>
      <c r="Q1610" s="948">
        <v>18870</v>
      </c>
      <c r="R1610" s="948">
        <v>34212</v>
      </c>
      <c r="S1610" s="948"/>
      <c r="T1610" s="948"/>
      <c r="U1610" s="948"/>
      <c r="V1610" s="948" t="s">
        <v>1348</v>
      </c>
      <c r="W1610" s="948">
        <v>3</v>
      </c>
    </row>
    <row r="1611" spans="1:23" s="917" customFormat="1" ht="12.75" customHeight="1">
      <c r="A1611" s="948">
        <v>1525</v>
      </c>
      <c r="B1611" s="948">
        <v>2842</v>
      </c>
      <c r="C1611" s="948" t="s">
        <v>105</v>
      </c>
      <c r="D1611" s="948" t="s">
        <v>1270</v>
      </c>
      <c r="E1611" s="948">
        <v>46760</v>
      </c>
      <c r="F1611" s="948" t="s">
        <v>198</v>
      </c>
      <c r="G1611" s="948" t="s">
        <v>3007</v>
      </c>
      <c r="H1611" s="948" t="s">
        <v>3006</v>
      </c>
      <c r="I1611" s="948"/>
      <c r="J1611" s="948" t="s">
        <v>1096</v>
      </c>
      <c r="K1611" s="948">
        <v>2</v>
      </c>
      <c r="L1611" s="948" t="s">
        <v>25</v>
      </c>
      <c r="M1611" s="948">
        <v>41600</v>
      </c>
      <c r="N1611" s="948" t="s">
        <v>97</v>
      </c>
      <c r="O1611" s="948">
        <v>122428</v>
      </c>
      <c r="P1611" s="948">
        <v>80828</v>
      </c>
      <c r="Q1611" s="948">
        <v>18870</v>
      </c>
      <c r="R1611" s="948">
        <v>34212</v>
      </c>
      <c r="S1611" s="948"/>
      <c r="T1611" s="948"/>
      <c r="U1611" s="948"/>
      <c r="V1611" s="948" t="s">
        <v>1348</v>
      </c>
      <c r="W1611" s="948">
        <v>3</v>
      </c>
    </row>
    <row r="1612" spans="1:23" s="917" customFormat="1" ht="12.75" customHeight="1">
      <c r="A1612" s="948">
        <v>1525</v>
      </c>
      <c r="B1612" s="948">
        <v>2842</v>
      </c>
      <c r="C1612" s="948" t="s">
        <v>105</v>
      </c>
      <c r="D1612" s="948" t="s">
        <v>1270</v>
      </c>
      <c r="E1612" s="948">
        <v>46761</v>
      </c>
      <c r="F1612" s="948" t="s">
        <v>198</v>
      </c>
      <c r="G1612" s="948" t="s">
        <v>3008</v>
      </c>
      <c r="H1612" s="948" t="s">
        <v>3006</v>
      </c>
      <c r="I1612" s="948"/>
      <c r="J1612" s="948" t="s">
        <v>1096</v>
      </c>
      <c r="K1612" s="948">
        <v>2</v>
      </c>
      <c r="L1612" s="948" t="s">
        <v>25</v>
      </c>
      <c r="M1612" s="948">
        <v>41600</v>
      </c>
      <c r="N1612" s="948" t="s">
        <v>97</v>
      </c>
      <c r="O1612" s="948">
        <v>122428</v>
      </c>
      <c r="P1612" s="948">
        <v>80828</v>
      </c>
      <c r="Q1612" s="948">
        <v>18870</v>
      </c>
      <c r="R1612" s="948">
        <v>34212</v>
      </c>
      <c r="S1612" s="948"/>
      <c r="T1612" s="948"/>
      <c r="U1612" s="948"/>
      <c r="V1612" s="948" t="s">
        <v>1348</v>
      </c>
      <c r="W1612" s="948">
        <v>3</v>
      </c>
    </row>
    <row r="1613" spans="1:23" s="917" customFormat="1" ht="12.75" customHeight="1">
      <c r="A1613" s="948">
        <v>1525</v>
      </c>
      <c r="B1613" s="948">
        <v>2842</v>
      </c>
      <c r="C1613" s="948" t="s">
        <v>105</v>
      </c>
      <c r="D1613" s="948" t="s">
        <v>1270</v>
      </c>
      <c r="E1613" s="948">
        <v>46764</v>
      </c>
      <c r="F1613" s="948" t="s">
        <v>198</v>
      </c>
      <c r="G1613" s="948" t="s">
        <v>3009</v>
      </c>
      <c r="H1613" s="948" t="s">
        <v>3006</v>
      </c>
      <c r="I1613" s="948"/>
      <c r="J1613" s="948" t="s">
        <v>1096</v>
      </c>
      <c r="K1613" s="948">
        <v>1</v>
      </c>
      <c r="L1613" s="948" t="s">
        <v>25</v>
      </c>
      <c r="M1613" s="948">
        <v>41600</v>
      </c>
      <c r="N1613" s="948" t="s">
        <v>97</v>
      </c>
      <c r="O1613" s="948">
        <v>122428</v>
      </c>
      <c r="P1613" s="948">
        <v>80828</v>
      </c>
      <c r="Q1613" s="948">
        <v>18870</v>
      </c>
      <c r="R1613" s="948">
        <v>34212</v>
      </c>
      <c r="S1613" s="948"/>
      <c r="T1613" s="948"/>
      <c r="U1613" s="948"/>
      <c r="V1613" s="948" t="s">
        <v>1348</v>
      </c>
      <c r="W1613" s="948">
        <v>3</v>
      </c>
    </row>
    <row r="1614" spans="1:23" s="917" customFormat="1" ht="12.75" customHeight="1">
      <c r="A1614" s="948">
        <v>1525</v>
      </c>
      <c r="B1614" s="948">
        <v>2842</v>
      </c>
      <c r="C1614" s="948" t="s">
        <v>105</v>
      </c>
      <c r="D1614" s="948" t="s">
        <v>1270</v>
      </c>
      <c r="E1614" s="948">
        <v>46765</v>
      </c>
      <c r="F1614" s="948" t="s">
        <v>198</v>
      </c>
      <c r="G1614" s="948" t="s">
        <v>3010</v>
      </c>
      <c r="H1614" s="948" t="s">
        <v>3006</v>
      </c>
      <c r="I1614" s="948"/>
      <c r="J1614" s="948" t="s">
        <v>1096</v>
      </c>
      <c r="K1614" s="948">
        <v>2</v>
      </c>
      <c r="L1614" s="948" t="s">
        <v>25</v>
      </c>
      <c r="M1614" s="948">
        <v>41600</v>
      </c>
      <c r="N1614" s="948" t="s">
        <v>97</v>
      </c>
      <c r="O1614" s="948">
        <v>122428</v>
      </c>
      <c r="P1614" s="948">
        <v>80828</v>
      </c>
      <c r="Q1614" s="948">
        <v>18870</v>
      </c>
      <c r="R1614" s="948">
        <v>34212</v>
      </c>
      <c r="S1614" s="948"/>
      <c r="T1614" s="948"/>
      <c r="U1614" s="948"/>
      <c r="V1614" s="948" t="s">
        <v>1348</v>
      </c>
      <c r="W1614" s="948">
        <v>3</v>
      </c>
    </row>
    <row r="1615" spans="1:23" s="917" customFormat="1" ht="12.75" customHeight="1">
      <c r="A1615" s="948">
        <v>1525</v>
      </c>
      <c r="B1615" s="948">
        <v>2842</v>
      </c>
      <c r="C1615" s="948" t="s">
        <v>105</v>
      </c>
      <c r="D1615" s="948" t="s">
        <v>1270</v>
      </c>
      <c r="E1615" s="948">
        <v>46769</v>
      </c>
      <c r="F1615" s="948" t="s">
        <v>198</v>
      </c>
      <c r="G1615" s="948" t="s">
        <v>3011</v>
      </c>
      <c r="H1615" s="948" t="s">
        <v>3006</v>
      </c>
      <c r="I1615" s="948"/>
      <c r="J1615" s="948" t="s">
        <v>1096</v>
      </c>
      <c r="K1615" s="948">
        <v>2</v>
      </c>
      <c r="L1615" s="948" t="s">
        <v>25</v>
      </c>
      <c r="M1615" s="948">
        <v>41600</v>
      </c>
      <c r="N1615" s="948" t="s">
        <v>97</v>
      </c>
      <c r="O1615" s="948">
        <v>122428</v>
      </c>
      <c r="P1615" s="948">
        <v>80828</v>
      </c>
      <c r="Q1615" s="948">
        <v>18870</v>
      </c>
      <c r="R1615" s="948">
        <v>34212</v>
      </c>
      <c r="S1615" s="948"/>
      <c r="T1615" s="948"/>
      <c r="U1615" s="948"/>
      <c r="V1615" s="948" t="s">
        <v>1348</v>
      </c>
      <c r="W1615" s="948">
        <v>3</v>
      </c>
    </row>
    <row r="1616" spans="1:23" s="917" customFormat="1" ht="12.75" customHeight="1">
      <c r="A1616" s="948">
        <v>1525</v>
      </c>
      <c r="B1616" s="948">
        <v>2842</v>
      </c>
      <c r="C1616" s="948" t="s">
        <v>105</v>
      </c>
      <c r="D1616" s="948" t="s">
        <v>1270</v>
      </c>
      <c r="E1616" s="948">
        <v>46770</v>
      </c>
      <c r="F1616" s="948" t="s">
        <v>198</v>
      </c>
      <c r="G1616" s="948" t="s">
        <v>3012</v>
      </c>
      <c r="H1616" s="948" t="s">
        <v>3006</v>
      </c>
      <c r="I1616" s="948"/>
      <c r="J1616" s="948" t="s">
        <v>1096</v>
      </c>
      <c r="K1616" s="948">
        <v>1</v>
      </c>
      <c r="L1616" s="948" t="s">
        <v>25</v>
      </c>
      <c r="M1616" s="948">
        <v>41600</v>
      </c>
      <c r="N1616" s="948" t="s">
        <v>97</v>
      </c>
      <c r="O1616" s="948">
        <v>122428</v>
      </c>
      <c r="P1616" s="948">
        <v>80828</v>
      </c>
      <c r="Q1616" s="948">
        <v>18870</v>
      </c>
      <c r="R1616" s="948">
        <v>34212</v>
      </c>
      <c r="S1616" s="948"/>
      <c r="T1616" s="948"/>
      <c r="U1616" s="948"/>
      <c r="V1616" s="948" t="s">
        <v>1348</v>
      </c>
      <c r="W1616" s="948">
        <v>3</v>
      </c>
    </row>
    <row r="1617" spans="1:23" s="917" customFormat="1" ht="12.75" customHeight="1">
      <c r="A1617" s="948">
        <v>1525</v>
      </c>
      <c r="B1617" s="948">
        <v>2842</v>
      </c>
      <c r="C1617" s="948" t="s">
        <v>105</v>
      </c>
      <c r="D1617" s="948" t="s">
        <v>1270</v>
      </c>
      <c r="E1617" s="948">
        <v>46772</v>
      </c>
      <c r="F1617" s="948" t="s">
        <v>198</v>
      </c>
      <c r="G1617" s="948" t="s">
        <v>3013</v>
      </c>
      <c r="H1617" s="948" t="s">
        <v>3006</v>
      </c>
      <c r="I1617" s="948"/>
      <c r="J1617" s="948" t="s">
        <v>1096</v>
      </c>
      <c r="K1617" s="948">
        <v>2</v>
      </c>
      <c r="L1617" s="948" t="s">
        <v>25</v>
      </c>
      <c r="M1617" s="948">
        <v>41600</v>
      </c>
      <c r="N1617" s="948" t="s">
        <v>97</v>
      </c>
      <c r="O1617" s="948">
        <v>122428</v>
      </c>
      <c r="P1617" s="948">
        <v>80828</v>
      </c>
      <c r="Q1617" s="948">
        <v>18870</v>
      </c>
      <c r="R1617" s="948">
        <v>34212</v>
      </c>
      <c r="S1617" s="948"/>
      <c r="T1617" s="948"/>
      <c r="U1617" s="948"/>
      <c r="V1617" s="948" t="s">
        <v>1348</v>
      </c>
      <c r="W1617" s="948">
        <v>3</v>
      </c>
    </row>
    <row r="1618" spans="1:23" s="917" customFormat="1" ht="12.75" customHeight="1">
      <c r="A1618" s="948">
        <v>1525</v>
      </c>
      <c r="B1618" s="948">
        <v>2844</v>
      </c>
      <c r="C1618" s="948" t="s">
        <v>91</v>
      </c>
      <c r="D1618" s="948" t="s">
        <v>1270</v>
      </c>
      <c r="E1618" s="948">
        <v>46776</v>
      </c>
      <c r="F1618" s="948" t="s">
        <v>198</v>
      </c>
      <c r="G1618" s="948" t="s">
        <v>3014</v>
      </c>
      <c r="H1618" s="948" t="s">
        <v>3006</v>
      </c>
      <c r="I1618" s="948"/>
      <c r="J1618" s="948" t="s">
        <v>1096</v>
      </c>
      <c r="K1618" s="948">
        <v>2</v>
      </c>
      <c r="L1618" s="948" t="s">
        <v>25</v>
      </c>
      <c r="M1618" s="948">
        <v>41600</v>
      </c>
      <c r="N1618" s="948" t="s">
        <v>88</v>
      </c>
      <c r="O1618" s="948">
        <v>101092</v>
      </c>
      <c r="P1618" s="948">
        <v>59492</v>
      </c>
      <c r="Q1618" s="948">
        <v>18870</v>
      </c>
      <c r="R1618" s="948">
        <v>34212</v>
      </c>
      <c r="S1618" s="948"/>
      <c r="T1618" s="948"/>
      <c r="U1618" s="948"/>
      <c r="V1618" s="948" t="s">
        <v>1348</v>
      </c>
      <c r="W1618" s="948">
        <v>3</v>
      </c>
    </row>
    <row r="1619" spans="1:23" s="917" customFormat="1" ht="12.75" customHeight="1">
      <c r="A1619" s="948">
        <v>1525</v>
      </c>
      <c r="B1619" s="948">
        <v>2844</v>
      </c>
      <c r="C1619" s="948" t="s">
        <v>91</v>
      </c>
      <c r="D1619" s="948" t="s">
        <v>1270</v>
      </c>
      <c r="E1619" s="948">
        <v>46777</v>
      </c>
      <c r="F1619" s="948" t="s">
        <v>198</v>
      </c>
      <c r="G1619" s="948" t="s">
        <v>3015</v>
      </c>
      <c r="H1619" s="948" t="s">
        <v>3006</v>
      </c>
      <c r="I1619" s="948"/>
      <c r="J1619" s="948" t="s">
        <v>1096</v>
      </c>
      <c r="K1619" s="948">
        <v>2</v>
      </c>
      <c r="L1619" s="948" t="s">
        <v>25</v>
      </c>
      <c r="M1619" s="948">
        <v>41600</v>
      </c>
      <c r="N1619" s="948" t="s">
        <v>88</v>
      </c>
      <c r="O1619" s="948">
        <v>101092</v>
      </c>
      <c r="P1619" s="948">
        <v>59492</v>
      </c>
      <c r="Q1619" s="948">
        <v>18870</v>
      </c>
      <c r="R1619" s="948">
        <v>34212</v>
      </c>
      <c r="S1619" s="948"/>
      <c r="T1619" s="948"/>
      <c r="U1619" s="948"/>
      <c r="V1619" s="948" t="s">
        <v>1348</v>
      </c>
      <c r="W1619" s="948">
        <v>3</v>
      </c>
    </row>
    <row r="1620" spans="1:23" s="917" customFormat="1" ht="12.75" customHeight="1">
      <c r="A1620" s="948">
        <v>1525</v>
      </c>
      <c r="B1620" s="948">
        <v>2844</v>
      </c>
      <c r="C1620" s="948" t="s">
        <v>91</v>
      </c>
      <c r="D1620" s="948" t="s">
        <v>1270</v>
      </c>
      <c r="E1620" s="948">
        <v>46779</v>
      </c>
      <c r="F1620" s="948" t="s">
        <v>198</v>
      </c>
      <c r="G1620" s="948" t="s">
        <v>3016</v>
      </c>
      <c r="H1620" s="948" t="s">
        <v>3006</v>
      </c>
      <c r="I1620" s="948"/>
      <c r="J1620" s="948" t="s">
        <v>1096</v>
      </c>
      <c r="K1620" s="948">
        <v>1</v>
      </c>
      <c r="L1620" s="948" t="s">
        <v>25</v>
      </c>
      <c r="M1620" s="948">
        <v>41600</v>
      </c>
      <c r="N1620" s="948" t="s">
        <v>88</v>
      </c>
      <c r="O1620" s="948">
        <v>101092</v>
      </c>
      <c r="P1620" s="948">
        <v>59492</v>
      </c>
      <c r="Q1620" s="948">
        <v>18870</v>
      </c>
      <c r="R1620" s="948">
        <v>34212</v>
      </c>
      <c r="S1620" s="948"/>
      <c r="T1620" s="948"/>
      <c r="U1620" s="948"/>
      <c r="V1620" s="948" t="s">
        <v>1348</v>
      </c>
      <c r="W1620" s="948">
        <v>3</v>
      </c>
    </row>
    <row r="1621" spans="1:23" s="917" customFormat="1" ht="12.75" customHeight="1">
      <c r="A1621" s="948">
        <v>1525</v>
      </c>
      <c r="B1621" s="948">
        <v>2844</v>
      </c>
      <c r="C1621" s="948" t="s">
        <v>91</v>
      </c>
      <c r="D1621" s="948" t="s">
        <v>1270</v>
      </c>
      <c r="E1621" s="948">
        <v>46784</v>
      </c>
      <c r="F1621" s="948" t="s">
        <v>198</v>
      </c>
      <c r="G1621" s="948" t="s">
        <v>3017</v>
      </c>
      <c r="H1621" s="948" t="s">
        <v>3006</v>
      </c>
      <c r="I1621" s="948"/>
      <c r="J1621" s="948" t="s">
        <v>1096</v>
      </c>
      <c r="K1621" s="948">
        <v>2</v>
      </c>
      <c r="L1621" s="948" t="s">
        <v>25</v>
      </c>
      <c r="M1621" s="948">
        <v>41600</v>
      </c>
      <c r="N1621" s="948" t="s">
        <v>88</v>
      </c>
      <c r="O1621" s="948">
        <v>101092</v>
      </c>
      <c r="P1621" s="948">
        <v>59492</v>
      </c>
      <c r="Q1621" s="948">
        <v>18870</v>
      </c>
      <c r="R1621" s="948">
        <v>34212</v>
      </c>
      <c r="S1621" s="948"/>
      <c r="T1621" s="948"/>
      <c r="U1621" s="948"/>
      <c r="V1621" s="948" t="s">
        <v>1348</v>
      </c>
      <c r="W1621" s="948">
        <v>3</v>
      </c>
    </row>
    <row r="1622" spans="1:23" s="917" customFormat="1" ht="12.75" customHeight="1">
      <c r="A1622" s="948">
        <v>1340</v>
      </c>
      <c r="B1622" s="948">
        <v>2803</v>
      </c>
      <c r="C1622" s="948" t="s">
        <v>98</v>
      </c>
      <c r="D1622" s="948" t="s">
        <v>1292</v>
      </c>
      <c r="E1622" s="948">
        <v>46796</v>
      </c>
      <c r="F1622" s="948" t="s">
        <v>198</v>
      </c>
      <c r="G1622" s="948" t="s">
        <v>3018</v>
      </c>
      <c r="H1622" s="948" t="s">
        <v>2982</v>
      </c>
      <c r="I1622" s="948"/>
      <c r="J1622" s="948" t="s">
        <v>1096</v>
      </c>
      <c r="K1622" s="948">
        <v>3</v>
      </c>
      <c r="L1622" s="948" t="s">
        <v>25</v>
      </c>
      <c r="M1622" s="948">
        <v>41600</v>
      </c>
      <c r="N1622" s="948" t="s">
        <v>97</v>
      </c>
      <c r="O1622" s="948">
        <v>122428</v>
      </c>
      <c r="P1622" s="948">
        <v>80828</v>
      </c>
      <c r="Q1622" s="948">
        <v>26851</v>
      </c>
      <c r="R1622" s="948">
        <v>37759</v>
      </c>
      <c r="S1622" s="948"/>
      <c r="T1622" s="948"/>
      <c r="U1622" s="948"/>
      <c r="V1622" s="948" t="s">
        <v>1348</v>
      </c>
      <c r="W1622" s="948">
        <v>1</v>
      </c>
    </row>
    <row r="1623" spans="1:23" s="917" customFormat="1" ht="12.75" customHeight="1">
      <c r="A1623" s="948">
        <v>1912</v>
      </c>
      <c r="B1623" s="948">
        <v>2840</v>
      </c>
      <c r="C1623" s="948" t="s">
        <v>87</v>
      </c>
      <c r="D1623" s="948" t="s">
        <v>1270</v>
      </c>
      <c r="E1623" s="948">
        <v>46798</v>
      </c>
      <c r="F1623" s="948" t="s">
        <v>198</v>
      </c>
      <c r="G1623" s="948" t="s">
        <v>3019</v>
      </c>
      <c r="H1623" s="948" t="s">
        <v>2990</v>
      </c>
      <c r="I1623" s="948"/>
      <c r="J1623" s="948" t="s">
        <v>1096</v>
      </c>
      <c r="K1623" s="948">
        <v>2</v>
      </c>
      <c r="L1623" s="948" t="s">
        <v>25</v>
      </c>
      <c r="M1623" s="948">
        <v>41600</v>
      </c>
      <c r="N1623" s="948" t="s">
        <v>84</v>
      </c>
      <c r="O1623" s="948">
        <v>94362</v>
      </c>
      <c r="P1623" s="948">
        <v>52762</v>
      </c>
      <c r="Q1623" s="948">
        <v>9746</v>
      </c>
      <c r="R1623" s="948">
        <v>9782</v>
      </c>
      <c r="S1623" s="948"/>
      <c r="T1623" s="948"/>
      <c r="U1623" s="948"/>
      <c r="V1623" s="948" t="s">
        <v>1348</v>
      </c>
      <c r="W1623" s="948">
        <v>4</v>
      </c>
    </row>
    <row r="1624" spans="1:23" s="917" customFormat="1" ht="12.75" customHeight="1">
      <c r="A1624" s="948">
        <v>1640</v>
      </c>
      <c r="B1624" s="948">
        <v>2821</v>
      </c>
      <c r="C1624" s="948" t="s">
        <v>102</v>
      </c>
      <c r="D1624" s="948" t="s">
        <v>1126</v>
      </c>
      <c r="E1624" s="948">
        <v>46817</v>
      </c>
      <c r="F1624" s="948" t="s">
        <v>198</v>
      </c>
      <c r="G1624" s="948" t="s">
        <v>3020</v>
      </c>
      <c r="H1624" s="948" t="s">
        <v>3021</v>
      </c>
      <c r="I1624" s="948"/>
      <c r="J1624" s="948" t="s">
        <v>1096</v>
      </c>
      <c r="K1624" s="948">
        <v>2</v>
      </c>
      <c r="L1624" s="948" t="s">
        <v>25</v>
      </c>
      <c r="M1624" s="948">
        <v>41600</v>
      </c>
      <c r="N1624" s="948" t="s">
        <v>97</v>
      </c>
      <c r="O1624" s="948">
        <v>122428</v>
      </c>
      <c r="P1624" s="948">
        <v>80828</v>
      </c>
      <c r="Q1624" s="948">
        <v>18870</v>
      </c>
      <c r="R1624" s="948">
        <v>49052</v>
      </c>
      <c r="S1624" s="948"/>
      <c r="T1624" s="948"/>
      <c r="U1624" s="948"/>
      <c r="V1624" s="948" t="s">
        <v>1348</v>
      </c>
      <c r="W1624" s="948">
        <v>1</v>
      </c>
    </row>
    <row r="1625" spans="1:23" s="917" customFormat="1" ht="12.75" customHeight="1">
      <c r="A1625" s="948">
        <v>1255</v>
      </c>
      <c r="B1625" s="948">
        <v>2817</v>
      </c>
      <c r="C1625" s="948" t="s">
        <v>107</v>
      </c>
      <c r="D1625" s="948" t="s">
        <v>1445</v>
      </c>
      <c r="E1625" s="948">
        <v>46823</v>
      </c>
      <c r="F1625" s="948" t="s">
        <v>198</v>
      </c>
      <c r="G1625" s="948" t="s">
        <v>3022</v>
      </c>
      <c r="H1625" s="948" t="s">
        <v>2707</v>
      </c>
      <c r="I1625" s="948"/>
      <c r="J1625" s="948" t="s">
        <v>1096</v>
      </c>
      <c r="K1625" s="948">
        <v>2</v>
      </c>
      <c r="L1625" s="948" t="s">
        <v>25</v>
      </c>
      <c r="M1625" s="948">
        <v>41600</v>
      </c>
      <c r="N1625" s="948" t="s">
        <v>106</v>
      </c>
      <c r="O1625" s="948">
        <v>136028</v>
      </c>
      <c r="P1625" s="948">
        <v>94428</v>
      </c>
      <c r="Q1625" s="948">
        <v>18870</v>
      </c>
      <c r="R1625" s="948">
        <v>26466</v>
      </c>
      <c r="S1625" s="948"/>
      <c r="T1625" s="948"/>
      <c r="U1625" s="948"/>
      <c r="V1625" s="948" t="s">
        <v>1348</v>
      </c>
      <c r="W1625" s="948">
        <v>1</v>
      </c>
    </row>
    <row r="1626" spans="1:23" s="917" customFormat="1" ht="12.75" customHeight="1">
      <c r="A1626" s="948">
        <v>1034</v>
      </c>
      <c r="B1626" s="948">
        <v>2824</v>
      </c>
      <c r="C1626" s="948" t="s">
        <v>122</v>
      </c>
      <c r="D1626" s="948" t="s">
        <v>1292</v>
      </c>
      <c r="E1626" s="948">
        <v>46833</v>
      </c>
      <c r="F1626" s="948" t="s">
        <v>198</v>
      </c>
      <c r="G1626" s="948" t="s">
        <v>3023</v>
      </c>
      <c r="H1626" s="948" t="s">
        <v>3024</v>
      </c>
      <c r="I1626" s="948"/>
      <c r="J1626" s="948" t="s">
        <v>1096</v>
      </c>
      <c r="K1626" s="948">
        <v>4</v>
      </c>
      <c r="L1626" s="948" t="s">
        <v>25</v>
      </c>
      <c r="M1626" s="948">
        <v>41600</v>
      </c>
      <c r="N1626" s="948" t="s">
        <v>114</v>
      </c>
      <c r="O1626" s="948">
        <v>165078</v>
      </c>
      <c r="P1626" s="948">
        <v>123478</v>
      </c>
      <c r="Q1626" s="948">
        <v>18870</v>
      </c>
      <c r="R1626" s="948">
        <v>26466</v>
      </c>
      <c r="S1626" s="948"/>
      <c r="T1626" s="948"/>
      <c r="U1626" s="948"/>
      <c r="V1626" s="948" t="s">
        <v>1348</v>
      </c>
      <c r="W1626" s="948">
        <v>2</v>
      </c>
    </row>
    <row r="1627" spans="1:23" s="917" customFormat="1" ht="12.75" customHeight="1">
      <c r="A1627" s="948">
        <v>2004</v>
      </c>
      <c r="B1627" s="948">
        <v>2840</v>
      </c>
      <c r="C1627" s="948" t="s">
        <v>87</v>
      </c>
      <c r="D1627" s="948" t="s">
        <v>1266</v>
      </c>
      <c r="E1627" s="948">
        <v>46834</v>
      </c>
      <c r="F1627" s="948" t="s">
        <v>198</v>
      </c>
      <c r="G1627" s="948" t="s">
        <v>3025</v>
      </c>
      <c r="H1627" s="948" t="s">
        <v>3026</v>
      </c>
      <c r="I1627" s="948"/>
      <c r="J1627" s="948" t="s">
        <v>1096</v>
      </c>
      <c r="K1627" s="948">
        <v>5</v>
      </c>
      <c r="L1627" s="948" t="s">
        <v>1415</v>
      </c>
      <c r="M1627" s="948">
        <v>0</v>
      </c>
      <c r="N1627" s="948" t="s">
        <v>84</v>
      </c>
      <c r="O1627" s="948">
        <v>97274</v>
      </c>
      <c r="P1627" s="948">
        <v>97274</v>
      </c>
      <c r="Q1627" s="948">
        <v>18870</v>
      </c>
      <c r="R1627" s="948">
        <v>26466</v>
      </c>
      <c r="S1627" s="948"/>
      <c r="T1627" s="948"/>
      <c r="U1627" s="948"/>
      <c r="V1627" s="948" t="s">
        <v>1348</v>
      </c>
      <c r="W1627" s="948">
        <v>2</v>
      </c>
    </row>
    <row r="1628" spans="1:23" s="917" customFormat="1" ht="12.75" customHeight="1">
      <c r="A1628" s="948">
        <v>2004</v>
      </c>
      <c r="B1628" s="948">
        <v>2840</v>
      </c>
      <c r="C1628" s="948" t="s">
        <v>87</v>
      </c>
      <c r="D1628" s="948" t="s">
        <v>1266</v>
      </c>
      <c r="E1628" s="948">
        <v>46836</v>
      </c>
      <c r="F1628" s="948" t="s">
        <v>198</v>
      </c>
      <c r="G1628" s="948" t="s">
        <v>3027</v>
      </c>
      <c r="H1628" s="948" t="s">
        <v>3028</v>
      </c>
      <c r="I1628" s="948"/>
      <c r="J1628" s="948" t="s">
        <v>1096</v>
      </c>
      <c r="K1628" s="948">
        <v>5</v>
      </c>
      <c r="L1628" s="948" t="s">
        <v>1415</v>
      </c>
      <c r="M1628" s="948">
        <v>0</v>
      </c>
      <c r="N1628" s="948" t="s">
        <v>84</v>
      </c>
      <c r="O1628" s="948">
        <v>97274</v>
      </c>
      <c r="P1628" s="948">
        <v>97274</v>
      </c>
      <c r="Q1628" s="948">
        <v>18870</v>
      </c>
      <c r="R1628" s="948">
        <v>26466</v>
      </c>
      <c r="S1628" s="948"/>
      <c r="T1628" s="948"/>
      <c r="U1628" s="948"/>
      <c r="V1628" s="948" t="s">
        <v>1348</v>
      </c>
      <c r="W1628" s="948">
        <v>1</v>
      </c>
    </row>
    <row r="1629" spans="1:23" s="917" customFormat="1" ht="12.75" customHeight="1">
      <c r="A1629" s="948">
        <v>1605</v>
      </c>
      <c r="B1629" s="948">
        <v>2813</v>
      </c>
      <c r="C1629" s="948" t="s">
        <v>90</v>
      </c>
      <c r="D1629" s="948" t="s">
        <v>1126</v>
      </c>
      <c r="E1629" s="948">
        <v>46846</v>
      </c>
      <c r="F1629" s="948" t="s">
        <v>198</v>
      </c>
      <c r="G1629" s="948" t="s">
        <v>3029</v>
      </c>
      <c r="H1629" s="948" t="s">
        <v>2956</v>
      </c>
      <c r="I1629" s="948"/>
      <c r="J1629" s="948" t="s">
        <v>1096</v>
      </c>
      <c r="K1629" s="948">
        <v>5</v>
      </c>
      <c r="L1629" s="948" t="s">
        <v>25</v>
      </c>
      <c r="M1629" s="948">
        <v>41600</v>
      </c>
      <c r="N1629" s="948" t="s">
        <v>88</v>
      </c>
      <c r="O1629" s="948">
        <v>101092</v>
      </c>
      <c r="P1629" s="948">
        <v>59492</v>
      </c>
      <c r="Q1629" s="948">
        <v>18870</v>
      </c>
      <c r="R1629" s="948">
        <v>19885</v>
      </c>
      <c r="S1629" s="948"/>
      <c r="T1629" s="948"/>
      <c r="U1629" s="948"/>
      <c r="V1629" s="948" t="s">
        <v>1348</v>
      </c>
      <c r="W1629" s="948">
        <v>2</v>
      </c>
    </row>
    <row r="1630" spans="1:23" s="917" customFormat="1" ht="12.75" customHeight="1">
      <c r="A1630" s="948">
        <v>1605</v>
      </c>
      <c r="B1630" s="948">
        <v>2813</v>
      </c>
      <c r="C1630" s="948" t="s">
        <v>90</v>
      </c>
      <c r="D1630" s="948" t="s">
        <v>1126</v>
      </c>
      <c r="E1630" s="948">
        <v>46847</v>
      </c>
      <c r="F1630" s="948" t="s">
        <v>198</v>
      </c>
      <c r="G1630" s="948" t="s">
        <v>3030</v>
      </c>
      <c r="H1630" s="948" t="s">
        <v>2956</v>
      </c>
      <c r="I1630" s="948"/>
      <c r="J1630" s="948" t="s">
        <v>1096</v>
      </c>
      <c r="K1630" s="948">
        <v>5</v>
      </c>
      <c r="L1630" s="948" t="s">
        <v>25</v>
      </c>
      <c r="M1630" s="948">
        <v>41600</v>
      </c>
      <c r="N1630" s="948" t="s">
        <v>88</v>
      </c>
      <c r="O1630" s="948">
        <v>101092</v>
      </c>
      <c r="P1630" s="948">
        <v>59492</v>
      </c>
      <c r="Q1630" s="948">
        <v>18870</v>
      </c>
      <c r="R1630" s="948">
        <v>19885</v>
      </c>
      <c r="S1630" s="948"/>
      <c r="T1630" s="948"/>
      <c r="U1630" s="948"/>
      <c r="V1630" s="948" t="s">
        <v>1348</v>
      </c>
      <c r="W1630" s="948">
        <v>2</v>
      </c>
    </row>
    <row r="1631" spans="1:23" s="917" customFormat="1" ht="12.75" customHeight="1">
      <c r="A1631" s="948">
        <v>1605</v>
      </c>
      <c r="B1631" s="948">
        <v>2813</v>
      </c>
      <c r="C1631" s="948" t="s">
        <v>90</v>
      </c>
      <c r="D1631" s="948" t="s">
        <v>1126</v>
      </c>
      <c r="E1631" s="948">
        <v>46848</v>
      </c>
      <c r="F1631" s="948" t="s">
        <v>198</v>
      </c>
      <c r="G1631" s="948" t="s">
        <v>3031</v>
      </c>
      <c r="H1631" s="948" t="s">
        <v>2956</v>
      </c>
      <c r="I1631" s="948"/>
      <c r="J1631" s="948" t="s">
        <v>1096</v>
      </c>
      <c r="K1631" s="948">
        <v>5</v>
      </c>
      <c r="L1631" s="948" t="s">
        <v>25</v>
      </c>
      <c r="M1631" s="948">
        <v>41600</v>
      </c>
      <c r="N1631" s="948" t="s">
        <v>88</v>
      </c>
      <c r="O1631" s="948">
        <v>101092</v>
      </c>
      <c r="P1631" s="948">
        <v>59492</v>
      </c>
      <c r="Q1631" s="948">
        <v>18870</v>
      </c>
      <c r="R1631" s="948">
        <v>19885</v>
      </c>
      <c r="S1631" s="948"/>
      <c r="T1631" s="948"/>
      <c r="U1631" s="948"/>
      <c r="V1631" s="948" t="s">
        <v>1348</v>
      </c>
      <c r="W1631" s="948">
        <v>2</v>
      </c>
    </row>
    <row r="1632" spans="1:23" s="917" customFormat="1" ht="12.75" customHeight="1">
      <c r="A1632" s="948">
        <v>1380</v>
      </c>
      <c r="B1632" s="948">
        <v>2804</v>
      </c>
      <c r="C1632" s="948" t="s">
        <v>323</v>
      </c>
      <c r="D1632" s="948" t="s">
        <v>1292</v>
      </c>
      <c r="E1632" s="948">
        <v>46855</v>
      </c>
      <c r="F1632" s="948" t="s">
        <v>198</v>
      </c>
      <c r="G1632" s="948" t="s">
        <v>3032</v>
      </c>
      <c r="H1632" s="948" t="s">
        <v>3033</v>
      </c>
      <c r="I1632" s="948"/>
      <c r="J1632" s="948" t="s">
        <v>1096</v>
      </c>
      <c r="K1632" s="948">
        <v>15</v>
      </c>
      <c r="L1632" s="948" t="s">
        <v>25</v>
      </c>
      <c r="M1632" s="948">
        <v>41600</v>
      </c>
      <c r="N1632" s="948" t="s">
        <v>325</v>
      </c>
      <c r="O1632" s="948">
        <v>292387</v>
      </c>
      <c r="P1632" s="948">
        <v>250787</v>
      </c>
      <c r="Q1632" s="948">
        <v>18870</v>
      </c>
      <c r="R1632" s="948">
        <v>19885</v>
      </c>
      <c r="S1632" s="948"/>
      <c r="T1632" s="948"/>
      <c r="U1632" s="948"/>
      <c r="V1632" s="948" t="s">
        <v>1348</v>
      </c>
      <c r="W1632" s="948">
        <v>2</v>
      </c>
    </row>
    <row r="1633" spans="1:23" s="917" customFormat="1" ht="12.75" customHeight="1">
      <c r="A1633" s="948">
        <v>1380</v>
      </c>
      <c r="B1633" s="948">
        <v>2804</v>
      </c>
      <c r="C1633" s="948" t="s">
        <v>323</v>
      </c>
      <c r="D1633" s="948" t="s">
        <v>1292</v>
      </c>
      <c r="E1633" s="948">
        <v>46856</v>
      </c>
      <c r="F1633" s="948" t="s">
        <v>198</v>
      </c>
      <c r="G1633" s="948" t="s">
        <v>3034</v>
      </c>
      <c r="H1633" s="948" t="s">
        <v>3033</v>
      </c>
      <c r="I1633" s="948"/>
      <c r="J1633" s="948" t="s">
        <v>1096</v>
      </c>
      <c r="K1633" s="948">
        <v>5</v>
      </c>
      <c r="L1633" s="948" t="s">
        <v>25</v>
      </c>
      <c r="M1633" s="948">
        <v>41600</v>
      </c>
      <c r="N1633" s="948" t="s">
        <v>325</v>
      </c>
      <c r="O1633" s="948">
        <v>292387</v>
      </c>
      <c r="P1633" s="948">
        <v>250787</v>
      </c>
      <c r="Q1633" s="948">
        <v>18870</v>
      </c>
      <c r="R1633" s="948">
        <v>19885</v>
      </c>
      <c r="S1633" s="948"/>
      <c r="T1633" s="948"/>
      <c r="U1633" s="948"/>
      <c r="V1633" s="948" t="s">
        <v>1348</v>
      </c>
      <c r="W1633" s="948">
        <v>2</v>
      </c>
    </row>
    <row r="1634" spans="1:23" s="917" customFormat="1" ht="12.75" customHeight="1">
      <c r="A1634" s="948">
        <v>1380</v>
      </c>
      <c r="B1634" s="948">
        <v>2804</v>
      </c>
      <c r="C1634" s="948" t="s">
        <v>323</v>
      </c>
      <c r="D1634" s="948" t="s">
        <v>1292</v>
      </c>
      <c r="E1634" s="948">
        <v>46857</v>
      </c>
      <c r="F1634" s="948" t="s">
        <v>198</v>
      </c>
      <c r="G1634" s="948" t="s">
        <v>3035</v>
      </c>
      <c r="H1634" s="948" t="s">
        <v>3004</v>
      </c>
      <c r="I1634" s="948"/>
      <c r="J1634" s="948" t="s">
        <v>1096</v>
      </c>
      <c r="K1634" s="948">
        <v>1</v>
      </c>
      <c r="L1634" s="948" t="s">
        <v>25</v>
      </c>
      <c r="M1634" s="948">
        <v>41600</v>
      </c>
      <c r="N1634" s="948" t="s">
        <v>325</v>
      </c>
      <c r="O1634" s="948">
        <v>292387</v>
      </c>
      <c r="P1634" s="948">
        <v>250787</v>
      </c>
      <c r="Q1634" s="948">
        <v>18870</v>
      </c>
      <c r="R1634" s="948">
        <v>19885</v>
      </c>
      <c r="S1634" s="948"/>
      <c r="T1634" s="948"/>
      <c r="U1634" s="948"/>
      <c r="V1634" s="948" t="s">
        <v>1348</v>
      </c>
      <c r="W1634" s="948">
        <v>2</v>
      </c>
    </row>
    <row r="1635" spans="1:23" s="917" customFormat="1" ht="12.75" customHeight="1">
      <c r="A1635" s="948">
        <v>1705</v>
      </c>
      <c r="B1635" s="948">
        <v>2840</v>
      </c>
      <c r="C1635" s="948" t="s">
        <v>87</v>
      </c>
      <c r="D1635" s="948" t="s">
        <v>1093</v>
      </c>
      <c r="E1635" s="948">
        <v>46862</v>
      </c>
      <c r="F1635" s="948" t="s">
        <v>198</v>
      </c>
      <c r="G1635" s="948" t="s">
        <v>3036</v>
      </c>
      <c r="H1635" s="948" t="s">
        <v>3037</v>
      </c>
      <c r="I1635" s="948"/>
      <c r="J1635" s="948" t="s">
        <v>1096</v>
      </c>
      <c r="K1635" s="948">
        <v>2</v>
      </c>
      <c r="L1635" s="948" t="s">
        <v>25</v>
      </c>
      <c r="M1635" s="948">
        <v>41600</v>
      </c>
      <c r="N1635" s="948" t="s">
        <v>84</v>
      </c>
      <c r="O1635" s="948">
        <v>94362</v>
      </c>
      <c r="P1635" s="948">
        <v>52762</v>
      </c>
      <c r="Q1635" s="948">
        <v>18870</v>
      </c>
      <c r="R1635" s="948">
        <v>26466</v>
      </c>
      <c r="S1635" s="948"/>
      <c r="T1635" s="948"/>
      <c r="U1635" s="948"/>
      <c r="V1635" s="948" t="s">
        <v>1348</v>
      </c>
      <c r="W1635" s="948">
        <v>2</v>
      </c>
    </row>
    <row r="1636" spans="1:23" s="917" customFormat="1" ht="12.75" customHeight="1">
      <c r="A1636" s="948">
        <v>2004</v>
      </c>
      <c r="B1636" s="948">
        <v>2840</v>
      </c>
      <c r="C1636" s="948" t="s">
        <v>87</v>
      </c>
      <c r="D1636" s="948" t="s">
        <v>1266</v>
      </c>
      <c r="E1636" s="948">
        <v>46873</v>
      </c>
      <c r="F1636" s="948" t="s">
        <v>198</v>
      </c>
      <c r="G1636" s="948" t="s">
        <v>3038</v>
      </c>
      <c r="H1636" s="948" t="s">
        <v>3039</v>
      </c>
      <c r="I1636" s="948"/>
      <c r="J1636" s="948" t="s">
        <v>1096</v>
      </c>
      <c r="K1636" s="948">
        <v>3</v>
      </c>
      <c r="L1636" s="948" t="s">
        <v>1415</v>
      </c>
      <c r="M1636" s="948">
        <v>0</v>
      </c>
      <c r="N1636" s="948" t="s">
        <v>84</v>
      </c>
      <c r="O1636" s="948">
        <v>97274</v>
      </c>
      <c r="P1636" s="948">
        <v>97274</v>
      </c>
      <c r="Q1636" s="948">
        <v>18870</v>
      </c>
      <c r="R1636" s="948">
        <v>26466</v>
      </c>
      <c r="S1636" s="948"/>
      <c r="T1636" s="948"/>
      <c r="U1636" s="948"/>
      <c r="V1636" s="948" t="s">
        <v>1348</v>
      </c>
      <c r="W1636" s="948">
        <v>2</v>
      </c>
    </row>
    <row r="1637" spans="1:23" s="917" customFormat="1" ht="12.75" customHeight="1">
      <c r="A1637" s="948">
        <v>2004</v>
      </c>
      <c r="B1637" s="948">
        <v>2840</v>
      </c>
      <c r="C1637" s="948" t="s">
        <v>87</v>
      </c>
      <c r="D1637" s="948" t="s">
        <v>1266</v>
      </c>
      <c r="E1637" s="948">
        <v>46874</v>
      </c>
      <c r="F1637" s="948" t="s">
        <v>198</v>
      </c>
      <c r="G1637" s="948" t="s">
        <v>3040</v>
      </c>
      <c r="H1637" s="948" t="s">
        <v>3039</v>
      </c>
      <c r="I1637" s="948"/>
      <c r="J1637" s="948" t="s">
        <v>1096</v>
      </c>
      <c r="K1637" s="948">
        <v>5</v>
      </c>
      <c r="L1637" s="948" t="s">
        <v>1415</v>
      </c>
      <c r="M1637" s="948">
        <v>0</v>
      </c>
      <c r="N1637" s="948" t="s">
        <v>84</v>
      </c>
      <c r="O1637" s="948">
        <v>97274</v>
      </c>
      <c r="P1637" s="948">
        <v>97274</v>
      </c>
      <c r="Q1637" s="948">
        <v>18870</v>
      </c>
      <c r="R1637" s="948">
        <v>26466</v>
      </c>
      <c r="S1637" s="948"/>
      <c r="T1637" s="948"/>
      <c r="U1637" s="948"/>
      <c r="V1637" s="948" t="s">
        <v>1348</v>
      </c>
      <c r="W1637" s="948">
        <v>2</v>
      </c>
    </row>
    <row r="1638" spans="1:23" s="917" customFormat="1" ht="12.75" customHeight="1">
      <c r="A1638" s="948">
        <v>1335</v>
      </c>
      <c r="B1638" s="948">
        <v>2832</v>
      </c>
      <c r="C1638" s="948" t="s">
        <v>92</v>
      </c>
      <c r="D1638" s="948" t="s">
        <v>1133</v>
      </c>
      <c r="E1638" s="948">
        <v>46881</v>
      </c>
      <c r="F1638" s="948" t="s">
        <v>198</v>
      </c>
      <c r="G1638" s="948" t="s">
        <v>3041</v>
      </c>
      <c r="H1638" s="948" t="s">
        <v>3000</v>
      </c>
      <c r="I1638" s="948"/>
      <c r="J1638" s="948" t="s">
        <v>1096</v>
      </c>
      <c r="K1638" s="948">
        <v>5</v>
      </c>
      <c r="L1638" s="948" t="s">
        <v>25</v>
      </c>
      <c r="M1638" s="948">
        <v>41600</v>
      </c>
      <c r="N1638" s="948" t="s">
        <v>88</v>
      </c>
      <c r="O1638" s="948">
        <v>101092</v>
      </c>
      <c r="P1638" s="948">
        <v>59492</v>
      </c>
      <c r="Q1638" s="948">
        <v>18870</v>
      </c>
      <c r="R1638" s="948">
        <v>26466</v>
      </c>
      <c r="S1638" s="948"/>
      <c r="T1638" s="948"/>
      <c r="U1638" s="948"/>
      <c r="V1638" s="948" t="s">
        <v>1348</v>
      </c>
      <c r="W1638" s="948">
        <v>1</v>
      </c>
    </row>
    <row r="1639" spans="1:23" s="917" customFormat="1" ht="12.75" customHeight="1">
      <c r="A1639" s="948">
        <v>1335</v>
      </c>
      <c r="B1639" s="948">
        <v>2812</v>
      </c>
      <c r="C1639" s="948" t="s">
        <v>85</v>
      </c>
      <c r="D1639" s="948" t="s">
        <v>1133</v>
      </c>
      <c r="E1639" s="948">
        <v>46883</v>
      </c>
      <c r="F1639" s="948" t="s">
        <v>198</v>
      </c>
      <c r="G1639" s="948" t="s">
        <v>3042</v>
      </c>
      <c r="H1639" s="948" t="s">
        <v>3043</v>
      </c>
      <c r="I1639" s="948"/>
      <c r="J1639" s="948" t="s">
        <v>1096</v>
      </c>
      <c r="K1639" s="948">
        <v>5</v>
      </c>
      <c r="L1639" s="948" t="s">
        <v>25</v>
      </c>
      <c r="M1639" s="948">
        <v>41600</v>
      </c>
      <c r="N1639" s="948" t="s">
        <v>84</v>
      </c>
      <c r="O1639" s="948">
        <v>94362</v>
      </c>
      <c r="P1639" s="948">
        <v>52762</v>
      </c>
      <c r="Q1639" s="948">
        <v>18870</v>
      </c>
      <c r="R1639" s="948">
        <v>26466</v>
      </c>
      <c r="S1639" s="948"/>
      <c r="T1639" s="948"/>
      <c r="U1639" s="948"/>
      <c r="V1639" s="948" t="s">
        <v>1348</v>
      </c>
      <c r="W1639" s="948">
        <v>2</v>
      </c>
    </row>
    <row r="1640" spans="1:23" s="917" customFormat="1" ht="12.75" customHeight="1">
      <c r="A1640" s="948">
        <v>1155</v>
      </c>
      <c r="B1640" s="948">
        <v>2828</v>
      </c>
      <c r="C1640" s="948" t="s">
        <v>112</v>
      </c>
      <c r="D1640" s="948" t="s">
        <v>1133</v>
      </c>
      <c r="E1640" s="948">
        <v>46887</v>
      </c>
      <c r="F1640" s="948" t="s">
        <v>198</v>
      </c>
      <c r="G1640" s="948" t="s">
        <v>3044</v>
      </c>
      <c r="H1640" s="948" t="s">
        <v>3045</v>
      </c>
      <c r="I1640" s="948"/>
      <c r="J1640" s="948" t="s">
        <v>1096</v>
      </c>
      <c r="K1640" s="948">
        <v>5</v>
      </c>
      <c r="L1640" s="948" t="s">
        <v>25</v>
      </c>
      <c r="M1640" s="948">
        <v>41600</v>
      </c>
      <c r="N1640" s="948" t="s">
        <v>109</v>
      </c>
      <c r="O1640" s="948">
        <v>149905</v>
      </c>
      <c r="P1640" s="948">
        <v>108305</v>
      </c>
      <c r="Q1640" s="948">
        <v>18870</v>
      </c>
      <c r="R1640" s="948">
        <v>26466</v>
      </c>
      <c r="S1640" s="948"/>
      <c r="T1640" s="948"/>
      <c r="U1640" s="948"/>
      <c r="V1640" s="948" t="s">
        <v>1348</v>
      </c>
      <c r="W1640" s="948">
        <v>1</v>
      </c>
    </row>
    <row r="1641" spans="1:23" s="917" customFormat="1" ht="12.75" customHeight="1">
      <c r="A1641" s="948">
        <v>1155</v>
      </c>
      <c r="B1641" s="948">
        <v>2828</v>
      </c>
      <c r="C1641" s="948" t="s">
        <v>112</v>
      </c>
      <c r="D1641" s="948" t="s">
        <v>1133</v>
      </c>
      <c r="E1641" s="948">
        <v>46889</v>
      </c>
      <c r="F1641" s="948" t="s">
        <v>198</v>
      </c>
      <c r="G1641" s="948" t="s">
        <v>3046</v>
      </c>
      <c r="H1641" s="948" t="s">
        <v>3045</v>
      </c>
      <c r="I1641" s="948"/>
      <c r="J1641" s="948" t="s">
        <v>1096</v>
      </c>
      <c r="K1641" s="948">
        <v>5</v>
      </c>
      <c r="L1641" s="948" t="s">
        <v>25</v>
      </c>
      <c r="M1641" s="948">
        <v>41600</v>
      </c>
      <c r="N1641" s="948" t="s">
        <v>109</v>
      </c>
      <c r="O1641" s="948">
        <v>149905</v>
      </c>
      <c r="P1641" s="948">
        <v>108305</v>
      </c>
      <c r="Q1641" s="948">
        <v>18870</v>
      </c>
      <c r="R1641" s="948">
        <v>26466</v>
      </c>
      <c r="S1641" s="948"/>
      <c r="T1641" s="948"/>
      <c r="U1641" s="948"/>
      <c r="V1641" s="948" t="s">
        <v>1348</v>
      </c>
      <c r="W1641" s="948">
        <v>1</v>
      </c>
    </row>
    <row r="1642" spans="1:23" s="917" customFormat="1" ht="12.75" customHeight="1">
      <c r="A1642" s="948">
        <v>3444</v>
      </c>
      <c r="B1642" s="948">
        <v>2817</v>
      </c>
      <c r="C1642" s="948" t="s">
        <v>107</v>
      </c>
      <c r="D1642" s="948" t="s">
        <v>1445</v>
      </c>
      <c r="E1642" s="948">
        <v>46893</v>
      </c>
      <c r="F1642" s="948" t="s">
        <v>198</v>
      </c>
      <c r="G1642" s="948" t="s">
        <v>3047</v>
      </c>
      <c r="H1642" s="948" t="s">
        <v>3048</v>
      </c>
      <c r="I1642" s="948"/>
      <c r="J1642" s="948" t="s">
        <v>1096</v>
      </c>
      <c r="K1642" s="948">
        <v>2</v>
      </c>
      <c r="L1642" s="948" t="s">
        <v>25</v>
      </c>
      <c r="M1642" s="948">
        <v>41600</v>
      </c>
      <c r="N1642" s="948" t="s">
        <v>106</v>
      </c>
      <c r="O1642" s="948">
        <v>136028</v>
      </c>
      <c r="P1642" s="948">
        <v>94428</v>
      </c>
      <c r="Q1642" s="948">
        <v>26851</v>
      </c>
      <c r="R1642" s="948">
        <v>37759</v>
      </c>
      <c r="S1642" s="948"/>
      <c r="T1642" s="948"/>
      <c r="U1642" s="948"/>
      <c r="V1642" s="948" t="s">
        <v>1348</v>
      </c>
      <c r="W1642" s="948">
        <v>3</v>
      </c>
    </row>
    <row r="1643" spans="1:23" s="917" customFormat="1" ht="12.75" customHeight="1">
      <c r="A1643" s="948">
        <v>1235</v>
      </c>
      <c r="B1643" s="948">
        <v>2823</v>
      </c>
      <c r="C1643" s="948" t="s">
        <v>551</v>
      </c>
      <c r="D1643" s="948" t="s">
        <v>1103</v>
      </c>
      <c r="E1643" s="948">
        <v>46899</v>
      </c>
      <c r="F1643" s="948" t="s">
        <v>198</v>
      </c>
      <c r="G1643" s="948" t="s">
        <v>3049</v>
      </c>
      <c r="H1643" s="948" t="s">
        <v>3050</v>
      </c>
      <c r="I1643" s="948"/>
      <c r="J1643" s="948" t="s">
        <v>1096</v>
      </c>
      <c r="K1643" s="948">
        <v>4</v>
      </c>
      <c r="L1643" s="948" t="s">
        <v>25</v>
      </c>
      <c r="M1643" s="948">
        <v>41600</v>
      </c>
      <c r="N1643" s="948" t="s">
        <v>93</v>
      </c>
      <c r="O1643" s="948">
        <v>109342</v>
      </c>
      <c r="P1643" s="948">
        <v>67742</v>
      </c>
      <c r="Q1643" s="948">
        <v>23032</v>
      </c>
      <c r="R1643" s="948">
        <v>43316</v>
      </c>
      <c r="S1643" s="948"/>
      <c r="T1643" s="948"/>
      <c r="U1643" s="948"/>
      <c r="V1643" s="948" t="s">
        <v>1348</v>
      </c>
      <c r="W1643" s="948">
        <v>2</v>
      </c>
    </row>
    <row r="1644" spans="1:23" s="917" customFormat="1" ht="12.75" customHeight="1">
      <c r="A1644" s="948">
        <v>1545</v>
      </c>
      <c r="B1644" s="948">
        <v>2814</v>
      </c>
      <c r="C1644" s="948" t="s">
        <v>121</v>
      </c>
      <c r="D1644" s="948" t="s">
        <v>1445</v>
      </c>
      <c r="E1644" s="948">
        <v>46903</v>
      </c>
      <c r="F1644" s="948" t="s">
        <v>198</v>
      </c>
      <c r="G1644" s="948" t="s">
        <v>3051</v>
      </c>
      <c r="H1644" s="948" t="s">
        <v>1895</v>
      </c>
      <c r="I1644" s="948"/>
      <c r="J1644" s="948" t="s">
        <v>1096</v>
      </c>
      <c r="K1644" s="948">
        <v>2</v>
      </c>
      <c r="L1644" s="948" t="s">
        <v>25</v>
      </c>
      <c r="M1644" s="948">
        <v>41600</v>
      </c>
      <c r="N1644" s="948" t="s">
        <v>120</v>
      </c>
      <c r="O1644" s="948">
        <v>177383</v>
      </c>
      <c r="P1644" s="948">
        <v>135783</v>
      </c>
      <c r="Q1644" s="948">
        <v>18870</v>
      </c>
      <c r="R1644" s="948">
        <v>26466</v>
      </c>
      <c r="S1644" s="948"/>
      <c r="T1644" s="948"/>
      <c r="U1644" s="948"/>
      <c r="V1644" s="948" t="s">
        <v>1348</v>
      </c>
      <c r="W1644" s="948">
        <v>1</v>
      </c>
    </row>
    <row r="1645" spans="1:23" s="917" customFormat="1" ht="12.75" customHeight="1">
      <c r="A1645" s="948">
        <v>1560</v>
      </c>
      <c r="B1645" s="948">
        <v>2814</v>
      </c>
      <c r="C1645" s="948" t="s">
        <v>121</v>
      </c>
      <c r="D1645" s="948" t="s">
        <v>1445</v>
      </c>
      <c r="E1645" s="948">
        <v>46905</v>
      </c>
      <c r="F1645" s="948" t="s">
        <v>198</v>
      </c>
      <c r="G1645" s="948" t="s">
        <v>3052</v>
      </c>
      <c r="H1645" s="948" t="s">
        <v>3053</v>
      </c>
      <c r="I1645" s="948"/>
      <c r="J1645" s="948" t="s">
        <v>1096</v>
      </c>
      <c r="K1645" s="948">
        <v>3</v>
      </c>
      <c r="L1645" s="948" t="s">
        <v>25</v>
      </c>
      <c r="M1645" s="948">
        <v>41600</v>
      </c>
      <c r="N1645" s="948" t="s">
        <v>120</v>
      </c>
      <c r="O1645" s="948">
        <v>177383</v>
      </c>
      <c r="P1645" s="948">
        <v>135783</v>
      </c>
      <c r="Q1645" s="948">
        <v>18870</v>
      </c>
      <c r="R1645" s="948">
        <v>26466</v>
      </c>
      <c r="S1645" s="948"/>
      <c r="T1645" s="948"/>
      <c r="U1645" s="948"/>
      <c r="V1645" s="948" t="s">
        <v>1348</v>
      </c>
      <c r="W1645" s="948">
        <v>2</v>
      </c>
    </row>
    <row r="1646" spans="1:23" s="917" customFormat="1" ht="12.75" customHeight="1">
      <c r="A1646" s="948">
        <v>1380</v>
      </c>
      <c r="B1646" s="948">
        <v>2804</v>
      </c>
      <c r="C1646" s="948" t="s">
        <v>323</v>
      </c>
      <c r="D1646" s="948" t="s">
        <v>1292</v>
      </c>
      <c r="E1646" s="948">
        <v>46907</v>
      </c>
      <c r="F1646" s="948" t="s">
        <v>198</v>
      </c>
      <c r="G1646" s="948" t="s">
        <v>3054</v>
      </c>
      <c r="H1646" s="948" t="s">
        <v>3055</v>
      </c>
      <c r="I1646" s="948"/>
      <c r="J1646" s="948" t="s">
        <v>1096</v>
      </c>
      <c r="K1646" s="948">
        <v>5</v>
      </c>
      <c r="L1646" s="948" t="s">
        <v>25</v>
      </c>
      <c r="M1646" s="948">
        <v>41600</v>
      </c>
      <c r="N1646" s="948" t="s">
        <v>325</v>
      </c>
      <c r="O1646" s="948">
        <v>292387</v>
      </c>
      <c r="P1646" s="948">
        <v>250787</v>
      </c>
      <c r="Q1646" s="948">
        <v>18870</v>
      </c>
      <c r="R1646" s="948">
        <v>19885</v>
      </c>
      <c r="S1646" s="948"/>
      <c r="T1646" s="948"/>
      <c r="U1646" s="948"/>
      <c r="V1646" s="948" t="s">
        <v>1348</v>
      </c>
      <c r="W1646" s="948">
        <v>2</v>
      </c>
    </row>
    <row r="1647" spans="1:23" s="917" customFormat="1" ht="12.75" customHeight="1">
      <c r="A1647" s="948">
        <v>1560</v>
      </c>
      <c r="B1647" s="948">
        <v>2814</v>
      </c>
      <c r="C1647" s="948" t="s">
        <v>121</v>
      </c>
      <c r="D1647" s="948" t="s">
        <v>1445</v>
      </c>
      <c r="E1647" s="948">
        <v>46913</v>
      </c>
      <c r="F1647" s="948" t="s">
        <v>198</v>
      </c>
      <c r="G1647" s="948" t="s">
        <v>3056</v>
      </c>
      <c r="H1647" s="948" t="s">
        <v>3053</v>
      </c>
      <c r="I1647" s="948"/>
      <c r="J1647" s="948" t="s">
        <v>1096</v>
      </c>
      <c r="K1647" s="948">
        <v>6</v>
      </c>
      <c r="L1647" s="948" t="s">
        <v>25</v>
      </c>
      <c r="M1647" s="948">
        <v>41600</v>
      </c>
      <c r="N1647" s="948" t="s">
        <v>120</v>
      </c>
      <c r="O1647" s="948">
        <v>177383</v>
      </c>
      <c r="P1647" s="948">
        <v>135783</v>
      </c>
      <c r="Q1647" s="948">
        <v>18870</v>
      </c>
      <c r="R1647" s="948">
        <v>26466</v>
      </c>
      <c r="S1647" s="948"/>
      <c r="T1647" s="948"/>
      <c r="U1647" s="948"/>
      <c r="V1647" s="948" t="s">
        <v>1348</v>
      </c>
      <c r="W1647" s="948">
        <v>2</v>
      </c>
    </row>
    <row r="1648" spans="1:23" s="917" customFormat="1" ht="12.75" customHeight="1">
      <c r="A1648" s="948">
        <v>1720</v>
      </c>
      <c r="B1648" s="948">
        <v>2841</v>
      </c>
      <c r="C1648" s="948" t="s">
        <v>83</v>
      </c>
      <c r="D1648" s="948" t="s">
        <v>1093</v>
      </c>
      <c r="E1648" s="948">
        <v>46930</v>
      </c>
      <c r="F1648" s="948" t="s">
        <v>198</v>
      </c>
      <c r="G1648" s="948" t="s">
        <v>3057</v>
      </c>
      <c r="H1648" s="948" t="s">
        <v>3058</v>
      </c>
      <c r="I1648" s="948"/>
      <c r="J1648" s="948" t="s">
        <v>1096</v>
      </c>
      <c r="K1648" s="948">
        <v>2</v>
      </c>
      <c r="L1648" s="948" t="s">
        <v>25</v>
      </c>
      <c r="M1648" s="948">
        <v>41600</v>
      </c>
      <c r="N1648" s="948" t="s">
        <v>84</v>
      </c>
      <c r="O1648" s="948">
        <v>94362</v>
      </c>
      <c r="P1648" s="948">
        <v>52762</v>
      </c>
      <c r="Q1648" s="948">
        <v>18870</v>
      </c>
      <c r="R1648" s="948">
        <v>34212</v>
      </c>
      <c r="S1648" s="948"/>
      <c r="T1648" s="948"/>
      <c r="U1648" s="948"/>
      <c r="V1648" s="948" t="s">
        <v>1348</v>
      </c>
      <c r="W1648" s="948">
        <v>2</v>
      </c>
    </row>
    <row r="1649" spans="1:23" s="917" customFormat="1" ht="12.75" customHeight="1">
      <c r="A1649" s="948">
        <v>1720</v>
      </c>
      <c r="B1649" s="948">
        <v>2841</v>
      </c>
      <c r="C1649" s="948" t="s">
        <v>83</v>
      </c>
      <c r="D1649" s="948" t="s">
        <v>1093</v>
      </c>
      <c r="E1649" s="948">
        <v>46931</v>
      </c>
      <c r="F1649" s="948" t="s">
        <v>198</v>
      </c>
      <c r="G1649" s="948" t="s">
        <v>3059</v>
      </c>
      <c r="H1649" s="948" t="s">
        <v>3058</v>
      </c>
      <c r="I1649" s="948"/>
      <c r="J1649" s="948" t="s">
        <v>1096</v>
      </c>
      <c r="K1649" s="948">
        <v>2</v>
      </c>
      <c r="L1649" s="948" t="s">
        <v>25</v>
      </c>
      <c r="M1649" s="948">
        <v>41600</v>
      </c>
      <c r="N1649" s="948" t="s">
        <v>84</v>
      </c>
      <c r="O1649" s="948">
        <v>94362</v>
      </c>
      <c r="P1649" s="948">
        <v>52762</v>
      </c>
      <c r="Q1649" s="948">
        <v>18870</v>
      </c>
      <c r="R1649" s="948">
        <v>34212</v>
      </c>
      <c r="S1649" s="948"/>
      <c r="T1649" s="948"/>
      <c r="U1649" s="948"/>
      <c r="V1649" s="948" t="s">
        <v>1348</v>
      </c>
      <c r="W1649" s="948">
        <v>2</v>
      </c>
    </row>
    <row r="1650" spans="1:23" s="917" customFormat="1" ht="12.75" customHeight="1">
      <c r="A1650" s="948">
        <v>1720</v>
      </c>
      <c r="B1650" s="948">
        <v>2841</v>
      </c>
      <c r="C1650" s="948" t="s">
        <v>83</v>
      </c>
      <c r="D1650" s="948" t="s">
        <v>1093</v>
      </c>
      <c r="E1650" s="948">
        <v>46933</v>
      </c>
      <c r="F1650" s="948" t="s">
        <v>198</v>
      </c>
      <c r="G1650" s="948" t="s">
        <v>3060</v>
      </c>
      <c r="H1650" s="948" t="s">
        <v>3061</v>
      </c>
      <c r="I1650" s="948"/>
      <c r="J1650" s="948" t="s">
        <v>1096</v>
      </c>
      <c r="K1650" s="948">
        <v>2</v>
      </c>
      <c r="L1650" s="948" t="s">
        <v>25</v>
      </c>
      <c r="M1650" s="948">
        <v>41600</v>
      </c>
      <c r="N1650" s="948" t="s">
        <v>84</v>
      </c>
      <c r="O1650" s="948">
        <v>94362</v>
      </c>
      <c r="P1650" s="948">
        <v>52762</v>
      </c>
      <c r="Q1650" s="948">
        <v>18870</v>
      </c>
      <c r="R1650" s="948">
        <v>34212</v>
      </c>
      <c r="S1650" s="948"/>
      <c r="T1650" s="948"/>
      <c r="U1650" s="948"/>
      <c r="V1650" s="948" t="s">
        <v>1348</v>
      </c>
      <c r="W1650" s="948">
        <v>2</v>
      </c>
    </row>
    <row r="1651" spans="1:23" s="917" customFormat="1" ht="12.75" customHeight="1">
      <c r="A1651" s="948">
        <v>1500</v>
      </c>
      <c r="B1651" s="948">
        <v>2823</v>
      </c>
      <c r="C1651" s="948" t="s">
        <v>551</v>
      </c>
      <c r="D1651" s="948" t="s">
        <v>1103</v>
      </c>
      <c r="E1651" s="948">
        <v>46938</v>
      </c>
      <c r="F1651" s="948" t="s">
        <v>198</v>
      </c>
      <c r="G1651" s="948" t="s">
        <v>3062</v>
      </c>
      <c r="H1651" s="948" t="s">
        <v>3050</v>
      </c>
      <c r="I1651" s="948"/>
      <c r="J1651" s="948" t="s">
        <v>1096</v>
      </c>
      <c r="K1651" s="948">
        <v>2</v>
      </c>
      <c r="L1651" s="948" t="s">
        <v>25</v>
      </c>
      <c r="M1651" s="948">
        <v>41600</v>
      </c>
      <c r="N1651" s="948" t="s">
        <v>93</v>
      </c>
      <c r="O1651" s="948">
        <v>109342</v>
      </c>
      <c r="P1651" s="948">
        <v>67742</v>
      </c>
      <c r="Q1651" s="948">
        <v>18870</v>
      </c>
      <c r="R1651" s="948">
        <v>26466</v>
      </c>
      <c r="S1651" s="948"/>
      <c r="T1651" s="948"/>
      <c r="U1651" s="948"/>
      <c r="V1651" s="948" t="s">
        <v>1348</v>
      </c>
      <c r="W1651" s="948">
        <v>2</v>
      </c>
    </row>
    <row r="1652" spans="1:23" s="917" customFormat="1" ht="12.75" customHeight="1">
      <c r="A1652" s="948">
        <v>1565</v>
      </c>
      <c r="B1652" s="948">
        <v>2840</v>
      </c>
      <c r="C1652" s="948" t="s">
        <v>87</v>
      </c>
      <c r="D1652" s="948" t="s">
        <v>1445</v>
      </c>
      <c r="E1652" s="948">
        <v>46939</v>
      </c>
      <c r="F1652" s="948" t="s">
        <v>198</v>
      </c>
      <c r="G1652" s="948" t="s">
        <v>3063</v>
      </c>
      <c r="H1652" s="948" t="s">
        <v>3048</v>
      </c>
      <c r="I1652" s="948"/>
      <c r="J1652" s="948" t="s">
        <v>1096</v>
      </c>
      <c r="K1652" s="948">
        <v>3</v>
      </c>
      <c r="L1652" s="948" t="s">
        <v>25</v>
      </c>
      <c r="M1652" s="948">
        <v>41600</v>
      </c>
      <c r="N1652" s="948" t="s">
        <v>84</v>
      </c>
      <c r="O1652" s="948">
        <v>94362</v>
      </c>
      <c r="P1652" s="948">
        <v>52762</v>
      </c>
      <c r="Q1652" s="948">
        <v>18870</v>
      </c>
      <c r="R1652" s="948">
        <v>26466</v>
      </c>
      <c r="S1652" s="948"/>
      <c r="T1652" s="948"/>
      <c r="U1652" s="948"/>
      <c r="V1652" s="948" t="s">
        <v>1348</v>
      </c>
      <c r="W1652" s="948">
        <v>3</v>
      </c>
    </row>
    <row r="1653" spans="1:23" s="917" customFormat="1" ht="12.75" customHeight="1">
      <c r="A1653" s="948">
        <v>1565</v>
      </c>
      <c r="B1653" s="948">
        <v>2840</v>
      </c>
      <c r="C1653" s="948" t="s">
        <v>87</v>
      </c>
      <c r="D1653" s="948" t="s">
        <v>1445</v>
      </c>
      <c r="E1653" s="948">
        <v>46946</v>
      </c>
      <c r="F1653" s="948" t="s">
        <v>198</v>
      </c>
      <c r="G1653" s="948" t="s">
        <v>3064</v>
      </c>
      <c r="H1653" s="948" t="s">
        <v>3065</v>
      </c>
      <c r="I1653" s="948"/>
      <c r="J1653" s="948" t="s">
        <v>1096</v>
      </c>
      <c r="K1653" s="948">
        <v>5</v>
      </c>
      <c r="L1653" s="948" t="s">
        <v>25</v>
      </c>
      <c r="M1653" s="948">
        <v>41600</v>
      </c>
      <c r="N1653" s="948" t="s">
        <v>84</v>
      </c>
      <c r="O1653" s="948">
        <v>94362</v>
      </c>
      <c r="P1653" s="948">
        <v>52762</v>
      </c>
      <c r="Q1653" s="948">
        <v>18870</v>
      </c>
      <c r="R1653" s="948">
        <v>26466</v>
      </c>
      <c r="S1653" s="948"/>
      <c r="T1653" s="948"/>
      <c r="U1653" s="948"/>
      <c r="V1653" s="948" t="s">
        <v>1348</v>
      </c>
      <c r="W1653" s="948">
        <v>3</v>
      </c>
    </row>
    <row r="1654" spans="1:23" s="917" customFormat="1" ht="12.75" customHeight="1">
      <c r="A1654" s="948">
        <v>1380</v>
      </c>
      <c r="B1654" s="948">
        <v>2803</v>
      </c>
      <c r="C1654" s="948" t="s">
        <v>98</v>
      </c>
      <c r="D1654" s="948" t="s">
        <v>1292</v>
      </c>
      <c r="E1654" s="948">
        <v>46969</v>
      </c>
      <c r="F1654" s="948" t="s">
        <v>198</v>
      </c>
      <c r="G1654" s="948" t="s">
        <v>3066</v>
      </c>
      <c r="H1654" s="948" t="s">
        <v>3067</v>
      </c>
      <c r="I1654" s="948"/>
      <c r="J1654" s="948" t="s">
        <v>1096</v>
      </c>
      <c r="K1654" s="948">
        <v>1</v>
      </c>
      <c r="L1654" s="948" t="s">
        <v>25</v>
      </c>
      <c r="M1654" s="948">
        <v>41600</v>
      </c>
      <c r="N1654" s="948" t="s">
        <v>97</v>
      </c>
      <c r="O1654" s="948">
        <v>122428</v>
      </c>
      <c r="P1654" s="948">
        <v>80828</v>
      </c>
      <c r="Q1654" s="948">
        <v>18870</v>
      </c>
      <c r="R1654" s="948">
        <v>19885</v>
      </c>
      <c r="S1654" s="948"/>
      <c r="T1654" s="948"/>
      <c r="U1654" s="948"/>
      <c r="V1654" s="948" t="s">
        <v>1348</v>
      </c>
      <c r="W1654" s="948">
        <v>2</v>
      </c>
    </row>
    <row r="1655" spans="1:23" s="917" customFormat="1" ht="12.75" customHeight="1">
      <c r="A1655" s="948">
        <v>2004</v>
      </c>
      <c r="B1655" s="948">
        <v>2840</v>
      </c>
      <c r="C1655" s="948" t="s">
        <v>87</v>
      </c>
      <c r="D1655" s="948" t="s">
        <v>1266</v>
      </c>
      <c r="E1655" s="948">
        <v>46977</v>
      </c>
      <c r="F1655" s="948" t="s">
        <v>198</v>
      </c>
      <c r="G1655" s="948" t="s">
        <v>3068</v>
      </c>
      <c r="H1655" s="948" t="s">
        <v>3069</v>
      </c>
      <c r="I1655" s="948"/>
      <c r="J1655" s="948" t="s">
        <v>1096</v>
      </c>
      <c r="K1655" s="948">
        <v>3</v>
      </c>
      <c r="L1655" s="948" t="s">
        <v>1415</v>
      </c>
      <c r="M1655" s="948">
        <v>0</v>
      </c>
      <c r="N1655" s="948" t="s">
        <v>84</v>
      </c>
      <c r="O1655" s="948">
        <v>97274</v>
      </c>
      <c r="P1655" s="948">
        <v>97274</v>
      </c>
      <c r="Q1655" s="948">
        <v>18870</v>
      </c>
      <c r="R1655" s="948">
        <v>26466</v>
      </c>
      <c r="S1655" s="948"/>
      <c r="T1655" s="948"/>
      <c r="U1655" s="948"/>
      <c r="V1655" s="948" t="s">
        <v>1348</v>
      </c>
      <c r="W1655" s="948">
        <v>5</v>
      </c>
    </row>
    <row r="1656" spans="1:23" s="917" customFormat="1" ht="12.75" customHeight="1">
      <c r="A1656" s="948">
        <v>1110</v>
      </c>
      <c r="B1656" s="948">
        <v>2836</v>
      </c>
      <c r="C1656" s="948" t="s">
        <v>320</v>
      </c>
      <c r="D1656" s="948" t="s">
        <v>1372</v>
      </c>
      <c r="E1656" s="948">
        <v>46978</v>
      </c>
      <c r="F1656" s="948" t="s">
        <v>198</v>
      </c>
      <c r="G1656" s="948" t="s">
        <v>3070</v>
      </c>
      <c r="H1656" s="948" t="s">
        <v>2707</v>
      </c>
      <c r="I1656" s="948"/>
      <c r="J1656" s="948" t="s">
        <v>1096</v>
      </c>
      <c r="K1656" s="948">
        <v>3</v>
      </c>
      <c r="L1656" s="948" t="s">
        <v>25</v>
      </c>
      <c r="M1656" s="948">
        <v>41600</v>
      </c>
      <c r="N1656" s="948" t="s">
        <v>126</v>
      </c>
      <c r="O1656" s="948">
        <v>212265</v>
      </c>
      <c r="P1656" s="948">
        <v>170665</v>
      </c>
      <c r="Q1656" s="948">
        <v>18870</v>
      </c>
      <c r="R1656" s="948">
        <v>26466</v>
      </c>
      <c r="S1656" s="948"/>
      <c r="T1656" s="948"/>
      <c r="U1656" s="948"/>
      <c r="V1656" s="948" t="s">
        <v>1348</v>
      </c>
      <c r="W1656" s="948">
        <v>2</v>
      </c>
    </row>
    <row r="1657" spans="1:23" s="917" customFormat="1" ht="12.75" customHeight="1">
      <c r="A1657" s="948">
        <v>1110</v>
      </c>
      <c r="B1657" s="948">
        <v>2836</v>
      </c>
      <c r="C1657" s="948" t="s">
        <v>320</v>
      </c>
      <c r="D1657" s="948" t="s">
        <v>1372</v>
      </c>
      <c r="E1657" s="948">
        <v>46979</v>
      </c>
      <c r="F1657" s="948" t="s">
        <v>198</v>
      </c>
      <c r="G1657" s="948" t="s">
        <v>3071</v>
      </c>
      <c r="H1657" s="948" t="s">
        <v>2707</v>
      </c>
      <c r="I1657" s="948"/>
      <c r="J1657" s="948" t="s">
        <v>1096</v>
      </c>
      <c r="K1657" s="948">
        <v>3</v>
      </c>
      <c r="L1657" s="948" t="s">
        <v>25</v>
      </c>
      <c r="M1657" s="948">
        <v>41600</v>
      </c>
      <c r="N1657" s="948" t="s">
        <v>126</v>
      </c>
      <c r="O1657" s="948">
        <v>212265</v>
      </c>
      <c r="P1657" s="948">
        <v>170665</v>
      </c>
      <c r="Q1657" s="948">
        <v>18870</v>
      </c>
      <c r="R1657" s="948">
        <v>26466</v>
      </c>
      <c r="S1657" s="948"/>
      <c r="T1657" s="948"/>
      <c r="U1657" s="948"/>
      <c r="V1657" s="948" t="s">
        <v>1348</v>
      </c>
      <c r="W1657" s="948">
        <v>2</v>
      </c>
    </row>
    <row r="1658" spans="1:23" s="917" customFormat="1" ht="12.75" customHeight="1">
      <c r="A1658" s="948">
        <v>1110</v>
      </c>
      <c r="B1658" s="948">
        <v>2836</v>
      </c>
      <c r="C1658" s="948" t="s">
        <v>320</v>
      </c>
      <c r="D1658" s="948" t="s">
        <v>1372</v>
      </c>
      <c r="E1658" s="948">
        <v>46980</v>
      </c>
      <c r="F1658" s="948" t="s">
        <v>198</v>
      </c>
      <c r="G1658" s="948" t="s">
        <v>3072</v>
      </c>
      <c r="H1658" s="948" t="s">
        <v>2707</v>
      </c>
      <c r="I1658" s="948"/>
      <c r="J1658" s="948" t="s">
        <v>1096</v>
      </c>
      <c r="K1658" s="948">
        <v>5</v>
      </c>
      <c r="L1658" s="948" t="s">
        <v>25</v>
      </c>
      <c r="M1658" s="948">
        <v>41600</v>
      </c>
      <c r="N1658" s="948" t="s">
        <v>126</v>
      </c>
      <c r="O1658" s="948">
        <v>212265</v>
      </c>
      <c r="P1658" s="948">
        <v>170665</v>
      </c>
      <c r="Q1658" s="948">
        <v>18870</v>
      </c>
      <c r="R1658" s="948">
        <v>26466</v>
      </c>
      <c r="S1658" s="948"/>
      <c r="T1658" s="948"/>
      <c r="U1658" s="948"/>
      <c r="V1658" s="948" t="s">
        <v>1348</v>
      </c>
      <c r="W1658" s="948">
        <v>2</v>
      </c>
    </row>
    <row r="1659" spans="1:23" s="917" customFormat="1" ht="12.75" customHeight="1">
      <c r="A1659" s="948">
        <v>1110</v>
      </c>
      <c r="B1659" s="948">
        <v>2836</v>
      </c>
      <c r="C1659" s="948" t="s">
        <v>320</v>
      </c>
      <c r="D1659" s="948" t="s">
        <v>1372</v>
      </c>
      <c r="E1659" s="948">
        <v>46981</v>
      </c>
      <c r="F1659" s="948" t="s">
        <v>198</v>
      </c>
      <c r="G1659" s="948" t="s">
        <v>3073</v>
      </c>
      <c r="H1659" s="948" t="s">
        <v>2707</v>
      </c>
      <c r="I1659" s="948"/>
      <c r="J1659" s="948" t="s">
        <v>1096</v>
      </c>
      <c r="K1659" s="948">
        <v>5</v>
      </c>
      <c r="L1659" s="948" t="s">
        <v>25</v>
      </c>
      <c r="M1659" s="948">
        <v>41600</v>
      </c>
      <c r="N1659" s="948" t="s">
        <v>126</v>
      </c>
      <c r="O1659" s="948">
        <v>212265</v>
      </c>
      <c r="P1659" s="948">
        <v>170665</v>
      </c>
      <c r="Q1659" s="948">
        <v>18870</v>
      </c>
      <c r="R1659" s="948">
        <v>26466</v>
      </c>
      <c r="S1659" s="948"/>
      <c r="T1659" s="948"/>
      <c r="U1659" s="948"/>
      <c r="V1659" s="948" t="s">
        <v>1348</v>
      </c>
      <c r="W1659" s="948">
        <v>2</v>
      </c>
    </row>
    <row r="1660" spans="1:23" s="917" customFormat="1" ht="12.75" customHeight="1">
      <c r="A1660" s="948">
        <v>16</v>
      </c>
      <c r="B1660" s="948">
        <v>2824</v>
      </c>
      <c r="C1660" s="948" t="s">
        <v>122</v>
      </c>
      <c r="D1660" s="948" t="s">
        <v>1126</v>
      </c>
      <c r="E1660" s="948">
        <v>47054</v>
      </c>
      <c r="F1660" s="948" t="s">
        <v>198</v>
      </c>
      <c r="G1660" s="948" t="s">
        <v>3074</v>
      </c>
      <c r="H1660" s="948" t="s">
        <v>3075</v>
      </c>
      <c r="I1660" s="948"/>
      <c r="J1660" s="948" t="s">
        <v>1096</v>
      </c>
      <c r="K1660" s="948">
        <v>2</v>
      </c>
      <c r="L1660" s="948" t="s">
        <v>25</v>
      </c>
      <c r="M1660" s="948">
        <v>41600</v>
      </c>
      <c r="N1660" s="948" t="s">
        <v>114</v>
      </c>
      <c r="O1660" s="948">
        <v>165078</v>
      </c>
      <c r="P1660" s="948">
        <v>123478</v>
      </c>
      <c r="Q1660" s="948">
        <v>18870</v>
      </c>
      <c r="R1660" s="948">
        <v>26466</v>
      </c>
      <c r="S1660" s="948"/>
      <c r="T1660" s="948"/>
      <c r="U1660" s="948"/>
      <c r="V1660" s="948" t="s">
        <v>1348</v>
      </c>
      <c r="W1660" s="948">
        <v>3</v>
      </c>
    </row>
    <row r="1661" spans="1:23" s="917" customFormat="1" ht="12.75" customHeight="1">
      <c r="A1661" s="948">
        <v>1155</v>
      </c>
      <c r="B1661" s="948">
        <v>2828</v>
      </c>
      <c r="C1661" s="948" t="s">
        <v>112</v>
      </c>
      <c r="D1661" s="948" t="s">
        <v>1133</v>
      </c>
      <c r="E1661" s="948">
        <v>47055</v>
      </c>
      <c r="F1661" s="948" t="s">
        <v>198</v>
      </c>
      <c r="G1661" s="948" t="s">
        <v>3076</v>
      </c>
      <c r="H1661" s="948" t="s">
        <v>2707</v>
      </c>
      <c r="I1661" s="948"/>
      <c r="J1661" s="948" t="s">
        <v>1096</v>
      </c>
      <c r="K1661" s="948">
        <v>5</v>
      </c>
      <c r="L1661" s="948" t="s">
        <v>25</v>
      </c>
      <c r="M1661" s="948">
        <v>41600</v>
      </c>
      <c r="N1661" s="948" t="s">
        <v>109</v>
      </c>
      <c r="O1661" s="948">
        <v>149905</v>
      </c>
      <c r="P1661" s="948">
        <v>108305</v>
      </c>
      <c r="Q1661" s="948">
        <v>18870</v>
      </c>
      <c r="R1661" s="948">
        <v>26466</v>
      </c>
      <c r="S1661" s="948"/>
      <c r="T1661" s="948"/>
      <c r="U1661" s="948"/>
      <c r="V1661" s="948" t="s">
        <v>1348</v>
      </c>
      <c r="W1661" s="948">
        <v>1</v>
      </c>
    </row>
    <row r="1662" spans="1:23" s="917" customFormat="1" ht="12.75" customHeight="1">
      <c r="A1662" s="948">
        <v>1220</v>
      </c>
      <c r="B1662" s="948">
        <v>2807</v>
      </c>
      <c r="C1662" s="948" t="s">
        <v>1102</v>
      </c>
      <c r="D1662" s="948" t="s">
        <v>1103</v>
      </c>
      <c r="E1662" s="948">
        <v>47058</v>
      </c>
      <c r="F1662" s="948" t="s">
        <v>198</v>
      </c>
      <c r="G1662" s="948" t="s">
        <v>3077</v>
      </c>
      <c r="H1662" s="948" t="s">
        <v>3078</v>
      </c>
      <c r="I1662" s="948"/>
      <c r="J1662" s="948" t="s">
        <v>1096</v>
      </c>
      <c r="K1662" s="948">
        <v>5</v>
      </c>
      <c r="L1662" s="948" t="s">
        <v>25</v>
      </c>
      <c r="M1662" s="948">
        <v>41600</v>
      </c>
      <c r="N1662" s="948" t="s">
        <v>97</v>
      </c>
      <c r="O1662" s="948">
        <v>122428</v>
      </c>
      <c r="P1662" s="948">
        <v>80828</v>
      </c>
      <c r="Q1662" s="948">
        <v>18870</v>
      </c>
      <c r="R1662" s="948">
        <v>26466</v>
      </c>
      <c r="S1662" s="948"/>
      <c r="T1662" s="948"/>
      <c r="U1662" s="948"/>
      <c r="V1662" s="948" t="s">
        <v>1348</v>
      </c>
      <c r="W1662" s="948">
        <v>2</v>
      </c>
    </row>
    <row r="1663" spans="1:23" s="917" customFormat="1" ht="12.75" customHeight="1">
      <c r="A1663" s="948">
        <v>1220</v>
      </c>
      <c r="B1663" s="948">
        <v>2807</v>
      </c>
      <c r="C1663" s="948" t="s">
        <v>1102</v>
      </c>
      <c r="D1663" s="948" t="s">
        <v>1103</v>
      </c>
      <c r="E1663" s="948">
        <v>47059</v>
      </c>
      <c r="F1663" s="948" t="s">
        <v>198</v>
      </c>
      <c r="G1663" s="948" t="s">
        <v>3079</v>
      </c>
      <c r="H1663" s="948" t="s">
        <v>3078</v>
      </c>
      <c r="I1663" s="948"/>
      <c r="J1663" s="948" t="s">
        <v>1096</v>
      </c>
      <c r="K1663" s="948">
        <v>2</v>
      </c>
      <c r="L1663" s="948" t="s">
        <v>25</v>
      </c>
      <c r="M1663" s="948">
        <v>41600</v>
      </c>
      <c r="N1663" s="948" t="s">
        <v>97</v>
      </c>
      <c r="O1663" s="948">
        <v>122428</v>
      </c>
      <c r="P1663" s="948">
        <v>80828</v>
      </c>
      <c r="Q1663" s="948">
        <v>18870</v>
      </c>
      <c r="R1663" s="948">
        <v>26466</v>
      </c>
      <c r="S1663" s="948"/>
      <c r="T1663" s="948"/>
      <c r="U1663" s="948"/>
      <c r="V1663" s="948" t="s">
        <v>1348</v>
      </c>
      <c r="W1663" s="948">
        <v>2</v>
      </c>
    </row>
    <row r="1664" spans="1:23" s="917" customFormat="1" ht="12.75" customHeight="1">
      <c r="A1664" s="948">
        <v>1220</v>
      </c>
      <c r="B1664" s="948">
        <v>2807</v>
      </c>
      <c r="C1664" s="948" t="s">
        <v>1102</v>
      </c>
      <c r="D1664" s="948" t="s">
        <v>1103</v>
      </c>
      <c r="E1664" s="948">
        <v>47060</v>
      </c>
      <c r="F1664" s="948" t="s">
        <v>198</v>
      </c>
      <c r="G1664" s="948" t="s">
        <v>3080</v>
      </c>
      <c r="H1664" s="948" t="s">
        <v>3078</v>
      </c>
      <c r="I1664" s="948"/>
      <c r="J1664" s="948" t="s">
        <v>1096</v>
      </c>
      <c r="K1664" s="948">
        <v>5</v>
      </c>
      <c r="L1664" s="948" t="s">
        <v>25</v>
      </c>
      <c r="M1664" s="948">
        <v>41600</v>
      </c>
      <c r="N1664" s="948" t="s">
        <v>97</v>
      </c>
      <c r="O1664" s="948">
        <v>122428</v>
      </c>
      <c r="P1664" s="948">
        <v>80828</v>
      </c>
      <c r="Q1664" s="948">
        <v>18870</v>
      </c>
      <c r="R1664" s="948">
        <v>26466</v>
      </c>
      <c r="S1664" s="948"/>
      <c r="T1664" s="948"/>
      <c r="U1664" s="948"/>
      <c r="V1664" s="948" t="s">
        <v>1348</v>
      </c>
      <c r="W1664" s="948">
        <v>2</v>
      </c>
    </row>
    <row r="1665" spans="1:23" s="917" customFormat="1" ht="12.75" customHeight="1">
      <c r="A1665" s="948">
        <v>1235</v>
      </c>
      <c r="B1665" s="948">
        <v>2824</v>
      </c>
      <c r="C1665" s="948" t="s">
        <v>122</v>
      </c>
      <c r="D1665" s="948" t="s">
        <v>1292</v>
      </c>
      <c r="E1665" s="948">
        <v>47068</v>
      </c>
      <c r="F1665" s="948" t="s">
        <v>198</v>
      </c>
      <c r="G1665" s="948" t="s">
        <v>3081</v>
      </c>
      <c r="H1665" s="948" t="s">
        <v>3082</v>
      </c>
      <c r="I1665" s="948"/>
      <c r="J1665" s="948" t="s">
        <v>1096</v>
      </c>
      <c r="K1665" s="948">
        <v>5</v>
      </c>
      <c r="L1665" s="948" t="s">
        <v>25</v>
      </c>
      <c r="M1665" s="948">
        <v>41600</v>
      </c>
      <c r="N1665" s="948" t="s">
        <v>114</v>
      </c>
      <c r="O1665" s="948">
        <v>165078</v>
      </c>
      <c r="P1665" s="948">
        <v>123478</v>
      </c>
      <c r="Q1665" s="948">
        <v>23032</v>
      </c>
      <c r="R1665" s="948">
        <v>43316</v>
      </c>
      <c r="S1665" s="948"/>
      <c r="T1665" s="948"/>
      <c r="U1665" s="948"/>
      <c r="V1665" s="948" t="s">
        <v>1348</v>
      </c>
      <c r="W1665" s="948">
        <v>1</v>
      </c>
    </row>
    <row r="1666" spans="1:23" s="917" customFormat="1" ht="12.75" customHeight="1">
      <c r="A1666" s="948">
        <v>1720</v>
      </c>
      <c r="B1666" s="948">
        <v>2841</v>
      </c>
      <c r="C1666" s="948" t="s">
        <v>83</v>
      </c>
      <c r="D1666" s="948" t="s">
        <v>1093</v>
      </c>
      <c r="E1666" s="948">
        <v>47070</v>
      </c>
      <c r="F1666" s="948" t="s">
        <v>198</v>
      </c>
      <c r="G1666" s="948" t="s">
        <v>3083</v>
      </c>
      <c r="H1666" s="948" t="s">
        <v>2707</v>
      </c>
      <c r="I1666" s="948"/>
      <c r="J1666" s="948" t="s">
        <v>1096</v>
      </c>
      <c r="K1666" s="948">
        <v>2</v>
      </c>
      <c r="L1666" s="948" t="s">
        <v>25</v>
      </c>
      <c r="M1666" s="948">
        <v>41600</v>
      </c>
      <c r="N1666" s="948" t="s">
        <v>84</v>
      </c>
      <c r="O1666" s="948">
        <v>94362</v>
      </c>
      <c r="P1666" s="948">
        <v>52762</v>
      </c>
      <c r="Q1666" s="948">
        <v>18870</v>
      </c>
      <c r="R1666" s="948">
        <v>34212</v>
      </c>
      <c r="S1666" s="948"/>
      <c r="T1666" s="948"/>
      <c r="U1666" s="948"/>
      <c r="V1666" s="948" t="s">
        <v>1348</v>
      </c>
      <c r="W1666" s="948">
        <v>2</v>
      </c>
    </row>
    <row r="1667" spans="1:23" s="917" customFormat="1" ht="12.75" customHeight="1">
      <c r="A1667" s="948">
        <v>1912</v>
      </c>
      <c r="B1667" s="948">
        <v>2840</v>
      </c>
      <c r="C1667" s="948" t="s">
        <v>87</v>
      </c>
      <c r="D1667" s="948" t="s">
        <v>1270</v>
      </c>
      <c r="E1667" s="948">
        <v>47071</v>
      </c>
      <c r="F1667" s="948" t="s">
        <v>198</v>
      </c>
      <c r="G1667" s="948" t="s">
        <v>3084</v>
      </c>
      <c r="H1667" s="948" t="s">
        <v>3085</v>
      </c>
      <c r="I1667" s="948"/>
      <c r="J1667" s="948" t="s">
        <v>1096</v>
      </c>
      <c r="K1667" s="948">
        <v>2</v>
      </c>
      <c r="L1667" s="948" t="s">
        <v>25</v>
      </c>
      <c r="M1667" s="948">
        <v>41600</v>
      </c>
      <c r="N1667" s="948" t="s">
        <v>84</v>
      </c>
      <c r="O1667" s="948">
        <v>94362</v>
      </c>
      <c r="P1667" s="948">
        <v>52762</v>
      </c>
      <c r="Q1667" s="948">
        <v>9746</v>
      </c>
      <c r="R1667" s="948">
        <v>9782</v>
      </c>
      <c r="S1667" s="948"/>
      <c r="T1667" s="948"/>
      <c r="U1667" s="948"/>
      <c r="V1667" s="948" t="s">
        <v>1348</v>
      </c>
      <c r="W1667" s="948">
        <v>2</v>
      </c>
    </row>
    <row r="1668" spans="1:23" s="917" customFormat="1" ht="12.75" customHeight="1">
      <c r="A1668" s="948">
        <v>1912</v>
      </c>
      <c r="B1668" s="948">
        <v>2840</v>
      </c>
      <c r="C1668" s="948" t="s">
        <v>87</v>
      </c>
      <c r="D1668" s="948" t="s">
        <v>1270</v>
      </c>
      <c r="E1668" s="948">
        <v>47073</v>
      </c>
      <c r="F1668" s="948" t="s">
        <v>198</v>
      </c>
      <c r="G1668" s="948" t="s">
        <v>3086</v>
      </c>
      <c r="H1668" s="948" t="s">
        <v>3085</v>
      </c>
      <c r="I1668" s="948"/>
      <c r="J1668" s="948" t="s">
        <v>1096</v>
      </c>
      <c r="K1668" s="948">
        <v>2</v>
      </c>
      <c r="L1668" s="948" t="s">
        <v>25</v>
      </c>
      <c r="M1668" s="948">
        <v>41600</v>
      </c>
      <c r="N1668" s="948" t="s">
        <v>84</v>
      </c>
      <c r="O1668" s="948">
        <v>94362</v>
      </c>
      <c r="P1668" s="948">
        <v>52762</v>
      </c>
      <c r="Q1668" s="948">
        <v>9746</v>
      </c>
      <c r="R1668" s="948">
        <v>9782</v>
      </c>
      <c r="S1668" s="948"/>
      <c r="T1668" s="948"/>
      <c r="U1668" s="948"/>
      <c r="V1668" s="948" t="s">
        <v>1348</v>
      </c>
      <c r="W1668" s="948">
        <v>2</v>
      </c>
    </row>
    <row r="1669" spans="1:23" s="917" customFormat="1" ht="12.75" customHeight="1">
      <c r="A1669" s="948">
        <v>1145</v>
      </c>
      <c r="B1669" s="948">
        <v>2840</v>
      </c>
      <c r="C1669" s="948" t="s">
        <v>87</v>
      </c>
      <c r="D1669" s="948" t="s">
        <v>1133</v>
      </c>
      <c r="E1669" s="948">
        <v>47085</v>
      </c>
      <c r="F1669" s="948" t="s">
        <v>198</v>
      </c>
      <c r="G1669" s="948" t="s">
        <v>3087</v>
      </c>
      <c r="H1669" s="948" t="s">
        <v>3088</v>
      </c>
      <c r="I1669" s="948"/>
      <c r="J1669" s="948" t="s">
        <v>1096</v>
      </c>
      <c r="K1669" s="948">
        <v>2</v>
      </c>
      <c r="L1669" s="948" t="s">
        <v>327</v>
      </c>
      <c r="M1669" s="948">
        <v>41600</v>
      </c>
      <c r="N1669" s="948" t="s">
        <v>84</v>
      </c>
      <c r="O1669" s="948">
        <v>94362</v>
      </c>
      <c r="P1669" s="948">
        <v>52762</v>
      </c>
      <c r="Q1669" s="948">
        <v>18870</v>
      </c>
      <c r="R1669" s="948">
        <v>26466</v>
      </c>
      <c r="S1669" s="948"/>
      <c r="T1669" s="948"/>
      <c r="U1669" s="948"/>
      <c r="V1669" s="948" t="s">
        <v>1348</v>
      </c>
      <c r="W1669" s="948">
        <v>3</v>
      </c>
    </row>
    <row r="1670" spans="1:23" s="917" customFormat="1" ht="12.75" customHeight="1">
      <c r="A1670" s="948">
        <v>1605</v>
      </c>
      <c r="B1670" s="948">
        <v>2813</v>
      </c>
      <c r="C1670" s="948" t="s">
        <v>90</v>
      </c>
      <c r="D1670" s="948" t="s">
        <v>1126</v>
      </c>
      <c r="E1670" s="948">
        <v>47093</v>
      </c>
      <c r="F1670" s="948" t="s">
        <v>198</v>
      </c>
      <c r="G1670" s="948" t="s">
        <v>3089</v>
      </c>
      <c r="H1670" s="948" t="s">
        <v>3090</v>
      </c>
      <c r="I1670" s="948"/>
      <c r="J1670" s="948" t="s">
        <v>1096</v>
      </c>
      <c r="K1670" s="948">
        <v>4</v>
      </c>
      <c r="L1670" s="948" t="s">
        <v>25</v>
      </c>
      <c r="M1670" s="948">
        <v>41600</v>
      </c>
      <c r="N1670" s="948" t="s">
        <v>88</v>
      </c>
      <c r="O1670" s="948">
        <v>101092</v>
      </c>
      <c r="P1670" s="948">
        <v>59492</v>
      </c>
      <c r="Q1670" s="948">
        <v>18870</v>
      </c>
      <c r="R1670" s="948">
        <v>19885</v>
      </c>
      <c r="S1670" s="948"/>
      <c r="T1670" s="948"/>
      <c r="U1670" s="948"/>
      <c r="V1670" s="948" t="s">
        <v>1348</v>
      </c>
      <c r="W1670" s="948">
        <v>2</v>
      </c>
    </row>
    <row r="1671" spans="1:23" s="917" customFormat="1" ht="12.75" customHeight="1">
      <c r="A1671" s="948">
        <v>1605</v>
      </c>
      <c r="B1671" s="948">
        <v>2813</v>
      </c>
      <c r="C1671" s="948" t="s">
        <v>90</v>
      </c>
      <c r="D1671" s="948" t="s">
        <v>1126</v>
      </c>
      <c r="E1671" s="948">
        <v>47098</v>
      </c>
      <c r="F1671" s="948" t="s">
        <v>198</v>
      </c>
      <c r="G1671" s="948" t="s">
        <v>3091</v>
      </c>
      <c r="H1671" s="948" t="s">
        <v>3092</v>
      </c>
      <c r="I1671" s="948"/>
      <c r="J1671" s="948" t="s">
        <v>1096</v>
      </c>
      <c r="K1671" s="948">
        <v>2</v>
      </c>
      <c r="L1671" s="948" t="s">
        <v>25</v>
      </c>
      <c r="M1671" s="948">
        <v>41600</v>
      </c>
      <c r="N1671" s="948" t="s">
        <v>88</v>
      </c>
      <c r="O1671" s="948">
        <v>101092</v>
      </c>
      <c r="P1671" s="948">
        <v>59492</v>
      </c>
      <c r="Q1671" s="948">
        <v>18870</v>
      </c>
      <c r="R1671" s="948">
        <v>19885</v>
      </c>
      <c r="S1671" s="948"/>
      <c r="T1671" s="948"/>
      <c r="U1671" s="948"/>
      <c r="V1671" s="948" t="s">
        <v>1348</v>
      </c>
      <c r="W1671" s="948">
        <v>2</v>
      </c>
    </row>
    <row r="1672" spans="1:23" s="917" customFormat="1" ht="12.75" customHeight="1">
      <c r="A1672" s="948">
        <v>1455</v>
      </c>
      <c r="B1672" s="948">
        <v>2806</v>
      </c>
      <c r="C1672" s="948" t="s">
        <v>111</v>
      </c>
      <c r="D1672" s="948" t="s">
        <v>1133</v>
      </c>
      <c r="E1672" s="948">
        <v>47104</v>
      </c>
      <c r="F1672" s="948" t="s">
        <v>198</v>
      </c>
      <c r="G1672" s="948" t="s">
        <v>3093</v>
      </c>
      <c r="H1672" s="948" t="s">
        <v>3094</v>
      </c>
      <c r="I1672" s="948"/>
      <c r="J1672" s="948" t="s">
        <v>1096</v>
      </c>
      <c r="K1672" s="948">
        <v>5</v>
      </c>
      <c r="L1672" s="948" t="s">
        <v>25</v>
      </c>
      <c r="M1672" s="948">
        <v>41600</v>
      </c>
      <c r="N1672" s="948" t="s">
        <v>109</v>
      </c>
      <c r="O1672" s="948">
        <v>149905</v>
      </c>
      <c r="P1672" s="948">
        <v>108305</v>
      </c>
      <c r="Q1672" s="948">
        <v>18870</v>
      </c>
      <c r="R1672" s="948">
        <v>26466</v>
      </c>
      <c r="S1672" s="948"/>
      <c r="T1672" s="948"/>
      <c r="U1672" s="948"/>
      <c r="V1672" s="948" t="s">
        <v>1348</v>
      </c>
      <c r="W1672" s="948">
        <v>2</v>
      </c>
    </row>
    <row r="1673" spans="1:23" s="917" customFormat="1" ht="12.75" customHeight="1">
      <c r="A1673" s="948">
        <v>1260</v>
      </c>
      <c r="B1673" s="948">
        <v>2826</v>
      </c>
      <c r="C1673" s="948" t="s">
        <v>103</v>
      </c>
      <c r="D1673" s="948" t="s">
        <v>1103</v>
      </c>
      <c r="E1673" s="948">
        <v>47106</v>
      </c>
      <c r="F1673" s="948" t="s">
        <v>198</v>
      </c>
      <c r="G1673" s="948" t="s">
        <v>3095</v>
      </c>
      <c r="H1673" s="948" t="s">
        <v>3096</v>
      </c>
      <c r="I1673" s="948"/>
      <c r="J1673" s="948" t="s">
        <v>1096</v>
      </c>
      <c r="K1673" s="948">
        <v>3</v>
      </c>
      <c r="L1673" s="948" t="s">
        <v>25</v>
      </c>
      <c r="M1673" s="948">
        <v>41600</v>
      </c>
      <c r="N1673" s="948" t="s">
        <v>93</v>
      </c>
      <c r="O1673" s="948">
        <v>109342</v>
      </c>
      <c r="P1673" s="948">
        <v>67742</v>
      </c>
      <c r="Q1673" s="948">
        <v>18870</v>
      </c>
      <c r="R1673" s="948">
        <v>26466</v>
      </c>
      <c r="S1673" s="948"/>
      <c r="T1673" s="948"/>
      <c r="U1673" s="948"/>
      <c r="V1673" s="948" t="s">
        <v>1348</v>
      </c>
      <c r="W1673" s="948">
        <v>2</v>
      </c>
    </row>
    <row r="1674" spans="1:23" s="917" customFormat="1" ht="12.75" customHeight="1">
      <c r="A1674" s="948">
        <v>1260</v>
      </c>
      <c r="B1674" s="948">
        <v>2826</v>
      </c>
      <c r="C1674" s="948" t="s">
        <v>103</v>
      </c>
      <c r="D1674" s="948" t="s">
        <v>1103</v>
      </c>
      <c r="E1674" s="948">
        <v>47107</v>
      </c>
      <c r="F1674" s="948" t="s">
        <v>198</v>
      </c>
      <c r="G1674" s="948" t="s">
        <v>3097</v>
      </c>
      <c r="H1674" s="948" t="s">
        <v>3096</v>
      </c>
      <c r="I1674" s="948"/>
      <c r="J1674" s="948" t="s">
        <v>1096</v>
      </c>
      <c r="K1674" s="948">
        <v>1.5</v>
      </c>
      <c r="L1674" s="948" t="s">
        <v>25</v>
      </c>
      <c r="M1674" s="948">
        <v>41600</v>
      </c>
      <c r="N1674" s="948" t="s">
        <v>93</v>
      </c>
      <c r="O1674" s="948">
        <v>109342</v>
      </c>
      <c r="P1674" s="948">
        <v>67742</v>
      </c>
      <c r="Q1674" s="948">
        <v>18870</v>
      </c>
      <c r="R1674" s="948">
        <v>26466</v>
      </c>
      <c r="S1674" s="948"/>
      <c r="T1674" s="948"/>
      <c r="U1674" s="948"/>
      <c r="V1674" s="948" t="s">
        <v>1348</v>
      </c>
      <c r="W1674" s="948">
        <v>2</v>
      </c>
    </row>
    <row r="1675" spans="1:23" s="917" customFormat="1" ht="12.75" customHeight="1">
      <c r="A1675" s="948">
        <v>1260</v>
      </c>
      <c r="B1675" s="948">
        <v>2826</v>
      </c>
      <c r="C1675" s="948" t="s">
        <v>103</v>
      </c>
      <c r="D1675" s="948" t="s">
        <v>1103</v>
      </c>
      <c r="E1675" s="948">
        <v>47108</v>
      </c>
      <c r="F1675" s="948" t="s">
        <v>198</v>
      </c>
      <c r="G1675" s="948" t="s">
        <v>3098</v>
      </c>
      <c r="H1675" s="948" t="s">
        <v>3096</v>
      </c>
      <c r="I1675" s="948"/>
      <c r="J1675" s="948" t="s">
        <v>1096</v>
      </c>
      <c r="K1675" s="948">
        <v>2</v>
      </c>
      <c r="L1675" s="948" t="s">
        <v>25</v>
      </c>
      <c r="M1675" s="948">
        <v>41600</v>
      </c>
      <c r="N1675" s="948" t="s">
        <v>93</v>
      </c>
      <c r="O1675" s="948">
        <v>109342</v>
      </c>
      <c r="P1675" s="948">
        <v>67742</v>
      </c>
      <c r="Q1675" s="948">
        <v>18870</v>
      </c>
      <c r="R1675" s="948">
        <v>26466</v>
      </c>
      <c r="S1675" s="948"/>
      <c r="T1675" s="948"/>
      <c r="U1675" s="948"/>
      <c r="V1675" s="948" t="s">
        <v>1348</v>
      </c>
      <c r="W1675" s="948">
        <v>2</v>
      </c>
    </row>
    <row r="1676" spans="1:23" s="917" customFormat="1" ht="12.75" customHeight="1">
      <c r="A1676" s="948">
        <v>1260</v>
      </c>
      <c r="B1676" s="948">
        <v>2826</v>
      </c>
      <c r="C1676" s="948" t="s">
        <v>103</v>
      </c>
      <c r="D1676" s="948" t="s">
        <v>1103</v>
      </c>
      <c r="E1676" s="948">
        <v>47109</v>
      </c>
      <c r="F1676" s="948" t="s">
        <v>198</v>
      </c>
      <c r="G1676" s="948" t="s">
        <v>1249</v>
      </c>
      <c r="H1676" s="948" t="s">
        <v>3096</v>
      </c>
      <c r="I1676" s="948"/>
      <c r="J1676" s="948" t="s">
        <v>1096</v>
      </c>
      <c r="K1676" s="948">
        <v>1.5</v>
      </c>
      <c r="L1676" s="948" t="s">
        <v>25</v>
      </c>
      <c r="M1676" s="948">
        <v>41600</v>
      </c>
      <c r="N1676" s="948" t="s">
        <v>93</v>
      </c>
      <c r="O1676" s="948">
        <v>109342</v>
      </c>
      <c r="P1676" s="948">
        <v>67742</v>
      </c>
      <c r="Q1676" s="948">
        <v>18870</v>
      </c>
      <c r="R1676" s="948">
        <v>26466</v>
      </c>
      <c r="S1676" s="948"/>
      <c r="T1676" s="948"/>
      <c r="U1676" s="948"/>
      <c r="V1676" s="948" t="s">
        <v>1348</v>
      </c>
      <c r="W1676" s="948">
        <v>2</v>
      </c>
    </row>
    <row r="1677" spans="1:23" s="917" customFormat="1" ht="12.75" customHeight="1">
      <c r="A1677" s="948">
        <v>1260</v>
      </c>
      <c r="B1677" s="948">
        <v>2826</v>
      </c>
      <c r="C1677" s="948" t="s">
        <v>103</v>
      </c>
      <c r="D1677" s="948" t="s">
        <v>1103</v>
      </c>
      <c r="E1677" s="948">
        <v>47110</v>
      </c>
      <c r="F1677" s="948" t="s">
        <v>198</v>
      </c>
      <c r="G1677" s="948" t="s">
        <v>3099</v>
      </c>
      <c r="H1677" s="948" t="s">
        <v>3096</v>
      </c>
      <c r="I1677" s="948"/>
      <c r="J1677" s="948" t="s">
        <v>1096</v>
      </c>
      <c r="K1677" s="948">
        <v>2</v>
      </c>
      <c r="L1677" s="948" t="s">
        <v>25</v>
      </c>
      <c r="M1677" s="948">
        <v>41600</v>
      </c>
      <c r="N1677" s="948" t="s">
        <v>93</v>
      </c>
      <c r="O1677" s="948">
        <v>109342</v>
      </c>
      <c r="P1677" s="948">
        <v>67742</v>
      </c>
      <c r="Q1677" s="948">
        <v>18870</v>
      </c>
      <c r="R1677" s="948">
        <v>26466</v>
      </c>
      <c r="S1677" s="948"/>
      <c r="T1677" s="948"/>
      <c r="U1677" s="948"/>
      <c r="V1677" s="948" t="s">
        <v>1348</v>
      </c>
      <c r="W1677" s="948">
        <v>2</v>
      </c>
    </row>
    <row r="1678" spans="1:23" s="917" customFormat="1" ht="12.75" customHeight="1">
      <c r="A1678" s="948">
        <v>1500</v>
      </c>
      <c r="B1678" s="948">
        <v>2823</v>
      </c>
      <c r="C1678" s="948" t="s">
        <v>551</v>
      </c>
      <c r="D1678" s="948" t="s">
        <v>1103</v>
      </c>
      <c r="E1678" s="948">
        <v>47114</v>
      </c>
      <c r="F1678" s="948" t="s">
        <v>198</v>
      </c>
      <c r="G1678" s="948" t="s">
        <v>3100</v>
      </c>
      <c r="H1678" s="948" t="s">
        <v>3101</v>
      </c>
      <c r="I1678" s="948"/>
      <c r="J1678" s="948" t="s">
        <v>1096</v>
      </c>
      <c r="K1678" s="948">
        <v>2</v>
      </c>
      <c r="L1678" s="948" t="s">
        <v>25</v>
      </c>
      <c r="M1678" s="948">
        <v>41600</v>
      </c>
      <c r="N1678" s="948" t="s">
        <v>93</v>
      </c>
      <c r="O1678" s="948">
        <v>109342</v>
      </c>
      <c r="P1678" s="948">
        <v>67742</v>
      </c>
      <c r="Q1678" s="948">
        <v>18870</v>
      </c>
      <c r="R1678" s="948">
        <v>26466</v>
      </c>
      <c r="S1678" s="948"/>
      <c r="T1678" s="948"/>
      <c r="U1678" s="948"/>
      <c r="V1678" s="948" t="s">
        <v>1348</v>
      </c>
      <c r="W1678" s="948">
        <v>2</v>
      </c>
    </row>
    <row r="1679" spans="1:23" s="917" customFormat="1" ht="12.75" customHeight="1">
      <c r="A1679" s="948">
        <v>1885</v>
      </c>
      <c r="B1679" s="948">
        <v>2807</v>
      </c>
      <c r="C1679" s="948" t="s">
        <v>1102</v>
      </c>
      <c r="D1679" s="948" t="s">
        <v>1103</v>
      </c>
      <c r="E1679" s="948">
        <v>47119</v>
      </c>
      <c r="F1679" s="948" t="s">
        <v>198</v>
      </c>
      <c r="G1679" s="948" t="s">
        <v>3102</v>
      </c>
      <c r="H1679" s="948" t="s">
        <v>3103</v>
      </c>
      <c r="I1679" s="948"/>
      <c r="J1679" s="948" t="s">
        <v>1096</v>
      </c>
      <c r="K1679" s="948">
        <v>3</v>
      </c>
      <c r="L1679" s="948" t="s">
        <v>25</v>
      </c>
      <c r="M1679" s="948">
        <v>41600</v>
      </c>
      <c r="N1679" s="948" t="s">
        <v>97</v>
      </c>
      <c r="O1679" s="948">
        <v>122428</v>
      </c>
      <c r="P1679" s="948">
        <v>80828</v>
      </c>
      <c r="Q1679" s="948">
        <v>18870</v>
      </c>
      <c r="R1679" s="948">
        <v>26466</v>
      </c>
      <c r="S1679" s="948"/>
      <c r="T1679" s="948"/>
      <c r="U1679" s="948"/>
      <c r="V1679" s="948" t="s">
        <v>1348</v>
      </c>
      <c r="W1679" s="948">
        <v>1</v>
      </c>
    </row>
    <row r="1680" spans="1:23" s="917" customFormat="1" ht="12.75" customHeight="1">
      <c r="A1680" s="948">
        <v>1350</v>
      </c>
      <c r="B1680" s="948">
        <v>2803</v>
      </c>
      <c r="C1680" s="948" t="s">
        <v>98</v>
      </c>
      <c r="D1680" s="948" t="s">
        <v>1292</v>
      </c>
      <c r="E1680" s="948">
        <v>47125</v>
      </c>
      <c r="F1680" s="948" t="s">
        <v>198</v>
      </c>
      <c r="G1680" s="948" t="s">
        <v>3104</v>
      </c>
      <c r="H1680" s="948" t="s">
        <v>3105</v>
      </c>
      <c r="I1680" s="948"/>
      <c r="J1680" s="948" t="s">
        <v>1096</v>
      </c>
      <c r="K1680" s="948">
        <v>2</v>
      </c>
      <c r="L1680" s="948" t="s">
        <v>25</v>
      </c>
      <c r="M1680" s="948">
        <v>41600</v>
      </c>
      <c r="N1680" s="948" t="s">
        <v>97</v>
      </c>
      <c r="O1680" s="948">
        <v>122428</v>
      </c>
      <c r="P1680" s="948">
        <v>80828</v>
      </c>
      <c r="Q1680" s="948">
        <v>18870</v>
      </c>
      <c r="R1680" s="948">
        <v>19885</v>
      </c>
      <c r="S1680" s="948"/>
      <c r="T1680" s="948"/>
      <c r="U1680" s="948"/>
      <c r="V1680" s="948" t="s">
        <v>1348</v>
      </c>
      <c r="W1680" s="948">
        <v>2</v>
      </c>
    </row>
    <row r="1681" spans="1:23" s="917" customFormat="1" ht="12.75" customHeight="1">
      <c r="A1681" s="948">
        <v>1350</v>
      </c>
      <c r="B1681" s="948">
        <v>2843</v>
      </c>
      <c r="C1681" s="948" t="s">
        <v>321</v>
      </c>
      <c r="D1681" s="948" t="s">
        <v>1292</v>
      </c>
      <c r="E1681" s="948">
        <v>47126</v>
      </c>
      <c r="F1681" s="948" t="s">
        <v>198</v>
      </c>
      <c r="G1681" s="948" t="s">
        <v>3106</v>
      </c>
      <c r="H1681" s="948" t="s">
        <v>3105</v>
      </c>
      <c r="I1681" s="948"/>
      <c r="J1681" s="948" t="s">
        <v>1096</v>
      </c>
      <c r="K1681" s="948">
        <v>5</v>
      </c>
      <c r="L1681" s="948" t="s">
        <v>25</v>
      </c>
      <c r="M1681" s="948">
        <v>41600</v>
      </c>
      <c r="N1681" s="948" t="s">
        <v>126</v>
      </c>
      <c r="O1681" s="948">
        <v>212265</v>
      </c>
      <c r="P1681" s="948">
        <v>170665</v>
      </c>
      <c r="Q1681" s="948">
        <v>18870</v>
      </c>
      <c r="R1681" s="948">
        <v>19885</v>
      </c>
      <c r="S1681" s="948"/>
      <c r="T1681" s="948"/>
      <c r="U1681" s="948"/>
      <c r="V1681" s="948" t="s">
        <v>1348</v>
      </c>
      <c r="W1681" s="948">
        <v>2</v>
      </c>
    </row>
    <row r="1682" spans="1:23" s="917" customFormat="1" ht="12.75" customHeight="1">
      <c r="A1682" s="948">
        <v>1350</v>
      </c>
      <c r="B1682" s="948">
        <v>2843</v>
      </c>
      <c r="C1682" s="948" t="s">
        <v>321</v>
      </c>
      <c r="D1682" s="948" t="s">
        <v>1292</v>
      </c>
      <c r="E1682" s="948">
        <v>47127</v>
      </c>
      <c r="F1682" s="948" t="s">
        <v>198</v>
      </c>
      <c r="G1682" s="948" t="s">
        <v>3107</v>
      </c>
      <c r="H1682" s="948" t="s">
        <v>3105</v>
      </c>
      <c r="I1682" s="948"/>
      <c r="J1682" s="948" t="s">
        <v>1096</v>
      </c>
      <c r="K1682" s="948">
        <v>2</v>
      </c>
      <c r="L1682" s="948" t="s">
        <v>25</v>
      </c>
      <c r="M1682" s="948">
        <v>41600</v>
      </c>
      <c r="N1682" s="948" t="s">
        <v>126</v>
      </c>
      <c r="O1682" s="948">
        <v>212265</v>
      </c>
      <c r="P1682" s="948">
        <v>170665</v>
      </c>
      <c r="Q1682" s="948">
        <v>18870</v>
      </c>
      <c r="R1682" s="948">
        <v>19885</v>
      </c>
      <c r="S1682" s="948"/>
      <c r="T1682" s="948"/>
      <c r="U1682" s="948"/>
      <c r="V1682" s="948" t="s">
        <v>1348</v>
      </c>
      <c r="W1682" s="948">
        <v>2</v>
      </c>
    </row>
    <row r="1683" spans="1:23" s="917" customFormat="1" ht="12.75" customHeight="1">
      <c r="A1683" s="948">
        <v>1350</v>
      </c>
      <c r="B1683" s="948">
        <v>2803</v>
      </c>
      <c r="C1683" s="948" t="s">
        <v>98</v>
      </c>
      <c r="D1683" s="948" t="s">
        <v>1292</v>
      </c>
      <c r="E1683" s="948">
        <v>47131</v>
      </c>
      <c r="F1683" s="948" t="s">
        <v>198</v>
      </c>
      <c r="G1683" s="948" t="s">
        <v>3108</v>
      </c>
      <c r="H1683" s="948" t="s">
        <v>3105</v>
      </c>
      <c r="I1683" s="948"/>
      <c r="J1683" s="948" t="s">
        <v>1096</v>
      </c>
      <c r="K1683" s="948">
        <v>1</v>
      </c>
      <c r="L1683" s="948" t="s">
        <v>25</v>
      </c>
      <c r="M1683" s="948">
        <v>41600</v>
      </c>
      <c r="N1683" s="948" t="s">
        <v>97</v>
      </c>
      <c r="O1683" s="948">
        <v>122428</v>
      </c>
      <c r="P1683" s="948">
        <v>80828</v>
      </c>
      <c r="Q1683" s="948">
        <v>18870</v>
      </c>
      <c r="R1683" s="948">
        <v>19885</v>
      </c>
      <c r="S1683" s="948"/>
      <c r="T1683" s="948"/>
      <c r="U1683" s="948"/>
      <c r="V1683" s="948" t="s">
        <v>1348</v>
      </c>
      <c r="W1683" s="948">
        <v>2</v>
      </c>
    </row>
    <row r="1684" spans="1:23" s="917" customFormat="1" ht="12.75" customHeight="1">
      <c r="A1684" s="948">
        <v>1350</v>
      </c>
      <c r="B1684" s="948">
        <v>2843</v>
      </c>
      <c r="C1684" s="948" t="s">
        <v>321</v>
      </c>
      <c r="D1684" s="948" t="s">
        <v>1292</v>
      </c>
      <c r="E1684" s="948">
        <v>47132</v>
      </c>
      <c r="F1684" s="948" t="s">
        <v>198</v>
      </c>
      <c r="G1684" s="948" t="s">
        <v>3109</v>
      </c>
      <c r="H1684" s="948" t="s">
        <v>3105</v>
      </c>
      <c r="I1684" s="948"/>
      <c r="J1684" s="948" t="s">
        <v>1096</v>
      </c>
      <c r="K1684" s="948">
        <v>2</v>
      </c>
      <c r="L1684" s="948" t="s">
        <v>25</v>
      </c>
      <c r="M1684" s="948">
        <v>41600</v>
      </c>
      <c r="N1684" s="948" t="s">
        <v>126</v>
      </c>
      <c r="O1684" s="948">
        <v>212265</v>
      </c>
      <c r="P1684" s="948">
        <v>170665</v>
      </c>
      <c r="Q1684" s="948">
        <v>18870</v>
      </c>
      <c r="R1684" s="948">
        <v>19885</v>
      </c>
      <c r="S1684" s="948"/>
      <c r="T1684" s="948"/>
      <c r="U1684" s="948"/>
      <c r="V1684" s="948" t="s">
        <v>1348</v>
      </c>
      <c r="W1684" s="948">
        <v>2</v>
      </c>
    </row>
    <row r="1685" spans="1:23" s="917" customFormat="1" ht="12.75" customHeight="1">
      <c r="A1685" s="948">
        <v>1350</v>
      </c>
      <c r="B1685" s="948">
        <v>2843</v>
      </c>
      <c r="C1685" s="948" t="s">
        <v>321</v>
      </c>
      <c r="D1685" s="948" t="s">
        <v>1292</v>
      </c>
      <c r="E1685" s="948">
        <v>47133</v>
      </c>
      <c r="F1685" s="948" t="s">
        <v>198</v>
      </c>
      <c r="G1685" s="948" t="s">
        <v>3110</v>
      </c>
      <c r="H1685" s="948" t="s">
        <v>3105</v>
      </c>
      <c r="I1685" s="948"/>
      <c r="J1685" s="948" t="s">
        <v>1096</v>
      </c>
      <c r="K1685" s="948">
        <v>5</v>
      </c>
      <c r="L1685" s="948" t="s">
        <v>25</v>
      </c>
      <c r="M1685" s="948">
        <v>41600</v>
      </c>
      <c r="N1685" s="948" t="s">
        <v>126</v>
      </c>
      <c r="O1685" s="948">
        <v>212265</v>
      </c>
      <c r="P1685" s="948">
        <v>170665</v>
      </c>
      <c r="Q1685" s="948">
        <v>18870</v>
      </c>
      <c r="R1685" s="948">
        <v>19885</v>
      </c>
      <c r="S1685" s="948"/>
      <c r="T1685" s="948"/>
      <c r="U1685" s="948"/>
      <c r="V1685" s="948" t="s">
        <v>1348</v>
      </c>
      <c r="W1685" s="948">
        <v>2</v>
      </c>
    </row>
    <row r="1686" spans="1:23" s="917" customFormat="1" ht="12.75" customHeight="1">
      <c r="A1686" s="948">
        <v>1350</v>
      </c>
      <c r="B1686" s="948">
        <v>2843</v>
      </c>
      <c r="C1686" s="948" t="s">
        <v>321</v>
      </c>
      <c r="D1686" s="948" t="s">
        <v>1292</v>
      </c>
      <c r="E1686" s="948">
        <v>47135</v>
      </c>
      <c r="F1686" s="948" t="s">
        <v>198</v>
      </c>
      <c r="G1686" s="948" t="s">
        <v>3111</v>
      </c>
      <c r="H1686" s="948" t="s">
        <v>3105</v>
      </c>
      <c r="I1686" s="948"/>
      <c r="J1686" s="948" t="s">
        <v>1096</v>
      </c>
      <c r="K1686" s="948">
        <v>2</v>
      </c>
      <c r="L1686" s="948" t="s">
        <v>25</v>
      </c>
      <c r="M1686" s="948">
        <v>41600</v>
      </c>
      <c r="N1686" s="948" t="s">
        <v>126</v>
      </c>
      <c r="O1686" s="948">
        <v>212265</v>
      </c>
      <c r="P1686" s="948">
        <v>170665</v>
      </c>
      <c r="Q1686" s="948">
        <v>18870</v>
      </c>
      <c r="R1686" s="948">
        <v>19885</v>
      </c>
      <c r="S1686" s="948"/>
      <c r="T1686" s="948"/>
      <c r="U1686" s="948"/>
      <c r="V1686" s="948" t="s">
        <v>1348</v>
      </c>
      <c r="W1686" s="948">
        <v>2</v>
      </c>
    </row>
    <row r="1687" spans="1:23" s="917" customFormat="1" ht="12.75" customHeight="1">
      <c r="A1687" s="948">
        <v>1380</v>
      </c>
      <c r="B1687" s="948">
        <v>2840</v>
      </c>
      <c r="C1687" s="948" t="s">
        <v>87</v>
      </c>
      <c r="D1687" s="948" t="s">
        <v>1292</v>
      </c>
      <c r="E1687" s="948">
        <v>47136</v>
      </c>
      <c r="F1687" s="948" t="s">
        <v>198</v>
      </c>
      <c r="G1687" s="948" t="s">
        <v>3112</v>
      </c>
      <c r="H1687" s="948" t="s">
        <v>3113</v>
      </c>
      <c r="I1687" s="948"/>
      <c r="J1687" s="948" t="s">
        <v>1096</v>
      </c>
      <c r="K1687" s="948">
        <v>2</v>
      </c>
      <c r="L1687" s="948" t="s">
        <v>25</v>
      </c>
      <c r="M1687" s="948">
        <v>41600</v>
      </c>
      <c r="N1687" s="948" t="s">
        <v>84</v>
      </c>
      <c r="O1687" s="948">
        <v>94362</v>
      </c>
      <c r="P1687" s="948">
        <v>52762</v>
      </c>
      <c r="Q1687" s="948">
        <v>18870</v>
      </c>
      <c r="R1687" s="948">
        <v>19885</v>
      </c>
      <c r="S1687" s="948"/>
      <c r="T1687" s="948"/>
      <c r="U1687" s="948"/>
      <c r="V1687" s="948" t="s">
        <v>1348</v>
      </c>
      <c r="W1687" s="948">
        <v>20</v>
      </c>
    </row>
    <row r="1688" spans="1:23" s="917" customFormat="1" ht="12.75" customHeight="1">
      <c r="A1688" s="948">
        <v>1110</v>
      </c>
      <c r="B1688" s="948">
        <v>2836</v>
      </c>
      <c r="C1688" s="948" t="s">
        <v>320</v>
      </c>
      <c r="D1688" s="948" t="s">
        <v>1372</v>
      </c>
      <c r="E1688" s="948">
        <v>47137</v>
      </c>
      <c r="F1688" s="948" t="s">
        <v>198</v>
      </c>
      <c r="G1688" s="948" t="s">
        <v>3114</v>
      </c>
      <c r="H1688" s="948" t="s">
        <v>3115</v>
      </c>
      <c r="I1688" s="948"/>
      <c r="J1688" s="948" t="s">
        <v>1096</v>
      </c>
      <c r="K1688" s="948">
        <v>5</v>
      </c>
      <c r="L1688" s="948" t="s">
        <v>25</v>
      </c>
      <c r="M1688" s="948">
        <v>41600</v>
      </c>
      <c r="N1688" s="948" t="s">
        <v>126</v>
      </c>
      <c r="O1688" s="948">
        <v>212265</v>
      </c>
      <c r="P1688" s="948">
        <v>170665</v>
      </c>
      <c r="Q1688" s="948">
        <v>18870</v>
      </c>
      <c r="R1688" s="948">
        <v>26466</v>
      </c>
      <c r="S1688" s="948"/>
      <c r="T1688" s="948"/>
      <c r="U1688" s="948"/>
      <c r="V1688" s="948" t="s">
        <v>1348</v>
      </c>
      <c r="W1688" s="948">
        <v>2</v>
      </c>
    </row>
    <row r="1689" spans="1:23" s="917" customFormat="1" ht="12.75" customHeight="1">
      <c r="A1689" s="948">
        <v>1350</v>
      </c>
      <c r="B1689" s="948">
        <v>2843</v>
      </c>
      <c r="C1689" s="948" t="s">
        <v>321</v>
      </c>
      <c r="D1689" s="948" t="s">
        <v>1292</v>
      </c>
      <c r="E1689" s="948">
        <v>47138</v>
      </c>
      <c r="F1689" s="948" t="s">
        <v>198</v>
      </c>
      <c r="G1689" s="948" t="s">
        <v>3116</v>
      </c>
      <c r="H1689" s="948" t="s">
        <v>3105</v>
      </c>
      <c r="I1689" s="948"/>
      <c r="J1689" s="948" t="s">
        <v>1096</v>
      </c>
      <c r="K1689" s="948">
        <v>2</v>
      </c>
      <c r="L1689" s="948" t="s">
        <v>25</v>
      </c>
      <c r="M1689" s="948">
        <v>41600</v>
      </c>
      <c r="N1689" s="948" t="s">
        <v>126</v>
      </c>
      <c r="O1689" s="948">
        <v>212265</v>
      </c>
      <c r="P1689" s="948">
        <v>170665</v>
      </c>
      <c r="Q1689" s="948">
        <v>18870</v>
      </c>
      <c r="R1689" s="948">
        <v>19885</v>
      </c>
      <c r="S1689" s="948"/>
      <c r="T1689" s="948"/>
      <c r="U1689" s="948"/>
      <c r="V1689" s="948" t="s">
        <v>1348</v>
      </c>
      <c r="W1689" s="948">
        <v>2</v>
      </c>
    </row>
    <row r="1690" spans="1:23" s="917" customFormat="1" ht="12.75" customHeight="1">
      <c r="A1690" s="948">
        <v>1420</v>
      </c>
      <c r="B1690" s="948">
        <v>2819</v>
      </c>
      <c r="C1690" s="948" t="s">
        <v>101</v>
      </c>
      <c r="D1690" s="948" t="s">
        <v>1833</v>
      </c>
      <c r="E1690" s="948">
        <v>47139</v>
      </c>
      <c r="F1690" s="948" t="s">
        <v>198</v>
      </c>
      <c r="G1690" s="948" t="s">
        <v>3117</v>
      </c>
      <c r="H1690" s="948" t="s">
        <v>3118</v>
      </c>
      <c r="I1690" s="948"/>
      <c r="J1690" s="948" t="s">
        <v>1096</v>
      </c>
      <c r="K1690" s="948">
        <v>5</v>
      </c>
      <c r="L1690" s="948" t="s">
        <v>25</v>
      </c>
      <c r="M1690" s="948">
        <v>41600</v>
      </c>
      <c r="N1690" s="948" t="s">
        <v>97</v>
      </c>
      <c r="O1690" s="948">
        <v>122428</v>
      </c>
      <c r="P1690" s="948">
        <v>80828</v>
      </c>
      <c r="Q1690" s="948">
        <v>18870</v>
      </c>
      <c r="R1690" s="948">
        <v>26466</v>
      </c>
      <c r="S1690" s="948"/>
      <c r="T1690" s="948"/>
      <c r="U1690" s="948"/>
      <c r="V1690" s="948" t="s">
        <v>1348</v>
      </c>
      <c r="W1690" s="948">
        <v>6</v>
      </c>
    </row>
    <row r="1691" spans="1:23" s="917" customFormat="1" ht="12.75" customHeight="1">
      <c r="A1691" s="948">
        <v>1420</v>
      </c>
      <c r="B1691" s="948">
        <v>2819</v>
      </c>
      <c r="C1691" s="948" t="s">
        <v>101</v>
      </c>
      <c r="D1691" s="948" t="s">
        <v>1833</v>
      </c>
      <c r="E1691" s="948">
        <v>47140</v>
      </c>
      <c r="F1691" s="948" t="s">
        <v>198</v>
      </c>
      <c r="G1691" s="948" t="s">
        <v>3119</v>
      </c>
      <c r="H1691" s="948" t="s">
        <v>3118</v>
      </c>
      <c r="I1691" s="948"/>
      <c r="J1691" s="948" t="s">
        <v>1096</v>
      </c>
      <c r="K1691" s="948">
        <v>2</v>
      </c>
      <c r="L1691" s="948" t="s">
        <v>25</v>
      </c>
      <c r="M1691" s="948">
        <v>41600</v>
      </c>
      <c r="N1691" s="948" t="s">
        <v>97</v>
      </c>
      <c r="O1691" s="948">
        <v>122428</v>
      </c>
      <c r="P1691" s="948">
        <v>80828</v>
      </c>
      <c r="Q1691" s="948">
        <v>18870</v>
      </c>
      <c r="R1691" s="948">
        <v>26466</v>
      </c>
      <c r="S1691" s="948"/>
      <c r="T1691" s="948"/>
      <c r="U1691" s="948"/>
      <c r="V1691" s="948" t="s">
        <v>1348</v>
      </c>
      <c r="W1691" s="948">
        <v>6</v>
      </c>
    </row>
    <row r="1692" spans="1:23" s="917" customFormat="1" ht="12.75" customHeight="1">
      <c r="A1692" s="948">
        <v>1380</v>
      </c>
      <c r="B1692" s="948">
        <v>2803</v>
      </c>
      <c r="C1692" s="948" t="s">
        <v>98</v>
      </c>
      <c r="D1692" s="948" t="s">
        <v>1292</v>
      </c>
      <c r="E1692" s="948">
        <v>47145</v>
      </c>
      <c r="F1692" s="948" t="s">
        <v>198</v>
      </c>
      <c r="G1692" s="948" t="s">
        <v>3120</v>
      </c>
      <c r="H1692" s="948" t="s">
        <v>3067</v>
      </c>
      <c r="I1692" s="948"/>
      <c r="J1692" s="948" t="s">
        <v>1096</v>
      </c>
      <c r="K1692" s="948">
        <v>4</v>
      </c>
      <c r="L1692" s="948" t="s">
        <v>25</v>
      </c>
      <c r="M1692" s="948">
        <v>41600</v>
      </c>
      <c r="N1692" s="948" t="s">
        <v>97</v>
      </c>
      <c r="O1692" s="948">
        <v>122428</v>
      </c>
      <c r="P1692" s="948">
        <v>80828</v>
      </c>
      <c r="Q1692" s="948">
        <v>18870</v>
      </c>
      <c r="R1692" s="948">
        <v>19885</v>
      </c>
      <c r="S1692" s="948"/>
      <c r="T1692" s="948"/>
      <c r="U1692" s="948"/>
      <c r="V1692" s="948" t="s">
        <v>1348</v>
      </c>
      <c r="W1692" s="948">
        <v>2</v>
      </c>
    </row>
    <row r="1693" spans="1:23" s="917" customFormat="1" ht="12.75" customHeight="1">
      <c r="A1693" s="948">
        <v>1380</v>
      </c>
      <c r="B1693" s="948">
        <v>2803</v>
      </c>
      <c r="C1693" s="948" t="s">
        <v>98</v>
      </c>
      <c r="D1693" s="948" t="s">
        <v>1292</v>
      </c>
      <c r="E1693" s="948">
        <v>47146</v>
      </c>
      <c r="F1693" s="948" t="s">
        <v>198</v>
      </c>
      <c r="G1693" s="948" t="s">
        <v>3121</v>
      </c>
      <c r="H1693" s="948" t="s">
        <v>3067</v>
      </c>
      <c r="I1693" s="948"/>
      <c r="J1693" s="948" t="s">
        <v>1096</v>
      </c>
      <c r="K1693" s="948">
        <v>7</v>
      </c>
      <c r="L1693" s="948" t="s">
        <v>25</v>
      </c>
      <c r="M1693" s="948">
        <v>41600</v>
      </c>
      <c r="N1693" s="948" t="s">
        <v>97</v>
      </c>
      <c r="O1693" s="948">
        <v>122428</v>
      </c>
      <c r="P1693" s="948">
        <v>80828</v>
      </c>
      <c r="Q1693" s="948">
        <v>18870</v>
      </c>
      <c r="R1693" s="948">
        <v>19885</v>
      </c>
      <c r="S1693" s="948"/>
      <c r="T1693" s="948"/>
      <c r="U1693" s="948"/>
      <c r="V1693" s="948" t="s">
        <v>1348</v>
      </c>
      <c r="W1693" s="948">
        <v>2</v>
      </c>
    </row>
    <row r="1694" spans="1:23" s="917" customFormat="1" ht="12.75" customHeight="1">
      <c r="A1694" s="948">
        <v>1630</v>
      </c>
      <c r="B1694" s="948">
        <v>2808</v>
      </c>
      <c r="C1694" s="948" t="s">
        <v>99</v>
      </c>
      <c r="D1694" s="948" t="s">
        <v>1126</v>
      </c>
      <c r="E1694" s="948">
        <v>47153</v>
      </c>
      <c r="F1694" s="948" t="s">
        <v>198</v>
      </c>
      <c r="G1694" s="948" t="s">
        <v>3122</v>
      </c>
      <c r="H1694" s="948" t="s">
        <v>2707</v>
      </c>
      <c r="I1694" s="948"/>
      <c r="J1694" s="948" t="s">
        <v>1096</v>
      </c>
      <c r="K1694" s="948">
        <v>2</v>
      </c>
      <c r="L1694" s="948" t="s">
        <v>25</v>
      </c>
      <c r="M1694" s="948">
        <v>41600</v>
      </c>
      <c r="N1694" s="948" t="s">
        <v>97</v>
      </c>
      <c r="O1694" s="948">
        <v>122428</v>
      </c>
      <c r="P1694" s="948">
        <v>80828</v>
      </c>
      <c r="Q1694" s="948">
        <v>26851</v>
      </c>
      <c r="R1694" s="948">
        <v>37759</v>
      </c>
      <c r="S1694" s="948"/>
      <c r="T1694" s="948"/>
      <c r="U1694" s="948"/>
      <c r="V1694" s="948" t="s">
        <v>1348</v>
      </c>
      <c r="W1694" s="948">
        <v>2</v>
      </c>
    </row>
    <row r="1695" spans="1:23" s="917" customFormat="1" ht="12.75" customHeight="1">
      <c r="A1695" s="948">
        <v>1890</v>
      </c>
      <c r="B1695" s="948">
        <v>2840</v>
      </c>
      <c r="C1695" s="948" t="s">
        <v>87</v>
      </c>
      <c r="D1695" s="948" t="s">
        <v>1103</v>
      </c>
      <c r="E1695" s="948">
        <v>47155</v>
      </c>
      <c r="F1695" s="948" t="s">
        <v>198</v>
      </c>
      <c r="G1695" s="948" t="s">
        <v>3123</v>
      </c>
      <c r="H1695" s="948" t="s">
        <v>3096</v>
      </c>
      <c r="I1695" s="948"/>
      <c r="J1695" s="948" t="s">
        <v>1096</v>
      </c>
      <c r="K1695" s="948">
        <v>2</v>
      </c>
      <c r="L1695" s="948" t="s">
        <v>25</v>
      </c>
      <c r="M1695" s="948">
        <v>41600</v>
      </c>
      <c r="N1695" s="948" t="s">
        <v>84</v>
      </c>
      <c r="O1695" s="948">
        <v>94362</v>
      </c>
      <c r="P1695" s="948">
        <v>52762</v>
      </c>
      <c r="Q1695" s="948">
        <v>13309</v>
      </c>
      <c r="R1695" s="948">
        <v>14661</v>
      </c>
      <c r="S1695" s="948"/>
      <c r="T1695" s="948"/>
      <c r="U1695" s="948"/>
      <c r="V1695" s="948" t="s">
        <v>1348</v>
      </c>
      <c r="W1695" s="948">
        <v>1</v>
      </c>
    </row>
    <row r="1696" spans="1:23" s="917" customFormat="1" ht="12.75" customHeight="1">
      <c r="A1696" s="948">
        <v>1890</v>
      </c>
      <c r="B1696" s="948">
        <v>2840</v>
      </c>
      <c r="C1696" s="948" t="s">
        <v>87</v>
      </c>
      <c r="D1696" s="948" t="s">
        <v>1103</v>
      </c>
      <c r="E1696" s="948">
        <v>47156</v>
      </c>
      <c r="F1696" s="948" t="s">
        <v>198</v>
      </c>
      <c r="G1696" s="948" t="s">
        <v>3124</v>
      </c>
      <c r="H1696" s="948" t="s">
        <v>3096</v>
      </c>
      <c r="I1696" s="948"/>
      <c r="J1696" s="948" t="s">
        <v>1096</v>
      </c>
      <c r="K1696" s="948">
        <v>2</v>
      </c>
      <c r="L1696" s="948" t="s">
        <v>25</v>
      </c>
      <c r="M1696" s="948">
        <v>41600</v>
      </c>
      <c r="N1696" s="948" t="s">
        <v>84</v>
      </c>
      <c r="O1696" s="948">
        <v>94362</v>
      </c>
      <c r="P1696" s="948">
        <v>52762</v>
      </c>
      <c r="Q1696" s="948">
        <v>13309</v>
      </c>
      <c r="R1696" s="948">
        <v>14661</v>
      </c>
      <c r="S1696" s="948"/>
      <c r="T1696" s="948"/>
      <c r="U1696" s="948"/>
      <c r="V1696" s="948" t="s">
        <v>1348</v>
      </c>
      <c r="W1696" s="948">
        <v>1</v>
      </c>
    </row>
    <row r="1697" spans="1:23" s="917" customFormat="1" ht="12.75" customHeight="1">
      <c r="A1697" s="948">
        <v>1890</v>
      </c>
      <c r="B1697" s="948">
        <v>2840</v>
      </c>
      <c r="C1697" s="948" t="s">
        <v>87</v>
      </c>
      <c r="D1697" s="948" t="s">
        <v>1103</v>
      </c>
      <c r="E1697" s="948">
        <v>47157</v>
      </c>
      <c r="F1697" s="948" t="s">
        <v>198</v>
      </c>
      <c r="G1697" s="948" t="s">
        <v>3125</v>
      </c>
      <c r="H1697" s="948" t="s">
        <v>3096</v>
      </c>
      <c r="I1697" s="948"/>
      <c r="J1697" s="948" t="s">
        <v>1096</v>
      </c>
      <c r="K1697" s="948">
        <v>2</v>
      </c>
      <c r="L1697" s="948" t="s">
        <v>25</v>
      </c>
      <c r="M1697" s="948">
        <v>41600</v>
      </c>
      <c r="N1697" s="948" t="s">
        <v>84</v>
      </c>
      <c r="O1697" s="948">
        <v>94362</v>
      </c>
      <c r="P1697" s="948">
        <v>52762</v>
      </c>
      <c r="Q1697" s="948">
        <v>13309</v>
      </c>
      <c r="R1697" s="948">
        <v>14661</v>
      </c>
      <c r="S1697" s="948"/>
      <c r="T1697" s="948"/>
      <c r="U1697" s="948"/>
      <c r="V1697" s="948" t="s">
        <v>1348</v>
      </c>
      <c r="W1697" s="948">
        <v>1</v>
      </c>
    </row>
    <row r="1698" spans="1:23" s="917" customFormat="1" ht="12.75" customHeight="1">
      <c r="A1698" s="948">
        <v>1205</v>
      </c>
      <c r="B1698" s="948">
        <v>2807</v>
      </c>
      <c r="C1698" s="948" t="s">
        <v>1102</v>
      </c>
      <c r="D1698" s="948" t="s">
        <v>1103</v>
      </c>
      <c r="E1698" s="948">
        <v>47160</v>
      </c>
      <c r="F1698" s="948" t="s">
        <v>198</v>
      </c>
      <c r="G1698" s="948" t="s">
        <v>3126</v>
      </c>
      <c r="H1698" s="948" t="s">
        <v>3127</v>
      </c>
      <c r="I1698" s="948"/>
      <c r="J1698" s="948" t="s">
        <v>1096</v>
      </c>
      <c r="K1698" s="948">
        <v>3</v>
      </c>
      <c r="L1698" s="948" t="s">
        <v>25</v>
      </c>
      <c r="M1698" s="948">
        <v>41600</v>
      </c>
      <c r="N1698" s="948" t="s">
        <v>97</v>
      </c>
      <c r="O1698" s="948">
        <v>122428</v>
      </c>
      <c r="P1698" s="948">
        <v>80828</v>
      </c>
      <c r="Q1698" s="948">
        <v>18870</v>
      </c>
      <c r="R1698" s="948">
        <v>26466</v>
      </c>
      <c r="S1698" s="948"/>
      <c r="T1698" s="948"/>
      <c r="U1698" s="948"/>
      <c r="V1698" s="948" t="s">
        <v>1348</v>
      </c>
      <c r="W1698" s="948">
        <v>1</v>
      </c>
    </row>
    <row r="1699" spans="1:23" s="917" customFormat="1" ht="12.75" customHeight="1">
      <c r="A1699" s="948">
        <v>1125</v>
      </c>
      <c r="B1699" s="948">
        <v>2808</v>
      </c>
      <c r="C1699" s="948" t="s">
        <v>99</v>
      </c>
      <c r="D1699" s="948" t="s">
        <v>1445</v>
      </c>
      <c r="E1699" s="948">
        <v>47170</v>
      </c>
      <c r="F1699" s="948" t="s">
        <v>198</v>
      </c>
      <c r="G1699" s="948" t="s">
        <v>3128</v>
      </c>
      <c r="H1699" s="948" t="s">
        <v>3129</v>
      </c>
      <c r="I1699" s="948"/>
      <c r="J1699" s="948" t="s">
        <v>1096</v>
      </c>
      <c r="K1699" s="948">
        <v>5</v>
      </c>
      <c r="L1699" s="948" t="s">
        <v>25</v>
      </c>
      <c r="M1699" s="948">
        <v>41600</v>
      </c>
      <c r="N1699" s="948" t="s">
        <v>97</v>
      </c>
      <c r="O1699" s="948">
        <v>122428</v>
      </c>
      <c r="P1699" s="948">
        <v>80828</v>
      </c>
      <c r="Q1699" s="948">
        <v>18870</v>
      </c>
      <c r="R1699" s="948">
        <v>26466</v>
      </c>
      <c r="S1699" s="948"/>
      <c r="T1699" s="948"/>
      <c r="U1699" s="948"/>
      <c r="V1699" s="948" t="s">
        <v>1348</v>
      </c>
      <c r="W1699" s="948">
        <v>1</v>
      </c>
    </row>
    <row r="1700" spans="1:23" s="917" customFormat="1" ht="12.75" customHeight="1">
      <c r="A1700" s="948">
        <v>1932</v>
      </c>
      <c r="B1700" s="948">
        <v>2840</v>
      </c>
      <c r="C1700" s="948" t="s">
        <v>87</v>
      </c>
      <c r="D1700" s="948" t="s">
        <v>1270</v>
      </c>
      <c r="E1700" s="948">
        <v>47184</v>
      </c>
      <c r="F1700" s="948" t="s">
        <v>198</v>
      </c>
      <c r="G1700" s="948" t="s">
        <v>3130</v>
      </c>
      <c r="H1700" s="948" t="s">
        <v>3131</v>
      </c>
      <c r="I1700" s="948"/>
      <c r="J1700" s="948" t="s">
        <v>1096</v>
      </c>
      <c r="K1700" s="948">
        <v>2</v>
      </c>
      <c r="L1700" s="948" t="s">
        <v>25</v>
      </c>
      <c r="M1700" s="948">
        <v>41600</v>
      </c>
      <c r="N1700" s="948" t="s">
        <v>84</v>
      </c>
      <c r="O1700" s="948">
        <v>94362</v>
      </c>
      <c r="P1700" s="948">
        <v>52762</v>
      </c>
      <c r="Q1700" s="948">
        <v>9746</v>
      </c>
      <c r="R1700" s="948">
        <v>9782</v>
      </c>
      <c r="S1700" s="948"/>
      <c r="T1700" s="948"/>
      <c r="U1700" s="948"/>
      <c r="V1700" s="948" t="s">
        <v>1348</v>
      </c>
      <c r="W1700" s="948">
        <v>4</v>
      </c>
    </row>
    <row r="1701" spans="1:23" s="917" customFormat="1" ht="12.75" customHeight="1">
      <c r="A1701" s="948">
        <v>1932</v>
      </c>
      <c r="B1701" s="948">
        <v>2840</v>
      </c>
      <c r="C1701" s="948" t="s">
        <v>87</v>
      </c>
      <c r="D1701" s="948" t="s">
        <v>1270</v>
      </c>
      <c r="E1701" s="948">
        <v>47189</v>
      </c>
      <c r="F1701" s="948" t="s">
        <v>198</v>
      </c>
      <c r="G1701" s="948" t="s">
        <v>3132</v>
      </c>
      <c r="H1701" s="948" t="s">
        <v>3131</v>
      </c>
      <c r="I1701" s="948"/>
      <c r="J1701" s="948" t="s">
        <v>1096</v>
      </c>
      <c r="K1701" s="948">
        <v>2</v>
      </c>
      <c r="L1701" s="948" t="s">
        <v>25</v>
      </c>
      <c r="M1701" s="948">
        <v>41600</v>
      </c>
      <c r="N1701" s="948" t="s">
        <v>84</v>
      </c>
      <c r="O1701" s="948">
        <v>94362</v>
      </c>
      <c r="P1701" s="948">
        <v>52762</v>
      </c>
      <c r="Q1701" s="948">
        <v>9746</v>
      </c>
      <c r="R1701" s="948">
        <v>9782</v>
      </c>
      <c r="S1701" s="948"/>
      <c r="T1701" s="948"/>
      <c r="U1701" s="948"/>
      <c r="V1701" s="948" t="s">
        <v>1348</v>
      </c>
      <c r="W1701" s="948">
        <v>7</v>
      </c>
    </row>
    <row r="1702" spans="1:23" s="917" customFormat="1" ht="12.75" customHeight="1">
      <c r="A1702" s="948">
        <v>1932</v>
      </c>
      <c r="B1702" s="948">
        <v>2840</v>
      </c>
      <c r="C1702" s="948" t="s">
        <v>87</v>
      </c>
      <c r="D1702" s="948" t="s">
        <v>1270</v>
      </c>
      <c r="E1702" s="948">
        <v>47190</v>
      </c>
      <c r="F1702" s="948" t="s">
        <v>198</v>
      </c>
      <c r="G1702" s="948" t="s">
        <v>3133</v>
      </c>
      <c r="H1702" s="948" t="s">
        <v>3131</v>
      </c>
      <c r="I1702" s="948"/>
      <c r="J1702" s="948" t="s">
        <v>1096</v>
      </c>
      <c r="K1702" s="948">
        <v>2</v>
      </c>
      <c r="L1702" s="948" t="s">
        <v>25</v>
      </c>
      <c r="M1702" s="948">
        <v>41600</v>
      </c>
      <c r="N1702" s="948" t="s">
        <v>84</v>
      </c>
      <c r="O1702" s="948">
        <v>94362</v>
      </c>
      <c r="P1702" s="948">
        <v>52762</v>
      </c>
      <c r="Q1702" s="948">
        <v>9746</v>
      </c>
      <c r="R1702" s="948">
        <v>9782</v>
      </c>
      <c r="S1702" s="948"/>
      <c r="T1702" s="948"/>
      <c r="U1702" s="948"/>
      <c r="V1702" s="948" t="s">
        <v>1348</v>
      </c>
      <c r="W1702" s="948">
        <v>2</v>
      </c>
    </row>
    <row r="1703" spans="1:23" s="917" customFormat="1" ht="12.75" customHeight="1">
      <c r="A1703" s="948">
        <v>1932</v>
      </c>
      <c r="B1703" s="948">
        <v>2840</v>
      </c>
      <c r="C1703" s="948" t="s">
        <v>87</v>
      </c>
      <c r="D1703" s="948" t="s">
        <v>1270</v>
      </c>
      <c r="E1703" s="948">
        <v>47196</v>
      </c>
      <c r="F1703" s="948" t="s">
        <v>198</v>
      </c>
      <c r="G1703" s="948" t="s">
        <v>3134</v>
      </c>
      <c r="H1703" s="948" t="s">
        <v>3131</v>
      </c>
      <c r="I1703" s="948"/>
      <c r="J1703" s="948" t="s">
        <v>1096</v>
      </c>
      <c r="K1703" s="948">
        <v>2</v>
      </c>
      <c r="L1703" s="948" t="s">
        <v>25</v>
      </c>
      <c r="M1703" s="948">
        <v>41600</v>
      </c>
      <c r="N1703" s="948" t="s">
        <v>84</v>
      </c>
      <c r="O1703" s="948">
        <v>94362</v>
      </c>
      <c r="P1703" s="948">
        <v>52762</v>
      </c>
      <c r="Q1703" s="948">
        <v>9746</v>
      </c>
      <c r="R1703" s="948">
        <v>9782</v>
      </c>
      <c r="S1703" s="948"/>
      <c r="T1703" s="948"/>
      <c r="U1703" s="948"/>
      <c r="V1703" s="948" t="s">
        <v>1348</v>
      </c>
      <c r="W1703" s="948">
        <v>2</v>
      </c>
    </row>
    <row r="1704" spans="1:23" s="917" customFormat="1" ht="12.75" customHeight="1">
      <c r="A1704" s="948">
        <v>1932</v>
      </c>
      <c r="B1704" s="948">
        <v>2840</v>
      </c>
      <c r="C1704" s="948" t="s">
        <v>87</v>
      </c>
      <c r="D1704" s="948" t="s">
        <v>1270</v>
      </c>
      <c r="E1704" s="948">
        <v>47197</v>
      </c>
      <c r="F1704" s="948" t="s">
        <v>198</v>
      </c>
      <c r="G1704" s="948" t="s">
        <v>3135</v>
      </c>
      <c r="H1704" s="948" t="s">
        <v>3131</v>
      </c>
      <c r="I1704" s="948"/>
      <c r="J1704" s="948" t="s">
        <v>1096</v>
      </c>
      <c r="K1704" s="948">
        <v>2</v>
      </c>
      <c r="L1704" s="948" t="s">
        <v>25</v>
      </c>
      <c r="M1704" s="948">
        <v>41600</v>
      </c>
      <c r="N1704" s="948" t="s">
        <v>84</v>
      </c>
      <c r="O1704" s="948">
        <v>94362</v>
      </c>
      <c r="P1704" s="948">
        <v>52762</v>
      </c>
      <c r="Q1704" s="948">
        <v>9746</v>
      </c>
      <c r="R1704" s="948">
        <v>9782</v>
      </c>
      <c r="S1704" s="948"/>
      <c r="T1704" s="948"/>
      <c r="U1704" s="948"/>
      <c r="V1704" s="948" t="s">
        <v>1348</v>
      </c>
      <c r="W1704" s="948">
        <v>2</v>
      </c>
    </row>
    <row r="1705" spans="1:23" s="917" customFormat="1" ht="12.75" customHeight="1">
      <c r="A1705" s="948">
        <v>1340</v>
      </c>
      <c r="B1705" s="948">
        <v>2803</v>
      </c>
      <c r="C1705" s="948" t="s">
        <v>98</v>
      </c>
      <c r="D1705" s="948" t="s">
        <v>1292</v>
      </c>
      <c r="E1705" s="948">
        <v>47200</v>
      </c>
      <c r="F1705" s="948" t="s">
        <v>198</v>
      </c>
      <c r="G1705" s="948" t="s">
        <v>3136</v>
      </c>
      <c r="H1705" s="948" t="s">
        <v>3085</v>
      </c>
      <c r="I1705" s="948"/>
      <c r="J1705" s="948" t="s">
        <v>1096</v>
      </c>
      <c r="K1705" s="948">
        <v>2</v>
      </c>
      <c r="L1705" s="948" t="s">
        <v>25</v>
      </c>
      <c r="M1705" s="948">
        <v>41600</v>
      </c>
      <c r="N1705" s="948" t="s">
        <v>97</v>
      </c>
      <c r="O1705" s="948">
        <v>122428</v>
      </c>
      <c r="P1705" s="948">
        <v>80828</v>
      </c>
      <c r="Q1705" s="948">
        <v>26851</v>
      </c>
      <c r="R1705" s="948">
        <v>37759</v>
      </c>
      <c r="S1705" s="948"/>
      <c r="T1705" s="948"/>
      <c r="U1705" s="948"/>
      <c r="V1705" s="948" t="s">
        <v>1348</v>
      </c>
      <c r="W1705" s="948">
        <v>1</v>
      </c>
    </row>
    <row r="1706" spans="1:23" s="917" customFormat="1" ht="12.75" customHeight="1">
      <c r="A1706" s="948">
        <v>1890</v>
      </c>
      <c r="B1706" s="948">
        <v>2840</v>
      </c>
      <c r="C1706" s="948" t="s">
        <v>87</v>
      </c>
      <c r="D1706" s="948" t="s">
        <v>1103</v>
      </c>
      <c r="E1706" s="948">
        <v>47203</v>
      </c>
      <c r="F1706" s="948" t="s">
        <v>198</v>
      </c>
      <c r="G1706" s="948" t="s">
        <v>3137</v>
      </c>
      <c r="H1706" s="948" t="s">
        <v>3138</v>
      </c>
      <c r="I1706" s="948"/>
      <c r="J1706" s="948" t="s">
        <v>1096</v>
      </c>
      <c r="K1706" s="948">
        <v>3</v>
      </c>
      <c r="L1706" s="948" t="s">
        <v>25</v>
      </c>
      <c r="M1706" s="948">
        <v>41600</v>
      </c>
      <c r="N1706" s="948" t="s">
        <v>84</v>
      </c>
      <c r="O1706" s="948">
        <v>94362</v>
      </c>
      <c r="P1706" s="948">
        <v>52762</v>
      </c>
      <c r="Q1706" s="948">
        <v>13309</v>
      </c>
      <c r="R1706" s="948">
        <v>14661</v>
      </c>
      <c r="S1706" s="948"/>
      <c r="T1706" s="948"/>
      <c r="U1706" s="948"/>
      <c r="V1706" s="948" t="s">
        <v>1348</v>
      </c>
      <c r="W1706" s="948">
        <v>1</v>
      </c>
    </row>
    <row r="1707" spans="1:23" s="917" customFormat="1" ht="12.75" customHeight="1">
      <c r="A1707" s="948">
        <v>1890</v>
      </c>
      <c r="B1707" s="948">
        <v>2840</v>
      </c>
      <c r="C1707" s="948" t="s">
        <v>87</v>
      </c>
      <c r="D1707" s="948" t="s">
        <v>1103</v>
      </c>
      <c r="E1707" s="948">
        <v>47204</v>
      </c>
      <c r="F1707" s="948" t="s">
        <v>198</v>
      </c>
      <c r="G1707" s="948" t="s">
        <v>3139</v>
      </c>
      <c r="H1707" s="948" t="s">
        <v>3138</v>
      </c>
      <c r="I1707" s="948"/>
      <c r="J1707" s="948" t="s">
        <v>1096</v>
      </c>
      <c r="K1707" s="948">
        <v>3</v>
      </c>
      <c r="L1707" s="948" t="s">
        <v>25</v>
      </c>
      <c r="M1707" s="948">
        <v>41600</v>
      </c>
      <c r="N1707" s="948" t="s">
        <v>84</v>
      </c>
      <c r="O1707" s="948">
        <v>94362</v>
      </c>
      <c r="P1707" s="948">
        <v>52762</v>
      </c>
      <c r="Q1707" s="948">
        <v>13309</v>
      </c>
      <c r="R1707" s="948">
        <v>14661</v>
      </c>
      <c r="S1707" s="948"/>
      <c r="T1707" s="948"/>
      <c r="U1707" s="948"/>
      <c r="V1707" s="948" t="s">
        <v>1348</v>
      </c>
      <c r="W1707" s="948">
        <v>1</v>
      </c>
    </row>
    <row r="1708" spans="1:23" s="917" customFormat="1" ht="12.75" customHeight="1">
      <c r="A1708" s="948">
        <v>1325</v>
      </c>
      <c r="B1708" s="948">
        <v>2830</v>
      </c>
      <c r="C1708" s="948" t="s">
        <v>113</v>
      </c>
      <c r="D1708" s="948" t="s">
        <v>1133</v>
      </c>
      <c r="E1708" s="948">
        <v>47209</v>
      </c>
      <c r="F1708" s="948" t="s">
        <v>198</v>
      </c>
      <c r="G1708" s="948" t="s">
        <v>3140</v>
      </c>
      <c r="H1708" s="948" t="s">
        <v>3141</v>
      </c>
      <c r="I1708" s="948"/>
      <c r="J1708" s="948" t="s">
        <v>1096</v>
      </c>
      <c r="K1708" s="948">
        <v>10</v>
      </c>
      <c r="L1708" s="948" t="s">
        <v>25</v>
      </c>
      <c r="M1708" s="948">
        <v>41600</v>
      </c>
      <c r="N1708" s="948" t="s">
        <v>106</v>
      </c>
      <c r="O1708" s="948">
        <v>136028</v>
      </c>
      <c r="P1708" s="948">
        <v>94428</v>
      </c>
      <c r="Q1708" s="948">
        <v>18870</v>
      </c>
      <c r="R1708" s="948">
        <v>26466</v>
      </c>
      <c r="S1708" s="948"/>
      <c r="T1708" s="948"/>
      <c r="U1708" s="948"/>
      <c r="V1708" s="948" t="s">
        <v>1348</v>
      </c>
      <c r="W1708" s="948">
        <v>2</v>
      </c>
    </row>
    <row r="1709" spans="1:23" s="917" customFormat="1" ht="12.75" customHeight="1">
      <c r="A1709" s="948">
        <v>3274</v>
      </c>
      <c r="B1709" s="948">
        <v>2840</v>
      </c>
      <c r="C1709" s="948" t="s">
        <v>87</v>
      </c>
      <c r="D1709" s="948" t="s">
        <v>1270</v>
      </c>
      <c r="E1709" s="948">
        <v>47212</v>
      </c>
      <c r="F1709" s="948" t="s">
        <v>198</v>
      </c>
      <c r="G1709" s="948" t="s">
        <v>3142</v>
      </c>
      <c r="H1709" s="948" t="s">
        <v>3143</v>
      </c>
      <c r="I1709" s="948"/>
      <c r="J1709" s="948" t="s">
        <v>1096</v>
      </c>
      <c r="K1709" s="948">
        <v>1</v>
      </c>
      <c r="L1709" s="948" t="s">
        <v>1466</v>
      </c>
      <c r="M1709" s="948">
        <v>41600</v>
      </c>
      <c r="N1709" s="948" t="s">
        <v>84</v>
      </c>
      <c r="O1709" s="948">
        <v>94362</v>
      </c>
      <c r="P1709" s="948">
        <v>52762</v>
      </c>
      <c r="Q1709" s="948">
        <v>13309</v>
      </c>
      <c r="R1709" s="948">
        <v>14661</v>
      </c>
      <c r="S1709" s="948"/>
      <c r="T1709" s="948"/>
      <c r="U1709" s="948"/>
      <c r="V1709" s="948" t="s">
        <v>1348</v>
      </c>
      <c r="W1709" s="948">
        <v>4</v>
      </c>
    </row>
    <row r="1710" spans="1:23" s="917" customFormat="1" ht="12.75" customHeight="1">
      <c r="A1710" s="948">
        <v>1912</v>
      </c>
      <c r="B1710" s="948">
        <v>2840</v>
      </c>
      <c r="C1710" s="948" t="s">
        <v>87</v>
      </c>
      <c r="D1710" s="948" t="s">
        <v>1270</v>
      </c>
      <c r="E1710" s="948">
        <v>47214</v>
      </c>
      <c r="F1710" s="948" t="s">
        <v>198</v>
      </c>
      <c r="G1710" s="948" t="s">
        <v>3144</v>
      </c>
      <c r="H1710" s="948" t="s">
        <v>3145</v>
      </c>
      <c r="I1710" s="948"/>
      <c r="J1710" s="948" t="s">
        <v>1096</v>
      </c>
      <c r="K1710" s="948">
        <v>1</v>
      </c>
      <c r="L1710" s="948" t="s">
        <v>1466</v>
      </c>
      <c r="M1710" s="948">
        <v>41600</v>
      </c>
      <c r="N1710" s="948" t="s">
        <v>84</v>
      </c>
      <c r="O1710" s="948">
        <v>94362</v>
      </c>
      <c r="P1710" s="948">
        <v>52762</v>
      </c>
      <c r="Q1710" s="948">
        <v>9746</v>
      </c>
      <c r="R1710" s="948">
        <v>9782</v>
      </c>
      <c r="S1710" s="948"/>
      <c r="T1710" s="948"/>
      <c r="U1710" s="948"/>
      <c r="V1710" s="948" t="s">
        <v>1348</v>
      </c>
      <c r="W1710" s="948">
        <v>5</v>
      </c>
    </row>
    <row r="1711" spans="1:23" s="917" customFormat="1" ht="12.75" customHeight="1">
      <c r="A1711" s="948">
        <v>3274</v>
      </c>
      <c r="B1711" s="948">
        <v>2840</v>
      </c>
      <c r="C1711" s="948" t="s">
        <v>87</v>
      </c>
      <c r="D1711" s="948" t="s">
        <v>1270</v>
      </c>
      <c r="E1711" s="948">
        <v>47215</v>
      </c>
      <c r="F1711" s="948" t="s">
        <v>198</v>
      </c>
      <c r="G1711" s="948" t="s">
        <v>3146</v>
      </c>
      <c r="H1711" s="948" t="s">
        <v>3143</v>
      </c>
      <c r="I1711" s="948"/>
      <c r="J1711" s="948" t="s">
        <v>1096</v>
      </c>
      <c r="K1711" s="948">
        <v>2</v>
      </c>
      <c r="L1711" s="948" t="s">
        <v>1466</v>
      </c>
      <c r="M1711" s="948">
        <v>41600</v>
      </c>
      <c r="N1711" s="948" t="s">
        <v>84</v>
      </c>
      <c r="O1711" s="948">
        <v>94362</v>
      </c>
      <c r="P1711" s="948">
        <v>52762</v>
      </c>
      <c r="Q1711" s="948">
        <v>13309</v>
      </c>
      <c r="R1711" s="948">
        <v>14661</v>
      </c>
      <c r="S1711" s="948"/>
      <c r="T1711" s="948"/>
      <c r="U1711" s="948"/>
      <c r="V1711" s="948" t="s">
        <v>1348</v>
      </c>
      <c r="W1711" s="948">
        <v>13</v>
      </c>
    </row>
    <row r="1712" spans="1:23" s="917" customFormat="1" ht="12.75" customHeight="1">
      <c r="A1712" s="948">
        <v>3274</v>
      </c>
      <c r="B1712" s="948">
        <v>2840</v>
      </c>
      <c r="C1712" s="948" t="s">
        <v>87</v>
      </c>
      <c r="D1712" s="948" t="s">
        <v>1270</v>
      </c>
      <c r="E1712" s="948">
        <v>47216</v>
      </c>
      <c r="F1712" s="948" t="s">
        <v>198</v>
      </c>
      <c r="G1712" s="948" t="s">
        <v>3147</v>
      </c>
      <c r="H1712" s="948" t="s">
        <v>3143</v>
      </c>
      <c r="I1712" s="948"/>
      <c r="J1712" s="948" t="s">
        <v>1096</v>
      </c>
      <c r="K1712" s="948">
        <v>3</v>
      </c>
      <c r="L1712" s="948" t="s">
        <v>1466</v>
      </c>
      <c r="M1712" s="948">
        <v>41600</v>
      </c>
      <c r="N1712" s="948" t="s">
        <v>84</v>
      </c>
      <c r="O1712" s="948">
        <v>94362</v>
      </c>
      <c r="P1712" s="948">
        <v>52762</v>
      </c>
      <c r="Q1712" s="948">
        <v>13309</v>
      </c>
      <c r="R1712" s="948">
        <v>14661</v>
      </c>
      <c r="S1712" s="948"/>
      <c r="T1712" s="948"/>
      <c r="U1712" s="948"/>
      <c r="V1712" s="948" t="s">
        <v>1348</v>
      </c>
      <c r="W1712" s="948">
        <v>2</v>
      </c>
    </row>
    <row r="1713" spans="1:23" s="917" customFormat="1" ht="12.75" customHeight="1">
      <c r="A1713" s="948">
        <v>1912</v>
      </c>
      <c r="B1713" s="948">
        <v>2840</v>
      </c>
      <c r="C1713" s="948" t="s">
        <v>87</v>
      </c>
      <c r="D1713" s="948" t="s">
        <v>1270</v>
      </c>
      <c r="E1713" s="948">
        <v>47217</v>
      </c>
      <c r="F1713" s="948" t="s">
        <v>198</v>
      </c>
      <c r="G1713" s="948" t="s">
        <v>3148</v>
      </c>
      <c r="H1713" s="948" t="s">
        <v>3145</v>
      </c>
      <c r="I1713" s="948"/>
      <c r="J1713" s="948" t="s">
        <v>1096</v>
      </c>
      <c r="K1713" s="948">
        <v>2</v>
      </c>
      <c r="L1713" s="948" t="s">
        <v>1466</v>
      </c>
      <c r="M1713" s="948">
        <v>41600</v>
      </c>
      <c r="N1713" s="948" t="s">
        <v>84</v>
      </c>
      <c r="O1713" s="948">
        <v>94362</v>
      </c>
      <c r="P1713" s="948">
        <v>52762</v>
      </c>
      <c r="Q1713" s="948">
        <v>9746</v>
      </c>
      <c r="R1713" s="948">
        <v>9782</v>
      </c>
      <c r="S1713" s="948"/>
      <c r="T1713" s="948"/>
      <c r="U1713" s="948"/>
      <c r="V1713" s="948" t="s">
        <v>1348</v>
      </c>
      <c r="W1713" s="948">
        <v>19</v>
      </c>
    </row>
    <row r="1714" spans="1:23" s="917" customFormat="1" ht="12.75" customHeight="1">
      <c r="A1714" s="948">
        <v>1210</v>
      </c>
      <c r="B1714" s="948">
        <v>2806</v>
      </c>
      <c r="C1714" s="948" t="s">
        <v>111</v>
      </c>
      <c r="D1714" s="948" t="s">
        <v>1103</v>
      </c>
      <c r="E1714" s="948">
        <v>47219</v>
      </c>
      <c r="F1714" s="948" t="s">
        <v>198</v>
      </c>
      <c r="G1714" s="948" t="s">
        <v>3149</v>
      </c>
      <c r="H1714" s="948" t="s">
        <v>3101</v>
      </c>
      <c r="I1714" s="948"/>
      <c r="J1714" s="948" t="s">
        <v>1096</v>
      </c>
      <c r="K1714" s="948">
        <v>5</v>
      </c>
      <c r="L1714" s="948" t="s">
        <v>25</v>
      </c>
      <c r="M1714" s="948">
        <v>41600</v>
      </c>
      <c r="N1714" s="948" t="s">
        <v>109</v>
      </c>
      <c r="O1714" s="948">
        <v>149905</v>
      </c>
      <c r="P1714" s="948">
        <v>108305</v>
      </c>
      <c r="Q1714" s="948">
        <v>18870</v>
      </c>
      <c r="R1714" s="948">
        <v>26466</v>
      </c>
      <c r="S1714" s="948"/>
      <c r="T1714" s="948"/>
      <c r="U1714" s="948"/>
      <c r="V1714" s="948" t="s">
        <v>1348</v>
      </c>
      <c r="W1714" s="948">
        <v>1</v>
      </c>
    </row>
    <row r="1715" spans="1:23" s="917" customFormat="1" ht="12.75" customHeight="1">
      <c r="A1715" s="948">
        <v>1210</v>
      </c>
      <c r="B1715" s="948">
        <v>2806</v>
      </c>
      <c r="C1715" s="948" t="s">
        <v>111</v>
      </c>
      <c r="D1715" s="948" t="s">
        <v>1103</v>
      </c>
      <c r="E1715" s="948">
        <v>47220</v>
      </c>
      <c r="F1715" s="948" t="s">
        <v>198</v>
      </c>
      <c r="G1715" s="948" t="s">
        <v>3150</v>
      </c>
      <c r="H1715" s="948" t="s">
        <v>3151</v>
      </c>
      <c r="I1715" s="948"/>
      <c r="J1715" s="948" t="s">
        <v>1096</v>
      </c>
      <c r="K1715" s="948">
        <v>5</v>
      </c>
      <c r="L1715" s="948" t="s">
        <v>25</v>
      </c>
      <c r="M1715" s="948">
        <v>41600</v>
      </c>
      <c r="N1715" s="948" t="s">
        <v>109</v>
      </c>
      <c r="O1715" s="948">
        <v>149905</v>
      </c>
      <c r="P1715" s="948">
        <v>108305</v>
      </c>
      <c r="Q1715" s="948">
        <v>18870</v>
      </c>
      <c r="R1715" s="948">
        <v>26466</v>
      </c>
      <c r="S1715" s="948"/>
      <c r="T1715" s="948"/>
      <c r="U1715" s="948"/>
      <c r="V1715" s="948" t="s">
        <v>1348</v>
      </c>
      <c r="W1715" s="948">
        <v>1</v>
      </c>
    </row>
    <row r="1716" spans="1:23" s="917" customFormat="1" ht="12.75" customHeight="1">
      <c r="A1716" s="948">
        <v>1340</v>
      </c>
      <c r="B1716" s="948">
        <v>2803</v>
      </c>
      <c r="C1716" s="948" t="s">
        <v>98</v>
      </c>
      <c r="D1716" s="948" t="s">
        <v>1292</v>
      </c>
      <c r="E1716" s="948">
        <v>47222</v>
      </c>
      <c r="F1716" s="948" t="s">
        <v>198</v>
      </c>
      <c r="G1716" s="948" t="s">
        <v>3152</v>
      </c>
      <c r="H1716" s="948" t="s">
        <v>3153</v>
      </c>
      <c r="I1716" s="948"/>
      <c r="J1716" s="948" t="s">
        <v>1096</v>
      </c>
      <c r="K1716" s="948">
        <v>2</v>
      </c>
      <c r="L1716" s="948" t="s">
        <v>25</v>
      </c>
      <c r="M1716" s="948">
        <v>41600</v>
      </c>
      <c r="N1716" s="948" t="s">
        <v>97</v>
      </c>
      <c r="O1716" s="948">
        <v>122428</v>
      </c>
      <c r="P1716" s="948">
        <v>80828</v>
      </c>
      <c r="Q1716" s="948">
        <v>26851</v>
      </c>
      <c r="R1716" s="948">
        <v>37759</v>
      </c>
      <c r="S1716" s="948"/>
      <c r="T1716" s="948"/>
      <c r="U1716" s="948"/>
      <c r="V1716" s="948" t="s">
        <v>1348</v>
      </c>
      <c r="W1716" s="948">
        <v>1</v>
      </c>
    </row>
    <row r="1717" spans="1:23" s="917" customFormat="1" ht="12.75" customHeight="1">
      <c r="A1717" s="948">
        <v>1605</v>
      </c>
      <c r="B1717" s="948">
        <v>2840</v>
      </c>
      <c r="C1717" s="948" t="s">
        <v>87</v>
      </c>
      <c r="D1717" s="948" t="s">
        <v>1126</v>
      </c>
      <c r="E1717" s="948">
        <v>47224</v>
      </c>
      <c r="F1717" s="948" t="s">
        <v>198</v>
      </c>
      <c r="G1717" s="948" t="s">
        <v>3154</v>
      </c>
      <c r="H1717" s="948" t="s">
        <v>3155</v>
      </c>
      <c r="I1717" s="948"/>
      <c r="J1717" s="948" t="s">
        <v>1096</v>
      </c>
      <c r="K1717" s="948">
        <v>5</v>
      </c>
      <c r="L1717" s="948" t="s">
        <v>25</v>
      </c>
      <c r="M1717" s="948">
        <v>41600</v>
      </c>
      <c r="N1717" s="948" t="s">
        <v>84</v>
      </c>
      <c r="O1717" s="948">
        <v>94362</v>
      </c>
      <c r="P1717" s="948">
        <v>52762</v>
      </c>
      <c r="Q1717" s="948">
        <v>18870</v>
      </c>
      <c r="R1717" s="948">
        <v>19885</v>
      </c>
      <c r="S1717" s="948"/>
      <c r="T1717" s="948"/>
      <c r="U1717" s="948"/>
      <c r="V1717" s="948" t="s">
        <v>1348</v>
      </c>
      <c r="W1717" s="948">
        <v>2</v>
      </c>
    </row>
    <row r="1718" spans="1:23" s="917" customFormat="1" ht="12.75" customHeight="1">
      <c r="A1718" s="948">
        <v>1190</v>
      </c>
      <c r="B1718" s="948">
        <v>2834</v>
      </c>
      <c r="C1718" s="948" t="s">
        <v>123</v>
      </c>
      <c r="D1718" s="948" t="s">
        <v>1133</v>
      </c>
      <c r="E1718" s="948">
        <v>47225</v>
      </c>
      <c r="F1718" s="948" t="s">
        <v>198</v>
      </c>
      <c r="G1718" s="948" t="s">
        <v>3156</v>
      </c>
      <c r="H1718" s="948" t="s">
        <v>3157</v>
      </c>
      <c r="I1718" s="948"/>
      <c r="J1718" s="948" t="s">
        <v>1096</v>
      </c>
      <c r="K1718" s="948">
        <v>3</v>
      </c>
      <c r="L1718" s="948" t="s">
        <v>25</v>
      </c>
      <c r="M1718" s="948">
        <v>41600</v>
      </c>
      <c r="N1718" s="948" t="s">
        <v>120</v>
      </c>
      <c r="O1718" s="948">
        <v>177383</v>
      </c>
      <c r="P1718" s="948">
        <v>135783</v>
      </c>
      <c r="Q1718" s="948">
        <v>18870</v>
      </c>
      <c r="R1718" s="948">
        <v>26466</v>
      </c>
      <c r="S1718" s="948"/>
      <c r="T1718" s="948"/>
      <c r="U1718" s="948"/>
      <c r="V1718" s="948" t="s">
        <v>1348</v>
      </c>
      <c r="W1718" s="948">
        <v>2</v>
      </c>
    </row>
    <row r="1719" spans="1:23" s="917" customFormat="1" ht="12.75" customHeight="1">
      <c r="A1719" s="948">
        <v>1190</v>
      </c>
      <c r="B1719" s="948">
        <v>2834</v>
      </c>
      <c r="C1719" s="948" t="s">
        <v>123</v>
      </c>
      <c r="D1719" s="948" t="s">
        <v>1133</v>
      </c>
      <c r="E1719" s="948">
        <v>47226</v>
      </c>
      <c r="F1719" s="948" t="s">
        <v>198</v>
      </c>
      <c r="G1719" s="948" t="s">
        <v>3158</v>
      </c>
      <c r="H1719" s="948" t="s">
        <v>3157</v>
      </c>
      <c r="I1719" s="948"/>
      <c r="J1719" s="948" t="s">
        <v>1096</v>
      </c>
      <c r="K1719" s="948">
        <v>3</v>
      </c>
      <c r="L1719" s="948" t="s">
        <v>25</v>
      </c>
      <c r="M1719" s="948">
        <v>41600</v>
      </c>
      <c r="N1719" s="948" t="s">
        <v>120</v>
      </c>
      <c r="O1719" s="948">
        <v>177383</v>
      </c>
      <c r="P1719" s="948">
        <v>135783</v>
      </c>
      <c r="Q1719" s="948">
        <v>18870</v>
      </c>
      <c r="R1719" s="948">
        <v>26466</v>
      </c>
      <c r="S1719" s="948"/>
      <c r="T1719" s="948"/>
      <c r="U1719" s="948"/>
      <c r="V1719" s="948" t="s">
        <v>1348</v>
      </c>
      <c r="W1719" s="948">
        <v>2</v>
      </c>
    </row>
    <row r="1720" spans="1:23" s="917" customFormat="1" ht="12.75" customHeight="1">
      <c r="A1720" s="948">
        <v>1190</v>
      </c>
      <c r="B1720" s="948">
        <v>2834</v>
      </c>
      <c r="C1720" s="948" t="s">
        <v>123</v>
      </c>
      <c r="D1720" s="948" t="s">
        <v>1133</v>
      </c>
      <c r="E1720" s="948">
        <v>47227</v>
      </c>
      <c r="F1720" s="948" t="s">
        <v>198</v>
      </c>
      <c r="G1720" s="948" t="s">
        <v>3159</v>
      </c>
      <c r="H1720" s="948" t="s">
        <v>3157</v>
      </c>
      <c r="I1720" s="948"/>
      <c r="J1720" s="948" t="s">
        <v>1096</v>
      </c>
      <c r="K1720" s="948">
        <v>2</v>
      </c>
      <c r="L1720" s="948" t="s">
        <v>25</v>
      </c>
      <c r="M1720" s="948">
        <v>41600</v>
      </c>
      <c r="N1720" s="948" t="s">
        <v>120</v>
      </c>
      <c r="O1720" s="948">
        <v>177383</v>
      </c>
      <c r="P1720" s="948">
        <v>135783</v>
      </c>
      <c r="Q1720" s="948">
        <v>18870</v>
      </c>
      <c r="R1720" s="948">
        <v>26466</v>
      </c>
      <c r="S1720" s="948"/>
      <c r="T1720" s="948"/>
      <c r="U1720" s="948"/>
      <c r="V1720" s="948" t="s">
        <v>1348</v>
      </c>
      <c r="W1720" s="948">
        <v>2</v>
      </c>
    </row>
    <row r="1721" spans="1:23" s="917" customFormat="1" ht="12.75" customHeight="1">
      <c r="A1721" s="948">
        <v>1190</v>
      </c>
      <c r="B1721" s="948">
        <v>2834</v>
      </c>
      <c r="C1721" s="948" t="s">
        <v>123</v>
      </c>
      <c r="D1721" s="948" t="s">
        <v>1133</v>
      </c>
      <c r="E1721" s="948">
        <v>47228</v>
      </c>
      <c r="F1721" s="948" t="s">
        <v>198</v>
      </c>
      <c r="G1721" s="948" t="s">
        <v>3160</v>
      </c>
      <c r="H1721" s="948" t="s">
        <v>3157</v>
      </c>
      <c r="I1721" s="948"/>
      <c r="J1721" s="948" t="s">
        <v>1096</v>
      </c>
      <c r="K1721" s="948">
        <v>2</v>
      </c>
      <c r="L1721" s="948" t="s">
        <v>25</v>
      </c>
      <c r="M1721" s="948">
        <v>41600</v>
      </c>
      <c r="N1721" s="948" t="s">
        <v>120</v>
      </c>
      <c r="O1721" s="948">
        <v>177383</v>
      </c>
      <c r="P1721" s="948">
        <v>135783</v>
      </c>
      <c r="Q1721" s="948">
        <v>18870</v>
      </c>
      <c r="R1721" s="948">
        <v>26466</v>
      </c>
      <c r="S1721" s="948"/>
      <c r="T1721" s="948"/>
      <c r="U1721" s="948"/>
      <c r="V1721" s="948" t="s">
        <v>1348</v>
      </c>
      <c r="W1721" s="948">
        <v>2</v>
      </c>
    </row>
    <row r="1722" spans="1:23" s="917" customFormat="1" ht="12.75" customHeight="1">
      <c r="A1722" s="948">
        <v>1455</v>
      </c>
      <c r="B1722" s="948">
        <v>2806</v>
      </c>
      <c r="C1722" s="948" t="s">
        <v>111</v>
      </c>
      <c r="D1722" s="948" t="s">
        <v>1133</v>
      </c>
      <c r="E1722" s="948">
        <v>47232</v>
      </c>
      <c r="F1722" s="948" t="s">
        <v>198</v>
      </c>
      <c r="G1722" s="948" t="s">
        <v>3161</v>
      </c>
      <c r="H1722" s="948" t="s">
        <v>3094</v>
      </c>
      <c r="I1722" s="948"/>
      <c r="J1722" s="948" t="s">
        <v>1096</v>
      </c>
      <c r="K1722" s="948">
        <v>5</v>
      </c>
      <c r="L1722" s="948" t="s">
        <v>25</v>
      </c>
      <c r="M1722" s="948">
        <v>41600</v>
      </c>
      <c r="N1722" s="948" t="s">
        <v>109</v>
      </c>
      <c r="O1722" s="948">
        <v>149905</v>
      </c>
      <c r="P1722" s="948">
        <v>108305</v>
      </c>
      <c r="Q1722" s="948">
        <v>18870</v>
      </c>
      <c r="R1722" s="948">
        <v>26466</v>
      </c>
      <c r="S1722" s="948"/>
      <c r="T1722" s="948"/>
      <c r="U1722" s="948"/>
      <c r="V1722" s="948" t="s">
        <v>1348</v>
      </c>
      <c r="W1722" s="948">
        <v>2</v>
      </c>
    </row>
    <row r="1723" spans="1:23" s="917" customFormat="1" ht="12.75" customHeight="1">
      <c r="A1723" s="948">
        <v>1912</v>
      </c>
      <c r="B1723" s="948">
        <v>2840</v>
      </c>
      <c r="C1723" s="948" t="s">
        <v>87</v>
      </c>
      <c r="D1723" s="948" t="s">
        <v>1270</v>
      </c>
      <c r="E1723" s="948">
        <v>47236</v>
      </c>
      <c r="F1723" s="948" t="s">
        <v>198</v>
      </c>
      <c r="G1723" s="948" t="s">
        <v>3162</v>
      </c>
      <c r="H1723" s="948" t="s">
        <v>3163</v>
      </c>
      <c r="I1723" s="948"/>
      <c r="J1723" s="948" t="s">
        <v>1096</v>
      </c>
      <c r="K1723" s="948">
        <v>2</v>
      </c>
      <c r="L1723" s="948" t="s">
        <v>25</v>
      </c>
      <c r="M1723" s="948">
        <v>41600</v>
      </c>
      <c r="N1723" s="948" t="s">
        <v>84</v>
      </c>
      <c r="O1723" s="948">
        <v>94362</v>
      </c>
      <c r="P1723" s="948">
        <v>52762</v>
      </c>
      <c r="Q1723" s="948">
        <v>9746</v>
      </c>
      <c r="R1723" s="948">
        <v>9782</v>
      </c>
      <c r="S1723" s="948"/>
      <c r="T1723" s="948"/>
      <c r="U1723" s="948"/>
      <c r="V1723" s="948" t="s">
        <v>1348</v>
      </c>
      <c r="W1723" s="948">
        <v>7</v>
      </c>
    </row>
    <row r="1724" spans="1:23" s="917" customFormat="1" ht="12.75" customHeight="1">
      <c r="A1724" s="948">
        <v>1605</v>
      </c>
      <c r="B1724" s="948">
        <v>2813</v>
      </c>
      <c r="C1724" s="948" t="s">
        <v>90</v>
      </c>
      <c r="D1724" s="948" t="s">
        <v>1126</v>
      </c>
      <c r="E1724" s="948">
        <v>47240</v>
      </c>
      <c r="F1724" s="948" t="s">
        <v>198</v>
      </c>
      <c r="G1724" s="948" t="s">
        <v>3164</v>
      </c>
      <c r="H1724" s="948" t="s">
        <v>3165</v>
      </c>
      <c r="I1724" s="948"/>
      <c r="J1724" s="948" t="s">
        <v>1096</v>
      </c>
      <c r="K1724" s="948">
        <v>2</v>
      </c>
      <c r="L1724" s="948" t="s">
        <v>25</v>
      </c>
      <c r="M1724" s="948">
        <v>41600</v>
      </c>
      <c r="N1724" s="948" t="s">
        <v>88</v>
      </c>
      <c r="O1724" s="948">
        <v>101092</v>
      </c>
      <c r="P1724" s="948">
        <v>59492</v>
      </c>
      <c r="Q1724" s="948">
        <v>18870</v>
      </c>
      <c r="R1724" s="948">
        <v>19885</v>
      </c>
      <c r="S1724" s="948"/>
      <c r="T1724" s="948"/>
      <c r="U1724" s="948"/>
      <c r="V1724" s="948" t="s">
        <v>1348</v>
      </c>
      <c r="W1724" s="948">
        <v>3</v>
      </c>
    </row>
    <row r="1725" spans="1:23" s="917" customFormat="1" ht="12.75" customHeight="1">
      <c r="A1725" s="948">
        <v>1912</v>
      </c>
      <c r="B1725" s="948">
        <v>2840</v>
      </c>
      <c r="C1725" s="948" t="s">
        <v>87</v>
      </c>
      <c r="D1725" s="948" t="s">
        <v>1270</v>
      </c>
      <c r="E1725" s="948">
        <v>47247</v>
      </c>
      <c r="F1725" s="948" t="s">
        <v>198</v>
      </c>
      <c r="G1725" s="948" t="s">
        <v>3166</v>
      </c>
      <c r="H1725" s="948" t="s">
        <v>3167</v>
      </c>
      <c r="I1725" s="948"/>
      <c r="J1725" s="948" t="s">
        <v>1096</v>
      </c>
      <c r="K1725" s="948">
        <v>1</v>
      </c>
      <c r="L1725" s="948" t="s">
        <v>25</v>
      </c>
      <c r="M1725" s="948">
        <v>41600</v>
      </c>
      <c r="N1725" s="948" t="s">
        <v>84</v>
      </c>
      <c r="O1725" s="948">
        <v>94362</v>
      </c>
      <c r="P1725" s="948">
        <v>52762</v>
      </c>
      <c r="Q1725" s="948">
        <v>9746</v>
      </c>
      <c r="R1725" s="948">
        <v>9782</v>
      </c>
      <c r="S1725" s="948"/>
      <c r="T1725" s="948"/>
      <c r="U1725" s="948"/>
      <c r="V1725" s="948" t="s">
        <v>1348</v>
      </c>
      <c r="W1725" s="948">
        <v>2</v>
      </c>
    </row>
    <row r="1726" spans="1:23" s="917" customFormat="1" ht="12.75" customHeight="1">
      <c r="A1726" s="948">
        <v>1912</v>
      </c>
      <c r="B1726" s="948">
        <v>2840</v>
      </c>
      <c r="C1726" s="948" t="s">
        <v>87</v>
      </c>
      <c r="D1726" s="948" t="s">
        <v>1270</v>
      </c>
      <c r="E1726" s="948">
        <v>47248</v>
      </c>
      <c r="F1726" s="948" t="s">
        <v>198</v>
      </c>
      <c r="G1726" s="948" t="s">
        <v>3168</v>
      </c>
      <c r="H1726" s="948" t="s">
        <v>3167</v>
      </c>
      <c r="I1726" s="948"/>
      <c r="J1726" s="948" t="s">
        <v>1096</v>
      </c>
      <c r="K1726" s="948">
        <v>2</v>
      </c>
      <c r="L1726" s="948" t="s">
        <v>25</v>
      </c>
      <c r="M1726" s="948">
        <v>41600</v>
      </c>
      <c r="N1726" s="948" t="s">
        <v>84</v>
      </c>
      <c r="O1726" s="948">
        <v>94362</v>
      </c>
      <c r="P1726" s="948">
        <v>52762</v>
      </c>
      <c r="Q1726" s="948">
        <v>9746</v>
      </c>
      <c r="R1726" s="948">
        <v>9782</v>
      </c>
      <c r="S1726" s="948"/>
      <c r="T1726" s="948"/>
      <c r="U1726" s="948"/>
      <c r="V1726" s="948" t="s">
        <v>1348</v>
      </c>
      <c r="W1726" s="948">
        <v>2</v>
      </c>
    </row>
    <row r="1727" spans="1:23" s="917" customFormat="1" ht="12.75" customHeight="1">
      <c r="A1727" s="948">
        <v>1912</v>
      </c>
      <c r="B1727" s="948">
        <v>2840</v>
      </c>
      <c r="C1727" s="948" t="s">
        <v>87</v>
      </c>
      <c r="D1727" s="948" t="s">
        <v>1270</v>
      </c>
      <c r="E1727" s="948">
        <v>47249</v>
      </c>
      <c r="F1727" s="948" t="s">
        <v>198</v>
      </c>
      <c r="G1727" s="948" t="s">
        <v>3169</v>
      </c>
      <c r="H1727" s="948" t="s">
        <v>3167</v>
      </c>
      <c r="I1727" s="948"/>
      <c r="J1727" s="948" t="s">
        <v>1096</v>
      </c>
      <c r="K1727" s="948">
        <v>2</v>
      </c>
      <c r="L1727" s="948" t="s">
        <v>25</v>
      </c>
      <c r="M1727" s="948">
        <v>41600</v>
      </c>
      <c r="N1727" s="948" t="s">
        <v>84</v>
      </c>
      <c r="O1727" s="948">
        <v>94362</v>
      </c>
      <c r="P1727" s="948">
        <v>52762</v>
      </c>
      <c r="Q1727" s="948">
        <v>9746</v>
      </c>
      <c r="R1727" s="948">
        <v>9782</v>
      </c>
      <c r="S1727" s="948"/>
      <c r="T1727" s="948"/>
      <c r="U1727" s="948"/>
      <c r="V1727" s="948" t="s">
        <v>1348</v>
      </c>
      <c r="W1727" s="948">
        <v>2</v>
      </c>
    </row>
    <row r="1728" spans="1:23" s="917" customFormat="1" ht="12.75" customHeight="1">
      <c r="A1728" s="948">
        <v>1912</v>
      </c>
      <c r="B1728" s="948">
        <v>2840</v>
      </c>
      <c r="C1728" s="948" t="s">
        <v>87</v>
      </c>
      <c r="D1728" s="948" t="s">
        <v>1270</v>
      </c>
      <c r="E1728" s="948">
        <v>47250</v>
      </c>
      <c r="F1728" s="948" t="s">
        <v>198</v>
      </c>
      <c r="G1728" s="948" t="s">
        <v>3170</v>
      </c>
      <c r="H1728" s="948" t="s">
        <v>3167</v>
      </c>
      <c r="I1728" s="948"/>
      <c r="J1728" s="948" t="s">
        <v>1096</v>
      </c>
      <c r="K1728" s="948">
        <v>2</v>
      </c>
      <c r="L1728" s="948" t="s">
        <v>25</v>
      </c>
      <c r="M1728" s="948">
        <v>41600</v>
      </c>
      <c r="N1728" s="948" t="s">
        <v>84</v>
      </c>
      <c r="O1728" s="948">
        <v>94362</v>
      </c>
      <c r="P1728" s="948">
        <v>52762</v>
      </c>
      <c r="Q1728" s="948">
        <v>9746</v>
      </c>
      <c r="R1728" s="948">
        <v>9782</v>
      </c>
      <c r="S1728" s="948"/>
      <c r="T1728" s="948"/>
      <c r="U1728" s="948"/>
      <c r="V1728" s="948" t="s">
        <v>1348</v>
      </c>
      <c r="W1728" s="948">
        <v>2</v>
      </c>
    </row>
    <row r="1729" spans="1:23" s="917" customFormat="1" ht="12.75" customHeight="1">
      <c r="A1729" s="948">
        <v>1912</v>
      </c>
      <c r="B1729" s="948">
        <v>2840</v>
      </c>
      <c r="C1729" s="948" t="s">
        <v>87</v>
      </c>
      <c r="D1729" s="948" t="s">
        <v>1270</v>
      </c>
      <c r="E1729" s="948">
        <v>47252</v>
      </c>
      <c r="F1729" s="948" t="s">
        <v>198</v>
      </c>
      <c r="G1729" s="948" t="s">
        <v>3171</v>
      </c>
      <c r="H1729" s="948" t="s">
        <v>3167</v>
      </c>
      <c r="I1729" s="948"/>
      <c r="J1729" s="948" t="s">
        <v>1096</v>
      </c>
      <c r="K1729" s="948">
        <v>2</v>
      </c>
      <c r="L1729" s="948" t="s">
        <v>25</v>
      </c>
      <c r="M1729" s="948">
        <v>41600</v>
      </c>
      <c r="N1729" s="948" t="s">
        <v>84</v>
      </c>
      <c r="O1729" s="948">
        <v>94362</v>
      </c>
      <c r="P1729" s="948">
        <v>52762</v>
      </c>
      <c r="Q1729" s="948">
        <v>9746</v>
      </c>
      <c r="R1729" s="948">
        <v>9782</v>
      </c>
      <c r="S1729" s="948"/>
      <c r="T1729" s="948"/>
      <c r="U1729" s="948"/>
      <c r="V1729" s="948" t="s">
        <v>1348</v>
      </c>
      <c r="W1729" s="948">
        <v>3</v>
      </c>
    </row>
    <row r="1730" spans="1:23" s="917" customFormat="1" ht="12.75" customHeight="1">
      <c r="A1730" s="948">
        <v>1912</v>
      </c>
      <c r="B1730" s="948">
        <v>2840</v>
      </c>
      <c r="C1730" s="948" t="s">
        <v>87</v>
      </c>
      <c r="D1730" s="948" t="s">
        <v>1270</v>
      </c>
      <c r="E1730" s="948">
        <v>47253</v>
      </c>
      <c r="F1730" s="948" t="s">
        <v>198</v>
      </c>
      <c r="G1730" s="948" t="s">
        <v>3172</v>
      </c>
      <c r="H1730" s="948" t="s">
        <v>3167</v>
      </c>
      <c r="I1730" s="948"/>
      <c r="J1730" s="948" t="s">
        <v>1096</v>
      </c>
      <c r="K1730" s="948">
        <v>1</v>
      </c>
      <c r="L1730" s="948" t="s">
        <v>25</v>
      </c>
      <c r="M1730" s="948">
        <v>41600</v>
      </c>
      <c r="N1730" s="948" t="s">
        <v>84</v>
      </c>
      <c r="O1730" s="948">
        <v>94362</v>
      </c>
      <c r="P1730" s="948">
        <v>52762</v>
      </c>
      <c r="Q1730" s="948">
        <v>9746</v>
      </c>
      <c r="R1730" s="948">
        <v>9782</v>
      </c>
      <c r="S1730" s="948"/>
      <c r="T1730" s="948"/>
      <c r="U1730" s="948"/>
      <c r="V1730" s="948" t="s">
        <v>1348</v>
      </c>
      <c r="W1730" s="948">
        <v>2</v>
      </c>
    </row>
    <row r="1731" spans="1:23" s="917" customFormat="1" ht="12.75" customHeight="1">
      <c r="A1731" s="948">
        <v>1570</v>
      </c>
      <c r="B1731" s="948">
        <v>2801</v>
      </c>
      <c r="C1731" s="948" t="s">
        <v>115</v>
      </c>
      <c r="D1731" s="948" t="s">
        <v>1445</v>
      </c>
      <c r="E1731" s="948">
        <v>47254</v>
      </c>
      <c r="F1731" s="948" t="s">
        <v>198</v>
      </c>
      <c r="G1731" s="948" t="s">
        <v>3173</v>
      </c>
      <c r="H1731" s="948" t="s">
        <v>3174</v>
      </c>
      <c r="I1731" s="948"/>
      <c r="J1731" s="948" t="s">
        <v>1096</v>
      </c>
      <c r="K1731" s="948">
        <v>5</v>
      </c>
      <c r="L1731" s="948" t="s">
        <v>25</v>
      </c>
      <c r="M1731" s="948">
        <v>41600</v>
      </c>
      <c r="N1731" s="948" t="s">
        <v>114</v>
      </c>
      <c r="O1731" s="948">
        <v>165078</v>
      </c>
      <c r="P1731" s="948">
        <v>123478</v>
      </c>
      <c r="Q1731" s="948">
        <v>18870</v>
      </c>
      <c r="R1731" s="948">
        <v>26466</v>
      </c>
      <c r="S1731" s="948"/>
      <c r="T1731" s="948"/>
      <c r="U1731" s="948"/>
      <c r="V1731" s="948" t="s">
        <v>1348</v>
      </c>
      <c r="W1731" s="948">
        <v>1</v>
      </c>
    </row>
    <row r="1732" spans="1:23" s="917" customFormat="1" ht="12.75" customHeight="1">
      <c r="A1732" s="948">
        <v>1680</v>
      </c>
      <c r="B1732" s="948">
        <v>2840</v>
      </c>
      <c r="C1732" s="948" t="s">
        <v>87</v>
      </c>
      <c r="D1732" s="948" t="s">
        <v>1093</v>
      </c>
      <c r="E1732" s="948">
        <v>47256</v>
      </c>
      <c r="F1732" s="948" t="s">
        <v>198</v>
      </c>
      <c r="G1732" s="948" t="s">
        <v>1497</v>
      </c>
      <c r="H1732" s="948" t="s">
        <v>3078</v>
      </c>
      <c r="I1732" s="948" t="s">
        <v>1748</v>
      </c>
      <c r="J1732" s="948" t="s">
        <v>1096</v>
      </c>
      <c r="K1732" s="948">
        <v>3</v>
      </c>
      <c r="L1732" s="948" t="s">
        <v>25</v>
      </c>
      <c r="M1732" s="948">
        <v>41600</v>
      </c>
      <c r="N1732" s="948" t="s">
        <v>84</v>
      </c>
      <c r="O1732" s="948">
        <v>94362</v>
      </c>
      <c r="P1732" s="948">
        <v>52762</v>
      </c>
      <c r="Q1732" s="948">
        <v>18870</v>
      </c>
      <c r="R1732" s="948">
        <v>34212</v>
      </c>
      <c r="S1732" s="948"/>
      <c r="T1732" s="948"/>
      <c r="U1732" s="948"/>
      <c r="V1732" s="948" t="s">
        <v>1348</v>
      </c>
      <c r="W1732" s="948">
        <v>8</v>
      </c>
    </row>
    <row r="1733" spans="1:23" s="917" customFormat="1" ht="12.75" customHeight="1">
      <c r="A1733" s="948">
        <v>2004</v>
      </c>
      <c r="B1733" s="948">
        <v>2840</v>
      </c>
      <c r="C1733" s="948" t="s">
        <v>87</v>
      </c>
      <c r="D1733" s="948" t="s">
        <v>1266</v>
      </c>
      <c r="E1733" s="948">
        <v>47257</v>
      </c>
      <c r="F1733" s="948" t="s">
        <v>198</v>
      </c>
      <c r="G1733" s="948" t="s">
        <v>3175</v>
      </c>
      <c r="H1733" s="948" t="s">
        <v>3165</v>
      </c>
      <c r="I1733" s="948"/>
      <c r="J1733" s="948" t="s">
        <v>1096</v>
      </c>
      <c r="K1733" s="948">
        <v>3</v>
      </c>
      <c r="L1733" s="948" t="s">
        <v>1415</v>
      </c>
      <c r="M1733" s="948">
        <v>0</v>
      </c>
      <c r="N1733" s="948" t="s">
        <v>84</v>
      </c>
      <c r="O1733" s="948">
        <v>97274</v>
      </c>
      <c r="P1733" s="948">
        <v>97274</v>
      </c>
      <c r="Q1733" s="948">
        <v>18870</v>
      </c>
      <c r="R1733" s="948">
        <v>26466</v>
      </c>
      <c r="S1733" s="948"/>
      <c r="T1733" s="948"/>
      <c r="U1733" s="948"/>
      <c r="V1733" s="948" t="s">
        <v>1348</v>
      </c>
      <c r="W1733" s="948">
        <v>5</v>
      </c>
    </row>
    <row r="1734" spans="1:23" s="917" customFormat="1" ht="12.75" customHeight="1">
      <c r="A1734" s="948">
        <v>2004</v>
      </c>
      <c r="B1734" s="948">
        <v>2840</v>
      </c>
      <c r="C1734" s="948" t="s">
        <v>87</v>
      </c>
      <c r="D1734" s="948" t="s">
        <v>1266</v>
      </c>
      <c r="E1734" s="948">
        <v>47259</v>
      </c>
      <c r="F1734" s="948" t="s">
        <v>198</v>
      </c>
      <c r="G1734" s="948" t="s">
        <v>3176</v>
      </c>
      <c r="H1734" s="948" t="s">
        <v>3177</v>
      </c>
      <c r="I1734" s="948"/>
      <c r="J1734" s="948" t="s">
        <v>1096</v>
      </c>
      <c r="K1734" s="948">
        <v>5</v>
      </c>
      <c r="L1734" s="948" t="s">
        <v>1415</v>
      </c>
      <c r="M1734" s="948">
        <v>0</v>
      </c>
      <c r="N1734" s="948" t="s">
        <v>84</v>
      </c>
      <c r="O1734" s="948">
        <v>97274</v>
      </c>
      <c r="P1734" s="948">
        <v>97274</v>
      </c>
      <c r="Q1734" s="948">
        <v>18870</v>
      </c>
      <c r="R1734" s="948">
        <v>26466</v>
      </c>
      <c r="S1734" s="948"/>
      <c r="T1734" s="948"/>
      <c r="U1734" s="948"/>
      <c r="V1734" s="948" t="s">
        <v>1348</v>
      </c>
      <c r="W1734" s="948">
        <v>4</v>
      </c>
    </row>
    <row r="1735" spans="1:23" s="917" customFormat="1" ht="12.75" customHeight="1">
      <c r="A1735" s="948">
        <v>2004</v>
      </c>
      <c r="B1735" s="948">
        <v>2840</v>
      </c>
      <c r="C1735" s="948" t="s">
        <v>87</v>
      </c>
      <c r="D1735" s="948" t="s">
        <v>1266</v>
      </c>
      <c r="E1735" s="948">
        <v>47261</v>
      </c>
      <c r="F1735" s="948" t="s">
        <v>198</v>
      </c>
      <c r="G1735" s="948" t="s">
        <v>3178</v>
      </c>
      <c r="H1735" s="948" t="s">
        <v>3165</v>
      </c>
      <c r="I1735" s="948"/>
      <c r="J1735" s="948" t="s">
        <v>1096</v>
      </c>
      <c r="K1735" s="948">
        <v>3</v>
      </c>
      <c r="L1735" s="948" t="s">
        <v>1415</v>
      </c>
      <c r="M1735" s="948">
        <v>0</v>
      </c>
      <c r="N1735" s="948" t="s">
        <v>84</v>
      </c>
      <c r="O1735" s="948">
        <v>97274</v>
      </c>
      <c r="P1735" s="948">
        <v>97274</v>
      </c>
      <c r="Q1735" s="948">
        <v>18870</v>
      </c>
      <c r="R1735" s="948">
        <v>26466</v>
      </c>
      <c r="S1735" s="948"/>
      <c r="T1735" s="948"/>
      <c r="U1735" s="948"/>
      <c r="V1735" s="948" t="s">
        <v>1348</v>
      </c>
      <c r="W1735" s="948">
        <v>3</v>
      </c>
    </row>
    <row r="1736" spans="1:23" s="917" customFormat="1" ht="12.75" customHeight="1">
      <c r="A1736" s="948">
        <v>2004</v>
      </c>
      <c r="B1736" s="948">
        <v>2840</v>
      </c>
      <c r="C1736" s="948" t="s">
        <v>87</v>
      </c>
      <c r="D1736" s="948" t="s">
        <v>1266</v>
      </c>
      <c r="E1736" s="948">
        <v>47262</v>
      </c>
      <c r="F1736" s="948" t="s">
        <v>198</v>
      </c>
      <c r="G1736" s="948" t="s">
        <v>3179</v>
      </c>
      <c r="H1736" s="948" t="s">
        <v>3026</v>
      </c>
      <c r="I1736" s="948"/>
      <c r="J1736" s="948" t="s">
        <v>1096</v>
      </c>
      <c r="K1736" s="948">
        <v>3</v>
      </c>
      <c r="L1736" s="948" t="s">
        <v>1415</v>
      </c>
      <c r="M1736" s="948">
        <v>0</v>
      </c>
      <c r="N1736" s="948" t="s">
        <v>84</v>
      </c>
      <c r="O1736" s="948">
        <v>97274</v>
      </c>
      <c r="P1736" s="948">
        <v>97274</v>
      </c>
      <c r="Q1736" s="948">
        <v>18870</v>
      </c>
      <c r="R1736" s="948">
        <v>26466</v>
      </c>
      <c r="S1736" s="948"/>
      <c r="T1736" s="948"/>
      <c r="U1736" s="948"/>
      <c r="V1736" s="948" t="s">
        <v>1348</v>
      </c>
      <c r="W1736" s="948">
        <v>2</v>
      </c>
    </row>
    <row r="1737" spans="1:23" s="917" customFormat="1" ht="12.75" customHeight="1">
      <c r="A1737" s="948">
        <v>2004</v>
      </c>
      <c r="B1737" s="948">
        <v>2840</v>
      </c>
      <c r="C1737" s="948" t="s">
        <v>87</v>
      </c>
      <c r="D1737" s="948" t="s">
        <v>1266</v>
      </c>
      <c r="E1737" s="948">
        <v>47263</v>
      </c>
      <c r="F1737" s="948" t="s">
        <v>198</v>
      </c>
      <c r="G1737" s="948" t="s">
        <v>3180</v>
      </c>
      <c r="H1737" s="948" t="s">
        <v>3026</v>
      </c>
      <c r="I1737" s="948"/>
      <c r="J1737" s="948" t="s">
        <v>1096</v>
      </c>
      <c r="K1737" s="948">
        <v>5</v>
      </c>
      <c r="L1737" s="948" t="s">
        <v>1415</v>
      </c>
      <c r="M1737" s="948">
        <v>0</v>
      </c>
      <c r="N1737" s="948" t="s">
        <v>84</v>
      </c>
      <c r="O1737" s="948">
        <v>97274</v>
      </c>
      <c r="P1737" s="948">
        <v>97274</v>
      </c>
      <c r="Q1737" s="948">
        <v>18870</v>
      </c>
      <c r="R1737" s="948">
        <v>26466</v>
      </c>
      <c r="S1737" s="948"/>
      <c r="T1737" s="948"/>
      <c r="U1737" s="948"/>
      <c r="V1737" s="948" t="s">
        <v>1348</v>
      </c>
      <c r="W1737" s="948">
        <v>3</v>
      </c>
    </row>
    <row r="1738" spans="1:23" s="917" customFormat="1" ht="12.75" customHeight="1">
      <c r="A1738" s="948">
        <v>2004</v>
      </c>
      <c r="B1738" s="948">
        <v>2840</v>
      </c>
      <c r="C1738" s="948" t="s">
        <v>87</v>
      </c>
      <c r="D1738" s="948" t="s">
        <v>1266</v>
      </c>
      <c r="E1738" s="948">
        <v>47266</v>
      </c>
      <c r="F1738" s="948" t="s">
        <v>198</v>
      </c>
      <c r="G1738" s="948" t="s">
        <v>3181</v>
      </c>
      <c r="H1738" s="948" t="s">
        <v>3182</v>
      </c>
      <c r="I1738" s="948"/>
      <c r="J1738" s="948" t="s">
        <v>1096</v>
      </c>
      <c r="K1738" s="948">
        <v>3</v>
      </c>
      <c r="L1738" s="948" t="s">
        <v>1415</v>
      </c>
      <c r="M1738" s="948">
        <v>0</v>
      </c>
      <c r="N1738" s="948" t="s">
        <v>84</v>
      </c>
      <c r="O1738" s="948">
        <v>97274</v>
      </c>
      <c r="P1738" s="948">
        <v>97274</v>
      </c>
      <c r="Q1738" s="948">
        <v>18870</v>
      </c>
      <c r="R1738" s="948">
        <v>26466</v>
      </c>
      <c r="S1738" s="948"/>
      <c r="T1738" s="948"/>
      <c r="U1738" s="948"/>
      <c r="V1738" s="948" t="s">
        <v>1348</v>
      </c>
      <c r="W1738" s="948">
        <v>3</v>
      </c>
    </row>
    <row r="1739" spans="1:23" s="917" customFormat="1" ht="12.75" customHeight="1">
      <c r="A1739" s="948">
        <v>1525</v>
      </c>
      <c r="B1739" s="948">
        <v>2844</v>
      </c>
      <c r="C1739" s="948" t="s">
        <v>91</v>
      </c>
      <c r="D1739" s="948" t="s">
        <v>1270</v>
      </c>
      <c r="E1739" s="948">
        <v>47268</v>
      </c>
      <c r="F1739" s="948" t="s">
        <v>198</v>
      </c>
      <c r="G1739" s="948" t="s">
        <v>3183</v>
      </c>
      <c r="H1739" s="948" t="s">
        <v>3184</v>
      </c>
      <c r="I1739" s="948"/>
      <c r="J1739" s="948" t="s">
        <v>1096</v>
      </c>
      <c r="K1739" s="948">
        <v>1</v>
      </c>
      <c r="L1739" s="948" t="s">
        <v>25</v>
      </c>
      <c r="M1739" s="948">
        <v>41600</v>
      </c>
      <c r="N1739" s="948" t="s">
        <v>88</v>
      </c>
      <c r="O1739" s="948">
        <v>101092</v>
      </c>
      <c r="P1739" s="948">
        <v>59492</v>
      </c>
      <c r="Q1739" s="948">
        <v>18870</v>
      </c>
      <c r="R1739" s="948">
        <v>34212</v>
      </c>
      <c r="S1739" s="948"/>
      <c r="T1739" s="948"/>
      <c r="U1739" s="948"/>
      <c r="V1739" s="948" t="s">
        <v>1348</v>
      </c>
      <c r="W1739" s="948">
        <v>2</v>
      </c>
    </row>
    <row r="1740" spans="1:23" s="917" customFormat="1" ht="12.75" customHeight="1">
      <c r="A1740" s="948">
        <v>1525</v>
      </c>
      <c r="B1740" s="948">
        <v>2844</v>
      </c>
      <c r="C1740" s="948" t="s">
        <v>91</v>
      </c>
      <c r="D1740" s="948" t="s">
        <v>1270</v>
      </c>
      <c r="E1740" s="948">
        <v>47269</v>
      </c>
      <c r="F1740" s="948" t="s">
        <v>198</v>
      </c>
      <c r="G1740" s="948" t="s">
        <v>3185</v>
      </c>
      <c r="H1740" s="948" t="s">
        <v>3184</v>
      </c>
      <c r="I1740" s="948"/>
      <c r="J1740" s="948" t="s">
        <v>1096</v>
      </c>
      <c r="K1740" s="948">
        <v>2</v>
      </c>
      <c r="L1740" s="948" t="s">
        <v>25</v>
      </c>
      <c r="M1740" s="948">
        <v>41600</v>
      </c>
      <c r="N1740" s="948" t="s">
        <v>88</v>
      </c>
      <c r="O1740" s="948">
        <v>101092</v>
      </c>
      <c r="P1740" s="948">
        <v>59492</v>
      </c>
      <c r="Q1740" s="948">
        <v>18870</v>
      </c>
      <c r="R1740" s="948">
        <v>34212</v>
      </c>
      <c r="S1740" s="948"/>
      <c r="T1740" s="948"/>
      <c r="U1740" s="948"/>
      <c r="V1740" s="948" t="s">
        <v>1348</v>
      </c>
      <c r="W1740" s="948">
        <v>2</v>
      </c>
    </row>
    <row r="1741" spans="1:23" s="917" customFormat="1" ht="12.75" customHeight="1">
      <c r="A1741" s="948">
        <v>1034</v>
      </c>
      <c r="B1741" s="948">
        <v>2824</v>
      </c>
      <c r="C1741" s="948" t="s">
        <v>122</v>
      </c>
      <c r="D1741" s="948" t="s">
        <v>1292</v>
      </c>
      <c r="E1741" s="948">
        <v>47271</v>
      </c>
      <c r="F1741" s="948" t="s">
        <v>198</v>
      </c>
      <c r="G1741" s="948" t="s">
        <v>3186</v>
      </c>
      <c r="H1741" s="948" t="s">
        <v>3187</v>
      </c>
      <c r="I1741" s="948"/>
      <c r="J1741" s="948" t="s">
        <v>1096</v>
      </c>
      <c r="K1741" s="948">
        <v>3</v>
      </c>
      <c r="L1741" s="948" t="s">
        <v>25</v>
      </c>
      <c r="M1741" s="948">
        <v>41600</v>
      </c>
      <c r="N1741" s="948" t="s">
        <v>114</v>
      </c>
      <c r="O1741" s="948">
        <v>165078</v>
      </c>
      <c r="P1741" s="948">
        <v>123478</v>
      </c>
      <c r="Q1741" s="948">
        <v>18870</v>
      </c>
      <c r="R1741" s="948">
        <v>26466</v>
      </c>
      <c r="S1741" s="948"/>
      <c r="T1741" s="948"/>
      <c r="U1741" s="948"/>
      <c r="V1741" s="948" t="s">
        <v>1348</v>
      </c>
      <c r="W1741" s="948">
        <v>2</v>
      </c>
    </row>
    <row r="1742" spans="1:23" s="917" customFormat="1" ht="12.75" customHeight="1">
      <c r="A1742" s="948">
        <v>1350</v>
      </c>
      <c r="B1742" s="948">
        <v>2803</v>
      </c>
      <c r="C1742" s="948" t="s">
        <v>98</v>
      </c>
      <c r="D1742" s="948" t="s">
        <v>1292</v>
      </c>
      <c r="E1742" s="948">
        <v>47276</v>
      </c>
      <c r="F1742" s="948" t="s">
        <v>198</v>
      </c>
      <c r="G1742" s="948" t="s">
        <v>3188</v>
      </c>
      <c r="H1742" s="948" t="s">
        <v>3189</v>
      </c>
      <c r="I1742" s="948"/>
      <c r="J1742" s="948" t="s">
        <v>1096</v>
      </c>
      <c r="K1742" s="948">
        <v>3</v>
      </c>
      <c r="L1742" s="948" t="s">
        <v>25</v>
      </c>
      <c r="M1742" s="948">
        <v>41600</v>
      </c>
      <c r="N1742" s="948" t="s">
        <v>97</v>
      </c>
      <c r="O1742" s="948">
        <v>122428</v>
      </c>
      <c r="P1742" s="948">
        <v>80828</v>
      </c>
      <c r="Q1742" s="948">
        <v>18870</v>
      </c>
      <c r="R1742" s="948">
        <v>19885</v>
      </c>
      <c r="S1742" s="948"/>
      <c r="T1742" s="948"/>
      <c r="U1742" s="948"/>
      <c r="V1742" s="948" t="s">
        <v>1348</v>
      </c>
      <c r="W1742" s="948">
        <v>2</v>
      </c>
    </row>
    <row r="1743" spans="1:23" s="917" customFormat="1" ht="12.75" customHeight="1">
      <c r="A1743" s="948">
        <v>1190</v>
      </c>
      <c r="B1743" s="948">
        <v>2840</v>
      </c>
      <c r="C1743" s="948" t="s">
        <v>87</v>
      </c>
      <c r="D1743" s="948" t="s">
        <v>1133</v>
      </c>
      <c r="E1743" s="948">
        <v>47280</v>
      </c>
      <c r="F1743" s="948" t="s">
        <v>198</v>
      </c>
      <c r="G1743" s="948" t="s">
        <v>3190</v>
      </c>
      <c r="H1743" s="948" t="s">
        <v>3191</v>
      </c>
      <c r="I1743" s="948"/>
      <c r="J1743" s="948" t="s">
        <v>1096</v>
      </c>
      <c r="K1743" s="948">
        <v>2</v>
      </c>
      <c r="L1743" s="948" t="s">
        <v>25</v>
      </c>
      <c r="M1743" s="948">
        <v>41600</v>
      </c>
      <c r="N1743" s="948" t="s">
        <v>84</v>
      </c>
      <c r="O1743" s="948">
        <v>94362</v>
      </c>
      <c r="P1743" s="948">
        <v>52762</v>
      </c>
      <c r="Q1743" s="948">
        <v>18870</v>
      </c>
      <c r="R1743" s="948">
        <v>26466</v>
      </c>
      <c r="S1743" s="948"/>
      <c r="T1743" s="948"/>
      <c r="U1743" s="948"/>
      <c r="V1743" s="948" t="s">
        <v>1348</v>
      </c>
      <c r="W1743" s="948">
        <v>3</v>
      </c>
    </row>
    <row r="1744" spans="1:23" s="917" customFormat="1" ht="12.75" customHeight="1">
      <c r="A1744" s="948">
        <v>1255</v>
      </c>
      <c r="B1744" s="948">
        <v>2817</v>
      </c>
      <c r="C1744" s="948" t="s">
        <v>107</v>
      </c>
      <c r="D1744" s="948" t="s">
        <v>1445</v>
      </c>
      <c r="E1744" s="948">
        <v>47282</v>
      </c>
      <c r="F1744" s="948" t="s">
        <v>198</v>
      </c>
      <c r="G1744" s="948" t="s">
        <v>3192</v>
      </c>
      <c r="H1744" s="948" t="s">
        <v>3193</v>
      </c>
      <c r="I1744" s="948"/>
      <c r="J1744" s="948" t="s">
        <v>1096</v>
      </c>
      <c r="K1744" s="948">
        <v>3</v>
      </c>
      <c r="L1744" s="948" t="s">
        <v>25</v>
      </c>
      <c r="M1744" s="948">
        <v>41600</v>
      </c>
      <c r="N1744" s="948" t="s">
        <v>106</v>
      </c>
      <c r="O1744" s="948">
        <v>136028</v>
      </c>
      <c r="P1744" s="948">
        <v>94428</v>
      </c>
      <c r="Q1744" s="948">
        <v>18870</v>
      </c>
      <c r="R1744" s="948">
        <v>26466</v>
      </c>
      <c r="S1744" s="948"/>
      <c r="T1744" s="948"/>
      <c r="U1744" s="948"/>
      <c r="V1744" s="948" t="s">
        <v>1348</v>
      </c>
      <c r="W1744" s="948">
        <v>1</v>
      </c>
    </row>
    <row r="1745" spans="1:23" s="917" customFormat="1" ht="12.75" customHeight="1">
      <c r="A1745" s="948">
        <v>1110</v>
      </c>
      <c r="B1745" s="948">
        <v>2836</v>
      </c>
      <c r="C1745" s="948" t="s">
        <v>320</v>
      </c>
      <c r="D1745" s="948" t="s">
        <v>1372</v>
      </c>
      <c r="E1745" s="948">
        <v>47286</v>
      </c>
      <c r="F1745" s="948" t="s">
        <v>198</v>
      </c>
      <c r="G1745" s="948" t="s">
        <v>3194</v>
      </c>
      <c r="H1745" s="948" t="s">
        <v>3115</v>
      </c>
      <c r="I1745" s="948"/>
      <c r="J1745" s="948" t="s">
        <v>1096</v>
      </c>
      <c r="K1745" s="948">
        <v>5</v>
      </c>
      <c r="L1745" s="948" t="s">
        <v>25</v>
      </c>
      <c r="M1745" s="948">
        <v>41600</v>
      </c>
      <c r="N1745" s="948" t="s">
        <v>126</v>
      </c>
      <c r="O1745" s="948">
        <v>212265</v>
      </c>
      <c r="P1745" s="948">
        <v>170665</v>
      </c>
      <c r="Q1745" s="948">
        <v>18870</v>
      </c>
      <c r="R1745" s="948">
        <v>26466</v>
      </c>
      <c r="S1745" s="948"/>
      <c r="T1745" s="948"/>
      <c r="U1745" s="948"/>
      <c r="V1745" s="948" t="s">
        <v>1348</v>
      </c>
      <c r="W1745" s="948">
        <v>2</v>
      </c>
    </row>
    <row r="1746" spans="1:23" s="917" customFormat="1" ht="12.75" customHeight="1">
      <c r="A1746" s="948">
        <v>1335</v>
      </c>
      <c r="B1746" s="948">
        <v>2832</v>
      </c>
      <c r="C1746" s="948" t="s">
        <v>92</v>
      </c>
      <c r="D1746" s="948" t="s">
        <v>1133</v>
      </c>
      <c r="E1746" s="948">
        <v>47290</v>
      </c>
      <c r="F1746" s="948" t="s">
        <v>198</v>
      </c>
      <c r="G1746" s="948" t="s">
        <v>3195</v>
      </c>
      <c r="H1746" s="948" t="s">
        <v>3196</v>
      </c>
      <c r="I1746" s="948"/>
      <c r="J1746" s="948" t="s">
        <v>1096</v>
      </c>
      <c r="K1746" s="948">
        <v>3</v>
      </c>
      <c r="L1746" s="948" t="s">
        <v>25</v>
      </c>
      <c r="M1746" s="948">
        <v>41600</v>
      </c>
      <c r="N1746" s="948" t="s">
        <v>88</v>
      </c>
      <c r="O1746" s="948">
        <v>101092</v>
      </c>
      <c r="P1746" s="948">
        <v>59492</v>
      </c>
      <c r="Q1746" s="948">
        <v>18870</v>
      </c>
      <c r="R1746" s="948">
        <v>26466</v>
      </c>
      <c r="S1746" s="948"/>
      <c r="T1746" s="948"/>
      <c r="U1746" s="948"/>
      <c r="V1746" s="948" t="s">
        <v>1348</v>
      </c>
      <c r="W1746" s="948">
        <v>1</v>
      </c>
    </row>
    <row r="1747" spans="1:23" s="917" customFormat="1" ht="12.75" customHeight="1">
      <c r="A1747" s="948">
        <v>1335</v>
      </c>
      <c r="B1747" s="948">
        <v>2832</v>
      </c>
      <c r="C1747" s="948" t="s">
        <v>92</v>
      </c>
      <c r="D1747" s="948" t="s">
        <v>1133</v>
      </c>
      <c r="E1747" s="948">
        <v>47291</v>
      </c>
      <c r="F1747" s="948" t="s">
        <v>198</v>
      </c>
      <c r="G1747" s="948" t="s">
        <v>3197</v>
      </c>
      <c r="H1747" s="948" t="s">
        <v>3198</v>
      </c>
      <c r="I1747" s="948"/>
      <c r="J1747" s="948" t="s">
        <v>1096</v>
      </c>
      <c r="K1747" s="948">
        <v>3</v>
      </c>
      <c r="L1747" s="948" t="s">
        <v>25</v>
      </c>
      <c r="M1747" s="948">
        <v>41600</v>
      </c>
      <c r="N1747" s="948" t="s">
        <v>88</v>
      </c>
      <c r="O1747" s="948">
        <v>101092</v>
      </c>
      <c r="P1747" s="948">
        <v>59492</v>
      </c>
      <c r="Q1747" s="948">
        <v>18870</v>
      </c>
      <c r="R1747" s="948">
        <v>26466</v>
      </c>
      <c r="S1747" s="948"/>
      <c r="T1747" s="948"/>
      <c r="U1747" s="948"/>
      <c r="V1747" s="948" t="s">
        <v>1348</v>
      </c>
      <c r="W1747" s="948">
        <v>1</v>
      </c>
    </row>
    <row r="1748" spans="1:23" s="917" customFormat="1" ht="12.75" customHeight="1">
      <c r="A1748" s="948">
        <v>1011</v>
      </c>
      <c r="B1748" s="948">
        <v>2833</v>
      </c>
      <c r="C1748" s="948" t="s">
        <v>119</v>
      </c>
      <c r="D1748" s="948" t="s">
        <v>1292</v>
      </c>
      <c r="E1748" s="948">
        <v>47292</v>
      </c>
      <c r="F1748" s="948" t="s">
        <v>198</v>
      </c>
      <c r="G1748" s="948" t="s">
        <v>3199</v>
      </c>
      <c r="H1748" s="948" t="s">
        <v>3200</v>
      </c>
      <c r="I1748" s="948"/>
      <c r="J1748" s="948" t="s">
        <v>1096</v>
      </c>
      <c r="K1748" s="948">
        <v>5</v>
      </c>
      <c r="L1748" s="948" t="s">
        <v>25</v>
      </c>
      <c r="M1748" s="948">
        <v>41600</v>
      </c>
      <c r="N1748" s="948" t="s">
        <v>109</v>
      </c>
      <c r="O1748" s="948">
        <v>149905</v>
      </c>
      <c r="P1748" s="948">
        <v>108305</v>
      </c>
      <c r="Q1748" s="948">
        <v>18870</v>
      </c>
      <c r="R1748" s="948">
        <v>26466</v>
      </c>
      <c r="S1748" s="948"/>
      <c r="T1748" s="948"/>
      <c r="U1748" s="948"/>
      <c r="V1748" s="948" t="s">
        <v>1348</v>
      </c>
      <c r="W1748" s="948">
        <v>1</v>
      </c>
    </row>
    <row r="1749" spans="1:23" s="917" customFormat="1" ht="12.75" customHeight="1">
      <c r="A1749" s="948">
        <v>3274</v>
      </c>
      <c r="B1749" s="948">
        <v>2840</v>
      </c>
      <c r="C1749" s="948" t="s">
        <v>87</v>
      </c>
      <c r="D1749" s="948" t="s">
        <v>1270</v>
      </c>
      <c r="E1749" s="948">
        <v>47293</v>
      </c>
      <c r="F1749" s="948" t="s">
        <v>198</v>
      </c>
      <c r="G1749" s="948" t="s">
        <v>3201</v>
      </c>
      <c r="H1749" s="948" t="s">
        <v>3202</v>
      </c>
      <c r="I1749" s="948"/>
      <c r="J1749" s="948" t="s">
        <v>1096</v>
      </c>
      <c r="K1749" s="948">
        <v>2</v>
      </c>
      <c r="L1749" s="948" t="s">
        <v>1466</v>
      </c>
      <c r="M1749" s="948">
        <v>41600</v>
      </c>
      <c r="N1749" s="948" t="s">
        <v>84</v>
      </c>
      <c r="O1749" s="948">
        <v>94362</v>
      </c>
      <c r="P1749" s="948">
        <v>52762</v>
      </c>
      <c r="Q1749" s="948">
        <v>13309</v>
      </c>
      <c r="R1749" s="948">
        <v>14661</v>
      </c>
      <c r="S1749" s="948"/>
      <c r="T1749" s="948"/>
      <c r="U1749" s="948"/>
      <c r="V1749" s="948" t="s">
        <v>1348</v>
      </c>
      <c r="W1749" s="948">
        <v>6</v>
      </c>
    </row>
    <row r="1750" spans="1:23" s="917" customFormat="1" ht="12.75" customHeight="1">
      <c r="A1750" s="948">
        <v>1912</v>
      </c>
      <c r="B1750" s="948">
        <v>2840</v>
      </c>
      <c r="C1750" s="948" t="s">
        <v>87</v>
      </c>
      <c r="D1750" s="948" t="s">
        <v>1270</v>
      </c>
      <c r="E1750" s="948">
        <v>47295</v>
      </c>
      <c r="F1750" s="948" t="s">
        <v>198</v>
      </c>
      <c r="G1750" s="948" t="s">
        <v>3203</v>
      </c>
      <c r="H1750" s="948" t="s">
        <v>3202</v>
      </c>
      <c r="I1750" s="948"/>
      <c r="J1750" s="948" t="s">
        <v>1096</v>
      </c>
      <c r="K1750" s="948">
        <v>2</v>
      </c>
      <c r="L1750" s="948" t="s">
        <v>25</v>
      </c>
      <c r="M1750" s="948">
        <v>41600</v>
      </c>
      <c r="N1750" s="948" t="s">
        <v>84</v>
      </c>
      <c r="O1750" s="948">
        <v>94362</v>
      </c>
      <c r="P1750" s="948">
        <v>52762</v>
      </c>
      <c r="Q1750" s="948">
        <v>9746</v>
      </c>
      <c r="R1750" s="948">
        <v>9782</v>
      </c>
      <c r="S1750" s="948"/>
      <c r="T1750" s="948"/>
      <c r="U1750" s="948"/>
      <c r="V1750" s="948" t="s">
        <v>1348</v>
      </c>
      <c r="W1750" s="948">
        <v>5</v>
      </c>
    </row>
    <row r="1751" spans="1:23" s="917" customFormat="1" ht="12.75" customHeight="1">
      <c r="A1751" s="948">
        <v>1912</v>
      </c>
      <c r="B1751" s="948">
        <v>2840</v>
      </c>
      <c r="C1751" s="948" t="s">
        <v>87</v>
      </c>
      <c r="D1751" s="948" t="s">
        <v>1270</v>
      </c>
      <c r="E1751" s="948">
        <v>47296</v>
      </c>
      <c r="F1751" s="948" t="s">
        <v>198</v>
      </c>
      <c r="G1751" s="948" t="s">
        <v>3204</v>
      </c>
      <c r="H1751" s="948" t="s">
        <v>3205</v>
      </c>
      <c r="I1751" s="948"/>
      <c r="J1751" s="948" t="s">
        <v>1096</v>
      </c>
      <c r="K1751" s="948">
        <v>1</v>
      </c>
      <c r="L1751" s="948" t="s">
        <v>25</v>
      </c>
      <c r="M1751" s="948">
        <v>41600</v>
      </c>
      <c r="N1751" s="948" t="s">
        <v>84</v>
      </c>
      <c r="O1751" s="948">
        <v>94362</v>
      </c>
      <c r="P1751" s="948">
        <v>52762</v>
      </c>
      <c r="Q1751" s="948">
        <v>9746</v>
      </c>
      <c r="R1751" s="948">
        <v>9782</v>
      </c>
      <c r="S1751" s="948"/>
      <c r="T1751" s="948"/>
      <c r="U1751" s="948"/>
      <c r="V1751" s="948" t="s">
        <v>1348</v>
      </c>
      <c r="W1751" s="948">
        <v>2</v>
      </c>
    </row>
    <row r="1752" spans="1:23" s="917" customFormat="1" ht="12.75" customHeight="1">
      <c r="A1752" s="948">
        <v>1912</v>
      </c>
      <c r="B1752" s="948">
        <v>2840</v>
      </c>
      <c r="C1752" s="948" t="s">
        <v>87</v>
      </c>
      <c r="D1752" s="948" t="s">
        <v>1270</v>
      </c>
      <c r="E1752" s="948">
        <v>47297</v>
      </c>
      <c r="F1752" s="948" t="s">
        <v>198</v>
      </c>
      <c r="G1752" s="948" t="s">
        <v>3206</v>
      </c>
      <c r="H1752" s="948" t="s">
        <v>3202</v>
      </c>
      <c r="I1752" s="948"/>
      <c r="J1752" s="948" t="s">
        <v>1096</v>
      </c>
      <c r="K1752" s="948">
        <v>1</v>
      </c>
      <c r="L1752" s="948" t="s">
        <v>25</v>
      </c>
      <c r="M1752" s="948">
        <v>41600</v>
      </c>
      <c r="N1752" s="948" t="s">
        <v>84</v>
      </c>
      <c r="O1752" s="948">
        <v>94362</v>
      </c>
      <c r="P1752" s="948">
        <v>52762</v>
      </c>
      <c r="Q1752" s="948">
        <v>9746</v>
      </c>
      <c r="R1752" s="948">
        <v>9782</v>
      </c>
      <c r="S1752" s="948"/>
      <c r="T1752" s="948"/>
      <c r="U1752" s="948"/>
      <c r="V1752" s="948" t="s">
        <v>1348</v>
      </c>
      <c r="W1752" s="948">
        <v>4</v>
      </c>
    </row>
    <row r="1753" spans="1:23" s="917" customFormat="1" ht="12.75" customHeight="1">
      <c r="A1753" s="948">
        <v>1912</v>
      </c>
      <c r="B1753" s="948">
        <v>2840</v>
      </c>
      <c r="C1753" s="948" t="s">
        <v>87</v>
      </c>
      <c r="D1753" s="948" t="s">
        <v>1270</v>
      </c>
      <c r="E1753" s="948">
        <v>47298</v>
      </c>
      <c r="F1753" s="948" t="s">
        <v>198</v>
      </c>
      <c r="G1753" s="948" t="s">
        <v>3207</v>
      </c>
      <c r="H1753" s="948" t="s">
        <v>3208</v>
      </c>
      <c r="I1753" s="948"/>
      <c r="J1753" s="948" t="s">
        <v>1096</v>
      </c>
      <c r="K1753" s="948">
        <v>2</v>
      </c>
      <c r="L1753" s="948" t="s">
        <v>25</v>
      </c>
      <c r="M1753" s="948">
        <v>41600</v>
      </c>
      <c r="N1753" s="948" t="s">
        <v>84</v>
      </c>
      <c r="O1753" s="948">
        <v>94362</v>
      </c>
      <c r="P1753" s="948">
        <v>52762</v>
      </c>
      <c r="Q1753" s="948">
        <v>9746</v>
      </c>
      <c r="R1753" s="948">
        <v>9782</v>
      </c>
      <c r="S1753" s="948"/>
      <c r="T1753" s="948"/>
      <c r="U1753" s="948"/>
      <c r="V1753" s="948" t="s">
        <v>1348</v>
      </c>
      <c r="W1753" s="948">
        <v>10</v>
      </c>
    </row>
    <row r="1754" spans="1:23" s="917" customFormat="1" ht="12.75" customHeight="1">
      <c r="A1754" s="948">
        <v>1912</v>
      </c>
      <c r="B1754" s="948">
        <v>2840</v>
      </c>
      <c r="C1754" s="948" t="s">
        <v>87</v>
      </c>
      <c r="D1754" s="948" t="s">
        <v>1270</v>
      </c>
      <c r="E1754" s="948">
        <v>47299</v>
      </c>
      <c r="F1754" s="948" t="s">
        <v>198</v>
      </c>
      <c r="G1754" s="948" t="s">
        <v>3209</v>
      </c>
      <c r="H1754" s="948" t="s">
        <v>3208</v>
      </c>
      <c r="I1754" s="948"/>
      <c r="J1754" s="948" t="s">
        <v>1096</v>
      </c>
      <c r="K1754" s="948">
        <v>2</v>
      </c>
      <c r="L1754" s="948" t="s">
        <v>25</v>
      </c>
      <c r="M1754" s="948">
        <v>41600</v>
      </c>
      <c r="N1754" s="948" t="s">
        <v>84</v>
      </c>
      <c r="O1754" s="948">
        <v>94362</v>
      </c>
      <c r="P1754" s="948">
        <v>52762</v>
      </c>
      <c r="Q1754" s="948">
        <v>9746</v>
      </c>
      <c r="R1754" s="948">
        <v>9782</v>
      </c>
      <c r="S1754" s="948"/>
      <c r="T1754" s="948"/>
      <c r="U1754" s="948"/>
      <c r="V1754" s="948" t="s">
        <v>1348</v>
      </c>
      <c r="W1754" s="948">
        <v>8</v>
      </c>
    </row>
    <row r="1755" spans="1:23" s="917" customFormat="1" ht="12.75" customHeight="1">
      <c r="A1755" s="948">
        <v>1912</v>
      </c>
      <c r="B1755" s="948">
        <v>2840</v>
      </c>
      <c r="C1755" s="948" t="s">
        <v>87</v>
      </c>
      <c r="D1755" s="948" t="s">
        <v>1270</v>
      </c>
      <c r="E1755" s="948">
        <v>47300</v>
      </c>
      <c r="F1755" s="948" t="s">
        <v>198</v>
      </c>
      <c r="G1755" s="948" t="s">
        <v>3210</v>
      </c>
      <c r="H1755" s="948" t="s">
        <v>3208</v>
      </c>
      <c r="I1755" s="948"/>
      <c r="J1755" s="948" t="s">
        <v>1096</v>
      </c>
      <c r="K1755" s="948">
        <v>2</v>
      </c>
      <c r="L1755" s="948" t="s">
        <v>25</v>
      </c>
      <c r="M1755" s="948">
        <v>41600</v>
      </c>
      <c r="N1755" s="948" t="s">
        <v>84</v>
      </c>
      <c r="O1755" s="948">
        <v>94362</v>
      </c>
      <c r="P1755" s="948">
        <v>52762</v>
      </c>
      <c r="Q1755" s="948">
        <v>9746</v>
      </c>
      <c r="R1755" s="948">
        <v>9782</v>
      </c>
      <c r="S1755" s="948"/>
      <c r="T1755" s="948"/>
      <c r="U1755" s="948"/>
      <c r="V1755" s="948" t="s">
        <v>1348</v>
      </c>
      <c r="W1755" s="948">
        <v>8</v>
      </c>
    </row>
    <row r="1756" spans="1:23" s="917" customFormat="1" ht="12.75" customHeight="1">
      <c r="A1756" s="948">
        <v>1912</v>
      </c>
      <c r="B1756" s="948">
        <v>2840</v>
      </c>
      <c r="C1756" s="948" t="s">
        <v>87</v>
      </c>
      <c r="D1756" s="948" t="s">
        <v>1270</v>
      </c>
      <c r="E1756" s="948">
        <v>47301</v>
      </c>
      <c r="F1756" s="948" t="s">
        <v>198</v>
      </c>
      <c r="G1756" s="948" t="s">
        <v>3211</v>
      </c>
      <c r="H1756" s="948" t="s">
        <v>3208</v>
      </c>
      <c r="I1756" s="948"/>
      <c r="J1756" s="948" t="s">
        <v>1096</v>
      </c>
      <c r="K1756" s="948">
        <v>2</v>
      </c>
      <c r="L1756" s="948" t="s">
        <v>25</v>
      </c>
      <c r="M1756" s="948">
        <v>41600</v>
      </c>
      <c r="N1756" s="948" t="s">
        <v>84</v>
      </c>
      <c r="O1756" s="948">
        <v>94362</v>
      </c>
      <c r="P1756" s="948">
        <v>52762</v>
      </c>
      <c r="Q1756" s="948">
        <v>9746</v>
      </c>
      <c r="R1756" s="948">
        <v>9782</v>
      </c>
      <c r="S1756" s="948"/>
      <c r="T1756" s="948"/>
      <c r="U1756" s="948"/>
      <c r="V1756" s="948" t="s">
        <v>1348</v>
      </c>
      <c r="W1756" s="948">
        <v>12</v>
      </c>
    </row>
    <row r="1757" spans="1:23" s="917" customFormat="1" ht="12.75" customHeight="1">
      <c r="A1757" s="948">
        <v>1912</v>
      </c>
      <c r="B1757" s="948">
        <v>2840</v>
      </c>
      <c r="C1757" s="948" t="s">
        <v>87</v>
      </c>
      <c r="D1757" s="948" t="s">
        <v>1270</v>
      </c>
      <c r="E1757" s="948">
        <v>47302</v>
      </c>
      <c r="F1757" s="948" t="s">
        <v>198</v>
      </c>
      <c r="G1757" s="948" t="s">
        <v>3212</v>
      </c>
      <c r="H1757" s="948" t="s">
        <v>3208</v>
      </c>
      <c r="I1757" s="948"/>
      <c r="J1757" s="948" t="s">
        <v>1096</v>
      </c>
      <c r="K1757" s="948">
        <v>1</v>
      </c>
      <c r="L1757" s="948" t="s">
        <v>25</v>
      </c>
      <c r="M1757" s="948">
        <v>41600</v>
      </c>
      <c r="N1757" s="948" t="s">
        <v>84</v>
      </c>
      <c r="O1757" s="948">
        <v>94362</v>
      </c>
      <c r="P1757" s="948">
        <v>52762</v>
      </c>
      <c r="Q1757" s="948">
        <v>9746</v>
      </c>
      <c r="R1757" s="948">
        <v>9782</v>
      </c>
      <c r="S1757" s="948"/>
      <c r="T1757" s="948"/>
      <c r="U1757" s="948"/>
      <c r="V1757" s="948" t="s">
        <v>1348</v>
      </c>
      <c r="W1757" s="948">
        <v>8</v>
      </c>
    </row>
    <row r="1758" spans="1:23" s="917" customFormat="1" ht="12.75" customHeight="1">
      <c r="A1758" s="948">
        <v>1034</v>
      </c>
      <c r="B1758" s="948">
        <v>2803</v>
      </c>
      <c r="C1758" s="948" t="s">
        <v>98</v>
      </c>
      <c r="D1758" s="948" t="s">
        <v>1292</v>
      </c>
      <c r="E1758" s="948">
        <v>47303</v>
      </c>
      <c r="F1758" s="948" t="s">
        <v>198</v>
      </c>
      <c r="G1758" s="948" t="s">
        <v>3213</v>
      </c>
      <c r="H1758" s="948" t="s">
        <v>2253</v>
      </c>
      <c r="I1758" s="948"/>
      <c r="J1758" s="948" t="s">
        <v>1096</v>
      </c>
      <c r="K1758" s="948">
        <v>2</v>
      </c>
      <c r="L1758" s="948" t="s">
        <v>25</v>
      </c>
      <c r="M1758" s="948">
        <v>41600</v>
      </c>
      <c r="N1758" s="948" t="s">
        <v>97</v>
      </c>
      <c r="O1758" s="948">
        <v>122428</v>
      </c>
      <c r="P1758" s="948">
        <v>80828</v>
      </c>
      <c r="Q1758" s="948">
        <v>18870</v>
      </c>
      <c r="R1758" s="948">
        <v>26466</v>
      </c>
      <c r="S1758" s="948"/>
      <c r="T1758" s="948"/>
      <c r="U1758" s="948"/>
      <c r="V1758" s="948" t="s">
        <v>1348</v>
      </c>
      <c r="W1758" s="948">
        <v>2</v>
      </c>
    </row>
    <row r="1759" spans="1:23" s="917" customFormat="1" ht="12.75" customHeight="1">
      <c r="A1759" s="948">
        <v>1280</v>
      </c>
      <c r="B1759" s="948">
        <v>2840</v>
      </c>
      <c r="C1759" s="948" t="s">
        <v>87</v>
      </c>
      <c r="D1759" s="948" t="s">
        <v>1103</v>
      </c>
      <c r="E1759" s="948">
        <v>47304</v>
      </c>
      <c r="F1759" s="948" t="s">
        <v>198</v>
      </c>
      <c r="G1759" s="948" t="s">
        <v>3214</v>
      </c>
      <c r="H1759" s="948" t="s">
        <v>3163</v>
      </c>
      <c r="I1759" s="948"/>
      <c r="J1759" s="948" t="s">
        <v>1096</v>
      </c>
      <c r="K1759" s="948">
        <v>5</v>
      </c>
      <c r="L1759" s="948" t="s">
        <v>25</v>
      </c>
      <c r="M1759" s="948">
        <v>41600</v>
      </c>
      <c r="N1759" s="948" t="s">
        <v>84</v>
      </c>
      <c r="O1759" s="948">
        <v>94362</v>
      </c>
      <c r="P1759" s="948">
        <v>52762</v>
      </c>
      <c r="Q1759" s="948">
        <v>18870</v>
      </c>
      <c r="R1759" s="948">
        <v>26466</v>
      </c>
      <c r="S1759" s="948"/>
      <c r="T1759" s="948"/>
      <c r="U1759" s="948"/>
      <c r="V1759" s="948" t="s">
        <v>1348</v>
      </c>
      <c r="W1759" s="948">
        <v>1</v>
      </c>
    </row>
    <row r="1760" spans="1:23" s="917" customFormat="1" ht="12.75" customHeight="1">
      <c r="A1760" s="948">
        <v>1420</v>
      </c>
      <c r="B1760" s="948">
        <v>2819</v>
      </c>
      <c r="C1760" s="948" t="s">
        <v>101</v>
      </c>
      <c r="D1760" s="948" t="s">
        <v>1833</v>
      </c>
      <c r="E1760" s="948">
        <v>47306</v>
      </c>
      <c r="F1760" s="948" t="s">
        <v>198</v>
      </c>
      <c r="G1760" s="948" t="s">
        <v>3215</v>
      </c>
      <c r="H1760" s="948" t="s">
        <v>3216</v>
      </c>
      <c r="I1760" s="948"/>
      <c r="J1760" s="948" t="s">
        <v>1096</v>
      </c>
      <c r="K1760" s="948">
        <v>2</v>
      </c>
      <c r="L1760" s="948" t="s">
        <v>25</v>
      </c>
      <c r="M1760" s="948">
        <v>41600</v>
      </c>
      <c r="N1760" s="948" t="s">
        <v>97</v>
      </c>
      <c r="O1760" s="948">
        <v>122428</v>
      </c>
      <c r="P1760" s="948">
        <v>80828</v>
      </c>
      <c r="Q1760" s="948">
        <v>18870</v>
      </c>
      <c r="R1760" s="948">
        <v>26466</v>
      </c>
      <c r="S1760" s="948"/>
      <c r="T1760" s="948"/>
      <c r="U1760" s="948"/>
      <c r="V1760" s="948" t="s">
        <v>1348</v>
      </c>
      <c r="W1760" s="948">
        <v>5</v>
      </c>
    </row>
    <row r="1761" spans="1:23" s="917" customFormat="1" ht="12.75" customHeight="1">
      <c r="A1761" s="948">
        <v>1680</v>
      </c>
      <c r="B1761" s="948">
        <v>2841</v>
      </c>
      <c r="C1761" s="948" t="s">
        <v>83</v>
      </c>
      <c r="D1761" s="948" t="s">
        <v>1093</v>
      </c>
      <c r="E1761" s="948">
        <v>47308</v>
      </c>
      <c r="F1761" s="948" t="s">
        <v>198</v>
      </c>
      <c r="G1761" s="948" t="s">
        <v>3217</v>
      </c>
      <c r="H1761" s="948" t="s">
        <v>3218</v>
      </c>
      <c r="I1761" s="948" t="s">
        <v>1748</v>
      </c>
      <c r="J1761" s="948" t="s">
        <v>1096</v>
      </c>
      <c r="K1761" s="948">
        <v>2</v>
      </c>
      <c r="L1761" s="948" t="s">
        <v>25</v>
      </c>
      <c r="M1761" s="948">
        <v>41600</v>
      </c>
      <c r="N1761" s="948" t="s">
        <v>84</v>
      </c>
      <c r="O1761" s="948">
        <v>94362</v>
      </c>
      <c r="P1761" s="948">
        <v>52762</v>
      </c>
      <c r="Q1761" s="948">
        <v>18870</v>
      </c>
      <c r="R1761" s="948">
        <v>34212</v>
      </c>
      <c r="S1761" s="948"/>
      <c r="T1761" s="948"/>
      <c r="U1761" s="948"/>
      <c r="V1761" s="948" t="s">
        <v>1348</v>
      </c>
      <c r="W1761" s="948">
        <v>2</v>
      </c>
    </row>
    <row r="1762" spans="1:23" s="917" customFormat="1" ht="12.75" customHeight="1">
      <c r="A1762" s="948">
        <v>1680</v>
      </c>
      <c r="B1762" s="948">
        <v>2841</v>
      </c>
      <c r="C1762" s="948" t="s">
        <v>83</v>
      </c>
      <c r="D1762" s="948" t="s">
        <v>1093</v>
      </c>
      <c r="E1762" s="948">
        <v>47309</v>
      </c>
      <c r="F1762" s="948" t="s">
        <v>198</v>
      </c>
      <c r="G1762" s="948" t="s">
        <v>3219</v>
      </c>
      <c r="H1762" s="948" t="s">
        <v>3218</v>
      </c>
      <c r="I1762" s="948" t="s">
        <v>1748</v>
      </c>
      <c r="J1762" s="948" t="s">
        <v>1096</v>
      </c>
      <c r="K1762" s="948">
        <v>2</v>
      </c>
      <c r="L1762" s="948" t="s">
        <v>25</v>
      </c>
      <c r="M1762" s="948">
        <v>41600</v>
      </c>
      <c r="N1762" s="948" t="s">
        <v>84</v>
      </c>
      <c r="O1762" s="948">
        <v>94362</v>
      </c>
      <c r="P1762" s="948">
        <v>52762</v>
      </c>
      <c r="Q1762" s="948">
        <v>18870</v>
      </c>
      <c r="R1762" s="948">
        <v>34212</v>
      </c>
      <c r="S1762" s="948"/>
      <c r="T1762" s="948"/>
      <c r="U1762" s="948"/>
      <c r="V1762" s="948" t="s">
        <v>1348</v>
      </c>
      <c r="W1762" s="948">
        <v>2</v>
      </c>
    </row>
    <row r="1763" spans="1:23" s="917" customFormat="1" ht="12.75" customHeight="1">
      <c r="A1763" s="948">
        <v>1680</v>
      </c>
      <c r="B1763" s="948">
        <v>2840</v>
      </c>
      <c r="C1763" s="948" t="s">
        <v>87</v>
      </c>
      <c r="D1763" s="948" t="s">
        <v>1093</v>
      </c>
      <c r="E1763" s="948">
        <v>47313</v>
      </c>
      <c r="F1763" s="948" t="s">
        <v>198</v>
      </c>
      <c r="G1763" s="948" t="s">
        <v>3220</v>
      </c>
      <c r="H1763" s="948" t="s">
        <v>3221</v>
      </c>
      <c r="I1763" s="948"/>
      <c r="J1763" s="948" t="s">
        <v>1096</v>
      </c>
      <c r="K1763" s="948">
        <v>1</v>
      </c>
      <c r="L1763" s="948" t="s">
        <v>25</v>
      </c>
      <c r="M1763" s="948">
        <v>41600</v>
      </c>
      <c r="N1763" s="948" t="s">
        <v>84</v>
      </c>
      <c r="O1763" s="948">
        <v>94362</v>
      </c>
      <c r="P1763" s="948">
        <v>52762</v>
      </c>
      <c r="Q1763" s="948">
        <v>18870</v>
      </c>
      <c r="R1763" s="948">
        <v>34212</v>
      </c>
      <c r="S1763" s="948"/>
      <c r="T1763" s="948"/>
      <c r="U1763" s="948"/>
      <c r="V1763" s="948" t="s">
        <v>1348</v>
      </c>
      <c r="W1763" s="948">
        <v>7</v>
      </c>
    </row>
    <row r="1764" spans="1:23" s="917" customFormat="1" ht="12.75" customHeight="1">
      <c r="A1764" s="948">
        <v>1890</v>
      </c>
      <c r="B1764" s="948">
        <v>2840</v>
      </c>
      <c r="C1764" s="948" t="s">
        <v>87</v>
      </c>
      <c r="D1764" s="948" t="s">
        <v>1103</v>
      </c>
      <c r="E1764" s="948">
        <v>47318</v>
      </c>
      <c r="F1764" s="948" t="s">
        <v>198</v>
      </c>
      <c r="G1764" s="948" t="s">
        <v>3222</v>
      </c>
      <c r="H1764" s="948" t="s">
        <v>3138</v>
      </c>
      <c r="I1764" s="948"/>
      <c r="J1764" s="948" t="s">
        <v>1096</v>
      </c>
      <c r="K1764" s="948">
        <v>3</v>
      </c>
      <c r="L1764" s="948" t="s">
        <v>25</v>
      </c>
      <c r="M1764" s="948">
        <v>41600</v>
      </c>
      <c r="N1764" s="948" t="s">
        <v>84</v>
      </c>
      <c r="O1764" s="948">
        <v>94362</v>
      </c>
      <c r="P1764" s="948">
        <v>52762</v>
      </c>
      <c r="Q1764" s="948">
        <v>13309</v>
      </c>
      <c r="R1764" s="948">
        <v>14661</v>
      </c>
      <c r="S1764" s="948"/>
      <c r="T1764" s="948"/>
      <c r="U1764" s="948"/>
      <c r="V1764" s="948" t="s">
        <v>1348</v>
      </c>
      <c r="W1764" s="948">
        <v>1</v>
      </c>
    </row>
    <row r="1765" spans="1:23" s="917" customFormat="1" ht="12.75" customHeight="1">
      <c r="A1765" s="948">
        <v>1605</v>
      </c>
      <c r="B1765" s="948">
        <v>2813</v>
      </c>
      <c r="C1765" s="948" t="s">
        <v>90</v>
      </c>
      <c r="D1765" s="948" t="s">
        <v>1126</v>
      </c>
      <c r="E1765" s="948">
        <v>47335</v>
      </c>
      <c r="F1765" s="948" t="s">
        <v>198</v>
      </c>
      <c r="G1765" s="948" t="s">
        <v>3223</v>
      </c>
      <c r="H1765" s="948" t="s">
        <v>3224</v>
      </c>
      <c r="I1765" s="948"/>
      <c r="J1765" s="948" t="s">
        <v>1096</v>
      </c>
      <c r="K1765" s="948">
        <v>3</v>
      </c>
      <c r="L1765" s="948" t="s">
        <v>25</v>
      </c>
      <c r="M1765" s="948">
        <v>41600</v>
      </c>
      <c r="N1765" s="948" t="s">
        <v>88</v>
      </c>
      <c r="O1765" s="948">
        <v>101092</v>
      </c>
      <c r="P1765" s="948">
        <v>59492</v>
      </c>
      <c r="Q1765" s="948">
        <v>18870</v>
      </c>
      <c r="R1765" s="948">
        <v>19885</v>
      </c>
      <c r="S1765" s="948"/>
      <c r="T1765" s="948"/>
      <c r="U1765" s="948"/>
      <c r="V1765" s="948" t="s">
        <v>1348</v>
      </c>
      <c r="W1765" s="948">
        <v>2</v>
      </c>
    </row>
    <row r="1766" spans="1:23" s="917" customFormat="1" ht="12.75" customHeight="1">
      <c r="A1766" s="948">
        <v>1605</v>
      </c>
      <c r="B1766" s="948">
        <v>2840</v>
      </c>
      <c r="C1766" s="948" t="s">
        <v>87</v>
      </c>
      <c r="D1766" s="948" t="s">
        <v>1126</v>
      </c>
      <c r="E1766" s="948">
        <v>47336</v>
      </c>
      <c r="F1766" s="948" t="s">
        <v>198</v>
      </c>
      <c r="G1766" s="948" t="s">
        <v>3225</v>
      </c>
      <c r="H1766" s="948" t="s">
        <v>3226</v>
      </c>
      <c r="I1766" s="948"/>
      <c r="J1766" s="948" t="s">
        <v>1096</v>
      </c>
      <c r="K1766" s="948">
        <v>3</v>
      </c>
      <c r="L1766" s="948" t="s">
        <v>25</v>
      </c>
      <c r="M1766" s="948">
        <v>41600</v>
      </c>
      <c r="N1766" s="948" t="s">
        <v>84</v>
      </c>
      <c r="O1766" s="948">
        <v>94362</v>
      </c>
      <c r="P1766" s="948">
        <v>52762</v>
      </c>
      <c r="Q1766" s="948">
        <v>18870</v>
      </c>
      <c r="R1766" s="948">
        <v>19885</v>
      </c>
      <c r="S1766" s="948"/>
      <c r="T1766" s="948"/>
      <c r="U1766" s="948"/>
      <c r="V1766" s="948" t="s">
        <v>1348</v>
      </c>
      <c r="W1766" s="948">
        <v>2</v>
      </c>
    </row>
    <row r="1767" spans="1:23" s="917" customFormat="1" ht="12.75" customHeight="1">
      <c r="A1767" s="948">
        <v>1034</v>
      </c>
      <c r="B1767" s="948">
        <v>2803</v>
      </c>
      <c r="C1767" s="948" t="s">
        <v>98</v>
      </c>
      <c r="D1767" s="948" t="s">
        <v>1292</v>
      </c>
      <c r="E1767" s="948">
        <v>47338</v>
      </c>
      <c r="F1767" s="948" t="s">
        <v>198</v>
      </c>
      <c r="G1767" s="948" t="s">
        <v>3227</v>
      </c>
      <c r="H1767" s="948" t="s">
        <v>3228</v>
      </c>
      <c r="I1767" s="948"/>
      <c r="J1767" s="948" t="s">
        <v>1096</v>
      </c>
      <c r="K1767" s="948">
        <v>1</v>
      </c>
      <c r="L1767" s="948" t="s">
        <v>25</v>
      </c>
      <c r="M1767" s="948">
        <v>41600</v>
      </c>
      <c r="N1767" s="948" t="s">
        <v>97</v>
      </c>
      <c r="O1767" s="948">
        <v>122428</v>
      </c>
      <c r="P1767" s="948">
        <v>80828</v>
      </c>
      <c r="Q1767" s="948">
        <v>18870</v>
      </c>
      <c r="R1767" s="948">
        <v>26466</v>
      </c>
      <c r="S1767" s="948"/>
      <c r="T1767" s="948"/>
      <c r="U1767" s="948"/>
      <c r="V1767" s="948" t="s">
        <v>1348</v>
      </c>
      <c r="W1767" s="948">
        <v>6</v>
      </c>
    </row>
    <row r="1768" spans="1:23" s="917" customFormat="1" ht="12.75" customHeight="1">
      <c r="A1768" s="948">
        <v>1952</v>
      </c>
      <c r="B1768" s="948">
        <v>2840</v>
      </c>
      <c r="C1768" s="948" t="s">
        <v>87</v>
      </c>
      <c r="D1768" s="948" t="s">
        <v>1270</v>
      </c>
      <c r="E1768" s="948">
        <v>47341</v>
      </c>
      <c r="F1768" s="948" t="s">
        <v>198</v>
      </c>
      <c r="G1768" s="948" t="s">
        <v>3229</v>
      </c>
      <c r="H1768" s="948" t="s">
        <v>3230</v>
      </c>
      <c r="I1768" s="948"/>
      <c r="J1768" s="948" t="s">
        <v>1096</v>
      </c>
      <c r="K1768" s="948">
        <v>1</v>
      </c>
      <c r="L1768" s="948" t="s">
        <v>25</v>
      </c>
      <c r="M1768" s="948">
        <v>41600</v>
      </c>
      <c r="N1768" s="948" t="s">
        <v>84</v>
      </c>
      <c r="O1768" s="948">
        <v>94362</v>
      </c>
      <c r="P1768" s="948">
        <v>52762</v>
      </c>
      <c r="Q1768" s="948">
        <v>9746</v>
      </c>
      <c r="R1768" s="948">
        <v>9782</v>
      </c>
      <c r="S1768" s="948"/>
      <c r="T1768" s="948"/>
      <c r="U1768" s="948"/>
      <c r="V1768" s="948" t="s">
        <v>1348</v>
      </c>
      <c r="W1768" s="948">
        <v>1</v>
      </c>
    </row>
    <row r="1769" spans="1:23" s="917" customFormat="1" ht="12.75" customHeight="1">
      <c r="A1769" s="948">
        <v>1250</v>
      </c>
      <c r="B1769" s="948">
        <v>2824</v>
      </c>
      <c r="C1769" s="948" t="s">
        <v>122</v>
      </c>
      <c r="D1769" s="948" t="s">
        <v>1103</v>
      </c>
      <c r="E1769" s="948">
        <v>47355</v>
      </c>
      <c r="F1769" s="948" t="s">
        <v>198</v>
      </c>
      <c r="G1769" s="948" t="s">
        <v>3231</v>
      </c>
      <c r="H1769" s="948" t="s">
        <v>3067</v>
      </c>
      <c r="I1769" s="948"/>
      <c r="J1769" s="948" t="s">
        <v>1096</v>
      </c>
      <c r="K1769" s="948">
        <v>2</v>
      </c>
      <c r="L1769" s="948" t="s">
        <v>25</v>
      </c>
      <c r="M1769" s="948">
        <v>41600</v>
      </c>
      <c r="N1769" s="948" t="s">
        <v>114</v>
      </c>
      <c r="O1769" s="948">
        <v>165078</v>
      </c>
      <c r="P1769" s="948">
        <v>123478</v>
      </c>
      <c r="Q1769" s="948">
        <v>18870</v>
      </c>
      <c r="R1769" s="948">
        <v>26466</v>
      </c>
      <c r="S1769" s="948"/>
      <c r="T1769" s="948"/>
      <c r="U1769" s="948"/>
      <c r="V1769" s="948" t="s">
        <v>1348</v>
      </c>
      <c r="W1769" s="948">
        <v>2</v>
      </c>
    </row>
    <row r="1770" spans="1:23" s="917" customFormat="1" ht="12.75" customHeight="1">
      <c r="A1770" s="948">
        <v>1535</v>
      </c>
      <c r="B1770" s="948">
        <v>2824</v>
      </c>
      <c r="C1770" s="948" t="s">
        <v>122</v>
      </c>
      <c r="D1770" s="948" t="s">
        <v>1445</v>
      </c>
      <c r="E1770" s="948">
        <v>47361</v>
      </c>
      <c r="F1770" s="948" t="s">
        <v>198</v>
      </c>
      <c r="G1770" s="948" t="s">
        <v>3232</v>
      </c>
      <c r="H1770" s="948" t="s">
        <v>3233</v>
      </c>
      <c r="I1770" s="948"/>
      <c r="J1770" s="948" t="s">
        <v>1096</v>
      </c>
      <c r="K1770" s="948">
        <v>50</v>
      </c>
      <c r="L1770" s="948" t="s">
        <v>25</v>
      </c>
      <c r="M1770" s="948">
        <v>41600</v>
      </c>
      <c r="N1770" s="948" t="s">
        <v>114</v>
      </c>
      <c r="O1770" s="948">
        <v>165078</v>
      </c>
      <c r="P1770" s="948">
        <v>123478</v>
      </c>
      <c r="Q1770" s="948">
        <v>18870</v>
      </c>
      <c r="R1770" s="948">
        <v>26466</v>
      </c>
      <c r="S1770" s="948"/>
      <c r="T1770" s="948"/>
      <c r="U1770" s="948"/>
      <c r="V1770" s="948" t="s">
        <v>1348</v>
      </c>
      <c r="W1770" s="948">
        <v>2</v>
      </c>
    </row>
    <row r="1771" spans="1:23" s="917" customFormat="1" ht="12.75" customHeight="1">
      <c r="A1771" s="948">
        <v>1640</v>
      </c>
      <c r="B1771" s="948">
        <v>2821</v>
      </c>
      <c r="C1771" s="948" t="s">
        <v>102</v>
      </c>
      <c r="D1771" s="948" t="s">
        <v>1126</v>
      </c>
      <c r="E1771" s="948">
        <v>47362</v>
      </c>
      <c r="F1771" s="948" t="s">
        <v>198</v>
      </c>
      <c r="G1771" s="948" t="s">
        <v>3234</v>
      </c>
      <c r="H1771" s="948" t="s">
        <v>3235</v>
      </c>
      <c r="I1771" s="948"/>
      <c r="J1771" s="948" t="s">
        <v>1096</v>
      </c>
      <c r="K1771" s="948">
        <v>2</v>
      </c>
      <c r="L1771" s="948" t="s">
        <v>25</v>
      </c>
      <c r="M1771" s="948">
        <v>41600</v>
      </c>
      <c r="N1771" s="948" t="s">
        <v>97</v>
      </c>
      <c r="O1771" s="948">
        <v>122428</v>
      </c>
      <c r="P1771" s="948">
        <v>80828</v>
      </c>
      <c r="Q1771" s="948">
        <v>18870</v>
      </c>
      <c r="R1771" s="948">
        <v>49052</v>
      </c>
      <c r="S1771" s="948"/>
      <c r="T1771" s="948"/>
      <c r="U1771" s="948"/>
      <c r="V1771" s="948" t="s">
        <v>1348</v>
      </c>
      <c r="W1771" s="948">
        <v>1</v>
      </c>
    </row>
    <row r="1772" spans="1:23" s="917" customFormat="1" ht="12.75" customHeight="1">
      <c r="A1772" s="948">
        <v>1235</v>
      </c>
      <c r="B1772" s="948">
        <v>2823</v>
      </c>
      <c r="C1772" s="948" t="s">
        <v>551</v>
      </c>
      <c r="D1772" s="948" t="s">
        <v>1103</v>
      </c>
      <c r="E1772" s="948">
        <v>47364</v>
      </c>
      <c r="F1772" s="948" t="s">
        <v>198</v>
      </c>
      <c r="G1772" s="948" t="s">
        <v>3236</v>
      </c>
      <c r="H1772" s="948" t="s">
        <v>3237</v>
      </c>
      <c r="I1772" s="948"/>
      <c r="J1772" s="948" t="s">
        <v>1096</v>
      </c>
      <c r="K1772" s="948">
        <v>2</v>
      </c>
      <c r="L1772" s="948" t="s">
        <v>25</v>
      </c>
      <c r="M1772" s="948">
        <v>41600</v>
      </c>
      <c r="N1772" s="948" t="s">
        <v>93</v>
      </c>
      <c r="O1772" s="948">
        <v>109342</v>
      </c>
      <c r="P1772" s="948">
        <v>67742</v>
      </c>
      <c r="Q1772" s="948">
        <v>23032</v>
      </c>
      <c r="R1772" s="948">
        <v>43316</v>
      </c>
      <c r="S1772" s="948"/>
      <c r="T1772" s="948"/>
      <c r="U1772" s="948"/>
      <c r="V1772" s="948" t="s">
        <v>1348</v>
      </c>
      <c r="W1772" s="948">
        <v>2</v>
      </c>
    </row>
    <row r="1773" spans="1:23" s="917" customFormat="1" ht="12.75" customHeight="1">
      <c r="A1773" s="948">
        <v>1280</v>
      </c>
      <c r="B1773" s="948">
        <v>2826</v>
      </c>
      <c r="C1773" s="948" t="s">
        <v>103</v>
      </c>
      <c r="D1773" s="948" t="s">
        <v>1103</v>
      </c>
      <c r="E1773" s="948">
        <v>47367</v>
      </c>
      <c r="F1773" s="948" t="s">
        <v>198</v>
      </c>
      <c r="G1773" s="948" t="s">
        <v>3238</v>
      </c>
      <c r="H1773" s="948" t="s">
        <v>3163</v>
      </c>
      <c r="I1773" s="948"/>
      <c r="J1773" s="948" t="s">
        <v>1096</v>
      </c>
      <c r="K1773" s="948">
        <v>5</v>
      </c>
      <c r="L1773" s="948" t="s">
        <v>25</v>
      </c>
      <c r="M1773" s="948">
        <v>41600</v>
      </c>
      <c r="N1773" s="948" t="s">
        <v>93</v>
      </c>
      <c r="O1773" s="948">
        <v>109342</v>
      </c>
      <c r="P1773" s="948">
        <v>67742</v>
      </c>
      <c r="Q1773" s="948">
        <v>18870</v>
      </c>
      <c r="R1773" s="948">
        <v>26466</v>
      </c>
      <c r="S1773" s="948"/>
      <c r="T1773" s="948"/>
      <c r="U1773" s="948"/>
      <c r="V1773" s="948" t="s">
        <v>1348</v>
      </c>
      <c r="W1773" s="948">
        <v>1</v>
      </c>
    </row>
    <row r="1774" spans="1:23" s="917" customFormat="1" ht="12.75" customHeight="1">
      <c r="A1774" s="948">
        <v>1280</v>
      </c>
      <c r="B1774" s="948">
        <v>2826</v>
      </c>
      <c r="C1774" s="948" t="s">
        <v>103</v>
      </c>
      <c r="D1774" s="948" t="s">
        <v>1103</v>
      </c>
      <c r="E1774" s="948">
        <v>47368</v>
      </c>
      <c r="F1774" s="948" t="s">
        <v>198</v>
      </c>
      <c r="G1774" s="948" t="s">
        <v>3239</v>
      </c>
      <c r="H1774" s="948" t="s">
        <v>3163</v>
      </c>
      <c r="I1774" s="948"/>
      <c r="J1774" s="948" t="s">
        <v>1096</v>
      </c>
      <c r="K1774" s="948">
        <v>3</v>
      </c>
      <c r="L1774" s="948" t="s">
        <v>25</v>
      </c>
      <c r="M1774" s="948">
        <v>41600</v>
      </c>
      <c r="N1774" s="948" t="s">
        <v>93</v>
      </c>
      <c r="O1774" s="948">
        <v>109342</v>
      </c>
      <c r="P1774" s="948">
        <v>67742</v>
      </c>
      <c r="Q1774" s="948">
        <v>18870</v>
      </c>
      <c r="R1774" s="948">
        <v>26466</v>
      </c>
      <c r="S1774" s="948"/>
      <c r="T1774" s="948"/>
      <c r="U1774" s="948"/>
      <c r="V1774" s="948" t="s">
        <v>1348</v>
      </c>
      <c r="W1774" s="948">
        <v>1</v>
      </c>
    </row>
    <row r="1775" spans="1:23" s="917" customFormat="1" ht="12.75" customHeight="1">
      <c r="A1775" s="948">
        <v>1235</v>
      </c>
      <c r="B1775" s="948">
        <v>2824</v>
      </c>
      <c r="C1775" s="948" t="s">
        <v>122</v>
      </c>
      <c r="D1775" s="948" t="s">
        <v>1292</v>
      </c>
      <c r="E1775" s="948">
        <v>47369</v>
      </c>
      <c r="F1775" s="948" t="s">
        <v>198</v>
      </c>
      <c r="G1775" s="948" t="s">
        <v>3240</v>
      </c>
      <c r="H1775" s="948" t="s">
        <v>3200</v>
      </c>
      <c r="I1775" s="948"/>
      <c r="J1775" s="948" t="s">
        <v>1096</v>
      </c>
      <c r="K1775" s="948">
        <v>5</v>
      </c>
      <c r="L1775" s="948" t="s">
        <v>25</v>
      </c>
      <c r="M1775" s="948">
        <v>41600</v>
      </c>
      <c r="N1775" s="948" t="s">
        <v>114</v>
      </c>
      <c r="O1775" s="948">
        <v>165078</v>
      </c>
      <c r="P1775" s="948">
        <v>123478</v>
      </c>
      <c r="Q1775" s="948">
        <v>23032</v>
      </c>
      <c r="R1775" s="948">
        <v>43316</v>
      </c>
      <c r="S1775" s="948"/>
      <c r="T1775" s="948"/>
      <c r="U1775" s="948"/>
      <c r="V1775" s="948" t="s">
        <v>1348</v>
      </c>
      <c r="W1775" s="948">
        <v>1</v>
      </c>
    </row>
    <row r="1776" spans="1:23" s="917" customFormat="1" ht="12.75" customHeight="1">
      <c r="A1776" s="948">
        <v>1235</v>
      </c>
      <c r="B1776" s="948">
        <v>2822</v>
      </c>
      <c r="C1776" s="948" t="s">
        <v>1653</v>
      </c>
      <c r="D1776" s="948" t="s">
        <v>1292</v>
      </c>
      <c r="E1776" s="948">
        <v>47370</v>
      </c>
      <c r="F1776" s="948" t="s">
        <v>198</v>
      </c>
      <c r="G1776" s="948" t="s">
        <v>3241</v>
      </c>
      <c r="H1776" s="948" t="s">
        <v>2562</v>
      </c>
      <c r="I1776" s="948"/>
      <c r="J1776" s="948" t="s">
        <v>1096</v>
      </c>
      <c r="K1776" s="948">
        <v>10</v>
      </c>
      <c r="L1776" s="948" t="s">
        <v>25</v>
      </c>
      <c r="M1776" s="948">
        <v>41600</v>
      </c>
      <c r="N1776" s="948" t="s">
        <v>325</v>
      </c>
      <c r="O1776" s="948">
        <v>292387</v>
      </c>
      <c r="P1776" s="948">
        <v>250787</v>
      </c>
      <c r="Q1776" s="948">
        <v>23032</v>
      </c>
      <c r="R1776" s="948">
        <v>43316</v>
      </c>
      <c r="S1776" s="948"/>
      <c r="T1776" s="948"/>
      <c r="U1776" s="948"/>
      <c r="V1776" s="948" t="s">
        <v>1348</v>
      </c>
      <c r="W1776" s="948">
        <v>1</v>
      </c>
    </row>
    <row r="1777" spans="1:23" s="917" customFormat="1" ht="12.75" customHeight="1">
      <c r="A1777" s="948">
        <v>1145</v>
      </c>
      <c r="B1777" s="948">
        <v>2840</v>
      </c>
      <c r="C1777" s="948" t="s">
        <v>87</v>
      </c>
      <c r="D1777" s="948" t="s">
        <v>1133</v>
      </c>
      <c r="E1777" s="948">
        <v>47372</v>
      </c>
      <c r="F1777" s="948" t="s">
        <v>198</v>
      </c>
      <c r="G1777" s="948" t="s">
        <v>3242</v>
      </c>
      <c r="H1777" s="948" t="s">
        <v>3243</v>
      </c>
      <c r="I1777" s="948"/>
      <c r="J1777" s="948" t="s">
        <v>1096</v>
      </c>
      <c r="K1777" s="948">
        <v>2</v>
      </c>
      <c r="L1777" s="948" t="s">
        <v>327</v>
      </c>
      <c r="M1777" s="948">
        <v>41600</v>
      </c>
      <c r="N1777" s="948" t="s">
        <v>84</v>
      </c>
      <c r="O1777" s="948">
        <v>94362</v>
      </c>
      <c r="P1777" s="948">
        <v>52762</v>
      </c>
      <c r="Q1777" s="948">
        <v>18870</v>
      </c>
      <c r="R1777" s="948">
        <v>26466</v>
      </c>
      <c r="S1777" s="948"/>
      <c r="T1777" s="948"/>
      <c r="U1777" s="948"/>
      <c r="V1777" s="948" t="s">
        <v>1348</v>
      </c>
      <c r="W1777" s="948">
        <v>2</v>
      </c>
    </row>
    <row r="1778" spans="1:23" s="917" customFormat="1" ht="12.75" customHeight="1">
      <c r="A1778" s="948">
        <v>1145</v>
      </c>
      <c r="B1778" s="948">
        <v>2840</v>
      </c>
      <c r="C1778" s="948" t="s">
        <v>87</v>
      </c>
      <c r="D1778" s="948" t="s">
        <v>1133</v>
      </c>
      <c r="E1778" s="948">
        <v>47373</v>
      </c>
      <c r="F1778" s="948" t="s">
        <v>198</v>
      </c>
      <c r="G1778" s="948" t="s">
        <v>3244</v>
      </c>
      <c r="H1778" s="948" t="s">
        <v>3243</v>
      </c>
      <c r="I1778" s="948"/>
      <c r="J1778" s="948" t="s">
        <v>1096</v>
      </c>
      <c r="K1778" s="948">
        <v>3</v>
      </c>
      <c r="L1778" s="948" t="s">
        <v>327</v>
      </c>
      <c r="M1778" s="948">
        <v>41600</v>
      </c>
      <c r="N1778" s="948" t="s">
        <v>84</v>
      </c>
      <c r="O1778" s="948">
        <v>94362</v>
      </c>
      <c r="P1778" s="948">
        <v>52762</v>
      </c>
      <c r="Q1778" s="948">
        <v>18870</v>
      </c>
      <c r="R1778" s="948">
        <v>26466</v>
      </c>
      <c r="S1778" s="948"/>
      <c r="T1778" s="948"/>
      <c r="U1778" s="948"/>
      <c r="V1778" s="948" t="s">
        <v>1348</v>
      </c>
      <c r="W1778" s="948">
        <v>2</v>
      </c>
    </row>
    <row r="1779" spans="1:23" s="917" customFormat="1" ht="12.75" customHeight="1">
      <c r="A1779" s="948">
        <v>1912</v>
      </c>
      <c r="B1779" s="948">
        <v>2840</v>
      </c>
      <c r="C1779" s="948" t="s">
        <v>87</v>
      </c>
      <c r="D1779" s="948" t="s">
        <v>1270</v>
      </c>
      <c r="E1779" s="948">
        <v>47379</v>
      </c>
      <c r="F1779" s="948" t="s">
        <v>198</v>
      </c>
      <c r="G1779" s="948" t="s">
        <v>3245</v>
      </c>
      <c r="H1779" s="948" t="s">
        <v>3246</v>
      </c>
      <c r="I1779" s="948"/>
      <c r="J1779" s="948" t="s">
        <v>1096</v>
      </c>
      <c r="K1779" s="948">
        <v>2</v>
      </c>
      <c r="L1779" s="948" t="s">
        <v>25</v>
      </c>
      <c r="M1779" s="948">
        <v>41600</v>
      </c>
      <c r="N1779" s="948" t="s">
        <v>84</v>
      </c>
      <c r="O1779" s="948">
        <v>94362</v>
      </c>
      <c r="P1779" s="948">
        <v>52762</v>
      </c>
      <c r="Q1779" s="948">
        <v>9746</v>
      </c>
      <c r="R1779" s="948">
        <v>9782</v>
      </c>
      <c r="S1779" s="948"/>
      <c r="T1779" s="948"/>
      <c r="U1779" s="948"/>
      <c r="V1779" s="948" t="s">
        <v>1348</v>
      </c>
      <c r="W1779" s="948">
        <v>8</v>
      </c>
    </row>
    <row r="1780" spans="1:23" s="917" customFormat="1" ht="12.75" customHeight="1">
      <c r="A1780" s="948">
        <v>1912</v>
      </c>
      <c r="B1780" s="948">
        <v>2840</v>
      </c>
      <c r="C1780" s="948" t="s">
        <v>87</v>
      </c>
      <c r="D1780" s="948" t="s">
        <v>1270</v>
      </c>
      <c r="E1780" s="948">
        <v>47380</v>
      </c>
      <c r="F1780" s="948" t="s">
        <v>198</v>
      </c>
      <c r="G1780" s="948" t="s">
        <v>3247</v>
      </c>
      <c r="H1780" s="948" t="s">
        <v>3246</v>
      </c>
      <c r="I1780" s="948"/>
      <c r="J1780" s="948" t="s">
        <v>1096</v>
      </c>
      <c r="K1780" s="948">
        <v>2</v>
      </c>
      <c r="L1780" s="948" t="s">
        <v>25</v>
      </c>
      <c r="M1780" s="948">
        <v>41600</v>
      </c>
      <c r="N1780" s="948" t="s">
        <v>84</v>
      </c>
      <c r="O1780" s="948">
        <v>94362</v>
      </c>
      <c r="P1780" s="948">
        <v>52762</v>
      </c>
      <c r="Q1780" s="948">
        <v>9746</v>
      </c>
      <c r="R1780" s="948">
        <v>9782</v>
      </c>
      <c r="S1780" s="948"/>
      <c r="T1780" s="948"/>
      <c r="U1780" s="948"/>
      <c r="V1780" s="948" t="s">
        <v>1348</v>
      </c>
      <c r="W1780" s="948">
        <v>8</v>
      </c>
    </row>
    <row r="1781" spans="1:23" s="917" customFormat="1" ht="12.75" customHeight="1">
      <c r="A1781" s="948">
        <v>1912</v>
      </c>
      <c r="B1781" s="948">
        <v>2840</v>
      </c>
      <c r="C1781" s="948" t="s">
        <v>87</v>
      </c>
      <c r="D1781" s="948" t="s">
        <v>1270</v>
      </c>
      <c r="E1781" s="948">
        <v>47381</v>
      </c>
      <c r="F1781" s="948" t="s">
        <v>198</v>
      </c>
      <c r="G1781" s="948" t="s">
        <v>3248</v>
      </c>
      <c r="H1781" s="948" t="s">
        <v>3246</v>
      </c>
      <c r="I1781" s="948"/>
      <c r="J1781" s="948" t="s">
        <v>1096</v>
      </c>
      <c r="K1781" s="948">
        <v>2</v>
      </c>
      <c r="L1781" s="948" t="s">
        <v>25</v>
      </c>
      <c r="M1781" s="948">
        <v>41600</v>
      </c>
      <c r="N1781" s="948" t="s">
        <v>84</v>
      </c>
      <c r="O1781" s="948">
        <v>94362</v>
      </c>
      <c r="P1781" s="948">
        <v>52762</v>
      </c>
      <c r="Q1781" s="948">
        <v>9746</v>
      </c>
      <c r="R1781" s="948">
        <v>9782</v>
      </c>
      <c r="S1781" s="948"/>
      <c r="T1781" s="948"/>
      <c r="U1781" s="948"/>
      <c r="V1781" s="948" t="s">
        <v>1348</v>
      </c>
      <c r="W1781" s="948">
        <v>11</v>
      </c>
    </row>
    <row r="1782" spans="1:23" s="917" customFormat="1" ht="12.75" customHeight="1">
      <c r="A1782" s="948">
        <v>1912</v>
      </c>
      <c r="B1782" s="948">
        <v>2840</v>
      </c>
      <c r="C1782" s="948" t="s">
        <v>87</v>
      </c>
      <c r="D1782" s="948" t="s">
        <v>1270</v>
      </c>
      <c r="E1782" s="948">
        <v>47382</v>
      </c>
      <c r="F1782" s="948" t="s">
        <v>198</v>
      </c>
      <c r="G1782" s="948" t="s">
        <v>3249</v>
      </c>
      <c r="H1782" s="948" t="s">
        <v>3246</v>
      </c>
      <c r="I1782" s="948"/>
      <c r="J1782" s="948" t="s">
        <v>1096</v>
      </c>
      <c r="K1782" s="948">
        <v>2</v>
      </c>
      <c r="L1782" s="948" t="s">
        <v>25</v>
      </c>
      <c r="M1782" s="948">
        <v>41600</v>
      </c>
      <c r="N1782" s="948" t="s">
        <v>84</v>
      </c>
      <c r="O1782" s="948">
        <v>94362</v>
      </c>
      <c r="P1782" s="948">
        <v>52762</v>
      </c>
      <c r="Q1782" s="948">
        <v>9746</v>
      </c>
      <c r="R1782" s="948">
        <v>9782</v>
      </c>
      <c r="S1782" s="948"/>
      <c r="T1782" s="948"/>
      <c r="U1782" s="948"/>
      <c r="V1782" s="948" t="s">
        <v>1348</v>
      </c>
      <c r="W1782" s="948">
        <v>10</v>
      </c>
    </row>
    <row r="1783" spans="1:23" s="917" customFormat="1" ht="12.75" customHeight="1">
      <c r="A1783" s="948">
        <v>1170</v>
      </c>
      <c r="B1783" s="948">
        <v>2826</v>
      </c>
      <c r="C1783" s="948" t="s">
        <v>103</v>
      </c>
      <c r="D1783" s="948" t="s">
        <v>1103</v>
      </c>
      <c r="E1783" s="948">
        <v>47386</v>
      </c>
      <c r="F1783" s="948" t="s">
        <v>198</v>
      </c>
      <c r="G1783" s="948" t="s">
        <v>3250</v>
      </c>
      <c r="H1783" s="948" t="s">
        <v>3251</v>
      </c>
      <c r="I1783" s="948"/>
      <c r="J1783" s="948" t="s">
        <v>1096</v>
      </c>
      <c r="K1783" s="948">
        <v>1</v>
      </c>
      <c r="L1783" s="948" t="s">
        <v>25</v>
      </c>
      <c r="M1783" s="948">
        <v>41600</v>
      </c>
      <c r="N1783" s="948" t="s">
        <v>93</v>
      </c>
      <c r="O1783" s="948">
        <v>109342</v>
      </c>
      <c r="P1783" s="948">
        <v>67742</v>
      </c>
      <c r="Q1783" s="948">
        <v>18870</v>
      </c>
      <c r="R1783" s="948">
        <v>26466</v>
      </c>
      <c r="S1783" s="948"/>
      <c r="T1783" s="948"/>
      <c r="U1783" s="948"/>
      <c r="V1783" s="948" t="s">
        <v>1348</v>
      </c>
      <c r="W1783" s="948">
        <v>1</v>
      </c>
    </row>
    <row r="1784" spans="1:23" s="917" customFormat="1" ht="12.75" customHeight="1">
      <c r="A1784" s="948">
        <v>1145</v>
      </c>
      <c r="B1784" s="948">
        <v>2840</v>
      </c>
      <c r="C1784" s="948" t="s">
        <v>87</v>
      </c>
      <c r="D1784" s="948" t="s">
        <v>1133</v>
      </c>
      <c r="E1784" s="948">
        <v>47392</v>
      </c>
      <c r="F1784" s="948" t="s">
        <v>198</v>
      </c>
      <c r="G1784" s="948" t="s">
        <v>3252</v>
      </c>
      <c r="H1784" s="948" t="s">
        <v>3253</v>
      </c>
      <c r="I1784" s="948"/>
      <c r="J1784" s="948" t="s">
        <v>1096</v>
      </c>
      <c r="K1784" s="948">
        <v>2</v>
      </c>
      <c r="L1784" s="948" t="s">
        <v>25</v>
      </c>
      <c r="M1784" s="948">
        <v>41600</v>
      </c>
      <c r="N1784" s="948" t="s">
        <v>84</v>
      </c>
      <c r="O1784" s="948">
        <v>94362</v>
      </c>
      <c r="P1784" s="948">
        <v>52762</v>
      </c>
      <c r="Q1784" s="948">
        <v>18870</v>
      </c>
      <c r="R1784" s="948">
        <v>26466</v>
      </c>
      <c r="S1784" s="948"/>
      <c r="T1784" s="948"/>
      <c r="U1784" s="948"/>
      <c r="V1784" s="948" t="s">
        <v>1348</v>
      </c>
      <c r="W1784" s="948">
        <v>2</v>
      </c>
    </row>
    <row r="1785" spans="1:23" s="917" customFormat="1" ht="12.75" customHeight="1">
      <c r="A1785" s="948">
        <v>1330</v>
      </c>
      <c r="B1785" s="948">
        <v>2821</v>
      </c>
      <c r="C1785" s="948" t="s">
        <v>102</v>
      </c>
      <c r="D1785" s="948" t="s">
        <v>1266</v>
      </c>
      <c r="E1785" s="948">
        <v>47395</v>
      </c>
      <c r="F1785" s="948" t="s">
        <v>198</v>
      </c>
      <c r="G1785" s="948" t="s">
        <v>3254</v>
      </c>
      <c r="H1785" s="948" t="s">
        <v>3255</v>
      </c>
      <c r="I1785" s="948"/>
      <c r="J1785" s="948" t="s">
        <v>1096</v>
      </c>
      <c r="K1785" s="948">
        <v>2</v>
      </c>
      <c r="L1785" s="948" t="s">
        <v>25</v>
      </c>
      <c r="M1785" s="948">
        <v>41600</v>
      </c>
      <c r="N1785" s="948" t="s">
        <v>97</v>
      </c>
      <c r="O1785" s="948">
        <v>122428</v>
      </c>
      <c r="P1785" s="948">
        <v>80828</v>
      </c>
      <c r="Q1785" s="948">
        <v>18870</v>
      </c>
      <c r="R1785" s="948">
        <v>34212</v>
      </c>
      <c r="S1785" s="948"/>
      <c r="T1785" s="948"/>
      <c r="U1785" s="948"/>
      <c r="V1785" s="948" t="s">
        <v>1348</v>
      </c>
      <c r="W1785" s="948">
        <v>1</v>
      </c>
    </row>
    <row r="1786" spans="1:23" s="917" customFormat="1" ht="12.75" customHeight="1">
      <c r="A1786" s="948">
        <v>1330</v>
      </c>
      <c r="B1786" s="948">
        <v>2840</v>
      </c>
      <c r="C1786" s="948" t="s">
        <v>87</v>
      </c>
      <c r="D1786" s="948" t="s">
        <v>1266</v>
      </c>
      <c r="E1786" s="948">
        <v>47396</v>
      </c>
      <c r="F1786" s="948" t="s">
        <v>198</v>
      </c>
      <c r="G1786" s="948" t="s">
        <v>3256</v>
      </c>
      <c r="H1786" s="948" t="s">
        <v>3255</v>
      </c>
      <c r="I1786" s="948"/>
      <c r="J1786" s="948" t="s">
        <v>1096</v>
      </c>
      <c r="K1786" s="948">
        <v>1</v>
      </c>
      <c r="L1786" s="948" t="s">
        <v>25</v>
      </c>
      <c r="M1786" s="948">
        <v>41600</v>
      </c>
      <c r="N1786" s="948" t="s">
        <v>84</v>
      </c>
      <c r="O1786" s="948">
        <v>94362</v>
      </c>
      <c r="P1786" s="948">
        <v>52762</v>
      </c>
      <c r="Q1786" s="948">
        <v>18870</v>
      </c>
      <c r="R1786" s="948">
        <v>34212</v>
      </c>
      <c r="S1786" s="948"/>
      <c r="T1786" s="948"/>
      <c r="U1786" s="948"/>
      <c r="V1786" s="948" t="s">
        <v>1348</v>
      </c>
      <c r="W1786" s="948">
        <v>1</v>
      </c>
    </row>
    <row r="1787" spans="1:23" s="917" customFormat="1" ht="12.75" customHeight="1">
      <c r="A1787" s="948">
        <v>1670</v>
      </c>
      <c r="B1787" s="948">
        <v>2840</v>
      </c>
      <c r="C1787" s="948" t="s">
        <v>87</v>
      </c>
      <c r="D1787" s="948" t="s">
        <v>1093</v>
      </c>
      <c r="E1787" s="948">
        <v>47398</v>
      </c>
      <c r="F1787" s="948" t="s">
        <v>198</v>
      </c>
      <c r="G1787" s="948" t="s">
        <v>3257</v>
      </c>
      <c r="H1787" s="948" t="s">
        <v>3258</v>
      </c>
      <c r="I1787" s="948"/>
      <c r="J1787" s="948" t="s">
        <v>1096</v>
      </c>
      <c r="K1787" s="948">
        <v>2</v>
      </c>
      <c r="L1787" s="948" t="s">
        <v>25</v>
      </c>
      <c r="M1787" s="948">
        <v>41600</v>
      </c>
      <c r="N1787" s="948" t="s">
        <v>84</v>
      </c>
      <c r="O1787" s="948">
        <v>94362</v>
      </c>
      <c r="P1787" s="948">
        <v>52762</v>
      </c>
      <c r="Q1787" s="948">
        <v>18870</v>
      </c>
      <c r="R1787" s="948">
        <v>49052</v>
      </c>
      <c r="S1787" s="948"/>
      <c r="T1787" s="948"/>
      <c r="U1787" s="948"/>
      <c r="V1787" s="948" t="s">
        <v>1348</v>
      </c>
      <c r="W1787" s="948">
        <v>2</v>
      </c>
    </row>
    <row r="1788" spans="1:23" s="917" customFormat="1" ht="12.75" customHeight="1">
      <c r="A1788" s="948">
        <v>1720</v>
      </c>
      <c r="B1788" s="948">
        <v>2840</v>
      </c>
      <c r="C1788" s="948" t="s">
        <v>87</v>
      </c>
      <c r="D1788" s="948" t="s">
        <v>1093</v>
      </c>
      <c r="E1788" s="948">
        <v>47401</v>
      </c>
      <c r="F1788" s="948" t="s">
        <v>198</v>
      </c>
      <c r="G1788" s="948" t="s">
        <v>3259</v>
      </c>
      <c r="H1788" s="948" t="s">
        <v>3260</v>
      </c>
      <c r="I1788" s="948"/>
      <c r="J1788" s="948" t="s">
        <v>1096</v>
      </c>
      <c r="K1788" s="948">
        <v>2</v>
      </c>
      <c r="L1788" s="948" t="s">
        <v>25</v>
      </c>
      <c r="M1788" s="948">
        <v>41600</v>
      </c>
      <c r="N1788" s="948" t="s">
        <v>84</v>
      </c>
      <c r="O1788" s="948">
        <v>94362</v>
      </c>
      <c r="P1788" s="948">
        <v>52762</v>
      </c>
      <c r="Q1788" s="948">
        <v>18870</v>
      </c>
      <c r="R1788" s="948">
        <v>34212</v>
      </c>
      <c r="S1788" s="948"/>
      <c r="T1788" s="948"/>
      <c r="U1788" s="948"/>
      <c r="V1788" s="948" t="s">
        <v>1348</v>
      </c>
      <c r="W1788" s="948">
        <v>2</v>
      </c>
    </row>
    <row r="1789" spans="1:23" s="917" customFormat="1" ht="12.75" customHeight="1">
      <c r="A1789" s="948">
        <v>1720</v>
      </c>
      <c r="B1789" s="948">
        <v>2840</v>
      </c>
      <c r="C1789" s="948" t="s">
        <v>87</v>
      </c>
      <c r="D1789" s="948" t="s">
        <v>1093</v>
      </c>
      <c r="E1789" s="948">
        <v>47404</v>
      </c>
      <c r="F1789" s="948" t="s">
        <v>198</v>
      </c>
      <c r="G1789" s="948" t="s">
        <v>3261</v>
      </c>
      <c r="H1789" s="948" t="s">
        <v>3262</v>
      </c>
      <c r="I1789" s="948"/>
      <c r="J1789" s="948" t="s">
        <v>1096</v>
      </c>
      <c r="K1789" s="948">
        <v>2</v>
      </c>
      <c r="L1789" s="948" t="s">
        <v>25</v>
      </c>
      <c r="M1789" s="948">
        <v>41600</v>
      </c>
      <c r="N1789" s="948" t="s">
        <v>84</v>
      </c>
      <c r="O1789" s="948">
        <v>94362</v>
      </c>
      <c r="P1789" s="948">
        <v>52762</v>
      </c>
      <c r="Q1789" s="948">
        <v>18870</v>
      </c>
      <c r="R1789" s="948">
        <v>34212</v>
      </c>
      <c r="S1789" s="948"/>
      <c r="T1789" s="948"/>
      <c r="U1789" s="948"/>
      <c r="V1789" s="948" t="s">
        <v>1348</v>
      </c>
      <c r="W1789" s="948">
        <v>2</v>
      </c>
    </row>
    <row r="1790" spans="1:23" s="917" customFormat="1" ht="12.75" customHeight="1">
      <c r="A1790" s="948">
        <v>1190</v>
      </c>
      <c r="B1790" s="948">
        <v>2823</v>
      </c>
      <c r="C1790" s="948" t="s">
        <v>551</v>
      </c>
      <c r="D1790" s="948" t="s">
        <v>1103</v>
      </c>
      <c r="E1790" s="948">
        <v>47415</v>
      </c>
      <c r="F1790" s="948" t="s">
        <v>198</v>
      </c>
      <c r="G1790" s="948" t="s">
        <v>3263</v>
      </c>
      <c r="H1790" s="948" t="s">
        <v>3006</v>
      </c>
      <c r="I1790" s="948"/>
      <c r="J1790" s="948" t="s">
        <v>1096</v>
      </c>
      <c r="K1790" s="948">
        <v>5</v>
      </c>
      <c r="L1790" s="948" t="s">
        <v>25</v>
      </c>
      <c r="M1790" s="948">
        <v>41600</v>
      </c>
      <c r="N1790" s="948" t="s">
        <v>93</v>
      </c>
      <c r="O1790" s="948">
        <v>109342</v>
      </c>
      <c r="P1790" s="948">
        <v>67742</v>
      </c>
      <c r="Q1790" s="948">
        <v>18870</v>
      </c>
      <c r="R1790" s="948">
        <v>26466</v>
      </c>
      <c r="S1790" s="948"/>
      <c r="T1790" s="948"/>
      <c r="U1790" s="948"/>
      <c r="V1790" s="948" t="s">
        <v>1348</v>
      </c>
      <c r="W1790" s="948">
        <v>3</v>
      </c>
    </row>
    <row r="1791" spans="1:23" s="917" customFormat="1" ht="12.75" customHeight="1">
      <c r="A1791" s="948">
        <v>1190</v>
      </c>
      <c r="B1791" s="948">
        <v>2823</v>
      </c>
      <c r="C1791" s="948" t="s">
        <v>551</v>
      </c>
      <c r="D1791" s="948" t="s">
        <v>1103</v>
      </c>
      <c r="E1791" s="948">
        <v>47416</v>
      </c>
      <c r="F1791" s="948" t="s">
        <v>198</v>
      </c>
      <c r="G1791" s="948" t="s">
        <v>3264</v>
      </c>
      <c r="H1791" s="948" t="s">
        <v>3006</v>
      </c>
      <c r="I1791" s="948"/>
      <c r="J1791" s="948" t="s">
        <v>1096</v>
      </c>
      <c r="K1791" s="948">
        <v>5</v>
      </c>
      <c r="L1791" s="948" t="s">
        <v>25</v>
      </c>
      <c r="M1791" s="948">
        <v>41600</v>
      </c>
      <c r="N1791" s="948" t="s">
        <v>93</v>
      </c>
      <c r="O1791" s="948">
        <v>109342</v>
      </c>
      <c r="P1791" s="948">
        <v>67742</v>
      </c>
      <c r="Q1791" s="948">
        <v>18870</v>
      </c>
      <c r="R1791" s="948">
        <v>26466</v>
      </c>
      <c r="S1791" s="948"/>
      <c r="T1791" s="948"/>
      <c r="U1791" s="948"/>
      <c r="V1791" s="948" t="s">
        <v>1348</v>
      </c>
      <c r="W1791" s="948">
        <v>3</v>
      </c>
    </row>
    <row r="1792" spans="1:23" s="917" customFormat="1" ht="12.75" customHeight="1">
      <c r="A1792" s="948">
        <v>1190</v>
      </c>
      <c r="B1792" s="948">
        <v>2823</v>
      </c>
      <c r="C1792" s="948" t="s">
        <v>551</v>
      </c>
      <c r="D1792" s="948" t="s">
        <v>1103</v>
      </c>
      <c r="E1792" s="948">
        <v>47417</v>
      </c>
      <c r="F1792" s="948" t="s">
        <v>198</v>
      </c>
      <c r="G1792" s="948" t="s">
        <v>3265</v>
      </c>
      <c r="H1792" s="948" t="s">
        <v>3006</v>
      </c>
      <c r="I1792" s="948"/>
      <c r="J1792" s="948" t="s">
        <v>1096</v>
      </c>
      <c r="K1792" s="948">
        <v>5</v>
      </c>
      <c r="L1792" s="948" t="s">
        <v>25</v>
      </c>
      <c r="M1792" s="948">
        <v>41600</v>
      </c>
      <c r="N1792" s="948" t="s">
        <v>93</v>
      </c>
      <c r="O1792" s="948">
        <v>109342</v>
      </c>
      <c r="P1792" s="948">
        <v>67742</v>
      </c>
      <c r="Q1792" s="948">
        <v>18870</v>
      </c>
      <c r="R1792" s="948">
        <v>26466</v>
      </c>
      <c r="S1792" s="948"/>
      <c r="T1792" s="948"/>
      <c r="U1792" s="948"/>
      <c r="V1792" s="948" t="s">
        <v>1348</v>
      </c>
      <c r="W1792" s="948">
        <v>3</v>
      </c>
    </row>
    <row r="1793" spans="1:23" s="917" customFormat="1" ht="12.75" customHeight="1">
      <c r="A1793" s="948">
        <v>1190</v>
      </c>
      <c r="B1793" s="948">
        <v>2823</v>
      </c>
      <c r="C1793" s="948" t="s">
        <v>551</v>
      </c>
      <c r="D1793" s="948" t="s">
        <v>1103</v>
      </c>
      <c r="E1793" s="948">
        <v>47418</v>
      </c>
      <c r="F1793" s="948" t="s">
        <v>198</v>
      </c>
      <c r="G1793" s="948" t="s">
        <v>3266</v>
      </c>
      <c r="H1793" s="948" t="s">
        <v>3006</v>
      </c>
      <c r="I1793" s="948"/>
      <c r="J1793" s="948" t="s">
        <v>1096</v>
      </c>
      <c r="K1793" s="948">
        <v>10</v>
      </c>
      <c r="L1793" s="948" t="s">
        <v>25</v>
      </c>
      <c r="M1793" s="948">
        <v>41600</v>
      </c>
      <c r="N1793" s="948" t="s">
        <v>93</v>
      </c>
      <c r="O1793" s="948">
        <v>109342</v>
      </c>
      <c r="P1793" s="948">
        <v>67742</v>
      </c>
      <c r="Q1793" s="948">
        <v>18870</v>
      </c>
      <c r="R1793" s="948">
        <v>26466</v>
      </c>
      <c r="S1793" s="948"/>
      <c r="T1793" s="948"/>
      <c r="U1793" s="948"/>
      <c r="V1793" s="948" t="s">
        <v>1348</v>
      </c>
      <c r="W1793" s="948">
        <v>3</v>
      </c>
    </row>
    <row r="1794" spans="1:23" s="917" customFormat="1" ht="12.75" customHeight="1">
      <c r="A1794" s="948">
        <v>1190</v>
      </c>
      <c r="B1794" s="948">
        <v>2840</v>
      </c>
      <c r="C1794" s="948" t="s">
        <v>87</v>
      </c>
      <c r="D1794" s="948" t="s">
        <v>1103</v>
      </c>
      <c r="E1794" s="948">
        <v>47426</v>
      </c>
      <c r="F1794" s="948" t="s">
        <v>198</v>
      </c>
      <c r="G1794" s="948" t="s">
        <v>3267</v>
      </c>
      <c r="H1794" s="948" t="s">
        <v>3268</v>
      </c>
      <c r="I1794" s="948"/>
      <c r="J1794" s="948" t="s">
        <v>1096</v>
      </c>
      <c r="K1794" s="948">
        <v>3</v>
      </c>
      <c r="L1794" s="948" t="s">
        <v>25</v>
      </c>
      <c r="M1794" s="948">
        <v>41600</v>
      </c>
      <c r="N1794" s="948" t="s">
        <v>84</v>
      </c>
      <c r="O1794" s="948">
        <v>94362</v>
      </c>
      <c r="P1794" s="948">
        <v>52762</v>
      </c>
      <c r="Q1794" s="948">
        <v>18870</v>
      </c>
      <c r="R1794" s="948">
        <v>26466</v>
      </c>
      <c r="S1794" s="948"/>
      <c r="T1794" s="948"/>
      <c r="U1794" s="948"/>
      <c r="V1794" s="948" t="s">
        <v>1348</v>
      </c>
      <c r="W1794" s="948">
        <v>6</v>
      </c>
    </row>
    <row r="1795" spans="1:23" s="917" customFormat="1" ht="12.75" customHeight="1">
      <c r="A1795" s="948">
        <v>1190</v>
      </c>
      <c r="B1795" s="948">
        <v>2840</v>
      </c>
      <c r="C1795" s="948" t="s">
        <v>87</v>
      </c>
      <c r="D1795" s="948" t="s">
        <v>1103</v>
      </c>
      <c r="E1795" s="948">
        <v>47427</v>
      </c>
      <c r="F1795" s="948" t="s">
        <v>198</v>
      </c>
      <c r="G1795" s="948" t="s">
        <v>3269</v>
      </c>
      <c r="H1795" s="948" t="s">
        <v>3268</v>
      </c>
      <c r="I1795" s="948"/>
      <c r="J1795" s="948" t="s">
        <v>1096</v>
      </c>
      <c r="K1795" s="948">
        <v>2</v>
      </c>
      <c r="L1795" s="948" t="s">
        <v>25</v>
      </c>
      <c r="M1795" s="948">
        <v>41600</v>
      </c>
      <c r="N1795" s="948" t="s">
        <v>84</v>
      </c>
      <c r="O1795" s="948">
        <v>94362</v>
      </c>
      <c r="P1795" s="948">
        <v>52762</v>
      </c>
      <c r="Q1795" s="948">
        <v>18870</v>
      </c>
      <c r="R1795" s="948">
        <v>26466</v>
      </c>
      <c r="S1795" s="948"/>
      <c r="T1795" s="948"/>
      <c r="U1795" s="948"/>
      <c r="V1795" s="948" t="s">
        <v>1348</v>
      </c>
      <c r="W1795" s="948">
        <v>4</v>
      </c>
    </row>
    <row r="1796" spans="1:23" s="917" customFormat="1" ht="12.75" customHeight="1">
      <c r="A1796" s="948">
        <v>1190</v>
      </c>
      <c r="B1796" s="948">
        <v>2823</v>
      </c>
      <c r="C1796" s="948" t="s">
        <v>551</v>
      </c>
      <c r="D1796" s="948" t="s">
        <v>1103</v>
      </c>
      <c r="E1796" s="948">
        <v>47428</v>
      </c>
      <c r="F1796" s="948" t="s">
        <v>198</v>
      </c>
      <c r="G1796" s="948" t="s">
        <v>3270</v>
      </c>
      <c r="H1796" s="948" t="s">
        <v>3268</v>
      </c>
      <c r="I1796" s="948"/>
      <c r="J1796" s="948" t="s">
        <v>1096</v>
      </c>
      <c r="K1796" s="948">
        <v>3</v>
      </c>
      <c r="L1796" s="948" t="s">
        <v>25</v>
      </c>
      <c r="M1796" s="948">
        <v>41600</v>
      </c>
      <c r="N1796" s="948" t="s">
        <v>93</v>
      </c>
      <c r="O1796" s="948">
        <v>109342</v>
      </c>
      <c r="P1796" s="948">
        <v>67742</v>
      </c>
      <c r="Q1796" s="948">
        <v>18870</v>
      </c>
      <c r="R1796" s="948">
        <v>26466</v>
      </c>
      <c r="S1796" s="948"/>
      <c r="T1796" s="948"/>
      <c r="U1796" s="948"/>
      <c r="V1796" s="948" t="s">
        <v>1348</v>
      </c>
      <c r="W1796" s="948">
        <v>4</v>
      </c>
    </row>
    <row r="1797" spans="1:23" s="917" customFormat="1" ht="12.75" customHeight="1">
      <c r="A1797" s="948">
        <v>1190</v>
      </c>
      <c r="B1797" s="948">
        <v>2823</v>
      </c>
      <c r="C1797" s="948" t="s">
        <v>551</v>
      </c>
      <c r="D1797" s="948" t="s">
        <v>1103</v>
      </c>
      <c r="E1797" s="948">
        <v>47429</v>
      </c>
      <c r="F1797" s="948" t="s">
        <v>198</v>
      </c>
      <c r="G1797" s="948" t="s">
        <v>3271</v>
      </c>
      <c r="H1797" s="948" t="s">
        <v>3268</v>
      </c>
      <c r="I1797" s="948"/>
      <c r="J1797" s="948" t="s">
        <v>1096</v>
      </c>
      <c r="K1797" s="948">
        <v>5</v>
      </c>
      <c r="L1797" s="948" t="s">
        <v>25</v>
      </c>
      <c r="M1797" s="948">
        <v>41600</v>
      </c>
      <c r="N1797" s="948" t="s">
        <v>93</v>
      </c>
      <c r="O1797" s="948">
        <v>109342</v>
      </c>
      <c r="P1797" s="948">
        <v>67742</v>
      </c>
      <c r="Q1797" s="948">
        <v>18870</v>
      </c>
      <c r="R1797" s="948">
        <v>26466</v>
      </c>
      <c r="S1797" s="948"/>
      <c r="T1797" s="948"/>
      <c r="U1797" s="948"/>
      <c r="V1797" s="948" t="s">
        <v>1348</v>
      </c>
      <c r="W1797" s="948">
        <v>5</v>
      </c>
    </row>
    <row r="1798" spans="1:23" s="917" customFormat="1" ht="12.75" customHeight="1">
      <c r="A1798" s="948">
        <v>1190</v>
      </c>
      <c r="B1798" s="948">
        <v>2823</v>
      </c>
      <c r="C1798" s="948" t="s">
        <v>551</v>
      </c>
      <c r="D1798" s="948" t="s">
        <v>1103</v>
      </c>
      <c r="E1798" s="948">
        <v>47430</v>
      </c>
      <c r="F1798" s="948" t="s">
        <v>198</v>
      </c>
      <c r="G1798" s="948" t="s">
        <v>3272</v>
      </c>
      <c r="H1798" s="948" t="s">
        <v>3268</v>
      </c>
      <c r="I1798" s="948"/>
      <c r="J1798" s="948" t="s">
        <v>1096</v>
      </c>
      <c r="K1798" s="948">
        <v>5</v>
      </c>
      <c r="L1798" s="948" t="s">
        <v>25</v>
      </c>
      <c r="M1798" s="948">
        <v>41600</v>
      </c>
      <c r="N1798" s="948" t="s">
        <v>93</v>
      </c>
      <c r="O1798" s="948">
        <v>109342</v>
      </c>
      <c r="P1798" s="948">
        <v>67742</v>
      </c>
      <c r="Q1798" s="948">
        <v>18870</v>
      </c>
      <c r="R1798" s="948">
        <v>26466</v>
      </c>
      <c r="S1798" s="948"/>
      <c r="T1798" s="948"/>
      <c r="U1798" s="948"/>
      <c r="V1798" s="948" t="s">
        <v>1348</v>
      </c>
      <c r="W1798" s="948">
        <v>3</v>
      </c>
    </row>
    <row r="1799" spans="1:23" s="917" customFormat="1" ht="12.75" customHeight="1">
      <c r="A1799" s="948">
        <v>1190</v>
      </c>
      <c r="B1799" s="948">
        <v>2827</v>
      </c>
      <c r="C1799" s="948" t="s">
        <v>96</v>
      </c>
      <c r="D1799" s="948" t="s">
        <v>1103</v>
      </c>
      <c r="E1799" s="948">
        <v>47433</v>
      </c>
      <c r="F1799" s="948" t="s">
        <v>198</v>
      </c>
      <c r="G1799" s="948" t="s">
        <v>3273</v>
      </c>
      <c r="H1799" s="948" t="s">
        <v>3006</v>
      </c>
      <c r="I1799" s="948"/>
      <c r="J1799" s="948" t="s">
        <v>1096</v>
      </c>
      <c r="K1799" s="948">
        <v>2</v>
      </c>
      <c r="L1799" s="948" t="s">
        <v>25</v>
      </c>
      <c r="M1799" s="948">
        <v>41600</v>
      </c>
      <c r="N1799" s="948" t="s">
        <v>93</v>
      </c>
      <c r="O1799" s="948">
        <v>109342</v>
      </c>
      <c r="P1799" s="948">
        <v>67742</v>
      </c>
      <c r="Q1799" s="948">
        <v>18870</v>
      </c>
      <c r="R1799" s="948">
        <v>26466</v>
      </c>
      <c r="S1799" s="948"/>
      <c r="T1799" s="948"/>
      <c r="U1799" s="948"/>
      <c r="V1799" s="948" t="s">
        <v>1348</v>
      </c>
      <c r="W1799" s="948">
        <v>4</v>
      </c>
    </row>
    <row r="1800" spans="1:23" s="917" customFormat="1" ht="12.75" customHeight="1">
      <c r="A1800" s="948">
        <v>1190</v>
      </c>
      <c r="B1800" s="948">
        <v>2823</v>
      </c>
      <c r="C1800" s="948" t="s">
        <v>551</v>
      </c>
      <c r="D1800" s="948" t="s">
        <v>1133</v>
      </c>
      <c r="E1800" s="948">
        <v>47436</v>
      </c>
      <c r="F1800" s="948" t="s">
        <v>198</v>
      </c>
      <c r="G1800" s="948" t="s">
        <v>3274</v>
      </c>
      <c r="H1800" s="948" t="s">
        <v>2108</v>
      </c>
      <c r="I1800" s="948"/>
      <c r="J1800" s="948" t="s">
        <v>1096</v>
      </c>
      <c r="K1800" s="948">
        <v>2</v>
      </c>
      <c r="L1800" s="948" t="s">
        <v>25</v>
      </c>
      <c r="M1800" s="948">
        <v>41600</v>
      </c>
      <c r="N1800" s="948" t="s">
        <v>93</v>
      </c>
      <c r="O1800" s="948">
        <v>109342</v>
      </c>
      <c r="P1800" s="948">
        <v>67742</v>
      </c>
      <c r="Q1800" s="948">
        <v>18870</v>
      </c>
      <c r="R1800" s="948">
        <v>26466</v>
      </c>
      <c r="S1800" s="948"/>
      <c r="T1800" s="948"/>
      <c r="U1800" s="948"/>
      <c r="V1800" s="948" t="s">
        <v>1348</v>
      </c>
      <c r="W1800" s="948">
        <v>3</v>
      </c>
    </row>
    <row r="1801" spans="1:23" s="917" customFormat="1" ht="12.75" customHeight="1">
      <c r="A1801" s="948">
        <v>1190</v>
      </c>
      <c r="B1801" s="948">
        <v>2823</v>
      </c>
      <c r="C1801" s="948" t="s">
        <v>551</v>
      </c>
      <c r="D1801" s="948" t="s">
        <v>1133</v>
      </c>
      <c r="E1801" s="948">
        <v>47440</v>
      </c>
      <c r="F1801" s="948" t="s">
        <v>198</v>
      </c>
      <c r="G1801" s="948" t="s">
        <v>3275</v>
      </c>
      <c r="H1801" s="948" t="s">
        <v>3200</v>
      </c>
      <c r="I1801" s="948"/>
      <c r="J1801" s="948" t="s">
        <v>1096</v>
      </c>
      <c r="K1801" s="948">
        <v>5</v>
      </c>
      <c r="L1801" s="948" t="s">
        <v>25</v>
      </c>
      <c r="M1801" s="948">
        <v>41600</v>
      </c>
      <c r="N1801" s="948" t="s">
        <v>93</v>
      </c>
      <c r="O1801" s="948">
        <v>109342</v>
      </c>
      <c r="P1801" s="948">
        <v>67742</v>
      </c>
      <c r="Q1801" s="948">
        <v>18870</v>
      </c>
      <c r="R1801" s="948">
        <v>26466</v>
      </c>
      <c r="S1801" s="948"/>
      <c r="T1801" s="948"/>
      <c r="U1801" s="948"/>
      <c r="V1801" s="948" t="s">
        <v>1348</v>
      </c>
      <c r="W1801" s="948">
        <v>3</v>
      </c>
    </row>
    <row r="1802" spans="1:23" s="917" customFormat="1" ht="12.75" customHeight="1">
      <c r="A1802" s="948">
        <v>1190</v>
      </c>
      <c r="B1802" s="948">
        <v>2823</v>
      </c>
      <c r="C1802" s="948" t="s">
        <v>551</v>
      </c>
      <c r="D1802" s="948" t="s">
        <v>1103</v>
      </c>
      <c r="E1802" s="948">
        <v>47441</v>
      </c>
      <c r="F1802" s="948" t="s">
        <v>198</v>
      </c>
      <c r="G1802" s="948" t="s">
        <v>3276</v>
      </c>
      <c r="H1802" s="948" t="s">
        <v>3277</v>
      </c>
      <c r="I1802" s="948"/>
      <c r="J1802" s="948" t="s">
        <v>1096</v>
      </c>
      <c r="K1802" s="948">
        <v>5</v>
      </c>
      <c r="L1802" s="948" t="s">
        <v>25</v>
      </c>
      <c r="M1802" s="948">
        <v>41600</v>
      </c>
      <c r="N1802" s="948" t="s">
        <v>93</v>
      </c>
      <c r="O1802" s="948">
        <v>109342</v>
      </c>
      <c r="P1802" s="948">
        <v>67742</v>
      </c>
      <c r="Q1802" s="948">
        <v>18870</v>
      </c>
      <c r="R1802" s="948">
        <v>26466</v>
      </c>
      <c r="S1802" s="948"/>
      <c r="T1802" s="948"/>
      <c r="U1802" s="948"/>
      <c r="V1802" s="948" t="s">
        <v>1348</v>
      </c>
      <c r="W1802" s="948">
        <v>3</v>
      </c>
    </row>
    <row r="1803" spans="1:23" s="917" customFormat="1" ht="12.75" customHeight="1">
      <c r="A1803" s="948">
        <v>1555</v>
      </c>
      <c r="B1803" s="948">
        <v>2802</v>
      </c>
      <c r="C1803" s="948" t="s">
        <v>116</v>
      </c>
      <c r="D1803" s="948" t="s">
        <v>1445</v>
      </c>
      <c r="E1803" s="948">
        <v>47442</v>
      </c>
      <c r="F1803" s="948" t="s">
        <v>198</v>
      </c>
      <c r="G1803" s="948" t="s">
        <v>3278</v>
      </c>
      <c r="H1803" s="948" t="s">
        <v>3279</v>
      </c>
      <c r="I1803" s="948"/>
      <c r="J1803" s="948" t="s">
        <v>1096</v>
      </c>
      <c r="K1803" s="948">
        <v>2</v>
      </c>
      <c r="L1803" s="948" t="s">
        <v>25</v>
      </c>
      <c r="M1803" s="948">
        <v>41600</v>
      </c>
      <c r="N1803" s="948" t="s">
        <v>114</v>
      </c>
      <c r="O1803" s="948">
        <v>165078</v>
      </c>
      <c r="P1803" s="948">
        <v>123478</v>
      </c>
      <c r="Q1803" s="948">
        <v>18870</v>
      </c>
      <c r="R1803" s="948">
        <v>26466</v>
      </c>
      <c r="S1803" s="948"/>
      <c r="T1803" s="948"/>
      <c r="U1803" s="948"/>
      <c r="V1803" s="948" t="s">
        <v>1348</v>
      </c>
      <c r="W1803" s="948">
        <v>1</v>
      </c>
    </row>
    <row r="1804" spans="1:23" s="917" customFormat="1" ht="12.75" customHeight="1">
      <c r="A1804" s="948">
        <v>1190</v>
      </c>
      <c r="B1804" s="948">
        <v>2823</v>
      </c>
      <c r="C1804" s="948" t="s">
        <v>551</v>
      </c>
      <c r="D1804" s="948" t="s">
        <v>1133</v>
      </c>
      <c r="E1804" s="948">
        <v>47443</v>
      </c>
      <c r="F1804" s="948" t="s">
        <v>198</v>
      </c>
      <c r="G1804" s="948" t="s">
        <v>3280</v>
      </c>
      <c r="H1804" s="948" t="s">
        <v>3200</v>
      </c>
      <c r="I1804" s="948"/>
      <c r="J1804" s="948" t="s">
        <v>1096</v>
      </c>
      <c r="K1804" s="948">
        <v>5</v>
      </c>
      <c r="L1804" s="948" t="s">
        <v>25</v>
      </c>
      <c r="M1804" s="948">
        <v>41600</v>
      </c>
      <c r="N1804" s="948" t="s">
        <v>93</v>
      </c>
      <c r="O1804" s="948">
        <v>109342</v>
      </c>
      <c r="P1804" s="948">
        <v>67742</v>
      </c>
      <c r="Q1804" s="948">
        <v>18870</v>
      </c>
      <c r="R1804" s="948">
        <v>26466</v>
      </c>
      <c r="S1804" s="948"/>
      <c r="T1804" s="948"/>
      <c r="U1804" s="948"/>
      <c r="V1804" s="948" t="s">
        <v>1348</v>
      </c>
      <c r="W1804" s="948">
        <v>3</v>
      </c>
    </row>
    <row r="1805" spans="1:23" s="917" customFormat="1" ht="12.75" customHeight="1">
      <c r="A1805" s="948">
        <v>1190</v>
      </c>
      <c r="B1805" s="948">
        <v>2823</v>
      </c>
      <c r="C1805" s="948" t="s">
        <v>551</v>
      </c>
      <c r="D1805" s="948" t="s">
        <v>1103</v>
      </c>
      <c r="E1805" s="948">
        <v>47444</v>
      </c>
      <c r="F1805" s="948" t="s">
        <v>198</v>
      </c>
      <c r="G1805" s="948" t="s">
        <v>3281</v>
      </c>
      <c r="H1805" s="948" t="s">
        <v>3277</v>
      </c>
      <c r="I1805" s="948"/>
      <c r="J1805" s="948" t="s">
        <v>1096</v>
      </c>
      <c r="K1805" s="948">
        <v>5</v>
      </c>
      <c r="L1805" s="948" t="s">
        <v>25</v>
      </c>
      <c r="M1805" s="948">
        <v>41600</v>
      </c>
      <c r="N1805" s="948" t="s">
        <v>93</v>
      </c>
      <c r="O1805" s="948">
        <v>109342</v>
      </c>
      <c r="P1805" s="948">
        <v>67742</v>
      </c>
      <c r="Q1805" s="948">
        <v>18870</v>
      </c>
      <c r="R1805" s="948">
        <v>26466</v>
      </c>
      <c r="S1805" s="948"/>
      <c r="T1805" s="948"/>
      <c r="U1805" s="948"/>
      <c r="V1805" s="948" t="s">
        <v>1348</v>
      </c>
      <c r="W1805" s="948">
        <v>3</v>
      </c>
    </row>
    <row r="1806" spans="1:23" s="917" customFormat="1" ht="12.75" customHeight="1">
      <c r="A1806" s="948">
        <v>1190</v>
      </c>
      <c r="B1806" s="948">
        <v>2823</v>
      </c>
      <c r="C1806" s="948" t="s">
        <v>551</v>
      </c>
      <c r="D1806" s="948" t="s">
        <v>1103</v>
      </c>
      <c r="E1806" s="948">
        <v>47445</v>
      </c>
      <c r="F1806" s="948" t="s">
        <v>198</v>
      </c>
      <c r="G1806" s="948" t="s">
        <v>3282</v>
      </c>
      <c r="H1806" s="948" t="s">
        <v>3277</v>
      </c>
      <c r="I1806" s="948"/>
      <c r="J1806" s="948" t="s">
        <v>1096</v>
      </c>
      <c r="K1806" s="948">
        <v>5</v>
      </c>
      <c r="L1806" s="948" t="s">
        <v>25</v>
      </c>
      <c r="M1806" s="948">
        <v>41600</v>
      </c>
      <c r="N1806" s="948" t="s">
        <v>93</v>
      </c>
      <c r="O1806" s="948">
        <v>109342</v>
      </c>
      <c r="P1806" s="948">
        <v>67742</v>
      </c>
      <c r="Q1806" s="948">
        <v>18870</v>
      </c>
      <c r="R1806" s="948">
        <v>26466</v>
      </c>
      <c r="S1806" s="948"/>
      <c r="T1806" s="948"/>
      <c r="U1806" s="948"/>
      <c r="V1806" s="948" t="s">
        <v>1348</v>
      </c>
      <c r="W1806" s="948">
        <v>3</v>
      </c>
    </row>
    <row r="1807" spans="1:23" s="917" customFormat="1" ht="12.75" customHeight="1">
      <c r="A1807" s="948">
        <v>1190</v>
      </c>
      <c r="B1807" s="948">
        <v>2823</v>
      </c>
      <c r="C1807" s="948" t="s">
        <v>551</v>
      </c>
      <c r="D1807" s="948" t="s">
        <v>1103</v>
      </c>
      <c r="E1807" s="948">
        <v>47446</v>
      </c>
      <c r="F1807" s="948" t="s">
        <v>198</v>
      </c>
      <c r="G1807" s="948" t="s">
        <v>3283</v>
      </c>
      <c r="H1807" s="948" t="s">
        <v>3277</v>
      </c>
      <c r="I1807" s="948"/>
      <c r="J1807" s="948" t="s">
        <v>1096</v>
      </c>
      <c r="K1807" s="948">
        <v>5</v>
      </c>
      <c r="L1807" s="948" t="s">
        <v>25</v>
      </c>
      <c r="M1807" s="948">
        <v>41600</v>
      </c>
      <c r="N1807" s="948" t="s">
        <v>93</v>
      </c>
      <c r="O1807" s="948">
        <v>109342</v>
      </c>
      <c r="P1807" s="948">
        <v>67742</v>
      </c>
      <c r="Q1807" s="948">
        <v>18870</v>
      </c>
      <c r="R1807" s="948">
        <v>26466</v>
      </c>
      <c r="S1807" s="948"/>
      <c r="T1807" s="948"/>
      <c r="U1807" s="948"/>
      <c r="V1807" s="948" t="s">
        <v>1348</v>
      </c>
      <c r="W1807" s="948">
        <v>1</v>
      </c>
    </row>
    <row r="1808" spans="1:23" s="917" customFormat="1" ht="12.75" customHeight="1">
      <c r="A1808" s="948">
        <v>1190</v>
      </c>
      <c r="B1808" s="948">
        <v>2823</v>
      </c>
      <c r="C1808" s="948" t="s">
        <v>551</v>
      </c>
      <c r="D1808" s="948" t="s">
        <v>1103</v>
      </c>
      <c r="E1808" s="948">
        <v>47447</v>
      </c>
      <c r="F1808" s="948" t="s">
        <v>198</v>
      </c>
      <c r="G1808" s="948" t="s">
        <v>3284</v>
      </c>
      <c r="H1808" s="948" t="s">
        <v>3277</v>
      </c>
      <c r="I1808" s="948"/>
      <c r="J1808" s="948" t="s">
        <v>1096</v>
      </c>
      <c r="K1808" s="948">
        <v>5</v>
      </c>
      <c r="L1808" s="948" t="s">
        <v>25</v>
      </c>
      <c r="M1808" s="948">
        <v>41600</v>
      </c>
      <c r="N1808" s="948" t="s">
        <v>93</v>
      </c>
      <c r="O1808" s="948">
        <v>109342</v>
      </c>
      <c r="P1808" s="948">
        <v>67742</v>
      </c>
      <c r="Q1808" s="948">
        <v>18870</v>
      </c>
      <c r="R1808" s="948">
        <v>26466</v>
      </c>
      <c r="S1808" s="948"/>
      <c r="T1808" s="948"/>
      <c r="U1808" s="948"/>
      <c r="V1808" s="948" t="s">
        <v>1348</v>
      </c>
      <c r="W1808" s="948">
        <v>1</v>
      </c>
    </row>
    <row r="1809" spans="1:23" s="917" customFormat="1" ht="12.75" customHeight="1">
      <c r="A1809" s="948">
        <v>1190</v>
      </c>
      <c r="B1809" s="948">
        <v>2823</v>
      </c>
      <c r="C1809" s="948" t="s">
        <v>551</v>
      </c>
      <c r="D1809" s="948" t="s">
        <v>1103</v>
      </c>
      <c r="E1809" s="948">
        <v>47452</v>
      </c>
      <c r="F1809" s="948" t="s">
        <v>198</v>
      </c>
      <c r="G1809" s="948" t="s">
        <v>3285</v>
      </c>
      <c r="H1809" s="948" t="s">
        <v>3006</v>
      </c>
      <c r="I1809" s="948"/>
      <c r="J1809" s="948" t="s">
        <v>1096</v>
      </c>
      <c r="K1809" s="948">
        <v>5</v>
      </c>
      <c r="L1809" s="948" t="s">
        <v>25</v>
      </c>
      <c r="M1809" s="948">
        <v>41600</v>
      </c>
      <c r="N1809" s="948" t="s">
        <v>93</v>
      </c>
      <c r="O1809" s="948">
        <v>109342</v>
      </c>
      <c r="P1809" s="948">
        <v>67742</v>
      </c>
      <c r="Q1809" s="948">
        <v>18870</v>
      </c>
      <c r="R1809" s="948">
        <v>26466</v>
      </c>
      <c r="S1809" s="948"/>
      <c r="T1809" s="948"/>
      <c r="U1809" s="948"/>
      <c r="V1809" s="948" t="s">
        <v>1348</v>
      </c>
      <c r="W1809" s="948">
        <v>3</v>
      </c>
    </row>
    <row r="1810" spans="1:23" s="917" customFormat="1" ht="12.75" customHeight="1">
      <c r="A1810" s="948">
        <v>1190</v>
      </c>
      <c r="B1810" s="948">
        <v>2823</v>
      </c>
      <c r="C1810" s="948" t="s">
        <v>551</v>
      </c>
      <c r="D1810" s="948" t="s">
        <v>1103</v>
      </c>
      <c r="E1810" s="948">
        <v>47453</v>
      </c>
      <c r="F1810" s="948" t="s">
        <v>198</v>
      </c>
      <c r="G1810" s="948" t="s">
        <v>3286</v>
      </c>
      <c r="H1810" s="948" t="s">
        <v>3006</v>
      </c>
      <c r="I1810" s="948"/>
      <c r="J1810" s="948" t="s">
        <v>1096</v>
      </c>
      <c r="K1810" s="948">
        <v>5</v>
      </c>
      <c r="L1810" s="948" t="s">
        <v>25</v>
      </c>
      <c r="M1810" s="948">
        <v>41600</v>
      </c>
      <c r="N1810" s="948" t="s">
        <v>93</v>
      </c>
      <c r="O1810" s="948">
        <v>109342</v>
      </c>
      <c r="P1810" s="948">
        <v>67742</v>
      </c>
      <c r="Q1810" s="948">
        <v>18870</v>
      </c>
      <c r="R1810" s="948">
        <v>26466</v>
      </c>
      <c r="S1810" s="948"/>
      <c r="T1810" s="948"/>
      <c r="U1810" s="948"/>
      <c r="V1810" s="948" t="s">
        <v>1348</v>
      </c>
      <c r="W1810" s="948">
        <v>3</v>
      </c>
    </row>
    <row r="1811" spans="1:23" s="917" customFormat="1" ht="12.75" customHeight="1">
      <c r="A1811" s="948">
        <v>1190</v>
      </c>
      <c r="B1811" s="948">
        <v>2823</v>
      </c>
      <c r="C1811" s="948" t="s">
        <v>551</v>
      </c>
      <c r="D1811" s="948" t="s">
        <v>1103</v>
      </c>
      <c r="E1811" s="948">
        <v>47454</v>
      </c>
      <c r="F1811" s="948" t="s">
        <v>198</v>
      </c>
      <c r="G1811" s="948" t="s">
        <v>3287</v>
      </c>
      <c r="H1811" s="948" t="s">
        <v>3006</v>
      </c>
      <c r="I1811" s="948"/>
      <c r="J1811" s="948" t="s">
        <v>1096</v>
      </c>
      <c r="K1811" s="948">
        <v>5</v>
      </c>
      <c r="L1811" s="948" t="s">
        <v>25</v>
      </c>
      <c r="M1811" s="948">
        <v>41600</v>
      </c>
      <c r="N1811" s="948" t="s">
        <v>93</v>
      </c>
      <c r="O1811" s="948">
        <v>109342</v>
      </c>
      <c r="P1811" s="948">
        <v>67742</v>
      </c>
      <c r="Q1811" s="948">
        <v>18870</v>
      </c>
      <c r="R1811" s="948">
        <v>26466</v>
      </c>
      <c r="S1811" s="948"/>
      <c r="T1811" s="948"/>
      <c r="U1811" s="948"/>
      <c r="V1811" s="948" t="s">
        <v>1348</v>
      </c>
      <c r="W1811" s="948">
        <v>3</v>
      </c>
    </row>
    <row r="1812" spans="1:23" s="917" customFormat="1" ht="12.75" customHeight="1">
      <c r="A1812" s="948">
        <v>1190</v>
      </c>
      <c r="B1812" s="948">
        <v>2823</v>
      </c>
      <c r="C1812" s="948" t="s">
        <v>551</v>
      </c>
      <c r="D1812" s="948" t="s">
        <v>1103</v>
      </c>
      <c r="E1812" s="948">
        <v>47455</v>
      </c>
      <c r="F1812" s="948" t="s">
        <v>198</v>
      </c>
      <c r="G1812" s="948" t="s">
        <v>3288</v>
      </c>
      <c r="H1812" s="948" t="s">
        <v>3277</v>
      </c>
      <c r="I1812" s="948"/>
      <c r="J1812" s="948" t="s">
        <v>1096</v>
      </c>
      <c r="K1812" s="948">
        <v>5</v>
      </c>
      <c r="L1812" s="948" t="s">
        <v>25</v>
      </c>
      <c r="M1812" s="948">
        <v>41600</v>
      </c>
      <c r="N1812" s="948" t="s">
        <v>93</v>
      </c>
      <c r="O1812" s="948">
        <v>109342</v>
      </c>
      <c r="P1812" s="948">
        <v>67742</v>
      </c>
      <c r="Q1812" s="948">
        <v>18870</v>
      </c>
      <c r="R1812" s="948">
        <v>26466</v>
      </c>
      <c r="S1812" s="948"/>
      <c r="T1812" s="948"/>
      <c r="U1812" s="948"/>
      <c r="V1812" s="948" t="s">
        <v>1348</v>
      </c>
      <c r="W1812" s="948">
        <v>3</v>
      </c>
    </row>
    <row r="1813" spans="1:23" s="917" customFormat="1" ht="12.75" customHeight="1">
      <c r="A1813" s="948">
        <v>1445</v>
      </c>
      <c r="B1813" s="948">
        <v>2840</v>
      </c>
      <c r="C1813" s="948" t="s">
        <v>87</v>
      </c>
      <c r="D1813" s="948" t="s">
        <v>1270</v>
      </c>
      <c r="E1813" s="948">
        <v>47456</v>
      </c>
      <c r="F1813" s="948" t="s">
        <v>198</v>
      </c>
      <c r="G1813" s="948" t="s">
        <v>3289</v>
      </c>
      <c r="H1813" s="948" t="s">
        <v>3290</v>
      </c>
      <c r="I1813" s="948"/>
      <c r="J1813" s="948" t="s">
        <v>1096</v>
      </c>
      <c r="K1813" s="948">
        <v>3</v>
      </c>
      <c r="L1813" s="948" t="s">
        <v>25</v>
      </c>
      <c r="M1813" s="948">
        <v>41600</v>
      </c>
      <c r="N1813" s="948" t="s">
        <v>84</v>
      </c>
      <c r="O1813" s="948">
        <v>94362</v>
      </c>
      <c r="P1813" s="948">
        <v>52762</v>
      </c>
      <c r="Q1813" s="948">
        <v>18870</v>
      </c>
      <c r="R1813" s="948">
        <v>26466</v>
      </c>
      <c r="S1813" s="948"/>
      <c r="T1813" s="948"/>
      <c r="U1813" s="948"/>
      <c r="V1813" s="948" t="s">
        <v>1348</v>
      </c>
      <c r="W1813" s="948">
        <v>1</v>
      </c>
    </row>
    <row r="1814" spans="1:23" s="917" customFormat="1" ht="12.75" customHeight="1">
      <c r="A1814" s="948">
        <v>1110</v>
      </c>
      <c r="B1814" s="948">
        <v>2836</v>
      </c>
      <c r="C1814" s="948" t="s">
        <v>320</v>
      </c>
      <c r="D1814" s="948" t="s">
        <v>1372</v>
      </c>
      <c r="E1814" s="948">
        <v>47457</v>
      </c>
      <c r="F1814" s="948" t="s">
        <v>198</v>
      </c>
      <c r="G1814" s="948" t="s">
        <v>3291</v>
      </c>
      <c r="H1814" s="948" t="s">
        <v>3115</v>
      </c>
      <c r="I1814" s="948"/>
      <c r="J1814" s="948" t="s">
        <v>1096</v>
      </c>
      <c r="K1814" s="948">
        <v>10</v>
      </c>
      <c r="L1814" s="948" t="s">
        <v>25</v>
      </c>
      <c r="M1814" s="948">
        <v>41600</v>
      </c>
      <c r="N1814" s="948" t="s">
        <v>126</v>
      </c>
      <c r="O1814" s="948">
        <v>212265</v>
      </c>
      <c r="P1814" s="948">
        <v>170665</v>
      </c>
      <c r="Q1814" s="948">
        <v>18870</v>
      </c>
      <c r="R1814" s="948">
        <v>26466</v>
      </c>
      <c r="S1814" s="948"/>
      <c r="T1814" s="948"/>
      <c r="U1814" s="948"/>
      <c r="V1814" s="948" t="s">
        <v>1348</v>
      </c>
      <c r="W1814" s="948">
        <v>2</v>
      </c>
    </row>
    <row r="1815" spans="1:23" s="917" customFormat="1" ht="12.75" customHeight="1">
      <c r="A1815" s="948">
        <v>1110</v>
      </c>
      <c r="B1815" s="948">
        <v>2836</v>
      </c>
      <c r="C1815" s="948" t="s">
        <v>320</v>
      </c>
      <c r="D1815" s="948" t="s">
        <v>1372</v>
      </c>
      <c r="E1815" s="948">
        <v>47458</v>
      </c>
      <c r="F1815" s="948" t="s">
        <v>198</v>
      </c>
      <c r="G1815" s="948" t="s">
        <v>3292</v>
      </c>
      <c r="H1815" s="948" t="s">
        <v>3115</v>
      </c>
      <c r="I1815" s="948"/>
      <c r="J1815" s="948" t="s">
        <v>1096</v>
      </c>
      <c r="K1815" s="948">
        <v>10</v>
      </c>
      <c r="L1815" s="948" t="s">
        <v>25</v>
      </c>
      <c r="M1815" s="948">
        <v>41600</v>
      </c>
      <c r="N1815" s="948" t="s">
        <v>126</v>
      </c>
      <c r="O1815" s="948">
        <v>212265</v>
      </c>
      <c r="P1815" s="948">
        <v>170665</v>
      </c>
      <c r="Q1815" s="948">
        <v>18870</v>
      </c>
      <c r="R1815" s="948">
        <v>26466</v>
      </c>
      <c r="S1815" s="948"/>
      <c r="T1815" s="948"/>
      <c r="U1815" s="948"/>
      <c r="V1815" s="948" t="s">
        <v>1348</v>
      </c>
      <c r="W1815" s="948">
        <v>2</v>
      </c>
    </row>
    <row r="1816" spans="1:23" s="917" customFormat="1" ht="12.75" customHeight="1">
      <c r="A1816" s="948">
        <v>1110</v>
      </c>
      <c r="B1816" s="948">
        <v>2836</v>
      </c>
      <c r="C1816" s="948" t="s">
        <v>320</v>
      </c>
      <c r="D1816" s="948" t="s">
        <v>1372</v>
      </c>
      <c r="E1816" s="948">
        <v>47459</v>
      </c>
      <c r="F1816" s="948" t="s">
        <v>198</v>
      </c>
      <c r="G1816" s="948" t="s">
        <v>3293</v>
      </c>
      <c r="H1816" s="948" t="s">
        <v>3115</v>
      </c>
      <c r="I1816" s="948"/>
      <c r="J1816" s="948" t="s">
        <v>1096</v>
      </c>
      <c r="K1816" s="948">
        <v>5</v>
      </c>
      <c r="L1816" s="948" t="s">
        <v>25</v>
      </c>
      <c r="M1816" s="948">
        <v>41600</v>
      </c>
      <c r="N1816" s="948" t="s">
        <v>126</v>
      </c>
      <c r="O1816" s="948">
        <v>212265</v>
      </c>
      <c r="P1816" s="948">
        <v>170665</v>
      </c>
      <c r="Q1816" s="948">
        <v>18870</v>
      </c>
      <c r="R1816" s="948">
        <v>26466</v>
      </c>
      <c r="S1816" s="948"/>
      <c r="T1816" s="948"/>
      <c r="U1816" s="948"/>
      <c r="V1816" s="948" t="s">
        <v>1348</v>
      </c>
      <c r="W1816" s="948">
        <v>2</v>
      </c>
    </row>
    <row r="1817" spans="1:23" s="917" customFormat="1" ht="12.75" customHeight="1">
      <c r="A1817" s="948">
        <v>1110</v>
      </c>
      <c r="B1817" s="948">
        <v>2836</v>
      </c>
      <c r="C1817" s="948" t="s">
        <v>320</v>
      </c>
      <c r="D1817" s="948" t="s">
        <v>1372</v>
      </c>
      <c r="E1817" s="948">
        <v>47460</v>
      </c>
      <c r="F1817" s="948" t="s">
        <v>198</v>
      </c>
      <c r="G1817" s="948" t="s">
        <v>3294</v>
      </c>
      <c r="H1817" s="948" t="s">
        <v>3295</v>
      </c>
      <c r="I1817" s="948"/>
      <c r="J1817" s="948" t="s">
        <v>1096</v>
      </c>
      <c r="K1817" s="948">
        <v>5</v>
      </c>
      <c r="L1817" s="948" t="s">
        <v>25</v>
      </c>
      <c r="M1817" s="948">
        <v>41600</v>
      </c>
      <c r="N1817" s="948" t="s">
        <v>126</v>
      </c>
      <c r="O1817" s="948">
        <v>212265</v>
      </c>
      <c r="P1817" s="948">
        <v>170665</v>
      </c>
      <c r="Q1817" s="948">
        <v>18870</v>
      </c>
      <c r="R1817" s="948">
        <v>26466</v>
      </c>
      <c r="S1817" s="948"/>
      <c r="T1817" s="948"/>
      <c r="U1817" s="948"/>
      <c r="V1817" s="948" t="s">
        <v>1348</v>
      </c>
      <c r="W1817" s="948">
        <v>2</v>
      </c>
    </row>
    <row r="1818" spans="1:23" s="917" customFormat="1" ht="12.75" customHeight="1">
      <c r="A1818" s="948">
        <v>1110</v>
      </c>
      <c r="B1818" s="948">
        <v>2836</v>
      </c>
      <c r="C1818" s="948" t="s">
        <v>320</v>
      </c>
      <c r="D1818" s="948" t="s">
        <v>1372</v>
      </c>
      <c r="E1818" s="948">
        <v>47461</v>
      </c>
      <c r="F1818" s="948" t="s">
        <v>198</v>
      </c>
      <c r="G1818" s="948" t="s">
        <v>3296</v>
      </c>
      <c r="H1818" s="948" t="s">
        <v>3295</v>
      </c>
      <c r="I1818" s="948"/>
      <c r="J1818" s="948" t="s">
        <v>1096</v>
      </c>
      <c r="K1818" s="948">
        <v>5</v>
      </c>
      <c r="L1818" s="948" t="s">
        <v>25</v>
      </c>
      <c r="M1818" s="948">
        <v>41600</v>
      </c>
      <c r="N1818" s="948" t="s">
        <v>126</v>
      </c>
      <c r="O1818" s="948">
        <v>212265</v>
      </c>
      <c r="P1818" s="948">
        <v>170665</v>
      </c>
      <c r="Q1818" s="948">
        <v>18870</v>
      </c>
      <c r="R1818" s="948">
        <v>26466</v>
      </c>
      <c r="S1818" s="948"/>
      <c r="T1818" s="948"/>
      <c r="U1818" s="948"/>
      <c r="V1818" s="948" t="s">
        <v>1348</v>
      </c>
      <c r="W1818" s="948">
        <v>2</v>
      </c>
    </row>
    <row r="1819" spans="1:23" s="917" customFormat="1" ht="12.75" customHeight="1">
      <c r="A1819" s="948">
        <v>1510</v>
      </c>
      <c r="B1819" s="948">
        <v>2842</v>
      </c>
      <c r="C1819" s="948" t="s">
        <v>105</v>
      </c>
      <c r="D1819" s="948" t="s">
        <v>1270</v>
      </c>
      <c r="E1819" s="948">
        <v>47462</v>
      </c>
      <c r="F1819" s="948" t="s">
        <v>198</v>
      </c>
      <c r="G1819" s="948" t="s">
        <v>3297</v>
      </c>
      <c r="H1819" s="948" t="s">
        <v>3298</v>
      </c>
      <c r="I1819" s="948"/>
      <c r="J1819" s="948" t="s">
        <v>1096</v>
      </c>
      <c r="K1819" s="948">
        <v>2</v>
      </c>
      <c r="L1819" s="948" t="s">
        <v>25</v>
      </c>
      <c r="M1819" s="948">
        <v>41600</v>
      </c>
      <c r="N1819" s="948" t="s">
        <v>97</v>
      </c>
      <c r="O1819" s="948">
        <v>122428</v>
      </c>
      <c r="P1819" s="948">
        <v>80828</v>
      </c>
      <c r="Q1819" s="948">
        <v>18870</v>
      </c>
      <c r="R1819" s="948">
        <v>34212</v>
      </c>
      <c r="S1819" s="948"/>
      <c r="T1819" s="948"/>
      <c r="U1819" s="948"/>
      <c r="V1819" s="948" t="s">
        <v>1348</v>
      </c>
      <c r="W1819" s="948">
        <v>1</v>
      </c>
    </row>
    <row r="1820" spans="1:23" s="917" customFormat="1" ht="12.75" customHeight="1">
      <c r="A1820" s="948">
        <v>1110</v>
      </c>
      <c r="B1820" s="948">
        <v>2836</v>
      </c>
      <c r="C1820" s="948" t="s">
        <v>320</v>
      </c>
      <c r="D1820" s="948" t="s">
        <v>1372</v>
      </c>
      <c r="E1820" s="948">
        <v>47463</v>
      </c>
      <c r="F1820" s="948" t="s">
        <v>198</v>
      </c>
      <c r="G1820" s="948" t="s">
        <v>3299</v>
      </c>
      <c r="H1820" s="948" t="s">
        <v>3295</v>
      </c>
      <c r="I1820" s="948"/>
      <c r="J1820" s="948" t="s">
        <v>1096</v>
      </c>
      <c r="K1820" s="948">
        <v>5</v>
      </c>
      <c r="L1820" s="948" t="s">
        <v>25</v>
      </c>
      <c r="M1820" s="948">
        <v>41600</v>
      </c>
      <c r="N1820" s="948" t="s">
        <v>126</v>
      </c>
      <c r="O1820" s="948">
        <v>212265</v>
      </c>
      <c r="P1820" s="948">
        <v>170665</v>
      </c>
      <c r="Q1820" s="948">
        <v>18870</v>
      </c>
      <c r="R1820" s="948">
        <v>26466</v>
      </c>
      <c r="S1820" s="948"/>
      <c r="T1820" s="948"/>
      <c r="U1820" s="948"/>
      <c r="V1820" s="948" t="s">
        <v>1348</v>
      </c>
      <c r="W1820" s="948">
        <v>2</v>
      </c>
    </row>
    <row r="1821" spans="1:23" s="917" customFormat="1" ht="12.75" customHeight="1">
      <c r="A1821" s="948">
        <v>1034</v>
      </c>
      <c r="B1821" s="948">
        <v>2803</v>
      </c>
      <c r="C1821" s="948" t="s">
        <v>98</v>
      </c>
      <c r="D1821" s="948" t="s">
        <v>1292</v>
      </c>
      <c r="E1821" s="948">
        <v>47464</v>
      </c>
      <c r="F1821" s="948" t="s">
        <v>198</v>
      </c>
      <c r="G1821" s="948" t="s">
        <v>3300</v>
      </c>
      <c r="H1821" s="948" t="s">
        <v>3200</v>
      </c>
      <c r="I1821" s="948"/>
      <c r="J1821" s="948" t="s">
        <v>1096</v>
      </c>
      <c r="K1821" s="948">
        <v>3</v>
      </c>
      <c r="L1821" s="948" t="s">
        <v>25</v>
      </c>
      <c r="M1821" s="948">
        <v>41600</v>
      </c>
      <c r="N1821" s="948" t="s">
        <v>97</v>
      </c>
      <c r="O1821" s="948">
        <v>122428</v>
      </c>
      <c r="P1821" s="948">
        <v>80828</v>
      </c>
      <c r="Q1821" s="948">
        <v>18870</v>
      </c>
      <c r="R1821" s="948">
        <v>26466</v>
      </c>
      <c r="S1821" s="948"/>
      <c r="T1821" s="948"/>
      <c r="U1821" s="948"/>
      <c r="V1821" s="948" t="s">
        <v>1348</v>
      </c>
      <c r="W1821" s="948">
        <v>25</v>
      </c>
    </row>
    <row r="1822" spans="1:23" s="917" customFormat="1" ht="12.75" customHeight="1">
      <c r="A1822" s="948">
        <v>1110</v>
      </c>
      <c r="B1822" s="948">
        <v>2836</v>
      </c>
      <c r="C1822" s="948" t="s">
        <v>320</v>
      </c>
      <c r="D1822" s="948" t="s">
        <v>1372</v>
      </c>
      <c r="E1822" s="948">
        <v>47465</v>
      </c>
      <c r="F1822" s="948" t="s">
        <v>198</v>
      </c>
      <c r="G1822" s="948" t="s">
        <v>3301</v>
      </c>
      <c r="H1822" s="948" t="s">
        <v>3295</v>
      </c>
      <c r="I1822" s="948"/>
      <c r="J1822" s="948" t="s">
        <v>1096</v>
      </c>
      <c r="K1822" s="948">
        <v>5</v>
      </c>
      <c r="L1822" s="948" t="s">
        <v>25</v>
      </c>
      <c r="M1822" s="948">
        <v>41600</v>
      </c>
      <c r="N1822" s="948" t="s">
        <v>126</v>
      </c>
      <c r="O1822" s="948">
        <v>212265</v>
      </c>
      <c r="P1822" s="948">
        <v>170665</v>
      </c>
      <c r="Q1822" s="948">
        <v>18870</v>
      </c>
      <c r="R1822" s="948">
        <v>26466</v>
      </c>
      <c r="S1822" s="948"/>
      <c r="T1822" s="948"/>
      <c r="U1822" s="948"/>
      <c r="V1822" s="948" t="s">
        <v>1348</v>
      </c>
      <c r="W1822" s="948">
        <v>2</v>
      </c>
    </row>
    <row r="1823" spans="1:23" s="917" customFormat="1" ht="12.75" customHeight="1">
      <c r="A1823" s="948">
        <v>1550</v>
      </c>
      <c r="B1823" s="948">
        <v>2846</v>
      </c>
      <c r="C1823" s="948" t="s">
        <v>324</v>
      </c>
      <c r="D1823" s="948" t="s">
        <v>1445</v>
      </c>
      <c r="E1823" s="948">
        <v>47467</v>
      </c>
      <c r="F1823" s="948" t="s">
        <v>198</v>
      </c>
      <c r="G1823" s="948" t="s">
        <v>3302</v>
      </c>
      <c r="H1823" s="948" t="s">
        <v>3303</v>
      </c>
      <c r="I1823" s="948"/>
      <c r="J1823" s="948" t="s">
        <v>1096</v>
      </c>
      <c r="K1823" s="948">
        <v>5</v>
      </c>
      <c r="L1823" s="948" t="s">
        <v>25</v>
      </c>
      <c r="M1823" s="948">
        <v>41600</v>
      </c>
      <c r="N1823" s="948" t="s">
        <v>126</v>
      </c>
      <c r="O1823" s="948">
        <v>212265</v>
      </c>
      <c r="P1823" s="948">
        <v>170665</v>
      </c>
      <c r="Q1823" s="948">
        <v>18870</v>
      </c>
      <c r="R1823" s="948">
        <v>26466</v>
      </c>
      <c r="S1823" s="948"/>
      <c r="T1823" s="948"/>
      <c r="U1823" s="948"/>
      <c r="V1823" s="948" t="s">
        <v>1348</v>
      </c>
      <c r="W1823" s="948">
        <v>2</v>
      </c>
    </row>
    <row r="1824" spans="1:23" s="917" customFormat="1" ht="12.75" customHeight="1">
      <c r="A1824" s="948">
        <v>2004</v>
      </c>
      <c r="B1824" s="948">
        <v>2840</v>
      </c>
      <c r="C1824" s="948" t="s">
        <v>87</v>
      </c>
      <c r="D1824" s="948" t="s">
        <v>1266</v>
      </c>
      <c r="E1824" s="948">
        <v>47468</v>
      </c>
      <c r="F1824" s="948" t="s">
        <v>198</v>
      </c>
      <c r="G1824" s="948" t="s">
        <v>3304</v>
      </c>
      <c r="H1824" s="948" t="s">
        <v>3246</v>
      </c>
      <c r="I1824" s="948"/>
      <c r="J1824" s="948" t="s">
        <v>1096</v>
      </c>
      <c r="K1824" s="948">
        <v>2</v>
      </c>
      <c r="L1824" s="948" t="s">
        <v>1415</v>
      </c>
      <c r="M1824" s="948">
        <v>0</v>
      </c>
      <c r="N1824" s="948" t="s">
        <v>84</v>
      </c>
      <c r="O1824" s="948">
        <v>97274</v>
      </c>
      <c r="P1824" s="948">
        <v>97274</v>
      </c>
      <c r="Q1824" s="948">
        <v>18870</v>
      </c>
      <c r="R1824" s="948">
        <v>26466</v>
      </c>
      <c r="S1824" s="948"/>
      <c r="T1824" s="948"/>
      <c r="U1824" s="948"/>
      <c r="V1824" s="948" t="s">
        <v>1348</v>
      </c>
      <c r="W1824" s="948">
        <v>2</v>
      </c>
    </row>
    <row r="1825" spans="1:23" s="917" customFormat="1" ht="12.75" customHeight="1">
      <c r="A1825" s="948">
        <v>1912</v>
      </c>
      <c r="B1825" s="948">
        <v>2840</v>
      </c>
      <c r="C1825" s="948" t="s">
        <v>87</v>
      </c>
      <c r="D1825" s="948" t="s">
        <v>1270</v>
      </c>
      <c r="E1825" s="948">
        <v>47471</v>
      </c>
      <c r="F1825" s="948" t="s">
        <v>198</v>
      </c>
      <c r="G1825" s="948" t="s">
        <v>3305</v>
      </c>
      <c r="H1825" s="948" t="s">
        <v>3246</v>
      </c>
      <c r="I1825" s="948"/>
      <c r="J1825" s="948" t="s">
        <v>1096</v>
      </c>
      <c r="K1825" s="948">
        <v>2</v>
      </c>
      <c r="L1825" s="948" t="s">
        <v>327</v>
      </c>
      <c r="M1825" s="948">
        <v>41600</v>
      </c>
      <c r="N1825" s="948" t="s">
        <v>84</v>
      </c>
      <c r="O1825" s="948">
        <v>94362</v>
      </c>
      <c r="P1825" s="948">
        <v>52762</v>
      </c>
      <c r="Q1825" s="948">
        <v>9746</v>
      </c>
      <c r="R1825" s="948">
        <v>9782</v>
      </c>
      <c r="S1825" s="948"/>
      <c r="T1825" s="948"/>
      <c r="U1825" s="948"/>
      <c r="V1825" s="948" t="s">
        <v>1348</v>
      </c>
      <c r="W1825" s="948">
        <v>1</v>
      </c>
    </row>
    <row r="1826" spans="1:23" s="917" customFormat="1" ht="12.75" customHeight="1">
      <c r="A1826" s="948">
        <v>1912</v>
      </c>
      <c r="B1826" s="948">
        <v>2840</v>
      </c>
      <c r="C1826" s="948" t="s">
        <v>87</v>
      </c>
      <c r="D1826" s="948" t="s">
        <v>1270</v>
      </c>
      <c r="E1826" s="948">
        <v>47472</v>
      </c>
      <c r="F1826" s="948" t="s">
        <v>198</v>
      </c>
      <c r="G1826" s="948" t="s">
        <v>3306</v>
      </c>
      <c r="H1826" s="948" t="s">
        <v>3246</v>
      </c>
      <c r="I1826" s="948"/>
      <c r="J1826" s="948" t="s">
        <v>1096</v>
      </c>
      <c r="K1826" s="948">
        <v>2</v>
      </c>
      <c r="L1826" s="948" t="s">
        <v>327</v>
      </c>
      <c r="M1826" s="948">
        <v>41600</v>
      </c>
      <c r="N1826" s="948" t="s">
        <v>84</v>
      </c>
      <c r="O1826" s="948">
        <v>94362</v>
      </c>
      <c r="P1826" s="948">
        <v>52762</v>
      </c>
      <c r="Q1826" s="948">
        <v>9746</v>
      </c>
      <c r="R1826" s="948">
        <v>9782</v>
      </c>
      <c r="S1826" s="948"/>
      <c r="T1826" s="948"/>
      <c r="U1826" s="948"/>
      <c r="V1826" s="948" t="s">
        <v>1348</v>
      </c>
      <c r="W1826" s="948">
        <v>1</v>
      </c>
    </row>
    <row r="1827" spans="1:23" s="917" customFormat="1" ht="12.75" customHeight="1">
      <c r="A1827" s="948">
        <v>1680</v>
      </c>
      <c r="B1827" s="948">
        <v>2840</v>
      </c>
      <c r="C1827" s="948" t="s">
        <v>87</v>
      </c>
      <c r="D1827" s="948" t="s">
        <v>1093</v>
      </c>
      <c r="E1827" s="948">
        <v>47480</v>
      </c>
      <c r="F1827" s="948" t="s">
        <v>198</v>
      </c>
      <c r="G1827" s="948" t="s">
        <v>3307</v>
      </c>
      <c r="H1827" s="948" t="s">
        <v>3308</v>
      </c>
      <c r="I1827" s="948" t="s">
        <v>1748</v>
      </c>
      <c r="J1827" s="948" t="s">
        <v>1096</v>
      </c>
      <c r="K1827" s="948">
        <v>4</v>
      </c>
      <c r="L1827" s="948" t="s">
        <v>25</v>
      </c>
      <c r="M1827" s="948">
        <v>41600</v>
      </c>
      <c r="N1827" s="948" t="s">
        <v>84</v>
      </c>
      <c r="O1827" s="948">
        <v>94362</v>
      </c>
      <c r="P1827" s="948">
        <v>52762</v>
      </c>
      <c r="Q1827" s="948">
        <v>18870</v>
      </c>
      <c r="R1827" s="948">
        <v>34212</v>
      </c>
      <c r="S1827" s="948"/>
      <c r="T1827" s="948"/>
      <c r="U1827" s="948"/>
      <c r="V1827" s="948" t="s">
        <v>1348</v>
      </c>
      <c r="W1827" s="948">
        <v>8</v>
      </c>
    </row>
    <row r="1828" spans="1:23" s="917" customFormat="1" ht="12.75" customHeight="1">
      <c r="A1828" s="948">
        <v>1715</v>
      </c>
      <c r="B1828" s="948">
        <v>2840</v>
      </c>
      <c r="C1828" s="948" t="s">
        <v>87</v>
      </c>
      <c r="D1828" s="948" t="s">
        <v>1093</v>
      </c>
      <c r="E1828" s="948">
        <v>47481</v>
      </c>
      <c r="F1828" s="948" t="s">
        <v>198</v>
      </c>
      <c r="G1828" s="948" t="s">
        <v>3309</v>
      </c>
      <c r="H1828" s="948" t="s">
        <v>3310</v>
      </c>
      <c r="I1828" s="948" t="s">
        <v>1748</v>
      </c>
      <c r="J1828" s="948" t="s">
        <v>1096</v>
      </c>
      <c r="K1828" s="948">
        <v>4</v>
      </c>
      <c r="L1828" s="948" t="s">
        <v>25</v>
      </c>
      <c r="M1828" s="948">
        <v>41600</v>
      </c>
      <c r="N1828" s="948" t="s">
        <v>84</v>
      </c>
      <c r="O1828" s="948">
        <v>94362</v>
      </c>
      <c r="P1828" s="948">
        <v>52762</v>
      </c>
      <c r="Q1828" s="948">
        <v>18870</v>
      </c>
      <c r="R1828" s="948">
        <v>34212</v>
      </c>
      <c r="S1828" s="948"/>
      <c r="T1828" s="948"/>
      <c r="U1828" s="948"/>
      <c r="V1828" s="948" t="s">
        <v>1348</v>
      </c>
      <c r="W1828" s="948">
        <v>9</v>
      </c>
    </row>
    <row r="1829" spans="1:23" s="917" customFormat="1" ht="12.75" customHeight="1">
      <c r="A1829" s="948">
        <v>1715</v>
      </c>
      <c r="B1829" s="948">
        <v>2841</v>
      </c>
      <c r="C1829" s="948" t="s">
        <v>83</v>
      </c>
      <c r="D1829" s="948" t="s">
        <v>1093</v>
      </c>
      <c r="E1829" s="948">
        <v>47482</v>
      </c>
      <c r="F1829" s="948" t="s">
        <v>198</v>
      </c>
      <c r="G1829" s="948" t="s">
        <v>3311</v>
      </c>
      <c r="H1829" s="948" t="s">
        <v>3310</v>
      </c>
      <c r="I1829" s="948"/>
      <c r="J1829" s="948" t="s">
        <v>1096</v>
      </c>
      <c r="K1829" s="948">
        <v>3</v>
      </c>
      <c r="L1829" s="948" t="s">
        <v>25</v>
      </c>
      <c r="M1829" s="948">
        <v>41600</v>
      </c>
      <c r="N1829" s="948" t="s">
        <v>84</v>
      </c>
      <c r="O1829" s="948">
        <v>94362</v>
      </c>
      <c r="P1829" s="948">
        <v>52762</v>
      </c>
      <c r="Q1829" s="948">
        <v>18870</v>
      </c>
      <c r="R1829" s="948">
        <v>34212</v>
      </c>
      <c r="S1829" s="948"/>
      <c r="T1829" s="948"/>
      <c r="U1829" s="948"/>
      <c r="V1829" s="948" t="s">
        <v>1348</v>
      </c>
      <c r="W1829" s="948">
        <v>4</v>
      </c>
    </row>
    <row r="1830" spans="1:23" s="917" customFormat="1" ht="12.75" customHeight="1">
      <c r="A1830" s="948">
        <v>1715</v>
      </c>
      <c r="B1830" s="948">
        <v>2841</v>
      </c>
      <c r="C1830" s="948" t="s">
        <v>83</v>
      </c>
      <c r="D1830" s="948" t="s">
        <v>1093</v>
      </c>
      <c r="E1830" s="948">
        <v>47483</v>
      </c>
      <c r="F1830" s="948" t="s">
        <v>198</v>
      </c>
      <c r="G1830" s="948" t="s">
        <v>3312</v>
      </c>
      <c r="H1830" s="948" t="s">
        <v>3310</v>
      </c>
      <c r="I1830" s="948" t="s">
        <v>5779</v>
      </c>
      <c r="J1830" s="948" t="s">
        <v>1096</v>
      </c>
      <c r="K1830" s="948">
        <v>2</v>
      </c>
      <c r="L1830" s="948" t="s">
        <v>25</v>
      </c>
      <c r="M1830" s="948">
        <v>41600</v>
      </c>
      <c r="N1830" s="948" t="s">
        <v>84</v>
      </c>
      <c r="O1830" s="948">
        <v>94362</v>
      </c>
      <c r="P1830" s="948">
        <v>52762</v>
      </c>
      <c r="Q1830" s="948">
        <v>18870</v>
      </c>
      <c r="R1830" s="948">
        <v>34212</v>
      </c>
      <c r="S1830" s="948"/>
      <c r="T1830" s="948"/>
      <c r="U1830" s="948"/>
      <c r="V1830" s="948" t="s">
        <v>1348</v>
      </c>
      <c r="W1830" s="948">
        <v>2</v>
      </c>
    </row>
    <row r="1831" spans="1:23" s="917" customFormat="1" ht="12.75" customHeight="1">
      <c r="A1831" s="948">
        <v>1715</v>
      </c>
      <c r="B1831" s="948">
        <v>2841</v>
      </c>
      <c r="C1831" s="948" t="s">
        <v>83</v>
      </c>
      <c r="D1831" s="948" t="s">
        <v>1093</v>
      </c>
      <c r="E1831" s="948">
        <v>47484</v>
      </c>
      <c r="F1831" s="948" t="s">
        <v>198</v>
      </c>
      <c r="G1831" s="948" t="s">
        <v>3313</v>
      </c>
      <c r="H1831" s="948" t="s">
        <v>3310</v>
      </c>
      <c r="I1831" s="948" t="s">
        <v>1748</v>
      </c>
      <c r="J1831" s="948" t="s">
        <v>1096</v>
      </c>
      <c r="K1831" s="948">
        <v>1</v>
      </c>
      <c r="L1831" s="948" t="s">
        <v>25</v>
      </c>
      <c r="M1831" s="948">
        <v>41600</v>
      </c>
      <c r="N1831" s="948" t="s">
        <v>84</v>
      </c>
      <c r="O1831" s="948">
        <v>94362</v>
      </c>
      <c r="P1831" s="948">
        <v>52762</v>
      </c>
      <c r="Q1831" s="948">
        <v>18870</v>
      </c>
      <c r="R1831" s="948">
        <v>34212</v>
      </c>
      <c r="S1831" s="948"/>
      <c r="T1831" s="948"/>
      <c r="U1831" s="948"/>
      <c r="V1831" s="948" t="s">
        <v>1348</v>
      </c>
      <c r="W1831" s="948">
        <v>2</v>
      </c>
    </row>
    <row r="1832" spans="1:23" s="917" customFormat="1" ht="12.75" customHeight="1">
      <c r="A1832" s="948">
        <v>2004</v>
      </c>
      <c r="B1832" s="948">
        <v>2840</v>
      </c>
      <c r="C1832" s="948" t="s">
        <v>87</v>
      </c>
      <c r="D1832" s="948" t="s">
        <v>1266</v>
      </c>
      <c r="E1832" s="948">
        <v>47485</v>
      </c>
      <c r="F1832" s="948" t="s">
        <v>198</v>
      </c>
      <c r="G1832" s="948" t="s">
        <v>3314</v>
      </c>
      <c r="H1832" s="948" t="s">
        <v>3315</v>
      </c>
      <c r="I1832" s="948"/>
      <c r="J1832" s="948" t="s">
        <v>1096</v>
      </c>
      <c r="K1832" s="948">
        <v>30</v>
      </c>
      <c r="L1832" s="948" t="s">
        <v>1415</v>
      </c>
      <c r="M1832" s="948">
        <v>0</v>
      </c>
      <c r="N1832" s="948" t="s">
        <v>84</v>
      </c>
      <c r="O1832" s="948">
        <v>97274</v>
      </c>
      <c r="P1832" s="948">
        <v>97274</v>
      </c>
      <c r="Q1832" s="948">
        <v>18870</v>
      </c>
      <c r="R1832" s="948">
        <v>26466</v>
      </c>
      <c r="S1832" s="948"/>
      <c r="T1832" s="948"/>
      <c r="U1832" s="948"/>
      <c r="V1832" s="948" t="s">
        <v>1348</v>
      </c>
      <c r="W1832" s="948">
        <v>2</v>
      </c>
    </row>
    <row r="1833" spans="1:23" s="917" customFormat="1" ht="12.75" customHeight="1">
      <c r="A1833" s="948">
        <v>1335</v>
      </c>
      <c r="B1833" s="948">
        <v>2825</v>
      </c>
      <c r="C1833" s="948" t="s">
        <v>118</v>
      </c>
      <c r="D1833" s="948" t="s">
        <v>1133</v>
      </c>
      <c r="E1833" s="948">
        <v>47486</v>
      </c>
      <c r="F1833" s="948" t="s">
        <v>198</v>
      </c>
      <c r="G1833" s="948" t="s">
        <v>3316</v>
      </c>
      <c r="H1833" s="948" t="s">
        <v>3317</v>
      </c>
      <c r="I1833" s="948"/>
      <c r="J1833" s="948" t="s">
        <v>1096</v>
      </c>
      <c r="K1833" s="948">
        <v>2</v>
      </c>
      <c r="L1833" s="948" t="s">
        <v>25</v>
      </c>
      <c r="M1833" s="948">
        <v>41600</v>
      </c>
      <c r="N1833" s="948" t="s">
        <v>109</v>
      </c>
      <c r="O1833" s="948">
        <v>149905</v>
      </c>
      <c r="P1833" s="948">
        <v>108305</v>
      </c>
      <c r="Q1833" s="948">
        <v>18870</v>
      </c>
      <c r="R1833" s="948">
        <v>26466</v>
      </c>
      <c r="S1833" s="948"/>
      <c r="T1833" s="948"/>
      <c r="U1833" s="948"/>
      <c r="V1833" s="948" t="s">
        <v>1348</v>
      </c>
      <c r="W1833" s="948">
        <v>1</v>
      </c>
    </row>
    <row r="1834" spans="1:23" s="917" customFormat="1" ht="12.75" customHeight="1">
      <c r="A1834" s="948">
        <v>1640</v>
      </c>
      <c r="B1834" s="948">
        <v>2821</v>
      </c>
      <c r="C1834" s="948" t="s">
        <v>102</v>
      </c>
      <c r="D1834" s="948" t="s">
        <v>1126</v>
      </c>
      <c r="E1834" s="948">
        <v>47488</v>
      </c>
      <c r="F1834" s="948" t="s">
        <v>198</v>
      </c>
      <c r="G1834" s="948" t="s">
        <v>3318</v>
      </c>
      <c r="H1834" s="948" t="s">
        <v>3319</v>
      </c>
      <c r="I1834" s="948"/>
      <c r="J1834" s="948" t="s">
        <v>1096</v>
      </c>
      <c r="K1834" s="948">
        <v>2</v>
      </c>
      <c r="L1834" s="948" t="s">
        <v>25</v>
      </c>
      <c r="M1834" s="948">
        <v>41600</v>
      </c>
      <c r="N1834" s="948" t="s">
        <v>97</v>
      </c>
      <c r="O1834" s="948">
        <v>122428</v>
      </c>
      <c r="P1834" s="948">
        <v>80828</v>
      </c>
      <c r="Q1834" s="948">
        <v>18870</v>
      </c>
      <c r="R1834" s="948">
        <v>49052</v>
      </c>
      <c r="S1834" s="948"/>
      <c r="T1834" s="948"/>
      <c r="U1834" s="948"/>
      <c r="V1834" s="948" t="s">
        <v>1348</v>
      </c>
      <c r="W1834" s="948">
        <v>1</v>
      </c>
    </row>
    <row r="1835" spans="1:23" s="917" customFormat="1" ht="12.75" customHeight="1">
      <c r="A1835" s="948">
        <v>1700</v>
      </c>
      <c r="B1835" s="948">
        <v>2841</v>
      </c>
      <c r="C1835" s="948" t="s">
        <v>83</v>
      </c>
      <c r="D1835" s="948" t="s">
        <v>1106</v>
      </c>
      <c r="E1835" s="948">
        <v>47493</v>
      </c>
      <c r="F1835" s="948" t="s">
        <v>198</v>
      </c>
      <c r="G1835" s="948" t="s">
        <v>3320</v>
      </c>
      <c r="H1835" s="948" t="s">
        <v>3321</v>
      </c>
      <c r="I1835" s="948"/>
      <c r="J1835" s="948" t="s">
        <v>1096</v>
      </c>
      <c r="K1835" s="948">
        <v>1</v>
      </c>
      <c r="L1835" s="948" t="s">
        <v>25</v>
      </c>
      <c r="M1835" s="948">
        <v>41600</v>
      </c>
      <c r="N1835" s="948" t="s">
        <v>84</v>
      </c>
      <c r="O1835" s="948">
        <v>94362</v>
      </c>
      <c r="P1835" s="948">
        <v>52762</v>
      </c>
      <c r="Q1835" s="948">
        <v>18870</v>
      </c>
      <c r="R1835" s="948">
        <v>26466</v>
      </c>
      <c r="S1835" s="948"/>
      <c r="T1835" s="948"/>
      <c r="U1835" s="948"/>
      <c r="V1835" s="948" t="s">
        <v>1348</v>
      </c>
      <c r="W1835" s="948">
        <v>1</v>
      </c>
    </row>
    <row r="1836" spans="1:23" s="917" customFormat="1" ht="12.75" customHeight="1">
      <c r="A1836" s="948">
        <v>1190</v>
      </c>
      <c r="B1836" s="948">
        <v>2823</v>
      </c>
      <c r="C1836" s="948" t="s">
        <v>551</v>
      </c>
      <c r="D1836" s="948" t="s">
        <v>1103</v>
      </c>
      <c r="E1836" s="948">
        <v>47503</v>
      </c>
      <c r="F1836" s="948" t="s">
        <v>198</v>
      </c>
      <c r="G1836" s="948" t="s">
        <v>3322</v>
      </c>
      <c r="H1836" s="948" t="s">
        <v>3323</v>
      </c>
      <c r="I1836" s="948"/>
      <c r="J1836" s="948" t="s">
        <v>1096</v>
      </c>
      <c r="K1836" s="948">
        <v>5</v>
      </c>
      <c r="L1836" s="948" t="s">
        <v>25</v>
      </c>
      <c r="M1836" s="948">
        <v>41600</v>
      </c>
      <c r="N1836" s="948" t="s">
        <v>93</v>
      </c>
      <c r="O1836" s="948">
        <v>109342</v>
      </c>
      <c r="P1836" s="948">
        <v>67742</v>
      </c>
      <c r="Q1836" s="948">
        <v>18870</v>
      </c>
      <c r="R1836" s="948">
        <v>26466</v>
      </c>
      <c r="S1836" s="948"/>
      <c r="T1836" s="948"/>
      <c r="U1836" s="948"/>
      <c r="V1836" s="948" t="s">
        <v>1348</v>
      </c>
      <c r="W1836" s="948">
        <v>1</v>
      </c>
    </row>
    <row r="1837" spans="1:23" s="917" customFormat="1" ht="12.75" customHeight="1">
      <c r="A1837" s="948">
        <v>1034</v>
      </c>
      <c r="B1837" s="948">
        <v>2803</v>
      </c>
      <c r="C1837" s="948" t="s">
        <v>98</v>
      </c>
      <c r="D1837" s="948" t="s">
        <v>1292</v>
      </c>
      <c r="E1837" s="948">
        <v>47515</v>
      </c>
      <c r="F1837" s="948" t="s">
        <v>198</v>
      </c>
      <c r="G1837" s="948" t="s">
        <v>3324</v>
      </c>
      <c r="H1837" s="948" t="s">
        <v>3325</v>
      </c>
      <c r="I1837" s="948"/>
      <c r="J1837" s="948" t="s">
        <v>1096</v>
      </c>
      <c r="K1837" s="948">
        <v>5</v>
      </c>
      <c r="L1837" s="948" t="s">
        <v>25</v>
      </c>
      <c r="M1837" s="948">
        <v>41600</v>
      </c>
      <c r="N1837" s="948" t="s">
        <v>97</v>
      </c>
      <c r="O1837" s="948">
        <v>122428</v>
      </c>
      <c r="P1837" s="948">
        <v>80828</v>
      </c>
      <c r="Q1837" s="948">
        <v>18870</v>
      </c>
      <c r="R1837" s="948">
        <v>26466</v>
      </c>
      <c r="S1837" s="948"/>
      <c r="T1837" s="948"/>
      <c r="U1837" s="948"/>
      <c r="V1837" s="948" t="s">
        <v>1348</v>
      </c>
      <c r="W1837" s="948">
        <v>4</v>
      </c>
    </row>
    <row r="1838" spans="1:23" s="917" customFormat="1" ht="12.75" customHeight="1">
      <c r="A1838" s="948">
        <v>1440</v>
      </c>
      <c r="B1838" s="948">
        <v>2819</v>
      </c>
      <c r="C1838" s="948" t="s">
        <v>101</v>
      </c>
      <c r="D1838" s="948" t="s">
        <v>1833</v>
      </c>
      <c r="E1838" s="948">
        <v>47517</v>
      </c>
      <c r="F1838" s="948" t="s">
        <v>198</v>
      </c>
      <c r="G1838" s="948" t="s">
        <v>3326</v>
      </c>
      <c r="H1838" s="948" t="s">
        <v>3327</v>
      </c>
      <c r="I1838" s="948"/>
      <c r="J1838" s="948" t="s">
        <v>1096</v>
      </c>
      <c r="K1838" s="948">
        <v>3</v>
      </c>
      <c r="L1838" s="948" t="s">
        <v>25</v>
      </c>
      <c r="M1838" s="948">
        <v>41600</v>
      </c>
      <c r="N1838" s="948" t="s">
        <v>97</v>
      </c>
      <c r="O1838" s="948">
        <v>122428</v>
      </c>
      <c r="P1838" s="948">
        <v>80828</v>
      </c>
      <c r="Q1838" s="948">
        <v>26851</v>
      </c>
      <c r="R1838" s="948">
        <v>37759</v>
      </c>
      <c r="S1838" s="948"/>
      <c r="T1838" s="948"/>
      <c r="U1838" s="948"/>
      <c r="V1838" s="948" t="s">
        <v>1348</v>
      </c>
      <c r="W1838" s="948">
        <v>1</v>
      </c>
    </row>
    <row r="1839" spans="1:23" s="917" customFormat="1" ht="12.75" customHeight="1">
      <c r="A1839" s="948">
        <v>1715</v>
      </c>
      <c r="B1839" s="948">
        <v>2841</v>
      </c>
      <c r="C1839" s="948" t="s">
        <v>83</v>
      </c>
      <c r="D1839" s="948" t="s">
        <v>1093</v>
      </c>
      <c r="E1839" s="948">
        <v>47519</v>
      </c>
      <c r="F1839" s="948" t="s">
        <v>198</v>
      </c>
      <c r="G1839" s="948" t="s">
        <v>3328</v>
      </c>
      <c r="H1839" s="948" t="s">
        <v>3258</v>
      </c>
      <c r="I1839" s="948" t="s">
        <v>5779</v>
      </c>
      <c r="J1839" s="948" t="s">
        <v>1096</v>
      </c>
      <c r="K1839" s="948">
        <v>2</v>
      </c>
      <c r="L1839" s="948" t="s">
        <v>25</v>
      </c>
      <c r="M1839" s="948">
        <v>41600</v>
      </c>
      <c r="N1839" s="948" t="s">
        <v>84</v>
      </c>
      <c r="O1839" s="948">
        <v>94362</v>
      </c>
      <c r="P1839" s="948">
        <v>52762</v>
      </c>
      <c r="Q1839" s="948">
        <v>18870</v>
      </c>
      <c r="R1839" s="948">
        <v>34212</v>
      </c>
      <c r="S1839" s="948"/>
      <c r="T1839" s="948"/>
      <c r="U1839" s="948"/>
      <c r="V1839" s="948" t="s">
        <v>1348</v>
      </c>
      <c r="W1839" s="948">
        <v>2</v>
      </c>
    </row>
    <row r="1840" spans="1:23" s="917" customFormat="1" ht="12.75" customHeight="1">
      <c r="A1840" s="948">
        <v>1335</v>
      </c>
      <c r="B1840" s="948">
        <v>2832</v>
      </c>
      <c r="C1840" s="948" t="s">
        <v>92</v>
      </c>
      <c r="D1840" s="948" t="s">
        <v>1133</v>
      </c>
      <c r="E1840" s="948">
        <v>47543</v>
      </c>
      <c r="F1840" s="948" t="s">
        <v>198</v>
      </c>
      <c r="G1840" s="948" t="s">
        <v>3329</v>
      </c>
      <c r="H1840" s="948" t="s">
        <v>1867</v>
      </c>
      <c r="I1840" s="948" t="s">
        <v>1748</v>
      </c>
      <c r="J1840" s="948" t="s">
        <v>1096</v>
      </c>
      <c r="K1840" s="948">
        <v>2</v>
      </c>
      <c r="L1840" s="948" t="s">
        <v>25</v>
      </c>
      <c r="M1840" s="948">
        <v>41600</v>
      </c>
      <c r="N1840" s="948" t="s">
        <v>88</v>
      </c>
      <c r="O1840" s="948">
        <v>101092</v>
      </c>
      <c r="P1840" s="948">
        <v>59492</v>
      </c>
      <c r="Q1840" s="948">
        <v>18870</v>
      </c>
      <c r="R1840" s="948">
        <v>26466</v>
      </c>
      <c r="S1840" s="948"/>
      <c r="T1840" s="948"/>
      <c r="U1840" s="948"/>
      <c r="V1840" s="948" t="s">
        <v>1348</v>
      </c>
      <c r="W1840" s="948">
        <v>1</v>
      </c>
    </row>
    <row r="1841" spans="1:23" s="917" customFormat="1" ht="12.75" customHeight="1">
      <c r="A1841" s="948">
        <v>1420</v>
      </c>
      <c r="B1841" s="948">
        <v>2819</v>
      </c>
      <c r="C1841" s="948" t="s">
        <v>101</v>
      </c>
      <c r="D1841" s="948" t="s">
        <v>1833</v>
      </c>
      <c r="E1841" s="948">
        <v>47546</v>
      </c>
      <c r="F1841" s="948" t="s">
        <v>198</v>
      </c>
      <c r="G1841" s="948" t="s">
        <v>3330</v>
      </c>
      <c r="H1841" s="948" t="s">
        <v>3331</v>
      </c>
      <c r="I1841" s="948"/>
      <c r="J1841" s="948" t="s">
        <v>1096</v>
      </c>
      <c r="K1841" s="948">
        <v>3</v>
      </c>
      <c r="L1841" s="948" t="s">
        <v>25</v>
      </c>
      <c r="M1841" s="948">
        <v>41600</v>
      </c>
      <c r="N1841" s="948" t="s">
        <v>97</v>
      </c>
      <c r="O1841" s="948">
        <v>122428</v>
      </c>
      <c r="P1841" s="948">
        <v>80828</v>
      </c>
      <c r="Q1841" s="948">
        <v>18870</v>
      </c>
      <c r="R1841" s="948">
        <v>26466</v>
      </c>
      <c r="S1841" s="948"/>
      <c r="T1841" s="948"/>
      <c r="U1841" s="948"/>
      <c r="V1841" s="948" t="s">
        <v>1348</v>
      </c>
      <c r="W1841" s="948">
        <v>2</v>
      </c>
    </row>
    <row r="1842" spans="1:23" s="917" customFormat="1" ht="12.75" customHeight="1">
      <c r="A1842" s="948">
        <v>1420</v>
      </c>
      <c r="B1842" s="948">
        <v>2819</v>
      </c>
      <c r="C1842" s="948" t="s">
        <v>101</v>
      </c>
      <c r="D1842" s="948" t="s">
        <v>1833</v>
      </c>
      <c r="E1842" s="948">
        <v>47547</v>
      </c>
      <c r="F1842" s="948" t="s">
        <v>198</v>
      </c>
      <c r="G1842" s="948" t="s">
        <v>3332</v>
      </c>
      <c r="H1842" s="948" t="s">
        <v>3331</v>
      </c>
      <c r="I1842" s="948"/>
      <c r="J1842" s="948" t="s">
        <v>1096</v>
      </c>
      <c r="K1842" s="948">
        <v>3</v>
      </c>
      <c r="L1842" s="948" t="s">
        <v>25</v>
      </c>
      <c r="M1842" s="948">
        <v>41600</v>
      </c>
      <c r="N1842" s="948" t="s">
        <v>97</v>
      </c>
      <c r="O1842" s="948">
        <v>122428</v>
      </c>
      <c r="P1842" s="948">
        <v>80828</v>
      </c>
      <c r="Q1842" s="948">
        <v>18870</v>
      </c>
      <c r="R1842" s="948">
        <v>26466</v>
      </c>
      <c r="S1842" s="948"/>
      <c r="T1842" s="948"/>
      <c r="U1842" s="948"/>
      <c r="V1842" s="948" t="s">
        <v>1348</v>
      </c>
      <c r="W1842" s="948">
        <v>2</v>
      </c>
    </row>
    <row r="1843" spans="1:23" s="917" customFormat="1" ht="12.75" customHeight="1">
      <c r="A1843" s="948">
        <v>1912</v>
      </c>
      <c r="B1843" s="948">
        <v>2840</v>
      </c>
      <c r="C1843" s="948" t="s">
        <v>87</v>
      </c>
      <c r="D1843" s="948" t="s">
        <v>1270</v>
      </c>
      <c r="E1843" s="948">
        <v>47560</v>
      </c>
      <c r="F1843" s="948" t="s">
        <v>198</v>
      </c>
      <c r="G1843" s="948" t="s">
        <v>3333</v>
      </c>
      <c r="H1843" s="948" t="s">
        <v>3334</v>
      </c>
      <c r="I1843" s="948"/>
      <c r="J1843" s="948" t="s">
        <v>1096</v>
      </c>
      <c r="K1843" s="948">
        <v>2</v>
      </c>
      <c r="L1843" s="948" t="s">
        <v>25</v>
      </c>
      <c r="M1843" s="948">
        <v>41600</v>
      </c>
      <c r="N1843" s="948" t="s">
        <v>84</v>
      </c>
      <c r="O1843" s="948">
        <v>94362</v>
      </c>
      <c r="P1843" s="948">
        <v>52762</v>
      </c>
      <c r="Q1843" s="948">
        <v>9746</v>
      </c>
      <c r="R1843" s="948">
        <v>9782</v>
      </c>
      <c r="S1843" s="948"/>
      <c r="T1843" s="948"/>
      <c r="U1843" s="948"/>
      <c r="V1843" s="948" t="s">
        <v>1348</v>
      </c>
      <c r="W1843" s="948">
        <v>2</v>
      </c>
    </row>
    <row r="1844" spans="1:23" s="917" customFormat="1" ht="12.75" customHeight="1">
      <c r="A1844" s="948">
        <v>1912</v>
      </c>
      <c r="B1844" s="948">
        <v>2840</v>
      </c>
      <c r="C1844" s="948" t="s">
        <v>87</v>
      </c>
      <c r="D1844" s="948" t="s">
        <v>1270</v>
      </c>
      <c r="E1844" s="948">
        <v>47562</v>
      </c>
      <c r="F1844" s="948" t="s">
        <v>198</v>
      </c>
      <c r="G1844" s="948" t="s">
        <v>3335</v>
      </c>
      <c r="H1844" s="948" t="s">
        <v>3334</v>
      </c>
      <c r="I1844" s="948"/>
      <c r="J1844" s="948" t="s">
        <v>1096</v>
      </c>
      <c r="K1844" s="948">
        <v>2</v>
      </c>
      <c r="L1844" s="948" t="s">
        <v>25</v>
      </c>
      <c r="M1844" s="948">
        <v>41600</v>
      </c>
      <c r="N1844" s="948" t="s">
        <v>84</v>
      </c>
      <c r="O1844" s="948">
        <v>94362</v>
      </c>
      <c r="P1844" s="948">
        <v>52762</v>
      </c>
      <c r="Q1844" s="948">
        <v>9746</v>
      </c>
      <c r="R1844" s="948">
        <v>9782</v>
      </c>
      <c r="S1844" s="948"/>
      <c r="T1844" s="948"/>
      <c r="U1844" s="948"/>
      <c r="V1844" s="948" t="s">
        <v>1348</v>
      </c>
      <c r="W1844" s="948">
        <v>3</v>
      </c>
    </row>
    <row r="1845" spans="1:23" s="917" customFormat="1" ht="12.75" customHeight="1">
      <c r="A1845" s="948">
        <v>1380</v>
      </c>
      <c r="B1845" s="948">
        <v>2803</v>
      </c>
      <c r="C1845" s="948" t="s">
        <v>98</v>
      </c>
      <c r="D1845" s="948" t="s">
        <v>1292</v>
      </c>
      <c r="E1845" s="948">
        <v>47566</v>
      </c>
      <c r="F1845" s="948" t="s">
        <v>198</v>
      </c>
      <c r="G1845" s="948" t="s">
        <v>3336</v>
      </c>
      <c r="H1845" s="948" t="s">
        <v>3200</v>
      </c>
      <c r="I1845" s="948"/>
      <c r="J1845" s="948" t="s">
        <v>1096</v>
      </c>
      <c r="K1845" s="948">
        <v>3</v>
      </c>
      <c r="L1845" s="948" t="s">
        <v>25</v>
      </c>
      <c r="M1845" s="948">
        <v>41600</v>
      </c>
      <c r="N1845" s="948" t="s">
        <v>97</v>
      </c>
      <c r="O1845" s="948">
        <v>122428</v>
      </c>
      <c r="P1845" s="948">
        <v>80828</v>
      </c>
      <c r="Q1845" s="948">
        <v>18870</v>
      </c>
      <c r="R1845" s="948">
        <v>19885</v>
      </c>
      <c r="S1845" s="948"/>
      <c r="T1845" s="948"/>
      <c r="U1845" s="948"/>
      <c r="V1845" s="948" t="s">
        <v>1348</v>
      </c>
      <c r="W1845" s="948">
        <v>2</v>
      </c>
    </row>
    <row r="1846" spans="1:23" s="917" customFormat="1" ht="12.75" customHeight="1">
      <c r="A1846" s="948">
        <v>1715</v>
      </c>
      <c r="B1846" s="948">
        <v>2840</v>
      </c>
      <c r="C1846" s="948" t="s">
        <v>87</v>
      </c>
      <c r="D1846" s="948" t="s">
        <v>1093</v>
      </c>
      <c r="E1846" s="948">
        <v>47567</v>
      </c>
      <c r="F1846" s="948" t="s">
        <v>198</v>
      </c>
      <c r="G1846" s="948" t="s">
        <v>3337</v>
      </c>
      <c r="H1846" s="948" t="s">
        <v>3331</v>
      </c>
      <c r="I1846" s="948"/>
      <c r="J1846" s="948" t="s">
        <v>1096</v>
      </c>
      <c r="K1846" s="948">
        <v>2</v>
      </c>
      <c r="L1846" s="948" t="s">
        <v>25</v>
      </c>
      <c r="M1846" s="948">
        <v>41600</v>
      </c>
      <c r="N1846" s="948" t="s">
        <v>84</v>
      </c>
      <c r="O1846" s="948">
        <v>94362</v>
      </c>
      <c r="P1846" s="948">
        <v>52762</v>
      </c>
      <c r="Q1846" s="948">
        <v>18870</v>
      </c>
      <c r="R1846" s="948">
        <v>34212</v>
      </c>
      <c r="S1846" s="948"/>
      <c r="T1846" s="948"/>
      <c r="U1846" s="948"/>
      <c r="V1846" s="948" t="s">
        <v>1348</v>
      </c>
      <c r="W1846" s="948">
        <v>2</v>
      </c>
    </row>
    <row r="1847" spans="1:23" s="917" customFormat="1" ht="12.75" customHeight="1">
      <c r="A1847" s="948">
        <v>1235</v>
      </c>
      <c r="B1847" s="948">
        <v>2824</v>
      </c>
      <c r="C1847" s="948" t="s">
        <v>122</v>
      </c>
      <c r="D1847" s="948" t="s">
        <v>1292</v>
      </c>
      <c r="E1847" s="948">
        <v>47572</v>
      </c>
      <c r="F1847" s="948" t="s">
        <v>198</v>
      </c>
      <c r="G1847" s="948" t="s">
        <v>3338</v>
      </c>
      <c r="H1847" s="948" t="s">
        <v>3228</v>
      </c>
      <c r="I1847" s="948"/>
      <c r="J1847" s="948" t="s">
        <v>1096</v>
      </c>
      <c r="K1847" s="948">
        <v>5</v>
      </c>
      <c r="L1847" s="948" t="s">
        <v>25</v>
      </c>
      <c r="M1847" s="948">
        <v>41600</v>
      </c>
      <c r="N1847" s="948" t="s">
        <v>114</v>
      </c>
      <c r="O1847" s="948">
        <v>165078</v>
      </c>
      <c r="P1847" s="948">
        <v>123478</v>
      </c>
      <c r="Q1847" s="948">
        <v>23032</v>
      </c>
      <c r="R1847" s="948">
        <v>43316</v>
      </c>
      <c r="S1847" s="948"/>
      <c r="T1847" s="948"/>
      <c r="U1847" s="948"/>
      <c r="V1847" s="948" t="s">
        <v>1348</v>
      </c>
      <c r="W1847" s="948">
        <v>3</v>
      </c>
    </row>
    <row r="1848" spans="1:23" s="917" customFormat="1" ht="12.75" customHeight="1">
      <c r="A1848" s="948">
        <v>1605</v>
      </c>
      <c r="B1848" s="948">
        <v>2813</v>
      </c>
      <c r="C1848" s="948" t="s">
        <v>90</v>
      </c>
      <c r="D1848" s="948" t="s">
        <v>1126</v>
      </c>
      <c r="E1848" s="948">
        <v>47575</v>
      </c>
      <c r="F1848" s="948" t="s">
        <v>198</v>
      </c>
      <c r="G1848" s="948" t="s">
        <v>3339</v>
      </c>
      <c r="H1848" s="948" t="s">
        <v>3340</v>
      </c>
      <c r="I1848" s="948"/>
      <c r="J1848" s="948" t="s">
        <v>1096</v>
      </c>
      <c r="K1848" s="948">
        <v>5</v>
      </c>
      <c r="L1848" s="948" t="s">
        <v>25</v>
      </c>
      <c r="M1848" s="948">
        <v>41600</v>
      </c>
      <c r="N1848" s="948" t="s">
        <v>88</v>
      </c>
      <c r="O1848" s="948">
        <v>101092</v>
      </c>
      <c r="P1848" s="948">
        <v>59492</v>
      </c>
      <c r="Q1848" s="948">
        <v>18870</v>
      </c>
      <c r="R1848" s="948">
        <v>19885</v>
      </c>
      <c r="S1848" s="948"/>
      <c r="T1848" s="948"/>
      <c r="U1848" s="948"/>
      <c r="V1848" s="948" t="s">
        <v>1348</v>
      </c>
      <c r="W1848" s="948">
        <v>2</v>
      </c>
    </row>
    <row r="1849" spans="1:23" s="917" customFormat="1" ht="12.75" customHeight="1">
      <c r="A1849" s="948">
        <v>1110</v>
      </c>
      <c r="B1849" s="948">
        <v>2823</v>
      </c>
      <c r="C1849" s="948" t="s">
        <v>551</v>
      </c>
      <c r="D1849" s="948" t="s">
        <v>1103</v>
      </c>
      <c r="E1849" s="948">
        <v>47578</v>
      </c>
      <c r="F1849" s="948" t="s">
        <v>198</v>
      </c>
      <c r="G1849" s="948" t="s">
        <v>3341</v>
      </c>
      <c r="H1849" s="948" t="s">
        <v>3342</v>
      </c>
      <c r="I1849" s="948"/>
      <c r="J1849" s="948" t="s">
        <v>1096</v>
      </c>
      <c r="K1849" s="948">
        <v>4</v>
      </c>
      <c r="L1849" s="948" t="s">
        <v>25</v>
      </c>
      <c r="M1849" s="948">
        <v>41600</v>
      </c>
      <c r="N1849" s="948" t="s">
        <v>93</v>
      </c>
      <c r="O1849" s="948">
        <v>109342</v>
      </c>
      <c r="P1849" s="948">
        <v>67742</v>
      </c>
      <c r="Q1849" s="948">
        <v>18870</v>
      </c>
      <c r="R1849" s="948">
        <v>26466</v>
      </c>
      <c r="S1849" s="948"/>
      <c r="T1849" s="948"/>
      <c r="U1849" s="948"/>
      <c r="V1849" s="948" t="s">
        <v>1348</v>
      </c>
      <c r="W1849" s="948">
        <v>1</v>
      </c>
    </row>
    <row r="1850" spans="1:23" s="917" customFormat="1" ht="12.75" customHeight="1">
      <c r="A1850" s="948">
        <v>1110</v>
      </c>
      <c r="B1850" s="948">
        <v>2823</v>
      </c>
      <c r="C1850" s="948" t="s">
        <v>551</v>
      </c>
      <c r="D1850" s="948" t="s">
        <v>1103</v>
      </c>
      <c r="E1850" s="948">
        <v>47580</v>
      </c>
      <c r="F1850" s="948" t="s">
        <v>198</v>
      </c>
      <c r="G1850" s="948" t="s">
        <v>3343</v>
      </c>
      <c r="H1850" s="948" t="s">
        <v>3342</v>
      </c>
      <c r="I1850" s="948"/>
      <c r="J1850" s="948" t="s">
        <v>1096</v>
      </c>
      <c r="K1850" s="948">
        <v>5</v>
      </c>
      <c r="L1850" s="948" t="s">
        <v>25</v>
      </c>
      <c r="M1850" s="948">
        <v>41600</v>
      </c>
      <c r="N1850" s="948" t="s">
        <v>93</v>
      </c>
      <c r="O1850" s="948">
        <v>109342</v>
      </c>
      <c r="P1850" s="948">
        <v>67742</v>
      </c>
      <c r="Q1850" s="948">
        <v>18870</v>
      </c>
      <c r="R1850" s="948">
        <v>26466</v>
      </c>
      <c r="S1850" s="948"/>
      <c r="T1850" s="948"/>
      <c r="U1850" s="948"/>
      <c r="V1850" s="948" t="s">
        <v>1348</v>
      </c>
      <c r="W1850" s="948">
        <v>1</v>
      </c>
    </row>
    <row r="1851" spans="1:23" s="917" customFormat="1" ht="12.75" customHeight="1">
      <c r="A1851" s="948">
        <v>1110</v>
      </c>
      <c r="B1851" s="948">
        <v>2823</v>
      </c>
      <c r="C1851" s="948" t="s">
        <v>551</v>
      </c>
      <c r="D1851" s="948" t="s">
        <v>1103</v>
      </c>
      <c r="E1851" s="948">
        <v>47581</v>
      </c>
      <c r="F1851" s="948" t="s">
        <v>198</v>
      </c>
      <c r="G1851" s="948" t="s">
        <v>3344</v>
      </c>
      <c r="H1851" s="948" t="s">
        <v>3342</v>
      </c>
      <c r="I1851" s="948"/>
      <c r="J1851" s="948" t="s">
        <v>1096</v>
      </c>
      <c r="K1851" s="948">
        <v>5</v>
      </c>
      <c r="L1851" s="948" t="s">
        <v>25</v>
      </c>
      <c r="M1851" s="948">
        <v>41600</v>
      </c>
      <c r="N1851" s="948" t="s">
        <v>93</v>
      </c>
      <c r="O1851" s="948">
        <v>109342</v>
      </c>
      <c r="P1851" s="948">
        <v>67742</v>
      </c>
      <c r="Q1851" s="948">
        <v>18870</v>
      </c>
      <c r="R1851" s="948">
        <v>26466</v>
      </c>
      <c r="S1851" s="948"/>
      <c r="T1851" s="948"/>
      <c r="U1851" s="948"/>
      <c r="V1851" s="948" t="s">
        <v>1348</v>
      </c>
      <c r="W1851" s="948">
        <v>1</v>
      </c>
    </row>
    <row r="1852" spans="1:23" s="917" customFormat="1" ht="12.75" customHeight="1">
      <c r="A1852" s="948">
        <v>1190</v>
      </c>
      <c r="B1852" s="948">
        <v>2823</v>
      </c>
      <c r="C1852" s="948" t="s">
        <v>551</v>
      </c>
      <c r="D1852" s="948" t="s">
        <v>1103</v>
      </c>
      <c r="E1852" s="948">
        <v>47585</v>
      </c>
      <c r="F1852" s="948" t="s">
        <v>198</v>
      </c>
      <c r="G1852" s="948" t="s">
        <v>3345</v>
      </c>
      <c r="H1852" s="948" t="s">
        <v>3323</v>
      </c>
      <c r="I1852" s="948"/>
      <c r="J1852" s="948" t="s">
        <v>1096</v>
      </c>
      <c r="K1852" s="948">
        <v>5</v>
      </c>
      <c r="L1852" s="948" t="s">
        <v>25</v>
      </c>
      <c r="M1852" s="948">
        <v>41600</v>
      </c>
      <c r="N1852" s="948" t="s">
        <v>93</v>
      </c>
      <c r="O1852" s="948">
        <v>109342</v>
      </c>
      <c r="P1852" s="948">
        <v>67742</v>
      </c>
      <c r="Q1852" s="948">
        <v>18870</v>
      </c>
      <c r="R1852" s="948">
        <v>26466</v>
      </c>
      <c r="S1852" s="948"/>
      <c r="T1852" s="948"/>
      <c r="U1852" s="948"/>
      <c r="V1852" s="948" t="s">
        <v>1348</v>
      </c>
      <c r="W1852" s="948">
        <v>1</v>
      </c>
    </row>
    <row r="1853" spans="1:23" s="917" customFormat="1" ht="12.75" customHeight="1">
      <c r="A1853" s="948">
        <v>1580</v>
      </c>
      <c r="B1853" s="948">
        <v>2808</v>
      </c>
      <c r="C1853" s="948" t="s">
        <v>99</v>
      </c>
      <c r="D1853" s="948" t="s">
        <v>1126</v>
      </c>
      <c r="E1853" s="948">
        <v>47586</v>
      </c>
      <c r="F1853" s="948" t="s">
        <v>198</v>
      </c>
      <c r="G1853" s="948" t="s">
        <v>3346</v>
      </c>
      <c r="H1853" s="948" t="s">
        <v>3347</v>
      </c>
      <c r="I1853" s="948"/>
      <c r="J1853" s="948" t="s">
        <v>1096</v>
      </c>
      <c r="K1853" s="948">
        <v>1</v>
      </c>
      <c r="L1853" s="948" t="s">
        <v>25</v>
      </c>
      <c r="M1853" s="948">
        <v>41600</v>
      </c>
      <c r="N1853" s="948" t="s">
        <v>97</v>
      </c>
      <c r="O1853" s="948">
        <v>122428</v>
      </c>
      <c r="P1853" s="948">
        <v>80828</v>
      </c>
      <c r="Q1853" s="948">
        <v>18870</v>
      </c>
      <c r="R1853" s="948">
        <v>19885</v>
      </c>
      <c r="S1853" s="948"/>
      <c r="T1853" s="948"/>
      <c r="U1853" s="948"/>
      <c r="V1853" s="948" t="s">
        <v>1348</v>
      </c>
      <c r="W1853" s="948">
        <v>1</v>
      </c>
    </row>
    <row r="1854" spans="1:23" s="917" customFormat="1" ht="12.75" customHeight="1">
      <c r="A1854" s="948">
        <v>1425</v>
      </c>
      <c r="B1854" s="948">
        <v>2803</v>
      </c>
      <c r="C1854" s="948" t="s">
        <v>98</v>
      </c>
      <c r="D1854" s="948" t="s">
        <v>1292</v>
      </c>
      <c r="E1854" s="948">
        <v>47587</v>
      </c>
      <c r="F1854" s="948" t="s">
        <v>198</v>
      </c>
      <c r="G1854" s="948" t="s">
        <v>3348</v>
      </c>
      <c r="H1854" s="948" t="s">
        <v>3228</v>
      </c>
      <c r="I1854" s="948"/>
      <c r="J1854" s="948" t="s">
        <v>1096</v>
      </c>
      <c r="K1854" s="948">
        <v>5</v>
      </c>
      <c r="L1854" s="948" t="s">
        <v>25</v>
      </c>
      <c r="M1854" s="948">
        <v>41600</v>
      </c>
      <c r="N1854" s="948" t="s">
        <v>97</v>
      </c>
      <c r="O1854" s="948">
        <v>122428</v>
      </c>
      <c r="P1854" s="948">
        <v>80828</v>
      </c>
      <c r="Q1854" s="948">
        <v>18870</v>
      </c>
      <c r="R1854" s="948">
        <v>26466</v>
      </c>
      <c r="S1854" s="948"/>
      <c r="T1854" s="948"/>
      <c r="U1854" s="948"/>
      <c r="V1854" s="948" t="s">
        <v>1348</v>
      </c>
      <c r="W1854" s="948">
        <v>1</v>
      </c>
    </row>
    <row r="1855" spans="1:23" s="917" customFormat="1" ht="12.75" customHeight="1">
      <c r="A1855" s="948">
        <v>1380</v>
      </c>
      <c r="B1855" s="948">
        <v>2803</v>
      </c>
      <c r="C1855" s="948" t="s">
        <v>98</v>
      </c>
      <c r="D1855" s="948" t="s">
        <v>1292</v>
      </c>
      <c r="E1855" s="948">
        <v>47588</v>
      </c>
      <c r="F1855" s="948" t="s">
        <v>198</v>
      </c>
      <c r="G1855" s="948" t="s">
        <v>3349</v>
      </c>
      <c r="H1855" s="948" t="s">
        <v>3350</v>
      </c>
      <c r="I1855" s="948"/>
      <c r="J1855" s="948" t="s">
        <v>1096</v>
      </c>
      <c r="K1855" s="948">
        <v>1</v>
      </c>
      <c r="L1855" s="948" t="s">
        <v>25</v>
      </c>
      <c r="M1855" s="948">
        <v>41600</v>
      </c>
      <c r="N1855" s="948" t="s">
        <v>97</v>
      </c>
      <c r="O1855" s="948">
        <v>122428</v>
      </c>
      <c r="P1855" s="948">
        <v>80828</v>
      </c>
      <c r="Q1855" s="948">
        <v>18870</v>
      </c>
      <c r="R1855" s="948">
        <v>19885</v>
      </c>
      <c r="S1855" s="948"/>
      <c r="T1855" s="948"/>
      <c r="U1855" s="948"/>
      <c r="V1855" s="948" t="s">
        <v>1348</v>
      </c>
      <c r="W1855" s="948">
        <v>2</v>
      </c>
    </row>
    <row r="1856" spans="1:23" s="917" customFormat="1" ht="12.75" customHeight="1">
      <c r="A1856" s="948">
        <v>3444</v>
      </c>
      <c r="B1856" s="948">
        <v>2817</v>
      </c>
      <c r="C1856" s="948" t="s">
        <v>107</v>
      </c>
      <c r="D1856" s="948" t="s">
        <v>1445</v>
      </c>
      <c r="E1856" s="948">
        <v>47592</v>
      </c>
      <c r="F1856" s="948" t="s">
        <v>198</v>
      </c>
      <c r="G1856" s="948" t="s">
        <v>3351</v>
      </c>
      <c r="H1856" s="948" t="s">
        <v>3334</v>
      </c>
      <c r="I1856" s="948"/>
      <c r="J1856" s="948" t="s">
        <v>1096</v>
      </c>
      <c r="K1856" s="948">
        <v>7</v>
      </c>
      <c r="L1856" s="948" t="s">
        <v>25</v>
      </c>
      <c r="M1856" s="948">
        <v>41600</v>
      </c>
      <c r="N1856" s="948" t="s">
        <v>106</v>
      </c>
      <c r="O1856" s="948">
        <v>136028</v>
      </c>
      <c r="P1856" s="948">
        <v>94428</v>
      </c>
      <c r="Q1856" s="948">
        <v>26851</v>
      </c>
      <c r="R1856" s="948">
        <v>37759</v>
      </c>
      <c r="S1856" s="948"/>
      <c r="T1856" s="948"/>
      <c r="U1856" s="948"/>
      <c r="V1856" s="948" t="s">
        <v>1348</v>
      </c>
      <c r="W1856" s="948">
        <v>6</v>
      </c>
    </row>
    <row r="1857" spans="1:23" s="917" customFormat="1" ht="12.75" customHeight="1">
      <c r="A1857" s="948">
        <v>3444</v>
      </c>
      <c r="B1857" s="948">
        <v>2817</v>
      </c>
      <c r="C1857" s="948" t="s">
        <v>107</v>
      </c>
      <c r="D1857" s="948" t="s">
        <v>1445</v>
      </c>
      <c r="E1857" s="948">
        <v>47593</v>
      </c>
      <c r="F1857" s="948" t="s">
        <v>198</v>
      </c>
      <c r="G1857" s="948" t="s">
        <v>3352</v>
      </c>
      <c r="H1857" s="948" t="s">
        <v>3334</v>
      </c>
      <c r="I1857" s="948"/>
      <c r="J1857" s="948" t="s">
        <v>1096</v>
      </c>
      <c r="K1857" s="948">
        <v>5</v>
      </c>
      <c r="L1857" s="948" t="s">
        <v>25</v>
      </c>
      <c r="M1857" s="948">
        <v>41600</v>
      </c>
      <c r="N1857" s="948" t="s">
        <v>106</v>
      </c>
      <c r="O1857" s="948">
        <v>136028</v>
      </c>
      <c r="P1857" s="948">
        <v>94428</v>
      </c>
      <c r="Q1857" s="948">
        <v>26851</v>
      </c>
      <c r="R1857" s="948">
        <v>37759</v>
      </c>
      <c r="S1857" s="948"/>
      <c r="T1857" s="948"/>
      <c r="U1857" s="948"/>
      <c r="V1857" s="948" t="s">
        <v>1348</v>
      </c>
      <c r="W1857" s="948">
        <v>3</v>
      </c>
    </row>
    <row r="1858" spans="1:23" s="917" customFormat="1" ht="12.75" customHeight="1">
      <c r="A1858" s="948">
        <v>1500</v>
      </c>
      <c r="B1858" s="948">
        <v>2826</v>
      </c>
      <c r="C1858" s="948" t="s">
        <v>103</v>
      </c>
      <c r="D1858" s="948" t="s">
        <v>1103</v>
      </c>
      <c r="E1858" s="948">
        <v>47594</v>
      </c>
      <c r="F1858" s="948" t="s">
        <v>198</v>
      </c>
      <c r="G1858" s="948" t="s">
        <v>3353</v>
      </c>
      <c r="H1858" s="948" t="s">
        <v>3334</v>
      </c>
      <c r="I1858" s="948"/>
      <c r="J1858" s="948" t="s">
        <v>1096</v>
      </c>
      <c r="K1858" s="948">
        <v>3</v>
      </c>
      <c r="L1858" s="948" t="s">
        <v>25</v>
      </c>
      <c r="M1858" s="948">
        <v>41600</v>
      </c>
      <c r="N1858" s="948" t="s">
        <v>93</v>
      </c>
      <c r="O1858" s="948">
        <v>109342</v>
      </c>
      <c r="P1858" s="948">
        <v>67742</v>
      </c>
      <c r="Q1858" s="948">
        <v>18870</v>
      </c>
      <c r="R1858" s="948">
        <v>26466</v>
      </c>
      <c r="S1858" s="948"/>
      <c r="T1858" s="948"/>
      <c r="U1858" s="948"/>
      <c r="V1858" s="948" t="s">
        <v>1348</v>
      </c>
      <c r="W1858" s="948">
        <v>2</v>
      </c>
    </row>
    <row r="1859" spans="1:23" s="917" customFormat="1" ht="12.75" customHeight="1">
      <c r="A1859" s="948">
        <v>1500</v>
      </c>
      <c r="B1859" s="948">
        <v>2826</v>
      </c>
      <c r="C1859" s="948" t="s">
        <v>103</v>
      </c>
      <c r="D1859" s="948" t="s">
        <v>1103</v>
      </c>
      <c r="E1859" s="948">
        <v>47595</v>
      </c>
      <c r="F1859" s="948" t="s">
        <v>198</v>
      </c>
      <c r="G1859" s="948" t="s">
        <v>3354</v>
      </c>
      <c r="H1859" s="948" t="s">
        <v>3334</v>
      </c>
      <c r="I1859" s="948"/>
      <c r="J1859" s="948" t="s">
        <v>1096</v>
      </c>
      <c r="K1859" s="948">
        <v>2</v>
      </c>
      <c r="L1859" s="948" t="s">
        <v>25</v>
      </c>
      <c r="M1859" s="948">
        <v>41600</v>
      </c>
      <c r="N1859" s="948" t="s">
        <v>93</v>
      </c>
      <c r="O1859" s="948">
        <v>109342</v>
      </c>
      <c r="P1859" s="948">
        <v>67742</v>
      </c>
      <c r="Q1859" s="948">
        <v>18870</v>
      </c>
      <c r="R1859" s="948">
        <v>26466</v>
      </c>
      <c r="S1859" s="948"/>
      <c r="T1859" s="948"/>
      <c r="U1859" s="948"/>
      <c r="V1859" s="948" t="s">
        <v>1348</v>
      </c>
      <c r="W1859" s="948">
        <v>2</v>
      </c>
    </row>
    <row r="1860" spans="1:23" s="917" customFormat="1" ht="12.75" customHeight="1">
      <c r="A1860" s="948">
        <v>1500</v>
      </c>
      <c r="B1860" s="948">
        <v>2826</v>
      </c>
      <c r="C1860" s="948" t="s">
        <v>103</v>
      </c>
      <c r="D1860" s="948" t="s">
        <v>1103</v>
      </c>
      <c r="E1860" s="948">
        <v>47596</v>
      </c>
      <c r="F1860" s="948" t="s">
        <v>198</v>
      </c>
      <c r="G1860" s="948" t="s">
        <v>3355</v>
      </c>
      <c r="H1860" s="948" t="s">
        <v>3334</v>
      </c>
      <c r="I1860" s="948"/>
      <c r="J1860" s="948" t="s">
        <v>1096</v>
      </c>
      <c r="K1860" s="948">
        <v>2</v>
      </c>
      <c r="L1860" s="948" t="s">
        <v>25</v>
      </c>
      <c r="M1860" s="948">
        <v>41600</v>
      </c>
      <c r="N1860" s="948" t="s">
        <v>93</v>
      </c>
      <c r="O1860" s="948">
        <v>109342</v>
      </c>
      <c r="P1860" s="948">
        <v>67742</v>
      </c>
      <c r="Q1860" s="948">
        <v>18870</v>
      </c>
      <c r="R1860" s="948">
        <v>26466</v>
      </c>
      <c r="S1860" s="948"/>
      <c r="T1860" s="948"/>
      <c r="U1860" s="948"/>
      <c r="V1860" s="948" t="s">
        <v>1348</v>
      </c>
      <c r="W1860" s="948">
        <v>2</v>
      </c>
    </row>
    <row r="1861" spans="1:23" s="917" customFormat="1" ht="12.75" customHeight="1">
      <c r="A1861" s="948">
        <v>1190</v>
      </c>
      <c r="B1861" s="948">
        <v>2823</v>
      </c>
      <c r="C1861" s="948" t="s">
        <v>551</v>
      </c>
      <c r="D1861" s="948" t="s">
        <v>1103</v>
      </c>
      <c r="E1861" s="948">
        <v>47597</v>
      </c>
      <c r="F1861" s="948" t="s">
        <v>198</v>
      </c>
      <c r="G1861" s="948" t="s">
        <v>3356</v>
      </c>
      <c r="H1861" s="948" t="s">
        <v>3323</v>
      </c>
      <c r="I1861" s="948"/>
      <c r="J1861" s="948" t="s">
        <v>1096</v>
      </c>
      <c r="K1861" s="948">
        <v>5</v>
      </c>
      <c r="L1861" s="948" t="s">
        <v>25</v>
      </c>
      <c r="M1861" s="948">
        <v>41600</v>
      </c>
      <c r="N1861" s="948" t="s">
        <v>93</v>
      </c>
      <c r="O1861" s="948">
        <v>109342</v>
      </c>
      <c r="P1861" s="948">
        <v>67742</v>
      </c>
      <c r="Q1861" s="948">
        <v>18870</v>
      </c>
      <c r="R1861" s="948">
        <v>26466</v>
      </c>
      <c r="S1861" s="948"/>
      <c r="T1861" s="948"/>
      <c r="U1861" s="948"/>
      <c r="V1861" s="948" t="s">
        <v>1348</v>
      </c>
      <c r="W1861" s="948">
        <v>1</v>
      </c>
    </row>
    <row r="1862" spans="1:23" s="917" customFormat="1" ht="12.75" customHeight="1">
      <c r="A1862" s="948">
        <v>1952</v>
      </c>
      <c r="B1862" s="948">
        <v>2840</v>
      </c>
      <c r="C1862" s="948" t="s">
        <v>87</v>
      </c>
      <c r="D1862" s="948" t="s">
        <v>1270</v>
      </c>
      <c r="E1862" s="948">
        <v>47598</v>
      </c>
      <c r="F1862" s="948" t="s">
        <v>198</v>
      </c>
      <c r="G1862" s="948" t="s">
        <v>3357</v>
      </c>
      <c r="H1862" s="948" t="s">
        <v>3358</v>
      </c>
      <c r="I1862" s="948"/>
      <c r="J1862" s="948" t="s">
        <v>1096</v>
      </c>
      <c r="K1862" s="948">
        <v>1</v>
      </c>
      <c r="L1862" s="948" t="s">
        <v>25</v>
      </c>
      <c r="M1862" s="948">
        <v>41600</v>
      </c>
      <c r="N1862" s="948" t="s">
        <v>84</v>
      </c>
      <c r="O1862" s="948">
        <v>94362</v>
      </c>
      <c r="P1862" s="948">
        <v>52762</v>
      </c>
      <c r="Q1862" s="948">
        <v>9746</v>
      </c>
      <c r="R1862" s="948">
        <v>9782</v>
      </c>
      <c r="S1862" s="948"/>
      <c r="T1862" s="948"/>
      <c r="U1862" s="948"/>
      <c r="V1862" s="948" t="s">
        <v>1348</v>
      </c>
      <c r="W1862" s="948">
        <v>2</v>
      </c>
    </row>
    <row r="1863" spans="1:23" s="917" customFormat="1" ht="12.75" customHeight="1">
      <c r="A1863" s="948">
        <v>1500</v>
      </c>
      <c r="B1863" s="948">
        <v>2826</v>
      </c>
      <c r="C1863" s="948" t="s">
        <v>103</v>
      </c>
      <c r="D1863" s="948" t="s">
        <v>1103</v>
      </c>
      <c r="E1863" s="948">
        <v>47599</v>
      </c>
      <c r="F1863" s="948" t="s">
        <v>198</v>
      </c>
      <c r="G1863" s="948" t="s">
        <v>3359</v>
      </c>
      <c r="H1863" s="948" t="s">
        <v>3360</v>
      </c>
      <c r="I1863" s="948"/>
      <c r="J1863" s="948" t="s">
        <v>1096</v>
      </c>
      <c r="K1863" s="948">
        <v>2</v>
      </c>
      <c r="L1863" s="948" t="s">
        <v>25</v>
      </c>
      <c r="M1863" s="948">
        <v>41600</v>
      </c>
      <c r="N1863" s="948" t="s">
        <v>93</v>
      </c>
      <c r="O1863" s="948">
        <v>109342</v>
      </c>
      <c r="P1863" s="948">
        <v>67742</v>
      </c>
      <c r="Q1863" s="948">
        <v>18870</v>
      </c>
      <c r="R1863" s="948">
        <v>26466</v>
      </c>
      <c r="S1863" s="948"/>
      <c r="T1863" s="948"/>
      <c r="U1863" s="948"/>
      <c r="V1863" s="948" t="s">
        <v>1348</v>
      </c>
      <c r="W1863" s="948">
        <v>2</v>
      </c>
    </row>
    <row r="1864" spans="1:23" s="917" customFormat="1" ht="12.75" customHeight="1">
      <c r="A1864" s="948">
        <v>1770</v>
      </c>
      <c r="B1864" s="948">
        <v>2840</v>
      </c>
      <c r="C1864" s="948" t="s">
        <v>87</v>
      </c>
      <c r="D1864" s="948" t="s">
        <v>1270</v>
      </c>
      <c r="E1864" s="948">
        <v>47600</v>
      </c>
      <c r="F1864" s="948" t="s">
        <v>198</v>
      </c>
      <c r="G1864" s="948" t="s">
        <v>3361</v>
      </c>
      <c r="H1864" s="948" t="s">
        <v>3362</v>
      </c>
      <c r="I1864" s="948"/>
      <c r="J1864" s="948" t="s">
        <v>1096</v>
      </c>
      <c r="K1864" s="948">
        <v>2</v>
      </c>
      <c r="L1864" s="948" t="s">
        <v>25</v>
      </c>
      <c r="M1864" s="948">
        <v>41600</v>
      </c>
      <c r="N1864" s="948" t="s">
        <v>84</v>
      </c>
      <c r="O1864" s="948">
        <v>94362</v>
      </c>
      <c r="P1864" s="948">
        <v>52762</v>
      </c>
      <c r="Q1864" s="948">
        <v>18870</v>
      </c>
      <c r="R1864" s="948">
        <v>34212</v>
      </c>
      <c r="S1864" s="948"/>
      <c r="T1864" s="948"/>
      <c r="U1864" s="948"/>
      <c r="V1864" s="948" t="s">
        <v>1348</v>
      </c>
      <c r="W1864" s="948">
        <v>2</v>
      </c>
    </row>
    <row r="1865" spans="1:23" s="917" customFormat="1" ht="12.75" customHeight="1">
      <c r="A1865" s="948">
        <v>1500</v>
      </c>
      <c r="B1865" s="948">
        <v>2826</v>
      </c>
      <c r="C1865" s="948" t="s">
        <v>103</v>
      </c>
      <c r="D1865" s="948" t="s">
        <v>1103</v>
      </c>
      <c r="E1865" s="948">
        <v>47601</v>
      </c>
      <c r="F1865" s="948" t="s">
        <v>198</v>
      </c>
      <c r="G1865" s="948" t="s">
        <v>3363</v>
      </c>
      <c r="H1865" s="948" t="s">
        <v>3334</v>
      </c>
      <c r="I1865" s="948"/>
      <c r="J1865" s="948" t="s">
        <v>1096</v>
      </c>
      <c r="K1865" s="948">
        <v>2</v>
      </c>
      <c r="L1865" s="948" t="s">
        <v>25</v>
      </c>
      <c r="M1865" s="948">
        <v>41600</v>
      </c>
      <c r="N1865" s="948" t="s">
        <v>93</v>
      </c>
      <c r="O1865" s="948">
        <v>109342</v>
      </c>
      <c r="P1865" s="948">
        <v>67742</v>
      </c>
      <c r="Q1865" s="948">
        <v>18870</v>
      </c>
      <c r="R1865" s="948">
        <v>26466</v>
      </c>
      <c r="S1865" s="948"/>
      <c r="T1865" s="948"/>
      <c r="U1865" s="948"/>
      <c r="V1865" s="948" t="s">
        <v>1348</v>
      </c>
      <c r="W1865" s="948">
        <v>2</v>
      </c>
    </row>
    <row r="1866" spans="1:23" s="917" customFormat="1" ht="12.75" customHeight="1">
      <c r="A1866" s="948">
        <v>1125</v>
      </c>
      <c r="B1866" s="948">
        <v>2805</v>
      </c>
      <c r="C1866" s="948" t="s">
        <v>110</v>
      </c>
      <c r="D1866" s="948" t="s">
        <v>1445</v>
      </c>
      <c r="E1866" s="948">
        <v>47603</v>
      </c>
      <c r="F1866" s="948" t="s">
        <v>198</v>
      </c>
      <c r="G1866" s="948" t="s">
        <v>3364</v>
      </c>
      <c r="H1866" s="948" t="s">
        <v>3365</v>
      </c>
      <c r="I1866" s="948"/>
      <c r="J1866" s="948" t="s">
        <v>1096</v>
      </c>
      <c r="K1866" s="948">
        <v>5</v>
      </c>
      <c r="L1866" s="948" t="s">
        <v>25</v>
      </c>
      <c r="M1866" s="948">
        <v>41600</v>
      </c>
      <c r="N1866" s="948" t="s">
        <v>109</v>
      </c>
      <c r="O1866" s="948">
        <v>149905</v>
      </c>
      <c r="P1866" s="948">
        <v>108305</v>
      </c>
      <c r="Q1866" s="948">
        <v>18870</v>
      </c>
      <c r="R1866" s="948">
        <v>26466</v>
      </c>
      <c r="S1866" s="948"/>
      <c r="T1866" s="948"/>
      <c r="U1866" s="948"/>
      <c r="V1866" s="948" t="s">
        <v>1348</v>
      </c>
      <c r="W1866" s="948">
        <v>1</v>
      </c>
    </row>
    <row r="1867" spans="1:23" s="917" customFormat="1" ht="12.75" customHeight="1">
      <c r="A1867" s="948">
        <v>1250</v>
      </c>
      <c r="B1867" s="948">
        <v>2823</v>
      </c>
      <c r="C1867" s="948" t="s">
        <v>551</v>
      </c>
      <c r="D1867" s="948" t="s">
        <v>1103</v>
      </c>
      <c r="E1867" s="948">
        <v>47605</v>
      </c>
      <c r="F1867" s="948" t="s">
        <v>198</v>
      </c>
      <c r="G1867" s="948" t="s">
        <v>3366</v>
      </c>
      <c r="H1867" s="948" t="s">
        <v>3367</v>
      </c>
      <c r="I1867" s="948"/>
      <c r="J1867" s="948" t="s">
        <v>1096</v>
      </c>
      <c r="K1867" s="948">
        <v>1</v>
      </c>
      <c r="L1867" s="948" t="s">
        <v>25</v>
      </c>
      <c r="M1867" s="948">
        <v>41600</v>
      </c>
      <c r="N1867" s="948" t="s">
        <v>93</v>
      </c>
      <c r="O1867" s="948">
        <v>109342</v>
      </c>
      <c r="P1867" s="948">
        <v>67742</v>
      </c>
      <c r="Q1867" s="948">
        <v>18870</v>
      </c>
      <c r="R1867" s="948">
        <v>26466</v>
      </c>
      <c r="S1867" s="948"/>
      <c r="T1867" s="948"/>
      <c r="U1867" s="948"/>
      <c r="V1867" s="948" t="s">
        <v>1348</v>
      </c>
      <c r="W1867" s="948">
        <v>2</v>
      </c>
    </row>
    <row r="1868" spans="1:23" s="917" customFormat="1" ht="12.75" customHeight="1">
      <c r="A1868" s="948">
        <v>1912</v>
      </c>
      <c r="B1868" s="948">
        <v>2840</v>
      </c>
      <c r="C1868" s="948" t="s">
        <v>87</v>
      </c>
      <c r="D1868" s="948" t="s">
        <v>1270</v>
      </c>
      <c r="E1868" s="948">
        <v>47606</v>
      </c>
      <c r="F1868" s="948" t="s">
        <v>198</v>
      </c>
      <c r="G1868" s="948" t="s">
        <v>3368</v>
      </c>
      <c r="H1868" s="948" t="s">
        <v>3205</v>
      </c>
      <c r="I1868" s="948"/>
      <c r="J1868" s="948" t="s">
        <v>1096</v>
      </c>
      <c r="K1868" s="948">
        <v>2</v>
      </c>
      <c r="L1868" s="948" t="s">
        <v>25</v>
      </c>
      <c r="M1868" s="948">
        <v>41600</v>
      </c>
      <c r="N1868" s="948" t="s">
        <v>84</v>
      </c>
      <c r="O1868" s="948">
        <v>94362</v>
      </c>
      <c r="P1868" s="948">
        <v>52762</v>
      </c>
      <c r="Q1868" s="948">
        <v>9746</v>
      </c>
      <c r="R1868" s="948">
        <v>9782</v>
      </c>
      <c r="S1868" s="948"/>
      <c r="T1868" s="948"/>
      <c r="U1868" s="948"/>
      <c r="V1868" s="948" t="s">
        <v>1348</v>
      </c>
      <c r="W1868" s="948">
        <v>2</v>
      </c>
    </row>
    <row r="1869" spans="1:23" s="917" customFormat="1" ht="12.75" customHeight="1">
      <c r="A1869" s="948">
        <v>1952</v>
      </c>
      <c r="B1869" s="948">
        <v>2840</v>
      </c>
      <c r="C1869" s="948" t="s">
        <v>87</v>
      </c>
      <c r="D1869" s="948" t="s">
        <v>1270</v>
      </c>
      <c r="E1869" s="948">
        <v>47609</v>
      </c>
      <c r="F1869" s="948" t="s">
        <v>198</v>
      </c>
      <c r="G1869" s="948" t="s">
        <v>3369</v>
      </c>
      <c r="H1869" s="948" t="s">
        <v>3370</v>
      </c>
      <c r="I1869" s="948"/>
      <c r="J1869" s="948" t="s">
        <v>1096</v>
      </c>
      <c r="K1869" s="948">
        <v>2</v>
      </c>
      <c r="L1869" s="948" t="s">
        <v>25</v>
      </c>
      <c r="M1869" s="948">
        <v>41600</v>
      </c>
      <c r="N1869" s="948" t="s">
        <v>84</v>
      </c>
      <c r="O1869" s="948">
        <v>94362</v>
      </c>
      <c r="P1869" s="948">
        <v>52762</v>
      </c>
      <c r="Q1869" s="948">
        <v>9746</v>
      </c>
      <c r="R1869" s="948">
        <v>9782</v>
      </c>
      <c r="S1869" s="948"/>
      <c r="T1869" s="948"/>
      <c r="U1869" s="948"/>
      <c r="V1869" s="948" t="s">
        <v>1348</v>
      </c>
      <c r="W1869" s="948">
        <v>1</v>
      </c>
    </row>
    <row r="1870" spans="1:23" s="917" customFormat="1" ht="12.75" customHeight="1">
      <c r="A1870" s="948">
        <v>1570</v>
      </c>
      <c r="B1870" s="948">
        <v>2801</v>
      </c>
      <c r="C1870" s="948" t="s">
        <v>115</v>
      </c>
      <c r="D1870" s="948" t="s">
        <v>1445</v>
      </c>
      <c r="E1870" s="948">
        <v>47610</v>
      </c>
      <c r="F1870" s="948" t="s">
        <v>198</v>
      </c>
      <c r="G1870" s="948" t="s">
        <v>3371</v>
      </c>
      <c r="H1870" s="948" t="s">
        <v>3174</v>
      </c>
      <c r="I1870" s="948"/>
      <c r="J1870" s="948" t="s">
        <v>1096</v>
      </c>
      <c r="K1870" s="948">
        <v>20</v>
      </c>
      <c r="L1870" s="948" t="s">
        <v>25</v>
      </c>
      <c r="M1870" s="948">
        <v>41600</v>
      </c>
      <c r="N1870" s="948" t="s">
        <v>114</v>
      </c>
      <c r="O1870" s="948">
        <v>165078</v>
      </c>
      <c r="P1870" s="948">
        <v>123478</v>
      </c>
      <c r="Q1870" s="948">
        <v>18870</v>
      </c>
      <c r="R1870" s="948">
        <v>26466</v>
      </c>
      <c r="S1870" s="948"/>
      <c r="T1870" s="948"/>
      <c r="U1870" s="948"/>
      <c r="V1870" s="948" t="s">
        <v>1348</v>
      </c>
      <c r="W1870" s="948">
        <v>1</v>
      </c>
    </row>
    <row r="1871" spans="1:23" s="917" customFormat="1" ht="12.75" customHeight="1">
      <c r="A1871" s="948">
        <v>1190</v>
      </c>
      <c r="B1871" s="948">
        <v>2823</v>
      </c>
      <c r="C1871" s="948" t="s">
        <v>551</v>
      </c>
      <c r="D1871" s="948" t="s">
        <v>1103</v>
      </c>
      <c r="E1871" s="948">
        <v>47611</v>
      </c>
      <c r="F1871" s="948" t="s">
        <v>198</v>
      </c>
      <c r="G1871" s="948" t="s">
        <v>3372</v>
      </c>
      <c r="H1871" s="948" t="s">
        <v>3323</v>
      </c>
      <c r="I1871" s="948"/>
      <c r="J1871" s="948" t="s">
        <v>1096</v>
      </c>
      <c r="K1871" s="948">
        <v>5</v>
      </c>
      <c r="L1871" s="948" t="s">
        <v>25</v>
      </c>
      <c r="M1871" s="948">
        <v>41600</v>
      </c>
      <c r="N1871" s="948" t="s">
        <v>93</v>
      </c>
      <c r="O1871" s="948">
        <v>109342</v>
      </c>
      <c r="P1871" s="948">
        <v>67742</v>
      </c>
      <c r="Q1871" s="948">
        <v>18870</v>
      </c>
      <c r="R1871" s="948">
        <v>26466</v>
      </c>
      <c r="S1871" s="948"/>
      <c r="T1871" s="948"/>
      <c r="U1871" s="948"/>
      <c r="V1871" s="948" t="s">
        <v>1348</v>
      </c>
      <c r="W1871" s="948">
        <v>1</v>
      </c>
    </row>
    <row r="1872" spans="1:23" s="917" customFormat="1" ht="12.75" customHeight="1">
      <c r="A1872" s="948">
        <v>1952</v>
      </c>
      <c r="B1872" s="948">
        <v>2840</v>
      </c>
      <c r="C1872" s="948" t="s">
        <v>87</v>
      </c>
      <c r="D1872" s="948" t="s">
        <v>1270</v>
      </c>
      <c r="E1872" s="948">
        <v>47613</v>
      </c>
      <c r="F1872" s="948" t="s">
        <v>198</v>
      </c>
      <c r="G1872" s="948" t="s">
        <v>3373</v>
      </c>
      <c r="H1872" s="948" t="s">
        <v>3374</v>
      </c>
      <c r="I1872" s="948"/>
      <c r="J1872" s="948" t="s">
        <v>1096</v>
      </c>
      <c r="K1872" s="948">
        <v>2</v>
      </c>
      <c r="L1872" s="948" t="s">
        <v>25</v>
      </c>
      <c r="M1872" s="948">
        <v>41600</v>
      </c>
      <c r="N1872" s="948" t="s">
        <v>84</v>
      </c>
      <c r="O1872" s="948">
        <v>94362</v>
      </c>
      <c r="P1872" s="948">
        <v>52762</v>
      </c>
      <c r="Q1872" s="948">
        <v>9746</v>
      </c>
      <c r="R1872" s="948">
        <v>9782</v>
      </c>
      <c r="S1872" s="948"/>
      <c r="T1872" s="948"/>
      <c r="U1872" s="948"/>
      <c r="V1872" s="948" t="s">
        <v>1348</v>
      </c>
      <c r="W1872" s="948">
        <v>1</v>
      </c>
    </row>
    <row r="1873" spans="1:23" s="917" customFormat="1" ht="12.75" customHeight="1">
      <c r="A1873" s="948">
        <v>1190</v>
      </c>
      <c r="B1873" s="948">
        <v>2823</v>
      </c>
      <c r="C1873" s="948" t="s">
        <v>551</v>
      </c>
      <c r="D1873" s="948" t="s">
        <v>1103</v>
      </c>
      <c r="E1873" s="948">
        <v>47615</v>
      </c>
      <c r="F1873" s="948" t="s">
        <v>198</v>
      </c>
      <c r="G1873" s="948" t="s">
        <v>3375</v>
      </c>
      <c r="H1873" s="948" t="s">
        <v>3323</v>
      </c>
      <c r="I1873" s="948"/>
      <c r="J1873" s="948" t="s">
        <v>1096</v>
      </c>
      <c r="K1873" s="948">
        <v>5</v>
      </c>
      <c r="L1873" s="948" t="s">
        <v>25</v>
      </c>
      <c r="M1873" s="948">
        <v>41600</v>
      </c>
      <c r="N1873" s="948" t="s">
        <v>93</v>
      </c>
      <c r="O1873" s="948">
        <v>109342</v>
      </c>
      <c r="P1873" s="948">
        <v>67742</v>
      </c>
      <c r="Q1873" s="948">
        <v>18870</v>
      </c>
      <c r="R1873" s="948">
        <v>26466</v>
      </c>
      <c r="S1873" s="948"/>
      <c r="T1873" s="948"/>
      <c r="U1873" s="948"/>
      <c r="V1873" s="948" t="s">
        <v>1348</v>
      </c>
      <c r="W1873" s="948">
        <v>1</v>
      </c>
    </row>
    <row r="1874" spans="1:23" s="917" customFormat="1" ht="12.75" customHeight="1">
      <c r="A1874" s="948">
        <v>1565</v>
      </c>
      <c r="B1874" s="948">
        <v>2840</v>
      </c>
      <c r="C1874" s="948" t="s">
        <v>87</v>
      </c>
      <c r="D1874" s="948" t="s">
        <v>1445</v>
      </c>
      <c r="E1874" s="948">
        <v>47618</v>
      </c>
      <c r="F1874" s="948" t="s">
        <v>198</v>
      </c>
      <c r="G1874" s="948" t="s">
        <v>3376</v>
      </c>
      <c r="H1874" s="948" t="s">
        <v>1376</v>
      </c>
      <c r="I1874" s="948"/>
      <c r="J1874" s="948" t="s">
        <v>1096</v>
      </c>
      <c r="K1874" s="948">
        <v>2</v>
      </c>
      <c r="L1874" s="948" t="s">
        <v>25</v>
      </c>
      <c r="M1874" s="948">
        <v>41600</v>
      </c>
      <c r="N1874" s="948" t="s">
        <v>84</v>
      </c>
      <c r="O1874" s="948">
        <v>94362</v>
      </c>
      <c r="P1874" s="948">
        <v>52762</v>
      </c>
      <c r="Q1874" s="948">
        <v>18870</v>
      </c>
      <c r="R1874" s="948">
        <v>26466</v>
      </c>
      <c r="S1874" s="948"/>
      <c r="T1874" s="948"/>
      <c r="U1874" s="948"/>
      <c r="V1874" s="948" t="s">
        <v>1348</v>
      </c>
      <c r="W1874" s="948">
        <v>1</v>
      </c>
    </row>
    <row r="1875" spans="1:23" s="917" customFormat="1" ht="12.75" customHeight="1">
      <c r="A1875" s="948">
        <v>1190</v>
      </c>
      <c r="B1875" s="948">
        <v>2823</v>
      </c>
      <c r="C1875" s="948" t="s">
        <v>551</v>
      </c>
      <c r="D1875" s="948" t="s">
        <v>1103</v>
      </c>
      <c r="E1875" s="948">
        <v>47619</v>
      </c>
      <c r="F1875" s="948" t="s">
        <v>198</v>
      </c>
      <c r="G1875" s="948" t="s">
        <v>3377</v>
      </c>
      <c r="H1875" s="948" t="s">
        <v>3323</v>
      </c>
      <c r="I1875" s="948"/>
      <c r="J1875" s="948" t="s">
        <v>1096</v>
      </c>
      <c r="K1875" s="948">
        <v>5</v>
      </c>
      <c r="L1875" s="948" t="s">
        <v>25</v>
      </c>
      <c r="M1875" s="948">
        <v>41600</v>
      </c>
      <c r="N1875" s="948" t="s">
        <v>93</v>
      </c>
      <c r="O1875" s="948">
        <v>109342</v>
      </c>
      <c r="P1875" s="948">
        <v>67742</v>
      </c>
      <c r="Q1875" s="948">
        <v>18870</v>
      </c>
      <c r="R1875" s="948">
        <v>26466</v>
      </c>
      <c r="S1875" s="948"/>
      <c r="T1875" s="948"/>
      <c r="U1875" s="948"/>
      <c r="V1875" s="948" t="s">
        <v>1348</v>
      </c>
      <c r="W1875" s="948">
        <v>1</v>
      </c>
    </row>
    <row r="1876" spans="1:23" s="917" customFormat="1" ht="12.75" customHeight="1">
      <c r="A1876" s="948">
        <v>1720</v>
      </c>
      <c r="B1876" s="948">
        <v>2840</v>
      </c>
      <c r="C1876" s="948" t="s">
        <v>87</v>
      </c>
      <c r="D1876" s="948" t="s">
        <v>1093</v>
      </c>
      <c r="E1876" s="948">
        <v>47620</v>
      </c>
      <c r="F1876" s="948" t="s">
        <v>198</v>
      </c>
      <c r="G1876" s="948" t="s">
        <v>3378</v>
      </c>
      <c r="H1876" s="948" t="s">
        <v>3379</v>
      </c>
      <c r="I1876" s="948"/>
      <c r="J1876" s="948" t="s">
        <v>1096</v>
      </c>
      <c r="K1876" s="948">
        <v>2</v>
      </c>
      <c r="L1876" s="948" t="s">
        <v>25</v>
      </c>
      <c r="M1876" s="948">
        <v>41600</v>
      </c>
      <c r="N1876" s="948" t="s">
        <v>84</v>
      </c>
      <c r="O1876" s="948">
        <v>94362</v>
      </c>
      <c r="P1876" s="948">
        <v>52762</v>
      </c>
      <c r="Q1876" s="948">
        <v>18870</v>
      </c>
      <c r="R1876" s="948">
        <v>34212</v>
      </c>
      <c r="S1876" s="948"/>
      <c r="T1876" s="948"/>
      <c r="U1876" s="948"/>
      <c r="V1876" s="948" t="s">
        <v>1348</v>
      </c>
      <c r="W1876" s="948">
        <v>2</v>
      </c>
    </row>
    <row r="1877" spans="1:23" s="917" customFormat="1" ht="12.75" customHeight="1">
      <c r="A1877" s="948">
        <v>1720</v>
      </c>
      <c r="B1877" s="948">
        <v>2840</v>
      </c>
      <c r="C1877" s="948" t="s">
        <v>87</v>
      </c>
      <c r="D1877" s="948" t="s">
        <v>1093</v>
      </c>
      <c r="E1877" s="948">
        <v>47621</v>
      </c>
      <c r="F1877" s="948" t="s">
        <v>198</v>
      </c>
      <c r="G1877" s="948" t="s">
        <v>3380</v>
      </c>
      <c r="H1877" s="948" t="s">
        <v>3379</v>
      </c>
      <c r="I1877" s="948"/>
      <c r="J1877" s="948" t="s">
        <v>1096</v>
      </c>
      <c r="K1877" s="948">
        <v>2</v>
      </c>
      <c r="L1877" s="948" t="s">
        <v>25</v>
      </c>
      <c r="M1877" s="948">
        <v>41600</v>
      </c>
      <c r="N1877" s="948" t="s">
        <v>84</v>
      </c>
      <c r="O1877" s="948">
        <v>94362</v>
      </c>
      <c r="P1877" s="948">
        <v>52762</v>
      </c>
      <c r="Q1877" s="948">
        <v>18870</v>
      </c>
      <c r="R1877" s="948">
        <v>34212</v>
      </c>
      <c r="S1877" s="948"/>
      <c r="T1877" s="948"/>
      <c r="U1877" s="948"/>
      <c r="V1877" s="948" t="s">
        <v>1348</v>
      </c>
      <c r="W1877" s="948">
        <v>2</v>
      </c>
    </row>
    <row r="1878" spans="1:23" s="917" customFormat="1" ht="12.75" customHeight="1">
      <c r="A1878" s="948">
        <v>1190</v>
      </c>
      <c r="B1878" s="948">
        <v>2823</v>
      </c>
      <c r="C1878" s="948" t="s">
        <v>551</v>
      </c>
      <c r="D1878" s="948" t="s">
        <v>1103</v>
      </c>
      <c r="E1878" s="948">
        <v>47624</v>
      </c>
      <c r="F1878" s="948" t="s">
        <v>198</v>
      </c>
      <c r="G1878" s="948" t="s">
        <v>3381</v>
      </c>
      <c r="H1878" s="948" t="s">
        <v>3323</v>
      </c>
      <c r="I1878" s="948"/>
      <c r="J1878" s="948" t="s">
        <v>1096</v>
      </c>
      <c r="K1878" s="948">
        <v>4</v>
      </c>
      <c r="L1878" s="948" t="s">
        <v>25</v>
      </c>
      <c r="M1878" s="948">
        <v>41600</v>
      </c>
      <c r="N1878" s="948" t="s">
        <v>93</v>
      </c>
      <c r="O1878" s="948">
        <v>109342</v>
      </c>
      <c r="P1878" s="948">
        <v>67742</v>
      </c>
      <c r="Q1878" s="948">
        <v>18870</v>
      </c>
      <c r="R1878" s="948">
        <v>26466</v>
      </c>
      <c r="S1878" s="948"/>
      <c r="T1878" s="948"/>
      <c r="U1878" s="948"/>
      <c r="V1878" s="948" t="s">
        <v>1348</v>
      </c>
      <c r="W1878" s="948">
        <v>1</v>
      </c>
    </row>
    <row r="1879" spans="1:23" s="917" customFormat="1" ht="12.75" customHeight="1">
      <c r="A1879" s="948">
        <v>1280</v>
      </c>
      <c r="B1879" s="948">
        <v>2826</v>
      </c>
      <c r="C1879" s="948" t="s">
        <v>103</v>
      </c>
      <c r="D1879" s="948" t="s">
        <v>1103</v>
      </c>
      <c r="E1879" s="948">
        <v>47625</v>
      </c>
      <c r="F1879" s="948" t="s">
        <v>198</v>
      </c>
      <c r="G1879" s="948" t="s">
        <v>3382</v>
      </c>
      <c r="H1879" s="948" t="s">
        <v>3383</v>
      </c>
      <c r="I1879" s="948"/>
      <c r="J1879" s="948" t="s">
        <v>1096</v>
      </c>
      <c r="K1879" s="948">
        <v>3</v>
      </c>
      <c r="L1879" s="948" t="s">
        <v>25</v>
      </c>
      <c r="M1879" s="948">
        <v>41600</v>
      </c>
      <c r="N1879" s="948" t="s">
        <v>93</v>
      </c>
      <c r="O1879" s="948">
        <v>109342</v>
      </c>
      <c r="P1879" s="948">
        <v>67742</v>
      </c>
      <c r="Q1879" s="948">
        <v>18870</v>
      </c>
      <c r="R1879" s="948">
        <v>26466</v>
      </c>
      <c r="S1879" s="948"/>
      <c r="T1879" s="948"/>
      <c r="U1879" s="948"/>
      <c r="V1879" s="948" t="s">
        <v>1348</v>
      </c>
      <c r="W1879" s="948">
        <v>1</v>
      </c>
    </row>
    <row r="1880" spans="1:23" s="917" customFormat="1" ht="12.75" customHeight="1">
      <c r="A1880" s="948">
        <v>1912</v>
      </c>
      <c r="B1880" s="948">
        <v>2840</v>
      </c>
      <c r="C1880" s="948" t="s">
        <v>87</v>
      </c>
      <c r="D1880" s="948" t="s">
        <v>1270</v>
      </c>
      <c r="E1880" s="948">
        <v>47629</v>
      </c>
      <c r="F1880" s="948" t="s">
        <v>198</v>
      </c>
      <c r="G1880" s="948" t="s">
        <v>3384</v>
      </c>
      <c r="H1880" s="948" t="s">
        <v>3334</v>
      </c>
      <c r="I1880" s="948"/>
      <c r="J1880" s="948" t="s">
        <v>1096</v>
      </c>
      <c r="K1880" s="948">
        <v>3</v>
      </c>
      <c r="L1880" s="948" t="s">
        <v>25</v>
      </c>
      <c r="M1880" s="948">
        <v>41600</v>
      </c>
      <c r="N1880" s="948" t="s">
        <v>84</v>
      </c>
      <c r="O1880" s="948">
        <v>94362</v>
      </c>
      <c r="P1880" s="948">
        <v>52762</v>
      </c>
      <c r="Q1880" s="948">
        <v>9746</v>
      </c>
      <c r="R1880" s="948">
        <v>9782</v>
      </c>
      <c r="S1880" s="948"/>
      <c r="T1880" s="948"/>
      <c r="U1880" s="948"/>
      <c r="V1880" s="948" t="s">
        <v>1348</v>
      </c>
      <c r="W1880" s="948">
        <v>4</v>
      </c>
    </row>
    <row r="1881" spans="1:23" s="917" customFormat="1" ht="12.75" customHeight="1">
      <c r="A1881" s="948">
        <v>1110</v>
      </c>
      <c r="B1881" s="948">
        <v>2819</v>
      </c>
      <c r="C1881" s="948" t="s">
        <v>101</v>
      </c>
      <c r="D1881" s="948" t="s">
        <v>1103</v>
      </c>
      <c r="E1881" s="948">
        <v>47630</v>
      </c>
      <c r="F1881" s="948" t="s">
        <v>198</v>
      </c>
      <c r="G1881" s="948" t="s">
        <v>3385</v>
      </c>
      <c r="H1881" s="948" t="s">
        <v>3386</v>
      </c>
      <c r="I1881" s="948"/>
      <c r="J1881" s="948" t="s">
        <v>1096</v>
      </c>
      <c r="K1881" s="948">
        <v>2</v>
      </c>
      <c r="L1881" s="948" t="s">
        <v>25</v>
      </c>
      <c r="M1881" s="948">
        <v>41600</v>
      </c>
      <c r="N1881" s="948" t="s">
        <v>97</v>
      </c>
      <c r="O1881" s="948">
        <v>122428</v>
      </c>
      <c r="P1881" s="948">
        <v>80828</v>
      </c>
      <c r="Q1881" s="948">
        <v>18870</v>
      </c>
      <c r="R1881" s="948">
        <v>26466</v>
      </c>
      <c r="S1881" s="948"/>
      <c r="T1881" s="948"/>
      <c r="U1881" s="948"/>
      <c r="V1881" s="948" t="s">
        <v>1348</v>
      </c>
      <c r="W1881" s="948">
        <v>1</v>
      </c>
    </row>
    <row r="1882" spans="1:23" s="917" customFormat="1" ht="12.75" customHeight="1">
      <c r="A1882" s="948">
        <v>6666</v>
      </c>
      <c r="B1882" s="948">
        <v>2839</v>
      </c>
      <c r="C1882" s="948" t="s">
        <v>86</v>
      </c>
      <c r="D1882" s="948" t="s">
        <v>1133</v>
      </c>
      <c r="E1882" s="948">
        <v>47632</v>
      </c>
      <c r="F1882" s="948" t="s">
        <v>198</v>
      </c>
      <c r="G1882" s="948" t="s">
        <v>3387</v>
      </c>
      <c r="H1882" s="948" t="s">
        <v>3365</v>
      </c>
      <c r="I1882" s="948"/>
      <c r="J1882" s="948" t="s">
        <v>1096</v>
      </c>
      <c r="K1882" s="948">
        <v>2</v>
      </c>
      <c r="L1882" s="948" t="s">
        <v>327</v>
      </c>
      <c r="M1882" s="948">
        <v>41600</v>
      </c>
      <c r="N1882" s="948" t="s">
        <v>84</v>
      </c>
      <c r="O1882" s="948">
        <v>94362</v>
      </c>
      <c r="P1882" s="948">
        <v>52762</v>
      </c>
      <c r="Q1882" s="948">
        <v>9746</v>
      </c>
      <c r="R1882" s="948">
        <v>9782</v>
      </c>
      <c r="S1882" s="948"/>
      <c r="T1882" s="948"/>
      <c r="U1882" s="948"/>
      <c r="V1882" s="948" t="s">
        <v>1348</v>
      </c>
      <c r="W1882" s="948">
        <v>323</v>
      </c>
    </row>
    <row r="1883" spans="1:23" s="917" customFormat="1" ht="12.75" customHeight="1">
      <c r="A1883" s="948">
        <v>1952</v>
      </c>
      <c r="B1883" s="948">
        <v>2840</v>
      </c>
      <c r="C1883" s="948" t="s">
        <v>87</v>
      </c>
      <c r="D1883" s="948" t="s">
        <v>1270</v>
      </c>
      <c r="E1883" s="948">
        <v>47635</v>
      </c>
      <c r="F1883" s="948" t="s">
        <v>198</v>
      </c>
      <c r="G1883" s="948" t="s">
        <v>3388</v>
      </c>
      <c r="H1883" s="948" t="s">
        <v>3389</v>
      </c>
      <c r="I1883" s="948"/>
      <c r="J1883" s="948" t="s">
        <v>1096</v>
      </c>
      <c r="K1883" s="948">
        <v>15</v>
      </c>
      <c r="L1883" s="948" t="s">
        <v>25</v>
      </c>
      <c r="M1883" s="948">
        <v>41600</v>
      </c>
      <c r="N1883" s="948" t="s">
        <v>84</v>
      </c>
      <c r="O1883" s="948">
        <v>94362</v>
      </c>
      <c r="P1883" s="948">
        <v>52762</v>
      </c>
      <c r="Q1883" s="948">
        <v>9746</v>
      </c>
      <c r="R1883" s="948">
        <v>9782</v>
      </c>
      <c r="S1883" s="948"/>
      <c r="T1883" s="948"/>
      <c r="U1883" s="948"/>
      <c r="V1883" s="948" t="s">
        <v>1348</v>
      </c>
      <c r="W1883" s="948">
        <v>1</v>
      </c>
    </row>
    <row r="1884" spans="1:23" s="917" customFormat="1" ht="12.75" customHeight="1">
      <c r="A1884" s="948">
        <v>1912</v>
      </c>
      <c r="B1884" s="948">
        <v>2840</v>
      </c>
      <c r="C1884" s="948" t="s">
        <v>87</v>
      </c>
      <c r="D1884" s="948" t="s">
        <v>1270</v>
      </c>
      <c r="E1884" s="948">
        <v>47636</v>
      </c>
      <c r="F1884" s="948" t="s">
        <v>198</v>
      </c>
      <c r="G1884" s="948" t="s">
        <v>3390</v>
      </c>
      <c r="H1884" s="948" t="s">
        <v>3391</v>
      </c>
      <c r="I1884" s="948"/>
      <c r="J1884" s="948" t="s">
        <v>1096</v>
      </c>
      <c r="K1884" s="948">
        <v>1</v>
      </c>
      <c r="L1884" s="948" t="s">
        <v>25</v>
      </c>
      <c r="M1884" s="948">
        <v>41600</v>
      </c>
      <c r="N1884" s="948" t="s">
        <v>84</v>
      </c>
      <c r="O1884" s="948">
        <v>94362</v>
      </c>
      <c r="P1884" s="948">
        <v>52762</v>
      </c>
      <c r="Q1884" s="948">
        <v>9746</v>
      </c>
      <c r="R1884" s="948">
        <v>9782</v>
      </c>
      <c r="S1884" s="948"/>
      <c r="T1884" s="948"/>
      <c r="U1884" s="948"/>
      <c r="V1884" s="948" t="s">
        <v>1348</v>
      </c>
      <c r="W1884" s="948">
        <v>1</v>
      </c>
    </row>
    <row r="1885" spans="1:23" s="917" customFormat="1" ht="12.75" customHeight="1">
      <c r="A1885" s="948">
        <v>1952</v>
      </c>
      <c r="B1885" s="948">
        <v>2840</v>
      </c>
      <c r="C1885" s="948" t="s">
        <v>87</v>
      </c>
      <c r="D1885" s="948" t="s">
        <v>1270</v>
      </c>
      <c r="E1885" s="948">
        <v>47637</v>
      </c>
      <c r="F1885" s="948" t="s">
        <v>198</v>
      </c>
      <c r="G1885" s="948" t="s">
        <v>3392</v>
      </c>
      <c r="H1885" s="948" t="s">
        <v>3389</v>
      </c>
      <c r="I1885" s="948"/>
      <c r="J1885" s="948" t="s">
        <v>1096</v>
      </c>
      <c r="K1885" s="948">
        <v>15</v>
      </c>
      <c r="L1885" s="948" t="s">
        <v>25</v>
      </c>
      <c r="M1885" s="948">
        <v>41600</v>
      </c>
      <c r="N1885" s="948" t="s">
        <v>84</v>
      </c>
      <c r="O1885" s="948">
        <v>94362</v>
      </c>
      <c r="P1885" s="948">
        <v>52762</v>
      </c>
      <c r="Q1885" s="948">
        <v>9746</v>
      </c>
      <c r="R1885" s="948">
        <v>9782</v>
      </c>
      <c r="S1885" s="948"/>
      <c r="T1885" s="948"/>
      <c r="U1885" s="948"/>
      <c r="V1885" s="948" t="s">
        <v>1348</v>
      </c>
      <c r="W1885" s="948">
        <v>1</v>
      </c>
    </row>
    <row r="1886" spans="1:23" s="917" customFormat="1" ht="12.75" customHeight="1">
      <c r="A1886" s="948">
        <v>3444</v>
      </c>
      <c r="B1886" s="948">
        <v>2817</v>
      </c>
      <c r="C1886" s="948" t="s">
        <v>107</v>
      </c>
      <c r="D1886" s="948" t="s">
        <v>1445</v>
      </c>
      <c r="E1886" s="948">
        <v>47641</v>
      </c>
      <c r="F1886" s="948" t="s">
        <v>198</v>
      </c>
      <c r="G1886" s="948" t="s">
        <v>3393</v>
      </c>
      <c r="H1886" s="948" t="s">
        <v>3334</v>
      </c>
      <c r="I1886" s="948"/>
      <c r="J1886" s="948" t="s">
        <v>1096</v>
      </c>
      <c r="K1886" s="948">
        <v>5</v>
      </c>
      <c r="L1886" s="948" t="s">
        <v>25</v>
      </c>
      <c r="M1886" s="948">
        <v>41600</v>
      </c>
      <c r="N1886" s="948" t="s">
        <v>106</v>
      </c>
      <c r="O1886" s="948">
        <v>136028</v>
      </c>
      <c r="P1886" s="948">
        <v>94428</v>
      </c>
      <c r="Q1886" s="948">
        <v>26851</v>
      </c>
      <c r="R1886" s="948">
        <v>37759</v>
      </c>
      <c r="S1886" s="948"/>
      <c r="T1886" s="948"/>
      <c r="U1886" s="948"/>
      <c r="V1886" s="948" t="s">
        <v>1348</v>
      </c>
      <c r="W1886" s="948">
        <v>3</v>
      </c>
    </row>
    <row r="1887" spans="1:23" s="917" customFormat="1" ht="12.75" customHeight="1">
      <c r="A1887" s="948">
        <v>1280</v>
      </c>
      <c r="B1887" s="948">
        <v>2826</v>
      </c>
      <c r="C1887" s="948" t="s">
        <v>103</v>
      </c>
      <c r="D1887" s="948" t="s">
        <v>1103</v>
      </c>
      <c r="E1887" s="948">
        <v>47642</v>
      </c>
      <c r="F1887" s="948" t="s">
        <v>198</v>
      </c>
      <c r="G1887" s="948" t="s">
        <v>3394</v>
      </c>
      <c r="H1887" s="948" t="s">
        <v>3383</v>
      </c>
      <c r="I1887" s="948"/>
      <c r="J1887" s="948" t="s">
        <v>1096</v>
      </c>
      <c r="K1887" s="948">
        <v>5</v>
      </c>
      <c r="L1887" s="948" t="s">
        <v>25</v>
      </c>
      <c r="M1887" s="948">
        <v>41600</v>
      </c>
      <c r="N1887" s="948" t="s">
        <v>93</v>
      </c>
      <c r="O1887" s="948">
        <v>109342</v>
      </c>
      <c r="P1887" s="948">
        <v>67742</v>
      </c>
      <c r="Q1887" s="948">
        <v>18870</v>
      </c>
      <c r="R1887" s="948">
        <v>26466</v>
      </c>
      <c r="S1887" s="948"/>
      <c r="T1887" s="948"/>
      <c r="U1887" s="948"/>
      <c r="V1887" s="948" t="s">
        <v>1348</v>
      </c>
      <c r="W1887" s="948">
        <v>1</v>
      </c>
    </row>
    <row r="1888" spans="1:23" s="917" customFormat="1" ht="12.75" customHeight="1">
      <c r="A1888" s="948">
        <v>1280</v>
      </c>
      <c r="B1888" s="948">
        <v>2826</v>
      </c>
      <c r="C1888" s="948" t="s">
        <v>103</v>
      </c>
      <c r="D1888" s="948" t="s">
        <v>1103</v>
      </c>
      <c r="E1888" s="948">
        <v>47643</v>
      </c>
      <c r="F1888" s="948" t="s">
        <v>198</v>
      </c>
      <c r="G1888" s="948" t="s">
        <v>3395</v>
      </c>
      <c r="H1888" s="948" t="s">
        <v>3383</v>
      </c>
      <c r="I1888" s="948"/>
      <c r="J1888" s="948" t="s">
        <v>1096</v>
      </c>
      <c r="K1888" s="948">
        <v>5</v>
      </c>
      <c r="L1888" s="948" t="s">
        <v>25</v>
      </c>
      <c r="M1888" s="948">
        <v>41600</v>
      </c>
      <c r="N1888" s="948" t="s">
        <v>93</v>
      </c>
      <c r="O1888" s="948">
        <v>109342</v>
      </c>
      <c r="P1888" s="948">
        <v>67742</v>
      </c>
      <c r="Q1888" s="948">
        <v>18870</v>
      </c>
      <c r="R1888" s="948">
        <v>26466</v>
      </c>
      <c r="S1888" s="948"/>
      <c r="T1888" s="948"/>
      <c r="U1888" s="948"/>
      <c r="V1888" s="948" t="s">
        <v>1348</v>
      </c>
      <c r="W1888" s="948">
        <v>1</v>
      </c>
    </row>
    <row r="1889" spans="1:23" s="917" customFormat="1" ht="12.75" customHeight="1">
      <c r="A1889" s="948">
        <v>1912</v>
      </c>
      <c r="B1889" s="948">
        <v>2840</v>
      </c>
      <c r="C1889" s="948" t="s">
        <v>87</v>
      </c>
      <c r="D1889" s="948" t="s">
        <v>1270</v>
      </c>
      <c r="E1889" s="948">
        <v>47647</v>
      </c>
      <c r="F1889" s="948" t="s">
        <v>198</v>
      </c>
      <c r="G1889" s="948" t="s">
        <v>3396</v>
      </c>
      <c r="H1889" s="948" t="s">
        <v>1879</v>
      </c>
      <c r="I1889" s="948"/>
      <c r="J1889" s="948" t="s">
        <v>1096</v>
      </c>
      <c r="K1889" s="948">
        <v>1</v>
      </c>
      <c r="L1889" s="948" t="s">
        <v>25</v>
      </c>
      <c r="M1889" s="948">
        <v>41600</v>
      </c>
      <c r="N1889" s="948" t="s">
        <v>84</v>
      </c>
      <c r="O1889" s="948">
        <v>94362</v>
      </c>
      <c r="P1889" s="948">
        <v>52762</v>
      </c>
      <c r="Q1889" s="948">
        <v>9746</v>
      </c>
      <c r="R1889" s="948">
        <v>9782</v>
      </c>
      <c r="S1889" s="948"/>
      <c r="T1889" s="948"/>
      <c r="U1889" s="948"/>
      <c r="V1889" s="948" t="s">
        <v>1348</v>
      </c>
      <c r="W1889" s="948">
        <v>2</v>
      </c>
    </row>
    <row r="1890" spans="1:23" s="917" customFormat="1" ht="12.75" customHeight="1">
      <c r="A1890" s="948">
        <v>1550</v>
      </c>
      <c r="B1890" s="948">
        <v>2820</v>
      </c>
      <c r="C1890" s="948" t="s">
        <v>1622</v>
      </c>
      <c r="D1890" s="948" t="s">
        <v>1445</v>
      </c>
      <c r="E1890" s="948">
        <v>47649</v>
      </c>
      <c r="F1890" s="948" t="s">
        <v>198</v>
      </c>
      <c r="G1890" s="948" t="s">
        <v>3397</v>
      </c>
      <c r="H1890" s="948" t="s">
        <v>3398</v>
      </c>
      <c r="I1890" s="948"/>
      <c r="J1890" s="948" t="s">
        <v>1096</v>
      </c>
      <c r="K1890" s="948">
        <v>1</v>
      </c>
      <c r="L1890" s="948" t="s">
        <v>25</v>
      </c>
      <c r="M1890" s="948">
        <v>41600</v>
      </c>
      <c r="N1890" s="948" t="s">
        <v>126</v>
      </c>
      <c r="O1890" s="948">
        <v>212265</v>
      </c>
      <c r="P1890" s="948">
        <v>170665</v>
      </c>
      <c r="Q1890" s="948">
        <v>18870</v>
      </c>
      <c r="R1890" s="948">
        <v>26466</v>
      </c>
      <c r="S1890" s="948"/>
      <c r="T1890" s="948"/>
      <c r="U1890" s="948"/>
      <c r="V1890" s="948" t="s">
        <v>1348</v>
      </c>
      <c r="W1890" s="948">
        <v>2</v>
      </c>
    </row>
    <row r="1891" spans="1:23" s="917" customFormat="1" ht="12.75" customHeight="1">
      <c r="A1891" s="948">
        <v>1545</v>
      </c>
      <c r="B1891" s="948">
        <v>2820</v>
      </c>
      <c r="C1891" s="948" t="s">
        <v>1622</v>
      </c>
      <c r="D1891" s="948" t="s">
        <v>1445</v>
      </c>
      <c r="E1891" s="948">
        <v>47651</v>
      </c>
      <c r="F1891" s="948" t="s">
        <v>198</v>
      </c>
      <c r="G1891" s="948" t="s">
        <v>3399</v>
      </c>
      <c r="H1891" s="948" t="s">
        <v>3398</v>
      </c>
      <c r="I1891" s="948"/>
      <c r="J1891" s="948" t="s">
        <v>1096</v>
      </c>
      <c r="K1891" s="948">
        <v>1</v>
      </c>
      <c r="L1891" s="948" t="s">
        <v>25</v>
      </c>
      <c r="M1891" s="948">
        <v>41600</v>
      </c>
      <c r="N1891" s="948" t="s">
        <v>126</v>
      </c>
      <c r="O1891" s="948">
        <v>212265</v>
      </c>
      <c r="P1891" s="948">
        <v>170665</v>
      </c>
      <c r="Q1891" s="948">
        <v>18870</v>
      </c>
      <c r="R1891" s="948">
        <v>26466</v>
      </c>
      <c r="S1891" s="948"/>
      <c r="T1891" s="948"/>
      <c r="U1891" s="948"/>
      <c r="V1891" s="948" t="s">
        <v>1348</v>
      </c>
      <c r="W1891" s="948">
        <v>2</v>
      </c>
    </row>
    <row r="1892" spans="1:23" s="917" customFormat="1" ht="12.75" customHeight="1">
      <c r="A1892" s="948">
        <v>1605</v>
      </c>
      <c r="B1892" s="948">
        <v>2813</v>
      </c>
      <c r="C1892" s="948" t="s">
        <v>90</v>
      </c>
      <c r="D1892" s="948" t="s">
        <v>1126</v>
      </c>
      <c r="E1892" s="948">
        <v>47652</v>
      </c>
      <c r="F1892" s="948" t="s">
        <v>198</v>
      </c>
      <c r="G1892" s="948" t="s">
        <v>3400</v>
      </c>
      <c r="H1892" s="948" t="s">
        <v>3224</v>
      </c>
      <c r="I1892" s="948"/>
      <c r="J1892" s="948" t="s">
        <v>1096</v>
      </c>
      <c r="K1892" s="948">
        <v>5</v>
      </c>
      <c r="L1892" s="948" t="s">
        <v>25</v>
      </c>
      <c r="M1892" s="948">
        <v>41600</v>
      </c>
      <c r="N1892" s="948" t="s">
        <v>88</v>
      </c>
      <c r="O1892" s="948">
        <v>101092</v>
      </c>
      <c r="P1892" s="948">
        <v>59492</v>
      </c>
      <c r="Q1892" s="948">
        <v>18870</v>
      </c>
      <c r="R1892" s="948">
        <v>19885</v>
      </c>
      <c r="S1892" s="948"/>
      <c r="T1892" s="948"/>
      <c r="U1892" s="948"/>
      <c r="V1892" s="948" t="s">
        <v>1348</v>
      </c>
      <c r="W1892" s="948">
        <v>2</v>
      </c>
    </row>
    <row r="1893" spans="1:23" s="917" customFormat="1" ht="12.75" customHeight="1">
      <c r="A1893" s="948">
        <v>1280</v>
      </c>
      <c r="B1893" s="948">
        <v>2826</v>
      </c>
      <c r="C1893" s="948" t="s">
        <v>103</v>
      </c>
      <c r="D1893" s="948" t="s">
        <v>1103</v>
      </c>
      <c r="E1893" s="948">
        <v>47654</v>
      </c>
      <c r="F1893" s="948" t="s">
        <v>198</v>
      </c>
      <c r="G1893" s="948" t="s">
        <v>3401</v>
      </c>
      <c r="H1893" s="948" t="s">
        <v>3402</v>
      </c>
      <c r="I1893" s="948"/>
      <c r="J1893" s="948" t="s">
        <v>1096</v>
      </c>
      <c r="K1893" s="948">
        <v>10</v>
      </c>
      <c r="L1893" s="948" t="s">
        <v>25</v>
      </c>
      <c r="M1893" s="948">
        <v>41600</v>
      </c>
      <c r="N1893" s="948" t="s">
        <v>93</v>
      </c>
      <c r="O1893" s="948">
        <v>109342</v>
      </c>
      <c r="P1893" s="948">
        <v>67742</v>
      </c>
      <c r="Q1893" s="948">
        <v>18870</v>
      </c>
      <c r="R1893" s="948">
        <v>26466</v>
      </c>
      <c r="S1893" s="948"/>
      <c r="T1893" s="948"/>
      <c r="U1893" s="948"/>
      <c r="V1893" s="948" t="s">
        <v>1348</v>
      </c>
      <c r="W1893" s="948">
        <v>1</v>
      </c>
    </row>
    <row r="1894" spans="1:23" s="917" customFormat="1" ht="12.75" customHeight="1">
      <c r="A1894" s="948">
        <v>1545</v>
      </c>
      <c r="B1894" s="948">
        <v>2846</v>
      </c>
      <c r="C1894" s="948" t="s">
        <v>324</v>
      </c>
      <c r="D1894" s="948" t="s">
        <v>1445</v>
      </c>
      <c r="E1894" s="948">
        <v>47656</v>
      </c>
      <c r="F1894" s="948" t="s">
        <v>198</v>
      </c>
      <c r="G1894" s="948" t="s">
        <v>3403</v>
      </c>
      <c r="H1894" s="948" t="s">
        <v>3404</v>
      </c>
      <c r="I1894" s="948"/>
      <c r="J1894" s="948" t="s">
        <v>1096</v>
      </c>
      <c r="K1894" s="948">
        <v>2</v>
      </c>
      <c r="L1894" s="948" t="s">
        <v>25</v>
      </c>
      <c r="M1894" s="948">
        <v>41600</v>
      </c>
      <c r="N1894" s="948" t="s">
        <v>126</v>
      </c>
      <c r="O1894" s="948">
        <v>212265</v>
      </c>
      <c r="P1894" s="948">
        <v>170665</v>
      </c>
      <c r="Q1894" s="948">
        <v>18870</v>
      </c>
      <c r="R1894" s="948">
        <v>26466</v>
      </c>
      <c r="S1894" s="948"/>
      <c r="T1894" s="948"/>
      <c r="U1894" s="948"/>
      <c r="V1894" s="948" t="s">
        <v>1348</v>
      </c>
      <c r="W1894" s="948">
        <v>1</v>
      </c>
    </row>
    <row r="1895" spans="1:23" s="917" customFormat="1" ht="12.75" customHeight="1">
      <c r="A1895" s="948">
        <v>1034</v>
      </c>
      <c r="B1895" s="948">
        <v>2803</v>
      </c>
      <c r="C1895" s="948" t="s">
        <v>98</v>
      </c>
      <c r="D1895" s="948" t="s">
        <v>1292</v>
      </c>
      <c r="E1895" s="948">
        <v>47664</v>
      </c>
      <c r="F1895" s="948" t="s">
        <v>198</v>
      </c>
      <c r="G1895" s="948" t="s">
        <v>3405</v>
      </c>
      <c r="H1895" s="948" t="s">
        <v>3406</v>
      </c>
      <c r="I1895" s="948"/>
      <c r="J1895" s="948" t="s">
        <v>1096</v>
      </c>
      <c r="K1895" s="948">
        <v>4</v>
      </c>
      <c r="L1895" s="948" t="s">
        <v>25</v>
      </c>
      <c r="M1895" s="948">
        <v>41600</v>
      </c>
      <c r="N1895" s="948" t="s">
        <v>97</v>
      </c>
      <c r="O1895" s="948">
        <v>122428</v>
      </c>
      <c r="P1895" s="948">
        <v>80828</v>
      </c>
      <c r="Q1895" s="948">
        <v>18870</v>
      </c>
      <c r="R1895" s="948">
        <v>26466</v>
      </c>
      <c r="S1895" s="948"/>
      <c r="T1895" s="948"/>
      <c r="U1895" s="948"/>
      <c r="V1895" s="948" t="s">
        <v>1348</v>
      </c>
      <c r="W1895" s="948">
        <v>1</v>
      </c>
    </row>
    <row r="1896" spans="1:23" s="917" customFormat="1" ht="12.75" customHeight="1">
      <c r="A1896" s="948">
        <v>1680</v>
      </c>
      <c r="B1896" s="948">
        <v>2840</v>
      </c>
      <c r="C1896" s="948" t="s">
        <v>87</v>
      </c>
      <c r="D1896" s="948" t="s">
        <v>1093</v>
      </c>
      <c r="E1896" s="948">
        <v>47666</v>
      </c>
      <c r="F1896" s="948" t="s">
        <v>198</v>
      </c>
      <c r="G1896" s="948" t="s">
        <v>3407</v>
      </c>
      <c r="H1896" s="948" t="s">
        <v>3408</v>
      </c>
      <c r="I1896" s="948" t="s">
        <v>1748</v>
      </c>
      <c r="J1896" s="948" t="s">
        <v>1096</v>
      </c>
      <c r="K1896" s="948">
        <v>2</v>
      </c>
      <c r="L1896" s="948" t="s">
        <v>25</v>
      </c>
      <c r="M1896" s="948">
        <v>41600</v>
      </c>
      <c r="N1896" s="948" t="s">
        <v>84</v>
      </c>
      <c r="O1896" s="948">
        <v>94362</v>
      </c>
      <c r="P1896" s="948">
        <v>52762</v>
      </c>
      <c r="Q1896" s="948">
        <v>18870</v>
      </c>
      <c r="R1896" s="948">
        <v>34212</v>
      </c>
      <c r="S1896" s="948"/>
      <c r="T1896" s="948"/>
      <c r="U1896" s="948"/>
      <c r="V1896" s="948" t="s">
        <v>1348</v>
      </c>
      <c r="W1896" s="948">
        <v>2</v>
      </c>
    </row>
    <row r="1897" spans="1:23" s="917" customFormat="1" ht="12.75" customHeight="1">
      <c r="A1897" s="948">
        <v>1680</v>
      </c>
      <c r="B1897" s="948">
        <v>2840</v>
      </c>
      <c r="C1897" s="948" t="s">
        <v>87</v>
      </c>
      <c r="D1897" s="948" t="s">
        <v>1093</v>
      </c>
      <c r="E1897" s="948">
        <v>47667</v>
      </c>
      <c r="F1897" s="948" t="s">
        <v>198</v>
      </c>
      <c r="G1897" s="948" t="s">
        <v>3409</v>
      </c>
      <c r="H1897" s="948" t="s">
        <v>3408</v>
      </c>
      <c r="I1897" s="948" t="s">
        <v>1748</v>
      </c>
      <c r="J1897" s="948" t="s">
        <v>1096</v>
      </c>
      <c r="K1897" s="948">
        <v>2</v>
      </c>
      <c r="L1897" s="948" t="s">
        <v>25</v>
      </c>
      <c r="M1897" s="948">
        <v>41600</v>
      </c>
      <c r="N1897" s="948" t="s">
        <v>84</v>
      </c>
      <c r="O1897" s="948">
        <v>94362</v>
      </c>
      <c r="P1897" s="948">
        <v>52762</v>
      </c>
      <c r="Q1897" s="948">
        <v>18870</v>
      </c>
      <c r="R1897" s="948">
        <v>34212</v>
      </c>
      <c r="S1897" s="948"/>
      <c r="T1897" s="948"/>
      <c r="U1897" s="948"/>
      <c r="V1897" s="948" t="s">
        <v>1348</v>
      </c>
      <c r="W1897" s="948">
        <v>3</v>
      </c>
    </row>
    <row r="1898" spans="1:23" s="917" customFormat="1" ht="12.75" customHeight="1">
      <c r="A1898" s="948">
        <v>6666</v>
      </c>
      <c r="B1898" s="948">
        <v>2840</v>
      </c>
      <c r="C1898" s="948" t="s">
        <v>87</v>
      </c>
      <c r="D1898" s="948" t="s">
        <v>1806</v>
      </c>
      <c r="E1898" s="948">
        <v>47668</v>
      </c>
      <c r="F1898" s="948" t="s">
        <v>198</v>
      </c>
      <c r="G1898" s="948" t="s">
        <v>2663</v>
      </c>
      <c r="H1898" s="948" t="s">
        <v>3410</v>
      </c>
      <c r="I1898" s="948"/>
      <c r="J1898" s="948" t="s">
        <v>1096</v>
      </c>
      <c r="K1898" s="948">
        <v>2</v>
      </c>
      <c r="L1898" s="948" t="s">
        <v>25</v>
      </c>
      <c r="M1898" s="948">
        <v>41600</v>
      </c>
      <c r="N1898" s="948" t="s">
        <v>84</v>
      </c>
      <c r="O1898" s="948">
        <v>94362</v>
      </c>
      <c r="P1898" s="948">
        <v>52762</v>
      </c>
      <c r="Q1898" s="948">
        <v>9746</v>
      </c>
      <c r="R1898" s="948">
        <v>9782</v>
      </c>
      <c r="S1898" s="948"/>
      <c r="T1898" s="948"/>
      <c r="U1898" s="948"/>
      <c r="V1898" s="948" t="s">
        <v>1348</v>
      </c>
      <c r="W1898" s="948">
        <v>231</v>
      </c>
    </row>
    <row r="1899" spans="1:23" s="917" customFormat="1" ht="12.75" customHeight="1">
      <c r="A1899" s="948">
        <v>6666</v>
      </c>
      <c r="B1899" s="948">
        <v>2840</v>
      </c>
      <c r="C1899" s="948" t="s">
        <v>87</v>
      </c>
      <c r="D1899" s="948" t="s">
        <v>1806</v>
      </c>
      <c r="E1899" s="948">
        <v>47669</v>
      </c>
      <c r="F1899" s="948" t="s">
        <v>198</v>
      </c>
      <c r="G1899" s="948" t="s">
        <v>2695</v>
      </c>
      <c r="H1899" s="948" t="s">
        <v>3410</v>
      </c>
      <c r="I1899" s="948"/>
      <c r="J1899" s="948" t="s">
        <v>1096</v>
      </c>
      <c r="K1899" s="948">
        <v>3</v>
      </c>
      <c r="L1899" s="948" t="s">
        <v>25</v>
      </c>
      <c r="M1899" s="948">
        <v>41600</v>
      </c>
      <c r="N1899" s="948" t="s">
        <v>84</v>
      </c>
      <c r="O1899" s="948">
        <v>94362</v>
      </c>
      <c r="P1899" s="948">
        <v>52762</v>
      </c>
      <c r="Q1899" s="948">
        <v>9746</v>
      </c>
      <c r="R1899" s="948">
        <v>9782</v>
      </c>
      <c r="S1899" s="948"/>
      <c r="T1899" s="948"/>
      <c r="U1899" s="948"/>
      <c r="V1899" s="948" t="s">
        <v>1348</v>
      </c>
      <c r="W1899" s="948">
        <v>231</v>
      </c>
    </row>
    <row r="1900" spans="1:23" s="917" customFormat="1" ht="12.75" customHeight="1">
      <c r="A1900" s="948">
        <v>6666</v>
      </c>
      <c r="B1900" s="948">
        <v>2840</v>
      </c>
      <c r="C1900" s="948" t="s">
        <v>87</v>
      </c>
      <c r="D1900" s="948" t="s">
        <v>1806</v>
      </c>
      <c r="E1900" s="948">
        <v>47670</v>
      </c>
      <c r="F1900" s="948" t="s">
        <v>198</v>
      </c>
      <c r="G1900" s="948" t="s">
        <v>2720</v>
      </c>
      <c r="H1900" s="948" t="s">
        <v>3410</v>
      </c>
      <c r="I1900" s="948"/>
      <c r="J1900" s="948" t="s">
        <v>1096</v>
      </c>
      <c r="K1900" s="948">
        <v>2</v>
      </c>
      <c r="L1900" s="948" t="s">
        <v>25</v>
      </c>
      <c r="M1900" s="948">
        <v>41600</v>
      </c>
      <c r="N1900" s="948" t="s">
        <v>84</v>
      </c>
      <c r="O1900" s="948">
        <v>94362</v>
      </c>
      <c r="P1900" s="948">
        <v>52762</v>
      </c>
      <c r="Q1900" s="948">
        <v>9746</v>
      </c>
      <c r="R1900" s="948">
        <v>9782</v>
      </c>
      <c r="S1900" s="948"/>
      <c r="T1900" s="948"/>
      <c r="U1900" s="948"/>
      <c r="V1900" s="948" t="s">
        <v>1348</v>
      </c>
      <c r="W1900" s="948">
        <v>231</v>
      </c>
    </row>
    <row r="1901" spans="1:23" s="917" customFormat="1" ht="12.75" customHeight="1">
      <c r="A1901" s="948">
        <v>6666</v>
      </c>
      <c r="B1901" s="948">
        <v>2840</v>
      </c>
      <c r="C1901" s="948" t="s">
        <v>87</v>
      </c>
      <c r="D1901" s="948" t="s">
        <v>1806</v>
      </c>
      <c r="E1901" s="948">
        <v>47671</v>
      </c>
      <c r="F1901" s="948" t="s">
        <v>198</v>
      </c>
      <c r="G1901" s="948" t="s">
        <v>2726</v>
      </c>
      <c r="H1901" s="948" t="s">
        <v>3410</v>
      </c>
      <c r="I1901" s="948"/>
      <c r="J1901" s="948" t="s">
        <v>1096</v>
      </c>
      <c r="K1901" s="948">
        <v>3</v>
      </c>
      <c r="L1901" s="948" t="s">
        <v>25</v>
      </c>
      <c r="M1901" s="948">
        <v>41600</v>
      </c>
      <c r="N1901" s="948" t="s">
        <v>84</v>
      </c>
      <c r="O1901" s="948">
        <v>94362</v>
      </c>
      <c r="P1901" s="948">
        <v>52762</v>
      </c>
      <c r="Q1901" s="948">
        <v>9746</v>
      </c>
      <c r="R1901" s="948">
        <v>9782</v>
      </c>
      <c r="S1901" s="948"/>
      <c r="T1901" s="948"/>
      <c r="U1901" s="948"/>
      <c r="V1901" s="948" t="s">
        <v>1348</v>
      </c>
      <c r="W1901" s="948">
        <v>231</v>
      </c>
    </row>
    <row r="1902" spans="1:23" s="917" customFormat="1" ht="12.75" customHeight="1">
      <c r="A1902" s="948">
        <v>1680</v>
      </c>
      <c r="B1902" s="948">
        <v>2840</v>
      </c>
      <c r="C1902" s="948" t="s">
        <v>87</v>
      </c>
      <c r="D1902" s="948" t="s">
        <v>1093</v>
      </c>
      <c r="E1902" s="948">
        <v>47672</v>
      </c>
      <c r="F1902" s="948" t="s">
        <v>198</v>
      </c>
      <c r="G1902" s="948" t="s">
        <v>3411</v>
      </c>
      <c r="H1902" s="948" t="s">
        <v>3412</v>
      </c>
      <c r="I1902" s="948" t="s">
        <v>1748</v>
      </c>
      <c r="J1902" s="948" t="s">
        <v>1096</v>
      </c>
      <c r="K1902" s="948">
        <v>3</v>
      </c>
      <c r="L1902" s="948" t="s">
        <v>25</v>
      </c>
      <c r="M1902" s="948">
        <v>41600</v>
      </c>
      <c r="N1902" s="948" t="s">
        <v>84</v>
      </c>
      <c r="O1902" s="948">
        <v>94362</v>
      </c>
      <c r="P1902" s="948">
        <v>52762</v>
      </c>
      <c r="Q1902" s="948">
        <v>18870</v>
      </c>
      <c r="R1902" s="948">
        <v>34212</v>
      </c>
      <c r="S1902" s="948"/>
      <c r="T1902" s="948"/>
      <c r="U1902" s="948"/>
      <c r="V1902" s="948" t="s">
        <v>1348</v>
      </c>
      <c r="W1902" s="948">
        <v>2</v>
      </c>
    </row>
    <row r="1903" spans="1:23" s="917" customFormat="1" ht="12.75" customHeight="1">
      <c r="A1903" s="948">
        <v>1710</v>
      </c>
      <c r="B1903" s="948">
        <v>2840</v>
      </c>
      <c r="C1903" s="948" t="s">
        <v>87</v>
      </c>
      <c r="D1903" s="948" t="s">
        <v>1093</v>
      </c>
      <c r="E1903" s="948">
        <v>47675</v>
      </c>
      <c r="F1903" s="948" t="s">
        <v>198</v>
      </c>
      <c r="G1903" s="948" t="s">
        <v>3413</v>
      </c>
      <c r="H1903" s="948" t="s">
        <v>3414</v>
      </c>
      <c r="I1903" s="948"/>
      <c r="J1903" s="948" t="s">
        <v>1096</v>
      </c>
      <c r="K1903" s="948">
        <v>2</v>
      </c>
      <c r="L1903" s="948" t="s">
        <v>25</v>
      </c>
      <c r="M1903" s="948">
        <v>41600</v>
      </c>
      <c r="N1903" s="948" t="s">
        <v>84</v>
      </c>
      <c r="O1903" s="948">
        <v>94362</v>
      </c>
      <c r="P1903" s="948">
        <v>52762</v>
      </c>
      <c r="Q1903" s="948">
        <v>18870</v>
      </c>
      <c r="R1903" s="948">
        <v>26466</v>
      </c>
      <c r="S1903" s="948"/>
      <c r="T1903" s="948"/>
      <c r="U1903" s="948"/>
      <c r="V1903" s="948" t="s">
        <v>1348</v>
      </c>
      <c r="W1903" s="948">
        <v>2</v>
      </c>
    </row>
    <row r="1904" spans="1:23" s="917" customFormat="1" ht="12.75" customHeight="1">
      <c r="A1904" s="948">
        <v>2004</v>
      </c>
      <c r="B1904" s="948">
        <v>2840</v>
      </c>
      <c r="C1904" s="948" t="s">
        <v>87</v>
      </c>
      <c r="D1904" s="948" t="s">
        <v>1266</v>
      </c>
      <c r="E1904" s="948">
        <v>47683</v>
      </c>
      <c r="F1904" s="948" t="s">
        <v>198</v>
      </c>
      <c r="G1904" s="948" t="s">
        <v>3415</v>
      </c>
      <c r="H1904" s="948" t="s">
        <v>3416</v>
      </c>
      <c r="I1904" s="948"/>
      <c r="J1904" s="948" t="s">
        <v>1096</v>
      </c>
      <c r="K1904" s="948">
        <v>2</v>
      </c>
      <c r="L1904" s="948" t="s">
        <v>1415</v>
      </c>
      <c r="M1904" s="948">
        <v>0</v>
      </c>
      <c r="N1904" s="948" t="s">
        <v>84</v>
      </c>
      <c r="O1904" s="948">
        <v>97274</v>
      </c>
      <c r="P1904" s="948">
        <v>97274</v>
      </c>
      <c r="Q1904" s="948">
        <v>18870</v>
      </c>
      <c r="R1904" s="948">
        <v>26466</v>
      </c>
      <c r="S1904" s="948"/>
      <c r="T1904" s="948"/>
      <c r="U1904" s="948"/>
      <c r="V1904" s="948" t="s">
        <v>1348</v>
      </c>
      <c r="W1904" s="948">
        <v>4</v>
      </c>
    </row>
    <row r="1905" spans="1:23" s="917" customFormat="1" ht="12.75" customHeight="1">
      <c r="A1905" s="948">
        <v>1330</v>
      </c>
      <c r="B1905" s="948">
        <v>2821</v>
      </c>
      <c r="C1905" s="948" t="s">
        <v>102</v>
      </c>
      <c r="D1905" s="948" t="s">
        <v>1266</v>
      </c>
      <c r="E1905" s="948">
        <v>47684</v>
      </c>
      <c r="F1905" s="948" t="s">
        <v>198</v>
      </c>
      <c r="G1905" s="948" t="s">
        <v>3417</v>
      </c>
      <c r="H1905" s="948" t="s">
        <v>3255</v>
      </c>
      <c r="I1905" s="948"/>
      <c r="J1905" s="948" t="s">
        <v>1096</v>
      </c>
      <c r="K1905" s="948">
        <v>3</v>
      </c>
      <c r="L1905" s="948" t="s">
        <v>25</v>
      </c>
      <c r="M1905" s="948">
        <v>41600</v>
      </c>
      <c r="N1905" s="948" t="s">
        <v>97</v>
      </c>
      <c r="O1905" s="948">
        <v>122428</v>
      </c>
      <c r="P1905" s="948">
        <v>80828</v>
      </c>
      <c r="Q1905" s="948">
        <v>18870</v>
      </c>
      <c r="R1905" s="948">
        <v>34212</v>
      </c>
      <c r="S1905" s="948"/>
      <c r="T1905" s="948"/>
      <c r="U1905" s="948"/>
      <c r="V1905" s="948" t="s">
        <v>1348</v>
      </c>
      <c r="W1905" s="948">
        <v>1</v>
      </c>
    </row>
    <row r="1906" spans="1:23" s="917" customFormat="1" ht="12.75" customHeight="1">
      <c r="A1906" s="948">
        <v>1180</v>
      </c>
      <c r="B1906" s="948">
        <v>2819</v>
      </c>
      <c r="C1906" s="948" t="s">
        <v>101</v>
      </c>
      <c r="D1906" s="948" t="s">
        <v>1103</v>
      </c>
      <c r="E1906" s="948">
        <v>47685</v>
      </c>
      <c r="F1906" s="948" t="s">
        <v>198</v>
      </c>
      <c r="G1906" s="948" t="s">
        <v>3418</v>
      </c>
      <c r="H1906" s="948" t="s">
        <v>3419</v>
      </c>
      <c r="I1906" s="948"/>
      <c r="J1906" s="948" t="s">
        <v>1096</v>
      </c>
      <c r="K1906" s="948">
        <v>3</v>
      </c>
      <c r="L1906" s="948" t="s">
        <v>25</v>
      </c>
      <c r="M1906" s="948">
        <v>41600</v>
      </c>
      <c r="N1906" s="948" t="s">
        <v>97</v>
      </c>
      <c r="O1906" s="948">
        <v>122428</v>
      </c>
      <c r="P1906" s="948">
        <v>80828</v>
      </c>
      <c r="Q1906" s="948">
        <v>18870</v>
      </c>
      <c r="R1906" s="948">
        <v>26466</v>
      </c>
      <c r="S1906" s="948"/>
      <c r="T1906" s="948"/>
      <c r="U1906" s="948"/>
      <c r="V1906" s="948" t="s">
        <v>1348</v>
      </c>
      <c r="W1906" s="948">
        <v>1</v>
      </c>
    </row>
    <row r="1907" spans="1:23" s="917" customFormat="1" ht="12.75" customHeight="1">
      <c r="A1907" s="948">
        <v>1330</v>
      </c>
      <c r="B1907" s="948">
        <v>2821</v>
      </c>
      <c r="C1907" s="948" t="s">
        <v>102</v>
      </c>
      <c r="D1907" s="948" t="s">
        <v>1266</v>
      </c>
      <c r="E1907" s="948">
        <v>47686</v>
      </c>
      <c r="F1907" s="948" t="s">
        <v>198</v>
      </c>
      <c r="G1907" s="948" t="s">
        <v>3420</v>
      </c>
      <c r="H1907" s="948" t="s">
        <v>3255</v>
      </c>
      <c r="I1907" s="948"/>
      <c r="J1907" s="948" t="s">
        <v>1096</v>
      </c>
      <c r="K1907" s="948">
        <v>2</v>
      </c>
      <c r="L1907" s="948" t="s">
        <v>25</v>
      </c>
      <c r="M1907" s="948">
        <v>41600</v>
      </c>
      <c r="N1907" s="948" t="s">
        <v>97</v>
      </c>
      <c r="O1907" s="948">
        <v>122428</v>
      </c>
      <c r="P1907" s="948">
        <v>80828</v>
      </c>
      <c r="Q1907" s="948">
        <v>18870</v>
      </c>
      <c r="R1907" s="948">
        <v>34212</v>
      </c>
      <c r="S1907" s="948"/>
      <c r="T1907" s="948"/>
      <c r="U1907" s="948"/>
      <c r="V1907" s="948" t="s">
        <v>1348</v>
      </c>
      <c r="W1907" s="948">
        <v>1</v>
      </c>
    </row>
    <row r="1908" spans="1:23" s="917" customFormat="1" ht="12.75" customHeight="1">
      <c r="A1908" s="948">
        <v>1330</v>
      </c>
      <c r="B1908" s="948">
        <v>2821</v>
      </c>
      <c r="C1908" s="948" t="s">
        <v>102</v>
      </c>
      <c r="D1908" s="948" t="s">
        <v>1266</v>
      </c>
      <c r="E1908" s="948">
        <v>47687</v>
      </c>
      <c r="F1908" s="948" t="s">
        <v>198</v>
      </c>
      <c r="G1908" s="948" t="s">
        <v>3421</v>
      </c>
      <c r="H1908" s="948" t="s">
        <v>3255</v>
      </c>
      <c r="I1908" s="948"/>
      <c r="J1908" s="948" t="s">
        <v>1096</v>
      </c>
      <c r="K1908" s="948">
        <v>1</v>
      </c>
      <c r="L1908" s="948" t="s">
        <v>25</v>
      </c>
      <c r="M1908" s="948">
        <v>41600</v>
      </c>
      <c r="N1908" s="948" t="s">
        <v>97</v>
      </c>
      <c r="O1908" s="948">
        <v>122428</v>
      </c>
      <c r="P1908" s="948">
        <v>80828</v>
      </c>
      <c r="Q1908" s="948">
        <v>18870</v>
      </c>
      <c r="R1908" s="948">
        <v>34212</v>
      </c>
      <c r="S1908" s="948"/>
      <c r="T1908" s="948"/>
      <c r="U1908" s="948"/>
      <c r="V1908" s="948" t="s">
        <v>1348</v>
      </c>
      <c r="W1908" s="948">
        <v>1</v>
      </c>
    </row>
    <row r="1909" spans="1:23" s="917" customFormat="1" ht="12.75" customHeight="1">
      <c r="A1909" s="948">
        <v>1605</v>
      </c>
      <c r="B1909" s="948">
        <v>2813</v>
      </c>
      <c r="C1909" s="948" t="s">
        <v>90</v>
      </c>
      <c r="D1909" s="948" t="s">
        <v>1126</v>
      </c>
      <c r="E1909" s="948">
        <v>47690</v>
      </c>
      <c r="F1909" s="948" t="s">
        <v>198</v>
      </c>
      <c r="G1909" s="948" t="s">
        <v>3422</v>
      </c>
      <c r="H1909" s="948" t="s">
        <v>3423</v>
      </c>
      <c r="I1909" s="948"/>
      <c r="J1909" s="948" t="s">
        <v>1096</v>
      </c>
      <c r="K1909" s="948">
        <v>20</v>
      </c>
      <c r="L1909" s="948" t="s">
        <v>25</v>
      </c>
      <c r="M1909" s="948">
        <v>41600</v>
      </c>
      <c r="N1909" s="948" t="s">
        <v>88</v>
      </c>
      <c r="O1909" s="948">
        <v>101092</v>
      </c>
      <c r="P1909" s="948">
        <v>59492</v>
      </c>
      <c r="Q1909" s="948">
        <v>18870</v>
      </c>
      <c r="R1909" s="948">
        <v>19885</v>
      </c>
      <c r="S1909" s="948"/>
      <c r="T1909" s="948"/>
      <c r="U1909" s="948"/>
      <c r="V1909" s="948" t="s">
        <v>1348</v>
      </c>
      <c r="W1909" s="948">
        <v>2</v>
      </c>
    </row>
    <row r="1910" spans="1:23" s="917" customFormat="1" ht="12.75" customHeight="1">
      <c r="A1910" s="948">
        <v>1710</v>
      </c>
      <c r="B1910" s="948">
        <v>2840</v>
      </c>
      <c r="C1910" s="948" t="s">
        <v>87</v>
      </c>
      <c r="D1910" s="948" t="s">
        <v>1093</v>
      </c>
      <c r="E1910" s="948">
        <v>47692</v>
      </c>
      <c r="F1910" s="948" t="s">
        <v>198</v>
      </c>
      <c r="G1910" s="948" t="s">
        <v>3424</v>
      </c>
      <c r="H1910" s="948" t="s">
        <v>3414</v>
      </c>
      <c r="I1910" s="948"/>
      <c r="J1910" s="948" t="s">
        <v>1096</v>
      </c>
      <c r="K1910" s="948">
        <v>1</v>
      </c>
      <c r="L1910" s="948" t="s">
        <v>25</v>
      </c>
      <c r="M1910" s="948">
        <v>41600</v>
      </c>
      <c r="N1910" s="948" t="s">
        <v>84</v>
      </c>
      <c r="O1910" s="948">
        <v>94362</v>
      </c>
      <c r="P1910" s="948">
        <v>52762</v>
      </c>
      <c r="Q1910" s="948">
        <v>18870</v>
      </c>
      <c r="R1910" s="948">
        <v>26466</v>
      </c>
      <c r="S1910" s="948"/>
      <c r="T1910" s="948"/>
      <c r="U1910" s="948"/>
      <c r="V1910" s="948" t="s">
        <v>1348</v>
      </c>
      <c r="W1910" s="948">
        <v>3</v>
      </c>
    </row>
    <row r="1911" spans="1:23" s="917" customFormat="1" ht="12.75" customHeight="1">
      <c r="A1911" s="948">
        <v>1705</v>
      </c>
      <c r="B1911" s="948">
        <v>2840</v>
      </c>
      <c r="C1911" s="948" t="s">
        <v>87</v>
      </c>
      <c r="D1911" s="948" t="s">
        <v>1093</v>
      </c>
      <c r="E1911" s="948">
        <v>47693</v>
      </c>
      <c r="F1911" s="948" t="s">
        <v>198</v>
      </c>
      <c r="G1911" s="948" t="s">
        <v>3425</v>
      </c>
      <c r="H1911" s="948" t="s">
        <v>3426</v>
      </c>
      <c r="I1911" s="948"/>
      <c r="J1911" s="948" t="s">
        <v>1096</v>
      </c>
      <c r="K1911" s="948">
        <v>2</v>
      </c>
      <c r="L1911" s="948" t="s">
        <v>25</v>
      </c>
      <c r="M1911" s="948">
        <v>41600</v>
      </c>
      <c r="N1911" s="948" t="s">
        <v>84</v>
      </c>
      <c r="O1911" s="948">
        <v>94362</v>
      </c>
      <c r="P1911" s="948">
        <v>52762</v>
      </c>
      <c r="Q1911" s="948">
        <v>18870</v>
      </c>
      <c r="R1911" s="948">
        <v>26466</v>
      </c>
      <c r="S1911" s="948"/>
      <c r="T1911" s="948"/>
      <c r="U1911" s="948"/>
      <c r="V1911" s="948" t="s">
        <v>1348</v>
      </c>
      <c r="W1911" s="948">
        <v>3</v>
      </c>
    </row>
    <row r="1912" spans="1:23" s="917" customFormat="1" ht="12.75" customHeight="1">
      <c r="A1912" s="948">
        <v>1560</v>
      </c>
      <c r="B1912" s="948">
        <v>2814</v>
      </c>
      <c r="C1912" s="948" t="s">
        <v>121</v>
      </c>
      <c r="D1912" s="948" t="s">
        <v>1445</v>
      </c>
      <c r="E1912" s="948">
        <v>47694</v>
      </c>
      <c r="F1912" s="948" t="s">
        <v>198</v>
      </c>
      <c r="G1912" s="948" t="s">
        <v>3427</v>
      </c>
      <c r="H1912" s="948" t="s">
        <v>3428</v>
      </c>
      <c r="I1912" s="948"/>
      <c r="J1912" s="948" t="s">
        <v>1096</v>
      </c>
      <c r="K1912" s="948">
        <v>3.6</v>
      </c>
      <c r="L1912" s="948" t="s">
        <v>25</v>
      </c>
      <c r="M1912" s="948">
        <v>41600</v>
      </c>
      <c r="N1912" s="948" t="s">
        <v>120</v>
      </c>
      <c r="O1912" s="948">
        <v>177383</v>
      </c>
      <c r="P1912" s="948">
        <v>135783</v>
      </c>
      <c r="Q1912" s="948">
        <v>18870</v>
      </c>
      <c r="R1912" s="948">
        <v>26466</v>
      </c>
      <c r="S1912" s="948"/>
      <c r="T1912" s="948"/>
      <c r="U1912" s="948"/>
      <c r="V1912" s="948" t="s">
        <v>1348</v>
      </c>
      <c r="W1912" s="948">
        <v>2</v>
      </c>
    </row>
    <row r="1913" spans="1:23" s="917" customFormat="1" ht="12.75" customHeight="1">
      <c r="A1913" s="948">
        <v>1560</v>
      </c>
      <c r="B1913" s="948">
        <v>2814</v>
      </c>
      <c r="C1913" s="948" t="s">
        <v>121</v>
      </c>
      <c r="D1913" s="948" t="s">
        <v>1445</v>
      </c>
      <c r="E1913" s="948">
        <v>47695</v>
      </c>
      <c r="F1913" s="948" t="s">
        <v>198</v>
      </c>
      <c r="G1913" s="948" t="s">
        <v>3429</v>
      </c>
      <c r="H1913" s="948" t="s">
        <v>3428</v>
      </c>
      <c r="I1913" s="948"/>
      <c r="J1913" s="948" t="s">
        <v>1096</v>
      </c>
      <c r="K1913" s="948">
        <v>4.2</v>
      </c>
      <c r="L1913" s="948" t="s">
        <v>25</v>
      </c>
      <c r="M1913" s="948">
        <v>41600</v>
      </c>
      <c r="N1913" s="948" t="s">
        <v>120</v>
      </c>
      <c r="O1913" s="948">
        <v>177383</v>
      </c>
      <c r="P1913" s="948">
        <v>135783</v>
      </c>
      <c r="Q1913" s="948">
        <v>18870</v>
      </c>
      <c r="R1913" s="948">
        <v>26466</v>
      </c>
      <c r="S1913" s="948"/>
      <c r="T1913" s="948"/>
      <c r="U1913" s="948"/>
      <c r="V1913" s="948" t="s">
        <v>1348</v>
      </c>
      <c r="W1913" s="948">
        <v>2</v>
      </c>
    </row>
    <row r="1914" spans="1:23" s="917" customFormat="1" ht="12.75" customHeight="1">
      <c r="A1914" s="948">
        <v>1560</v>
      </c>
      <c r="B1914" s="948">
        <v>2814</v>
      </c>
      <c r="C1914" s="948" t="s">
        <v>121</v>
      </c>
      <c r="D1914" s="948" t="s">
        <v>1445</v>
      </c>
      <c r="E1914" s="948">
        <v>47696</v>
      </c>
      <c r="F1914" s="948" t="s">
        <v>198</v>
      </c>
      <c r="G1914" s="948" t="s">
        <v>3430</v>
      </c>
      <c r="H1914" s="948" t="s">
        <v>3428</v>
      </c>
      <c r="I1914" s="948"/>
      <c r="J1914" s="948" t="s">
        <v>1096</v>
      </c>
      <c r="K1914" s="948">
        <v>5.4</v>
      </c>
      <c r="L1914" s="948" t="s">
        <v>25</v>
      </c>
      <c r="M1914" s="948">
        <v>41600</v>
      </c>
      <c r="N1914" s="948" t="s">
        <v>120</v>
      </c>
      <c r="O1914" s="948">
        <v>177383</v>
      </c>
      <c r="P1914" s="948">
        <v>135783</v>
      </c>
      <c r="Q1914" s="948">
        <v>18870</v>
      </c>
      <c r="R1914" s="948">
        <v>26466</v>
      </c>
      <c r="S1914" s="948"/>
      <c r="T1914" s="948"/>
      <c r="U1914" s="948"/>
      <c r="V1914" s="948" t="s">
        <v>1348</v>
      </c>
      <c r="W1914" s="948">
        <v>2</v>
      </c>
    </row>
    <row r="1915" spans="1:23" s="917" customFormat="1" ht="12.75" customHeight="1">
      <c r="A1915" s="948">
        <v>1605</v>
      </c>
      <c r="B1915" s="948">
        <v>2813</v>
      </c>
      <c r="C1915" s="948" t="s">
        <v>90</v>
      </c>
      <c r="D1915" s="948" t="s">
        <v>1126</v>
      </c>
      <c r="E1915" s="948">
        <v>47697</v>
      </c>
      <c r="F1915" s="948" t="s">
        <v>198</v>
      </c>
      <c r="G1915" s="948" t="s">
        <v>3431</v>
      </c>
      <c r="H1915" s="948" t="s">
        <v>3423</v>
      </c>
      <c r="I1915" s="948"/>
      <c r="J1915" s="948" t="s">
        <v>1096</v>
      </c>
      <c r="K1915" s="948">
        <v>2</v>
      </c>
      <c r="L1915" s="948" t="s">
        <v>25</v>
      </c>
      <c r="M1915" s="948">
        <v>41600</v>
      </c>
      <c r="N1915" s="948" t="s">
        <v>88</v>
      </c>
      <c r="O1915" s="948">
        <v>101092</v>
      </c>
      <c r="P1915" s="948">
        <v>59492</v>
      </c>
      <c r="Q1915" s="948">
        <v>18870</v>
      </c>
      <c r="R1915" s="948">
        <v>19885</v>
      </c>
      <c r="S1915" s="948"/>
      <c r="T1915" s="948"/>
      <c r="U1915" s="948"/>
      <c r="V1915" s="948" t="s">
        <v>1348</v>
      </c>
      <c r="W1915" s="948">
        <v>2</v>
      </c>
    </row>
    <row r="1916" spans="1:23" s="917" customFormat="1" ht="12.75" customHeight="1">
      <c r="A1916" s="948">
        <v>1560</v>
      </c>
      <c r="B1916" s="948">
        <v>2814</v>
      </c>
      <c r="C1916" s="948" t="s">
        <v>121</v>
      </c>
      <c r="D1916" s="948" t="s">
        <v>1445</v>
      </c>
      <c r="E1916" s="948">
        <v>47700</v>
      </c>
      <c r="F1916" s="948" t="s">
        <v>198</v>
      </c>
      <c r="G1916" s="948" t="s">
        <v>3432</v>
      </c>
      <c r="H1916" s="948" t="s">
        <v>3428</v>
      </c>
      <c r="I1916" s="948"/>
      <c r="J1916" s="948" t="s">
        <v>1096</v>
      </c>
      <c r="K1916" s="948">
        <v>3.6</v>
      </c>
      <c r="L1916" s="948" t="s">
        <v>25</v>
      </c>
      <c r="M1916" s="948">
        <v>41600</v>
      </c>
      <c r="N1916" s="948" t="s">
        <v>120</v>
      </c>
      <c r="O1916" s="948">
        <v>177383</v>
      </c>
      <c r="P1916" s="948">
        <v>135783</v>
      </c>
      <c r="Q1916" s="948">
        <v>18870</v>
      </c>
      <c r="R1916" s="948">
        <v>26466</v>
      </c>
      <c r="S1916" s="948"/>
      <c r="T1916" s="948"/>
      <c r="U1916" s="948"/>
      <c r="V1916" s="948" t="s">
        <v>1348</v>
      </c>
      <c r="W1916" s="948">
        <v>2</v>
      </c>
    </row>
    <row r="1917" spans="1:23" s="917" customFormat="1" ht="12.75" customHeight="1">
      <c r="A1917" s="948">
        <v>1560</v>
      </c>
      <c r="B1917" s="948">
        <v>2814</v>
      </c>
      <c r="C1917" s="948" t="s">
        <v>121</v>
      </c>
      <c r="D1917" s="948" t="s">
        <v>1445</v>
      </c>
      <c r="E1917" s="948">
        <v>47701</v>
      </c>
      <c r="F1917" s="948" t="s">
        <v>198</v>
      </c>
      <c r="G1917" s="948" t="s">
        <v>3433</v>
      </c>
      <c r="H1917" s="948" t="s">
        <v>3428</v>
      </c>
      <c r="I1917" s="948"/>
      <c r="J1917" s="948" t="s">
        <v>1096</v>
      </c>
      <c r="K1917" s="948">
        <v>4.7</v>
      </c>
      <c r="L1917" s="948" t="s">
        <v>25</v>
      </c>
      <c r="M1917" s="948">
        <v>41600</v>
      </c>
      <c r="N1917" s="948" t="s">
        <v>120</v>
      </c>
      <c r="O1917" s="948">
        <v>177383</v>
      </c>
      <c r="P1917" s="948">
        <v>135783</v>
      </c>
      <c r="Q1917" s="948">
        <v>18870</v>
      </c>
      <c r="R1917" s="948">
        <v>26466</v>
      </c>
      <c r="S1917" s="948"/>
      <c r="T1917" s="948"/>
      <c r="U1917" s="948"/>
      <c r="V1917" s="948" t="s">
        <v>1348</v>
      </c>
      <c r="W1917" s="948">
        <v>2</v>
      </c>
    </row>
    <row r="1918" spans="1:23" s="917" customFormat="1" ht="12.75" customHeight="1">
      <c r="A1918" s="948">
        <v>1560</v>
      </c>
      <c r="B1918" s="948">
        <v>2814</v>
      </c>
      <c r="C1918" s="948" t="s">
        <v>121</v>
      </c>
      <c r="D1918" s="948" t="s">
        <v>1445</v>
      </c>
      <c r="E1918" s="948">
        <v>47702</v>
      </c>
      <c r="F1918" s="948" t="s">
        <v>198</v>
      </c>
      <c r="G1918" s="948" t="s">
        <v>3434</v>
      </c>
      <c r="H1918" s="948" t="s">
        <v>3428</v>
      </c>
      <c r="I1918" s="948"/>
      <c r="J1918" s="948" t="s">
        <v>1096</v>
      </c>
      <c r="K1918" s="948">
        <v>5.4</v>
      </c>
      <c r="L1918" s="948" t="s">
        <v>25</v>
      </c>
      <c r="M1918" s="948">
        <v>41600</v>
      </c>
      <c r="N1918" s="948" t="s">
        <v>120</v>
      </c>
      <c r="O1918" s="948">
        <v>177383</v>
      </c>
      <c r="P1918" s="948">
        <v>135783</v>
      </c>
      <c r="Q1918" s="948">
        <v>18870</v>
      </c>
      <c r="R1918" s="948">
        <v>26466</v>
      </c>
      <c r="S1918" s="948"/>
      <c r="T1918" s="948"/>
      <c r="U1918" s="948"/>
      <c r="V1918" s="948" t="s">
        <v>1348</v>
      </c>
      <c r="W1918" s="948">
        <v>2</v>
      </c>
    </row>
    <row r="1919" spans="1:23" s="917" customFormat="1" ht="12.75" customHeight="1">
      <c r="A1919" s="948">
        <v>1560</v>
      </c>
      <c r="B1919" s="948">
        <v>2814</v>
      </c>
      <c r="C1919" s="948" t="s">
        <v>121</v>
      </c>
      <c r="D1919" s="948" t="s">
        <v>1445</v>
      </c>
      <c r="E1919" s="948">
        <v>47703</v>
      </c>
      <c r="F1919" s="948" t="s">
        <v>198</v>
      </c>
      <c r="G1919" s="948" t="s">
        <v>3435</v>
      </c>
      <c r="H1919" s="948" t="s">
        <v>3428</v>
      </c>
      <c r="I1919" s="948"/>
      <c r="J1919" s="948" t="s">
        <v>1096</v>
      </c>
      <c r="K1919" s="948">
        <v>1.3</v>
      </c>
      <c r="L1919" s="948" t="s">
        <v>25</v>
      </c>
      <c r="M1919" s="948">
        <v>41600</v>
      </c>
      <c r="N1919" s="948" t="s">
        <v>120</v>
      </c>
      <c r="O1919" s="948">
        <v>177383</v>
      </c>
      <c r="P1919" s="948">
        <v>135783</v>
      </c>
      <c r="Q1919" s="948">
        <v>18870</v>
      </c>
      <c r="R1919" s="948">
        <v>26466</v>
      </c>
      <c r="S1919" s="948"/>
      <c r="T1919" s="948"/>
      <c r="U1919" s="948"/>
      <c r="V1919" s="948" t="s">
        <v>1348</v>
      </c>
      <c r="W1919" s="948">
        <v>2</v>
      </c>
    </row>
    <row r="1920" spans="1:23" s="917" customFormat="1" ht="12.75" customHeight="1">
      <c r="A1920" s="948">
        <v>1560</v>
      </c>
      <c r="B1920" s="948">
        <v>2814</v>
      </c>
      <c r="C1920" s="948" t="s">
        <v>121</v>
      </c>
      <c r="D1920" s="948" t="s">
        <v>1445</v>
      </c>
      <c r="E1920" s="948">
        <v>47704</v>
      </c>
      <c r="F1920" s="948" t="s">
        <v>198</v>
      </c>
      <c r="G1920" s="948" t="s">
        <v>3436</v>
      </c>
      <c r="H1920" s="948" t="s">
        <v>3428</v>
      </c>
      <c r="I1920" s="948"/>
      <c r="J1920" s="948" t="s">
        <v>1096</v>
      </c>
      <c r="K1920" s="948">
        <v>1.3</v>
      </c>
      <c r="L1920" s="948" t="s">
        <v>25</v>
      </c>
      <c r="M1920" s="948">
        <v>41600</v>
      </c>
      <c r="N1920" s="948" t="s">
        <v>120</v>
      </c>
      <c r="O1920" s="948">
        <v>177383</v>
      </c>
      <c r="P1920" s="948">
        <v>135783</v>
      </c>
      <c r="Q1920" s="948">
        <v>18870</v>
      </c>
      <c r="R1920" s="948">
        <v>26466</v>
      </c>
      <c r="S1920" s="948"/>
      <c r="T1920" s="948"/>
      <c r="U1920" s="948"/>
      <c r="V1920" s="948" t="s">
        <v>1348</v>
      </c>
      <c r="W1920" s="948">
        <v>2</v>
      </c>
    </row>
    <row r="1921" spans="1:23" s="917" customFormat="1" ht="12.75" customHeight="1">
      <c r="A1921" s="948">
        <v>1560</v>
      </c>
      <c r="B1921" s="948">
        <v>2814</v>
      </c>
      <c r="C1921" s="948" t="s">
        <v>121</v>
      </c>
      <c r="D1921" s="948" t="s">
        <v>1445</v>
      </c>
      <c r="E1921" s="948">
        <v>47705</v>
      </c>
      <c r="F1921" s="948" t="s">
        <v>198</v>
      </c>
      <c r="G1921" s="948" t="s">
        <v>3437</v>
      </c>
      <c r="H1921" s="948" t="s">
        <v>3428</v>
      </c>
      <c r="I1921" s="948"/>
      <c r="J1921" s="948" t="s">
        <v>1096</v>
      </c>
      <c r="K1921" s="948">
        <v>1.9</v>
      </c>
      <c r="L1921" s="948" t="s">
        <v>25</v>
      </c>
      <c r="M1921" s="948">
        <v>41600</v>
      </c>
      <c r="N1921" s="948" t="s">
        <v>120</v>
      </c>
      <c r="O1921" s="948">
        <v>177383</v>
      </c>
      <c r="P1921" s="948">
        <v>135783</v>
      </c>
      <c r="Q1921" s="948">
        <v>18870</v>
      </c>
      <c r="R1921" s="948">
        <v>26466</v>
      </c>
      <c r="S1921" s="948"/>
      <c r="T1921" s="948"/>
      <c r="U1921" s="948"/>
      <c r="V1921" s="948" t="s">
        <v>1348</v>
      </c>
      <c r="W1921" s="948">
        <v>2</v>
      </c>
    </row>
    <row r="1922" spans="1:23" s="917" customFormat="1" ht="12.75" customHeight="1">
      <c r="A1922" s="948">
        <v>1560</v>
      </c>
      <c r="B1922" s="948">
        <v>2814</v>
      </c>
      <c r="C1922" s="948" t="s">
        <v>121</v>
      </c>
      <c r="D1922" s="948" t="s">
        <v>1445</v>
      </c>
      <c r="E1922" s="948">
        <v>47706</v>
      </c>
      <c r="F1922" s="948" t="s">
        <v>198</v>
      </c>
      <c r="G1922" s="948" t="s">
        <v>3438</v>
      </c>
      <c r="H1922" s="948" t="s">
        <v>3428</v>
      </c>
      <c r="I1922" s="948"/>
      <c r="J1922" s="948" t="s">
        <v>1096</v>
      </c>
      <c r="K1922" s="948">
        <v>1.7</v>
      </c>
      <c r="L1922" s="948" t="s">
        <v>25</v>
      </c>
      <c r="M1922" s="948">
        <v>41600</v>
      </c>
      <c r="N1922" s="948" t="s">
        <v>120</v>
      </c>
      <c r="O1922" s="948">
        <v>177383</v>
      </c>
      <c r="P1922" s="948">
        <v>135783</v>
      </c>
      <c r="Q1922" s="948">
        <v>18870</v>
      </c>
      <c r="R1922" s="948">
        <v>26466</v>
      </c>
      <c r="S1922" s="948"/>
      <c r="T1922" s="948"/>
      <c r="U1922" s="948"/>
      <c r="V1922" s="948" t="s">
        <v>1348</v>
      </c>
      <c r="W1922" s="948">
        <v>2</v>
      </c>
    </row>
    <row r="1923" spans="1:23" s="917" customFormat="1" ht="12.75" customHeight="1">
      <c r="A1923" s="948">
        <v>1560</v>
      </c>
      <c r="B1923" s="948">
        <v>2814</v>
      </c>
      <c r="C1923" s="948" t="s">
        <v>121</v>
      </c>
      <c r="D1923" s="948" t="s">
        <v>1445</v>
      </c>
      <c r="E1923" s="948">
        <v>47707</v>
      </c>
      <c r="F1923" s="948" t="s">
        <v>198</v>
      </c>
      <c r="G1923" s="948" t="s">
        <v>3439</v>
      </c>
      <c r="H1923" s="948" t="s">
        <v>3428</v>
      </c>
      <c r="I1923" s="948"/>
      <c r="J1923" s="948" t="s">
        <v>1096</v>
      </c>
      <c r="K1923" s="948">
        <v>2.2999999999999998</v>
      </c>
      <c r="L1923" s="948" t="s">
        <v>25</v>
      </c>
      <c r="M1923" s="948">
        <v>41600</v>
      </c>
      <c r="N1923" s="948" t="s">
        <v>120</v>
      </c>
      <c r="O1923" s="948">
        <v>177383</v>
      </c>
      <c r="P1923" s="948">
        <v>135783</v>
      </c>
      <c r="Q1923" s="948">
        <v>18870</v>
      </c>
      <c r="R1923" s="948">
        <v>26466</v>
      </c>
      <c r="S1923" s="948"/>
      <c r="T1923" s="948"/>
      <c r="U1923" s="948"/>
      <c r="V1923" s="948" t="s">
        <v>1348</v>
      </c>
      <c r="W1923" s="948">
        <v>2</v>
      </c>
    </row>
    <row r="1924" spans="1:23" s="917" customFormat="1" ht="12.75" customHeight="1">
      <c r="A1924" s="948">
        <v>1560</v>
      </c>
      <c r="B1924" s="948">
        <v>2814</v>
      </c>
      <c r="C1924" s="948" t="s">
        <v>121</v>
      </c>
      <c r="D1924" s="948" t="s">
        <v>1445</v>
      </c>
      <c r="E1924" s="948">
        <v>47708</v>
      </c>
      <c r="F1924" s="948" t="s">
        <v>198</v>
      </c>
      <c r="G1924" s="948" t="s">
        <v>3440</v>
      </c>
      <c r="H1924" s="948" t="s">
        <v>3428</v>
      </c>
      <c r="I1924" s="948"/>
      <c r="J1924" s="948" t="s">
        <v>1096</v>
      </c>
      <c r="K1924" s="948">
        <v>2.9</v>
      </c>
      <c r="L1924" s="948" t="s">
        <v>25</v>
      </c>
      <c r="M1924" s="948">
        <v>41600</v>
      </c>
      <c r="N1924" s="948" t="s">
        <v>120</v>
      </c>
      <c r="O1924" s="948">
        <v>177383</v>
      </c>
      <c r="P1924" s="948">
        <v>135783</v>
      </c>
      <c r="Q1924" s="948">
        <v>18870</v>
      </c>
      <c r="R1924" s="948">
        <v>26466</v>
      </c>
      <c r="S1924" s="948"/>
      <c r="T1924" s="948"/>
      <c r="U1924" s="948"/>
      <c r="V1924" s="948" t="s">
        <v>1348</v>
      </c>
      <c r="W1924" s="948">
        <v>2</v>
      </c>
    </row>
    <row r="1925" spans="1:23" s="917" customFormat="1" ht="12.75" customHeight="1">
      <c r="A1925" s="948">
        <v>1560</v>
      </c>
      <c r="B1925" s="948">
        <v>2814</v>
      </c>
      <c r="C1925" s="948" t="s">
        <v>121</v>
      </c>
      <c r="D1925" s="948" t="s">
        <v>1445</v>
      </c>
      <c r="E1925" s="948">
        <v>47709</v>
      </c>
      <c r="F1925" s="948" t="s">
        <v>198</v>
      </c>
      <c r="G1925" s="948" t="s">
        <v>3441</v>
      </c>
      <c r="H1925" s="948" t="s">
        <v>3428</v>
      </c>
      <c r="I1925" s="948"/>
      <c r="J1925" s="948" t="s">
        <v>1096</v>
      </c>
      <c r="K1925" s="948">
        <v>2.2999999999999998</v>
      </c>
      <c r="L1925" s="948" t="s">
        <v>25</v>
      </c>
      <c r="M1925" s="948">
        <v>41600</v>
      </c>
      <c r="N1925" s="948" t="s">
        <v>120</v>
      </c>
      <c r="O1925" s="948">
        <v>177383</v>
      </c>
      <c r="P1925" s="948">
        <v>135783</v>
      </c>
      <c r="Q1925" s="948">
        <v>18870</v>
      </c>
      <c r="R1925" s="948">
        <v>26466</v>
      </c>
      <c r="S1925" s="948"/>
      <c r="T1925" s="948"/>
      <c r="U1925" s="948"/>
      <c r="V1925" s="948" t="s">
        <v>1348</v>
      </c>
      <c r="W1925" s="948">
        <v>2</v>
      </c>
    </row>
    <row r="1926" spans="1:23" s="917" customFormat="1" ht="12.75" customHeight="1">
      <c r="A1926" s="948">
        <v>1590</v>
      </c>
      <c r="B1926" s="948">
        <v>2813</v>
      </c>
      <c r="C1926" s="948" t="s">
        <v>90</v>
      </c>
      <c r="D1926" s="948" t="s">
        <v>1126</v>
      </c>
      <c r="E1926" s="948">
        <v>47712</v>
      </c>
      <c r="F1926" s="948" t="s">
        <v>198</v>
      </c>
      <c r="G1926" s="948" t="s">
        <v>3442</v>
      </c>
      <c r="H1926" s="948" t="s">
        <v>3342</v>
      </c>
      <c r="I1926" s="948"/>
      <c r="J1926" s="948" t="s">
        <v>1096</v>
      </c>
      <c r="K1926" s="948">
        <v>3</v>
      </c>
      <c r="L1926" s="948" t="s">
        <v>25</v>
      </c>
      <c r="M1926" s="948">
        <v>41600</v>
      </c>
      <c r="N1926" s="948" t="s">
        <v>88</v>
      </c>
      <c r="O1926" s="948">
        <v>101092</v>
      </c>
      <c r="P1926" s="948">
        <v>59492</v>
      </c>
      <c r="Q1926" s="948">
        <v>26851</v>
      </c>
      <c r="R1926" s="948">
        <v>37759</v>
      </c>
      <c r="S1926" s="948"/>
      <c r="T1926" s="948"/>
      <c r="U1926" s="948"/>
      <c r="V1926" s="948" t="s">
        <v>1348</v>
      </c>
      <c r="W1926" s="948">
        <v>1</v>
      </c>
    </row>
    <row r="1927" spans="1:23" s="917" customFormat="1" ht="12.75" customHeight="1">
      <c r="A1927" s="948">
        <v>1560</v>
      </c>
      <c r="B1927" s="948">
        <v>2814</v>
      </c>
      <c r="C1927" s="948" t="s">
        <v>121</v>
      </c>
      <c r="D1927" s="948" t="s">
        <v>1445</v>
      </c>
      <c r="E1927" s="948">
        <v>47714</v>
      </c>
      <c r="F1927" s="948" t="s">
        <v>198</v>
      </c>
      <c r="G1927" s="948" t="s">
        <v>3443</v>
      </c>
      <c r="H1927" s="948" t="s">
        <v>3428</v>
      </c>
      <c r="I1927" s="948"/>
      <c r="J1927" s="948" t="s">
        <v>1096</v>
      </c>
      <c r="K1927" s="948">
        <v>2.7</v>
      </c>
      <c r="L1927" s="948" t="s">
        <v>25</v>
      </c>
      <c r="M1927" s="948">
        <v>41600</v>
      </c>
      <c r="N1927" s="948" t="s">
        <v>120</v>
      </c>
      <c r="O1927" s="948">
        <v>177383</v>
      </c>
      <c r="P1927" s="948">
        <v>135783</v>
      </c>
      <c r="Q1927" s="948">
        <v>18870</v>
      </c>
      <c r="R1927" s="948">
        <v>26466</v>
      </c>
      <c r="S1927" s="948"/>
      <c r="T1927" s="948"/>
      <c r="U1927" s="948"/>
      <c r="V1927" s="948" t="s">
        <v>1348</v>
      </c>
      <c r="W1927" s="948">
        <v>2</v>
      </c>
    </row>
    <row r="1928" spans="1:23" s="917" customFormat="1" ht="12.75" customHeight="1">
      <c r="A1928" s="948">
        <v>1560</v>
      </c>
      <c r="B1928" s="948">
        <v>2814</v>
      </c>
      <c r="C1928" s="948" t="s">
        <v>121</v>
      </c>
      <c r="D1928" s="948" t="s">
        <v>1445</v>
      </c>
      <c r="E1928" s="948">
        <v>47716</v>
      </c>
      <c r="F1928" s="948" t="s">
        <v>198</v>
      </c>
      <c r="G1928" s="948" t="s">
        <v>3444</v>
      </c>
      <c r="H1928" s="948" t="s">
        <v>3428</v>
      </c>
      <c r="I1928" s="948"/>
      <c r="J1928" s="948" t="s">
        <v>1096</v>
      </c>
      <c r="K1928" s="948">
        <v>3.3</v>
      </c>
      <c r="L1928" s="948" t="s">
        <v>25</v>
      </c>
      <c r="M1928" s="948">
        <v>41600</v>
      </c>
      <c r="N1928" s="948" t="s">
        <v>120</v>
      </c>
      <c r="O1928" s="948">
        <v>177383</v>
      </c>
      <c r="P1928" s="948">
        <v>135783</v>
      </c>
      <c r="Q1928" s="948">
        <v>18870</v>
      </c>
      <c r="R1928" s="948">
        <v>26466</v>
      </c>
      <c r="S1928" s="948"/>
      <c r="T1928" s="948"/>
      <c r="U1928" s="948"/>
      <c r="V1928" s="948" t="s">
        <v>1348</v>
      </c>
      <c r="W1928" s="948">
        <v>2</v>
      </c>
    </row>
    <row r="1929" spans="1:23" s="917" customFormat="1" ht="12.75" customHeight="1">
      <c r="A1929" s="948">
        <v>1565</v>
      </c>
      <c r="B1929" s="948">
        <v>2840</v>
      </c>
      <c r="C1929" s="948" t="s">
        <v>87</v>
      </c>
      <c r="D1929" s="948" t="s">
        <v>1445</v>
      </c>
      <c r="E1929" s="948">
        <v>47721</v>
      </c>
      <c r="F1929" s="948" t="s">
        <v>198</v>
      </c>
      <c r="G1929" s="948" t="s">
        <v>3445</v>
      </c>
      <c r="H1929" s="948" t="s">
        <v>1376</v>
      </c>
      <c r="I1929" s="948"/>
      <c r="J1929" s="948" t="s">
        <v>1096</v>
      </c>
      <c r="K1929" s="948">
        <v>5</v>
      </c>
      <c r="L1929" s="948" t="s">
        <v>25</v>
      </c>
      <c r="M1929" s="948">
        <v>41600</v>
      </c>
      <c r="N1929" s="948" t="s">
        <v>84</v>
      </c>
      <c r="O1929" s="948">
        <v>94362</v>
      </c>
      <c r="P1929" s="948">
        <v>52762</v>
      </c>
      <c r="Q1929" s="948">
        <v>18870</v>
      </c>
      <c r="R1929" s="948">
        <v>26466</v>
      </c>
      <c r="S1929" s="948"/>
      <c r="T1929" s="948"/>
      <c r="U1929" s="948"/>
      <c r="V1929" s="948" t="s">
        <v>1348</v>
      </c>
      <c r="W1929" s="948">
        <v>1</v>
      </c>
    </row>
    <row r="1930" spans="1:23" s="917" customFormat="1" ht="12.75" customHeight="1">
      <c r="A1930" s="948">
        <v>1565</v>
      </c>
      <c r="B1930" s="948">
        <v>2840</v>
      </c>
      <c r="C1930" s="948" t="s">
        <v>87</v>
      </c>
      <c r="D1930" s="948" t="s">
        <v>1445</v>
      </c>
      <c r="E1930" s="948">
        <v>47722</v>
      </c>
      <c r="F1930" s="948" t="s">
        <v>198</v>
      </c>
      <c r="G1930" s="948" t="s">
        <v>3446</v>
      </c>
      <c r="H1930" s="948" t="s">
        <v>1376</v>
      </c>
      <c r="I1930" s="948"/>
      <c r="J1930" s="948" t="s">
        <v>1096</v>
      </c>
      <c r="K1930" s="948">
        <v>3</v>
      </c>
      <c r="L1930" s="948" t="s">
        <v>25</v>
      </c>
      <c r="M1930" s="948">
        <v>41600</v>
      </c>
      <c r="N1930" s="948" t="s">
        <v>84</v>
      </c>
      <c r="O1930" s="948">
        <v>94362</v>
      </c>
      <c r="P1930" s="948">
        <v>52762</v>
      </c>
      <c r="Q1930" s="948">
        <v>18870</v>
      </c>
      <c r="R1930" s="948">
        <v>26466</v>
      </c>
      <c r="S1930" s="948"/>
      <c r="T1930" s="948"/>
      <c r="U1930" s="948"/>
      <c r="V1930" s="948" t="s">
        <v>1348</v>
      </c>
      <c r="W1930" s="948">
        <v>1</v>
      </c>
    </row>
    <row r="1931" spans="1:23" s="917" customFormat="1" ht="12.75" customHeight="1">
      <c r="A1931" s="948">
        <v>1565</v>
      </c>
      <c r="B1931" s="948">
        <v>2840</v>
      </c>
      <c r="C1931" s="948" t="s">
        <v>87</v>
      </c>
      <c r="D1931" s="948" t="s">
        <v>1445</v>
      </c>
      <c r="E1931" s="948">
        <v>47723</v>
      </c>
      <c r="F1931" s="948" t="s">
        <v>198</v>
      </c>
      <c r="G1931" s="948" t="s">
        <v>3447</v>
      </c>
      <c r="H1931" s="948" t="s">
        <v>1376</v>
      </c>
      <c r="I1931" s="948"/>
      <c r="J1931" s="948" t="s">
        <v>1096</v>
      </c>
      <c r="K1931" s="948">
        <v>5</v>
      </c>
      <c r="L1931" s="948" t="s">
        <v>25</v>
      </c>
      <c r="M1931" s="948">
        <v>41600</v>
      </c>
      <c r="N1931" s="948" t="s">
        <v>84</v>
      </c>
      <c r="O1931" s="948">
        <v>94362</v>
      </c>
      <c r="P1931" s="948">
        <v>52762</v>
      </c>
      <c r="Q1931" s="948">
        <v>18870</v>
      </c>
      <c r="R1931" s="948">
        <v>26466</v>
      </c>
      <c r="S1931" s="948"/>
      <c r="T1931" s="948"/>
      <c r="U1931" s="948"/>
      <c r="V1931" s="948" t="s">
        <v>1348</v>
      </c>
      <c r="W1931" s="948">
        <v>1</v>
      </c>
    </row>
    <row r="1932" spans="1:23" s="917" customFormat="1" ht="12.75" customHeight="1">
      <c r="A1932" s="948">
        <v>1560</v>
      </c>
      <c r="B1932" s="948">
        <v>2820</v>
      </c>
      <c r="C1932" s="948" t="s">
        <v>1622</v>
      </c>
      <c r="D1932" s="948" t="s">
        <v>1445</v>
      </c>
      <c r="E1932" s="948">
        <v>47724</v>
      </c>
      <c r="F1932" s="948" t="s">
        <v>198</v>
      </c>
      <c r="G1932" s="948" t="s">
        <v>3448</v>
      </c>
      <c r="H1932" s="948" t="s">
        <v>1376</v>
      </c>
      <c r="I1932" s="948"/>
      <c r="J1932" s="948" t="s">
        <v>1096</v>
      </c>
      <c r="K1932" s="948">
        <v>3</v>
      </c>
      <c r="L1932" s="948" t="s">
        <v>25</v>
      </c>
      <c r="M1932" s="948">
        <v>41600</v>
      </c>
      <c r="N1932" s="948" t="s">
        <v>126</v>
      </c>
      <c r="O1932" s="948">
        <v>212265</v>
      </c>
      <c r="P1932" s="948">
        <v>170665</v>
      </c>
      <c r="Q1932" s="948">
        <v>18870</v>
      </c>
      <c r="R1932" s="948">
        <v>26466</v>
      </c>
      <c r="S1932" s="948"/>
      <c r="T1932" s="948">
        <v>921</v>
      </c>
      <c r="U1932" s="948">
        <v>298</v>
      </c>
      <c r="V1932" s="948" t="s">
        <v>1348</v>
      </c>
      <c r="W1932" s="948">
        <v>1</v>
      </c>
    </row>
    <row r="1933" spans="1:23" s="917" customFormat="1" ht="12.75" customHeight="1">
      <c r="A1933" s="948">
        <v>1210</v>
      </c>
      <c r="B1933" s="948">
        <v>2806</v>
      </c>
      <c r="C1933" s="948" t="s">
        <v>111</v>
      </c>
      <c r="D1933" s="948" t="s">
        <v>1103</v>
      </c>
      <c r="E1933" s="948">
        <v>47726</v>
      </c>
      <c r="F1933" s="948" t="s">
        <v>198</v>
      </c>
      <c r="G1933" s="948" t="s">
        <v>3449</v>
      </c>
      <c r="H1933" s="948" t="s">
        <v>3450</v>
      </c>
      <c r="I1933" s="948"/>
      <c r="J1933" s="948" t="s">
        <v>1096</v>
      </c>
      <c r="K1933" s="948">
        <v>3</v>
      </c>
      <c r="L1933" s="948" t="s">
        <v>25</v>
      </c>
      <c r="M1933" s="948">
        <v>41600</v>
      </c>
      <c r="N1933" s="948" t="s">
        <v>109</v>
      </c>
      <c r="O1933" s="948">
        <v>149905</v>
      </c>
      <c r="P1933" s="948">
        <v>108305</v>
      </c>
      <c r="Q1933" s="948">
        <v>18870</v>
      </c>
      <c r="R1933" s="948">
        <v>26466</v>
      </c>
      <c r="S1933" s="948"/>
      <c r="T1933" s="948"/>
      <c r="U1933" s="948"/>
      <c r="V1933" s="948" t="s">
        <v>1348</v>
      </c>
      <c r="W1933" s="948">
        <v>2</v>
      </c>
    </row>
    <row r="1934" spans="1:23" s="917" customFormat="1" ht="12.75" customHeight="1">
      <c r="A1934" s="948">
        <v>1210</v>
      </c>
      <c r="B1934" s="948">
        <v>2806</v>
      </c>
      <c r="C1934" s="948" t="s">
        <v>111</v>
      </c>
      <c r="D1934" s="948" t="s">
        <v>1103</v>
      </c>
      <c r="E1934" s="948">
        <v>47727</v>
      </c>
      <c r="F1934" s="948" t="s">
        <v>198</v>
      </c>
      <c r="G1934" s="948" t="s">
        <v>3451</v>
      </c>
      <c r="H1934" s="948" t="s">
        <v>3450</v>
      </c>
      <c r="I1934" s="948"/>
      <c r="J1934" s="948" t="s">
        <v>1096</v>
      </c>
      <c r="K1934" s="948">
        <v>2</v>
      </c>
      <c r="L1934" s="948" t="s">
        <v>25</v>
      </c>
      <c r="M1934" s="948">
        <v>41600</v>
      </c>
      <c r="N1934" s="948" t="s">
        <v>109</v>
      </c>
      <c r="O1934" s="948">
        <v>149905</v>
      </c>
      <c r="P1934" s="948">
        <v>108305</v>
      </c>
      <c r="Q1934" s="948">
        <v>18870</v>
      </c>
      <c r="R1934" s="948">
        <v>26466</v>
      </c>
      <c r="S1934" s="948"/>
      <c r="T1934" s="948"/>
      <c r="U1934" s="948"/>
      <c r="V1934" s="948" t="s">
        <v>1348</v>
      </c>
      <c r="W1934" s="948">
        <v>2</v>
      </c>
    </row>
    <row r="1935" spans="1:23" s="917" customFormat="1" ht="12.75" customHeight="1">
      <c r="A1935" s="948">
        <v>2004</v>
      </c>
      <c r="B1935" s="948">
        <v>2840</v>
      </c>
      <c r="C1935" s="948" t="s">
        <v>87</v>
      </c>
      <c r="D1935" s="948" t="s">
        <v>1266</v>
      </c>
      <c r="E1935" s="948">
        <v>47732</v>
      </c>
      <c r="F1935" s="948" t="s">
        <v>198</v>
      </c>
      <c r="G1935" s="948" t="s">
        <v>3452</v>
      </c>
      <c r="H1935" s="948" t="s">
        <v>3453</v>
      </c>
      <c r="I1935" s="948"/>
      <c r="J1935" s="948" t="s">
        <v>1096</v>
      </c>
      <c r="K1935" s="948">
        <v>5</v>
      </c>
      <c r="L1935" s="948" t="s">
        <v>1415</v>
      </c>
      <c r="M1935" s="948">
        <v>0</v>
      </c>
      <c r="N1935" s="948" t="s">
        <v>84</v>
      </c>
      <c r="O1935" s="948">
        <v>97274</v>
      </c>
      <c r="P1935" s="948">
        <v>97274</v>
      </c>
      <c r="Q1935" s="948">
        <v>18870</v>
      </c>
      <c r="R1935" s="948">
        <v>26466</v>
      </c>
      <c r="S1935" s="948"/>
      <c r="T1935" s="948"/>
      <c r="U1935" s="948"/>
      <c r="V1935" s="948" t="s">
        <v>1348</v>
      </c>
      <c r="W1935" s="948">
        <v>2</v>
      </c>
    </row>
    <row r="1936" spans="1:23" s="917" customFormat="1" ht="12.75" customHeight="1">
      <c r="A1936" s="948">
        <v>2004</v>
      </c>
      <c r="B1936" s="948">
        <v>2840</v>
      </c>
      <c r="C1936" s="948" t="s">
        <v>87</v>
      </c>
      <c r="D1936" s="948" t="s">
        <v>1266</v>
      </c>
      <c r="E1936" s="948">
        <v>47733</v>
      </c>
      <c r="F1936" s="948" t="s">
        <v>198</v>
      </c>
      <c r="G1936" s="948" t="s">
        <v>3454</v>
      </c>
      <c r="H1936" s="948" t="s">
        <v>3450</v>
      </c>
      <c r="I1936" s="948"/>
      <c r="J1936" s="948" t="s">
        <v>1096</v>
      </c>
      <c r="K1936" s="948">
        <v>20</v>
      </c>
      <c r="L1936" s="948" t="s">
        <v>1415</v>
      </c>
      <c r="M1936" s="948">
        <v>0</v>
      </c>
      <c r="N1936" s="948" t="s">
        <v>84</v>
      </c>
      <c r="O1936" s="948">
        <v>97274</v>
      </c>
      <c r="P1936" s="948">
        <v>97274</v>
      </c>
      <c r="Q1936" s="948">
        <v>18870</v>
      </c>
      <c r="R1936" s="948">
        <v>26466</v>
      </c>
      <c r="S1936" s="948"/>
      <c r="T1936" s="948"/>
      <c r="U1936" s="948"/>
      <c r="V1936" s="948" t="s">
        <v>1348</v>
      </c>
      <c r="W1936" s="948">
        <v>4</v>
      </c>
    </row>
    <row r="1937" spans="1:23" s="917" customFormat="1" ht="12.75" customHeight="1">
      <c r="A1937" s="948">
        <v>1605</v>
      </c>
      <c r="B1937" s="948">
        <v>2813</v>
      </c>
      <c r="C1937" s="948" t="s">
        <v>90</v>
      </c>
      <c r="D1937" s="948" t="s">
        <v>1126</v>
      </c>
      <c r="E1937" s="948">
        <v>47736</v>
      </c>
      <c r="F1937" s="948" t="s">
        <v>198</v>
      </c>
      <c r="G1937" s="948" t="s">
        <v>3455</v>
      </c>
      <c r="H1937" s="948" t="s">
        <v>3423</v>
      </c>
      <c r="I1937" s="948"/>
      <c r="J1937" s="948" t="s">
        <v>1096</v>
      </c>
      <c r="K1937" s="948">
        <v>5</v>
      </c>
      <c r="L1937" s="948" t="s">
        <v>25</v>
      </c>
      <c r="M1937" s="948">
        <v>41600</v>
      </c>
      <c r="N1937" s="948" t="s">
        <v>88</v>
      </c>
      <c r="O1937" s="948">
        <v>101092</v>
      </c>
      <c r="P1937" s="948">
        <v>59492</v>
      </c>
      <c r="Q1937" s="948">
        <v>18870</v>
      </c>
      <c r="R1937" s="948">
        <v>19885</v>
      </c>
      <c r="S1937" s="948"/>
      <c r="T1937" s="948"/>
      <c r="U1937" s="948"/>
      <c r="V1937" s="948" t="s">
        <v>1348</v>
      </c>
      <c r="W1937" s="948">
        <v>3</v>
      </c>
    </row>
    <row r="1938" spans="1:23" s="917" customFormat="1" ht="12.75" customHeight="1">
      <c r="A1938" s="948">
        <v>1605</v>
      </c>
      <c r="B1938" s="948">
        <v>2813</v>
      </c>
      <c r="C1938" s="948" t="s">
        <v>90</v>
      </c>
      <c r="D1938" s="948" t="s">
        <v>1126</v>
      </c>
      <c r="E1938" s="948">
        <v>47738</v>
      </c>
      <c r="F1938" s="948" t="s">
        <v>198</v>
      </c>
      <c r="G1938" s="948" t="s">
        <v>3456</v>
      </c>
      <c r="H1938" s="948" t="s">
        <v>3457</v>
      </c>
      <c r="I1938" s="948"/>
      <c r="J1938" s="948" t="s">
        <v>1096</v>
      </c>
      <c r="K1938" s="948">
        <v>1</v>
      </c>
      <c r="L1938" s="948" t="s">
        <v>25</v>
      </c>
      <c r="M1938" s="948">
        <v>41600</v>
      </c>
      <c r="N1938" s="948" t="s">
        <v>88</v>
      </c>
      <c r="O1938" s="948">
        <v>101092</v>
      </c>
      <c r="P1938" s="948">
        <v>59492</v>
      </c>
      <c r="Q1938" s="948">
        <v>18870</v>
      </c>
      <c r="R1938" s="948">
        <v>19885</v>
      </c>
      <c r="S1938" s="948"/>
      <c r="T1938" s="948"/>
      <c r="U1938" s="948"/>
      <c r="V1938" s="948" t="s">
        <v>1348</v>
      </c>
      <c r="W1938" s="948">
        <v>2</v>
      </c>
    </row>
    <row r="1939" spans="1:23" s="917" customFormat="1" ht="12.75" customHeight="1">
      <c r="A1939" s="948">
        <v>1570</v>
      </c>
      <c r="B1939" s="948">
        <v>2801</v>
      </c>
      <c r="C1939" s="948" t="s">
        <v>115</v>
      </c>
      <c r="D1939" s="948" t="s">
        <v>1445</v>
      </c>
      <c r="E1939" s="948">
        <v>47742</v>
      </c>
      <c r="F1939" s="948" t="s">
        <v>198</v>
      </c>
      <c r="G1939" s="948" t="s">
        <v>3458</v>
      </c>
      <c r="H1939" s="948" t="s">
        <v>3423</v>
      </c>
      <c r="I1939" s="948"/>
      <c r="J1939" s="948" t="s">
        <v>1096</v>
      </c>
      <c r="K1939" s="948">
        <v>5</v>
      </c>
      <c r="L1939" s="948" t="s">
        <v>25</v>
      </c>
      <c r="M1939" s="948">
        <v>41600</v>
      </c>
      <c r="N1939" s="948" t="s">
        <v>114</v>
      </c>
      <c r="O1939" s="948">
        <v>165078</v>
      </c>
      <c r="P1939" s="948">
        <v>123478</v>
      </c>
      <c r="Q1939" s="948">
        <v>18870</v>
      </c>
      <c r="R1939" s="948">
        <v>26466</v>
      </c>
      <c r="S1939" s="948"/>
      <c r="T1939" s="948"/>
      <c r="U1939" s="948"/>
      <c r="V1939" s="948" t="s">
        <v>1348</v>
      </c>
      <c r="W1939" s="948">
        <v>1</v>
      </c>
    </row>
    <row r="1940" spans="1:23" s="917" customFormat="1" ht="12.75" customHeight="1">
      <c r="A1940" s="948">
        <v>1380</v>
      </c>
      <c r="B1940" s="948">
        <v>2803</v>
      </c>
      <c r="C1940" s="948" t="s">
        <v>98</v>
      </c>
      <c r="D1940" s="948" t="s">
        <v>1292</v>
      </c>
      <c r="E1940" s="948">
        <v>47744</v>
      </c>
      <c r="F1940" s="948" t="s">
        <v>198</v>
      </c>
      <c r="G1940" s="948" t="s">
        <v>3459</v>
      </c>
      <c r="H1940" s="948" t="s">
        <v>3342</v>
      </c>
      <c r="I1940" s="948"/>
      <c r="J1940" s="948" t="s">
        <v>1096</v>
      </c>
      <c r="K1940" s="948">
        <v>1</v>
      </c>
      <c r="L1940" s="948" t="s">
        <v>25</v>
      </c>
      <c r="M1940" s="948">
        <v>41600</v>
      </c>
      <c r="N1940" s="948" t="s">
        <v>97</v>
      </c>
      <c r="O1940" s="948">
        <v>122428</v>
      </c>
      <c r="P1940" s="948">
        <v>80828</v>
      </c>
      <c r="Q1940" s="948">
        <v>18870</v>
      </c>
      <c r="R1940" s="948">
        <v>19885</v>
      </c>
      <c r="S1940" s="948"/>
      <c r="T1940" s="948"/>
      <c r="U1940" s="948"/>
      <c r="V1940" s="948" t="s">
        <v>1348</v>
      </c>
      <c r="W1940" s="948">
        <v>2</v>
      </c>
    </row>
    <row r="1941" spans="1:23" s="917" customFormat="1" ht="12.75" customHeight="1">
      <c r="A1941" s="948">
        <v>2004</v>
      </c>
      <c r="B1941" s="948">
        <v>2840</v>
      </c>
      <c r="C1941" s="948" t="s">
        <v>87</v>
      </c>
      <c r="D1941" s="948" t="s">
        <v>1266</v>
      </c>
      <c r="E1941" s="948">
        <v>47748</v>
      </c>
      <c r="F1941" s="948" t="s">
        <v>198</v>
      </c>
      <c r="G1941" s="948" t="s">
        <v>3460</v>
      </c>
      <c r="H1941" s="948" t="s">
        <v>3461</v>
      </c>
      <c r="I1941" s="948"/>
      <c r="J1941" s="948" t="s">
        <v>1096</v>
      </c>
      <c r="K1941" s="948">
        <v>5</v>
      </c>
      <c r="L1941" s="948" t="s">
        <v>1415</v>
      </c>
      <c r="M1941" s="948">
        <v>0</v>
      </c>
      <c r="N1941" s="948" t="s">
        <v>84</v>
      </c>
      <c r="O1941" s="948">
        <v>97274</v>
      </c>
      <c r="P1941" s="948">
        <v>97274</v>
      </c>
      <c r="Q1941" s="948">
        <v>18870</v>
      </c>
      <c r="R1941" s="948">
        <v>26466</v>
      </c>
      <c r="S1941" s="948"/>
      <c r="T1941" s="948"/>
      <c r="U1941" s="948"/>
      <c r="V1941" s="948" t="s">
        <v>1348</v>
      </c>
      <c r="W1941" s="948">
        <v>4</v>
      </c>
    </row>
    <row r="1942" spans="1:23" s="917" customFormat="1" ht="12.75" customHeight="1">
      <c r="A1942" s="948">
        <v>2004</v>
      </c>
      <c r="B1942" s="948">
        <v>2840</v>
      </c>
      <c r="C1942" s="948" t="s">
        <v>87</v>
      </c>
      <c r="D1942" s="948" t="s">
        <v>1266</v>
      </c>
      <c r="E1942" s="948">
        <v>47749</v>
      </c>
      <c r="F1942" s="948" t="s">
        <v>198</v>
      </c>
      <c r="G1942" s="948" t="s">
        <v>3462</v>
      </c>
      <c r="H1942" s="948" t="s">
        <v>3461</v>
      </c>
      <c r="I1942" s="948"/>
      <c r="J1942" s="948" t="s">
        <v>1096</v>
      </c>
      <c r="K1942" s="948">
        <v>2</v>
      </c>
      <c r="L1942" s="948" t="s">
        <v>1415</v>
      </c>
      <c r="M1942" s="948">
        <v>0</v>
      </c>
      <c r="N1942" s="948" t="s">
        <v>84</v>
      </c>
      <c r="O1942" s="948">
        <v>97274</v>
      </c>
      <c r="P1942" s="948">
        <v>97274</v>
      </c>
      <c r="Q1942" s="948">
        <v>18870</v>
      </c>
      <c r="R1942" s="948">
        <v>26466</v>
      </c>
      <c r="S1942" s="948"/>
      <c r="T1942" s="948"/>
      <c r="U1942" s="948"/>
      <c r="V1942" s="948" t="s">
        <v>1348</v>
      </c>
      <c r="W1942" s="948">
        <v>5</v>
      </c>
    </row>
    <row r="1943" spans="1:23" s="917" customFormat="1" ht="12.75" customHeight="1">
      <c r="A1943" s="948">
        <v>1190</v>
      </c>
      <c r="B1943" s="948">
        <v>2823</v>
      </c>
      <c r="C1943" s="948" t="s">
        <v>551</v>
      </c>
      <c r="D1943" s="948" t="s">
        <v>1103</v>
      </c>
      <c r="E1943" s="948">
        <v>47760</v>
      </c>
      <c r="F1943" s="948" t="s">
        <v>198</v>
      </c>
      <c r="G1943" s="948" t="s">
        <v>3463</v>
      </c>
      <c r="H1943" s="948" t="s">
        <v>3323</v>
      </c>
      <c r="I1943" s="948"/>
      <c r="J1943" s="948" t="s">
        <v>1096</v>
      </c>
      <c r="K1943" s="948">
        <v>3</v>
      </c>
      <c r="L1943" s="948" t="s">
        <v>25</v>
      </c>
      <c r="M1943" s="948">
        <v>41600</v>
      </c>
      <c r="N1943" s="948" t="s">
        <v>93</v>
      </c>
      <c r="O1943" s="948">
        <v>109342</v>
      </c>
      <c r="P1943" s="948">
        <v>67742</v>
      </c>
      <c r="Q1943" s="948">
        <v>18870</v>
      </c>
      <c r="R1943" s="948">
        <v>26466</v>
      </c>
      <c r="S1943" s="948"/>
      <c r="T1943" s="948"/>
      <c r="U1943" s="948"/>
      <c r="V1943" s="948" t="s">
        <v>1348</v>
      </c>
      <c r="W1943" s="948">
        <v>1</v>
      </c>
    </row>
    <row r="1944" spans="1:23" s="917" customFormat="1" ht="12.75" customHeight="1">
      <c r="A1944" s="948">
        <v>1500</v>
      </c>
      <c r="B1944" s="948">
        <v>2826</v>
      </c>
      <c r="C1944" s="948" t="s">
        <v>103</v>
      </c>
      <c r="D1944" s="948" t="s">
        <v>1103</v>
      </c>
      <c r="E1944" s="948">
        <v>47761</v>
      </c>
      <c r="F1944" s="948" t="s">
        <v>198</v>
      </c>
      <c r="G1944" s="948" t="s">
        <v>3464</v>
      </c>
      <c r="H1944" s="948" t="s">
        <v>3253</v>
      </c>
      <c r="I1944" s="948"/>
      <c r="J1944" s="948" t="s">
        <v>1096</v>
      </c>
      <c r="K1944" s="948">
        <v>2</v>
      </c>
      <c r="L1944" s="948" t="s">
        <v>25</v>
      </c>
      <c r="M1944" s="948">
        <v>41600</v>
      </c>
      <c r="N1944" s="948" t="s">
        <v>93</v>
      </c>
      <c r="O1944" s="948">
        <v>109342</v>
      </c>
      <c r="P1944" s="948">
        <v>67742</v>
      </c>
      <c r="Q1944" s="948">
        <v>18870</v>
      </c>
      <c r="R1944" s="948">
        <v>26466</v>
      </c>
      <c r="S1944" s="948"/>
      <c r="T1944" s="948"/>
      <c r="U1944" s="948"/>
      <c r="V1944" s="948" t="s">
        <v>1348</v>
      </c>
      <c r="W1944" s="948">
        <v>2</v>
      </c>
    </row>
    <row r="1945" spans="1:23" s="917" customFormat="1" ht="12.75" customHeight="1">
      <c r="A1945" s="948">
        <v>1220</v>
      </c>
      <c r="B1945" s="948">
        <v>2807</v>
      </c>
      <c r="C1945" s="948" t="s">
        <v>1102</v>
      </c>
      <c r="D1945" s="948" t="s">
        <v>1103</v>
      </c>
      <c r="E1945" s="948">
        <v>47766</v>
      </c>
      <c r="F1945" s="948" t="s">
        <v>198</v>
      </c>
      <c r="G1945" s="948" t="s">
        <v>3465</v>
      </c>
      <c r="H1945" s="948" t="s">
        <v>3423</v>
      </c>
      <c r="I1945" s="948"/>
      <c r="J1945" s="948" t="s">
        <v>1096</v>
      </c>
      <c r="K1945" s="948">
        <v>5</v>
      </c>
      <c r="L1945" s="948" t="s">
        <v>25</v>
      </c>
      <c r="M1945" s="948">
        <v>41600</v>
      </c>
      <c r="N1945" s="948" t="s">
        <v>97</v>
      </c>
      <c r="O1945" s="948">
        <v>122428</v>
      </c>
      <c r="P1945" s="948">
        <v>80828</v>
      </c>
      <c r="Q1945" s="948">
        <v>18870</v>
      </c>
      <c r="R1945" s="948">
        <v>26466</v>
      </c>
      <c r="S1945" s="948"/>
      <c r="T1945" s="948"/>
      <c r="U1945" s="948"/>
      <c r="V1945" s="948" t="s">
        <v>1348</v>
      </c>
      <c r="W1945" s="948">
        <v>2</v>
      </c>
    </row>
    <row r="1946" spans="1:23" s="917" customFormat="1" ht="12.75" customHeight="1">
      <c r="A1946" s="948">
        <v>1220</v>
      </c>
      <c r="B1946" s="948">
        <v>2807</v>
      </c>
      <c r="C1946" s="948" t="s">
        <v>1102</v>
      </c>
      <c r="D1946" s="948" t="s">
        <v>1103</v>
      </c>
      <c r="E1946" s="948">
        <v>47767</v>
      </c>
      <c r="F1946" s="948" t="s">
        <v>198</v>
      </c>
      <c r="G1946" s="948" t="s">
        <v>3466</v>
      </c>
      <c r="H1946" s="948" t="s">
        <v>3423</v>
      </c>
      <c r="I1946" s="948"/>
      <c r="J1946" s="948" t="s">
        <v>1096</v>
      </c>
      <c r="K1946" s="948">
        <v>5</v>
      </c>
      <c r="L1946" s="948" t="s">
        <v>25</v>
      </c>
      <c r="M1946" s="948">
        <v>41600</v>
      </c>
      <c r="N1946" s="948" t="s">
        <v>97</v>
      </c>
      <c r="O1946" s="948">
        <v>122428</v>
      </c>
      <c r="P1946" s="948">
        <v>80828</v>
      </c>
      <c r="Q1946" s="948">
        <v>18870</v>
      </c>
      <c r="R1946" s="948">
        <v>26466</v>
      </c>
      <c r="S1946" s="948"/>
      <c r="T1946" s="948"/>
      <c r="U1946" s="948"/>
      <c r="V1946" s="948" t="s">
        <v>1348</v>
      </c>
      <c r="W1946" s="948">
        <v>2</v>
      </c>
    </row>
    <row r="1947" spans="1:23" s="917" customFormat="1" ht="12.75" customHeight="1">
      <c r="A1947" s="948">
        <v>1220</v>
      </c>
      <c r="B1947" s="948">
        <v>2807</v>
      </c>
      <c r="C1947" s="948" t="s">
        <v>1102</v>
      </c>
      <c r="D1947" s="948" t="s">
        <v>1103</v>
      </c>
      <c r="E1947" s="948">
        <v>47768</v>
      </c>
      <c r="F1947" s="948" t="s">
        <v>198</v>
      </c>
      <c r="G1947" s="948" t="s">
        <v>3467</v>
      </c>
      <c r="H1947" s="948" t="s">
        <v>3423</v>
      </c>
      <c r="I1947" s="948"/>
      <c r="J1947" s="948" t="s">
        <v>1096</v>
      </c>
      <c r="K1947" s="948">
        <v>5</v>
      </c>
      <c r="L1947" s="948" t="s">
        <v>25</v>
      </c>
      <c r="M1947" s="948">
        <v>41600</v>
      </c>
      <c r="N1947" s="948" t="s">
        <v>97</v>
      </c>
      <c r="O1947" s="948">
        <v>122428</v>
      </c>
      <c r="P1947" s="948">
        <v>80828</v>
      </c>
      <c r="Q1947" s="948">
        <v>18870</v>
      </c>
      <c r="R1947" s="948">
        <v>26466</v>
      </c>
      <c r="S1947" s="948"/>
      <c r="T1947" s="948"/>
      <c r="U1947" s="948"/>
      <c r="V1947" s="948" t="s">
        <v>1348</v>
      </c>
      <c r="W1947" s="948">
        <v>2</v>
      </c>
    </row>
    <row r="1948" spans="1:23" s="917" customFormat="1" ht="12.75" customHeight="1">
      <c r="A1948" s="948">
        <v>1885</v>
      </c>
      <c r="B1948" s="948">
        <v>2805</v>
      </c>
      <c r="C1948" s="948" t="s">
        <v>110</v>
      </c>
      <c r="D1948" s="948" t="s">
        <v>1103</v>
      </c>
      <c r="E1948" s="948">
        <v>47782</v>
      </c>
      <c r="F1948" s="948" t="s">
        <v>198</v>
      </c>
      <c r="G1948" s="948" t="s">
        <v>3468</v>
      </c>
      <c r="H1948" s="948" t="s">
        <v>3469</v>
      </c>
      <c r="I1948" s="948"/>
      <c r="J1948" s="948" t="s">
        <v>1096</v>
      </c>
      <c r="K1948" s="948">
        <v>9</v>
      </c>
      <c r="L1948" s="948" t="s">
        <v>25</v>
      </c>
      <c r="M1948" s="948">
        <v>41600</v>
      </c>
      <c r="N1948" s="948" t="s">
        <v>109</v>
      </c>
      <c r="O1948" s="948">
        <v>149905</v>
      </c>
      <c r="P1948" s="948">
        <v>108305</v>
      </c>
      <c r="Q1948" s="948">
        <v>18870</v>
      </c>
      <c r="R1948" s="948">
        <v>26466</v>
      </c>
      <c r="S1948" s="948"/>
      <c r="T1948" s="948"/>
      <c r="U1948" s="948"/>
      <c r="V1948" s="948" t="s">
        <v>1348</v>
      </c>
      <c r="W1948" s="948">
        <v>1</v>
      </c>
    </row>
    <row r="1949" spans="1:23" s="917" customFormat="1" ht="12.75" customHeight="1">
      <c r="A1949" s="948">
        <v>1885</v>
      </c>
      <c r="B1949" s="948">
        <v>2805</v>
      </c>
      <c r="C1949" s="948" t="s">
        <v>110</v>
      </c>
      <c r="D1949" s="948" t="s">
        <v>1103</v>
      </c>
      <c r="E1949" s="948">
        <v>47783</v>
      </c>
      <c r="F1949" s="948" t="s">
        <v>198</v>
      </c>
      <c r="G1949" s="948" t="s">
        <v>3470</v>
      </c>
      <c r="H1949" s="948" t="s">
        <v>3469</v>
      </c>
      <c r="I1949" s="948"/>
      <c r="J1949" s="948" t="s">
        <v>1096</v>
      </c>
      <c r="K1949" s="948">
        <v>8</v>
      </c>
      <c r="L1949" s="948" t="s">
        <v>25</v>
      </c>
      <c r="M1949" s="948">
        <v>41600</v>
      </c>
      <c r="N1949" s="948" t="s">
        <v>109</v>
      </c>
      <c r="O1949" s="948">
        <v>149905</v>
      </c>
      <c r="P1949" s="948">
        <v>108305</v>
      </c>
      <c r="Q1949" s="948">
        <v>18870</v>
      </c>
      <c r="R1949" s="948">
        <v>26466</v>
      </c>
      <c r="S1949" s="948"/>
      <c r="T1949" s="948"/>
      <c r="U1949" s="948"/>
      <c r="V1949" s="948" t="s">
        <v>1348</v>
      </c>
      <c r="W1949" s="948">
        <v>1</v>
      </c>
    </row>
    <row r="1950" spans="1:23" s="917" customFormat="1" ht="12.75" customHeight="1">
      <c r="A1950" s="948">
        <v>1885</v>
      </c>
      <c r="B1950" s="948">
        <v>2805</v>
      </c>
      <c r="C1950" s="948" t="s">
        <v>110</v>
      </c>
      <c r="D1950" s="948" t="s">
        <v>1103</v>
      </c>
      <c r="E1950" s="948">
        <v>47784</v>
      </c>
      <c r="F1950" s="948" t="s">
        <v>198</v>
      </c>
      <c r="G1950" s="948" t="s">
        <v>3471</v>
      </c>
      <c r="H1950" s="948" t="s">
        <v>3469</v>
      </c>
      <c r="I1950" s="948"/>
      <c r="J1950" s="948" t="s">
        <v>1096</v>
      </c>
      <c r="K1950" s="948">
        <v>10</v>
      </c>
      <c r="L1950" s="948" t="s">
        <v>25</v>
      </c>
      <c r="M1950" s="948">
        <v>41600</v>
      </c>
      <c r="N1950" s="948" t="s">
        <v>109</v>
      </c>
      <c r="O1950" s="948">
        <v>149905</v>
      </c>
      <c r="P1950" s="948">
        <v>108305</v>
      </c>
      <c r="Q1950" s="948">
        <v>18870</v>
      </c>
      <c r="R1950" s="948">
        <v>26466</v>
      </c>
      <c r="S1950" s="948"/>
      <c r="T1950" s="948"/>
      <c r="U1950" s="948"/>
      <c r="V1950" s="948" t="s">
        <v>1348</v>
      </c>
      <c r="W1950" s="948">
        <v>1</v>
      </c>
    </row>
    <row r="1951" spans="1:23" s="917" customFormat="1" ht="12.75" customHeight="1">
      <c r="A1951" s="948">
        <v>1885</v>
      </c>
      <c r="B1951" s="948">
        <v>2805</v>
      </c>
      <c r="C1951" s="948" t="s">
        <v>110</v>
      </c>
      <c r="D1951" s="948" t="s">
        <v>1103</v>
      </c>
      <c r="E1951" s="948">
        <v>47785</v>
      </c>
      <c r="F1951" s="948" t="s">
        <v>198</v>
      </c>
      <c r="G1951" s="948" t="s">
        <v>3472</v>
      </c>
      <c r="H1951" s="948" t="s">
        <v>3469</v>
      </c>
      <c r="I1951" s="948"/>
      <c r="J1951" s="948" t="s">
        <v>1096</v>
      </c>
      <c r="K1951" s="948">
        <v>6</v>
      </c>
      <c r="L1951" s="948" t="s">
        <v>25</v>
      </c>
      <c r="M1951" s="948">
        <v>41600</v>
      </c>
      <c r="N1951" s="948" t="s">
        <v>109</v>
      </c>
      <c r="O1951" s="948">
        <v>149905</v>
      </c>
      <c r="P1951" s="948">
        <v>108305</v>
      </c>
      <c r="Q1951" s="948">
        <v>18870</v>
      </c>
      <c r="R1951" s="948">
        <v>26466</v>
      </c>
      <c r="S1951" s="948"/>
      <c r="T1951" s="948"/>
      <c r="U1951" s="948"/>
      <c r="V1951" s="948" t="s">
        <v>1348</v>
      </c>
      <c r="W1951" s="948">
        <v>1</v>
      </c>
    </row>
    <row r="1952" spans="1:23" s="917" customFormat="1" ht="12.75" customHeight="1">
      <c r="A1952" s="948">
        <v>1885</v>
      </c>
      <c r="B1952" s="948">
        <v>2805</v>
      </c>
      <c r="C1952" s="948" t="s">
        <v>110</v>
      </c>
      <c r="D1952" s="948" t="s">
        <v>1103</v>
      </c>
      <c r="E1952" s="948">
        <v>47786</v>
      </c>
      <c r="F1952" s="948" t="s">
        <v>198</v>
      </c>
      <c r="G1952" s="948" t="s">
        <v>3473</v>
      </c>
      <c r="H1952" s="948" t="s">
        <v>3469</v>
      </c>
      <c r="I1952" s="948"/>
      <c r="J1952" s="948" t="s">
        <v>1096</v>
      </c>
      <c r="K1952" s="948">
        <v>5</v>
      </c>
      <c r="L1952" s="948" t="s">
        <v>25</v>
      </c>
      <c r="M1952" s="948">
        <v>41600</v>
      </c>
      <c r="N1952" s="948" t="s">
        <v>109</v>
      </c>
      <c r="O1952" s="948">
        <v>149905</v>
      </c>
      <c r="P1952" s="948">
        <v>108305</v>
      </c>
      <c r="Q1952" s="948">
        <v>18870</v>
      </c>
      <c r="R1952" s="948">
        <v>26466</v>
      </c>
      <c r="S1952" s="948"/>
      <c r="T1952" s="948"/>
      <c r="U1952" s="948"/>
      <c r="V1952" s="948" t="s">
        <v>1348</v>
      </c>
      <c r="W1952" s="948">
        <v>1</v>
      </c>
    </row>
    <row r="1953" spans="1:23" s="917" customFormat="1" ht="12.75" customHeight="1">
      <c r="A1953" s="948">
        <v>1885</v>
      </c>
      <c r="B1953" s="948">
        <v>2805</v>
      </c>
      <c r="C1953" s="948" t="s">
        <v>110</v>
      </c>
      <c r="D1953" s="948" t="s">
        <v>1103</v>
      </c>
      <c r="E1953" s="948">
        <v>47787</v>
      </c>
      <c r="F1953" s="948" t="s">
        <v>198</v>
      </c>
      <c r="G1953" s="948" t="s">
        <v>3474</v>
      </c>
      <c r="H1953" s="948" t="s">
        <v>3469</v>
      </c>
      <c r="I1953" s="948"/>
      <c r="J1953" s="948" t="s">
        <v>1096</v>
      </c>
      <c r="K1953" s="948">
        <v>5</v>
      </c>
      <c r="L1953" s="948" t="s">
        <v>25</v>
      </c>
      <c r="M1953" s="948">
        <v>41600</v>
      </c>
      <c r="N1953" s="948" t="s">
        <v>109</v>
      </c>
      <c r="O1953" s="948">
        <v>149905</v>
      </c>
      <c r="P1953" s="948">
        <v>108305</v>
      </c>
      <c r="Q1953" s="948">
        <v>18870</v>
      </c>
      <c r="R1953" s="948">
        <v>26466</v>
      </c>
      <c r="S1953" s="948"/>
      <c r="T1953" s="948"/>
      <c r="U1953" s="948"/>
      <c r="V1953" s="948" t="s">
        <v>1348</v>
      </c>
      <c r="W1953" s="948">
        <v>1</v>
      </c>
    </row>
    <row r="1954" spans="1:23" s="917" customFormat="1" ht="12.75" customHeight="1">
      <c r="A1954" s="948">
        <v>1885</v>
      </c>
      <c r="B1954" s="948">
        <v>2807</v>
      </c>
      <c r="C1954" s="948" t="s">
        <v>1102</v>
      </c>
      <c r="D1954" s="948" t="s">
        <v>1103</v>
      </c>
      <c r="E1954" s="948">
        <v>47788</v>
      </c>
      <c r="F1954" s="948" t="s">
        <v>198</v>
      </c>
      <c r="G1954" s="948" t="s">
        <v>3475</v>
      </c>
      <c r="H1954" s="948" t="s">
        <v>3469</v>
      </c>
      <c r="I1954" s="948"/>
      <c r="J1954" s="948" t="s">
        <v>1096</v>
      </c>
      <c r="K1954" s="948">
        <v>3</v>
      </c>
      <c r="L1954" s="948" t="s">
        <v>25</v>
      </c>
      <c r="M1954" s="948">
        <v>41600</v>
      </c>
      <c r="N1954" s="948" t="s">
        <v>97</v>
      </c>
      <c r="O1954" s="948">
        <v>122428</v>
      </c>
      <c r="P1954" s="948">
        <v>80828</v>
      </c>
      <c r="Q1954" s="948">
        <v>18870</v>
      </c>
      <c r="R1954" s="948">
        <v>26466</v>
      </c>
      <c r="S1954" s="948"/>
      <c r="T1954" s="948"/>
      <c r="U1954" s="948"/>
      <c r="V1954" s="948" t="s">
        <v>1348</v>
      </c>
      <c r="W1954" s="948">
        <v>1</v>
      </c>
    </row>
    <row r="1955" spans="1:23" s="917" customFormat="1" ht="12.75" customHeight="1">
      <c r="A1955" s="948">
        <v>1885</v>
      </c>
      <c r="B1955" s="948">
        <v>2805</v>
      </c>
      <c r="C1955" s="948" t="s">
        <v>110</v>
      </c>
      <c r="D1955" s="948" t="s">
        <v>1103</v>
      </c>
      <c r="E1955" s="948">
        <v>47789</v>
      </c>
      <c r="F1955" s="948" t="s">
        <v>198</v>
      </c>
      <c r="G1955" s="948" t="s">
        <v>3476</v>
      </c>
      <c r="H1955" s="948" t="s">
        <v>3469</v>
      </c>
      <c r="I1955" s="948"/>
      <c r="J1955" s="948" t="s">
        <v>1096</v>
      </c>
      <c r="K1955" s="948">
        <v>10</v>
      </c>
      <c r="L1955" s="948" t="s">
        <v>25</v>
      </c>
      <c r="M1955" s="948">
        <v>41600</v>
      </c>
      <c r="N1955" s="948" t="s">
        <v>109</v>
      </c>
      <c r="O1955" s="948">
        <v>149905</v>
      </c>
      <c r="P1955" s="948">
        <v>108305</v>
      </c>
      <c r="Q1955" s="948">
        <v>18870</v>
      </c>
      <c r="R1955" s="948">
        <v>26466</v>
      </c>
      <c r="S1955" s="948"/>
      <c r="T1955" s="948"/>
      <c r="U1955" s="948"/>
      <c r="V1955" s="948" t="s">
        <v>1348</v>
      </c>
      <c r="W1955" s="948">
        <v>1</v>
      </c>
    </row>
    <row r="1956" spans="1:23" s="917" customFormat="1" ht="12.75" customHeight="1">
      <c r="A1956" s="948">
        <v>1885</v>
      </c>
      <c r="B1956" s="948">
        <v>2805</v>
      </c>
      <c r="C1956" s="948" t="s">
        <v>110</v>
      </c>
      <c r="D1956" s="948" t="s">
        <v>1103</v>
      </c>
      <c r="E1956" s="948">
        <v>47790</v>
      </c>
      <c r="F1956" s="948" t="s">
        <v>198</v>
      </c>
      <c r="G1956" s="948" t="s">
        <v>3477</v>
      </c>
      <c r="H1956" s="948" t="s">
        <v>3469</v>
      </c>
      <c r="I1956" s="948"/>
      <c r="J1956" s="948" t="s">
        <v>1096</v>
      </c>
      <c r="K1956" s="948">
        <v>5</v>
      </c>
      <c r="L1956" s="948" t="s">
        <v>25</v>
      </c>
      <c r="M1956" s="948">
        <v>41600</v>
      </c>
      <c r="N1956" s="948" t="s">
        <v>109</v>
      </c>
      <c r="O1956" s="948">
        <v>149905</v>
      </c>
      <c r="P1956" s="948">
        <v>108305</v>
      </c>
      <c r="Q1956" s="948">
        <v>18870</v>
      </c>
      <c r="R1956" s="948">
        <v>26466</v>
      </c>
      <c r="S1956" s="948"/>
      <c r="T1956" s="948"/>
      <c r="U1956" s="948"/>
      <c r="V1956" s="948" t="s">
        <v>1348</v>
      </c>
      <c r="W1956" s="948">
        <v>1</v>
      </c>
    </row>
    <row r="1957" spans="1:23" s="917" customFormat="1" ht="12.75" customHeight="1">
      <c r="A1957" s="948">
        <v>1885</v>
      </c>
      <c r="B1957" s="948">
        <v>2805</v>
      </c>
      <c r="C1957" s="948" t="s">
        <v>110</v>
      </c>
      <c r="D1957" s="948" t="s">
        <v>1103</v>
      </c>
      <c r="E1957" s="948">
        <v>47791</v>
      </c>
      <c r="F1957" s="948" t="s">
        <v>198</v>
      </c>
      <c r="G1957" s="948" t="s">
        <v>3478</v>
      </c>
      <c r="H1957" s="948" t="s">
        <v>3469</v>
      </c>
      <c r="I1957" s="948"/>
      <c r="J1957" s="948" t="s">
        <v>1096</v>
      </c>
      <c r="K1957" s="948">
        <v>10</v>
      </c>
      <c r="L1957" s="948" t="s">
        <v>25</v>
      </c>
      <c r="M1957" s="948">
        <v>41600</v>
      </c>
      <c r="N1957" s="948" t="s">
        <v>109</v>
      </c>
      <c r="O1957" s="948">
        <v>149905</v>
      </c>
      <c r="P1957" s="948">
        <v>108305</v>
      </c>
      <c r="Q1957" s="948">
        <v>18870</v>
      </c>
      <c r="R1957" s="948">
        <v>26466</v>
      </c>
      <c r="S1957" s="948"/>
      <c r="T1957" s="948"/>
      <c r="U1957" s="948"/>
      <c r="V1957" s="948" t="s">
        <v>1348</v>
      </c>
      <c r="W1957" s="948">
        <v>1</v>
      </c>
    </row>
    <row r="1958" spans="1:23" s="917" customFormat="1" ht="12.75" customHeight="1">
      <c r="A1958" s="948">
        <v>1570</v>
      </c>
      <c r="B1958" s="948">
        <v>2820</v>
      </c>
      <c r="C1958" s="948" t="s">
        <v>1622</v>
      </c>
      <c r="D1958" s="948" t="s">
        <v>1445</v>
      </c>
      <c r="E1958" s="948">
        <v>47793</v>
      </c>
      <c r="F1958" s="948" t="s">
        <v>198</v>
      </c>
      <c r="G1958" s="948" t="s">
        <v>3479</v>
      </c>
      <c r="H1958" s="948" t="s">
        <v>3423</v>
      </c>
      <c r="I1958" s="948"/>
      <c r="J1958" s="948" t="s">
        <v>1096</v>
      </c>
      <c r="K1958" s="948">
        <v>3</v>
      </c>
      <c r="L1958" s="948" t="s">
        <v>25</v>
      </c>
      <c r="M1958" s="948">
        <v>41600</v>
      </c>
      <c r="N1958" s="948" t="s">
        <v>126</v>
      </c>
      <c r="O1958" s="948">
        <v>212265</v>
      </c>
      <c r="P1958" s="948">
        <v>170665</v>
      </c>
      <c r="Q1958" s="948">
        <v>18870</v>
      </c>
      <c r="R1958" s="948">
        <v>26466</v>
      </c>
      <c r="S1958" s="948"/>
      <c r="T1958" s="948"/>
      <c r="U1958" s="948"/>
      <c r="V1958" s="948" t="s">
        <v>1348</v>
      </c>
      <c r="W1958" s="948">
        <v>1</v>
      </c>
    </row>
    <row r="1959" spans="1:23" s="917" customFormat="1" ht="12.75" customHeight="1">
      <c r="A1959" s="948">
        <v>1500</v>
      </c>
      <c r="B1959" s="948">
        <v>2801</v>
      </c>
      <c r="C1959" s="948" t="s">
        <v>115</v>
      </c>
      <c r="D1959" s="948" t="s">
        <v>1103</v>
      </c>
      <c r="E1959" s="948">
        <v>47796</v>
      </c>
      <c r="F1959" s="948" t="s">
        <v>198</v>
      </c>
      <c r="G1959" s="948" t="s">
        <v>3480</v>
      </c>
      <c r="H1959" s="948" t="s">
        <v>3481</v>
      </c>
      <c r="I1959" s="948"/>
      <c r="J1959" s="948" t="s">
        <v>1096</v>
      </c>
      <c r="K1959" s="948">
        <v>1</v>
      </c>
      <c r="L1959" s="948" t="s">
        <v>25</v>
      </c>
      <c r="M1959" s="948">
        <v>41600</v>
      </c>
      <c r="N1959" s="948" t="s">
        <v>114</v>
      </c>
      <c r="O1959" s="948">
        <v>165078</v>
      </c>
      <c r="P1959" s="948">
        <v>123478</v>
      </c>
      <c r="Q1959" s="948">
        <v>18870</v>
      </c>
      <c r="R1959" s="948">
        <v>26466</v>
      </c>
      <c r="S1959" s="948"/>
      <c r="T1959" s="948"/>
      <c r="U1959" s="948"/>
      <c r="V1959" s="948" t="s">
        <v>1348</v>
      </c>
      <c r="W1959" s="948">
        <v>3</v>
      </c>
    </row>
    <row r="1960" spans="1:23" s="917" customFormat="1" ht="12.75" customHeight="1">
      <c r="A1960" s="948">
        <v>1605</v>
      </c>
      <c r="B1960" s="948">
        <v>2813</v>
      </c>
      <c r="C1960" s="948" t="s">
        <v>90</v>
      </c>
      <c r="D1960" s="948" t="s">
        <v>1126</v>
      </c>
      <c r="E1960" s="948">
        <v>47803</v>
      </c>
      <c r="F1960" s="948" t="s">
        <v>198</v>
      </c>
      <c r="G1960" s="948" t="s">
        <v>3482</v>
      </c>
      <c r="H1960" s="948" t="s">
        <v>3423</v>
      </c>
      <c r="I1960" s="948"/>
      <c r="J1960" s="948" t="s">
        <v>1096</v>
      </c>
      <c r="K1960" s="948">
        <v>15</v>
      </c>
      <c r="L1960" s="948" t="s">
        <v>25</v>
      </c>
      <c r="M1960" s="948">
        <v>41600</v>
      </c>
      <c r="N1960" s="948" t="s">
        <v>88</v>
      </c>
      <c r="O1960" s="948">
        <v>101092</v>
      </c>
      <c r="P1960" s="948">
        <v>59492</v>
      </c>
      <c r="Q1960" s="948">
        <v>18870</v>
      </c>
      <c r="R1960" s="948">
        <v>19885</v>
      </c>
      <c r="S1960" s="948"/>
      <c r="T1960" s="948"/>
      <c r="U1960" s="948"/>
      <c r="V1960" s="948" t="s">
        <v>1348</v>
      </c>
      <c r="W1960" s="948">
        <v>3</v>
      </c>
    </row>
    <row r="1961" spans="1:23" s="917" customFormat="1" ht="12.75" customHeight="1">
      <c r="A1961" s="948">
        <v>1190</v>
      </c>
      <c r="B1961" s="948">
        <v>2823</v>
      </c>
      <c r="C1961" s="948" t="s">
        <v>551</v>
      </c>
      <c r="D1961" s="948" t="s">
        <v>1103</v>
      </c>
      <c r="E1961" s="948">
        <v>47806</v>
      </c>
      <c r="F1961" s="948" t="s">
        <v>198</v>
      </c>
      <c r="G1961" s="948" t="s">
        <v>3483</v>
      </c>
      <c r="H1961" s="948" t="s">
        <v>3323</v>
      </c>
      <c r="I1961" s="948"/>
      <c r="J1961" s="948" t="s">
        <v>1096</v>
      </c>
      <c r="K1961" s="948">
        <v>3</v>
      </c>
      <c r="L1961" s="948" t="s">
        <v>25</v>
      </c>
      <c r="M1961" s="948">
        <v>41600</v>
      </c>
      <c r="N1961" s="948" t="s">
        <v>93</v>
      </c>
      <c r="O1961" s="948">
        <v>109342</v>
      </c>
      <c r="P1961" s="948">
        <v>67742</v>
      </c>
      <c r="Q1961" s="948">
        <v>18870</v>
      </c>
      <c r="R1961" s="948">
        <v>26466</v>
      </c>
      <c r="S1961" s="948"/>
      <c r="T1961" s="948"/>
      <c r="U1961" s="948"/>
      <c r="V1961" s="948" t="s">
        <v>1348</v>
      </c>
      <c r="W1961" s="948">
        <v>1</v>
      </c>
    </row>
    <row r="1962" spans="1:23" s="917" customFormat="1" ht="12.75" customHeight="1">
      <c r="A1962" s="948">
        <v>1190</v>
      </c>
      <c r="B1962" s="948">
        <v>2823</v>
      </c>
      <c r="C1962" s="948" t="s">
        <v>551</v>
      </c>
      <c r="D1962" s="948" t="s">
        <v>1103</v>
      </c>
      <c r="E1962" s="948">
        <v>47807</v>
      </c>
      <c r="F1962" s="948" t="s">
        <v>198</v>
      </c>
      <c r="G1962" s="948" t="s">
        <v>3484</v>
      </c>
      <c r="H1962" s="948" t="s">
        <v>3323</v>
      </c>
      <c r="I1962" s="948"/>
      <c r="J1962" s="948" t="s">
        <v>1096</v>
      </c>
      <c r="K1962" s="948">
        <v>5</v>
      </c>
      <c r="L1962" s="948" t="s">
        <v>25</v>
      </c>
      <c r="M1962" s="948">
        <v>41600</v>
      </c>
      <c r="N1962" s="948" t="s">
        <v>93</v>
      </c>
      <c r="O1962" s="948">
        <v>109342</v>
      </c>
      <c r="P1962" s="948">
        <v>67742</v>
      </c>
      <c r="Q1962" s="948">
        <v>18870</v>
      </c>
      <c r="R1962" s="948">
        <v>26466</v>
      </c>
      <c r="S1962" s="948"/>
      <c r="T1962" s="948"/>
      <c r="U1962" s="948"/>
      <c r="V1962" s="948" t="s">
        <v>1348</v>
      </c>
      <c r="W1962" s="948">
        <v>1</v>
      </c>
    </row>
    <row r="1963" spans="1:23" s="917" customFormat="1" ht="12.75" customHeight="1">
      <c r="A1963" s="948">
        <v>1034</v>
      </c>
      <c r="B1963" s="948">
        <v>2833</v>
      </c>
      <c r="C1963" s="948" t="s">
        <v>119</v>
      </c>
      <c r="D1963" s="948" t="s">
        <v>1292</v>
      </c>
      <c r="E1963" s="948">
        <v>47814</v>
      </c>
      <c r="F1963" s="948" t="s">
        <v>198</v>
      </c>
      <c r="G1963" s="948" t="s">
        <v>3485</v>
      </c>
      <c r="H1963" s="948" t="s">
        <v>3486</v>
      </c>
      <c r="I1963" s="948"/>
      <c r="J1963" s="948" t="s">
        <v>1096</v>
      </c>
      <c r="K1963" s="948">
        <v>10</v>
      </c>
      <c r="L1963" s="948" t="s">
        <v>25</v>
      </c>
      <c r="M1963" s="948">
        <v>41600</v>
      </c>
      <c r="N1963" s="948" t="s">
        <v>109</v>
      </c>
      <c r="O1963" s="948">
        <v>149905</v>
      </c>
      <c r="P1963" s="948">
        <v>108305</v>
      </c>
      <c r="Q1963" s="948">
        <v>18870</v>
      </c>
      <c r="R1963" s="948">
        <v>26466</v>
      </c>
      <c r="S1963" s="948"/>
      <c r="T1963" s="948"/>
      <c r="U1963" s="948"/>
      <c r="V1963" s="948" t="s">
        <v>1348</v>
      </c>
      <c r="W1963" s="948">
        <v>3</v>
      </c>
    </row>
    <row r="1964" spans="1:23" s="917" customFormat="1" ht="12.75" customHeight="1">
      <c r="A1964" s="948">
        <v>1605</v>
      </c>
      <c r="B1964" s="948">
        <v>2813</v>
      </c>
      <c r="C1964" s="948" t="s">
        <v>90</v>
      </c>
      <c r="D1964" s="948" t="s">
        <v>1126</v>
      </c>
      <c r="E1964" s="948">
        <v>47817</v>
      </c>
      <c r="F1964" s="948" t="s">
        <v>198</v>
      </c>
      <c r="G1964" s="948" t="s">
        <v>3487</v>
      </c>
      <c r="H1964" s="948" t="s">
        <v>3488</v>
      </c>
      <c r="I1964" s="948"/>
      <c r="J1964" s="948" t="s">
        <v>1096</v>
      </c>
      <c r="K1964" s="948">
        <v>2</v>
      </c>
      <c r="L1964" s="948" t="s">
        <v>25</v>
      </c>
      <c r="M1964" s="948">
        <v>41600</v>
      </c>
      <c r="N1964" s="948" t="s">
        <v>88</v>
      </c>
      <c r="O1964" s="948">
        <v>101092</v>
      </c>
      <c r="P1964" s="948">
        <v>59492</v>
      </c>
      <c r="Q1964" s="948">
        <v>18870</v>
      </c>
      <c r="R1964" s="948">
        <v>19885</v>
      </c>
      <c r="S1964" s="948"/>
      <c r="T1964" s="948"/>
      <c r="U1964" s="948"/>
      <c r="V1964" s="948" t="s">
        <v>1348</v>
      </c>
      <c r="W1964" s="948">
        <v>2</v>
      </c>
    </row>
    <row r="1965" spans="1:23" s="917" customFormat="1" ht="12.75" customHeight="1">
      <c r="A1965" s="948">
        <v>2004</v>
      </c>
      <c r="B1965" s="948">
        <v>2840</v>
      </c>
      <c r="C1965" s="948" t="s">
        <v>87</v>
      </c>
      <c r="D1965" s="948" t="s">
        <v>1266</v>
      </c>
      <c r="E1965" s="948">
        <v>47820</v>
      </c>
      <c r="F1965" s="948" t="s">
        <v>198</v>
      </c>
      <c r="G1965" s="948" t="s">
        <v>3489</v>
      </c>
      <c r="H1965" s="948" t="s">
        <v>3488</v>
      </c>
      <c r="I1965" s="948"/>
      <c r="J1965" s="948" t="s">
        <v>1096</v>
      </c>
      <c r="K1965" s="948">
        <v>4</v>
      </c>
      <c r="L1965" s="948" t="s">
        <v>1415</v>
      </c>
      <c r="M1965" s="948">
        <v>0</v>
      </c>
      <c r="N1965" s="948" t="s">
        <v>84</v>
      </c>
      <c r="O1965" s="948">
        <v>97274</v>
      </c>
      <c r="P1965" s="948">
        <v>97274</v>
      </c>
      <c r="Q1965" s="948">
        <v>18870</v>
      </c>
      <c r="R1965" s="948">
        <v>26466</v>
      </c>
      <c r="S1965" s="948"/>
      <c r="T1965" s="948"/>
      <c r="U1965" s="948"/>
      <c r="V1965" s="948" t="s">
        <v>1348</v>
      </c>
      <c r="W1965" s="948">
        <v>3</v>
      </c>
    </row>
    <row r="1966" spans="1:23" s="917" customFormat="1" ht="12.75" customHeight="1">
      <c r="A1966" s="948">
        <v>1440</v>
      </c>
      <c r="B1966" s="948">
        <v>2819</v>
      </c>
      <c r="C1966" s="948" t="s">
        <v>101</v>
      </c>
      <c r="D1966" s="948" t="s">
        <v>1833</v>
      </c>
      <c r="E1966" s="948">
        <v>47824</v>
      </c>
      <c r="F1966" s="948" t="s">
        <v>198</v>
      </c>
      <c r="G1966" s="948" t="s">
        <v>3490</v>
      </c>
      <c r="H1966" s="948" t="s">
        <v>3491</v>
      </c>
      <c r="I1966" s="948"/>
      <c r="J1966" s="948" t="s">
        <v>1096</v>
      </c>
      <c r="K1966" s="948">
        <v>3</v>
      </c>
      <c r="L1966" s="948" t="s">
        <v>25</v>
      </c>
      <c r="M1966" s="948">
        <v>41600</v>
      </c>
      <c r="N1966" s="948" t="s">
        <v>97</v>
      </c>
      <c r="O1966" s="948">
        <v>122428</v>
      </c>
      <c r="P1966" s="948">
        <v>80828</v>
      </c>
      <c r="Q1966" s="948">
        <v>26851</v>
      </c>
      <c r="R1966" s="948">
        <v>37759</v>
      </c>
      <c r="S1966" s="948"/>
      <c r="T1966" s="948"/>
      <c r="U1966" s="948"/>
      <c r="V1966" s="948" t="s">
        <v>1348</v>
      </c>
      <c r="W1966" s="948">
        <v>1</v>
      </c>
    </row>
    <row r="1967" spans="1:23" s="917" customFormat="1" ht="12.75" customHeight="1">
      <c r="A1967" s="948">
        <v>1590</v>
      </c>
      <c r="B1967" s="948">
        <v>2813</v>
      </c>
      <c r="C1967" s="948" t="s">
        <v>90</v>
      </c>
      <c r="D1967" s="948" t="s">
        <v>1126</v>
      </c>
      <c r="E1967" s="948">
        <v>47829</v>
      </c>
      <c r="F1967" s="948" t="s">
        <v>198</v>
      </c>
      <c r="G1967" s="948" t="s">
        <v>3492</v>
      </c>
      <c r="H1967" s="948" t="s">
        <v>3493</v>
      </c>
      <c r="I1967" s="948"/>
      <c r="J1967" s="948" t="s">
        <v>1096</v>
      </c>
      <c r="K1967" s="948">
        <v>1</v>
      </c>
      <c r="L1967" s="948" t="s">
        <v>25</v>
      </c>
      <c r="M1967" s="948">
        <v>41600</v>
      </c>
      <c r="N1967" s="948" t="s">
        <v>88</v>
      </c>
      <c r="O1967" s="948">
        <v>101092</v>
      </c>
      <c r="P1967" s="948">
        <v>59492</v>
      </c>
      <c r="Q1967" s="948">
        <v>26851</v>
      </c>
      <c r="R1967" s="948">
        <v>37759</v>
      </c>
      <c r="S1967" s="948"/>
      <c r="T1967" s="948"/>
      <c r="U1967" s="948"/>
      <c r="V1967" s="948" t="s">
        <v>1348</v>
      </c>
      <c r="W1967" s="948">
        <v>1</v>
      </c>
    </row>
    <row r="1968" spans="1:23" s="917" customFormat="1" ht="12.75" customHeight="1">
      <c r="A1968" s="948">
        <v>1590</v>
      </c>
      <c r="B1968" s="948">
        <v>2813</v>
      </c>
      <c r="C1968" s="948" t="s">
        <v>90</v>
      </c>
      <c r="D1968" s="948" t="s">
        <v>1126</v>
      </c>
      <c r="E1968" s="948">
        <v>47830</v>
      </c>
      <c r="F1968" s="948" t="s">
        <v>198</v>
      </c>
      <c r="G1968" s="948" t="s">
        <v>3494</v>
      </c>
      <c r="H1968" s="948" t="s">
        <v>3493</v>
      </c>
      <c r="I1968" s="948"/>
      <c r="J1968" s="948" t="s">
        <v>1096</v>
      </c>
      <c r="K1968" s="948">
        <v>2</v>
      </c>
      <c r="L1968" s="948" t="s">
        <v>25</v>
      </c>
      <c r="M1968" s="948">
        <v>41600</v>
      </c>
      <c r="N1968" s="948" t="s">
        <v>88</v>
      </c>
      <c r="O1968" s="948">
        <v>101092</v>
      </c>
      <c r="P1968" s="948">
        <v>59492</v>
      </c>
      <c r="Q1968" s="948">
        <v>26851</v>
      </c>
      <c r="R1968" s="948">
        <v>37759</v>
      </c>
      <c r="S1968" s="948"/>
      <c r="T1968" s="948"/>
      <c r="U1968" s="948"/>
      <c r="V1968" s="948" t="s">
        <v>1348</v>
      </c>
      <c r="W1968" s="948">
        <v>1</v>
      </c>
    </row>
    <row r="1969" spans="1:23" s="917" customFormat="1" ht="12.75" customHeight="1">
      <c r="A1969" s="948">
        <v>1210</v>
      </c>
      <c r="B1969" s="948">
        <v>2805</v>
      </c>
      <c r="C1969" s="948" t="s">
        <v>110</v>
      </c>
      <c r="D1969" s="948" t="s">
        <v>1103</v>
      </c>
      <c r="E1969" s="948">
        <v>47833</v>
      </c>
      <c r="F1969" s="948" t="s">
        <v>198</v>
      </c>
      <c r="G1969" s="948" t="s">
        <v>3495</v>
      </c>
      <c r="H1969" s="948" t="s">
        <v>3319</v>
      </c>
      <c r="I1969" s="948"/>
      <c r="J1969" s="948" t="s">
        <v>1096</v>
      </c>
      <c r="K1969" s="948">
        <v>2</v>
      </c>
      <c r="L1969" s="948" t="s">
        <v>25</v>
      </c>
      <c r="M1969" s="948">
        <v>41600</v>
      </c>
      <c r="N1969" s="948" t="s">
        <v>109</v>
      </c>
      <c r="O1969" s="948">
        <v>149905</v>
      </c>
      <c r="P1969" s="948">
        <v>108305</v>
      </c>
      <c r="Q1969" s="948">
        <v>18870</v>
      </c>
      <c r="R1969" s="948">
        <v>26466</v>
      </c>
      <c r="S1969" s="948"/>
      <c r="T1969" s="948"/>
      <c r="U1969" s="948"/>
      <c r="V1969" s="948" t="s">
        <v>1348</v>
      </c>
      <c r="W1969" s="948">
        <v>1</v>
      </c>
    </row>
    <row r="1970" spans="1:23" s="917" customFormat="1" ht="12.75" customHeight="1">
      <c r="A1970" s="948">
        <v>1495</v>
      </c>
      <c r="B1970" s="948">
        <v>2842</v>
      </c>
      <c r="C1970" s="948" t="s">
        <v>105</v>
      </c>
      <c r="D1970" s="948" t="s">
        <v>1270</v>
      </c>
      <c r="E1970" s="948">
        <v>47836</v>
      </c>
      <c r="F1970" s="948" t="s">
        <v>198</v>
      </c>
      <c r="G1970" s="948" t="s">
        <v>3496</v>
      </c>
      <c r="H1970" s="948" t="s">
        <v>3497</v>
      </c>
      <c r="I1970" s="948"/>
      <c r="J1970" s="948" t="s">
        <v>1096</v>
      </c>
      <c r="K1970" s="948">
        <v>2</v>
      </c>
      <c r="L1970" s="948" t="s">
        <v>25</v>
      </c>
      <c r="M1970" s="948">
        <v>41600</v>
      </c>
      <c r="N1970" s="948" t="s">
        <v>97</v>
      </c>
      <c r="O1970" s="948">
        <v>122428</v>
      </c>
      <c r="P1970" s="948">
        <v>80828</v>
      </c>
      <c r="Q1970" s="948">
        <v>18870</v>
      </c>
      <c r="R1970" s="948">
        <v>34212</v>
      </c>
      <c r="S1970" s="948"/>
      <c r="T1970" s="948"/>
      <c r="U1970" s="948"/>
      <c r="V1970" s="948" t="s">
        <v>1348</v>
      </c>
      <c r="W1970" s="948">
        <v>3</v>
      </c>
    </row>
    <row r="1971" spans="1:23" s="917" customFormat="1" ht="12.75" customHeight="1">
      <c r="A1971" s="948">
        <v>1906</v>
      </c>
      <c r="B1971" s="948">
        <v>2840</v>
      </c>
      <c r="C1971" s="948" t="s">
        <v>87</v>
      </c>
      <c r="D1971" s="948" t="s">
        <v>1270</v>
      </c>
      <c r="E1971" s="948">
        <v>47845</v>
      </c>
      <c r="F1971" s="948" t="s">
        <v>198</v>
      </c>
      <c r="G1971" s="948" t="s">
        <v>3498</v>
      </c>
      <c r="H1971" s="948" t="s">
        <v>3499</v>
      </c>
      <c r="I1971" s="948"/>
      <c r="J1971" s="948" t="s">
        <v>1096</v>
      </c>
      <c r="K1971" s="948">
        <v>2</v>
      </c>
      <c r="L1971" s="948" t="s">
        <v>25</v>
      </c>
      <c r="M1971" s="948">
        <v>41600</v>
      </c>
      <c r="N1971" s="948" t="s">
        <v>84</v>
      </c>
      <c r="O1971" s="948">
        <v>94362</v>
      </c>
      <c r="P1971" s="948">
        <v>52762</v>
      </c>
      <c r="Q1971" s="948">
        <v>9746</v>
      </c>
      <c r="R1971" s="948">
        <v>9782</v>
      </c>
      <c r="S1971" s="948"/>
      <c r="T1971" s="948"/>
      <c r="U1971" s="948"/>
      <c r="V1971" s="948" t="s">
        <v>1348</v>
      </c>
      <c r="W1971" s="948">
        <v>2</v>
      </c>
    </row>
    <row r="1972" spans="1:23" s="917" customFormat="1" ht="12.75" customHeight="1">
      <c r="A1972" s="948">
        <v>1550</v>
      </c>
      <c r="B1972" s="948">
        <v>2846</v>
      </c>
      <c r="C1972" s="948" t="s">
        <v>324</v>
      </c>
      <c r="D1972" s="948" t="s">
        <v>1445</v>
      </c>
      <c r="E1972" s="948">
        <v>47854</v>
      </c>
      <c r="F1972" s="948" t="s">
        <v>198</v>
      </c>
      <c r="G1972" s="948" t="s">
        <v>3500</v>
      </c>
      <c r="H1972" s="948" t="s">
        <v>3501</v>
      </c>
      <c r="I1972" s="948"/>
      <c r="J1972" s="948" t="s">
        <v>1096</v>
      </c>
      <c r="K1972" s="948">
        <v>30</v>
      </c>
      <c r="L1972" s="948" t="s">
        <v>25</v>
      </c>
      <c r="M1972" s="948">
        <v>41600</v>
      </c>
      <c r="N1972" s="948" t="s">
        <v>126</v>
      </c>
      <c r="O1972" s="948">
        <v>212265</v>
      </c>
      <c r="P1972" s="948">
        <v>170665</v>
      </c>
      <c r="Q1972" s="948">
        <v>18870</v>
      </c>
      <c r="R1972" s="948">
        <v>26466</v>
      </c>
      <c r="S1972" s="948"/>
      <c r="T1972" s="948">
        <v>921</v>
      </c>
      <c r="U1972" s="948">
        <v>298</v>
      </c>
      <c r="V1972" s="948" t="s">
        <v>1348</v>
      </c>
      <c r="W1972" s="948">
        <v>3</v>
      </c>
    </row>
    <row r="1973" spans="1:23" s="917" customFormat="1" ht="12.75" customHeight="1">
      <c r="A1973" s="948">
        <v>1550</v>
      </c>
      <c r="B1973" s="948">
        <v>2814</v>
      </c>
      <c r="C1973" s="948" t="s">
        <v>121</v>
      </c>
      <c r="D1973" s="948" t="s">
        <v>1445</v>
      </c>
      <c r="E1973" s="948">
        <v>47855</v>
      </c>
      <c r="F1973" s="948" t="s">
        <v>198</v>
      </c>
      <c r="G1973" s="948" t="s">
        <v>3502</v>
      </c>
      <c r="H1973" s="948" t="s">
        <v>3501</v>
      </c>
      <c r="I1973" s="948"/>
      <c r="J1973" s="948" t="s">
        <v>1096</v>
      </c>
      <c r="K1973" s="948">
        <v>20</v>
      </c>
      <c r="L1973" s="948" t="s">
        <v>25</v>
      </c>
      <c r="M1973" s="948">
        <v>41600</v>
      </c>
      <c r="N1973" s="948" t="s">
        <v>120</v>
      </c>
      <c r="O1973" s="948">
        <v>177383</v>
      </c>
      <c r="P1973" s="948">
        <v>135783</v>
      </c>
      <c r="Q1973" s="948">
        <v>18870</v>
      </c>
      <c r="R1973" s="948">
        <v>26466</v>
      </c>
      <c r="S1973" s="948"/>
      <c r="T1973" s="948"/>
      <c r="U1973" s="948"/>
      <c r="V1973" s="948" t="s">
        <v>1348</v>
      </c>
      <c r="W1973" s="948">
        <v>3</v>
      </c>
    </row>
    <row r="1974" spans="1:23" s="917" customFormat="1" ht="12.75" customHeight="1">
      <c r="A1974" s="948">
        <v>1550</v>
      </c>
      <c r="B1974" s="948">
        <v>2814</v>
      </c>
      <c r="C1974" s="948" t="s">
        <v>121</v>
      </c>
      <c r="D1974" s="948" t="s">
        <v>1445</v>
      </c>
      <c r="E1974" s="948">
        <v>47856</v>
      </c>
      <c r="F1974" s="948" t="s">
        <v>198</v>
      </c>
      <c r="G1974" s="948" t="s">
        <v>3503</v>
      </c>
      <c r="H1974" s="948" t="s">
        <v>3501</v>
      </c>
      <c r="I1974" s="948"/>
      <c r="J1974" s="948" t="s">
        <v>1096</v>
      </c>
      <c r="K1974" s="948">
        <v>40</v>
      </c>
      <c r="L1974" s="948" t="s">
        <v>25</v>
      </c>
      <c r="M1974" s="948">
        <v>41600</v>
      </c>
      <c r="N1974" s="948" t="s">
        <v>120</v>
      </c>
      <c r="O1974" s="948">
        <v>177383</v>
      </c>
      <c r="P1974" s="948">
        <v>135783</v>
      </c>
      <c r="Q1974" s="948">
        <v>18870</v>
      </c>
      <c r="R1974" s="948">
        <v>26466</v>
      </c>
      <c r="S1974" s="948"/>
      <c r="T1974" s="948"/>
      <c r="U1974" s="948"/>
      <c r="V1974" s="948" t="s">
        <v>1348</v>
      </c>
      <c r="W1974" s="948">
        <v>3</v>
      </c>
    </row>
    <row r="1975" spans="1:23" s="917" customFormat="1" ht="12.75" customHeight="1">
      <c r="A1975" s="948">
        <v>1550</v>
      </c>
      <c r="B1975" s="948">
        <v>2846</v>
      </c>
      <c r="C1975" s="948" t="s">
        <v>324</v>
      </c>
      <c r="D1975" s="948" t="s">
        <v>1445</v>
      </c>
      <c r="E1975" s="948">
        <v>47857</v>
      </c>
      <c r="F1975" s="948" t="s">
        <v>198</v>
      </c>
      <c r="G1975" s="948" t="s">
        <v>3504</v>
      </c>
      <c r="H1975" s="948" t="s">
        <v>3501</v>
      </c>
      <c r="I1975" s="948"/>
      <c r="J1975" s="948" t="s">
        <v>1096</v>
      </c>
      <c r="K1975" s="948">
        <v>50</v>
      </c>
      <c r="L1975" s="948" t="s">
        <v>25</v>
      </c>
      <c r="M1975" s="948">
        <v>41600</v>
      </c>
      <c r="N1975" s="948" t="s">
        <v>126</v>
      </c>
      <c r="O1975" s="948">
        <v>212265</v>
      </c>
      <c r="P1975" s="948">
        <v>170665</v>
      </c>
      <c r="Q1975" s="948">
        <v>18870</v>
      </c>
      <c r="R1975" s="948">
        <v>26466</v>
      </c>
      <c r="S1975" s="948"/>
      <c r="T1975" s="948">
        <v>921</v>
      </c>
      <c r="U1975" s="948">
        <v>298</v>
      </c>
      <c r="V1975" s="948" t="s">
        <v>1348</v>
      </c>
      <c r="W1975" s="948">
        <v>3</v>
      </c>
    </row>
    <row r="1976" spans="1:23" s="917" customFormat="1" ht="12.75" customHeight="1">
      <c r="A1976" s="948">
        <v>1255</v>
      </c>
      <c r="B1976" s="948">
        <v>2817</v>
      </c>
      <c r="C1976" s="948" t="s">
        <v>107</v>
      </c>
      <c r="D1976" s="948" t="s">
        <v>1445</v>
      </c>
      <c r="E1976" s="948">
        <v>47858</v>
      </c>
      <c r="F1976" s="948" t="s">
        <v>198</v>
      </c>
      <c r="G1976" s="948" t="s">
        <v>3505</v>
      </c>
      <c r="H1976" s="948" t="s">
        <v>3230</v>
      </c>
      <c r="I1976" s="948"/>
      <c r="J1976" s="948" t="s">
        <v>1096</v>
      </c>
      <c r="K1976" s="948">
        <v>1</v>
      </c>
      <c r="L1976" s="948" t="s">
        <v>25</v>
      </c>
      <c r="M1976" s="948">
        <v>41600</v>
      </c>
      <c r="N1976" s="948" t="s">
        <v>106</v>
      </c>
      <c r="O1976" s="948">
        <v>136028</v>
      </c>
      <c r="P1976" s="948">
        <v>94428</v>
      </c>
      <c r="Q1976" s="948">
        <v>18870</v>
      </c>
      <c r="R1976" s="948">
        <v>26466</v>
      </c>
      <c r="S1976" s="948"/>
      <c r="T1976" s="948"/>
      <c r="U1976" s="948"/>
      <c r="V1976" s="948" t="s">
        <v>1348</v>
      </c>
      <c r="W1976" s="948">
        <v>1</v>
      </c>
    </row>
    <row r="1977" spans="1:23" s="917" customFormat="1" ht="12.75" customHeight="1">
      <c r="A1977" s="948">
        <v>1255</v>
      </c>
      <c r="B1977" s="948">
        <v>2817</v>
      </c>
      <c r="C1977" s="948" t="s">
        <v>107</v>
      </c>
      <c r="D1977" s="948" t="s">
        <v>1445</v>
      </c>
      <c r="E1977" s="948">
        <v>47859</v>
      </c>
      <c r="F1977" s="948" t="s">
        <v>198</v>
      </c>
      <c r="G1977" s="948" t="s">
        <v>3506</v>
      </c>
      <c r="H1977" s="948" t="s">
        <v>3230</v>
      </c>
      <c r="I1977" s="948"/>
      <c r="J1977" s="948" t="s">
        <v>1096</v>
      </c>
      <c r="K1977" s="948">
        <v>1</v>
      </c>
      <c r="L1977" s="948" t="s">
        <v>25</v>
      </c>
      <c r="M1977" s="948">
        <v>41600</v>
      </c>
      <c r="N1977" s="948" t="s">
        <v>106</v>
      </c>
      <c r="O1977" s="948">
        <v>136028</v>
      </c>
      <c r="P1977" s="948">
        <v>94428</v>
      </c>
      <c r="Q1977" s="948">
        <v>18870</v>
      </c>
      <c r="R1977" s="948">
        <v>26466</v>
      </c>
      <c r="S1977" s="948"/>
      <c r="T1977" s="948"/>
      <c r="U1977" s="948"/>
      <c r="V1977" s="948" t="s">
        <v>1348</v>
      </c>
      <c r="W1977" s="948">
        <v>1</v>
      </c>
    </row>
    <row r="1978" spans="1:23" s="917" customFormat="1" ht="12.75" customHeight="1">
      <c r="A1978" s="948">
        <v>1255</v>
      </c>
      <c r="B1978" s="948">
        <v>2817</v>
      </c>
      <c r="C1978" s="948" t="s">
        <v>107</v>
      </c>
      <c r="D1978" s="948" t="s">
        <v>1445</v>
      </c>
      <c r="E1978" s="948">
        <v>47860</v>
      </c>
      <c r="F1978" s="948" t="s">
        <v>198</v>
      </c>
      <c r="G1978" s="948" t="s">
        <v>3507</v>
      </c>
      <c r="H1978" s="948" t="s">
        <v>3230</v>
      </c>
      <c r="I1978" s="948"/>
      <c r="J1978" s="948" t="s">
        <v>1096</v>
      </c>
      <c r="K1978" s="948">
        <v>2</v>
      </c>
      <c r="L1978" s="948" t="s">
        <v>25</v>
      </c>
      <c r="M1978" s="948">
        <v>41600</v>
      </c>
      <c r="N1978" s="948" t="s">
        <v>106</v>
      </c>
      <c r="O1978" s="948">
        <v>136028</v>
      </c>
      <c r="P1978" s="948">
        <v>94428</v>
      </c>
      <c r="Q1978" s="948">
        <v>18870</v>
      </c>
      <c r="R1978" s="948">
        <v>26466</v>
      </c>
      <c r="S1978" s="948"/>
      <c r="T1978" s="948"/>
      <c r="U1978" s="948"/>
      <c r="V1978" s="948" t="s">
        <v>1348</v>
      </c>
      <c r="W1978" s="948">
        <v>1</v>
      </c>
    </row>
    <row r="1979" spans="1:23" s="917" customFormat="1" ht="12.75" customHeight="1">
      <c r="A1979" s="948">
        <v>1560</v>
      </c>
      <c r="B1979" s="948">
        <v>2846</v>
      </c>
      <c r="C1979" s="948" t="s">
        <v>324</v>
      </c>
      <c r="D1979" s="948" t="s">
        <v>1445</v>
      </c>
      <c r="E1979" s="948">
        <v>47861</v>
      </c>
      <c r="F1979" s="948" t="s">
        <v>198</v>
      </c>
      <c r="G1979" s="948" t="s">
        <v>3508</v>
      </c>
      <c r="H1979" s="948" t="s">
        <v>3501</v>
      </c>
      <c r="I1979" s="948"/>
      <c r="J1979" s="948" t="s">
        <v>1096</v>
      </c>
      <c r="K1979" s="948">
        <v>15</v>
      </c>
      <c r="L1979" s="948" t="s">
        <v>25</v>
      </c>
      <c r="M1979" s="948">
        <v>41600</v>
      </c>
      <c r="N1979" s="948" t="s">
        <v>126</v>
      </c>
      <c r="O1979" s="948">
        <v>212265</v>
      </c>
      <c r="P1979" s="948">
        <v>170665</v>
      </c>
      <c r="Q1979" s="948">
        <v>18870</v>
      </c>
      <c r="R1979" s="948">
        <v>26466</v>
      </c>
      <c r="S1979" s="948"/>
      <c r="T1979" s="948">
        <v>921</v>
      </c>
      <c r="U1979" s="948">
        <v>298</v>
      </c>
      <c r="V1979" s="948" t="s">
        <v>1348</v>
      </c>
      <c r="W1979" s="948">
        <v>2</v>
      </c>
    </row>
    <row r="1980" spans="1:23" s="917" customFormat="1" ht="12.75" customHeight="1">
      <c r="A1980" s="948">
        <v>1605</v>
      </c>
      <c r="B1980" s="948">
        <v>2813</v>
      </c>
      <c r="C1980" s="948" t="s">
        <v>90</v>
      </c>
      <c r="D1980" s="948" t="s">
        <v>1126</v>
      </c>
      <c r="E1980" s="948">
        <v>47864</v>
      </c>
      <c r="F1980" s="948" t="s">
        <v>198</v>
      </c>
      <c r="G1980" s="948" t="s">
        <v>3509</v>
      </c>
      <c r="H1980" s="948" t="s">
        <v>3319</v>
      </c>
      <c r="I1980" s="948"/>
      <c r="J1980" s="948" t="s">
        <v>1096</v>
      </c>
      <c r="K1980" s="948">
        <v>2</v>
      </c>
      <c r="L1980" s="948" t="s">
        <v>25</v>
      </c>
      <c r="M1980" s="948">
        <v>41600</v>
      </c>
      <c r="N1980" s="948" t="s">
        <v>88</v>
      </c>
      <c r="O1980" s="948">
        <v>101092</v>
      </c>
      <c r="P1980" s="948">
        <v>59492</v>
      </c>
      <c r="Q1980" s="948">
        <v>18870</v>
      </c>
      <c r="R1980" s="948">
        <v>19885</v>
      </c>
      <c r="S1980" s="948"/>
      <c r="T1980" s="948"/>
      <c r="U1980" s="948"/>
      <c r="V1980" s="948" t="s">
        <v>1348</v>
      </c>
      <c r="W1980" s="948">
        <v>2</v>
      </c>
    </row>
    <row r="1981" spans="1:23" s="917" customFormat="1" ht="12.75" customHeight="1">
      <c r="A1981" s="948">
        <v>1545</v>
      </c>
      <c r="B1981" s="948">
        <v>2846</v>
      </c>
      <c r="C1981" s="948" t="s">
        <v>324</v>
      </c>
      <c r="D1981" s="948" t="s">
        <v>1445</v>
      </c>
      <c r="E1981" s="948">
        <v>47865</v>
      </c>
      <c r="F1981" s="948" t="s">
        <v>198</v>
      </c>
      <c r="G1981" s="948" t="s">
        <v>3510</v>
      </c>
      <c r="H1981" s="948" t="s">
        <v>3511</v>
      </c>
      <c r="I1981" s="948"/>
      <c r="J1981" s="948" t="s">
        <v>1096</v>
      </c>
      <c r="K1981" s="948">
        <v>5</v>
      </c>
      <c r="L1981" s="948" t="s">
        <v>25</v>
      </c>
      <c r="M1981" s="948">
        <v>41600</v>
      </c>
      <c r="N1981" s="948" t="s">
        <v>126</v>
      </c>
      <c r="O1981" s="948">
        <v>212265</v>
      </c>
      <c r="P1981" s="948">
        <v>170665</v>
      </c>
      <c r="Q1981" s="948">
        <v>18870</v>
      </c>
      <c r="R1981" s="948">
        <v>26466</v>
      </c>
      <c r="S1981" s="948"/>
      <c r="T1981" s="948"/>
      <c r="U1981" s="948"/>
      <c r="V1981" s="948" t="s">
        <v>1348</v>
      </c>
      <c r="W1981" s="948">
        <v>1</v>
      </c>
    </row>
    <row r="1982" spans="1:23" s="917" customFormat="1" ht="12.75" customHeight="1">
      <c r="A1982" s="948">
        <v>1235</v>
      </c>
      <c r="B1982" s="948">
        <v>2808</v>
      </c>
      <c r="C1982" s="948" t="s">
        <v>99</v>
      </c>
      <c r="D1982" s="948" t="s">
        <v>1103</v>
      </c>
      <c r="E1982" s="948">
        <v>47866</v>
      </c>
      <c r="F1982" s="948" t="s">
        <v>198</v>
      </c>
      <c r="G1982" s="948" t="s">
        <v>3512</v>
      </c>
      <c r="H1982" s="948" t="s">
        <v>3513</v>
      </c>
      <c r="I1982" s="948"/>
      <c r="J1982" s="948" t="s">
        <v>1096</v>
      </c>
      <c r="K1982" s="948">
        <v>4</v>
      </c>
      <c r="L1982" s="948" t="s">
        <v>25</v>
      </c>
      <c r="M1982" s="948">
        <v>41600</v>
      </c>
      <c r="N1982" s="948" t="s">
        <v>97</v>
      </c>
      <c r="O1982" s="948">
        <v>122428</v>
      </c>
      <c r="P1982" s="948">
        <v>80828</v>
      </c>
      <c r="Q1982" s="948">
        <v>23032</v>
      </c>
      <c r="R1982" s="948">
        <v>43316</v>
      </c>
      <c r="S1982" s="948"/>
      <c r="T1982" s="948"/>
      <c r="U1982" s="948"/>
      <c r="V1982" s="948" t="s">
        <v>1348</v>
      </c>
      <c r="W1982" s="948">
        <v>2</v>
      </c>
    </row>
    <row r="1983" spans="1:23" s="917" customFormat="1" ht="12.75" customHeight="1">
      <c r="A1983" s="948">
        <v>1235</v>
      </c>
      <c r="B1983" s="948">
        <v>2808</v>
      </c>
      <c r="C1983" s="948" t="s">
        <v>99</v>
      </c>
      <c r="D1983" s="948" t="s">
        <v>1103</v>
      </c>
      <c r="E1983" s="948">
        <v>47867</v>
      </c>
      <c r="F1983" s="948" t="s">
        <v>198</v>
      </c>
      <c r="G1983" s="948" t="s">
        <v>3514</v>
      </c>
      <c r="H1983" s="948" t="s">
        <v>3513</v>
      </c>
      <c r="I1983" s="948"/>
      <c r="J1983" s="948" t="s">
        <v>1096</v>
      </c>
      <c r="K1983" s="948">
        <v>2</v>
      </c>
      <c r="L1983" s="948" t="s">
        <v>25</v>
      </c>
      <c r="M1983" s="948">
        <v>41600</v>
      </c>
      <c r="N1983" s="948" t="s">
        <v>97</v>
      </c>
      <c r="O1983" s="948">
        <v>122428</v>
      </c>
      <c r="P1983" s="948">
        <v>80828</v>
      </c>
      <c r="Q1983" s="948">
        <v>23032</v>
      </c>
      <c r="R1983" s="948">
        <v>43316</v>
      </c>
      <c r="S1983" s="948"/>
      <c r="T1983" s="948"/>
      <c r="U1983" s="948"/>
      <c r="V1983" s="948" t="s">
        <v>1348</v>
      </c>
      <c r="W1983" s="948">
        <v>2</v>
      </c>
    </row>
    <row r="1984" spans="1:23" s="917" customFormat="1" ht="12.75" customHeight="1">
      <c r="A1984" s="948">
        <v>1034</v>
      </c>
      <c r="B1984" s="948">
        <v>2800</v>
      </c>
      <c r="C1984" s="948" t="s">
        <v>94</v>
      </c>
      <c r="D1984" s="948" t="s">
        <v>1292</v>
      </c>
      <c r="E1984" s="948">
        <v>47868</v>
      </c>
      <c r="F1984" s="948" t="s">
        <v>198</v>
      </c>
      <c r="G1984" s="948" t="s">
        <v>3515</v>
      </c>
      <c r="H1984" s="948" t="s">
        <v>1747</v>
      </c>
      <c r="I1984" s="948"/>
      <c r="J1984" s="948" t="s">
        <v>1096</v>
      </c>
      <c r="K1984" s="948">
        <v>5</v>
      </c>
      <c r="L1984" s="948" t="s">
        <v>25</v>
      </c>
      <c r="M1984" s="948">
        <v>41600</v>
      </c>
      <c r="N1984" s="948" t="s">
        <v>93</v>
      </c>
      <c r="O1984" s="948">
        <v>109342</v>
      </c>
      <c r="P1984" s="948">
        <v>67742</v>
      </c>
      <c r="Q1984" s="948">
        <v>18870</v>
      </c>
      <c r="R1984" s="948">
        <v>26466</v>
      </c>
      <c r="S1984" s="948"/>
      <c r="T1984" s="948"/>
      <c r="U1984" s="948"/>
      <c r="V1984" s="948" t="s">
        <v>1348</v>
      </c>
      <c r="W1984" s="948">
        <v>1</v>
      </c>
    </row>
    <row r="1985" spans="1:23" s="917" customFormat="1" ht="12.75" customHeight="1">
      <c r="A1985" s="948">
        <v>1710</v>
      </c>
      <c r="B1985" s="948">
        <v>2840</v>
      </c>
      <c r="C1985" s="948" t="s">
        <v>87</v>
      </c>
      <c r="D1985" s="948" t="s">
        <v>1093</v>
      </c>
      <c r="E1985" s="948">
        <v>47869</v>
      </c>
      <c r="F1985" s="948" t="s">
        <v>198</v>
      </c>
      <c r="G1985" s="948" t="s">
        <v>3516</v>
      </c>
      <c r="H1985" s="948" t="s">
        <v>3513</v>
      </c>
      <c r="I1985" s="948"/>
      <c r="J1985" s="948" t="s">
        <v>1096</v>
      </c>
      <c r="K1985" s="948">
        <v>2</v>
      </c>
      <c r="L1985" s="948" t="s">
        <v>25</v>
      </c>
      <c r="M1985" s="948">
        <v>41600</v>
      </c>
      <c r="N1985" s="948" t="s">
        <v>84</v>
      </c>
      <c r="O1985" s="948">
        <v>94362</v>
      </c>
      <c r="P1985" s="948">
        <v>52762</v>
      </c>
      <c r="Q1985" s="948">
        <v>18870</v>
      </c>
      <c r="R1985" s="948">
        <v>26466</v>
      </c>
      <c r="S1985" s="948"/>
      <c r="T1985" s="948"/>
      <c r="U1985" s="948"/>
      <c r="V1985" s="948" t="s">
        <v>1348</v>
      </c>
      <c r="W1985" s="948">
        <v>2</v>
      </c>
    </row>
    <row r="1986" spans="1:23" s="917" customFormat="1" ht="12.75" customHeight="1">
      <c r="A1986" s="948">
        <v>2004</v>
      </c>
      <c r="B1986" s="948">
        <v>2840</v>
      </c>
      <c r="C1986" s="948" t="s">
        <v>87</v>
      </c>
      <c r="D1986" s="948" t="s">
        <v>1266</v>
      </c>
      <c r="E1986" s="948">
        <v>47871</v>
      </c>
      <c r="F1986" s="948" t="s">
        <v>198</v>
      </c>
      <c r="G1986" s="948" t="s">
        <v>3517</v>
      </c>
      <c r="H1986" s="948" t="s">
        <v>3230</v>
      </c>
      <c r="I1986" s="948"/>
      <c r="J1986" s="948" t="s">
        <v>1096</v>
      </c>
      <c r="K1986" s="948">
        <v>3</v>
      </c>
      <c r="L1986" s="948" t="s">
        <v>1415</v>
      </c>
      <c r="M1986" s="948">
        <v>0</v>
      </c>
      <c r="N1986" s="948" t="s">
        <v>84</v>
      </c>
      <c r="O1986" s="948">
        <v>97274</v>
      </c>
      <c r="P1986" s="948">
        <v>97274</v>
      </c>
      <c r="Q1986" s="948">
        <v>18870</v>
      </c>
      <c r="R1986" s="948">
        <v>26466</v>
      </c>
      <c r="S1986" s="948"/>
      <c r="T1986" s="948"/>
      <c r="U1986" s="948"/>
      <c r="V1986" s="948" t="s">
        <v>1348</v>
      </c>
      <c r="W1986" s="948">
        <v>2</v>
      </c>
    </row>
    <row r="1987" spans="1:23" s="917" customFormat="1" ht="12.75" customHeight="1">
      <c r="A1987" s="948">
        <v>2004</v>
      </c>
      <c r="B1987" s="948">
        <v>2840</v>
      </c>
      <c r="C1987" s="948" t="s">
        <v>87</v>
      </c>
      <c r="D1987" s="948" t="s">
        <v>1266</v>
      </c>
      <c r="E1987" s="948">
        <v>47873</v>
      </c>
      <c r="F1987" s="948" t="s">
        <v>198</v>
      </c>
      <c r="G1987" s="948" t="s">
        <v>3518</v>
      </c>
      <c r="H1987" s="948" t="s">
        <v>3230</v>
      </c>
      <c r="I1987" s="948"/>
      <c r="J1987" s="948" t="s">
        <v>1096</v>
      </c>
      <c r="K1987" s="948">
        <v>5</v>
      </c>
      <c r="L1987" s="948" t="s">
        <v>1415</v>
      </c>
      <c r="M1987" s="948">
        <v>0</v>
      </c>
      <c r="N1987" s="948" t="s">
        <v>84</v>
      </c>
      <c r="O1987" s="948">
        <v>97274</v>
      </c>
      <c r="P1987" s="948">
        <v>97274</v>
      </c>
      <c r="Q1987" s="948">
        <v>18870</v>
      </c>
      <c r="R1987" s="948">
        <v>26466</v>
      </c>
      <c r="S1987" s="948"/>
      <c r="T1987" s="948"/>
      <c r="U1987" s="948"/>
      <c r="V1987" s="948" t="s">
        <v>1348</v>
      </c>
      <c r="W1987" s="948">
        <v>2</v>
      </c>
    </row>
    <row r="1988" spans="1:23" s="917" customFormat="1" ht="12.75" customHeight="1">
      <c r="A1988" s="948">
        <v>6666</v>
      </c>
      <c r="B1988" s="948">
        <v>2840</v>
      </c>
      <c r="C1988" s="948" t="s">
        <v>87</v>
      </c>
      <c r="D1988" s="948" t="s">
        <v>1445</v>
      </c>
      <c r="E1988" s="948">
        <v>47874</v>
      </c>
      <c r="F1988" s="948" t="s">
        <v>198</v>
      </c>
      <c r="G1988" s="948" t="s">
        <v>3519</v>
      </c>
      <c r="H1988" s="948" t="s">
        <v>3520</v>
      </c>
      <c r="I1988" s="948"/>
      <c r="J1988" s="948" t="s">
        <v>1096</v>
      </c>
      <c r="K1988" s="948">
        <v>1</v>
      </c>
      <c r="L1988" s="948" t="s">
        <v>25</v>
      </c>
      <c r="M1988" s="948">
        <v>41600</v>
      </c>
      <c r="N1988" s="948" t="s">
        <v>84</v>
      </c>
      <c r="O1988" s="948">
        <v>94362</v>
      </c>
      <c r="P1988" s="948">
        <v>52762</v>
      </c>
      <c r="Q1988" s="948">
        <v>9746</v>
      </c>
      <c r="R1988" s="948">
        <v>9782</v>
      </c>
      <c r="S1988" s="948"/>
      <c r="T1988" s="948"/>
      <c r="U1988" s="948"/>
      <c r="V1988" s="948" t="s">
        <v>1348</v>
      </c>
      <c r="W1988" s="948">
        <v>4</v>
      </c>
    </row>
    <row r="1989" spans="1:23" s="917" customFormat="1" ht="12.75" customHeight="1">
      <c r="A1989" s="948">
        <v>1125</v>
      </c>
      <c r="B1989" s="948">
        <v>2808</v>
      </c>
      <c r="C1989" s="948" t="s">
        <v>99</v>
      </c>
      <c r="D1989" s="948" t="s">
        <v>1445</v>
      </c>
      <c r="E1989" s="948">
        <v>47875</v>
      </c>
      <c r="F1989" s="948" t="s">
        <v>198</v>
      </c>
      <c r="G1989" s="948" t="s">
        <v>3521</v>
      </c>
      <c r="H1989" s="948" t="s">
        <v>3461</v>
      </c>
      <c r="I1989" s="948"/>
      <c r="J1989" s="948" t="s">
        <v>1096</v>
      </c>
      <c r="K1989" s="948">
        <v>15</v>
      </c>
      <c r="L1989" s="948" t="s">
        <v>25</v>
      </c>
      <c r="M1989" s="948">
        <v>41600</v>
      </c>
      <c r="N1989" s="948" t="s">
        <v>97</v>
      </c>
      <c r="O1989" s="948">
        <v>122428</v>
      </c>
      <c r="P1989" s="948">
        <v>80828</v>
      </c>
      <c r="Q1989" s="948">
        <v>18870</v>
      </c>
      <c r="R1989" s="948">
        <v>26466</v>
      </c>
      <c r="S1989" s="948"/>
      <c r="T1989" s="948"/>
      <c r="U1989" s="948"/>
      <c r="V1989" s="948" t="s">
        <v>1348</v>
      </c>
      <c r="W1989" s="948">
        <v>1</v>
      </c>
    </row>
    <row r="1990" spans="1:23" s="917" customFormat="1" ht="12.75" customHeight="1">
      <c r="A1990" s="948">
        <v>2004</v>
      </c>
      <c r="B1990" s="948">
        <v>2840</v>
      </c>
      <c r="C1990" s="948" t="s">
        <v>87</v>
      </c>
      <c r="D1990" s="948" t="s">
        <v>1266</v>
      </c>
      <c r="E1990" s="948">
        <v>47876</v>
      </c>
      <c r="F1990" s="948" t="s">
        <v>198</v>
      </c>
      <c r="G1990" s="948" t="s">
        <v>3522</v>
      </c>
      <c r="H1990" s="948" t="s">
        <v>3523</v>
      </c>
      <c r="I1990" s="948"/>
      <c r="J1990" s="948" t="s">
        <v>1096</v>
      </c>
      <c r="K1990" s="948">
        <v>3</v>
      </c>
      <c r="L1990" s="948" t="s">
        <v>1415</v>
      </c>
      <c r="M1990" s="948">
        <v>0</v>
      </c>
      <c r="N1990" s="948" t="s">
        <v>84</v>
      </c>
      <c r="O1990" s="948">
        <v>97274</v>
      </c>
      <c r="P1990" s="948">
        <v>97274</v>
      </c>
      <c r="Q1990" s="948">
        <v>18870</v>
      </c>
      <c r="R1990" s="948">
        <v>26466</v>
      </c>
      <c r="S1990" s="948"/>
      <c r="T1990" s="948"/>
      <c r="U1990" s="948"/>
      <c r="V1990" s="948" t="s">
        <v>1348</v>
      </c>
      <c r="W1990" s="948">
        <v>5</v>
      </c>
    </row>
    <row r="1991" spans="1:23" s="917" customFormat="1" ht="12.75" customHeight="1">
      <c r="A1991" s="948">
        <v>1190</v>
      </c>
      <c r="B1991" s="948">
        <v>2823</v>
      </c>
      <c r="C1991" s="948" t="s">
        <v>551</v>
      </c>
      <c r="D1991" s="948" t="s">
        <v>1103</v>
      </c>
      <c r="E1991" s="948">
        <v>47878</v>
      </c>
      <c r="F1991" s="948" t="s">
        <v>198</v>
      </c>
      <c r="G1991" s="948" t="s">
        <v>3524</v>
      </c>
      <c r="H1991" s="948" t="s">
        <v>3323</v>
      </c>
      <c r="I1991" s="948"/>
      <c r="J1991" s="948" t="s">
        <v>1096</v>
      </c>
      <c r="K1991" s="948">
        <v>4</v>
      </c>
      <c r="L1991" s="948" t="s">
        <v>25</v>
      </c>
      <c r="M1991" s="948">
        <v>41600</v>
      </c>
      <c r="N1991" s="948" t="s">
        <v>93</v>
      </c>
      <c r="O1991" s="948">
        <v>109342</v>
      </c>
      <c r="P1991" s="948">
        <v>67742</v>
      </c>
      <c r="Q1991" s="948">
        <v>18870</v>
      </c>
      <c r="R1991" s="948">
        <v>26466</v>
      </c>
      <c r="S1991" s="948"/>
      <c r="T1991" s="948"/>
      <c r="U1991" s="948"/>
      <c r="V1991" s="948" t="s">
        <v>1348</v>
      </c>
      <c r="W1991" s="948">
        <v>1</v>
      </c>
    </row>
    <row r="1992" spans="1:23" s="917" customFormat="1" ht="12.75" customHeight="1">
      <c r="A1992" s="948">
        <v>1605</v>
      </c>
      <c r="B1992" s="948">
        <v>2813</v>
      </c>
      <c r="C1992" s="948" t="s">
        <v>90</v>
      </c>
      <c r="D1992" s="948" t="s">
        <v>1126</v>
      </c>
      <c r="E1992" s="948">
        <v>47882</v>
      </c>
      <c r="F1992" s="948" t="s">
        <v>198</v>
      </c>
      <c r="G1992" s="948" t="s">
        <v>3525</v>
      </c>
      <c r="H1992" s="948" t="s">
        <v>3526</v>
      </c>
      <c r="I1992" s="948"/>
      <c r="J1992" s="948" t="s">
        <v>1096</v>
      </c>
      <c r="K1992" s="948">
        <v>15</v>
      </c>
      <c r="L1992" s="948" t="s">
        <v>25</v>
      </c>
      <c r="M1992" s="948">
        <v>41600</v>
      </c>
      <c r="N1992" s="948" t="s">
        <v>88</v>
      </c>
      <c r="O1992" s="948">
        <v>101092</v>
      </c>
      <c r="P1992" s="948">
        <v>59492</v>
      </c>
      <c r="Q1992" s="948">
        <v>18870</v>
      </c>
      <c r="R1992" s="948">
        <v>19885</v>
      </c>
      <c r="S1992" s="948"/>
      <c r="T1992" s="948"/>
      <c r="U1992" s="948"/>
      <c r="V1992" s="948" t="s">
        <v>1348</v>
      </c>
      <c r="W1992" s="948">
        <v>2</v>
      </c>
    </row>
    <row r="1993" spans="1:23" s="917" customFormat="1" ht="12.75" customHeight="1">
      <c r="A1993" s="948">
        <v>3444</v>
      </c>
      <c r="B1993" s="948">
        <v>2817</v>
      </c>
      <c r="C1993" s="948" t="s">
        <v>107</v>
      </c>
      <c r="D1993" s="948" t="s">
        <v>1445</v>
      </c>
      <c r="E1993" s="948">
        <v>47890</v>
      </c>
      <c r="F1993" s="948" t="s">
        <v>198</v>
      </c>
      <c r="G1993" s="948" t="s">
        <v>3527</v>
      </c>
      <c r="H1993" s="948" t="s">
        <v>3486</v>
      </c>
      <c r="I1993" s="948"/>
      <c r="J1993" s="948" t="s">
        <v>1096</v>
      </c>
      <c r="K1993" s="948">
        <v>1</v>
      </c>
      <c r="L1993" s="948" t="s">
        <v>25</v>
      </c>
      <c r="M1993" s="948">
        <v>41600</v>
      </c>
      <c r="N1993" s="948" t="s">
        <v>106</v>
      </c>
      <c r="O1993" s="948">
        <v>136028</v>
      </c>
      <c r="P1993" s="948">
        <v>94428</v>
      </c>
      <c r="Q1993" s="948">
        <v>26851</v>
      </c>
      <c r="R1993" s="948">
        <v>37759</v>
      </c>
      <c r="S1993" s="948"/>
      <c r="T1993" s="948"/>
      <c r="U1993" s="948"/>
      <c r="V1993" s="948" t="s">
        <v>1348</v>
      </c>
      <c r="W1993" s="948">
        <v>3</v>
      </c>
    </row>
    <row r="1994" spans="1:23" s="917" customFormat="1" ht="12.75" customHeight="1">
      <c r="A1994" s="948">
        <v>1275</v>
      </c>
      <c r="B1994" s="948">
        <v>2823</v>
      </c>
      <c r="C1994" s="948" t="s">
        <v>551</v>
      </c>
      <c r="D1994" s="948" t="s">
        <v>1103</v>
      </c>
      <c r="E1994" s="948">
        <v>47891</v>
      </c>
      <c r="F1994" s="948" t="s">
        <v>198</v>
      </c>
      <c r="G1994" s="948" t="s">
        <v>3528</v>
      </c>
      <c r="H1994" s="948" t="s">
        <v>1972</v>
      </c>
      <c r="I1994" s="948"/>
      <c r="J1994" s="948" t="s">
        <v>1096</v>
      </c>
      <c r="K1994" s="948">
        <v>5</v>
      </c>
      <c r="L1994" s="948" t="s">
        <v>25</v>
      </c>
      <c r="M1994" s="948">
        <v>41600</v>
      </c>
      <c r="N1994" s="948" t="s">
        <v>93</v>
      </c>
      <c r="O1994" s="948">
        <v>109342</v>
      </c>
      <c r="P1994" s="948">
        <v>67742</v>
      </c>
      <c r="Q1994" s="948">
        <v>18870</v>
      </c>
      <c r="R1994" s="948">
        <v>26466</v>
      </c>
      <c r="S1994" s="948"/>
      <c r="T1994" s="948"/>
      <c r="U1994" s="948"/>
      <c r="V1994" s="948" t="s">
        <v>1348</v>
      </c>
      <c r="W1994" s="948">
        <v>1</v>
      </c>
    </row>
    <row r="1995" spans="1:23" s="917" customFormat="1" ht="12.75" customHeight="1">
      <c r="A1995" s="948">
        <v>1190</v>
      </c>
      <c r="B1995" s="948">
        <v>2823</v>
      </c>
      <c r="C1995" s="948" t="s">
        <v>551</v>
      </c>
      <c r="D1995" s="948" t="s">
        <v>1103</v>
      </c>
      <c r="E1995" s="948">
        <v>47892</v>
      </c>
      <c r="F1995" s="948" t="s">
        <v>198</v>
      </c>
      <c r="G1995" s="948" t="s">
        <v>3529</v>
      </c>
      <c r="H1995" s="948" t="s">
        <v>3323</v>
      </c>
      <c r="I1995" s="948"/>
      <c r="J1995" s="948" t="s">
        <v>1096</v>
      </c>
      <c r="K1995" s="948">
        <v>4</v>
      </c>
      <c r="L1995" s="948" t="s">
        <v>25</v>
      </c>
      <c r="M1995" s="948">
        <v>41600</v>
      </c>
      <c r="N1995" s="948" t="s">
        <v>93</v>
      </c>
      <c r="O1995" s="948">
        <v>109342</v>
      </c>
      <c r="P1995" s="948">
        <v>67742</v>
      </c>
      <c r="Q1995" s="948">
        <v>18870</v>
      </c>
      <c r="R1995" s="948">
        <v>26466</v>
      </c>
      <c r="S1995" s="948"/>
      <c r="T1995" s="948"/>
      <c r="U1995" s="948"/>
      <c r="V1995" s="948" t="s">
        <v>1348</v>
      </c>
      <c r="W1995" s="948">
        <v>1</v>
      </c>
    </row>
    <row r="1996" spans="1:23" s="917" customFormat="1" ht="12.75" customHeight="1">
      <c r="A1996" s="948">
        <v>1190</v>
      </c>
      <c r="B1996" s="948">
        <v>2823</v>
      </c>
      <c r="C1996" s="948" t="s">
        <v>551</v>
      </c>
      <c r="D1996" s="948" t="s">
        <v>1103</v>
      </c>
      <c r="E1996" s="948">
        <v>47893</v>
      </c>
      <c r="F1996" s="948" t="s">
        <v>198</v>
      </c>
      <c r="G1996" s="948" t="s">
        <v>3530</v>
      </c>
      <c r="H1996" s="948" t="s">
        <v>3323</v>
      </c>
      <c r="I1996" s="948"/>
      <c r="J1996" s="948" t="s">
        <v>1096</v>
      </c>
      <c r="K1996" s="948">
        <v>3</v>
      </c>
      <c r="L1996" s="948" t="s">
        <v>25</v>
      </c>
      <c r="M1996" s="948">
        <v>41600</v>
      </c>
      <c r="N1996" s="948" t="s">
        <v>93</v>
      </c>
      <c r="O1996" s="948">
        <v>109342</v>
      </c>
      <c r="P1996" s="948">
        <v>67742</v>
      </c>
      <c r="Q1996" s="948">
        <v>18870</v>
      </c>
      <c r="R1996" s="948">
        <v>26466</v>
      </c>
      <c r="S1996" s="948"/>
      <c r="T1996" s="948"/>
      <c r="U1996" s="948"/>
      <c r="V1996" s="948" t="s">
        <v>1348</v>
      </c>
      <c r="W1996" s="948">
        <v>1</v>
      </c>
    </row>
    <row r="1997" spans="1:23" s="917" customFormat="1" ht="12.75" customHeight="1">
      <c r="A1997" s="948">
        <v>1565</v>
      </c>
      <c r="B1997" s="948">
        <v>2840</v>
      </c>
      <c r="C1997" s="948" t="s">
        <v>87</v>
      </c>
      <c r="D1997" s="948" t="s">
        <v>1445</v>
      </c>
      <c r="E1997" s="948">
        <v>47894</v>
      </c>
      <c r="F1997" s="948" t="s">
        <v>198</v>
      </c>
      <c r="G1997" s="948" t="s">
        <v>3531</v>
      </c>
      <c r="H1997" s="948" t="s">
        <v>2539</v>
      </c>
      <c r="I1997" s="948"/>
      <c r="J1997" s="948" t="s">
        <v>1096</v>
      </c>
      <c r="K1997" s="948">
        <v>5</v>
      </c>
      <c r="L1997" s="948" t="s">
        <v>25</v>
      </c>
      <c r="M1997" s="948">
        <v>41600</v>
      </c>
      <c r="N1997" s="948" t="s">
        <v>84</v>
      </c>
      <c r="O1997" s="948">
        <v>94362</v>
      </c>
      <c r="P1997" s="948">
        <v>52762</v>
      </c>
      <c r="Q1997" s="948">
        <v>18870</v>
      </c>
      <c r="R1997" s="948">
        <v>26466</v>
      </c>
      <c r="S1997" s="948"/>
      <c r="T1997" s="948"/>
      <c r="U1997" s="948"/>
      <c r="V1997" s="948" t="s">
        <v>1348</v>
      </c>
      <c r="W1997" s="948">
        <v>3</v>
      </c>
    </row>
    <row r="1998" spans="1:23" s="917" customFormat="1" ht="12.75" customHeight="1">
      <c r="A1998" s="948">
        <v>1590</v>
      </c>
      <c r="B1998" s="948">
        <v>2813</v>
      </c>
      <c r="C1998" s="948" t="s">
        <v>90</v>
      </c>
      <c r="D1998" s="948" t="s">
        <v>1126</v>
      </c>
      <c r="E1998" s="948">
        <v>47901</v>
      </c>
      <c r="F1998" s="948" t="s">
        <v>198</v>
      </c>
      <c r="G1998" s="948" t="s">
        <v>3532</v>
      </c>
      <c r="H1998" s="948" t="s">
        <v>3533</v>
      </c>
      <c r="I1998" s="948"/>
      <c r="J1998" s="948" t="s">
        <v>1096</v>
      </c>
      <c r="K1998" s="948">
        <v>1</v>
      </c>
      <c r="L1998" s="948" t="s">
        <v>25</v>
      </c>
      <c r="M1998" s="948">
        <v>41600</v>
      </c>
      <c r="N1998" s="948" t="s">
        <v>88</v>
      </c>
      <c r="O1998" s="948">
        <v>101092</v>
      </c>
      <c r="P1998" s="948">
        <v>59492</v>
      </c>
      <c r="Q1998" s="948">
        <v>26851</v>
      </c>
      <c r="R1998" s="948">
        <v>37759</v>
      </c>
      <c r="S1998" s="948"/>
      <c r="T1998" s="948"/>
      <c r="U1998" s="948"/>
      <c r="V1998" s="948" t="s">
        <v>1348</v>
      </c>
      <c r="W1998" s="948">
        <v>1</v>
      </c>
    </row>
    <row r="1999" spans="1:23" s="917" customFormat="1" ht="12.75" customHeight="1">
      <c r="A1999" s="948">
        <v>1220</v>
      </c>
      <c r="B1999" s="948">
        <v>2807</v>
      </c>
      <c r="C1999" s="948" t="s">
        <v>1102</v>
      </c>
      <c r="D1999" s="948" t="s">
        <v>1103</v>
      </c>
      <c r="E1999" s="948">
        <v>47905</v>
      </c>
      <c r="F1999" s="948" t="s">
        <v>198</v>
      </c>
      <c r="G1999" s="948" t="s">
        <v>3534</v>
      </c>
      <c r="H1999" s="948" t="s">
        <v>3513</v>
      </c>
      <c r="I1999" s="948"/>
      <c r="J1999" s="948" t="s">
        <v>1096</v>
      </c>
      <c r="K1999" s="948">
        <v>4</v>
      </c>
      <c r="L1999" s="948" t="s">
        <v>25</v>
      </c>
      <c r="M1999" s="948">
        <v>41600</v>
      </c>
      <c r="N1999" s="948" t="s">
        <v>97</v>
      </c>
      <c r="O1999" s="948">
        <v>122428</v>
      </c>
      <c r="P1999" s="948">
        <v>80828</v>
      </c>
      <c r="Q1999" s="948">
        <v>18870</v>
      </c>
      <c r="R1999" s="948">
        <v>26466</v>
      </c>
      <c r="S1999" s="948"/>
      <c r="T1999" s="948"/>
      <c r="U1999" s="948"/>
      <c r="V1999" s="948" t="s">
        <v>1348</v>
      </c>
      <c r="W1999" s="948">
        <v>2</v>
      </c>
    </row>
    <row r="2000" spans="1:23" s="917" customFormat="1" ht="12.75" customHeight="1">
      <c r="A2000" s="948">
        <v>1220</v>
      </c>
      <c r="B2000" s="948">
        <v>2807</v>
      </c>
      <c r="C2000" s="948" t="s">
        <v>1102</v>
      </c>
      <c r="D2000" s="948" t="s">
        <v>1103</v>
      </c>
      <c r="E2000" s="948">
        <v>47906</v>
      </c>
      <c r="F2000" s="948" t="s">
        <v>198</v>
      </c>
      <c r="G2000" s="948" t="s">
        <v>3535</v>
      </c>
      <c r="H2000" s="948" t="s">
        <v>3513</v>
      </c>
      <c r="I2000" s="948"/>
      <c r="J2000" s="948" t="s">
        <v>1096</v>
      </c>
      <c r="K2000" s="948">
        <v>5</v>
      </c>
      <c r="L2000" s="948" t="s">
        <v>25</v>
      </c>
      <c r="M2000" s="948">
        <v>41600</v>
      </c>
      <c r="N2000" s="948" t="s">
        <v>97</v>
      </c>
      <c r="O2000" s="948">
        <v>122428</v>
      </c>
      <c r="P2000" s="948">
        <v>80828</v>
      </c>
      <c r="Q2000" s="948">
        <v>18870</v>
      </c>
      <c r="R2000" s="948">
        <v>26466</v>
      </c>
      <c r="S2000" s="948"/>
      <c r="T2000" s="948"/>
      <c r="U2000" s="948"/>
      <c r="V2000" s="948" t="s">
        <v>1348</v>
      </c>
      <c r="W2000" s="948">
        <v>2</v>
      </c>
    </row>
    <row r="2001" spans="1:23" s="917" customFormat="1" ht="12.75" customHeight="1">
      <c r="A2001" s="948">
        <v>1190</v>
      </c>
      <c r="B2001" s="948">
        <v>2823</v>
      </c>
      <c r="C2001" s="948" t="s">
        <v>551</v>
      </c>
      <c r="D2001" s="948" t="s">
        <v>1103</v>
      </c>
      <c r="E2001" s="948">
        <v>47908</v>
      </c>
      <c r="F2001" s="948" t="s">
        <v>198</v>
      </c>
      <c r="G2001" s="948" t="s">
        <v>3536</v>
      </c>
      <c r="H2001" s="948" t="s">
        <v>3323</v>
      </c>
      <c r="I2001" s="948"/>
      <c r="J2001" s="948" t="s">
        <v>1096</v>
      </c>
      <c r="K2001" s="948">
        <v>5</v>
      </c>
      <c r="L2001" s="948" t="s">
        <v>25</v>
      </c>
      <c r="M2001" s="948">
        <v>41600</v>
      </c>
      <c r="N2001" s="948" t="s">
        <v>93</v>
      </c>
      <c r="O2001" s="948">
        <v>109342</v>
      </c>
      <c r="P2001" s="948">
        <v>67742</v>
      </c>
      <c r="Q2001" s="948">
        <v>18870</v>
      </c>
      <c r="R2001" s="948">
        <v>26466</v>
      </c>
      <c r="S2001" s="948"/>
      <c r="T2001" s="948"/>
      <c r="U2001" s="948"/>
      <c r="V2001" s="948" t="s">
        <v>1348</v>
      </c>
      <c r="W2001" s="948">
        <v>1</v>
      </c>
    </row>
    <row r="2002" spans="1:23" s="917" customFormat="1" ht="12.75" customHeight="1">
      <c r="A2002" s="948">
        <v>1315</v>
      </c>
      <c r="B2002" s="948">
        <v>2826</v>
      </c>
      <c r="C2002" s="948" t="s">
        <v>103</v>
      </c>
      <c r="D2002" s="948" t="s">
        <v>1103</v>
      </c>
      <c r="E2002" s="948">
        <v>47909</v>
      </c>
      <c r="F2002" s="948" t="s">
        <v>198</v>
      </c>
      <c r="G2002" s="948" t="s">
        <v>3537</v>
      </c>
      <c r="H2002" s="948" t="s">
        <v>3538</v>
      </c>
      <c r="I2002" s="948"/>
      <c r="J2002" s="948" t="s">
        <v>1096</v>
      </c>
      <c r="K2002" s="948">
        <v>5</v>
      </c>
      <c r="L2002" s="948" t="s">
        <v>25</v>
      </c>
      <c r="M2002" s="948">
        <v>41600</v>
      </c>
      <c r="N2002" s="948" t="s">
        <v>93</v>
      </c>
      <c r="O2002" s="948">
        <v>109342</v>
      </c>
      <c r="P2002" s="948">
        <v>67742</v>
      </c>
      <c r="Q2002" s="948">
        <v>23032</v>
      </c>
      <c r="R2002" s="948">
        <v>43316</v>
      </c>
      <c r="S2002" s="948"/>
      <c r="T2002" s="948"/>
      <c r="U2002" s="948"/>
      <c r="V2002" s="948" t="s">
        <v>1348</v>
      </c>
      <c r="W2002" s="948">
        <v>1</v>
      </c>
    </row>
    <row r="2003" spans="1:23" s="917" customFormat="1" ht="12.75" customHeight="1">
      <c r="A2003" s="948">
        <v>1550</v>
      </c>
      <c r="B2003" s="948">
        <v>2802</v>
      </c>
      <c r="C2003" s="948" t="s">
        <v>116</v>
      </c>
      <c r="D2003" s="948" t="s">
        <v>1445</v>
      </c>
      <c r="E2003" s="948">
        <v>47910</v>
      </c>
      <c r="F2003" s="948" t="s">
        <v>198</v>
      </c>
      <c r="G2003" s="948" t="s">
        <v>3539</v>
      </c>
      <c r="H2003" s="948" t="s">
        <v>3540</v>
      </c>
      <c r="I2003" s="948"/>
      <c r="J2003" s="948" t="s">
        <v>1096</v>
      </c>
      <c r="K2003" s="948">
        <v>1</v>
      </c>
      <c r="L2003" s="948" t="s">
        <v>25</v>
      </c>
      <c r="M2003" s="948">
        <v>41600</v>
      </c>
      <c r="N2003" s="948" t="s">
        <v>114</v>
      </c>
      <c r="O2003" s="948">
        <v>165078</v>
      </c>
      <c r="P2003" s="948">
        <v>123478</v>
      </c>
      <c r="Q2003" s="948">
        <v>18870</v>
      </c>
      <c r="R2003" s="948">
        <v>26466</v>
      </c>
      <c r="S2003" s="948"/>
      <c r="T2003" s="948"/>
      <c r="U2003" s="948"/>
      <c r="V2003" s="948" t="s">
        <v>1348</v>
      </c>
      <c r="W2003" s="948">
        <v>2</v>
      </c>
    </row>
    <row r="2004" spans="1:23" s="917" customFormat="1" ht="12.75" customHeight="1">
      <c r="A2004" s="948">
        <v>1125</v>
      </c>
      <c r="B2004" s="948">
        <v>2822</v>
      </c>
      <c r="C2004" s="948" t="s">
        <v>1653</v>
      </c>
      <c r="D2004" s="948" t="s">
        <v>1445</v>
      </c>
      <c r="E2004" s="948">
        <v>47911</v>
      </c>
      <c r="F2004" s="948" t="s">
        <v>198</v>
      </c>
      <c r="G2004" s="948" t="s">
        <v>3541</v>
      </c>
      <c r="H2004" s="948" t="s">
        <v>2539</v>
      </c>
      <c r="I2004" s="948"/>
      <c r="J2004" s="948" t="s">
        <v>1096</v>
      </c>
      <c r="K2004" s="948">
        <v>5</v>
      </c>
      <c r="L2004" s="948" t="s">
        <v>25</v>
      </c>
      <c r="M2004" s="948">
        <v>41600</v>
      </c>
      <c r="N2004" s="948" t="s">
        <v>325</v>
      </c>
      <c r="O2004" s="948">
        <v>292387</v>
      </c>
      <c r="P2004" s="948">
        <v>250787</v>
      </c>
      <c r="Q2004" s="948">
        <v>18870</v>
      </c>
      <c r="R2004" s="948">
        <v>26466</v>
      </c>
      <c r="S2004" s="948"/>
      <c r="T2004" s="948"/>
      <c r="U2004" s="948"/>
      <c r="V2004" s="948" t="s">
        <v>1348</v>
      </c>
      <c r="W2004" s="948">
        <v>1</v>
      </c>
    </row>
    <row r="2005" spans="1:23" s="917" customFormat="1" ht="12.75" customHeight="1">
      <c r="A2005" s="948">
        <v>1125</v>
      </c>
      <c r="B2005" s="948">
        <v>2822</v>
      </c>
      <c r="C2005" s="948" t="s">
        <v>1653</v>
      </c>
      <c r="D2005" s="948" t="s">
        <v>1445</v>
      </c>
      <c r="E2005" s="948">
        <v>47912</v>
      </c>
      <c r="F2005" s="948" t="s">
        <v>198</v>
      </c>
      <c r="G2005" s="948" t="s">
        <v>3542</v>
      </c>
      <c r="H2005" s="948" t="s">
        <v>2539</v>
      </c>
      <c r="I2005" s="948"/>
      <c r="J2005" s="948" t="s">
        <v>1096</v>
      </c>
      <c r="K2005" s="948">
        <v>15</v>
      </c>
      <c r="L2005" s="948" t="s">
        <v>25</v>
      </c>
      <c r="M2005" s="948">
        <v>41600</v>
      </c>
      <c r="N2005" s="948" t="s">
        <v>325</v>
      </c>
      <c r="O2005" s="948">
        <v>292387</v>
      </c>
      <c r="P2005" s="948">
        <v>250787</v>
      </c>
      <c r="Q2005" s="948">
        <v>18870</v>
      </c>
      <c r="R2005" s="948">
        <v>26466</v>
      </c>
      <c r="S2005" s="948">
        <v>126913</v>
      </c>
      <c r="T2005" s="948"/>
      <c r="U2005" s="948"/>
      <c r="V2005" s="948" t="s">
        <v>1348</v>
      </c>
      <c r="W2005" s="948">
        <v>1</v>
      </c>
    </row>
    <row r="2006" spans="1:23" s="917" customFormat="1" ht="12.75" customHeight="1">
      <c r="A2006" s="948">
        <v>16</v>
      </c>
      <c r="B2006" s="948">
        <v>2805</v>
      </c>
      <c r="C2006" s="948" t="s">
        <v>110</v>
      </c>
      <c r="D2006" s="948" t="s">
        <v>1126</v>
      </c>
      <c r="E2006" s="948">
        <v>47913</v>
      </c>
      <c r="F2006" s="948" t="s">
        <v>198</v>
      </c>
      <c r="G2006" s="948" t="s">
        <v>3543</v>
      </c>
      <c r="H2006" s="948" t="s">
        <v>3544</v>
      </c>
      <c r="I2006" s="948"/>
      <c r="J2006" s="948" t="s">
        <v>1096</v>
      </c>
      <c r="K2006" s="948">
        <v>1</v>
      </c>
      <c r="L2006" s="948" t="s">
        <v>25</v>
      </c>
      <c r="M2006" s="948">
        <v>41600</v>
      </c>
      <c r="N2006" s="948" t="s">
        <v>109</v>
      </c>
      <c r="O2006" s="948">
        <v>149905</v>
      </c>
      <c r="P2006" s="948">
        <v>108305</v>
      </c>
      <c r="Q2006" s="948">
        <v>18870</v>
      </c>
      <c r="R2006" s="948">
        <v>26466</v>
      </c>
      <c r="S2006" s="948"/>
      <c r="T2006" s="948"/>
      <c r="U2006" s="948"/>
      <c r="V2006" s="948" t="s">
        <v>1348</v>
      </c>
      <c r="W2006" s="948">
        <v>6</v>
      </c>
    </row>
    <row r="2007" spans="1:23" s="917" customFormat="1" ht="12.75" customHeight="1">
      <c r="A2007" s="948">
        <v>1280</v>
      </c>
      <c r="B2007" s="948">
        <v>2826</v>
      </c>
      <c r="C2007" s="948" t="s">
        <v>103</v>
      </c>
      <c r="D2007" s="948" t="s">
        <v>1103</v>
      </c>
      <c r="E2007" s="948">
        <v>47914</v>
      </c>
      <c r="F2007" s="948" t="s">
        <v>198</v>
      </c>
      <c r="G2007" s="948" t="s">
        <v>3545</v>
      </c>
      <c r="H2007" s="948" t="s">
        <v>3546</v>
      </c>
      <c r="I2007" s="948"/>
      <c r="J2007" s="948" t="s">
        <v>1096</v>
      </c>
      <c r="K2007" s="948">
        <v>10</v>
      </c>
      <c r="L2007" s="948" t="s">
        <v>25</v>
      </c>
      <c r="M2007" s="948">
        <v>41600</v>
      </c>
      <c r="N2007" s="948" t="s">
        <v>93</v>
      </c>
      <c r="O2007" s="948">
        <v>109342</v>
      </c>
      <c r="P2007" s="948">
        <v>67742</v>
      </c>
      <c r="Q2007" s="948">
        <v>18870</v>
      </c>
      <c r="R2007" s="948">
        <v>26466</v>
      </c>
      <c r="S2007" s="948"/>
      <c r="T2007" s="948"/>
      <c r="U2007" s="948"/>
      <c r="V2007" s="948" t="s">
        <v>1348</v>
      </c>
      <c r="W2007" s="948">
        <v>1</v>
      </c>
    </row>
    <row r="2008" spans="1:23" s="917" customFormat="1" ht="12.75" customHeight="1">
      <c r="A2008" s="948">
        <v>1275</v>
      </c>
      <c r="B2008" s="948">
        <v>2823</v>
      </c>
      <c r="C2008" s="948" t="s">
        <v>551</v>
      </c>
      <c r="D2008" s="948" t="s">
        <v>1103</v>
      </c>
      <c r="E2008" s="948">
        <v>47915</v>
      </c>
      <c r="F2008" s="948" t="s">
        <v>198</v>
      </c>
      <c r="G2008" s="948" t="s">
        <v>3547</v>
      </c>
      <c r="H2008" s="948" t="s">
        <v>3548</v>
      </c>
      <c r="I2008" s="948"/>
      <c r="J2008" s="948" t="s">
        <v>1096</v>
      </c>
      <c r="K2008" s="948">
        <v>10</v>
      </c>
      <c r="L2008" s="948" t="s">
        <v>25</v>
      </c>
      <c r="M2008" s="948">
        <v>41600</v>
      </c>
      <c r="N2008" s="948" t="s">
        <v>93</v>
      </c>
      <c r="O2008" s="948">
        <v>109342</v>
      </c>
      <c r="P2008" s="948">
        <v>67742</v>
      </c>
      <c r="Q2008" s="948">
        <v>18870</v>
      </c>
      <c r="R2008" s="948">
        <v>26466</v>
      </c>
      <c r="S2008" s="948"/>
      <c r="T2008" s="948"/>
      <c r="U2008" s="948"/>
      <c r="V2008" s="948" t="s">
        <v>1348</v>
      </c>
      <c r="W2008" s="948">
        <v>1</v>
      </c>
    </row>
    <row r="2009" spans="1:23" s="917" customFormat="1" ht="12.75" customHeight="1">
      <c r="A2009" s="948">
        <v>1255</v>
      </c>
      <c r="B2009" s="948">
        <v>2817</v>
      </c>
      <c r="C2009" s="948" t="s">
        <v>107</v>
      </c>
      <c r="D2009" s="948" t="s">
        <v>1445</v>
      </c>
      <c r="E2009" s="948">
        <v>47920</v>
      </c>
      <c r="F2009" s="948" t="s">
        <v>198</v>
      </c>
      <c r="G2009" s="948" t="s">
        <v>3549</v>
      </c>
      <c r="H2009" s="948" t="s">
        <v>3550</v>
      </c>
      <c r="I2009" s="948"/>
      <c r="J2009" s="948" t="s">
        <v>1096</v>
      </c>
      <c r="K2009" s="948">
        <v>2</v>
      </c>
      <c r="L2009" s="948" t="s">
        <v>25</v>
      </c>
      <c r="M2009" s="948">
        <v>41600</v>
      </c>
      <c r="N2009" s="948" t="s">
        <v>106</v>
      </c>
      <c r="O2009" s="948">
        <v>136028</v>
      </c>
      <c r="P2009" s="948">
        <v>94428</v>
      </c>
      <c r="Q2009" s="948">
        <v>18870</v>
      </c>
      <c r="R2009" s="948">
        <v>26466</v>
      </c>
      <c r="S2009" s="948"/>
      <c r="T2009" s="948"/>
      <c r="U2009" s="948"/>
      <c r="V2009" s="948" t="s">
        <v>1348</v>
      </c>
      <c r="W2009" s="948">
        <v>1</v>
      </c>
    </row>
    <row r="2010" spans="1:23" s="917" customFormat="1" ht="12.75" customHeight="1">
      <c r="A2010" s="948">
        <v>1255</v>
      </c>
      <c r="B2010" s="948">
        <v>2817</v>
      </c>
      <c r="C2010" s="948" t="s">
        <v>107</v>
      </c>
      <c r="D2010" s="948" t="s">
        <v>1445</v>
      </c>
      <c r="E2010" s="948">
        <v>47921</v>
      </c>
      <c r="F2010" s="948" t="s">
        <v>198</v>
      </c>
      <c r="G2010" s="948" t="s">
        <v>3551</v>
      </c>
      <c r="H2010" s="948" t="s">
        <v>3550</v>
      </c>
      <c r="I2010" s="948"/>
      <c r="J2010" s="948" t="s">
        <v>1096</v>
      </c>
      <c r="K2010" s="948">
        <v>2</v>
      </c>
      <c r="L2010" s="948" t="s">
        <v>25</v>
      </c>
      <c r="M2010" s="948">
        <v>41600</v>
      </c>
      <c r="N2010" s="948" t="s">
        <v>106</v>
      </c>
      <c r="O2010" s="948">
        <v>136028</v>
      </c>
      <c r="P2010" s="948">
        <v>94428</v>
      </c>
      <c r="Q2010" s="948">
        <v>18870</v>
      </c>
      <c r="R2010" s="948">
        <v>26466</v>
      </c>
      <c r="S2010" s="948"/>
      <c r="T2010" s="948"/>
      <c r="U2010" s="948"/>
      <c r="V2010" s="948" t="s">
        <v>1348</v>
      </c>
      <c r="W2010" s="948">
        <v>1</v>
      </c>
    </row>
    <row r="2011" spans="1:23" s="917" customFormat="1" ht="12.75" customHeight="1">
      <c r="A2011" s="948">
        <v>1560</v>
      </c>
      <c r="B2011" s="948">
        <v>2817</v>
      </c>
      <c r="C2011" s="948" t="s">
        <v>107</v>
      </c>
      <c r="D2011" s="948" t="s">
        <v>1445</v>
      </c>
      <c r="E2011" s="948">
        <v>47922</v>
      </c>
      <c r="F2011" s="948" t="s">
        <v>198</v>
      </c>
      <c r="G2011" s="948" t="s">
        <v>3552</v>
      </c>
      <c r="H2011" s="948" t="s">
        <v>3550</v>
      </c>
      <c r="I2011" s="948"/>
      <c r="J2011" s="948" t="s">
        <v>1096</v>
      </c>
      <c r="K2011" s="948">
        <v>2</v>
      </c>
      <c r="L2011" s="948" t="s">
        <v>25</v>
      </c>
      <c r="M2011" s="948">
        <v>41600</v>
      </c>
      <c r="N2011" s="948" t="s">
        <v>106</v>
      </c>
      <c r="O2011" s="948">
        <v>136028</v>
      </c>
      <c r="P2011" s="948">
        <v>94428</v>
      </c>
      <c r="Q2011" s="948">
        <v>18870</v>
      </c>
      <c r="R2011" s="948">
        <v>26466</v>
      </c>
      <c r="S2011" s="948"/>
      <c r="T2011" s="948"/>
      <c r="U2011" s="948"/>
      <c r="V2011" s="948" t="s">
        <v>1348</v>
      </c>
      <c r="W2011" s="948">
        <v>1</v>
      </c>
    </row>
    <row r="2012" spans="1:23" s="917" customFormat="1" ht="12.75" customHeight="1">
      <c r="A2012" s="948">
        <v>1560</v>
      </c>
      <c r="B2012" s="948">
        <v>2817</v>
      </c>
      <c r="C2012" s="948" t="s">
        <v>107</v>
      </c>
      <c r="D2012" s="948" t="s">
        <v>1445</v>
      </c>
      <c r="E2012" s="948">
        <v>47923</v>
      </c>
      <c r="F2012" s="948" t="s">
        <v>198</v>
      </c>
      <c r="G2012" s="948" t="s">
        <v>3553</v>
      </c>
      <c r="H2012" s="948" t="s">
        <v>3550</v>
      </c>
      <c r="I2012" s="948"/>
      <c r="J2012" s="948" t="s">
        <v>1096</v>
      </c>
      <c r="K2012" s="948">
        <v>1</v>
      </c>
      <c r="L2012" s="948" t="s">
        <v>25</v>
      </c>
      <c r="M2012" s="948">
        <v>41600</v>
      </c>
      <c r="N2012" s="948" t="s">
        <v>106</v>
      </c>
      <c r="O2012" s="948">
        <v>136028</v>
      </c>
      <c r="P2012" s="948">
        <v>94428</v>
      </c>
      <c r="Q2012" s="948">
        <v>18870</v>
      </c>
      <c r="R2012" s="948">
        <v>26466</v>
      </c>
      <c r="S2012" s="948"/>
      <c r="T2012" s="948"/>
      <c r="U2012" s="948"/>
      <c r="V2012" s="948" t="s">
        <v>1348</v>
      </c>
      <c r="W2012" s="948">
        <v>1</v>
      </c>
    </row>
    <row r="2013" spans="1:23" s="917" customFormat="1" ht="12.75" customHeight="1">
      <c r="A2013" s="948">
        <v>1560</v>
      </c>
      <c r="B2013" s="948">
        <v>2817</v>
      </c>
      <c r="C2013" s="948" t="s">
        <v>107</v>
      </c>
      <c r="D2013" s="948" t="s">
        <v>1445</v>
      </c>
      <c r="E2013" s="948">
        <v>47924</v>
      </c>
      <c r="F2013" s="948" t="s">
        <v>198</v>
      </c>
      <c r="G2013" s="948" t="s">
        <v>3554</v>
      </c>
      <c r="H2013" s="948" t="s">
        <v>3550</v>
      </c>
      <c r="I2013" s="948"/>
      <c r="J2013" s="948" t="s">
        <v>1096</v>
      </c>
      <c r="K2013" s="948">
        <v>5</v>
      </c>
      <c r="L2013" s="948" t="s">
        <v>25</v>
      </c>
      <c r="M2013" s="948">
        <v>41600</v>
      </c>
      <c r="N2013" s="948" t="s">
        <v>106</v>
      </c>
      <c r="O2013" s="948">
        <v>136028</v>
      </c>
      <c r="P2013" s="948">
        <v>94428</v>
      </c>
      <c r="Q2013" s="948">
        <v>18870</v>
      </c>
      <c r="R2013" s="948">
        <v>26466</v>
      </c>
      <c r="S2013" s="948"/>
      <c r="T2013" s="948"/>
      <c r="U2013" s="948"/>
      <c r="V2013" s="948" t="s">
        <v>1348</v>
      </c>
      <c r="W2013" s="948">
        <v>1</v>
      </c>
    </row>
    <row r="2014" spans="1:23" s="917" customFormat="1" ht="12.75" customHeight="1">
      <c r="A2014" s="948">
        <v>1560</v>
      </c>
      <c r="B2014" s="948">
        <v>2817</v>
      </c>
      <c r="C2014" s="948" t="s">
        <v>107</v>
      </c>
      <c r="D2014" s="948" t="s">
        <v>1445</v>
      </c>
      <c r="E2014" s="948">
        <v>47925</v>
      </c>
      <c r="F2014" s="948" t="s">
        <v>198</v>
      </c>
      <c r="G2014" s="948" t="s">
        <v>3555</v>
      </c>
      <c r="H2014" s="948" t="s">
        <v>3550</v>
      </c>
      <c r="I2014" s="948"/>
      <c r="J2014" s="948" t="s">
        <v>1096</v>
      </c>
      <c r="K2014" s="948">
        <v>1</v>
      </c>
      <c r="L2014" s="948" t="s">
        <v>25</v>
      </c>
      <c r="M2014" s="948">
        <v>41600</v>
      </c>
      <c r="N2014" s="948" t="s">
        <v>106</v>
      </c>
      <c r="O2014" s="948">
        <v>136028</v>
      </c>
      <c r="P2014" s="948">
        <v>94428</v>
      </c>
      <c r="Q2014" s="948">
        <v>18870</v>
      </c>
      <c r="R2014" s="948">
        <v>26466</v>
      </c>
      <c r="S2014" s="948"/>
      <c r="T2014" s="948"/>
      <c r="U2014" s="948"/>
      <c r="V2014" s="948" t="s">
        <v>1348</v>
      </c>
      <c r="W2014" s="948">
        <v>1</v>
      </c>
    </row>
    <row r="2015" spans="1:23" s="917" customFormat="1" ht="12.75" customHeight="1">
      <c r="A2015" s="948">
        <v>1565</v>
      </c>
      <c r="B2015" s="948">
        <v>2817</v>
      </c>
      <c r="C2015" s="948" t="s">
        <v>107</v>
      </c>
      <c r="D2015" s="948" t="s">
        <v>1445</v>
      </c>
      <c r="E2015" s="948">
        <v>47926</v>
      </c>
      <c r="F2015" s="948" t="s">
        <v>198</v>
      </c>
      <c r="G2015" s="948" t="s">
        <v>3556</v>
      </c>
      <c r="H2015" s="948" t="s">
        <v>3550</v>
      </c>
      <c r="I2015" s="948"/>
      <c r="J2015" s="948" t="s">
        <v>1096</v>
      </c>
      <c r="K2015" s="948">
        <v>3</v>
      </c>
      <c r="L2015" s="948" t="s">
        <v>25</v>
      </c>
      <c r="M2015" s="948">
        <v>41600</v>
      </c>
      <c r="N2015" s="948" t="s">
        <v>106</v>
      </c>
      <c r="O2015" s="948">
        <v>136028</v>
      </c>
      <c r="P2015" s="948">
        <v>94428</v>
      </c>
      <c r="Q2015" s="948">
        <v>18870</v>
      </c>
      <c r="R2015" s="948">
        <v>26466</v>
      </c>
      <c r="S2015" s="948"/>
      <c r="T2015" s="948"/>
      <c r="U2015" s="948"/>
      <c r="V2015" s="948" t="s">
        <v>1348</v>
      </c>
      <c r="W2015" s="948">
        <v>1</v>
      </c>
    </row>
    <row r="2016" spans="1:23" s="917" customFormat="1" ht="12.75" customHeight="1">
      <c r="A2016" s="948">
        <v>1565</v>
      </c>
      <c r="B2016" s="948">
        <v>2817</v>
      </c>
      <c r="C2016" s="948" t="s">
        <v>107</v>
      </c>
      <c r="D2016" s="948" t="s">
        <v>1445</v>
      </c>
      <c r="E2016" s="948">
        <v>47927</v>
      </c>
      <c r="F2016" s="948" t="s">
        <v>198</v>
      </c>
      <c r="G2016" s="948" t="s">
        <v>3557</v>
      </c>
      <c r="H2016" s="948" t="s">
        <v>3550</v>
      </c>
      <c r="I2016" s="948"/>
      <c r="J2016" s="948" t="s">
        <v>1096</v>
      </c>
      <c r="K2016" s="948">
        <v>1</v>
      </c>
      <c r="L2016" s="948" t="s">
        <v>25</v>
      </c>
      <c r="M2016" s="948">
        <v>41600</v>
      </c>
      <c r="N2016" s="948" t="s">
        <v>106</v>
      </c>
      <c r="O2016" s="948">
        <v>136028</v>
      </c>
      <c r="P2016" s="948">
        <v>94428</v>
      </c>
      <c r="Q2016" s="948">
        <v>18870</v>
      </c>
      <c r="R2016" s="948">
        <v>26466</v>
      </c>
      <c r="S2016" s="948"/>
      <c r="T2016" s="948"/>
      <c r="U2016" s="948"/>
      <c r="V2016" s="948" t="s">
        <v>1348</v>
      </c>
      <c r="W2016" s="948">
        <v>1</v>
      </c>
    </row>
    <row r="2017" spans="1:23" s="917" customFormat="1" ht="12.75" customHeight="1">
      <c r="A2017" s="948">
        <v>1565</v>
      </c>
      <c r="B2017" s="948">
        <v>2817</v>
      </c>
      <c r="C2017" s="948" t="s">
        <v>107</v>
      </c>
      <c r="D2017" s="948" t="s">
        <v>1445</v>
      </c>
      <c r="E2017" s="948">
        <v>47928</v>
      </c>
      <c r="F2017" s="948" t="s">
        <v>198</v>
      </c>
      <c r="G2017" s="948" t="s">
        <v>3558</v>
      </c>
      <c r="H2017" s="948" t="s">
        <v>3550</v>
      </c>
      <c r="I2017" s="948"/>
      <c r="J2017" s="948" t="s">
        <v>1096</v>
      </c>
      <c r="K2017" s="948">
        <v>2</v>
      </c>
      <c r="L2017" s="948" t="s">
        <v>25</v>
      </c>
      <c r="M2017" s="948">
        <v>41600</v>
      </c>
      <c r="N2017" s="948" t="s">
        <v>106</v>
      </c>
      <c r="O2017" s="948">
        <v>136028</v>
      </c>
      <c r="P2017" s="948">
        <v>94428</v>
      </c>
      <c r="Q2017" s="948">
        <v>18870</v>
      </c>
      <c r="R2017" s="948">
        <v>26466</v>
      </c>
      <c r="S2017" s="948"/>
      <c r="T2017" s="948"/>
      <c r="U2017" s="948"/>
      <c r="V2017" s="948" t="s">
        <v>1348</v>
      </c>
      <c r="W2017" s="948">
        <v>1</v>
      </c>
    </row>
    <row r="2018" spans="1:23" s="917" customFormat="1" ht="12.75" customHeight="1">
      <c r="A2018" s="948">
        <v>1565</v>
      </c>
      <c r="B2018" s="948">
        <v>2817</v>
      </c>
      <c r="C2018" s="948" t="s">
        <v>107</v>
      </c>
      <c r="D2018" s="948" t="s">
        <v>1445</v>
      </c>
      <c r="E2018" s="948">
        <v>47929</v>
      </c>
      <c r="F2018" s="948" t="s">
        <v>198</v>
      </c>
      <c r="G2018" s="948" t="s">
        <v>3559</v>
      </c>
      <c r="H2018" s="948" t="s">
        <v>3550</v>
      </c>
      <c r="I2018" s="948"/>
      <c r="J2018" s="948" t="s">
        <v>1096</v>
      </c>
      <c r="K2018" s="948">
        <v>1</v>
      </c>
      <c r="L2018" s="948" t="s">
        <v>25</v>
      </c>
      <c r="M2018" s="948">
        <v>41600</v>
      </c>
      <c r="N2018" s="948" t="s">
        <v>106</v>
      </c>
      <c r="O2018" s="948">
        <v>136028</v>
      </c>
      <c r="P2018" s="948">
        <v>94428</v>
      </c>
      <c r="Q2018" s="948">
        <v>18870</v>
      </c>
      <c r="R2018" s="948">
        <v>26466</v>
      </c>
      <c r="S2018" s="948"/>
      <c r="T2018" s="948"/>
      <c r="U2018" s="948"/>
      <c r="V2018" s="948" t="s">
        <v>1348</v>
      </c>
      <c r="W2018" s="948">
        <v>1</v>
      </c>
    </row>
    <row r="2019" spans="1:23" s="917" customFormat="1" ht="12.75" customHeight="1">
      <c r="A2019" s="948">
        <v>1220</v>
      </c>
      <c r="B2019" s="948">
        <v>2807</v>
      </c>
      <c r="C2019" s="948" t="s">
        <v>1102</v>
      </c>
      <c r="D2019" s="948" t="s">
        <v>1133</v>
      </c>
      <c r="E2019" s="948">
        <v>47931</v>
      </c>
      <c r="F2019" s="948" t="s">
        <v>198</v>
      </c>
      <c r="G2019" s="948" t="s">
        <v>3560</v>
      </c>
      <c r="H2019" s="948" t="s">
        <v>3561</v>
      </c>
      <c r="I2019" s="948"/>
      <c r="J2019" s="948" t="s">
        <v>1096</v>
      </c>
      <c r="K2019" s="948">
        <v>3</v>
      </c>
      <c r="L2019" s="948" t="s">
        <v>25</v>
      </c>
      <c r="M2019" s="948">
        <v>41600</v>
      </c>
      <c r="N2019" s="948" t="s">
        <v>97</v>
      </c>
      <c r="O2019" s="948">
        <v>122428</v>
      </c>
      <c r="P2019" s="948">
        <v>80828</v>
      </c>
      <c r="Q2019" s="948">
        <v>18870</v>
      </c>
      <c r="R2019" s="948">
        <v>26466</v>
      </c>
      <c r="S2019" s="948"/>
      <c r="T2019" s="948"/>
      <c r="U2019" s="948"/>
      <c r="V2019" s="948" t="s">
        <v>1348</v>
      </c>
      <c r="W2019" s="948">
        <v>3</v>
      </c>
    </row>
    <row r="2020" spans="1:23" s="917" customFormat="1" ht="12.75" customHeight="1">
      <c r="A2020" s="948">
        <v>1912</v>
      </c>
      <c r="B2020" s="948">
        <v>2839</v>
      </c>
      <c r="C2020" s="948" t="s">
        <v>86</v>
      </c>
      <c r="D2020" s="948" t="s">
        <v>1270</v>
      </c>
      <c r="E2020" s="948">
        <v>47934</v>
      </c>
      <c r="F2020" s="948" t="s">
        <v>198</v>
      </c>
      <c r="G2020" s="948" t="s">
        <v>3562</v>
      </c>
      <c r="H2020" s="948" t="s">
        <v>3563</v>
      </c>
      <c r="I2020" s="948"/>
      <c r="J2020" s="948" t="s">
        <v>1096</v>
      </c>
      <c r="K2020" s="948">
        <v>2</v>
      </c>
      <c r="L2020" s="948" t="s">
        <v>25</v>
      </c>
      <c r="M2020" s="948">
        <v>41600</v>
      </c>
      <c r="N2020" s="948" t="s">
        <v>84</v>
      </c>
      <c r="O2020" s="948">
        <v>94362</v>
      </c>
      <c r="P2020" s="948">
        <v>52762</v>
      </c>
      <c r="Q2020" s="948">
        <v>9746</v>
      </c>
      <c r="R2020" s="948">
        <v>9782</v>
      </c>
      <c r="S2020" s="948"/>
      <c r="T2020" s="948"/>
      <c r="U2020" s="948"/>
      <c r="V2020" s="948" t="s">
        <v>1348</v>
      </c>
      <c r="W2020" s="948">
        <v>1</v>
      </c>
    </row>
    <row r="2021" spans="1:23" s="917" customFormat="1" ht="12.75" customHeight="1">
      <c r="A2021" s="948">
        <v>1912</v>
      </c>
      <c r="B2021" s="948">
        <v>2840</v>
      </c>
      <c r="C2021" s="948" t="s">
        <v>87</v>
      </c>
      <c r="D2021" s="948" t="s">
        <v>1270</v>
      </c>
      <c r="E2021" s="948">
        <v>47935</v>
      </c>
      <c r="F2021" s="948" t="s">
        <v>198</v>
      </c>
      <c r="G2021" s="948" t="s">
        <v>3564</v>
      </c>
      <c r="H2021" s="948" t="s">
        <v>3563</v>
      </c>
      <c r="I2021" s="948"/>
      <c r="J2021" s="948" t="s">
        <v>1096</v>
      </c>
      <c r="K2021" s="948">
        <v>2</v>
      </c>
      <c r="L2021" s="948" t="s">
        <v>327</v>
      </c>
      <c r="M2021" s="948">
        <v>41600</v>
      </c>
      <c r="N2021" s="948" t="s">
        <v>84</v>
      </c>
      <c r="O2021" s="948">
        <v>94362</v>
      </c>
      <c r="P2021" s="948">
        <v>52762</v>
      </c>
      <c r="Q2021" s="948">
        <v>9746</v>
      </c>
      <c r="R2021" s="948">
        <v>9782</v>
      </c>
      <c r="S2021" s="948"/>
      <c r="T2021" s="948"/>
      <c r="U2021" s="948"/>
      <c r="V2021" s="948" t="s">
        <v>1348</v>
      </c>
      <c r="W2021" s="948">
        <v>1</v>
      </c>
    </row>
    <row r="2022" spans="1:23" s="917" customFormat="1" ht="12.75" customHeight="1">
      <c r="A2022" s="948">
        <v>1912</v>
      </c>
      <c r="B2022" s="948">
        <v>2840</v>
      </c>
      <c r="C2022" s="948" t="s">
        <v>87</v>
      </c>
      <c r="D2022" s="948" t="s">
        <v>1270</v>
      </c>
      <c r="E2022" s="948">
        <v>47936</v>
      </c>
      <c r="F2022" s="948" t="s">
        <v>198</v>
      </c>
      <c r="G2022" s="948" t="s">
        <v>3565</v>
      </c>
      <c r="H2022" s="948" t="s">
        <v>3566</v>
      </c>
      <c r="I2022" s="948"/>
      <c r="J2022" s="948" t="s">
        <v>1096</v>
      </c>
      <c r="K2022" s="948">
        <v>3</v>
      </c>
      <c r="L2022" s="948" t="s">
        <v>327</v>
      </c>
      <c r="M2022" s="948">
        <v>41600</v>
      </c>
      <c r="N2022" s="948" t="s">
        <v>84</v>
      </c>
      <c r="O2022" s="948">
        <v>94362</v>
      </c>
      <c r="P2022" s="948">
        <v>52762</v>
      </c>
      <c r="Q2022" s="948">
        <v>9746</v>
      </c>
      <c r="R2022" s="948">
        <v>9782</v>
      </c>
      <c r="S2022" s="948"/>
      <c r="T2022" s="948"/>
      <c r="U2022" s="948"/>
      <c r="V2022" s="948" t="s">
        <v>1348</v>
      </c>
      <c r="W2022" s="948">
        <v>1</v>
      </c>
    </row>
    <row r="2023" spans="1:23" s="917" customFormat="1" ht="12.75" customHeight="1">
      <c r="A2023" s="948">
        <v>1912</v>
      </c>
      <c r="B2023" s="948">
        <v>2839</v>
      </c>
      <c r="C2023" s="948" t="s">
        <v>86</v>
      </c>
      <c r="D2023" s="948" t="s">
        <v>1270</v>
      </c>
      <c r="E2023" s="948">
        <v>47937</v>
      </c>
      <c r="F2023" s="948" t="s">
        <v>198</v>
      </c>
      <c r="G2023" s="948" t="s">
        <v>3567</v>
      </c>
      <c r="H2023" s="948" t="s">
        <v>3563</v>
      </c>
      <c r="I2023" s="948"/>
      <c r="J2023" s="948" t="s">
        <v>1096</v>
      </c>
      <c r="K2023" s="948">
        <v>2</v>
      </c>
      <c r="L2023" s="948" t="s">
        <v>25</v>
      </c>
      <c r="M2023" s="948">
        <v>41600</v>
      </c>
      <c r="N2023" s="948" t="s">
        <v>84</v>
      </c>
      <c r="O2023" s="948">
        <v>94362</v>
      </c>
      <c r="P2023" s="948">
        <v>52762</v>
      </c>
      <c r="Q2023" s="948">
        <v>9746</v>
      </c>
      <c r="R2023" s="948">
        <v>9782</v>
      </c>
      <c r="S2023" s="948"/>
      <c r="T2023" s="948"/>
      <c r="U2023" s="948"/>
      <c r="V2023" s="948" t="s">
        <v>1348</v>
      </c>
      <c r="W2023" s="948">
        <v>1</v>
      </c>
    </row>
    <row r="2024" spans="1:23" s="917" customFormat="1" ht="12.75" customHeight="1">
      <c r="A2024" s="948">
        <v>16</v>
      </c>
      <c r="B2024" s="948">
        <v>2808</v>
      </c>
      <c r="C2024" s="948" t="s">
        <v>99</v>
      </c>
      <c r="D2024" s="948" t="s">
        <v>1126</v>
      </c>
      <c r="E2024" s="948">
        <v>47938</v>
      </c>
      <c r="F2024" s="948" t="s">
        <v>198</v>
      </c>
      <c r="G2024" s="948" t="s">
        <v>3568</v>
      </c>
      <c r="H2024" s="948" t="s">
        <v>3569</v>
      </c>
      <c r="I2024" s="948"/>
      <c r="J2024" s="948" t="s">
        <v>1096</v>
      </c>
      <c r="K2024" s="948">
        <v>10</v>
      </c>
      <c r="L2024" s="948" t="s">
        <v>25</v>
      </c>
      <c r="M2024" s="948">
        <v>41600</v>
      </c>
      <c r="N2024" s="948" t="s">
        <v>97</v>
      </c>
      <c r="O2024" s="948">
        <v>122428</v>
      </c>
      <c r="P2024" s="948">
        <v>80828</v>
      </c>
      <c r="Q2024" s="948">
        <v>18870</v>
      </c>
      <c r="R2024" s="948">
        <v>26466</v>
      </c>
      <c r="S2024" s="948"/>
      <c r="T2024" s="948"/>
      <c r="U2024" s="948"/>
      <c r="V2024" s="948" t="s">
        <v>1348</v>
      </c>
      <c r="W2024" s="948">
        <v>2</v>
      </c>
    </row>
    <row r="2025" spans="1:23" s="917" customFormat="1" ht="12.75" customHeight="1">
      <c r="A2025" s="948">
        <v>16</v>
      </c>
      <c r="B2025" s="948">
        <v>2808</v>
      </c>
      <c r="C2025" s="948" t="s">
        <v>99</v>
      </c>
      <c r="D2025" s="948" t="s">
        <v>1126</v>
      </c>
      <c r="E2025" s="948">
        <v>47939</v>
      </c>
      <c r="F2025" s="948" t="s">
        <v>198</v>
      </c>
      <c r="G2025" s="948" t="s">
        <v>3570</v>
      </c>
      <c r="H2025" s="948" t="s">
        <v>3569</v>
      </c>
      <c r="I2025" s="948"/>
      <c r="J2025" s="948" t="s">
        <v>1096</v>
      </c>
      <c r="K2025" s="948">
        <v>10</v>
      </c>
      <c r="L2025" s="948" t="s">
        <v>25</v>
      </c>
      <c r="M2025" s="948">
        <v>41600</v>
      </c>
      <c r="N2025" s="948" t="s">
        <v>97</v>
      </c>
      <c r="O2025" s="948">
        <v>122428</v>
      </c>
      <c r="P2025" s="948">
        <v>80828</v>
      </c>
      <c r="Q2025" s="948">
        <v>18870</v>
      </c>
      <c r="R2025" s="948">
        <v>26466</v>
      </c>
      <c r="S2025" s="948"/>
      <c r="T2025" s="948"/>
      <c r="U2025" s="948"/>
      <c r="V2025" s="948" t="s">
        <v>1348</v>
      </c>
      <c r="W2025" s="948">
        <v>2</v>
      </c>
    </row>
    <row r="2026" spans="1:23" s="917" customFormat="1" ht="12.75" customHeight="1">
      <c r="A2026" s="948">
        <v>2004</v>
      </c>
      <c r="B2026" s="948">
        <v>2840</v>
      </c>
      <c r="C2026" s="948" t="s">
        <v>87</v>
      </c>
      <c r="D2026" s="948" t="s">
        <v>1266</v>
      </c>
      <c r="E2026" s="948">
        <v>47940</v>
      </c>
      <c r="F2026" s="948" t="s">
        <v>198</v>
      </c>
      <c r="G2026" s="948" t="s">
        <v>3571</v>
      </c>
      <c r="H2026" s="948" t="s">
        <v>3315</v>
      </c>
      <c r="I2026" s="948"/>
      <c r="J2026" s="948" t="s">
        <v>1096</v>
      </c>
      <c r="K2026" s="948">
        <v>10</v>
      </c>
      <c r="L2026" s="948" t="s">
        <v>1415</v>
      </c>
      <c r="M2026" s="948">
        <v>0</v>
      </c>
      <c r="N2026" s="948" t="s">
        <v>84</v>
      </c>
      <c r="O2026" s="948">
        <v>97274</v>
      </c>
      <c r="P2026" s="948">
        <v>97274</v>
      </c>
      <c r="Q2026" s="948">
        <v>18870</v>
      </c>
      <c r="R2026" s="948">
        <v>26466</v>
      </c>
      <c r="S2026" s="948"/>
      <c r="T2026" s="948"/>
      <c r="U2026" s="948"/>
      <c r="V2026" s="948" t="s">
        <v>1348</v>
      </c>
      <c r="W2026" s="948">
        <v>2</v>
      </c>
    </row>
    <row r="2027" spans="1:23" s="917" customFormat="1" ht="12.75" customHeight="1">
      <c r="A2027" s="948">
        <v>2004</v>
      </c>
      <c r="B2027" s="948">
        <v>2840</v>
      </c>
      <c r="C2027" s="948" t="s">
        <v>87</v>
      </c>
      <c r="D2027" s="948" t="s">
        <v>1266</v>
      </c>
      <c r="E2027" s="948">
        <v>47941</v>
      </c>
      <c r="F2027" s="948" t="s">
        <v>198</v>
      </c>
      <c r="G2027" s="948" t="s">
        <v>3572</v>
      </c>
      <c r="H2027" s="948" t="s">
        <v>3573</v>
      </c>
      <c r="I2027" s="948"/>
      <c r="J2027" s="948" t="s">
        <v>1096</v>
      </c>
      <c r="K2027" s="948">
        <v>4</v>
      </c>
      <c r="L2027" s="948" t="s">
        <v>1415</v>
      </c>
      <c r="M2027" s="948">
        <v>0</v>
      </c>
      <c r="N2027" s="948" t="s">
        <v>84</v>
      </c>
      <c r="O2027" s="948">
        <v>97274</v>
      </c>
      <c r="P2027" s="948">
        <v>97274</v>
      </c>
      <c r="Q2027" s="948">
        <v>18870</v>
      </c>
      <c r="R2027" s="948">
        <v>26466</v>
      </c>
      <c r="S2027" s="948"/>
      <c r="T2027" s="948"/>
      <c r="U2027" s="948"/>
      <c r="V2027" s="948" t="s">
        <v>1348</v>
      </c>
      <c r="W2027" s="948">
        <v>4</v>
      </c>
    </row>
    <row r="2028" spans="1:23" s="917" customFormat="1" ht="12.75" customHeight="1">
      <c r="A2028" s="948">
        <v>1155</v>
      </c>
      <c r="B2028" s="948">
        <v>2828</v>
      </c>
      <c r="C2028" s="948" t="s">
        <v>112</v>
      </c>
      <c r="D2028" s="948" t="s">
        <v>1133</v>
      </c>
      <c r="E2028" s="948">
        <v>47942</v>
      </c>
      <c r="F2028" s="948" t="s">
        <v>198</v>
      </c>
      <c r="G2028" s="948" t="s">
        <v>3574</v>
      </c>
      <c r="H2028" s="948" t="s">
        <v>3575</v>
      </c>
      <c r="I2028" s="948"/>
      <c r="J2028" s="948" t="s">
        <v>1096</v>
      </c>
      <c r="K2028" s="948">
        <v>2</v>
      </c>
      <c r="L2028" s="948" t="s">
        <v>25</v>
      </c>
      <c r="M2028" s="948">
        <v>41600</v>
      </c>
      <c r="N2028" s="948" t="s">
        <v>109</v>
      </c>
      <c r="O2028" s="948">
        <v>149905</v>
      </c>
      <c r="P2028" s="948">
        <v>108305</v>
      </c>
      <c r="Q2028" s="948">
        <v>18870</v>
      </c>
      <c r="R2028" s="948">
        <v>26466</v>
      </c>
      <c r="S2028" s="948"/>
      <c r="T2028" s="948"/>
      <c r="U2028" s="948"/>
      <c r="V2028" s="948" t="s">
        <v>1348</v>
      </c>
      <c r="W2028" s="948">
        <v>25</v>
      </c>
    </row>
    <row r="2029" spans="1:23" s="917" customFormat="1" ht="12.75" customHeight="1">
      <c r="A2029" s="948">
        <v>1440</v>
      </c>
      <c r="B2029" s="948">
        <v>2819</v>
      </c>
      <c r="C2029" s="948" t="s">
        <v>101</v>
      </c>
      <c r="D2029" s="948" t="s">
        <v>1833</v>
      </c>
      <c r="E2029" s="948">
        <v>47943</v>
      </c>
      <c r="F2029" s="948" t="s">
        <v>198</v>
      </c>
      <c r="G2029" s="948" t="s">
        <v>3576</v>
      </c>
      <c r="H2029" s="948" t="s">
        <v>3577</v>
      </c>
      <c r="I2029" s="948"/>
      <c r="J2029" s="948" t="s">
        <v>1096</v>
      </c>
      <c r="K2029" s="948">
        <v>5</v>
      </c>
      <c r="L2029" s="948" t="s">
        <v>25</v>
      </c>
      <c r="M2029" s="948">
        <v>41600</v>
      </c>
      <c r="N2029" s="948" t="s">
        <v>97</v>
      </c>
      <c r="O2029" s="948">
        <v>122428</v>
      </c>
      <c r="P2029" s="948">
        <v>80828</v>
      </c>
      <c r="Q2029" s="948">
        <v>26851</v>
      </c>
      <c r="R2029" s="948">
        <v>37759</v>
      </c>
      <c r="S2029" s="948"/>
      <c r="T2029" s="948"/>
      <c r="U2029" s="948"/>
      <c r="V2029" s="948" t="s">
        <v>1348</v>
      </c>
      <c r="W2029" s="948">
        <v>1</v>
      </c>
    </row>
    <row r="2030" spans="1:23" s="917" customFormat="1" ht="12.75" customHeight="1">
      <c r="A2030" s="948">
        <v>1630</v>
      </c>
      <c r="B2030" s="948">
        <v>2808</v>
      </c>
      <c r="C2030" s="948" t="s">
        <v>99</v>
      </c>
      <c r="D2030" s="948" t="s">
        <v>1126</v>
      </c>
      <c r="E2030" s="948">
        <v>47944</v>
      </c>
      <c r="F2030" s="948" t="s">
        <v>198</v>
      </c>
      <c r="G2030" s="948" t="s">
        <v>3578</v>
      </c>
      <c r="H2030" s="948" t="s">
        <v>3579</v>
      </c>
      <c r="I2030" s="948"/>
      <c r="J2030" s="948" t="s">
        <v>1096</v>
      </c>
      <c r="K2030" s="948">
        <v>5</v>
      </c>
      <c r="L2030" s="948" t="s">
        <v>25</v>
      </c>
      <c r="M2030" s="948">
        <v>41600</v>
      </c>
      <c r="N2030" s="948" t="s">
        <v>97</v>
      </c>
      <c r="O2030" s="948">
        <v>122428</v>
      </c>
      <c r="P2030" s="948">
        <v>80828</v>
      </c>
      <c r="Q2030" s="948">
        <v>26851</v>
      </c>
      <c r="R2030" s="948">
        <v>37759</v>
      </c>
      <c r="S2030" s="948"/>
      <c r="T2030" s="948"/>
      <c r="U2030" s="948"/>
      <c r="V2030" s="948" t="s">
        <v>1348</v>
      </c>
      <c r="W2030" s="948">
        <v>1</v>
      </c>
    </row>
    <row r="2031" spans="1:23" s="917" customFormat="1" ht="12.75" customHeight="1">
      <c r="A2031" s="948">
        <v>1630</v>
      </c>
      <c r="B2031" s="948">
        <v>2808</v>
      </c>
      <c r="C2031" s="948" t="s">
        <v>99</v>
      </c>
      <c r="D2031" s="948" t="s">
        <v>1126</v>
      </c>
      <c r="E2031" s="948">
        <v>47945</v>
      </c>
      <c r="F2031" s="948" t="s">
        <v>198</v>
      </c>
      <c r="G2031" s="948" t="s">
        <v>3580</v>
      </c>
      <c r="H2031" s="948" t="s">
        <v>3579</v>
      </c>
      <c r="I2031" s="948"/>
      <c r="J2031" s="948" t="s">
        <v>1096</v>
      </c>
      <c r="K2031" s="948">
        <v>5</v>
      </c>
      <c r="L2031" s="948" t="s">
        <v>25</v>
      </c>
      <c r="M2031" s="948">
        <v>41600</v>
      </c>
      <c r="N2031" s="948" t="s">
        <v>97</v>
      </c>
      <c r="O2031" s="948">
        <v>122428</v>
      </c>
      <c r="P2031" s="948">
        <v>80828</v>
      </c>
      <c r="Q2031" s="948">
        <v>26851</v>
      </c>
      <c r="R2031" s="948">
        <v>37759</v>
      </c>
      <c r="S2031" s="948"/>
      <c r="T2031" s="948"/>
      <c r="U2031" s="948"/>
      <c r="V2031" s="948" t="s">
        <v>1348</v>
      </c>
      <c r="W2031" s="948">
        <v>1</v>
      </c>
    </row>
    <row r="2032" spans="1:23" s="917" customFormat="1" ht="12.75" customHeight="1">
      <c r="A2032" s="948">
        <v>1630</v>
      </c>
      <c r="B2032" s="948">
        <v>2808</v>
      </c>
      <c r="C2032" s="948" t="s">
        <v>99</v>
      </c>
      <c r="D2032" s="948" t="s">
        <v>1126</v>
      </c>
      <c r="E2032" s="948">
        <v>47946</v>
      </c>
      <c r="F2032" s="948" t="s">
        <v>198</v>
      </c>
      <c r="G2032" s="948" t="s">
        <v>3581</v>
      </c>
      <c r="H2032" s="948" t="s">
        <v>3582</v>
      </c>
      <c r="I2032" s="948"/>
      <c r="J2032" s="948" t="s">
        <v>1096</v>
      </c>
      <c r="K2032" s="948">
        <v>5</v>
      </c>
      <c r="L2032" s="948" t="s">
        <v>25</v>
      </c>
      <c r="M2032" s="948">
        <v>41600</v>
      </c>
      <c r="N2032" s="948" t="s">
        <v>97</v>
      </c>
      <c r="O2032" s="948">
        <v>122428</v>
      </c>
      <c r="P2032" s="948">
        <v>80828</v>
      </c>
      <c r="Q2032" s="948">
        <v>26851</v>
      </c>
      <c r="R2032" s="948">
        <v>37759</v>
      </c>
      <c r="S2032" s="948"/>
      <c r="T2032" s="948"/>
      <c r="U2032" s="948"/>
      <c r="V2032" s="948" t="s">
        <v>1348</v>
      </c>
      <c r="W2032" s="948">
        <v>1</v>
      </c>
    </row>
    <row r="2033" spans="1:23" s="917" customFormat="1" ht="12.75" customHeight="1">
      <c r="A2033" s="948">
        <v>1912</v>
      </c>
      <c r="B2033" s="948">
        <v>2840</v>
      </c>
      <c r="C2033" s="948" t="s">
        <v>87</v>
      </c>
      <c r="D2033" s="948" t="s">
        <v>1270</v>
      </c>
      <c r="E2033" s="948">
        <v>47947</v>
      </c>
      <c r="F2033" s="948" t="s">
        <v>198</v>
      </c>
      <c r="G2033" s="948" t="s">
        <v>3583</v>
      </c>
      <c r="H2033" s="948" t="s">
        <v>3584</v>
      </c>
      <c r="I2033" s="948"/>
      <c r="J2033" s="948" t="s">
        <v>1096</v>
      </c>
      <c r="K2033" s="948">
        <v>15</v>
      </c>
      <c r="L2033" s="948" t="s">
        <v>327</v>
      </c>
      <c r="M2033" s="948">
        <v>41600</v>
      </c>
      <c r="N2033" s="948" t="s">
        <v>84</v>
      </c>
      <c r="O2033" s="948">
        <v>94362</v>
      </c>
      <c r="P2033" s="948">
        <v>52762</v>
      </c>
      <c r="Q2033" s="948">
        <v>9746</v>
      </c>
      <c r="R2033" s="948">
        <v>9782</v>
      </c>
      <c r="S2033" s="948"/>
      <c r="T2033" s="948"/>
      <c r="U2033" s="948"/>
      <c r="V2033" s="948" t="s">
        <v>1348</v>
      </c>
      <c r="W2033" s="948">
        <v>2</v>
      </c>
    </row>
    <row r="2034" spans="1:23" s="917" customFormat="1" ht="12.75" customHeight="1">
      <c r="A2034" s="948">
        <v>1912</v>
      </c>
      <c r="B2034" s="948">
        <v>2840</v>
      </c>
      <c r="C2034" s="948" t="s">
        <v>87</v>
      </c>
      <c r="D2034" s="948" t="s">
        <v>1270</v>
      </c>
      <c r="E2034" s="948">
        <v>47948</v>
      </c>
      <c r="F2034" s="948" t="s">
        <v>198</v>
      </c>
      <c r="G2034" s="948" t="s">
        <v>3585</v>
      </c>
      <c r="H2034" s="948" t="s">
        <v>3584</v>
      </c>
      <c r="I2034" s="948"/>
      <c r="J2034" s="948" t="s">
        <v>1096</v>
      </c>
      <c r="K2034" s="948">
        <v>15</v>
      </c>
      <c r="L2034" s="948" t="s">
        <v>327</v>
      </c>
      <c r="M2034" s="948">
        <v>41600</v>
      </c>
      <c r="N2034" s="948" t="s">
        <v>84</v>
      </c>
      <c r="O2034" s="948">
        <v>94362</v>
      </c>
      <c r="P2034" s="948">
        <v>52762</v>
      </c>
      <c r="Q2034" s="948">
        <v>9746</v>
      </c>
      <c r="R2034" s="948">
        <v>9782</v>
      </c>
      <c r="S2034" s="948"/>
      <c r="T2034" s="948"/>
      <c r="U2034" s="948"/>
      <c r="V2034" s="948" t="s">
        <v>1348</v>
      </c>
      <c r="W2034" s="948">
        <v>2</v>
      </c>
    </row>
    <row r="2035" spans="1:23" s="917" customFormat="1" ht="12.75" customHeight="1">
      <c r="A2035" s="948">
        <v>1912</v>
      </c>
      <c r="B2035" s="948">
        <v>2840</v>
      </c>
      <c r="C2035" s="948" t="s">
        <v>87</v>
      </c>
      <c r="D2035" s="948" t="s">
        <v>1270</v>
      </c>
      <c r="E2035" s="948">
        <v>47949</v>
      </c>
      <c r="F2035" s="948" t="s">
        <v>198</v>
      </c>
      <c r="G2035" s="948" t="s">
        <v>3586</v>
      </c>
      <c r="H2035" s="948" t="s">
        <v>3584</v>
      </c>
      <c r="I2035" s="948"/>
      <c r="J2035" s="948" t="s">
        <v>1096</v>
      </c>
      <c r="K2035" s="948">
        <v>15</v>
      </c>
      <c r="L2035" s="948" t="s">
        <v>327</v>
      </c>
      <c r="M2035" s="948">
        <v>41600</v>
      </c>
      <c r="N2035" s="948" t="s">
        <v>84</v>
      </c>
      <c r="O2035" s="948">
        <v>94362</v>
      </c>
      <c r="P2035" s="948">
        <v>52762</v>
      </c>
      <c r="Q2035" s="948">
        <v>9746</v>
      </c>
      <c r="R2035" s="948">
        <v>9782</v>
      </c>
      <c r="S2035" s="948"/>
      <c r="T2035" s="948"/>
      <c r="U2035" s="948"/>
      <c r="V2035" s="948" t="s">
        <v>1348</v>
      </c>
      <c r="W2035" s="948">
        <v>2</v>
      </c>
    </row>
    <row r="2036" spans="1:23" s="917" customFormat="1" ht="12.75" customHeight="1">
      <c r="A2036" s="948">
        <v>1425</v>
      </c>
      <c r="B2036" s="948">
        <v>2803</v>
      </c>
      <c r="C2036" s="948" t="s">
        <v>98</v>
      </c>
      <c r="D2036" s="948" t="s">
        <v>1292</v>
      </c>
      <c r="E2036" s="948">
        <v>47951</v>
      </c>
      <c r="F2036" s="948" t="s">
        <v>198</v>
      </c>
      <c r="G2036" s="948" t="s">
        <v>3587</v>
      </c>
      <c r="H2036" s="948" t="s">
        <v>3588</v>
      </c>
      <c r="I2036" s="948"/>
      <c r="J2036" s="948" t="s">
        <v>1096</v>
      </c>
      <c r="K2036" s="948">
        <v>3</v>
      </c>
      <c r="L2036" s="948" t="s">
        <v>25</v>
      </c>
      <c r="M2036" s="948">
        <v>41600</v>
      </c>
      <c r="N2036" s="948" t="s">
        <v>97</v>
      </c>
      <c r="O2036" s="948">
        <v>122428</v>
      </c>
      <c r="P2036" s="948">
        <v>80828</v>
      </c>
      <c r="Q2036" s="948">
        <v>18870</v>
      </c>
      <c r="R2036" s="948">
        <v>26466</v>
      </c>
      <c r="S2036" s="948"/>
      <c r="T2036" s="948"/>
      <c r="U2036" s="948"/>
      <c r="V2036" s="948" t="s">
        <v>1348</v>
      </c>
      <c r="W2036" s="948">
        <v>1</v>
      </c>
    </row>
    <row r="2037" spans="1:23" s="917" customFormat="1" ht="12.75" customHeight="1">
      <c r="A2037" s="948">
        <v>1470</v>
      </c>
      <c r="B2037" s="948">
        <v>2803</v>
      </c>
      <c r="C2037" s="948" t="s">
        <v>98</v>
      </c>
      <c r="D2037" s="948" t="s">
        <v>1292</v>
      </c>
      <c r="E2037" s="948">
        <v>47958</v>
      </c>
      <c r="F2037" s="948" t="s">
        <v>198</v>
      </c>
      <c r="G2037" s="948" t="s">
        <v>3589</v>
      </c>
      <c r="H2037" s="948" t="s">
        <v>3590</v>
      </c>
      <c r="I2037" s="948"/>
      <c r="J2037" s="948" t="s">
        <v>1096</v>
      </c>
      <c r="K2037" s="948">
        <v>2</v>
      </c>
      <c r="L2037" s="948" t="s">
        <v>25</v>
      </c>
      <c r="M2037" s="948">
        <v>41600</v>
      </c>
      <c r="N2037" s="948" t="s">
        <v>97</v>
      </c>
      <c r="O2037" s="948">
        <v>122428</v>
      </c>
      <c r="P2037" s="948">
        <v>80828</v>
      </c>
      <c r="Q2037" s="948">
        <v>35187</v>
      </c>
      <c r="R2037" s="948">
        <v>61690</v>
      </c>
      <c r="S2037" s="948"/>
      <c r="T2037" s="948"/>
      <c r="U2037" s="948"/>
      <c r="V2037" s="948" t="s">
        <v>1348</v>
      </c>
      <c r="W2037" s="948">
        <v>1</v>
      </c>
    </row>
    <row r="2038" spans="1:23" s="917" customFormat="1" ht="12.75" customHeight="1">
      <c r="A2038" s="948">
        <v>1560</v>
      </c>
      <c r="B2038" s="948">
        <v>2820</v>
      </c>
      <c r="C2038" s="948" t="s">
        <v>1622</v>
      </c>
      <c r="D2038" s="948" t="s">
        <v>1445</v>
      </c>
      <c r="E2038" s="948">
        <v>47961</v>
      </c>
      <c r="F2038" s="948" t="s">
        <v>198</v>
      </c>
      <c r="G2038" s="948" t="s">
        <v>3591</v>
      </c>
      <c r="H2038" s="948" t="s">
        <v>3592</v>
      </c>
      <c r="I2038" s="948"/>
      <c r="J2038" s="948" t="s">
        <v>1096</v>
      </c>
      <c r="K2038" s="948">
        <v>1</v>
      </c>
      <c r="L2038" s="948" t="s">
        <v>25</v>
      </c>
      <c r="M2038" s="948">
        <v>41600</v>
      </c>
      <c r="N2038" s="948" t="s">
        <v>126</v>
      </c>
      <c r="O2038" s="948">
        <v>212265</v>
      </c>
      <c r="P2038" s="948">
        <v>170665</v>
      </c>
      <c r="Q2038" s="948">
        <v>18870</v>
      </c>
      <c r="R2038" s="948">
        <v>26466</v>
      </c>
      <c r="S2038" s="948"/>
      <c r="T2038" s="948"/>
      <c r="U2038" s="948"/>
      <c r="V2038" s="948" t="s">
        <v>1348</v>
      </c>
      <c r="W2038" s="948">
        <v>8</v>
      </c>
    </row>
    <row r="2039" spans="1:23" s="917" customFormat="1" ht="12.75" customHeight="1">
      <c r="A2039" s="948">
        <v>16</v>
      </c>
      <c r="B2039" s="948">
        <v>2808</v>
      </c>
      <c r="C2039" s="948" t="s">
        <v>99</v>
      </c>
      <c r="D2039" s="948" t="s">
        <v>1126</v>
      </c>
      <c r="E2039" s="948">
        <v>47962</v>
      </c>
      <c r="F2039" s="948" t="s">
        <v>198</v>
      </c>
      <c r="G2039" s="948" t="s">
        <v>3593</v>
      </c>
      <c r="H2039" s="948" t="s">
        <v>3590</v>
      </c>
      <c r="I2039" s="948"/>
      <c r="J2039" s="948" t="s">
        <v>1096</v>
      </c>
      <c r="K2039" s="948">
        <v>1.5</v>
      </c>
      <c r="L2039" s="948" t="s">
        <v>25</v>
      </c>
      <c r="M2039" s="948">
        <v>41600</v>
      </c>
      <c r="N2039" s="948" t="s">
        <v>97</v>
      </c>
      <c r="O2039" s="948">
        <v>122428</v>
      </c>
      <c r="P2039" s="948">
        <v>80828</v>
      </c>
      <c r="Q2039" s="948">
        <v>18870</v>
      </c>
      <c r="R2039" s="948">
        <v>26466</v>
      </c>
      <c r="S2039" s="948"/>
      <c r="T2039" s="948"/>
      <c r="U2039" s="948"/>
      <c r="V2039" s="948" t="s">
        <v>1348</v>
      </c>
      <c r="W2039" s="948">
        <v>2</v>
      </c>
    </row>
    <row r="2040" spans="1:23" s="917" customFormat="1" ht="12.75" customHeight="1">
      <c r="A2040" s="948">
        <v>16</v>
      </c>
      <c r="B2040" s="948">
        <v>2808</v>
      </c>
      <c r="C2040" s="948" t="s">
        <v>99</v>
      </c>
      <c r="D2040" s="948" t="s">
        <v>1126</v>
      </c>
      <c r="E2040" s="948">
        <v>47963</v>
      </c>
      <c r="F2040" s="948" t="s">
        <v>198</v>
      </c>
      <c r="G2040" s="948" t="s">
        <v>3594</v>
      </c>
      <c r="H2040" s="948" t="s">
        <v>3595</v>
      </c>
      <c r="I2040" s="948"/>
      <c r="J2040" s="948" t="s">
        <v>1096</v>
      </c>
      <c r="K2040" s="948">
        <v>1.5</v>
      </c>
      <c r="L2040" s="948" t="s">
        <v>25</v>
      </c>
      <c r="M2040" s="948">
        <v>41600</v>
      </c>
      <c r="N2040" s="948" t="s">
        <v>97</v>
      </c>
      <c r="O2040" s="948">
        <v>122428</v>
      </c>
      <c r="P2040" s="948">
        <v>80828</v>
      </c>
      <c r="Q2040" s="948">
        <v>18870</v>
      </c>
      <c r="R2040" s="948">
        <v>26466</v>
      </c>
      <c r="S2040" s="948"/>
      <c r="T2040" s="948"/>
      <c r="U2040" s="948"/>
      <c r="V2040" s="948" t="s">
        <v>1348</v>
      </c>
      <c r="W2040" s="948">
        <v>3</v>
      </c>
    </row>
    <row r="2041" spans="1:23" s="917" customFormat="1" ht="12.75" customHeight="1">
      <c r="A2041" s="948">
        <v>16</v>
      </c>
      <c r="B2041" s="948">
        <v>2808</v>
      </c>
      <c r="C2041" s="948" t="s">
        <v>99</v>
      </c>
      <c r="D2041" s="948" t="s">
        <v>1126</v>
      </c>
      <c r="E2041" s="948">
        <v>47964</v>
      </c>
      <c r="F2041" s="948" t="s">
        <v>198</v>
      </c>
      <c r="G2041" s="948" t="s">
        <v>3596</v>
      </c>
      <c r="H2041" s="948" t="s">
        <v>3590</v>
      </c>
      <c r="I2041" s="948"/>
      <c r="J2041" s="948" t="s">
        <v>1096</v>
      </c>
      <c r="K2041" s="948">
        <v>1</v>
      </c>
      <c r="L2041" s="948" t="s">
        <v>25</v>
      </c>
      <c r="M2041" s="948">
        <v>41600</v>
      </c>
      <c r="N2041" s="948" t="s">
        <v>97</v>
      </c>
      <c r="O2041" s="948">
        <v>122428</v>
      </c>
      <c r="P2041" s="948">
        <v>80828</v>
      </c>
      <c r="Q2041" s="948">
        <v>18870</v>
      </c>
      <c r="R2041" s="948">
        <v>26466</v>
      </c>
      <c r="S2041" s="948"/>
      <c r="T2041" s="948"/>
      <c r="U2041" s="948"/>
      <c r="V2041" s="948" t="s">
        <v>1348</v>
      </c>
      <c r="W2041" s="948">
        <v>2</v>
      </c>
    </row>
    <row r="2042" spans="1:23" s="917" customFormat="1" ht="12.75" customHeight="1">
      <c r="A2042" s="948">
        <v>1110</v>
      </c>
      <c r="B2042" s="948">
        <v>2823</v>
      </c>
      <c r="C2042" s="948" t="s">
        <v>551</v>
      </c>
      <c r="D2042" s="948" t="s">
        <v>1133</v>
      </c>
      <c r="E2042" s="948">
        <v>47966</v>
      </c>
      <c r="F2042" s="948" t="s">
        <v>198</v>
      </c>
      <c r="G2042" s="948" t="s">
        <v>3597</v>
      </c>
      <c r="H2042" s="948" t="s">
        <v>3598</v>
      </c>
      <c r="I2042" s="948"/>
      <c r="J2042" s="948" t="s">
        <v>1096</v>
      </c>
      <c r="K2042" s="948">
        <v>5</v>
      </c>
      <c r="L2042" s="948" t="s">
        <v>25</v>
      </c>
      <c r="M2042" s="948">
        <v>41600</v>
      </c>
      <c r="N2042" s="948" t="s">
        <v>93</v>
      </c>
      <c r="O2042" s="948">
        <v>109342</v>
      </c>
      <c r="P2042" s="948">
        <v>67742</v>
      </c>
      <c r="Q2042" s="948">
        <v>18870</v>
      </c>
      <c r="R2042" s="948">
        <v>26466</v>
      </c>
      <c r="S2042" s="948"/>
      <c r="T2042" s="948"/>
      <c r="U2042" s="948"/>
      <c r="V2042" s="948" t="s">
        <v>1348</v>
      </c>
      <c r="W2042" s="948">
        <v>2</v>
      </c>
    </row>
    <row r="2043" spans="1:23" s="917" customFormat="1" ht="12.75" customHeight="1">
      <c r="A2043" s="948">
        <v>2004</v>
      </c>
      <c r="B2043" s="948">
        <v>2840</v>
      </c>
      <c r="C2043" s="948" t="s">
        <v>87</v>
      </c>
      <c r="D2043" s="948" t="s">
        <v>1266</v>
      </c>
      <c r="E2043" s="948">
        <v>47968</v>
      </c>
      <c r="F2043" s="948" t="s">
        <v>198</v>
      </c>
      <c r="G2043" s="948" t="s">
        <v>3599</v>
      </c>
      <c r="H2043" s="948" t="s">
        <v>3600</v>
      </c>
      <c r="I2043" s="948"/>
      <c r="J2043" s="948" t="s">
        <v>1096</v>
      </c>
      <c r="K2043" s="948">
        <v>1</v>
      </c>
      <c r="L2043" s="948" t="s">
        <v>1415</v>
      </c>
      <c r="M2043" s="948">
        <v>0</v>
      </c>
      <c r="N2043" s="948" t="s">
        <v>84</v>
      </c>
      <c r="O2043" s="948">
        <v>97274</v>
      </c>
      <c r="P2043" s="948">
        <v>97274</v>
      </c>
      <c r="Q2043" s="948">
        <v>18870</v>
      </c>
      <c r="R2043" s="948">
        <v>26466</v>
      </c>
      <c r="S2043" s="948"/>
      <c r="T2043" s="948"/>
      <c r="U2043" s="948"/>
      <c r="V2043" s="948" t="s">
        <v>1348</v>
      </c>
      <c r="W2043" s="948">
        <v>4</v>
      </c>
    </row>
    <row r="2044" spans="1:23" s="917" customFormat="1" ht="12.75" customHeight="1">
      <c r="A2044" s="948">
        <v>2004</v>
      </c>
      <c r="B2044" s="948">
        <v>2840</v>
      </c>
      <c r="C2044" s="948" t="s">
        <v>87</v>
      </c>
      <c r="D2044" s="948" t="s">
        <v>1266</v>
      </c>
      <c r="E2044" s="948">
        <v>47969</v>
      </c>
      <c r="F2044" s="948" t="s">
        <v>198</v>
      </c>
      <c r="G2044" s="948" t="s">
        <v>3601</v>
      </c>
      <c r="H2044" s="948" t="s">
        <v>3600</v>
      </c>
      <c r="I2044" s="948"/>
      <c r="J2044" s="948" t="s">
        <v>1096</v>
      </c>
      <c r="K2044" s="948">
        <v>3</v>
      </c>
      <c r="L2044" s="948" t="s">
        <v>1415</v>
      </c>
      <c r="M2044" s="948">
        <v>0</v>
      </c>
      <c r="N2044" s="948" t="s">
        <v>84</v>
      </c>
      <c r="O2044" s="948">
        <v>97274</v>
      </c>
      <c r="P2044" s="948">
        <v>97274</v>
      </c>
      <c r="Q2044" s="948">
        <v>18870</v>
      </c>
      <c r="R2044" s="948">
        <v>26466</v>
      </c>
      <c r="S2044" s="948"/>
      <c r="T2044" s="948"/>
      <c r="U2044" s="948"/>
      <c r="V2044" s="948" t="s">
        <v>1348</v>
      </c>
      <c r="W2044" s="948">
        <v>4</v>
      </c>
    </row>
    <row r="2045" spans="1:23" s="917" customFormat="1" ht="12.75" customHeight="1">
      <c r="A2045" s="948">
        <v>2004</v>
      </c>
      <c r="B2045" s="948">
        <v>2840</v>
      </c>
      <c r="C2045" s="948" t="s">
        <v>87</v>
      </c>
      <c r="D2045" s="948" t="s">
        <v>1266</v>
      </c>
      <c r="E2045" s="948">
        <v>47971</v>
      </c>
      <c r="F2045" s="948" t="s">
        <v>198</v>
      </c>
      <c r="G2045" s="948" t="s">
        <v>3602</v>
      </c>
      <c r="H2045" s="948" t="s">
        <v>3600</v>
      </c>
      <c r="I2045" s="948" t="s">
        <v>5779</v>
      </c>
      <c r="J2045" s="948" t="s">
        <v>1096</v>
      </c>
      <c r="K2045" s="948">
        <v>4</v>
      </c>
      <c r="L2045" s="948" t="s">
        <v>1415</v>
      </c>
      <c r="M2045" s="948">
        <v>0</v>
      </c>
      <c r="N2045" s="948" t="s">
        <v>84</v>
      </c>
      <c r="O2045" s="948">
        <v>97274</v>
      </c>
      <c r="P2045" s="948">
        <v>97274</v>
      </c>
      <c r="Q2045" s="948">
        <v>18870</v>
      </c>
      <c r="R2045" s="948">
        <v>26466</v>
      </c>
      <c r="S2045" s="948"/>
      <c r="T2045" s="948"/>
      <c r="U2045" s="948"/>
      <c r="V2045" s="948" t="s">
        <v>1348</v>
      </c>
      <c r="W2045" s="948">
        <v>1</v>
      </c>
    </row>
    <row r="2046" spans="1:23" s="917" customFormat="1" ht="12.75" customHeight="1">
      <c r="A2046" s="948">
        <v>1205</v>
      </c>
      <c r="B2046" s="948">
        <v>2840</v>
      </c>
      <c r="C2046" s="948" t="s">
        <v>87</v>
      </c>
      <c r="D2046" s="948" t="s">
        <v>1103</v>
      </c>
      <c r="E2046" s="948">
        <v>47973</v>
      </c>
      <c r="F2046" s="948" t="s">
        <v>198</v>
      </c>
      <c r="G2046" s="948" t="s">
        <v>3603</v>
      </c>
      <c r="H2046" s="948" t="s">
        <v>3604</v>
      </c>
      <c r="I2046" s="948"/>
      <c r="J2046" s="948" t="s">
        <v>1096</v>
      </c>
      <c r="K2046" s="948">
        <v>5</v>
      </c>
      <c r="L2046" s="948" t="s">
        <v>25</v>
      </c>
      <c r="M2046" s="948">
        <v>41600</v>
      </c>
      <c r="N2046" s="948" t="s">
        <v>84</v>
      </c>
      <c r="O2046" s="948">
        <v>94362</v>
      </c>
      <c r="P2046" s="948">
        <v>52762</v>
      </c>
      <c r="Q2046" s="948">
        <v>18870</v>
      </c>
      <c r="R2046" s="948">
        <v>26466</v>
      </c>
      <c r="S2046" s="948"/>
      <c r="T2046" s="948"/>
      <c r="U2046" s="948"/>
      <c r="V2046" s="948" t="s">
        <v>1348</v>
      </c>
      <c r="W2046" s="948">
        <v>1</v>
      </c>
    </row>
    <row r="2047" spans="1:23" s="917" customFormat="1" ht="12.75" customHeight="1">
      <c r="A2047" s="948">
        <v>1205</v>
      </c>
      <c r="B2047" s="948">
        <v>2807</v>
      </c>
      <c r="C2047" s="948" t="s">
        <v>1102</v>
      </c>
      <c r="D2047" s="948" t="s">
        <v>1103</v>
      </c>
      <c r="E2047" s="948">
        <v>47977</v>
      </c>
      <c r="F2047" s="948" t="s">
        <v>198</v>
      </c>
      <c r="G2047" s="948" t="s">
        <v>3605</v>
      </c>
      <c r="H2047" s="948" t="s">
        <v>3604</v>
      </c>
      <c r="I2047" s="948"/>
      <c r="J2047" s="948" t="s">
        <v>1096</v>
      </c>
      <c r="K2047" s="948">
        <v>5</v>
      </c>
      <c r="L2047" s="948" t="s">
        <v>25</v>
      </c>
      <c r="M2047" s="948">
        <v>41600</v>
      </c>
      <c r="N2047" s="948" t="s">
        <v>97</v>
      </c>
      <c r="O2047" s="948">
        <v>122428</v>
      </c>
      <c r="P2047" s="948">
        <v>80828</v>
      </c>
      <c r="Q2047" s="948">
        <v>18870</v>
      </c>
      <c r="R2047" s="948">
        <v>26466</v>
      </c>
      <c r="S2047" s="948"/>
      <c r="T2047" s="948"/>
      <c r="U2047" s="948"/>
      <c r="V2047" s="948" t="s">
        <v>1348</v>
      </c>
      <c r="W2047" s="948">
        <v>1</v>
      </c>
    </row>
    <row r="2048" spans="1:23" s="917" customFormat="1" ht="12.75" customHeight="1">
      <c r="A2048" s="948">
        <v>1205</v>
      </c>
      <c r="B2048" s="948">
        <v>2807</v>
      </c>
      <c r="C2048" s="948" t="s">
        <v>1102</v>
      </c>
      <c r="D2048" s="948" t="s">
        <v>1103</v>
      </c>
      <c r="E2048" s="948">
        <v>47978</v>
      </c>
      <c r="F2048" s="948" t="s">
        <v>198</v>
      </c>
      <c r="G2048" s="948" t="s">
        <v>3606</v>
      </c>
      <c r="H2048" s="948" t="s">
        <v>3604</v>
      </c>
      <c r="I2048" s="948"/>
      <c r="J2048" s="948" t="s">
        <v>1096</v>
      </c>
      <c r="K2048" s="948">
        <v>5</v>
      </c>
      <c r="L2048" s="948" t="s">
        <v>25</v>
      </c>
      <c r="M2048" s="948">
        <v>41600</v>
      </c>
      <c r="N2048" s="948" t="s">
        <v>97</v>
      </c>
      <c r="O2048" s="948">
        <v>122428</v>
      </c>
      <c r="P2048" s="948">
        <v>80828</v>
      </c>
      <c r="Q2048" s="948">
        <v>18870</v>
      </c>
      <c r="R2048" s="948">
        <v>26466</v>
      </c>
      <c r="S2048" s="948"/>
      <c r="T2048" s="948"/>
      <c r="U2048" s="948"/>
      <c r="V2048" s="948" t="s">
        <v>1348</v>
      </c>
      <c r="W2048" s="948">
        <v>1</v>
      </c>
    </row>
    <row r="2049" spans="1:23" s="917" customFormat="1" ht="12.75" customHeight="1">
      <c r="A2049" s="948">
        <v>1205</v>
      </c>
      <c r="B2049" s="948">
        <v>2807</v>
      </c>
      <c r="C2049" s="948" t="s">
        <v>1102</v>
      </c>
      <c r="D2049" s="948" t="s">
        <v>1103</v>
      </c>
      <c r="E2049" s="948">
        <v>47979</v>
      </c>
      <c r="F2049" s="948" t="s">
        <v>198</v>
      </c>
      <c r="G2049" s="948" t="s">
        <v>3607</v>
      </c>
      <c r="H2049" s="948" t="s">
        <v>3604</v>
      </c>
      <c r="I2049" s="948"/>
      <c r="J2049" s="948" t="s">
        <v>1096</v>
      </c>
      <c r="K2049" s="948">
        <v>5</v>
      </c>
      <c r="L2049" s="948" t="s">
        <v>25</v>
      </c>
      <c r="M2049" s="948">
        <v>41600</v>
      </c>
      <c r="N2049" s="948" t="s">
        <v>97</v>
      </c>
      <c r="O2049" s="948">
        <v>122428</v>
      </c>
      <c r="P2049" s="948">
        <v>80828</v>
      </c>
      <c r="Q2049" s="948">
        <v>18870</v>
      </c>
      <c r="R2049" s="948">
        <v>26466</v>
      </c>
      <c r="S2049" s="948"/>
      <c r="T2049" s="948"/>
      <c r="U2049" s="948"/>
      <c r="V2049" s="948" t="s">
        <v>1348</v>
      </c>
      <c r="W2049" s="948">
        <v>1</v>
      </c>
    </row>
    <row r="2050" spans="1:23" s="917" customFormat="1" ht="12.75" customHeight="1">
      <c r="A2050" s="948">
        <v>1205</v>
      </c>
      <c r="B2050" s="948">
        <v>2807</v>
      </c>
      <c r="C2050" s="948" t="s">
        <v>1102</v>
      </c>
      <c r="D2050" s="948" t="s">
        <v>1103</v>
      </c>
      <c r="E2050" s="948">
        <v>47980</v>
      </c>
      <c r="F2050" s="948" t="s">
        <v>198</v>
      </c>
      <c r="G2050" s="948" t="s">
        <v>3608</v>
      </c>
      <c r="H2050" s="948" t="s">
        <v>3604</v>
      </c>
      <c r="I2050" s="948"/>
      <c r="J2050" s="948" t="s">
        <v>1096</v>
      </c>
      <c r="K2050" s="948">
        <v>5</v>
      </c>
      <c r="L2050" s="948" t="s">
        <v>25</v>
      </c>
      <c r="M2050" s="948">
        <v>41600</v>
      </c>
      <c r="N2050" s="948" t="s">
        <v>97</v>
      </c>
      <c r="O2050" s="948">
        <v>122428</v>
      </c>
      <c r="P2050" s="948">
        <v>80828</v>
      </c>
      <c r="Q2050" s="948">
        <v>18870</v>
      </c>
      <c r="R2050" s="948">
        <v>26466</v>
      </c>
      <c r="S2050" s="948"/>
      <c r="T2050" s="948"/>
      <c r="U2050" s="948"/>
      <c r="V2050" s="948" t="s">
        <v>1348</v>
      </c>
      <c r="W2050" s="948">
        <v>1</v>
      </c>
    </row>
    <row r="2051" spans="1:23" s="917" customFormat="1" ht="12.75" customHeight="1">
      <c r="A2051" s="948">
        <v>2004</v>
      </c>
      <c r="B2051" s="948">
        <v>2840</v>
      </c>
      <c r="C2051" s="948" t="s">
        <v>87</v>
      </c>
      <c r="D2051" s="948" t="s">
        <v>1266</v>
      </c>
      <c r="E2051" s="948">
        <v>47981</v>
      </c>
      <c r="F2051" s="948" t="s">
        <v>198</v>
      </c>
      <c r="G2051" s="948" t="s">
        <v>3609</v>
      </c>
      <c r="H2051" s="948" t="s">
        <v>3610</v>
      </c>
      <c r="I2051" s="948"/>
      <c r="J2051" s="948" t="s">
        <v>1096</v>
      </c>
      <c r="K2051" s="948">
        <v>3</v>
      </c>
      <c r="L2051" s="948" t="s">
        <v>1415</v>
      </c>
      <c r="M2051" s="948">
        <v>0</v>
      </c>
      <c r="N2051" s="948" t="s">
        <v>84</v>
      </c>
      <c r="O2051" s="948">
        <v>97274</v>
      </c>
      <c r="P2051" s="948">
        <v>97274</v>
      </c>
      <c r="Q2051" s="948">
        <v>18870</v>
      </c>
      <c r="R2051" s="948">
        <v>26466</v>
      </c>
      <c r="S2051" s="948"/>
      <c r="T2051" s="948"/>
      <c r="U2051" s="948"/>
      <c r="V2051" s="948" t="s">
        <v>1348</v>
      </c>
      <c r="W2051" s="948">
        <v>4</v>
      </c>
    </row>
    <row r="2052" spans="1:23" s="917" customFormat="1" ht="12.75" customHeight="1">
      <c r="A2052" s="948">
        <v>2004</v>
      </c>
      <c r="B2052" s="948">
        <v>2840</v>
      </c>
      <c r="C2052" s="948" t="s">
        <v>87</v>
      </c>
      <c r="D2052" s="948" t="s">
        <v>1266</v>
      </c>
      <c r="E2052" s="948">
        <v>47982</v>
      </c>
      <c r="F2052" s="948" t="s">
        <v>198</v>
      </c>
      <c r="G2052" s="948" t="s">
        <v>3611</v>
      </c>
      <c r="H2052" s="948" t="s">
        <v>3610</v>
      </c>
      <c r="I2052" s="948"/>
      <c r="J2052" s="948" t="s">
        <v>1096</v>
      </c>
      <c r="K2052" s="948">
        <v>10</v>
      </c>
      <c r="L2052" s="948" t="s">
        <v>1415</v>
      </c>
      <c r="M2052" s="948">
        <v>0</v>
      </c>
      <c r="N2052" s="948" t="s">
        <v>84</v>
      </c>
      <c r="O2052" s="948">
        <v>97274</v>
      </c>
      <c r="P2052" s="948">
        <v>97274</v>
      </c>
      <c r="Q2052" s="948">
        <v>18870</v>
      </c>
      <c r="R2052" s="948">
        <v>26466</v>
      </c>
      <c r="S2052" s="948"/>
      <c r="T2052" s="948"/>
      <c r="U2052" s="948"/>
      <c r="V2052" s="948" t="s">
        <v>1348</v>
      </c>
      <c r="W2052" s="948">
        <v>2</v>
      </c>
    </row>
    <row r="2053" spans="1:23" s="917" customFormat="1" ht="12.75" customHeight="1">
      <c r="A2053" s="948">
        <v>1605</v>
      </c>
      <c r="B2053" s="948">
        <v>2813</v>
      </c>
      <c r="C2053" s="948" t="s">
        <v>90</v>
      </c>
      <c r="D2053" s="948" t="s">
        <v>1126</v>
      </c>
      <c r="E2053" s="948">
        <v>47985</v>
      </c>
      <c r="F2053" s="948" t="s">
        <v>198</v>
      </c>
      <c r="G2053" s="948" t="s">
        <v>3612</v>
      </c>
      <c r="H2053" s="948" t="s">
        <v>3613</v>
      </c>
      <c r="I2053" s="948"/>
      <c r="J2053" s="948" t="s">
        <v>1096</v>
      </c>
      <c r="K2053" s="948">
        <v>2</v>
      </c>
      <c r="L2053" s="948" t="s">
        <v>25</v>
      </c>
      <c r="M2053" s="948">
        <v>41600</v>
      </c>
      <c r="N2053" s="948" t="s">
        <v>88</v>
      </c>
      <c r="O2053" s="948">
        <v>101092</v>
      </c>
      <c r="P2053" s="948">
        <v>59492</v>
      </c>
      <c r="Q2053" s="948">
        <v>18870</v>
      </c>
      <c r="R2053" s="948">
        <v>19885</v>
      </c>
      <c r="S2053" s="948"/>
      <c r="T2053" s="948"/>
      <c r="U2053" s="948"/>
      <c r="V2053" s="948" t="s">
        <v>1348</v>
      </c>
      <c r="W2053" s="948">
        <v>3</v>
      </c>
    </row>
    <row r="2054" spans="1:23" s="917" customFormat="1" ht="12.75" customHeight="1">
      <c r="A2054" s="948">
        <v>16</v>
      </c>
      <c r="B2054" s="948">
        <v>2808</v>
      </c>
      <c r="C2054" s="948" t="s">
        <v>99</v>
      </c>
      <c r="D2054" s="948" t="s">
        <v>1126</v>
      </c>
      <c r="E2054" s="948">
        <v>47986</v>
      </c>
      <c r="F2054" s="948" t="s">
        <v>198</v>
      </c>
      <c r="G2054" s="948" t="s">
        <v>3614</v>
      </c>
      <c r="H2054" s="948" t="s">
        <v>3598</v>
      </c>
      <c r="I2054" s="948"/>
      <c r="J2054" s="948" t="s">
        <v>1096</v>
      </c>
      <c r="K2054" s="948">
        <v>1</v>
      </c>
      <c r="L2054" s="948" t="s">
        <v>25</v>
      </c>
      <c r="M2054" s="948">
        <v>41600</v>
      </c>
      <c r="N2054" s="948" t="s">
        <v>97</v>
      </c>
      <c r="O2054" s="948">
        <v>122428</v>
      </c>
      <c r="P2054" s="948">
        <v>80828</v>
      </c>
      <c r="Q2054" s="948">
        <v>18870</v>
      </c>
      <c r="R2054" s="948">
        <v>26466</v>
      </c>
      <c r="S2054" s="948"/>
      <c r="T2054" s="948"/>
      <c r="U2054" s="948"/>
      <c r="V2054" s="948" t="s">
        <v>1348</v>
      </c>
      <c r="W2054" s="948">
        <v>3</v>
      </c>
    </row>
    <row r="2055" spans="1:23" s="917" customFormat="1" ht="12.75" customHeight="1">
      <c r="A2055" s="948">
        <v>1420</v>
      </c>
      <c r="B2055" s="948">
        <v>2836</v>
      </c>
      <c r="C2055" s="948" t="s">
        <v>320</v>
      </c>
      <c r="D2055" s="948" t="s">
        <v>1833</v>
      </c>
      <c r="E2055" s="948">
        <v>47992</v>
      </c>
      <c r="F2055" s="948" t="s">
        <v>198</v>
      </c>
      <c r="G2055" s="948" t="s">
        <v>3615</v>
      </c>
      <c r="H2055" s="948" t="s">
        <v>3616</v>
      </c>
      <c r="I2055" s="948"/>
      <c r="J2055" s="948" t="s">
        <v>1096</v>
      </c>
      <c r="K2055" s="948">
        <v>9</v>
      </c>
      <c r="L2055" s="948" t="s">
        <v>25</v>
      </c>
      <c r="M2055" s="948">
        <v>41600</v>
      </c>
      <c r="N2055" s="948" t="s">
        <v>126</v>
      </c>
      <c r="O2055" s="948">
        <v>212265</v>
      </c>
      <c r="P2055" s="948">
        <v>170665</v>
      </c>
      <c r="Q2055" s="948">
        <v>18870</v>
      </c>
      <c r="R2055" s="948">
        <v>26466</v>
      </c>
      <c r="S2055" s="948"/>
      <c r="T2055" s="948"/>
      <c r="U2055" s="948"/>
      <c r="V2055" s="948" t="s">
        <v>1348</v>
      </c>
      <c r="W2055" s="948">
        <v>2</v>
      </c>
    </row>
    <row r="2056" spans="1:23" s="917" customFormat="1" ht="12.75" customHeight="1">
      <c r="A2056" s="948">
        <v>1420</v>
      </c>
      <c r="B2056" s="948">
        <v>2836</v>
      </c>
      <c r="C2056" s="948" t="s">
        <v>320</v>
      </c>
      <c r="D2056" s="948" t="s">
        <v>1833</v>
      </c>
      <c r="E2056" s="948">
        <v>47993</v>
      </c>
      <c r="F2056" s="948" t="s">
        <v>198</v>
      </c>
      <c r="G2056" s="948" t="s">
        <v>3617</v>
      </c>
      <c r="H2056" s="948" t="s">
        <v>3616</v>
      </c>
      <c r="I2056" s="948"/>
      <c r="J2056" s="948" t="s">
        <v>1096</v>
      </c>
      <c r="K2056" s="948">
        <v>9</v>
      </c>
      <c r="L2056" s="948" t="s">
        <v>25</v>
      </c>
      <c r="M2056" s="948">
        <v>41600</v>
      </c>
      <c r="N2056" s="948" t="s">
        <v>126</v>
      </c>
      <c r="O2056" s="948">
        <v>212265</v>
      </c>
      <c r="P2056" s="948">
        <v>170665</v>
      </c>
      <c r="Q2056" s="948">
        <v>18870</v>
      </c>
      <c r="R2056" s="948">
        <v>26466</v>
      </c>
      <c r="S2056" s="948"/>
      <c r="T2056" s="948"/>
      <c r="U2056" s="948"/>
      <c r="V2056" s="948" t="s">
        <v>1348</v>
      </c>
      <c r="W2056" s="948">
        <v>2</v>
      </c>
    </row>
    <row r="2057" spans="1:23" s="917" customFormat="1" ht="12.75" customHeight="1">
      <c r="A2057" s="948">
        <v>1420</v>
      </c>
      <c r="B2057" s="948">
        <v>2836</v>
      </c>
      <c r="C2057" s="948" t="s">
        <v>320</v>
      </c>
      <c r="D2057" s="948" t="s">
        <v>1833</v>
      </c>
      <c r="E2057" s="948">
        <v>47994</v>
      </c>
      <c r="F2057" s="948" t="s">
        <v>198</v>
      </c>
      <c r="G2057" s="948" t="s">
        <v>3618</v>
      </c>
      <c r="H2057" s="948" t="s">
        <v>3616</v>
      </c>
      <c r="I2057" s="948"/>
      <c r="J2057" s="948" t="s">
        <v>1096</v>
      </c>
      <c r="K2057" s="948">
        <v>12</v>
      </c>
      <c r="L2057" s="948" t="s">
        <v>25</v>
      </c>
      <c r="M2057" s="948">
        <v>41600</v>
      </c>
      <c r="N2057" s="948" t="s">
        <v>126</v>
      </c>
      <c r="O2057" s="948">
        <v>212265</v>
      </c>
      <c r="P2057" s="948">
        <v>170665</v>
      </c>
      <c r="Q2057" s="948">
        <v>18870</v>
      </c>
      <c r="R2057" s="948">
        <v>26466</v>
      </c>
      <c r="S2057" s="948"/>
      <c r="T2057" s="948"/>
      <c r="U2057" s="948"/>
      <c r="V2057" s="948" t="s">
        <v>1348</v>
      </c>
      <c r="W2057" s="948">
        <v>2</v>
      </c>
    </row>
    <row r="2058" spans="1:23" s="917" customFormat="1" ht="12.75" customHeight="1">
      <c r="A2058" s="948">
        <v>1455</v>
      </c>
      <c r="B2058" s="948">
        <v>2806</v>
      </c>
      <c r="C2058" s="948" t="s">
        <v>111</v>
      </c>
      <c r="D2058" s="948" t="s">
        <v>1133</v>
      </c>
      <c r="E2058" s="948">
        <v>47995</v>
      </c>
      <c r="F2058" s="948" t="s">
        <v>198</v>
      </c>
      <c r="G2058" s="948" t="s">
        <v>3619</v>
      </c>
      <c r="H2058" s="948" t="s">
        <v>3620</v>
      </c>
      <c r="I2058" s="948"/>
      <c r="J2058" s="948" t="s">
        <v>1096</v>
      </c>
      <c r="K2058" s="948">
        <v>1</v>
      </c>
      <c r="L2058" s="948" t="s">
        <v>25</v>
      </c>
      <c r="M2058" s="948">
        <v>41600</v>
      </c>
      <c r="N2058" s="948" t="s">
        <v>109</v>
      </c>
      <c r="O2058" s="948">
        <v>149905</v>
      </c>
      <c r="P2058" s="948">
        <v>108305</v>
      </c>
      <c r="Q2058" s="948">
        <v>18870</v>
      </c>
      <c r="R2058" s="948">
        <v>26466</v>
      </c>
      <c r="S2058" s="948"/>
      <c r="T2058" s="948"/>
      <c r="U2058" s="948"/>
      <c r="V2058" s="948" t="s">
        <v>1348</v>
      </c>
      <c r="W2058" s="948">
        <v>2</v>
      </c>
    </row>
    <row r="2059" spans="1:23" s="917" customFormat="1" ht="12.75" customHeight="1">
      <c r="A2059" s="948">
        <v>1455</v>
      </c>
      <c r="B2059" s="948">
        <v>2806</v>
      </c>
      <c r="C2059" s="948" t="s">
        <v>111</v>
      </c>
      <c r="D2059" s="948" t="s">
        <v>1133</v>
      </c>
      <c r="E2059" s="948">
        <v>47997</v>
      </c>
      <c r="F2059" s="948" t="s">
        <v>198</v>
      </c>
      <c r="G2059" s="948" t="s">
        <v>3621</v>
      </c>
      <c r="H2059" s="948" t="s">
        <v>3620</v>
      </c>
      <c r="I2059" s="948"/>
      <c r="J2059" s="948" t="s">
        <v>1096</v>
      </c>
      <c r="K2059" s="948">
        <v>5</v>
      </c>
      <c r="L2059" s="948" t="s">
        <v>25</v>
      </c>
      <c r="M2059" s="948">
        <v>41600</v>
      </c>
      <c r="N2059" s="948" t="s">
        <v>109</v>
      </c>
      <c r="O2059" s="948">
        <v>149905</v>
      </c>
      <c r="P2059" s="948">
        <v>108305</v>
      </c>
      <c r="Q2059" s="948">
        <v>18870</v>
      </c>
      <c r="R2059" s="948">
        <v>26466</v>
      </c>
      <c r="S2059" s="948"/>
      <c r="T2059" s="948"/>
      <c r="U2059" s="948"/>
      <c r="V2059" s="948" t="s">
        <v>1348</v>
      </c>
      <c r="W2059" s="948">
        <v>2</v>
      </c>
    </row>
    <row r="2060" spans="1:23" s="917" customFormat="1" ht="12.75" customHeight="1">
      <c r="A2060" s="948">
        <v>16</v>
      </c>
      <c r="B2060" s="948">
        <v>2808</v>
      </c>
      <c r="C2060" s="948" t="s">
        <v>99</v>
      </c>
      <c r="D2060" s="948" t="s">
        <v>1126</v>
      </c>
      <c r="E2060" s="948">
        <v>47999</v>
      </c>
      <c r="F2060" s="948" t="s">
        <v>198</v>
      </c>
      <c r="G2060" s="948" t="s">
        <v>3622</v>
      </c>
      <c r="H2060" s="948" t="s">
        <v>3623</v>
      </c>
      <c r="I2060" s="948"/>
      <c r="J2060" s="948" t="s">
        <v>1096</v>
      </c>
      <c r="K2060" s="948">
        <v>2</v>
      </c>
      <c r="L2060" s="948" t="s">
        <v>25</v>
      </c>
      <c r="M2060" s="948">
        <v>41600</v>
      </c>
      <c r="N2060" s="948" t="s">
        <v>97</v>
      </c>
      <c r="O2060" s="948">
        <v>122428</v>
      </c>
      <c r="P2060" s="948">
        <v>80828</v>
      </c>
      <c r="Q2060" s="948">
        <v>18870</v>
      </c>
      <c r="R2060" s="948">
        <v>26466</v>
      </c>
      <c r="S2060" s="948"/>
      <c r="T2060" s="948"/>
      <c r="U2060" s="948"/>
      <c r="V2060" s="948" t="s">
        <v>1348</v>
      </c>
      <c r="W2060" s="948">
        <v>3</v>
      </c>
    </row>
    <row r="2061" spans="1:23" s="917" customFormat="1" ht="12.75" customHeight="1">
      <c r="A2061" s="948">
        <v>16</v>
      </c>
      <c r="B2061" s="948">
        <v>2808</v>
      </c>
      <c r="C2061" s="948" t="s">
        <v>99</v>
      </c>
      <c r="D2061" s="948" t="s">
        <v>1126</v>
      </c>
      <c r="E2061" s="948">
        <v>48000</v>
      </c>
      <c r="F2061" s="948" t="s">
        <v>198</v>
      </c>
      <c r="G2061" s="948" t="s">
        <v>3624</v>
      </c>
      <c r="H2061" s="948" t="s">
        <v>3623</v>
      </c>
      <c r="I2061" s="948"/>
      <c r="J2061" s="948" t="s">
        <v>1096</v>
      </c>
      <c r="K2061" s="948">
        <v>2</v>
      </c>
      <c r="L2061" s="948" t="s">
        <v>25</v>
      </c>
      <c r="M2061" s="948">
        <v>41600</v>
      </c>
      <c r="N2061" s="948" t="s">
        <v>97</v>
      </c>
      <c r="O2061" s="948">
        <v>122428</v>
      </c>
      <c r="P2061" s="948">
        <v>80828</v>
      </c>
      <c r="Q2061" s="948">
        <v>18870</v>
      </c>
      <c r="R2061" s="948">
        <v>26466</v>
      </c>
      <c r="S2061" s="948"/>
      <c r="T2061" s="948"/>
      <c r="U2061" s="948"/>
      <c r="V2061" s="948" t="s">
        <v>1348</v>
      </c>
      <c r="W2061" s="948">
        <v>3</v>
      </c>
    </row>
    <row r="2062" spans="1:23" s="917" customFormat="1" ht="12.75" customHeight="1">
      <c r="A2062" s="948">
        <v>1034</v>
      </c>
      <c r="B2062" s="948">
        <v>2803</v>
      </c>
      <c r="C2062" s="948" t="s">
        <v>98</v>
      </c>
      <c r="D2062" s="948" t="s">
        <v>1292</v>
      </c>
      <c r="E2062" s="948">
        <v>48001</v>
      </c>
      <c r="F2062" s="948" t="s">
        <v>198</v>
      </c>
      <c r="G2062" s="948" t="s">
        <v>3625</v>
      </c>
      <c r="H2062" s="948" t="s">
        <v>3626</v>
      </c>
      <c r="I2062" s="948"/>
      <c r="J2062" s="948" t="s">
        <v>1096</v>
      </c>
      <c r="K2062" s="948">
        <v>1</v>
      </c>
      <c r="L2062" s="948" t="s">
        <v>25</v>
      </c>
      <c r="M2062" s="948">
        <v>41600</v>
      </c>
      <c r="N2062" s="948" t="s">
        <v>97</v>
      </c>
      <c r="O2062" s="948">
        <v>122428</v>
      </c>
      <c r="P2062" s="948">
        <v>80828</v>
      </c>
      <c r="Q2062" s="948">
        <v>18870</v>
      </c>
      <c r="R2062" s="948">
        <v>26466</v>
      </c>
      <c r="S2062" s="948"/>
      <c r="T2062" s="948"/>
      <c r="U2062" s="948"/>
      <c r="V2062" s="948" t="s">
        <v>1348</v>
      </c>
      <c r="W2062" s="948">
        <v>7</v>
      </c>
    </row>
    <row r="2063" spans="1:23" s="917" customFormat="1" ht="12.75" customHeight="1">
      <c r="A2063" s="948">
        <v>1325</v>
      </c>
      <c r="B2063" s="948">
        <v>2806</v>
      </c>
      <c r="C2063" s="948" t="s">
        <v>111</v>
      </c>
      <c r="D2063" s="948" t="s">
        <v>1133</v>
      </c>
      <c r="E2063" s="948">
        <v>48003</v>
      </c>
      <c r="F2063" s="948" t="s">
        <v>198</v>
      </c>
      <c r="G2063" s="948" t="s">
        <v>3627</v>
      </c>
      <c r="H2063" s="948" t="s">
        <v>3628</v>
      </c>
      <c r="I2063" s="948"/>
      <c r="J2063" s="948" t="s">
        <v>1096</v>
      </c>
      <c r="K2063" s="948">
        <v>10</v>
      </c>
      <c r="L2063" s="948" t="s">
        <v>25</v>
      </c>
      <c r="M2063" s="948">
        <v>41600</v>
      </c>
      <c r="N2063" s="948" t="s">
        <v>109</v>
      </c>
      <c r="O2063" s="948">
        <v>149905</v>
      </c>
      <c r="P2063" s="948">
        <v>108305</v>
      </c>
      <c r="Q2063" s="948">
        <v>18870</v>
      </c>
      <c r="R2063" s="948">
        <v>26466</v>
      </c>
      <c r="S2063" s="948"/>
      <c r="T2063" s="948"/>
      <c r="U2063" s="948"/>
      <c r="V2063" s="948" t="s">
        <v>1348</v>
      </c>
      <c r="W2063" s="948">
        <v>2</v>
      </c>
    </row>
    <row r="2064" spans="1:23" s="917" customFormat="1" ht="12.75" customHeight="1">
      <c r="A2064" s="948">
        <v>6666</v>
      </c>
      <c r="B2064" s="948">
        <v>2840</v>
      </c>
      <c r="C2064" s="948" t="s">
        <v>87</v>
      </c>
      <c r="D2064" s="948" t="s">
        <v>1133</v>
      </c>
      <c r="E2064" s="948">
        <v>48005</v>
      </c>
      <c r="F2064" s="948" t="s">
        <v>198</v>
      </c>
      <c r="G2064" s="948" t="s">
        <v>3629</v>
      </c>
      <c r="H2064" s="948" t="s">
        <v>3630</v>
      </c>
      <c r="I2064" s="948"/>
      <c r="J2064" s="948" t="s">
        <v>1096</v>
      </c>
      <c r="K2064" s="948">
        <v>2</v>
      </c>
      <c r="L2064" s="948" t="s">
        <v>327</v>
      </c>
      <c r="M2064" s="948">
        <v>41600</v>
      </c>
      <c r="N2064" s="948" t="s">
        <v>84</v>
      </c>
      <c r="O2064" s="948">
        <v>94362</v>
      </c>
      <c r="P2064" s="948">
        <v>52762</v>
      </c>
      <c r="Q2064" s="948">
        <v>9746</v>
      </c>
      <c r="R2064" s="948">
        <v>9782</v>
      </c>
      <c r="S2064" s="948"/>
      <c r="T2064" s="948"/>
      <c r="U2064" s="948"/>
      <c r="V2064" s="948" t="s">
        <v>1348</v>
      </c>
      <c r="W2064" s="948">
        <v>2</v>
      </c>
    </row>
    <row r="2065" spans="1:23" s="917" customFormat="1" ht="12.75" customHeight="1">
      <c r="A2065" s="948">
        <v>1710</v>
      </c>
      <c r="B2065" s="948">
        <v>2840</v>
      </c>
      <c r="C2065" s="948" t="s">
        <v>87</v>
      </c>
      <c r="D2065" s="948" t="s">
        <v>1093</v>
      </c>
      <c r="E2065" s="948">
        <v>48009</v>
      </c>
      <c r="F2065" s="948" t="s">
        <v>198</v>
      </c>
      <c r="G2065" s="948" t="s">
        <v>3631</v>
      </c>
      <c r="H2065" s="948" t="s">
        <v>3623</v>
      </c>
      <c r="I2065" s="948"/>
      <c r="J2065" s="948" t="s">
        <v>1096</v>
      </c>
      <c r="K2065" s="948">
        <v>2</v>
      </c>
      <c r="L2065" s="948" t="s">
        <v>25</v>
      </c>
      <c r="M2065" s="948">
        <v>41600</v>
      </c>
      <c r="N2065" s="948" t="s">
        <v>84</v>
      </c>
      <c r="O2065" s="948">
        <v>94362</v>
      </c>
      <c r="P2065" s="948">
        <v>52762</v>
      </c>
      <c r="Q2065" s="948">
        <v>18870</v>
      </c>
      <c r="R2065" s="948">
        <v>26466</v>
      </c>
      <c r="S2065" s="948"/>
      <c r="T2065" s="948"/>
      <c r="U2065" s="948"/>
      <c r="V2065" s="948" t="s">
        <v>1348</v>
      </c>
      <c r="W2065" s="948">
        <v>2</v>
      </c>
    </row>
    <row r="2066" spans="1:23" s="917" customFormat="1" ht="12.75" customHeight="1">
      <c r="A2066" s="948">
        <v>1912</v>
      </c>
      <c r="B2066" s="948">
        <v>2840</v>
      </c>
      <c r="C2066" s="948" t="s">
        <v>87</v>
      </c>
      <c r="D2066" s="948" t="s">
        <v>1806</v>
      </c>
      <c r="E2066" s="948">
        <v>48012</v>
      </c>
      <c r="F2066" s="948" t="s">
        <v>198</v>
      </c>
      <c r="G2066" s="948" t="s">
        <v>3632</v>
      </c>
      <c r="H2066" s="948" t="s">
        <v>3623</v>
      </c>
      <c r="I2066" s="948"/>
      <c r="J2066" s="948" t="s">
        <v>1096</v>
      </c>
      <c r="K2066" s="948">
        <v>2</v>
      </c>
      <c r="L2066" s="948" t="s">
        <v>327</v>
      </c>
      <c r="M2066" s="948">
        <v>41600</v>
      </c>
      <c r="N2066" s="948" t="s">
        <v>84</v>
      </c>
      <c r="O2066" s="948">
        <v>94362</v>
      </c>
      <c r="P2066" s="948">
        <v>52762</v>
      </c>
      <c r="Q2066" s="948">
        <v>9746</v>
      </c>
      <c r="R2066" s="948">
        <v>9782</v>
      </c>
      <c r="S2066" s="948"/>
      <c r="T2066" s="948"/>
      <c r="U2066" s="948"/>
      <c r="V2066" s="948" t="s">
        <v>1348</v>
      </c>
      <c r="W2066" s="948">
        <v>56</v>
      </c>
    </row>
    <row r="2067" spans="1:23" s="917" customFormat="1" ht="12.75" customHeight="1">
      <c r="A2067" s="948">
        <v>1912</v>
      </c>
      <c r="B2067" s="948">
        <v>2840</v>
      </c>
      <c r="C2067" s="948" t="s">
        <v>87</v>
      </c>
      <c r="D2067" s="948" t="s">
        <v>1806</v>
      </c>
      <c r="E2067" s="948">
        <v>48013</v>
      </c>
      <c r="F2067" s="948" t="s">
        <v>198</v>
      </c>
      <c r="G2067" s="948" t="s">
        <v>3633</v>
      </c>
      <c r="H2067" s="948" t="s">
        <v>3623</v>
      </c>
      <c r="I2067" s="948"/>
      <c r="J2067" s="948" t="s">
        <v>1096</v>
      </c>
      <c r="K2067" s="948">
        <v>2</v>
      </c>
      <c r="L2067" s="948" t="s">
        <v>327</v>
      </c>
      <c r="M2067" s="948">
        <v>41600</v>
      </c>
      <c r="N2067" s="948" t="s">
        <v>84</v>
      </c>
      <c r="O2067" s="948">
        <v>94362</v>
      </c>
      <c r="P2067" s="948">
        <v>52762</v>
      </c>
      <c r="Q2067" s="948">
        <v>9746</v>
      </c>
      <c r="R2067" s="948">
        <v>9782</v>
      </c>
      <c r="S2067" s="948"/>
      <c r="T2067" s="948"/>
      <c r="U2067" s="948"/>
      <c r="V2067" s="948" t="s">
        <v>1348</v>
      </c>
      <c r="W2067" s="948">
        <v>56</v>
      </c>
    </row>
    <row r="2068" spans="1:23" s="917" customFormat="1" ht="12.75" customHeight="1">
      <c r="A2068" s="948">
        <v>1650</v>
      </c>
      <c r="B2068" s="948">
        <v>2840</v>
      </c>
      <c r="C2068" s="948" t="s">
        <v>87</v>
      </c>
      <c r="D2068" s="948" t="s">
        <v>1093</v>
      </c>
      <c r="E2068" s="948">
        <v>48017</v>
      </c>
      <c r="F2068" s="948" t="s">
        <v>198</v>
      </c>
      <c r="G2068" s="948" t="s">
        <v>3634</v>
      </c>
      <c r="H2068" s="948" t="s">
        <v>3635</v>
      </c>
      <c r="I2068" s="948"/>
      <c r="J2068" s="948" t="s">
        <v>1096</v>
      </c>
      <c r="K2068" s="948">
        <v>1</v>
      </c>
      <c r="L2068" s="948" t="s">
        <v>25</v>
      </c>
      <c r="M2068" s="948">
        <v>41600</v>
      </c>
      <c r="N2068" s="948" t="s">
        <v>84</v>
      </c>
      <c r="O2068" s="948">
        <v>94362</v>
      </c>
      <c r="P2068" s="948">
        <v>52762</v>
      </c>
      <c r="Q2068" s="948">
        <v>31258</v>
      </c>
      <c r="R2068" s="948">
        <v>102994</v>
      </c>
      <c r="S2068" s="948"/>
      <c r="T2068" s="948"/>
      <c r="U2068" s="948"/>
      <c r="V2068" s="948" t="s">
        <v>1348</v>
      </c>
      <c r="W2068" s="948">
        <v>2</v>
      </c>
    </row>
    <row r="2069" spans="1:23" s="917" customFormat="1" ht="12.75" customHeight="1">
      <c r="A2069" s="948">
        <v>1335</v>
      </c>
      <c r="B2069" s="948">
        <v>2807</v>
      </c>
      <c r="C2069" s="948" t="s">
        <v>1102</v>
      </c>
      <c r="D2069" s="948" t="s">
        <v>1133</v>
      </c>
      <c r="E2069" s="948">
        <v>48020</v>
      </c>
      <c r="F2069" s="948" t="s">
        <v>198</v>
      </c>
      <c r="G2069" s="948" t="s">
        <v>3636</v>
      </c>
      <c r="H2069" s="948" t="s">
        <v>3637</v>
      </c>
      <c r="I2069" s="948"/>
      <c r="J2069" s="948" t="s">
        <v>1096</v>
      </c>
      <c r="K2069" s="948">
        <v>3</v>
      </c>
      <c r="L2069" s="948" t="s">
        <v>25</v>
      </c>
      <c r="M2069" s="948">
        <v>41600</v>
      </c>
      <c r="N2069" s="948" t="s">
        <v>97</v>
      </c>
      <c r="O2069" s="948">
        <v>122428</v>
      </c>
      <c r="P2069" s="948">
        <v>80828</v>
      </c>
      <c r="Q2069" s="948">
        <v>18870</v>
      </c>
      <c r="R2069" s="948">
        <v>26466</v>
      </c>
      <c r="S2069" s="948"/>
      <c r="T2069" s="948"/>
      <c r="U2069" s="948"/>
      <c r="V2069" s="948" t="s">
        <v>1348</v>
      </c>
      <c r="W2069" s="948">
        <v>1</v>
      </c>
    </row>
    <row r="2070" spans="1:23" s="917" customFormat="1" ht="12.75" customHeight="1">
      <c r="A2070" s="948">
        <v>1770</v>
      </c>
      <c r="B2070" s="948">
        <v>2840</v>
      </c>
      <c r="C2070" s="948" t="s">
        <v>87</v>
      </c>
      <c r="D2070" s="948" t="s">
        <v>1270</v>
      </c>
      <c r="E2070" s="948">
        <v>48026</v>
      </c>
      <c r="F2070" s="948" t="s">
        <v>198</v>
      </c>
      <c r="G2070" s="948" t="s">
        <v>3638</v>
      </c>
      <c r="H2070" s="948" t="s">
        <v>3639</v>
      </c>
      <c r="I2070" s="948"/>
      <c r="J2070" s="948" t="s">
        <v>1096</v>
      </c>
      <c r="K2070" s="948">
        <v>2</v>
      </c>
      <c r="L2070" s="948" t="s">
        <v>25</v>
      </c>
      <c r="M2070" s="948">
        <v>41600</v>
      </c>
      <c r="N2070" s="948" t="s">
        <v>84</v>
      </c>
      <c r="O2070" s="948">
        <v>94362</v>
      </c>
      <c r="P2070" s="948">
        <v>52762</v>
      </c>
      <c r="Q2070" s="948">
        <v>18870</v>
      </c>
      <c r="R2070" s="948">
        <v>34212</v>
      </c>
      <c r="S2070" s="948"/>
      <c r="T2070" s="948"/>
      <c r="U2070" s="948"/>
      <c r="V2070" s="948" t="s">
        <v>1348</v>
      </c>
      <c r="W2070" s="948">
        <v>2</v>
      </c>
    </row>
    <row r="2071" spans="1:23" s="917" customFormat="1" ht="12.75" customHeight="1">
      <c r="A2071" s="948">
        <v>1034</v>
      </c>
      <c r="B2071" s="948">
        <v>2803</v>
      </c>
      <c r="C2071" s="948" t="s">
        <v>98</v>
      </c>
      <c r="D2071" s="948" t="s">
        <v>1292</v>
      </c>
      <c r="E2071" s="948">
        <v>48028</v>
      </c>
      <c r="F2071" s="948" t="s">
        <v>198</v>
      </c>
      <c r="G2071" s="948" t="s">
        <v>3640</v>
      </c>
      <c r="H2071" s="948" t="s">
        <v>3635</v>
      </c>
      <c r="I2071" s="948"/>
      <c r="J2071" s="948" t="s">
        <v>1096</v>
      </c>
      <c r="K2071" s="948">
        <v>2</v>
      </c>
      <c r="L2071" s="948" t="s">
        <v>25</v>
      </c>
      <c r="M2071" s="948">
        <v>41600</v>
      </c>
      <c r="N2071" s="948" t="s">
        <v>97</v>
      </c>
      <c r="O2071" s="948">
        <v>122428</v>
      </c>
      <c r="P2071" s="948">
        <v>80828</v>
      </c>
      <c r="Q2071" s="948">
        <v>18870</v>
      </c>
      <c r="R2071" s="948">
        <v>26466</v>
      </c>
      <c r="S2071" s="948"/>
      <c r="T2071" s="948"/>
      <c r="U2071" s="948"/>
      <c r="V2071" s="948" t="s">
        <v>1348</v>
      </c>
      <c r="W2071" s="948">
        <v>1</v>
      </c>
    </row>
    <row r="2072" spans="1:23" s="917" customFormat="1" ht="12.75" customHeight="1">
      <c r="A2072" s="948">
        <v>1715</v>
      </c>
      <c r="B2072" s="948">
        <v>2841</v>
      </c>
      <c r="C2072" s="948" t="s">
        <v>83</v>
      </c>
      <c r="D2072" s="948" t="s">
        <v>1093</v>
      </c>
      <c r="E2072" s="948">
        <v>48031</v>
      </c>
      <c r="F2072" s="948" t="s">
        <v>198</v>
      </c>
      <c r="G2072" s="948" t="s">
        <v>3641</v>
      </c>
      <c r="H2072" s="948" t="s">
        <v>3635</v>
      </c>
      <c r="I2072" s="948" t="s">
        <v>1748</v>
      </c>
      <c r="J2072" s="948" t="s">
        <v>1096</v>
      </c>
      <c r="K2072" s="948">
        <v>2</v>
      </c>
      <c r="L2072" s="948" t="s">
        <v>25</v>
      </c>
      <c r="M2072" s="948">
        <v>41600</v>
      </c>
      <c r="N2072" s="948" t="s">
        <v>84</v>
      </c>
      <c r="O2072" s="948">
        <v>94362</v>
      </c>
      <c r="P2072" s="948">
        <v>52762</v>
      </c>
      <c r="Q2072" s="948">
        <v>18870</v>
      </c>
      <c r="R2072" s="948">
        <v>34212</v>
      </c>
      <c r="S2072" s="948"/>
      <c r="T2072" s="948"/>
      <c r="U2072" s="948"/>
      <c r="V2072" s="948" t="s">
        <v>1348</v>
      </c>
      <c r="W2072" s="948">
        <v>2</v>
      </c>
    </row>
    <row r="2073" spans="1:23" s="917" customFormat="1" ht="12.75" customHeight="1">
      <c r="A2073" s="948">
        <v>1034</v>
      </c>
      <c r="B2073" s="948">
        <v>2833</v>
      </c>
      <c r="C2073" s="948" t="s">
        <v>119</v>
      </c>
      <c r="D2073" s="948" t="s">
        <v>1292</v>
      </c>
      <c r="E2073" s="948">
        <v>48034</v>
      </c>
      <c r="F2073" s="948" t="s">
        <v>198</v>
      </c>
      <c r="G2073" s="948" t="s">
        <v>3642</v>
      </c>
      <c r="H2073" s="948" t="s">
        <v>3643</v>
      </c>
      <c r="I2073" s="948"/>
      <c r="J2073" s="948" t="s">
        <v>1096</v>
      </c>
      <c r="K2073" s="948">
        <v>4</v>
      </c>
      <c r="L2073" s="948" t="s">
        <v>25</v>
      </c>
      <c r="M2073" s="948">
        <v>41600</v>
      </c>
      <c r="N2073" s="948" t="s">
        <v>109</v>
      </c>
      <c r="O2073" s="948">
        <v>149905</v>
      </c>
      <c r="P2073" s="948">
        <v>108305</v>
      </c>
      <c r="Q2073" s="948">
        <v>18870</v>
      </c>
      <c r="R2073" s="948">
        <v>26466</v>
      </c>
      <c r="S2073" s="948"/>
      <c r="T2073" s="948"/>
      <c r="U2073" s="948"/>
      <c r="V2073" s="948" t="s">
        <v>1348</v>
      </c>
      <c r="W2073" s="948">
        <v>3</v>
      </c>
    </row>
    <row r="2074" spans="1:23" s="917" customFormat="1" ht="12.75" customHeight="1">
      <c r="A2074" s="948">
        <v>1720</v>
      </c>
      <c r="B2074" s="948">
        <v>2840</v>
      </c>
      <c r="C2074" s="948" t="s">
        <v>87</v>
      </c>
      <c r="D2074" s="948" t="s">
        <v>1093</v>
      </c>
      <c r="E2074" s="948">
        <v>48035</v>
      </c>
      <c r="F2074" s="948" t="s">
        <v>198</v>
      </c>
      <c r="G2074" s="948" t="s">
        <v>3644</v>
      </c>
      <c r="H2074" s="948" t="s">
        <v>3635</v>
      </c>
      <c r="I2074" s="948"/>
      <c r="J2074" s="948" t="s">
        <v>1096</v>
      </c>
      <c r="K2074" s="948">
        <v>1</v>
      </c>
      <c r="L2074" s="948" t="s">
        <v>25</v>
      </c>
      <c r="M2074" s="948">
        <v>41600</v>
      </c>
      <c r="N2074" s="948" t="s">
        <v>84</v>
      </c>
      <c r="O2074" s="948">
        <v>94362</v>
      </c>
      <c r="P2074" s="948">
        <v>52762</v>
      </c>
      <c r="Q2074" s="948">
        <v>18870</v>
      </c>
      <c r="R2074" s="948">
        <v>34212</v>
      </c>
      <c r="S2074" s="948"/>
      <c r="T2074" s="948"/>
      <c r="U2074" s="948"/>
      <c r="V2074" s="948" t="s">
        <v>1348</v>
      </c>
      <c r="W2074" s="948">
        <v>1</v>
      </c>
    </row>
    <row r="2075" spans="1:23" s="917" customFormat="1" ht="12.75" customHeight="1">
      <c r="A2075" s="948">
        <v>1720</v>
      </c>
      <c r="B2075" s="948">
        <v>2840</v>
      </c>
      <c r="C2075" s="948" t="s">
        <v>87</v>
      </c>
      <c r="D2075" s="948" t="s">
        <v>1093</v>
      </c>
      <c r="E2075" s="948">
        <v>48036</v>
      </c>
      <c r="F2075" s="948" t="s">
        <v>198</v>
      </c>
      <c r="G2075" s="948" t="s">
        <v>3645</v>
      </c>
      <c r="H2075" s="948" t="s">
        <v>3635</v>
      </c>
      <c r="I2075" s="948"/>
      <c r="J2075" s="948" t="s">
        <v>1096</v>
      </c>
      <c r="K2075" s="948">
        <v>2</v>
      </c>
      <c r="L2075" s="948" t="s">
        <v>25</v>
      </c>
      <c r="M2075" s="948">
        <v>41600</v>
      </c>
      <c r="N2075" s="948" t="s">
        <v>84</v>
      </c>
      <c r="O2075" s="948">
        <v>94362</v>
      </c>
      <c r="P2075" s="948">
        <v>52762</v>
      </c>
      <c r="Q2075" s="948">
        <v>18870</v>
      </c>
      <c r="R2075" s="948">
        <v>34212</v>
      </c>
      <c r="S2075" s="948"/>
      <c r="T2075" s="948"/>
      <c r="U2075" s="948"/>
      <c r="V2075" s="948" t="s">
        <v>1348</v>
      </c>
      <c r="W2075" s="948">
        <v>1</v>
      </c>
    </row>
    <row r="2076" spans="1:23" s="917" customFormat="1" ht="12.75" customHeight="1">
      <c r="A2076" s="948">
        <v>1440</v>
      </c>
      <c r="B2076" s="948">
        <v>2819</v>
      </c>
      <c r="C2076" s="948" t="s">
        <v>101</v>
      </c>
      <c r="D2076" s="948" t="s">
        <v>1833</v>
      </c>
      <c r="E2076" s="948">
        <v>48037</v>
      </c>
      <c r="F2076" s="948" t="s">
        <v>198</v>
      </c>
      <c r="G2076" s="948" t="s">
        <v>3646</v>
      </c>
      <c r="H2076" s="948" t="s">
        <v>3647</v>
      </c>
      <c r="I2076" s="948"/>
      <c r="J2076" s="948" t="s">
        <v>1096</v>
      </c>
      <c r="K2076" s="948">
        <v>3</v>
      </c>
      <c r="L2076" s="948" t="s">
        <v>25</v>
      </c>
      <c r="M2076" s="948">
        <v>41600</v>
      </c>
      <c r="N2076" s="948" t="s">
        <v>97</v>
      </c>
      <c r="O2076" s="948">
        <v>122428</v>
      </c>
      <c r="P2076" s="948">
        <v>80828</v>
      </c>
      <c r="Q2076" s="948">
        <v>26851</v>
      </c>
      <c r="R2076" s="948">
        <v>37759</v>
      </c>
      <c r="S2076" s="948"/>
      <c r="T2076" s="948"/>
      <c r="U2076" s="948"/>
      <c r="V2076" s="948" t="s">
        <v>1348</v>
      </c>
      <c r="W2076" s="948">
        <v>1</v>
      </c>
    </row>
    <row r="2077" spans="1:23" s="917" customFormat="1" ht="12.75" customHeight="1">
      <c r="A2077" s="948">
        <v>1440</v>
      </c>
      <c r="B2077" s="948">
        <v>2819</v>
      </c>
      <c r="C2077" s="948" t="s">
        <v>101</v>
      </c>
      <c r="D2077" s="948" t="s">
        <v>1833</v>
      </c>
      <c r="E2077" s="948">
        <v>48038</v>
      </c>
      <c r="F2077" s="948" t="s">
        <v>198</v>
      </c>
      <c r="G2077" s="948" t="s">
        <v>3648</v>
      </c>
      <c r="H2077" s="948" t="s">
        <v>3647</v>
      </c>
      <c r="I2077" s="948"/>
      <c r="J2077" s="948" t="s">
        <v>1096</v>
      </c>
      <c r="K2077" s="948">
        <v>5</v>
      </c>
      <c r="L2077" s="948" t="s">
        <v>25</v>
      </c>
      <c r="M2077" s="948">
        <v>41600</v>
      </c>
      <c r="N2077" s="948" t="s">
        <v>97</v>
      </c>
      <c r="O2077" s="948">
        <v>122428</v>
      </c>
      <c r="P2077" s="948">
        <v>80828</v>
      </c>
      <c r="Q2077" s="948">
        <v>26851</v>
      </c>
      <c r="R2077" s="948">
        <v>37759</v>
      </c>
      <c r="S2077" s="948"/>
      <c r="T2077" s="948"/>
      <c r="U2077" s="948"/>
      <c r="V2077" s="948" t="s">
        <v>1348</v>
      </c>
      <c r="W2077" s="948">
        <v>1</v>
      </c>
    </row>
    <row r="2078" spans="1:23" s="917" customFormat="1" ht="12.75" customHeight="1">
      <c r="A2078" s="948">
        <v>1912</v>
      </c>
      <c r="B2078" s="948">
        <v>2840</v>
      </c>
      <c r="C2078" s="948" t="s">
        <v>87</v>
      </c>
      <c r="D2078" s="948" t="s">
        <v>1270</v>
      </c>
      <c r="E2078" s="948">
        <v>48039</v>
      </c>
      <c r="F2078" s="948" t="s">
        <v>198</v>
      </c>
      <c r="G2078" s="948" t="s">
        <v>3649</v>
      </c>
      <c r="H2078" s="948" t="s">
        <v>3650</v>
      </c>
      <c r="I2078" s="948"/>
      <c r="J2078" s="948" t="s">
        <v>1096</v>
      </c>
      <c r="K2078" s="948">
        <v>2</v>
      </c>
      <c r="L2078" s="948" t="s">
        <v>327</v>
      </c>
      <c r="M2078" s="948">
        <v>41600</v>
      </c>
      <c r="N2078" s="948" t="s">
        <v>84</v>
      </c>
      <c r="O2078" s="948">
        <v>94362</v>
      </c>
      <c r="P2078" s="948">
        <v>52762</v>
      </c>
      <c r="Q2078" s="948">
        <v>9746</v>
      </c>
      <c r="R2078" s="948">
        <v>9782</v>
      </c>
      <c r="S2078" s="948"/>
      <c r="T2078" s="948"/>
      <c r="U2078" s="948"/>
      <c r="V2078" s="948" t="s">
        <v>1348</v>
      </c>
      <c r="W2078" s="948">
        <v>3</v>
      </c>
    </row>
    <row r="2079" spans="1:23" s="917" customFormat="1" ht="12.75" customHeight="1">
      <c r="A2079" s="948">
        <v>1770</v>
      </c>
      <c r="B2079" s="948">
        <v>2821</v>
      </c>
      <c r="C2079" s="948" t="s">
        <v>102</v>
      </c>
      <c r="D2079" s="948" t="s">
        <v>1270</v>
      </c>
      <c r="E2079" s="948">
        <v>48046</v>
      </c>
      <c r="F2079" s="948" t="s">
        <v>198</v>
      </c>
      <c r="G2079" s="948" t="s">
        <v>3651</v>
      </c>
      <c r="H2079" s="948" t="s">
        <v>3652</v>
      </c>
      <c r="I2079" s="948"/>
      <c r="J2079" s="948" t="s">
        <v>1096</v>
      </c>
      <c r="K2079" s="948">
        <v>2</v>
      </c>
      <c r="L2079" s="948" t="s">
        <v>25</v>
      </c>
      <c r="M2079" s="948">
        <v>41600</v>
      </c>
      <c r="N2079" s="948" t="s">
        <v>97</v>
      </c>
      <c r="O2079" s="948">
        <v>122428</v>
      </c>
      <c r="P2079" s="948">
        <v>80828</v>
      </c>
      <c r="Q2079" s="948">
        <v>18870</v>
      </c>
      <c r="R2079" s="948">
        <v>34212</v>
      </c>
      <c r="S2079" s="948"/>
      <c r="T2079" s="948"/>
      <c r="U2079" s="948"/>
      <c r="V2079" s="948" t="s">
        <v>1348</v>
      </c>
      <c r="W2079" s="948">
        <v>2</v>
      </c>
    </row>
    <row r="2080" spans="1:23" s="917" customFormat="1" ht="12.75" customHeight="1">
      <c r="A2080" s="948">
        <v>1034</v>
      </c>
      <c r="B2080" s="948">
        <v>2824</v>
      </c>
      <c r="C2080" s="948" t="s">
        <v>122</v>
      </c>
      <c r="D2080" s="948" t="s">
        <v>1292</v>
      </c>
      <c r="E2080" s="948">
        <v>48047</v>
      </c>
      <c r="F2080" s="948" t="s">
        <v>198</v>
      </c>
      <c r="G2080" s="948" t="s">
        <v>3653</v>
      </c>
      <c r="H2080" s="948" t="s">
        <v>3654</v>
      </c>
      <c r="I2080" s="948"/>
      <c r="J2080" s="948" t="s">
        <v>1096</v>
      </c>
      <c r="K2080" s="948">
        <v>2</v>
      </c>
      <c r="L2080" s="948" t="s">
        <v>25</v>
      </c>
      <c r="M2080" s="948">
        <v>41600</v>
      </c>
      <c r="N2080" s="948" t="s">
        <v>114</v>
      </c>
      <c r="O2080" s="948">
        <v>165078</v>
      </c>
      <c r="P2080" s="948">
        <v>123478</v>
      </c>
      <c r="Q2080" s="948">
        <v>18870</v>
      </c>
      <c r="R2080" s="948">
        <v>26466</v>
      </c>
      <c r="S2080" s="948"/>
      <c r="T2080" s="948"/>
      <c r="U2080" s="948"/>
      <c r="V2080" s="948" t="s">
        <v>1348</v>
      </c>
      <c r="W2080" s="948">
        <v>2</v>
      </c>
    </row>
    <row r="2081" spans="1:23" s="917" customFormat="1" ht="12.75" customHeight="1">
      <c r="A2081" s="948">
        <v>6666</v>
      </c>
      <c r="B2081" s="948">
        <v>2840</v>
      </c>
      <c r="C2081" s="948" t="s">
        <v>87</v>
      </c>
      <c r="D2081" s="948" t="s">
        <v>1270</v>
      </c>
      <c r="E2081" s="948">
        <v>48049</v>
      </c>
      <c r="F2081" s="948" t="s">
        <v>198</v>
      </c>
      <c r="G2081" s="948" t="s">
        <v>3655</v>
      </c>
      <c r="H2081" s="948" t="s">
        <v>3656</v>
      </c>
      <c r="I2081" s="948"/>
      <c r="J2081" s="948" t="s">
        <v>1096</v>
      </c>
      <c r="K2081" s="948">
        <v>2</v>
      </c>
      <c r="L2081" s="948" t="s">
        <v>208</v>
      </c>
      <c r="M2081" s="948">
        <v>41600</v>
      </c>
      <c r="N2081" s="948" t="s">
        <v>84</v>
      </c>
      <c r="O2081" s="948">
        <v>94362</v>
      </c>
      <c r="P2081" s="948">
        <v>52762</v>
      </c>
      <c r="Q2081" s="948">
        <v>9746</v>
      </c>
      <c r="R2081" s="948">
        <v>9782</v>
      </c>
      <c r="S2081" s="948"/>
      <c r="T2081" s="948"/>
      <c r="U2081" s="948"/>
      <c r="V2081" s="948" t="s">
        <v>1348</v>
      </c>
      <c r="W2081" s="948">
        <v>228</v>
      </c>
    </row>
    <row r="2082" spans="1:23" s="917" customFormat="1" ht="12.75" customHeight="1">
      <c r="A2082" s="948">
        <v>6666</v>
      </c>
      <c r="B2082" s="948">
        <v>2840</v>
      </c>
      <c r="C2082" s="948" t="s">
        <v>87</v>
      </c>
      <c r="D2082" s="948" t="s">
        <v>1270</v>
      </c>
      <c r="E2082" s="948">
        <v>48050</v>
      </c>
      <c r="F2082" s="948" t="s">
        <v>198</v>
      </c>
      <c r="G2082" s="948" t="s">
        <v>3657</v>
      </c>
      <c r="H2082" s="948" t="s">
        <v>3656</v>
      </c>
      <c r="I2082" s="948"/>
      <c r="J2082" s="948" t="s">
        <v>1096</v>
      </c>
      <c r="K2082" s="948">
        <v>2</v>
      </c>
      <c r="L2082" s="948" t="s">
        <v>208</v>
      </c>
      <c r="M2082" s="948">
        <v>41600</v>
      </c>
      <c r="N2082" s="948" t="s">
        <v>84</v>
      </c>
      <c r="O2082" s="948">
        <v>94362</v>
      </c>
      <c r="P2082" s="948">
        <v>52762</v>
      </c>
      <c r="Q2082" s="948">
        <v>9746</v>
      </c>
      <c r="R2082" s="948">
        <v>9782</v>
      </c>
      <c r="S2082" s="948"/>
      <c r="T2082" s="948"/>
      <c r="U2082" s="948"/>
      <c r="V2082" s="948" t="s">
        <v>1348</v>
      </c>
      <c r="W2082" s="948">
        <v>228</v>
      </c>
    </row>
    <row r="2083" spans="1:23" s="917" customFormat="1" ht="12.75" customHeight="1">
      <c r="A2083" s="948">
        <v>1575</v>
      </c>
      <c r="B2083" s="948">
        <v>2840</v>
      </c>
      <c r="C2083" s="948" t="s">
        <v>87</v>
      </c>
      <c r="D2083" s="948" t="s">
        <v>1106</v>
      </c>
      <c r="E2083" s="948">
        <v>48051</v>
      </c>
      <c r="F2083" s="948" t="s">
        <v>198</v>
      </c>
      <c r="G2083" s="948" t="s">
        <v>3658</v>
      </c>
      <c r="H2083" s="948" t="s">
        <v>3654</v>
      </c>
      <c r="I2083" s="948"/>
      <c r="J2083" s="948" t="s">
        <v>1096</v>
      </c>
      <c r="K2083" s="948">
        <v>2</v>
      </c>
      <c r="L2083" s="948" t="s">
        <v>25</v>
      </c>
      <c r="M2083" s="948">
        <v>41600</v>
      </c>
      <c r="N2083" s="948" t="s">
        <v>84</v>
      </c>
      <c r="O2083" s="948">
        <v>94362</v>
      </c>
      <c r="P2083" s="948">
        <v>52762</v>
      </c>
      <c r="Q2083" s="948">
        <v>18870</v>
      </c>
      <c r="R2083" s="948">
        <v>26466</v>
      </c>
      <c r="S2083" s="948"/>
      <c r="T2083" s="948"/>
      <c r="U2083" s="948"/>
      <c r="V2083" s="948" t="s">
        <v>1348</v>
      </c>
      <c r="W2083" s="948">
        <v>2</v>
      </c>
    </row>
    <row r="2084" spans="1:23" s="917" customFormat="1" ht="12.75" customHeight="1">
      <c r="A2084" s="948">
        <v>1575</v>
      </c>
      <c r="B2084" s="948">
        <v>2840</v>
      </c>
      <c r="C2084" s="948" t="s">
        <v>87</v>
      </c>
      <c r="D2084" s="948" t="s">
        <v>1106</v>
      </c>
      <c r="E2084" s="948">
        <v>48052</v>
      </c>
      <c r="F2084" s="948" t="s">
        <v>198</v>
      </c>
      <c r="G2084" s="948" t="s">
        <v>3659</v>
      </c>
      <c r="H2084" s="948" t="s">
        <v>3654</v>
      </c>
      <c r="I2084" s="948"/>
      <c r="J2084" s="948" t="s">
        <v>1096</v>
      </c>
      <c r="K2084" s="948">
        <v>3</v>
      </c>
      <c r="L2084" s="948" t="s">
        <v>25</v>
      </c>
      <c r="M2084" s="948">
        <v>41600</v>
      </c>
      <c r="N2084" s="948" t="s">
        <v>84</v>
      </c>
      <c r="O2084" s="948">
        <v>94362</v>
      </c>
      <c r="P2084" s="948">
        <v>52762</v>
      </c>
      <c r="Q2084" s="948">
        <v>18870</v>
      </c>
      <c r="R2084" s="948">
        <v>26466</v>
      </c>
      <c r="S2084" s="948"/>
      <c r="T2084" s="948"/>
      <c r="U2084" s="948"/>
      <c r="V2084" s="948" t="s">
        <v>1348</v>
      </c>
      <c r="W2084" s="948">
        <v>2</v>
      </c>
    </row>
    <row r="2085" spans="1:23" s="917" customFormat="1" ht="12.75" customHeight="1">
      <c r="A2085" s="948">
        <v>1280</v>
      </c>
      <c r="B2085" s="948">
        <v>2826</v>
      </c>
      <c r="C2085" s="948" t="s">
        <v>103</v>
      </c>
      <c r="D2085" s="948" t="s">
        <v>1103</v>
      </c>
      <c r="E2085" s="948">
        <v>48057</v>
      </c>
      <c r="F2085" s="948" t="s">
        <v>198</v>
      </c>
      <c r="G2085" s="948" t="s">
        <v>3660</v>
      </c>
      <c r="H2085" s="948" t="s">
        <v>3661</v>
      </c>
      <c r="I2085" s="948"/>
      <c r="J2085" s="948" t="s">
        <v>1096</v>
      </c>
      <c r="K2085" s="948">
        <v>3</v>
      </c>
      <c r="L2085" s="948" t="s">
        <v>25</v>
      </c>
      <c r="M2085" s="948">
        <v>41600</v>
      </c>
      <c r="N2085" s="948" t="s">
        <v>93</v>
      </c>
      <c r="O2085" s="948">
        <v>109342</v>
      </c>
      <c r="P2085" s="948">
        <v>67742</v>
      </c>
      <c r="Q2085" s="948">
        <v>18870</v>
      </c>
      <c r="R2085" s="948">
        <v>26466</v>
      </c>
      <c r="S2085" s="948"/>
      <c r="T2085" s="948"/>
      <c r="U2085" s="948"/>
      <c r="V2085" s="948" t="s">
        <v>1348</v>
      </c>
      <c r="W2085" s="948">
        <v>1</v>
      </c>
    </row>
    <row r="2086" spans="1:23" s="917" customFormat="1" ht="12.75" customHeight="1">
      <c r="A2086" s="948">
        <v>1280</v>
      </c>
      <c r="B2086" s="948">
        <v>2826</v>
      </c>
      <c r="C2086" s="948" t="s">
        <v>103</v>
      </c>
      <c r="D2086" s="948" t="s">
        <v>1103</v>
      </c>
      <c r="E2086" s="948">
        <v>48058</v>
      </c>
      <c r="F2086" s="948" t="s">
        <v>198</v>
      </c>
      <c r="G2086" s="948" t="s">
        <v>3662</v>
      </c>
      <c r="H2086" s="948" t="s">
        <v>3663</v>
      </c>
      <c r="I2086" s="948"/>
      <c r="J2086" s="948" t="s">
        <v>1096</v>
      </c>
      <c r="K2086" s="948">
        <v>5</v>
      </c>
      <c r="L2086" s="948" t="s">
        <v>25</v>
      </c>
      <c r="M2086" s="948">
        <v>41600</v>
      </c>
      <c r="N2086" s="948" t="s">
        <v>93</v>
      </c>
      <c r="O2086" s="948">
        <v>109342</v>
      </c>
      <c r="P2086" s="948">
        <v>67742</v>
      </c>
      <c r="Q2086" s="948">
        <v>18870</v>
      </c>
      <c r="R2086" s="948">
        <v>26466</v>
      </c>
      <c r="S2086" s="948"/>
      <c r="T2086" s="948"/>
      <c r="U2086" s="948"/>
      <c r="V2086" s="948" t="s">
        <v>1348</v>
      </c>
      <c r="W2086" s="948">
        <v>1</v>
      </c>
    </row>
    <row r="2087" spans="1:23" s="917" customFormat="1" ht="12.75" customHeight="1">
      <c r="A2087" s="948">
        <v>1890</v>
      </c>
      <c r="B2087" s="948">
        <v>2840</v>
      </c>
      <c r="C2087" s="948" t="s">
        <v>87</v>
      </c>
      <c r="D2087" s="948" t="s">
        <v>1103</v>
      </c>
      <c r="E2087" s="948">
        <v>48060</v>
      </c>
      <c r="F2087" s="948" t="s">
        <v>198</v>
      </c>
      <c r="G2087" s="948" t="s">
        <v>3664</v>
      </c>
      <c r="H2087" s="948" t="s">
        <v>3665</v>
      </c>
      <c r="I2087" s="948"/>
      <c r="J2087" s="948" t="s">
        <v>1096</v>
      </c>
      <c r="K2087" s="948">
        <v>3</v>
      </c>
      <c r="L2087" s="948" t="s">
        <v>25</v>
      </c>
      <c r="M2087" s="948">
        <v>41600</v>
      </c>
      <c r="N2087" s="948" t="s">
        <v>84</v>
      </c>
      <c r="O2087" s="948">
        <v>94362</v>
      </c>
      <c r="P2087" s="948">
        <v>52762</v>
      </c>
      <c r="Q2087" s="948">
        <v>13309</v>
      </c>
      <c r="R2087" s="948">
        <v>14661</v>
      </c>
      <c r="S2087" s="948"/>
      <c r="T2087" s="948"/>
      <c r="U2087" s="948"/>
      <c r="V2087" s="948" t="s">
        <v>1348</v>
      </c>
      <c r="W2087" s="948">
        <v>1</v>
      </c>
    </row>
    <row r="2088" spans="1:23" s="917" customFormat="1" ht="12.75" customHeight="1">
      <c r="A2088" s="948">
        <v>1890</v>
      </c>
      <c r="B2088" s="948">
        <v>2840</v>
      </c>
      <c r="C2088" s="948" t="s">
        <v>87</v>
      </c>
      <c r="D2088" s="948" t="s">
        <v>1103</v>
      </c>
      <c r="E2088" s="948">
        <v>48061</v>
      </c>
      <c r="F2088" s="948" t="s">
        <v>198</v>
      </c>
      <c r="G2088" s="948" t="s">
        <v>3666</v>
      </c>
      <c r="H2088" s="948" t="s">
        <v>3665</v>
      </c>
      <c r="I2088" s="948"/>
      <c r="J2088" s="948" t="s">
        <v>1096</v>
      </c>
      <c r="K2088" s="948">
        <v>3</v>
      </c>
      <c r="L2088" s="948" t="s">
        <v>25</v>
      </c>
      <c r="M2088" s="948">
        <v>41600</v>
      </c>
      <c r="N2088" s="948" t="s">
        <v>84</v>
      </c>
      <c r="O2088" s="948">
        <v>94362</v>
      </c>
      <c r="P2088" s="948">
        <v>52762</v>
      </c>
      <c r="Q2088" s="948">
        <v>13309</v>
      </c>
      <c r="R2088" s="948">
        <v>14661</v>
      </c>
      <c r="S2088" s="948"/>
      <c r="T2088" s="948"/>
      <c r="U2088" s="948"/>
      <c r="V2088" s="948" t="s">
        <v>1348</v>
      </c>
      <c r="W2088" s="948">
        <v>1</v>
      </c>
    </row>
    <row r="2089" spans="1:23" s="917" customFormat="1" ht="12.75" customHeight="1">
      <c r="A2089" s="948">
        <v>1605</v>
      </c>
      <c r="B2089" s="948">
        <v>2813</v>
      </c>
      <c r="C2089" s="948" t="s">
        <v>90</v>
      </c>
      <c r="D2089" s="948" t="s">
        <v>1126</v>
      </c>
      <c r="E2089" s="948">
        <v>48063</v>
      </c>
      <c r="F2089" s="948" t="s">
        <v>198</v>
      </c>
      <c r="G2089" s="948" t="s">
        <v>3667</v>
      </c>
      <c r="H2089" s="948" t="s">
        <v>3668</v>
      </c>
      <c r="I2089" s="948"/>
      <c r="J2089" s="948" t="s">
        <v>1096</v>
      </c>
      <c r="K2089" s="948">
        <v>5</v>
      </c>
      <c r="L2089" s="948" t="s">
        <v>25</v>
      </c>
      <c r="M2089" s="948">
        <v>41600</v>
      </c>
      <c r="N2089" s="948" t="s">
        <v>88</v>
      </c>
      <c r="O2089" s="948">
        <v>101092</v>
      </c>
      <c r="P2089" s="948">
        <v>59492</v>
      </c>
      <c r="Q2089" s="948">
        <v>18870</v>
      </c>
      <c r="R2089" s="948">
        <v>19885</v>
      </c>
      <c r="S2089" s="948"/>
      <c r="T2089" s="948"/>
      <c r="U2089" s="948"/>
      <c r="V2089" s="948" t="s">
        <v>1348</v>
      </c>
      <c r="W2089" s="948">
        <v>4</v>
      </c>
    </row>
    <row r="2090" spans="1:23" s="917" customFormat="1" ht="12.75" customHeight="1">
      <c r="A2090" s="948">
        <v>1912</v>
      </c>
      <c r="B2090" s="948">
        <v>2840</v>
      </c>
      <c r="C2090" s="948" t="s">
        <v>87</v>
      </c>
      <c r="D2090" s="948" t="s">
        <v>1270</v>
      </c>
      <c r="E2090" s="948">
        <v>48064</v>
      </c>
      <c r="F2090" s="948" t="s">
        <v>198</v>
      </c>
      <c r="G2090" s="948" t="s">
        <v>3669</v>
      </c>
      <c r="H2090" s="948" t="s">
        <v>3670</v>
      </c>
      <c r="I2090" s="948"/>
      <c r="J2090" s="948" t="s">
        <v>1096</v>
      </c>
      <c r="K2090" s="948">
        <v>3</v>
      </c>
      <c r="L2090" s="948" t="s">
        <v>25</v>
      </c>
      <c r="M2090" s="948">
        <v>41600</v>
      </c>
      <c r="N2090" s="948" t="s">
        <v>84</v>
      </c>
      <c r="O2090" s="948">
        <v>94362</v>
      </c>
      <c r="P2090" s="948">
        <v>52762</v>
      </c>
      <c r="Q2090" s="948">
        <v>9746</v>
      </c>
      <c r="R2090" s="948">
        <v>9782</v>
      </c>
      <c r="S2090" s="948"/>
      <c r="T2090" s="948"/>
      <c r="U2090" s="948"/>
      <c r="V2090" s="948" t="s">
        <v>1348</v>
      </c>
      <c r="W2090" s="948">
        <v>1</v>
      </c>
    </row>
    <row r="2091" spans="1:23" s="917" customFormat="1" ht="12.75" customHeight="1">
      <c r="A2091" s="948">
        <v>1912</v>
      </c>
      <c r="B2091" s="948">
        <v>2840</v>
      </c>
      <c r="C2091" s="948" t="s">
        <v>87</v>
      </c>
      <c r="D2091" s="948" t="s">
        <v>1270</v>
      </c>
      <c r="E2091" s="948">
        <v>48065</v>
      </c>
      <c r="F2091" s="948" t="s">
        <v>198</v>
      </c>
      <c r="G2091" s="948" t="s">
        <v>3671</v>
      </c>
      <c r="H2091" s="948" t="s">
        <v>3672</v>
      </c>
      <c r="I2091" s="948"/>
      <c r="J2091" s="948" t="s">
        <v>1096</v>
      </c>
      <c r="K2091" s="948">
        <v>2</v>
      </c>
      <c r="L2091" s="948" t="s">
        <v>25</v>
      </c>
      <c r="M2091" s="948">
        <v>41600</v>
      </c>
      <c r="N2091" s="948" t="s">
        <v>84</v>
      </c>
      <c r="O2091" s="948">
        <v>94362</v>
      </c>
      <c r="P2091" s="948">
        <v>52762</v>
      </c>
      <c r="Q2091" s="948">
        <v>9746</v>
      </c>
      <c r="R2091" s="948">
        <v>9782</v>
      </c>
      <c r="S2091" s="948"/>
      <c r="T2091" s="948"/>
      <c r="U2091" s="948"/>
      <c r="V2091" s="948" t="s">
        <v>1348</v>
      </c>
      <c r="W2091" s="948">
        <v>1</v>
      </c>
    </row>
    <row r="2092" spans="1:23" s="917" customFormat="1" ht="12.75" customHeight="1">
      <c r="A2092" s="948">
        <v>1605</v>
      </c>
      <c r="B2092" s="948">
        <v>2813</v>
      </c>
      <c r="C2092" s="948" t="s">
        <v>90</v>
      </c>
      <c r="D2092" s="948" t="s">
        <v>1126</v>
      </c>
      <c r="E2092" s="948">
        <v>48068</v>
      </c>
      <c r="F2092" s="948" t="s">
        <v>198</v>
      </c>
      <c r="G2092" s="948" t="s">
        <v>3673</v>
      </c>
      <c r="H2092" s="948" t="s">
        <v>3674</v>
      </c>
      <c r="I2092" s="948"/>
      <c r="J2092" s="948" t="s">
        <v>1096</v>
      </c>
      <c r="K2092" s="948">
        <v>2</v>
      </c>
      <c r="L2092" s="948" t="s">
        <v>25</v>
      </c>
      <c r="M2092" s="948">
        <v>41600</v>
      </c>
      <c r="N2092" s="948" t="s">
        <v>88</v>
      </c>
      <c r="O2092" s="948">
        <v>101092</v>
      </c>
      <c r="P2092" s="948">
        <v>59492</v>
      </c>
      <c r="Q2092" s="948">
        <v>18870</v>
      </c>
      <c r="R2092" s="948">
        <v>19885</v>
      </c>
      <c r="S2092" s="948"/>
      <c r="T2092" s="948"/>
      <c r="U2092" s="948"/>
      <c r="V2092" s="948" t="s">
        <v>1348</v>
      </c>
      <c r="W2092" s="948">
        <v>3</v>
      </c>
    </row>
    <row r="2093" spans="1:23" s="917" customFormat="1" ht="12.75" customHeight="1">
      <c r="A2093" s="948">
        <v>1545</v>
      </c>
      <c r="B2093" s="948">
        <v>2846</v>
      </c>
      <c r="C2093" s="948" t="s">
        <v>324</v>
      </c>
      <c r="D2093" s="948" t="s">
        <v>1445</v>
      </c>
      <c r="E2093" s="948">
        <v>48069</v>
      </c>
      <c r="F2093" s="948" t="s">
        <v>198</v>
      </c>
      <c r="G2093" s="948" t="s">
        <v>3675</v>
      </c>
      <c r="H2093" s="948" t="s">
        <v>3676</v>
      </c>
      <c r="I2093" s="948"/>
      <c r="J2093" s="948" t="s">
        <v>1096</v>
      </c>
      <c r="K2093" s="948">
        <v>2</v>
      </c>
      <c r="L2093" s="948" t="s">
        <v>25</v>
      </c>
      <c r="M2093" s="948">
        <v>41600</v>
      </c>
      <c r="N2093" s="948" t="s">
        <v>126</v>
      </c>
      <c r="O2093" s="948">
        <v>212265</v>
      </c>
      <c r="P2093" s="948">
        <v>170665</v>
      </c>
      <c r="Q2093" s="948">
        <v>18870</v>
      </c>
      <c r="R2093" s="948">
        <v>26466</v>
      </c>
      <c r="S2093" s="948"/>
      <c r="T2093" s="948"/>
      <c r="U2093" s="948"/>
      <c r="V2093" s="948" t="s">
        <v>1348</v>
      </c>
      <c r="W2093" s="948">
        <v>1</v>
      </c>
    </row>
    <row r="2094" spans="1:23" s="917" customFormat="1" ht="12.75" customHeight="1">
      <c r="A2094" s="948">
        <v>1605</v>
      </c>
      <c r="B2094" s="948">
        <v>2813</v>
      </c>
      <c r="C2094" s="948" t="s">
        <v>90</v>
      </c>
      <c r="D2094" s="948" t="s">
        <v>1126</v>
      </c>
      <c r="E2094" s="948">
        <v>48070</v>
      </c>
      <c r="F2094" s="948" t="s">
        <v>198</v>
      </c>
      <c r="G2094" s="948" t="s">
        <v>3677</v>
      </c>
      <c r="H2094" s="948" t="s">
        <v>3613</v>
      </c>
      <c r="I2094" s="948"/>
      <c r="J2094" s="948" t="s">
        <v>1096</v>
      </c>
      <c r="K2094" s="948">
        <v>2</v>
      </c>
      <c r="L2094" s="948" t="s">
        <v>25</v>
      </c>
      <c r="M2094" s="948">
        <v>41600</v>
      </c>
      <c r="N2094" s="948" t="s">
        <v>88</v>
      </c>
      <c r="O2094" s="948">
        <v>101092</v>
      </c>
      <c r="P2094" s="948">
        <v>59492</v>
      </c>
      <c r="Q2094" s="948">
        <v>18870</v>
      </c>
      <c r="R2094" s="948">
        <v>19885</v>
      </c>
      <c r="S2094" s="948"/>
      <c r="T2094" s="948"/>
      <c r="U2094" s="948"/>
      <c r="V2094" s="948" t="s">
        <v>1348</v>
      </c>
      <c r="W2094" s="948">
        <v>3</v>
      </c>
    </row>
    <row r="2095" spans="1:23" s="917" customFormat="1" ht="12.75" customHeight="1">
      <c r="A2095" s="948">
        <v>1315</v>
      </c>
      <c r="B2095" s="948">
        <v>2826</v>
      </c>
      <c r="C2095" s="948" t="s">
        <v>103</v>
      </c>
      <c r="D2095" s="948" t="s">
        <v>1103</v>
      </c>
      <c r="E2095" s="948">
        <v>48072</v>
      </c>
      <c r="F2095" s="948" t="s">
        <v>198</v>
      </c>
      <c r="G2095" s="948" t="s">
        <v>3678</v>
      </c>
      <c r="H2095" s="948" t="s">
        <v>3679</v>
      </c>
      <c r="I2095" s="948"/>
      <c r="J2095" s="948" t="s">
        <v>1096</v>
      </c>
      <c r="K2095" s="948">
        <v>5</v>
      </c>
      <c r="L2095" s="948" t="s">
        <v>25</v>
      </c>
      <c r="M2095" s="948">
        <v>41600</v>
      </c>
      <c r="N2095" s="948" t="s">
        <v>93</v>
      </c>
      <c r="O2095" s="948">
        <v>109342</v>
      </c>
      <c r="P2095" s="948">
        <v>67742</v>
      </c>
      <c r="Q2095" s="948">
        <v>23032</v>
      </c>
      <c r="R2095" s="948">
        <v>43316</v>
      </c>
      <c r="S2095" s="948"/>
      <c r="T2095" s="948"/>
      <c r="U2095" s="948"/>
      <c r="V2095" s="948" t="s">
        <v>1348</v>
      </c>
      <c r="W2095" s="948">
        <v>1</v>
      </c>
    </row>
    <row r="2096" spans="1:23" s="917" customFormat="1" ht="12.75" customHeight="1">
      <c r="A2096" s="948">
        <v>1145</v>
      </c>
      <c r="B2096" s="948">
        <v>2840</v>
      </c>
      <c r="C2096" s="948" t="s">
        <v>87</v>
      </c>
      <c r="D2096" s="948" t="s">
        <v>1133</v>
      </c>
      <c r="E2096" s="948">
        <v>48073</v>
      </c>
      <c r="F2096" s="948" t="s">
        <v>198</v>
      </c>
      <c r="G2096" s="948" t="s">
        <v>3680</v>
      </c>
      <c r="H2096" s="948" t="s">
        <v>3681</v>
      </c>
      <c r="I2096" s="948"/>
      <c r="J2096" s="948" t="s">
        <v>1096</v>
      </c>
      <c r="K2096" s="948">
        <v>2</v>
      </c>
      <c r="L2096" s="948" t="s">
        <v>327</v>
      </c>
      <c r="M2096" s="948">
        <v>41600</v>
      </c>
      <c r="N2096" s="948" t="s">
        <v>84</v>
      </c>
      <c r="O2096" s="948">
        <v>94362</v>
      </c>
      <c r="P2096" s="948">
        <v>52762</v>
      </c>
      <c r="Q2096" s="948">
        <v>18870</v>
      </c>
      <c r="R2096" s="948">
        <v>26466</v>
      </c>
      <c r="S2096" s="948"/>
      <c r="T2096" s="948"/>
      <c r="U2096" s="948"/>
      <c r="V2096" s="948" t="s">
        <v>1348</v>
      </c>
      <c r="W2096" s="948">
        <v>1</v>
      </c>
    </row>
    <row r="2097" spans="1:23" s="917" customFormat="1" ht="12.75" customHeight="1">
      <c r="A2097" s="948">
        <v>1150</v>
      </c>
      <c r="B2097" s="948">
        <v>2840</v>
      </c>
      <c r="C2097" s="948" t="s">
        <v>87</v>
      </c>
      <c r="D2097" s="948" t="s">
        <v>1133</v>
      </c>
      <c r="E2097" s="948">
        <v>48074</v>
      </c>
      <c r="F2097" s="948" t="s">
        <v>198</v>
      </c>
      <c r="G2097" s="948" t="s">
        <v>3682</v>
      </c>
      <c r="H2097" s="948" t="s">
        <v>3630</v>
      </c>
      <c r="I2097" s="948"/>
      <c r="J2097" s="948" t="s">
        <v>1096</v>
      </c>
      <c r="K2097" s="948">
        <v>1</v>
      </c>
      <c r="L2097" s="948" t="s">
        <v>327</v>
      </c>
      <c r="M2097" s="948">
        <v>41600</v>
      </c>
      <c r="N2097" s="948" t="s">
        <v>84</v>
      </c>
      <c r="O2097" s="948">
        <v>94362</v>
      </c>
      <c r="P2097" s="948">
        <v>52762</v>
      </c>
      <c r="Q2097" s="948">
        <v>18870</v>
      </c>
      <c r="R2097" s="948">
        <v>26466</v>
      </c>
      <c r="S2097" s="948"/>
      <c r="T2097" s="948"/>
      <c r="U2097" s="948"/>
      <c r="V2097" s="948" t="s">
        <v>1348</v>
      </c>
      <c r="W2097" s="948">
        <v>4</v>
      </c>
    </row>
    <row r="2098" spans="1:23" s="917" customFormat="1" ht="12.75" customHeight="1">
      <c r="A2098" s="948">
        <v>1630</v>
      </c>
      <c r="B2098" s="948">
        <v>2808</v>
      </c>
      <c r="C2098" s="948" t="s">
        <v>99</v>
      </c>
      <c r="D2098" s="948" t="s">
        <v>1126</v>
      </c>
      <c r="E2098" s="948">
        <v>48076</v>
      </c>
      <c r="F2098" s="948" t="s">
        <v>198</v>
      </c>
      <c r="G2098" s="948" t="s">
        <v>3683</v>
      </c>
      <c r="H2098" s="948" t="s">
        <v>3347</v>
      </c>
      <c r="I2098" s="948"/>
      <c r="J2098" s="948" t="s">
        <v>1096</v>
      </c>
      <c r="K2098" s="948">
        <v>1</v>
      </c>
      <c r="L2098" s="948" t="s">
        <v>25</v>
      </c>
      <c r="M2098" s="948">
        <v>41600</v>
      </c>
      <c r="N2098" s="948" t="s">
        <v>97</v>
      </c>
      <c r="O2098" s="948">
        <v>122428</v>
      </c>
      <c r="P2098" s="948">
        <v>80828</v>
      </c>
      <c r="Q2098" s="948">
        <v>26851</v>
      </c>
      <c r="R2098" s="948">
        <v>37759</v>
      </c>
      <c r="S2098" s="948"/>
      <c r="T2098" s="948"/>
      <c r="U2098" s="948"/>
      <c r="V2098" s="948" t="s">
        <v>1348</v>
      </c>
      <c r="W2098" s="948">
        <v>1</v>
      </c>
    </row>
    <row r="2099" spans="1:23" s="917" customFormat="1" ht="12.75" customHeight="1">
      <c r="A2099" s="948">
        <v>1210</v>
      </c>
      <c r="B2099" s="948">
        <v>2805</v>
      </c>
      <c r="C2099" s="948" t="s">
        <v>110</v>
      </c>
      <c r="D2099" s="948" t="s">
        <v>1103</v>
      </c>
      <c r="E2099" s="948">
        <v>48077</v>
      </c>
      <c r="F2099" s="948" t="s">
        <v>198</v>
      </c>
      <c r="G2099" s="948" t="s">
        <v>3684</v>
      </c>
      <c r="H2099" s="948" t="s">
        <v>3685</v>
      </c>
      <c r="I2099" s="948"/>
      <c r="J2099" s="948" t="s">
        <v>1096</v>
      </c>
      <c r="K2099" s="948">
        <v>2</v>
      </c>
      <c r="L2099" s="948" t="s">
        <v>25</v>
      </c>
      <c r="M2099" s="948">
        <v>41600</v>
      </c>
      <c r="N2099" s="948" t="s">
        <v>109</v>
      </c>
      <c r="O2099" s="948">
        <v>149905</v>
      </c>
      <c r="P2099" s="948">
        <v>108305</v>
      </c>
      <c r="Q2099" s="948">
        <v>18870</v>
      </c>
      <c r="R2099" s="948">
        <v>26466</v>
      </c>
      <c r="S2099" s="948"/>
      <c r="T2099" s="948"/>
      <c r="U2099" s="948"/>
      <c r="V2099" s="948" t="s">
        <v>1348</v>
      </c>
      <c r="W2099" s="948">
        <v>3</v>
      </c>
    </row>
    <row r="2100" spans="1:23" s="917" customFormat="1" ht="12.75" customHeight="1">
      <c r="A2100" s="948">
        <v>1210</v>
      </c>
      <c r="B2100" s="948">
        <v>2805</v>
      </c>
      <c r="C2100" s="948" t="s">
        <v>110</v>
      </c>
      <c r="D2100" s="948" t="s">
        <v>1103</v>
      </c>
      <c r="E2100" s="948">
        <v>48079</v>
      </c>
      <c r="F2100" s="948" t="s">
        <v>198</v>
      </c>
      <c r="G2100" s="948" t="s">
        <v>3686</v>
      </c>
      <c r="H2100" s="948" t="s">
        <v>3685</v>
      </c>
      <c r="I2100" s="948"/>
      <c r="J2100" s="948" t="s">
        <v>1096</v>
      </c>
      <c r="K2100" s="948">
        <v>3</v>
      </c>
      <c r="L2100" s="948" t="s">
        <v>25</v>
      </c>
      <c r="M2100" s="948">
        <v>41600</v>
      </c>
      <c r="N2100" s="948" t="s">
        <v>109</v>
      </c>
      <c r="O2100" s="948">
        <v>149905</v>
      </c>
      <c r="P2100" s="948">
        <v>108305</v>
      </c>
      <c r="Q2100" s="948">
        <v>18870</v>
      </c>
      <c r="R2100" s="948">
        <v>26466</v>
      </c>
      <c r="S2100" s="948"/>
      <c r="T2100" s="948"/>
      <c r="U2100" s="948"/>
      <c r="V2100" s="948" t="s">
        <v>1348</v>
      </c>
      <c r="W2100" s="948">
        <v>3</v>
      </c>
    </row>
    <row r="2101" spans="1:23" s="917" customFormat="1" ht="12.75" customHeight="1">
      <c r="A2101" s="948">
        <v>1430</v>
      </c>
      <c r="B2101" s="948">
        <v>2807</v>
      </c>
      <c r="C2101" s="948" t="s">
        <v>1102</v>
      </c>
      <c r="D2101" s="948" t="s">
        <v>1833</v>
      </c>
      <c r="E2101" s="948">
        <v>48080</v>
      </c>
      <c r="F2101" s="948" t="s">
        <v>198</v>
      </c>
      <c r="G2101" s="948" t="s">
        <v>3687</v>
      </c>
      <c r="H2101" s="948" t="s">
        <v>3688</v>
      </c>
      <c r="I2101" s="948"/>
      <c r="J2101" s="948" t="s">
        <v>1096</v>
      </c>
      <c r="K2101" s="948">
        <v>0.5</v>
      </c>
      <c r="L2101" s="948" t="s">
        <v>25</v>
      </c>
      <c r="M2101" s="948">
        <v>41600</v>
      </c>
      <c r="N2101" s="948" t="s">
        <v>97</v>
      </c>
      <c r="O2101" s="948">
        <v>122428</v>
      </c>
      <c r="P2101" s="948">
        <v>80828</v>
      </c>
      <c r="Q2101" s="948">
        <v>18870</v>
      </c>
      <c r="R2101" s="948">
        <v>26466</v>
      </c>
      <c r="S2101" s="948"/>
      <c r="T2101" s="948"/>
      <c r="U2101" s="948"/>
      <c r="V2101" s="948" t="s">
        <v>1348</v>
      </c>
      <c r="W2101" s="948">
        <v>8</v>
      </c>
    </row>
    <row r="2102" spans="1:23" s="917" customFormat="1" ht="12.75" customHeight="1">
      <c r="A2102" s="948">
        <v>2004</v>
      </c>
      <c r="B2102" s="948">
        <v>2840</v>
      </c>
      <c r="C2102" s="948" t="s">
        <v>87</v>
      </c>
      <c r="D2102" s="948" t="s">
        <v>1266</v>
      </c>
      <c r="E2102" s="948">
        <v>48089</v>
      </c>
      <c r="F2102" s="948" t="s">
        <v>198</v>
      </c>
      <c r="G2102" s="948" t="s">
        <v>3689</v>
      </c>
      <c r="H2102" s="948" t="s">
        <v>3690</v>
      </c>
      <c r="I2102" s="948"/>
      <c r="J2102" s="948" t="s">
        <v>1096</v>
      </c>
      <c r="K2102" s="948">
        <v>2</v>
      </c>
      <c r="L2102" s="948" t="s">
        <v>1415</v>
      </c>
      <c r="M2102" s="948">
        <v>0</v>
      </c>
      <c r="N2102" s="948" t="s">
        <v>84</v>
      </c>
      <c r="O2102" s="948">
        <v>97274</v>
      </c>
      <c r="P2102" s="948">
        <v>97274</v>
      </c>
      <c r="Q2102" s="948">
        <v>18870</v>
      </c>
      <c r="R2102" s="948">
        <v>26466</v>
      </c>
      <c r="S2102" s="948"/>
      <c r="T2102" s="948"/>
      <c r="U2102" s="948"/>
      <c r="V2102" s="948" t="s">
        <v>1348</v>
      </c>
      <c r="W2102" s="948">
        <v>2</v>
      </c>
    </row>
    <row r="2103" spans="1:23" s="917" customFormat="1" ht="12.75" customHeight="1">
      <c r="A2103" s="948">
        <v>2004</v>
      </c>
      <c r="B2103" s="948">
        <v>2840</v>
      </c>
      <c r="C2103" s="948" t="s">
        <v>87</v>
      </c>
      <c r="D2103" s="948" t="s">
        <v>1266</v>
      </c>
      <c r="E2103" s="948">
        <v>48093</v>
      </c>
      <c r="F2103" s="948" t="s">
        <v>198</v>
      </c>
      <c r="G2103" s="948" t="s">
        <v>3691</v>
      </c>
      <c r="H2103" s="948" t="s">
        <v>3692</v>
      </c>
      <c r="I2103" s="948"/>
      <c r="J2103" s="948" t="s">
        <v>1096</v>
      </c>
      <c r="K2103" s="948">
        <v>5</v>
      </c>
      <c r="L2103" s="948" t="s">
        <v>1415</v>
      </c>
      <c r="M2103" s="948">
        <v>0</v>
      </c>
      <c r="N2103" s="948" t="s">
        <v>84</v>
      </c>
      <c r="O2103" s="948">
        <v>97274</v>
      </c>
      <c r="P2103" s="948">
        <v>97274</v>
      </c>
      <c r="Q2103" s="948">
        <v>18870</v>
      </c>
      <c r="R2103" s="948">
        <v>26466</v>
      </c>
      <c r="S2103" s="948"/>
      <c r="T2103" s="948"/>
      <c r="U2103" s="948"/>
      <c r="V2103" s="948" t="s">
        <v>1348</v>
      </c>
      <c r="W2103" s="948">
        <v>1</v>
      </c>
    </row>
    <row r="2104" spans="1:23" s="917" customFormat="1" ht="12.75" customHeight="1">
      <c r="A2104" s="948">
        <v>1250</v>
      </c>
      <c r="B2104" s="948">
        <v>2824</v>
      </c>
      <c r="C2104" s="948" t="s">
        <v>122</v>
      </c>
      <c r="D2104" s="948" t="s">
        <v>1103</v>
      </c>
      <c r="E2104" s="948">
        <v>48095</v>
      </c>
      <c r="F2104" s="948" t="s">
        <v>198</v>
      </c>
      <c r="G2104" s="948" t="s">
        <v>3693</v>
      </c>
      <c r="H2104" s="948" t="s">
        <v>3694</v>
      </c>
      <c r="I2104" s="948"/>
      <c r="J2104" s="948" t="s">
        <v>1096</v>
      </c>
      <c r="K2104" s="948">
        <v>3</v>
      </c>
      <c r="L2104" s="948" t="s">
        <v>25</v>
      </c>
      <c r="M2104" s="948">
        <v>41600</v>
      </c>
      <c r="N2104" s="948" t="s">
        <v>114</v>
      </c>
      <c r="O2104" s="948">
        <v>165078</v>
      </c>
      <c r="P2104" s="948">
        <v>123478</v>
      </c>
      <c r="Q2104" s="948">
        <v>18870</v>
      </c>
      <c r="R2104" s="948">
        <v>26466</v>
      </c>
      <c r="S2104" s="948"/>
      <c r="T2104" s="948"/>
      <c r="U2104" s="948"/>
      <c r="V2104" s="948" t="s">
        <v>1348</v>
      </c>
      <c r="W2104" s="948">
        <v>2</v>
      </c>
    </row>
    <row r="2105" spans="1:23" s="917" customFormat="1" ht="12.75" customHeight="1">
      <c r="A2105" s="948">
        <v>2004</v>
      </c>
      <c r="B2105" s="948">
        <v>2840</v>
      </c>
      <c r="C2105" s="948" t="s">
        <v>87</v>
      </c>
      <c r="D2105" s="948" t="s">
        <v>1266</v>
      </c>
      <c r="E2105" s="948">
        <v>48096</v>
      </c>
      <c r="F2105" s="948" t="s">
        <v>198</v>
      </c>
      <c r="G2105" s="948" t="s">
        <v>3695</v>
      </c>
      <c r="H2105" s="948" t="s">
        <v>3696</v>
      </c>
      <c r="I2105" s="948"/>
      <c r="J2105" s="948" t="s">
        <v>1096</v>
      </c>
      <c r="K2105" s="948">
        <v>2</v>
      </c>
      <c r="L2105" s="948" t="s">
        <v>1415</v>
      </c>
      <c r="M2105" s="948">
        <v>0</v>
      </c>
      <c r="N2105" s="948" t="s">
        <v>84</v>
      </c>
      <c r="O2105" s="948">
        <v>97274</v>
      </c>
      <c r="P2105" s="948">
        <v>97274</v>
      </c>
      <c r="Q2105" s="948">
        <v>18870</v>
      </c>
      <c r="R2105" s="948">
        <v>26466</v>
      </c>
      <c r="S2105" s="948"/>
      <c r="T2105" s="948"/>
      <c r="U2105" s="948"/>
      <c r="V2105" s="948" t="s">
        <v>1348</v>
      </c>
      <c r="W2105" s="948">
        <v>5</v>
      </c>
    </row>
    <row r="2106" spans="1:23" s="917" customFormat="1" ht="12.75" customHeight="1">
      <c r="A2106" s="948">
        <v>1500</v>
      </c>
      <c r="B2106" s="948">
        <v>2826</v>
      </c>
      <c r="C2106" s="948" t="s">
        <v>103</v>
      </c>
      <c r="D2106" s="948" t="s">
        <v>1103</v>
      </c>
      <c r="E2106" s="948">
        <v>48100</v>
      </c>
      <c r="F2106" s="948" t="s">
        <v>198</v>
      </c>
      <c r="G2106" s="948" t="s">
        <v>3697</v>
      </c>
      <c r="H2106" s="948" t="s">
        <v>3698</v>
      </c>
      <c r="I2106" s="948"/>
      <c r="J2106" s="948" t="s">
        <v>1096</v>
      </c>
      <c r="K2106" s="948">
        <v>2</v>
      </c>
      <c r="L2106" s="948" t="s">
        <v>25</v>
      </c>
      <c r="M2106" s="948">
        <v>41600</v>
      </c>
      <c r="N2106" s="948" t="s">
        <v>93</v>
      </c>
      <c r="O2106" s="948">
        <v>109342</v>
      </c>
      <c r="P2106" s="948">
        <v>67742</v>
      </c>
      <c r="Q2106" s="948">
        <v>18870</v>
      </c>
      <c r="R2106" s="948">
        <v>26466</v>
      </c>
      <c r="S2106" s="948"/>
      <c r="T2106" s="948"/>
      <c r="U2106" s="948"/>
      <c r="V2106" s="948" t="s">
        <v>1348</v>
      </c>
      <c r="W2106" s="948">
        <v>2</v>
      </c>
    </row>
    <row r="2107" spans="1:23" s="917" customFormat="1" ht="12.75" customHeight="1">
      <c r="A2107" s="948">
        <v>2004</v>
      </c>
      <c r="B2107" s="948">
        <v>2840</v>
      </c>
      <c r="C2107" s="948" t="s">
        <v>87</v>
      </c>
      <c r="D2107" s="948" t="s">
        <v>1266</v>
      </c>
      <c r="E2107" s="948">
        <v>48101</v>
      </c>
      <c r="F2107" s="948" t="s">
        <v>198</v>
      </c>
      <c r="G2107" s="948" t="s">
        <v>3699</v>
      </c>
      <c r="H2107" s="948" t="s">
        <v>3362</v>
      </c>
      <c r="I2107" s="948"/>
      <c r="J2107" s="948" t="s">
        <v>1096</v>
      </c>
      <c r="K2107" s="948">
        <v>5</v>
      </c>
      <c r="L2107" s="948" t="s">
        <v>1415</v>
      </c>
      <c r="M2107" s="948">
        <v>0</v>
      </c>
      <c r="N2107" s="948" t="s">
        <v>84</v>
      </c>
      <c r="O2107" s="948">
        <v>97274</v>
      </c>
      <c r="P2107" s="948">
        <v>97274</v>
      </c>
      <c r="Q2107" s="948">
        <v>18870</v>
      </c>
      <c r="R2107" s="948">
        <v>26466</v>
      </c>
      <c r="S2107" s="948"/>
      <c r="T2107" s="948"/>
      <c r="U2107" s="948"/>
      <c r="V2107" s="948" t="s">
        <v>1348</v>
      </c>
      <c r="W2107" s="948">
        <v>4</v>
      </c>
    </row>
    <row r="2108" spans="1:23" s="917" customFormat="1" ht="12.75" customHeight="1">
      <c r="A2108" s="948">
        <v>2004</v>
      </c>
      <c r="B2108" s="948">
        <v>2840</v>
      </c>
      <c r="C2108" s="948" t="s">
        <v>87</v>
      </c>
      <c r="D2108" s="948" t="s">
        <v>1266</v>
      </c>
      <c r="E2108" s="948">
        <v>48102</v>
      </c>
      <c r="F2108" s="948" t="s">
        <v>198</v>
      </c>
      <c r="G2108" s="948" t="s">
        <v>3700</v>
      </c>
      <c r="H2108" s="948" t="s">
        <v>3362</v>
      </c>
      <c r="I2108" s="948"/>
      <c r="J2108" s="948" t="s">
        <v>1096</v>
      </c>
      <c r="K2108" s="948">
        <v>5</v>
      </c>
      <c r="L2108" s="948" t="s">
        <v>1415</v>
      </c>
      <c r="M2108" s="948">
        <v>0</v>
      </c>
      <c r="N2108" s="948" t="s">
        <v>84</v>
      </c>
      <c r="O2108" s="948">
        <v>97274</v>
      </c>
      <c r="P2108" s="948">
        <v>97274</v>
      </c>
      <c r="Q2108" s="948">
        <v>18870</v>
      </c>
      <c r="R2108" s="948">
        <v>26466</v>
      </c>
      <c r="S2108" s="948"/>
      <c r="T2108" s="948"/>
      <c r="U2108" s="948"/>
      <c r="V2108" s="948" t="s">
        <v>1348</v>
      </c>
      <c r="W2108" s="948">
        <v>4</v>
      </c>
    </row>
    <row r="2109" spans="1:23" s="917" customFormat="1" ht="12.75" customHeight="1">
      <c r="A2109" s="948">
        <v>2004</v>
      </c>
      <c r="B2109" s="948">
        <v>2840</v>
      </c>
      <c r="C2109" s="948" t="s">
        <v>87</v>
      </c>
      <c r="D2109" s="948" t="s">
        <v>1266</v>
      </c>
      <c r="E2109" s="948">
        <v>48103</v>
      </c>
      <c r="F2109" s="948" t="s">
        <v>198</v>
      </c>
      <c r="G2109" s="948" t="s">
        <v>3701</v>
      </c>
      <c r="H2109" s="948" t="s">
        <v>3702</v>
      </c>
      <c r="I2109" s="948"/>
      <c r="J2109" s="948" t="s">
        <v>1096</v>
      </c>
      <c r="K2109" s="948">
        <v>5</v>
      </c>
      <c r="L2109" s="948" t="s">
        <v>1415</v>
      </c>
      <c r="M2109" s="948">
        <v>0</v>
      </c>
      <c r="N2109" s="948" t="s">
        <v>84</v>
      </c>
      <c r="O2109" s="948">
        <v>97274</v>
      </c>
      <c r="P2109" s="948">
        <v>97274</v>
      </c>
      <c r="Q2109" s="948">
        <v>18870</v>
      </c>
      <c r="R2109" s="948">
        <v>26466</v>
      </c>
      <c r="S2109" s="948"/>
      <c r="T2109" s="948"/>
      <c r="U2109" s="948"/>
      <c r="V2109" s="948" t="s">
        <v>1348</v>
      </c>
      <c r="W2109" s="948">
        <v>1</v>
      </c>
    </row>
    <row r="2110" spans="1:23" s="917" customFormat="1" ht="12.75" customHeight="1">
      <c r="A2110" s="948">
        <v>1555</v>
      </c>
      <c r="B2110" s="948">
        <v>2837</v>
      </c>
      <c r="C2110" s="948" t="s">
        <v>104</v>
      </c>
      <c r="D2110" s="948" t="s">
        <v>1445</v>
      </c>
      <c r="E2110" s="948">
        <v>48104</v>
      </c>
      <c r="F2110" s="948" t="s">
        <v>198</v>
      </c>
      <c r="G2110" s="948" t="s">
        <v>3703</v>
      </c>
      <c r="H2110" s="948" t="s">
        <v>3520</v>
      </c>
      <c r="I2110" s="948"/>
      <c r="J2110" s="948" t="s">
        <v>1096</v>
      </c>
      <c r="K2110" s="948">
        <v>2</v>
      </c>
      <c r="L2110" s="948" t="s">
        <v>25</v>
      </c>
      <c r="M2110" s="948">
        <v>41600</v>
      </c>
      <c r="N2110" s="948" t="s">
        <v>97</v>
      </c>
      <c r="O2110" s="948">
        <v>122428</v>
      </c>
      <c r="P2110" s="948">
        <v>80828</v>
      </c>
      <c r="Q2110" s="948">
        <v>18870</v>
      </c>
      <c r="R2110" s="948">
        <v>26466</v>
      </c>
      <c r="S2110" s="948"/>
      <c r="T2110" s="948"/>
      <c r="U2110" s="948"/>
      <c r="V2110" s="948" t="s">
        <v>1348</v>
      </c>
      <c r="W2110" s="948">
        <v>6</v>
      </c>
    </row>
    <row r="2111" spans="1:23" s="917" customFormat="1" ht="12.75" customHeight="1">
      <c r="A2111" s="948">
        <v>1500</v>
      </c>
      <c r="B2111" s="948">
        <v>2823</v>
      </c>
      <c r="C2111" s="948" t="s">
        <v>551</v>
      </c>
      <c r="D2111" s="948" t="s">
        <v>1103</v>
      </c>
      <c r="E2111" s="948">
        <v>48106</v>
      </c>
      <c r="F2111" s="948" t="s">
        <v>198</v>
      </c>
      <c r="G2111" s="948" t="s">
        <v>3704</v>
      </c>
      <c r="H2111" s="948" t="s">
        <v>3705</v>
      </c>
      <c r="I2111" s="948"/>
      <c r="J2111" s="948" t="s">
        <v>1096</v>
      </c>
      <c r="K2111" s="948">
        <v>1</v>
      </c>
      <c r="L2111" s="948" t="s">
        <v>25</v>
      </c>
      <c r="M2111" s="948">
        <v>41600</v>
      </c>
      <c r="N2111" s="948" t="s">
        <v>93</v>
      </c>
      <c r="O2111" s="948">
        <v>109342</v>
      </c>
      <c r="P2111" s="948">
        <v>67742</v>
      </c>
      <c r="Q2111" s="948">
        <v>18870</v>
      </c>
      <c r="R2111" s="948">
        <v>26466</v>
      </c>
      <c r="S2111" s="948"/>
      <c r="T2111" s="948"/>
      <c r="U2111" s="948"/>
      <c r="V2111" s="948" t="s">
        <v>1348</v>
      </c>
      <c r="W2111" s="948">
        <v>2</v>
      </c>
    </row>
    <row r="2112" spans="1:23" s="917" customFormat="1" ht="12.75" customHeight="1">
      <c r="A2112" s="948">
        <v>1500</v>
      </c>
      <c r="B2112" s="948">
        <v>2823</v>
      </c>
      <c r="C2112" s="948" t="s">
        <v>551</v>
      </c>
      <c r="D2112" s="948" t="s">
        <v>1103</v>
      </c>
      <c r="E2112" s="948">
        <v>48107</v>
      </c>
      <c r="F2112" s="948" t="s">
        <v>198</v>
      </c>
      <c r="G2112" s="948" t="s">
        <v>3706</v>
      </c>
      <c r="H2112" s="948" t="s">
        <v>3705</v>
      </c>
      <c r="I2112" s="948"/>
      <c r="J2112" s="948" t="s">
        <v>1096</v>
      </c>
      <c r="K2112" s="948">
        <v>1</v>
      </c>
      <c r="L2112" s="948" t="s">
        <v>25</v>
      </c>
      <c r="M2112" s="948">
        <v>41600</v>
      </c>
      <c r="N2112" s="948" t="s">
        <v>93</v>
      </c>
      <c r="O2112" s="948">
        <v>109342</v>
      </c>
      <c r="P2112" s="948">
        <v>67742</v>
      </c>
      <c r="Q2112" s="948">
        <v>18870</v>
      </c>
      <c r="R2112" s="948">
        <v>26466</v>
      </c>
      <c r="S2112" s="948"/>
      <c r="T2112" s="948"/>
      <c r="U2112" s="948"/>
      <c r="V2112" s="948" t="s">
        <v>1348</v>
      </c>
      <c r="W2112" s="948">
        <v>2</v>
      </c>
    </row>
    <row r="2113" spans="1:23" s="917" customFormat="1" ht="12.75" customHeight="1">
      <c r="A2113" s="948">
        <v>1500</v>
      </c>
      <c r="B2113" s="948">
        <v>2823</v>
      </c>
      <c r="C2113" s="948" t="s">
        <v>551</v>
      </c>
      <c r="D2113" s="948" t="s">
        <v>1103</v>
      </c>
      <c r="E2113" s="948">
        <v>48108</v>
      </c>
      <c r="F2113" s="948" t="s">
        <v>198</v>
      </c>
      <c r="G2113" s="948" t="s">
        <v>3707</v>
      </c>
      <c r="H2113" s="948" t="s">
        <v>3705</v>
      </c>
      <c r="I2113" s="948"/>
      <c r="J2113" s="948" t="s">
        <v>1096</v>
      </c>
      <c r="K2113" s="948">
        <v>1</v>
      </c>
      <c r="L2113" s="948" t="s">
        <v>25</v>
      </c>
      <c r="M2113" s="948">
        <v>41600</v>
      </c>
      <c r="N2113" s="948" t="s">
        <v>93</v>
      </c>
      <c r="O2113" s="948">
        <v>109342</v>
      </c>
      <c r="P2113" s="948">
        <v>67742</v>
      </c>
      <c r="Q2113" s="948">
        <v>18870</v>
      </c>
      <c r="R2113" s="948">
        <v>26466</v>
      </c>
      <c r="S2113" s="948"/>
      <c r="T2113" s="948"/>
      <c r="U2113" s="948"/>
      <c r="V2113" s="948" t="s">
        <v>1348</v>
      </c>
      <c r="W2113" s="948">
        <v>2</v>
      </c>
    </row>
    <row r="2114" spans="1:23" s="917" customFormat="1" ht="12.75" customHeight="1">
      <c r="A2114" s="948">
        <v>1235</v>
      </c>
      <c r="B2114" s="948">
        <v>2815</v>
      </c>
      <c r="C2114" s="948" t="s">
        <v>117</v>
      </c>
      <c r="D2114" s="948" t="s">
        <v>1103</v>
      </c>
      <c r="E2114" s="948">
        <v>48110</v>
      </c>
      <c r="F2114" s="948" t="s">
        <v>198</v>
      </c>
      <c r="G2114" s="948" t="s">
        <v>3708</v>
      </c>
      <c r="H2114" s="948" t="s">
        <v>3694</v>
      </c>
      <c r="I2114" s="948"/>
      <c r="J2114" s="948" t="s">
        <v>1096</v>
      </c>
      <c r="K2114" s="948">
        <v>4</v>
      </c>
      <c r="L2114" s="948" t="s">
        <v>25</v>
      </c>
      <c r="M2114" s="948">
        <v>41600</v>
      </c>
      <c r="N2114" s="948" t="s">
        <v>114</v>
      </c>
      <c r="O2114" s="948">
        <v>165078</v>
      </c>
      <c r="P2114" s="948">
        <v>123478</v>
      </c>
      <c r="Q2114" s="948">
        <v>23032</v>
      </c>
      <c r="R2114" s="948">
        <v>43316</v>
      </c>
      <c r="S2114" s="948"/>
      <c r="T2114" s="948"/>
      <c r="U2114" s="948"/>
      <c r="V2114" s="948" t="s">
        <v>1348</v>
      </c>
      <c r="W2114" s="948">
        <v>2</v>
      </c>
    </row>
    <row r="2115" spans="1:23" s="917" customFormat="1" ht="12.75" customHeight="1">
      <c r="A2115" s="948">
        <v>1235</v>
      </c>
      <c r="B2115" s="948">
        <v>2815</v>
      </c>
      <c r="C2115" s="948" t="s">
        <v>117</v>
      </c>
      <c r="D2115" s="948" t="s">
        <v>1103</v>
      </c>
      <c r="E2115" s="948">
        <v>48111</v>
      </c>
      <c r="F2115" s="948" t="s">
        <v>198</v>
      </c>
      <c r="G2115" s="948" t="s">
        <v>3709</v>
      </c>
      <c r="H2115" s="948" t="s">
        <v>3694</v>
      </c>
      <c r="I2115" s="948"/>
      <c r="J2115" s="948" t="s">
        <v>1096</v>
      </c>
      <c r="K2115" s="948">
        <v>4</v>
      </c>
      <c r="L2115" s="948" t="s">
        <v>25</v>
      </c>
      <c r="M2115" s="948">
        <v>41600</v>
      </c>
      <c r="N2115" s="948" t="s">
        <v>114</v>
      </c>
      <c r="O2115" s="948">
        <v>165078</v>
      </c>
      <c r="P2115" s="948">
        <v>123478</v>
      </c>
      <c r="Q2115" s="948">
        <v>23032</v>
      </c>
      <c r="R2115" s="948">
        <v>43316</v>
      </c>
      <c r="S2115" s="948"/>
      <c r="T2115" s="948"/>
      <c r="U2115" s="948"/>
      <c r="V2115" s="948" t="s">
        <v>1348</v>
      </c>
      <c r="W2115" s="948">
        <v>2</v>
      </c>
    </row>
    <row r="2116" spans="1:23" s="917" customFormat="1" ht="12.75" customHeight="1">
      <c r="A2116" s="948">
        <v>1235</v>
      </c>
      <c r="B2116" s="948">
        <v>2815</v>
      </c>
      <c r="C2116" s="948" t="s">
        <v>117</v>
      </c>
      <c r="D2116" s="948" t="s">
        <v>1103</v>
      </c>
      <c r="E2116" s="948">
        <v>48112</v>
      </c>
      <c r="F2116" s="948" t="s">
        <v>198</v>
      </c>
      <c r="G2116" s="948" t="s">
        <v>3710</v>
      </c>
      <c r="H2116" s="948" t="s">
        <v>3694</v>
      </c>
      <c r="I2116" s="948"/>
      <c r="J2116" s="948" t="s">
        <v>1096</v>
      </c>
      <c r="K2116" s="948">
        <v>2</v>
      </c>
      <c r="L2116" s="948" t="s">
        <v>25</v>
      </c>
      <c r="M2116" s="948">
        <v>41600</v>
      </c>
      <c r="N2116" s="948" t="s">
        <v>114</v>
      </c>
      <c r="O2116" s="948">
        <v>165078</v>
      </c>
      <c r="P2116" s="948">
        <v>123478</v>
      </c>
      <c r="Q2116" s="948">
        <v>23032</v>
      </c>
      <c r="R2116" s="948">
        <v>43316</v>
      </c>
      <c r="S2116" s="948"/>
      <c r="T2116" s="948"/>
      <c r="U2116" s="948"/>
      <c r="V2116" s="948" t="s">
        <v>1348</v>
      </c>
      <c r="W2116" s="948">
        <v>2</v>
      </c>
    </row>
    <row r="2117" spans="1:23" s="917" customFormat="1" ht="12.75" customHeight="1">
      <c r="A2117" s="948">
        <v>1235</v>
      </c>
      <c r="B2117" s="948">
        <v>2805</v>
      </c>
      <c r="C2117" s="948" t="s">
        <v>110</v>
      </c>
      <c r="D2117" s="948" t="s">
        <v>1103</v>
      </c>
      <c r="E2117" s="948">
        <v>48113</v>
      </c>
      <c r="F2117" s="948" t="s">
        <v>198</v>
      </c>
      <c r="G2117" s="948" t="s">
        <v>3711</v>
      </c>
      <c r="H2117" s="948" t="s">
        <v>3694</v>
      </c>
      <c r="I2117" s="948"/>
      <c r="J2117" s="948" t="s">
        <v>1096</v>
      </c>
      <c r="K2117" s="948">
        <v>1</v>
      </c>
      <c r="L2117" s="948" t="s">
        <v>25</v>
      </c>
      <c r="M2117" s="948">
        <v>41600</v>
      </c>
      <c r="N2117" s="948" t="s">
        <v>109</v>
      </c>
      <c r="O2117" s="948">
        <v>149905</v>
      </c>
      <c r="P2117" s="948">
        <v>108305</v>
      </c>
      <c r="Q2117" s="948">
        <v>23032</v>
      </c>
      <c r="R2117" s="948">
        <v>43316</v>
      </c>
      <c r="S2117" s="948"/>
      <c r="T2117" s="948"/>
      <c r="U2117" s="948"/>
      <c r="V2117" s="948" t="s">
        <v>1348</v>
      </c>
      <c r="W2117" s="948">
        <v>2</v>
      </c>
    </row>
    <row r="2118" spans="1:23" s="917" customFormat="1" ht="12.75" customHeight="1">
      <c r="A2118" s="948">
        <v>1235</v>
      </c>
      <c r="B2118" s="948">
        <v>2805</v>
      </c>
      <c r="C2118" s="948" t="s">
        <v>110</v>
      </c>
      <c r="D2118" s="948" t="s">
        <v>1103</v>
      </c>
      <c r="E2118" s="948">
        <v>48114</v>
      </c>
      <c r="F2118" s="948" t="s">
        <v>198</v>
      </c>
      <c r="G2118" s="948" t="s">
        <v>3712</v>
      </c>
      <c r="H2118" s="948" t="s">
        <v>3694</v>
      </c>
      <c r="I2118" s="948"/>
      <c r="J2118" s="948" t="s">
        <v>1096</v>
      </c>
      <c r="K2118" s="948">
        <v>3</v>
      </c>
      <c r="L2118" s="948" t="s">
        <v>25</v>
      </c>
      <c r="M2118" s="948">
        <v>41600</v>
      </c>
      <c r="N2118" s="948" t="s">
        <v>109</v>
      </c>
      <c r="O2118" s="948">
        <v>149905</v>
      </c>
      <c r="P2118" s="948">
        <v>108305</v>
      </c>
      <c r="Q2118" s="948">
        <v>23032</v>
      </c>
      <c r="R2118" s="948">
        <v>43316</v>
      </c>
      <c r="S2118" s="948"/>
      <c r="T2118" s="948"/>
      <c r="U2118" s="948"/>
      <c r="V2118" s="948" t="s">
        <v>1348</v>
      </c>
      <c r="W2118" s="948">
        <v>2</v>
      </c>
    </row>
    <row r="2119" spans="1:23" s="917" customFormat="1" ht="12.75" customHeight="1">
      <c r="A2119" s="948">
        <v>1235</v>
      </c>
      <c r="B2119" s="948">
        <v>2805</v>
      </c>
      <c r="C2119" s="948" t="s">
        <v>110</v>
      </c>
      <c r="D2119" s="948" t="s">
        <v>1103</v>
      </c>
      <c r="E2119" s="948">
        <v>48115</v>
      </c>
      <c r="F2119" s="948" t="s">
        <v>198</v>
      </c>
      <c r="G2119" s="948" t="s">
        <v>3713</v>
      </c>
      <c r="H2119" s="948" t="s">
        <v>3694</v>
      </c>
      <c r="I2119" s="948"/>
      <c r="J2119" s="948" t="s">
        <v>1096</v>
      </c>
      <c r="K2119" s="948">
        <v>3</v>
      </c>
      <c r="L2119" s="948" t="s">
        <v>25</v>
      </c>
      <c r="M2119" s="948">
        <v>41600</v>
      </c>
      <c r="N2119" s="948" t="s">
        <v>109</v>
      </c>
      <c r="O2119" s="948">
        <v>149905</v>
      </c>
      <c r="P2119" s="948">
        <v>108305</v>
      </c>
      <c r="Q2119" s="948">
        <v>23032</v>
      </c>
      <c r="R2119" s="948">
        <v>43316</v>
      </c>
      <c r="S2119" s="948"/>
      <c r="T2119" s="948"/>
      <c r="U2119" s="948"/>
      <c r="V2119" s="948" t="s">
        <v>1348</v>
      </c>
      <c r="W2119" s="948">
        <v>2</v>
      </c>
    </row>
    <row r="2120" spans="1:23" s="917" customFormat="1" ht="12.75" customHeight="1">
      <c r="A2120" s="948">
        <v>2004</v>
      </c>
      <c r="B2120" s="948">
        <v>2840</v>
      </c>
      <c r="C2120" s="948" t="s">
        <v>87</v>
      </c>
      <c r="D2120" s="948" t="s">
        <v>1266</v>
      </c>
      <c r="E2120" s="948">
        <v>48116</v>
      </c>
      <c r="F2120" s="948" t="s">
        <v>198</v>
      </c>
      <c r="G2120" s="948" t="s">
        <v>3714</v>
      </c>
      <c r="H2120" s="948" t="s">
        <v>3715</v>
      </c>
      <c r="I2120" s="948"/>
      <c r="J2120" s="948" t="s">
        <v>1096</v>
      </c>
      <c r="K2120" s="948">
        <v>15</v>
      </c>
      <c r="L2120" s="948" t="s">
        <v>1415</v>
      </c>
      <c r="M2120" s="948">
        <v>0</v>
      </c>
      <c r="N2120" s="948" t="s">
        <v>84</v>
      </c>
      <c r="O2120" s="948">
        <v>97274</v>
      </c>
      <c r="P2120" s="948">
        <v>97274</v>
      </c>
      <c r="Q2120" s="948">
        <v>18870</v>
      </c>
      <c r="R2120" s="948">
        <v>26466</v>
      </c>
      <c r="S2120" s="948"/>
      <c r="T2120" s="948"/>
      <c r="U2120" s="948"/>
      <c r="V2120" s="948" t="s">
        <v>1348</v>
      </c>
      <c r="W2120" s="948">
        <v>1</v>
      </c>
    </row>
    <row r="2121" spans="1:23" s="917" customFormat="1" ht="12.75" customHeight="1">
      <c r="A2121" s="948">
        <v>1220</v>
      </c>
      <c r="B2121" s="948">
        <v>2807</v>
      </c>
      <c r="C2121" s="948" t="s">
        <v>1102</v>
      </c>
      <c r="D2121" s="948" t="s">
        <v>1103</v>
      </c>
      <c r="E2121" s="948">
        <v>48117</v>
      </c>
      <c r="F2121" s="948" t="s">
        <v>198</v>
      </c>
      <c r="G2121" s="948" t="s">
        <v>3716</v>
      </c>
      <c r="H2121" s="948" t="s">
        <v>3717</v>
      </c>
      <c r="I2121" s="948"/>
      <c r="J2121" s="948" t="s">
        <v>1096</v>
      </c>
      <c r="K2121" s="948">
        <v>5</v>
      </c>
      <c r="L2121" s="948" t="s">
        <v>25</v>
      </c>
      <c r="M2121" s="948">
        <v>41600</v>
      </c>
      <c r="N2121" s="948" t="s">
        <v>97</v>
      </c>
      <c r="O2121" s="948">
        <v>122428</v>
      </c>
      <c r="P2121" s="948">
        <v>80828</v>
      </c>
      <c r="Q2121" s="948">
        <v>18870</v>
      </c>
      <c r="R2121" s="948">
        <v>26466</v>
      </c>
      <c r="S2121" s="948"/>
      <c r="T2121" s="948"/>
      <c r="U2121" s="948"/>
      <c r="V2121" s="948" t="s">
        <v>1348</v>
      </c>
      <c r="W2121" s="948">
        <v>1</v>
      </c>
    </row>
    <row r="2122" spans="1:23" s="917" customFormat="1" ht="12.75" customHeight="1">
      <c r="A2122" s="948">
        <v>1220</v>
      </c>
      <c r="B2122" s="948">
        <v>2807</v>
      </c>
      <c r="C2122" s="948" t="s">
        <v>1102</v>
      </c>
      <c r="D2122" s="948" t="s">
        <v>1103</v>
      </c>
      <c r="E2122" s="948">
        <v>48118</v>
      </c>
      <c r="F2122" s="948" t="s">
        <v>198</v>
      </c>
      <c r="G2122" s="948" t="s">
        <v>3718</v>
      </c>
      <c r="H2122" s="948" t="s">
        <v>3717</v>
      </c>
      <c r="I2122" s="948"/>
      <c r="J2122" s="948" t="s">
        <v>1096</v>
      </c>
      <c r="K2122" s="948">
        <v>3</v>
      </c>
      <c r="L2122" s="948" t="s">
        <v>25</v>
      </c>
      <c r="M2122" s="948">
        <v>41600</v>
      </c>
      <c r="N2122" s="948" t="s">
        <v>97</v>
      </c>
      <c r="O2122" s="948">
        <v>122428</v>
      </c>
      <c r="P2122" s="948">
        <v>80828</v>
      </c>
      <c r="Q2122" s="948">
        <v>18870</v>
      </c>
      <c r="R2122" s="948">
        <v>26466</v>
      </c>
      <c r="S2122" s="948"/>
      <c r="T2122" s="948"/>
      <c r="U2122" s="948"/>
      <c r="V2122" s="948" t="s">
        <v>1348</v>
      </c>
      <c r="W2122" s="948">
        <v>1</v>
      </c>
    </row>
    <row r="2123" spans="1:23" s="917" customFormat="1" ht="12.75" customHeight="1">
      <c r="A2123" s="948">
        <v>1220</v>
      </c>
      <c r="B2123" s="948">
        <v>2807</v>
      </c>
      <c r="C2123" s="948" t="s">
        <v>1102</v>
      </c>
      <c r="D2123" s="948" t="s">
        <v>1103</v>
      </c>
      <c r="E2123" s="948">
        <v>48119</v>
      </c>
      <c r="F2123" s="948" t="s">
        <v>198</v>
      </c>
      <c r="G2123" s="948" t="s">
        <v>3719</v>
      </c>
      <c r="H2123" s="948" t="s">
        <v>3717</v>
      </c>
      <c r="I2123" s="948"/>
      <c r="J2123" s="948" t="s">
        <v>1096</v>
      </c>
      <c r="K2123" s="948">
        <v>3</v>
      </c>
      <c r="L2123" s="948" t="s">
        <v>25</v>
      </c>
      <c r="M2123" s="948">
        <v>41600</v>
      </c>
      <c r="N2123" s="948" t="s">
        <v>97</v>
      </c>
      <c r="O2123" s="948">
        <v>122428</v>
      </c>
      <c r="P2123" s="948">
        <v>80828</v>
      </c>
      <c r="Q2123" s="948">
        <v>18870</v>
      </c>
      <c r="R2123" s="948">
        <v>26466</v>
      </c>
      <c r="S2123" s="948"/>
      <c r="T2123" s="948"/>
      <c r="U2123" s="948"/>
      <c r="V2123" s="948" t="s">
        <v>1348</v>
      </c>
      <c r="W2123" s="948">
        <v>1</v>
      </c>
    </row>
    <row r="2124" spans="1:23" s="917" customFormat="1" ht="12.75" customHeight="1">
      <c r="A2124" s="948">
        <v>1220</v>
      </c>
      <c r="B2124" s="948">
        <v>2807</v>
      </c>
      <c r="C2124" s="948" t="s">
        <v>1102</v>
      </c>
      <c r="D2124" s="948" t="s">
        <v>1103</v>
      </c>
      <c r="E2124" s="948">
        <v>48120</v>
      </c>
      <c r="F2124" s="948" t="s">
        <v>198</v>
      </c>
      <c r="G2124" s="948" t="s">
        <v>3720</v>
      </c>
      <c r="H2124" s="948" t="s">
        <v>3717</v>
      </c>
      <c r="I2124" s="948"/>
      <c r="J2124" s="948" t="s">
        <v>1096</v>
      </c>
      <c r="K2124" s="948">
        <v>5</v>
      </c>
      <c r="L2124" s="948" t="s">
        <v>25</v>
      </c>
      <c r="M2124" s="948">
        <v>41600</v>
      </c>
      <c r="N2124" s="948" t="s">
        <v>97</v>
      </c>
      <c r="O2124" s="948">
        <v>122428</v>
      </c>
      <c r="P2124" s="948">
        <v>80828</v>
      </c>
      <c r="Q2124" s="948">
        <v>18870</v>
      </c>
      <c r="R2124" s="948">
        <v>26466</v>
      </c>
      <c r="S2124" s="948"/>
      <c r="T2124" s="948"/>
      <c r="U2124" s="948"/>
      <c r="V2124" s="948" t="s">
        <v>1348</v>
      </c>
      <c r="W2124" s="948">
        <v>1</v>
      </c>
    </row>
    <row r="2125" spans="1:23" s="917" customFormat="1" ht="12.75" customHeight="1">
      <c r="A2125" s="948">
        <v>1770</v>
      </c>
      <c r="B2125" s="948">
        <v>2821</v>
      </c>
      <c r="C2125" s="948" t="s">
        <v>102</v>
      </c>
      <c r="D2125" s="948" t="s">
        <v>1270</v>
      </c>
      <c r="E2125" s="948">
        <v>48125</v>
      </c>
      <c r="F2125" s="948" t="s">
        <v>198</v>
      </c>
      <c r="G2125" s="948" t="s">
        <v>3721</v>
      </c>
      <c r="H2125" s="948" t="s">
        <v>3362</v>
      </c>
      <c r="I2125" s="948"/>
      <c r="J2125" s="948" t="s">
        <v>1096</v>
      </c>
      <c r="K2125" s="948">
        <v>1</v>
      </c>
      <c r="L2125" s="948" t="s">
        <v>25</v>
      </c>
      <c r="M2125" s="948">
        <v>41600</v>
      </c>
      <c r="N2125" s="948" t="s">
        <v>97</v>
      </c>
      <c r="O2125" s="948">
        <v>122428</v>
      </c>
      <c r="P2125" s="948">
        <v>80828</v>
      </c>
      <c r="Q2125" s="948">
        <v>18870</v>
      </c>
      <c r="R2125" s="948">
        <v>34212</v>
      </c>
      <c r="S2125" s="948"/>
      <c r="T2125" s="948"/>
      <c r="U2125" s="948"/>
      <c r="V2125" s="948" t="s">
        <v>1348</v>
      </c>
      <c r="W2125" s="948">
        <v>2</v>
      </c>
    </row>
    <row r="2126" spans="1:23" s="917" customFormat="1" ht="12.75" customHeight="1">
      <c r="A2126" s="948">
        <v>1770</v>
      </c>
      <c r="B2126" s="948">
        <v>2840</v>
      </c>
      <c r="C2126" s="948" t="s">
        <v>87</v>
      </c>
      <c r="D2126" s="948" t="s">
        <v>1270</v>
      </c>
      <c r="E2126" s="948">
        <v>48127</v>
      </c>
      <c r="F2126" s="948" t="s">
        <v>198</v>
      </c>
      <c r="G2126" s="948" t="s">
        <v>3722</v>
      </c>
      <c r="H2126" s="948" t="s">
        <v>3362</v>
      </c>
      <c r="I2126" s="948"/>
      <c r="J2126" s="948" t="s">
        <v>1096</v>
      </c>
      <c r="K2126" s="948">
        <v>2</v>
      </c>
      <c r="L2126" s="948" t="s">
        <v>25</v>
      </c>
      <c r="M2126" s="948">
        <v>41600</v>
      </c>
      <c r="N2126" s="948" t="s">
        <v>84</v>
      </c>
      <c r="O2126" s="948">
        <v>94362</v>
      </c>
      <c r="P2126" s="948">
        <v>52762</v>
      </c>
      <c r="Q2126" s="948">
        <v>18870</v>
      </c>
      <c r="R2126" s="948">
        <v>34212</v>
      </c>
      <c r="S2126" s="948"/>
      <c r="T2126" s="948"/>
      <c r="U2126" s="948"/>
      <c r="V2126" s="948" t="s">
        <v>1348</v>
      </c>
      <c r="W2126" s="948">
        <v>2</v>
      </c>
    </row>
    <row r="2127" spans="1:23" s="917" customFormat="1" ht="12.75" customHeight="1">
      <c r="A2127" s="948">
        <v>1110</v>
      </c>
      <c r="B2127" s="948">
        <v>2815</v>
      </c>
      <c r="C2127" s="948" t="s">
        <v>117</v>
      </c>
      <c r="D2127" s="948" t="s">
        <v>1103</v>
      </c>
      <c r="E2127" s="948">
        <v>48129</v>
      </c>
      <c r="F2127" s="948" t="s">
        <v>198</v>
      </c>
      <c r="G2127" s="948" t="s">
        <v>3723</v>
      </c>
      <c r="H2127" s="948" t="s">
        <v>3724</v>
      </c>
      <c r="I2127" s="948"/>
      <c r="J2127" s="948" t="s">
        <v>1096</v>
      </c>
      <c r="K2127" s="948">
        <v>5</v>
      </c>
      <c r="L2127" s="948" t="s">
        <v>25</v>
      </c>
      <c r="M2127" s="948">
        <v>41600</v>
      </c>
      <c r="N2127" s="948" t="s">
        <v>114</v>
      </c>
      <c r="O2127" s="948">
        <v>165078</v>
      </c>
      <c r="P2127" s="948">
        <v>123478</v>
      </c>
      <c r="Q2127" s="948">
        <v>18870</v>
      </c>
      <c r="R2127" s="948">
        <v>26466</v>
      </c>
      <c r="S2127" s="948"/>
      <c r="T2127" s="948"/>
      <c r="U2127" s="948"/>
      <c r="V2127" s="948" t="s">
        <v>1348</v>
      </c>
      <c r="W2127" s="948">
        <v>2</v>
      </c>
    </row>
    <row r="2128" spans="1:23" s="917" customFormat="1" ht="12.75" customHeight="1">
      <c r="A2128" s="948">
        <v>1630</v>
      </c>
      <c r="B2128" s="948">
        <v>2808</v>
      </c>
      <c r="C2128" s="948" t="s">
        <v>99</v>
      </c>
      <c r="D2128" s="948" t="s">
        <v>1126</v>
      </c>
      <c r="E2128" s="948">
        <v>48133</v>
      </c>
      <c r="F2128" s="948" t="s">
        <v>198</v>
      </c>
      <c r="G2128" s="948" t="s">
        <v>3725</v>
      </c>
      <c r="H2128" s="948" t="s">
        <v>3726</v>
      </c>
      <c r="I2128" s="948"/>
      <c r="J2128" s="948" t="s">
        <v>1096</v>
      </c>
      <c r="K2128" s="948">
        <v>3</v>
      </c>
      <c r="L2128" s="948" t="s">
        <v>25</v>
      </c>
      <c r="M2128" s="948">
        <v>41600</v>
      </c>
      <c r="N2128" s="948" t="s">
        <v>97</v>
      </c>
      <c r="O2128" s="948">
        <v>122428</v>
      </c>
      <c r="P2128" s="948">
        <v>80828</v>
      </c>
      <c r="Q2128" s="948">
        <v>26851</v>
      </c>
      <c r="R2128" s="948">
        <v>37759</v>
      </c>
      <c r="S2128" s="948"/>
      <c r="T2128" s="948"/>
      <c r="U2128" s="948"/>
      <c r="V2128" s="948" t="s">
        <v>1348</v>
      </c>
      <c r="W2128" s="948">
        <v>1</v>
      </c>
    </row>
    <row r="2129" spans="1:23" s="917" customFormat="1" ht="12.75" customHeight="1">
      <c r="A2129" s="948">
        <v>1630</v>
      </c>
      <c r="B2129" s="948">
        <v>2808</v>
      </c>
      <c r="C2129" s="948" t="s">
        <v>99</v>
      </c>
      <c r="D2129" s="948" t="s">
        <v>1126</v>
      </c>
      <c r="E2129" s="948">
        <v>48136</v>
      </c>
      <c r="F2129" s="948" t="s">
        <v>198</v>
      </c>
      <c r="G2129" s="948" t="s">
        <v>3727</v>
      </c>
      <c r="H2129" s="948" t="s">
        <v>3728</v>
      </c>
      <c r="I2129" s="948"/>
      <c r="J2129" s="948" t="s">
        <v>1096</v>
      </c>
      <c r="K2129" s="948">
        <v>3</v>
      </c>
      <c r="L2129" s="948" t="s">
        <v>25</v>
      </c>
      <c r="M2129" s="948">
        <v>41600</v>
      </c>
      <c r="N2129" s="948" t="s">
        <v>97</v>
      </c>
      <c r="O2129" s="948">
        <v>122428</v>
      </c>
      <c r="P2129" s="948">
        <v>80828</v>
      </c>
      <c r="Q2129" s="948">
        <v>26851</v>
      </c>
      <c r="R2129" s="948">
        <v>37759</v>
      </c>
      <c r="S2129" s="948"/>
      <c r="T2129" s="948"/>
      <c r="U2129" s="948"/>
      <c r="V2129" s="948" t="s">
        <v>1348</v>
      </c>
      <c r="W2129" s="948">
        <v>1</v>
      </c>
    </row>
    <row r="2130" spans="1:23" s="917" customFormat="1" ht="12.75" customHeight="1">
      <c r="A2130" s="948">
        <v>1630</v>
      </c>
      <c r="B2130" s="948">
        <v>2808</v>
      </c>
      <c r="C2130" s="948" t="s">
        <v>99</v>
      </c>
      <c r="D2130" s="948" t="s">
        <v>1126</v>
      </c>
      <c r="E2130" s="948">
        <v>48137</v>
      </c>
      <c r="F2130" s="948" t="s">
        <v>198</v>
      </c>
      <c r="G2130" s="948" t="s">
        <v>3729</v>
      </c>
      <c r="H2130" s="948" t="s">
        <v>3730</v>
      </c>
      <c r="I2130" s="948"/>
      <c r="J2130" s="948" t="s">
        <v>1096</v>
      </c>
      <c r="K2130" s="948">
        <v>3</v>
      </c>
      <c r="L2130" s="948" t="s">
        <v>25</v>
      </c>
      <c r="M2130" s="948">
        <v>41600</v>
      </c>
      <c r="N2130" s="948" t="s">
        <v>97</v>
      </c>
      <c r="O2130" s="948">
        <v>122428</v>
      </c>
      <c r="P2130" s="948">
        <v>80828</v>
      </c>
      <c r="Q2130" s="948">
        <v>26851</v>
      </c>
      <c r="R2130" s="948">
        <v>37759</v>
      </c>
      <c r="S2130" s="948"/>
      <c r="T2130" s="948"/>
      <c r="U2130" s="948"/>
      <c r="V2130" s="948" t="s">
        <v>1348</v>
      </c>
      <c r="W2130" s="948">
        <v>1</v>
      </c>
    </row>
    <row r="2131" spans="1:23" s="917" customFormat="1" ht="12.75" customHeight="1">
      <c r="A2131" s="948">
        <v>1325</v>
      </c>
      <c r="B2131" s="948">
        <v>2830</v>
      </c>
      <c r="C2131" s="948" t="s">
        <v>113</v>
      </c>
      <c r="D2131" s="948" t="s">
        <v>1133</v>
      </c>
      <c r="E2131" s="948">
        <v>48139</v>
      </c>
      <c r="F2131" s="948" t="s">
        <v>198</v>
      </c>
      <c r="G2131" s="948" t="s">
        <v>3731</v>
      </c>
      <c r="H2131" s="948" t="s">
        <v>3732</v>
      </c>
      <c r="I2131" s="948"/>
      <c r="J2131" s="948" t="s">
        <v>1096</v>
      </c>
      <c r="K2131" s="948">
        <v>2</v>
      </c>
      <c r="L2131" s="948" t="s">
        <v>25</v>
      </c>
      <c r="M2131" s="948">
        <v>41600</v>
      </c>
      <c r="N2131" s="948" t="s">
        <v>106</v>
      </c>
      <c r="O2131" s="948">
        <v>136028</v>
      </c>
      <c r="P2131" s="948">
        <v>94428</v>
      </c>
      <c r="Q2131" s="948">
        <v>18870</v>
      </c>
      <c r="R2131" s="948">
        <v>26466</v>
      </c>
      <c r="S2131" s="948"/>
      <c r="T2131" s="948"/>
      <c r="U2131" s="948"/>
      <c r="V2131" s="948" t="s">
        <v>1348</v>
      </c>
      <c r="W2131" s="948">
        <v>2</v>
      </c>
    </row>
    <row r="2132" spans="1:23" s="917" customFormat="1" ht="12.75" customHeight="1">
      <c r="A2132" s="948">
        <v>1605</v>
      </c>
      <c r="B2132" s="948">
        <v>2813</v>
      </c>
      <c r="C2132" s="948" t="s">
        <v>90</v>
      </c>
      <c r="D2132" s="948" t="s">
        <v>1126</v>
      </c>
      <c r="E2132" s="948">
        <v>48142</v>
      </c>
      <c r="F2132" s="948" t="s">
        <v>198</v>
      </c>
      <c r="G2132" s="948" t="s">
        <v>3733</v>
      </c>
      <c r="H2132" s="948" t="s">
        <v>3613</v>
      </c>
      <c r="I2132" s="948"/>
      <c r="J2132" s="948" t="s">
        <v>1096</v>
      </c>
      <c r="K2132" s="948">
        <v>1</v>
      </c>
      <c r="L2132" s="948" t="s">
        <v>25</v>
      </c>
      <c r="M2132" s="948">
        <v>41600</v>
      </c>
      <c r="N2132" s="948" t="s">
        <v>88</v>
      </c>
      <c r="O2132" s="948">
        <v>101092</v>
      </c>
      <c r="P2132" s="948">
        <v>59492</v>
      </c>
      <c r="Q2132" s="948">
        <v>18870</v>
      </c>
      <c r="R2132" s="948">
        <v>19885</v>
      </c>
      <c r="S2132" s="948"/>
      <c r="T2132" s="948"/>
      <c r="U2132" s="948"/>
      <c r="V2132" s="948" t="s">
        <v>1348</v>
      </c>
      <c r="W2132" s="948">
        <v>3</v>
      </c>
    </row>
    <row r="2133" spans="1:23" s="917" customFormat="1" ht="12.75" customHeight="1">
      <c r="A2133" s="948">
        <v>1205</v>
      </c>
      <c r="B2133" s="948">
        <v>2807</v>
      </c>
      <c r="C2133" s="948" t="s">
        <v>1102</v>
      </c>
      <c r="D2133" s="948" t="s">
        <v>1103</v>
      </c>
      <c r="E2133" s="948">
        <v>48144</v>
      </c>
      <c r="F2133" s="948" t="s">
        <v>198</v>
      </c>
      <c r="G2133" s="948" t="s">
        <v>3734</v>
      </c>
      <c r="H2133" s="948" t="s">
        <v>3694</v>
      </c>
      <c r="I2133" s="948"/>
      <c r="J2133" s="948" t="s">
        <v>1096</v>
      </c>
      <c r="K2133" s="948">
        <v>5</v>
      </c>
      <c r="L2133" s="948" t="s">
        <v>25</v>
      </c>
      <c r="M2133" s="948">
        <v>41600</v>
      </c>
      <c r="N2133" s="948" t="s">
        <v>97</v>
      </c>
      <c r="O2133" s="948">
        <v>122428</v>
      </c>
      <c r="P2133" s="948">
        <v>80828</v>
      </c>
      <c r="Q2133" s="948">
        <v>18870</v>
      </c>
      <c r="R2133" s="948">
        <v>26466</v>
      </c>
      <c r="S2133" s="948"/>
      <c r="T2133" s="948"/>
      <c r="U2133" s="948"/>
      <c r="V2133" s="948" t="s">
        <v>1348</v>
      </c>
      <c r="W2133" s="948">
        <v>1</v>
      </c>
    </row>
    <row r="2134" spans="1:23" s="917" customFormat="1" ht="12.75" customHeight="1">
      <c r="A2134" s="948">
        <v>1555</v>
      </c>
      <c r="B2134" s="948">
        <v>2814</v>
      </c>
      <c r="C2134" s="948" t="s">
        <v>121</v>
      </c>
      <c r="D2134" s="948" t="s">
        <v>1445</v>
      </c>
      <c r="E2134" s="948">
        <v>48147</v>
      </c>
      <c r="F2134" s="948" t="s">
        <v>198</v>
      </c>
      <c r="G2134" s="948" t="s">
        <v>3735</v>
      </c>
      <c r="H2134" s="948" t="s">
        <v>3736</v>
      </c>
      <c r="I2134" s="948"/>
      <c r="J2134" s="948" t="s">
        <v>1096</v>
      </c>
      <c r="K2134" s="948">
        <v>2</v>
      </c>
      <c r="L2134" s="948" t="s">
        <v>25</v>
      </c>
      <c r="M2134" s="948">
        <v>41600</v>
      </c>
      <c r="N2134" s="948" t="s">
        <v>120</v>
      </c>
      <c r="O2134" s="948">
        <v>177383</v>
      </c>
      <c r="P2134" s="948">
        <v>135783</v>
      </c>
      <c r="Q2134" s="948">
        <v>18870</v>
      </c>
      <c r="R2134" s="948">
        <v>26466</v>
      </c>
      <c r="S2134" s="948"/>
      <c r="T2134" s="948"/>
      <c r="U2134" s="948"/>
      <c r="V2134" s="948" t="s">
        <v>1348</v>
      </c>
      <c r="W2134" s="948">
        <v>1</v>
      </c>
    </row>
    <row r="2135" spans="1:23" s="917" customFormat="1" ht="12.75" customHeight="1">
      <c r="A2135" s="948">
        <v>1710</v>
      </c>
      <c r="B2135" s="948">
        <v>2840</v>
      </c>
      <c r="C2135" s="948" t="s">
        <v>87</v>
      </c>
      <c r="D2135" s="948" t="s">
        <v>1093</v>
      </c>
      <c r="E2135" s="948">
        <v>48151</v>
      </c>
      <c r="F2135" s="948" t="s">
        <v>198</v>
      </c>
      <c r="G2135" s="948" t="s">
        <v>3737</v>
      </c>
      <c r="H2135" s="948" t="s">
        <v>3738</v>
      </c>
      <c r="I2135" s="948"/>
      <c r="J2135" s="948" t="s">
        <v>1096</v>
      </c>
      <c r="K2135" s="948">
        <v>2</v>
      </c>
      <c r="L2135" s="948" t="s">
        <v>25</v>
      </c>
      <c r="M2135" s="948">
        <v>41600</v>
      </c>
      <c r="N2135" s="948" t="s">
        <v>84</v>
      </c>
      <c r="O2135" s="948">
        <v>94362</v>
      </c>
      <c r="P2135" s="948">
        <v>52762</v>
      </c>
      <c r="Q2135" s="948">
        <v>18870</v>
      </c>
      <c r="R2135" s="948">
        <v>26466</v>
      </c>
      <c r="S2135" s="948"/>
      <c r="T2135" s="948"/>
      <c r="U2135" s="948"/>
      <c r="V2135" s="948" t="s">
        <v>1348</v>
      </c>
      <c r="W2135" s="948">
        <v>1</v>
      </c>
    </row>
    <row r="2136" spans="1:23" s="917" customFormat="1" ht="12.75" customHeight="1">
      <c r="A2136" s="948">
        <v>1680</v>
      </c>
      <c r="B2136" s="948">
        <v>2840</v>
      </c>
      <c r="C2136" s="948" t="s">
        <v>87</v>
      </c>
      <c r="D2136" s="948" t="s">
        <v>1093</v>
      </c>
      <c r="E2136" s="948">
        <v>48152</v>
      </c>
      <c r="F2136" s="948" t="s">
        <v>198</v>
      </c>
      <c r="G2136" s="948" t="s">
        <v>3739</v>
      </c>
      <c r="H2136" s="948" t="s">
        <v>3738</v>
      </c>
      <c r="I2136" s="948" t="s">
        <v>1748</v>
      </c>
      <c r="J2136" s="948" t="s">
        <v>1096</v>
      </c>
      <c r="K2136" s="948">
        <v>3</v>
      </c>
      <c r="L2136" s="948" t="s">
        <v>25</v>
      </c>
      <c r="M2136" s="948">
        <v>41600</v>
      </c>
      <c r="N2136" s="948" t="s">
        <v>84</v>
      </c>
      <c r="O2136" s="948">
        <v>94362</v>
      </c>
      <c r="P2136" s="948">
        <v>52762</v>
      </c>
      <c r="Q2136" s="948">
        <v>18870</v>
      </c>
      <c r="R2136" s="948">
        <v>34212</v>
      </c>
      <c r="S2136" s="948"/>
      <c r="T2136" s="948"/>
      <c r="U2136" s="948"/>
      <c r="V2136" s="948" t="s">
        <v>1348</v>
      </c>
      <c r="W2136" s="948">
        <v>2</v>
      </c>
    </row>
    <row r="2137" spans="1:23" s="917" customFormat="1" ht="12.75" customHeight="1">
      <c r="A2137" s="948">
        <v>1680</v>
      </c>
      <c r="B2137" s="948">
        <v>2840</v>
      </c>
      <c r="C2137" s="948" t="s">
        <v>87</v>
      </c>
      <c r="D2137" s="948" t="s">
        <v>1093</v>
      </c>
      <c r="E2137" s="948">
        <v>48154</v>
      </c>
      <c r="F2137" s="948" t="s">
        <v>198</v>
      </c>
      <c r="G2137" s="948" t="s">
        <v>3740</v>
      </c>
      <c r="H2137" s="948" t="s">
        <v>3738</v>
      </c>
      <c r="I2137" s="948"/>
      <c r="J2137" s="948" t="s">
        <v>1096</v>
      </c>
      <c r="K2137" s="948">
        <v>2</v>
      </c>
      <c r="L2137" s="948" t="s">
        <v>25</v>
      </c>
      <c r="M2137" s="948">
        <v>41600</v>
      </c>
      <c r="N2137" s="948" t="s">
        <v>84</v>
      </c>
      <c r="O2137" s="948">
        <v>94362</v>
      </c>
      <c r="P2137" s="948">
        <v>52762</v>
      </c>
      <c r="Q2137" s="948">
        <v>18870</v>
      </c>
      <c r="R2137" s="948">
        <v>34212</v>
      </c>
      <c r="S2137" s="948"/>
      <c r="T2137" s="948"/>
      <c r="U2137" s="948"/>
      <c r="V2137" s="948" t="s">
        <v>1348</v>
      </c>
      <c r="W2137" s="948">
        <v>2</v>
      </c>
    </row>
    <row r="2138" spans="1:23" s="917" customFormat="1" ht="12.75" customHeight="1">
      <c r="A2138" s="948">
        <v>1430</v>
      </c>
      <c r="B2138" s="948">
        <v>2840</v>
      </c>
      <c r="C2138" s="948" t="s">
        <v>87</v>
      </c>
      <c r="D2138" s="948" t="s">
        <v>1833</v>
      </c>
      <c r="E2138" s="948">
        <v>48166</v>
      </c>
      <c r="F2138" s="948" t="s">
        <v>198</v>
      </c>
      <c r="G2138" s="948" t="s">
        <v>3741</v>
      </c>
      <c r="H2138" s="948" t="s">
        <v>3742</v>
      </c>
      <c r="I2138" s="948"/>
      <c r="J2138" s="948" t="s">
        <v>1096</v>
      </c>
      <c r="K2138" s="948">
        <v>3</v>
      </c>
      <c r="L2138" s="948" t="s">
        <v>25</v>
      </c>
      <c r="M2138" s="948">
        <v>41600</v>
      </c>
      <c r="N2138" s="948" t="s">
        <v>84</v>
      </c>
      <c r="O2138" s="948">
        <v>94362</v>
      </c>
      <c r="P2138" s="948">
        <v>52762</v>
      </c>
      <c r="Q2138" s="948">
        <v>18870</v>
      </c>
      <c r="R2138" s="948">
        <v>26466</v>
      </c>
      <c r="S2138" s="948"/>
      <c r="T2138" s="948"/>
      <c r="U2138" s="948"/>
      <c r="V2138" s="948" t="s">
        <v>1348</v>
      </c>
      <c r="W2138" s="948">
        <v>3</v>
      </c>
    </row>
    <row r="2139" spans="1:23" s="917" customFormat="1" ht="12.75" customHeight="1">
      <c r="A2139" s="948">
        <v>1250</v>
      </c>
      <c r="B2139" s="948">
        <v>2824</v>
      </c>
      <c r="C2139" s="948" t="s">
        <v>122</v>
      </c>
      <c r="D2139" s="948" t="s">
        <v>1103</v>
      </c>
      <c r="E2139" s="948">
        <v>48167</v>
      </c>
      <c r="F2139" s="948" t="s">
        <v>198</v>
      </c>
      <c r="G2139" s="948" t="s">
        <v>3743</v>
      </c>
      <c r="H2139" s="948" t="s">
        <v>3744</v>
      </c>
      <c r="I2139" s="948"/>
      <c r="J2139" s="948" t="s">
        <v>1096</v>
      </c>
      <c r="K2139" s="948">
        <v>3</v>
      </c>
      <c r="L2139" s="948" t="s">
        <v>25</v>
      </c>
      <c r="M2139" s="948">
        <v>41600</v>
      </c>
      <c r="N2139" s="948" t="s">
        <v>114</v>
      </c>
      <c r="O2139" s="948">
        <v>165078</v>
      </c>
      <c r="P2139" s="948">
        <v>123478</v>
      </c>
      <c r="Q2139" s="948">
        <v>18870</v>
      </c>
      <c r="R2139" s="948">
        <v>26466</v>
      </c>
      <c r="S2139" s="948"/>
      <c r="T2139" s="948"/>
      <c r="U2139" s="948"/>
      <c r="V2139" s="948" t="s">
        <v>1348</v>
      </c>
      <c r="W2139" s="948">
        <v>2</v>
      </c>
    </row>
    <row r="2140" spans="1:23" s="917" customFormat="1" ht="12.75" customHeight="1">
      <c r="A2140" s="948">
        <v>1235</v>
      </c>
      <c r="B2140" s="948">
        <v>2815</v>
      </c>
      <c r="C2140" s="948" t="s">
        <v>117</v>
      </c>
      <c r="D2140" s="948" t="s">
        <v>1103</v>
      </c>
      <c r="E2140" s="948">
        <v>48168</v>
      </c>
      <c r="F2140" s="948" t="s">
        <v>198</v>
      </c>
      <c r="G2140" s="948" t="s">
        <v>3745</v>
      </c>
      <c r="H2140" s="948" t="s">
        <v>3746</v>
      </c>
      <c r="I2140" s="948"/>
      <c r="J2140" s="948" t="s">
        <v>1096</v>
      </c>
      <c r="K2140" s="948">
        <v>2</v>
      </c>
      <c r="L2140" s="948" t="s">
        <v>25</v>
      </c>
      <c r="M2140" s="948">
        <v>41600</v>
      </c>
      <c r="N2140" s="948" t="s">
        <v>114</v>
      </c>
      <c r="O2140" s="948">
        <v>165078</v>
      </c>
      <c r="P2140" s="948">
        <v>123478</v>
      </c>
      <c r="Q2140" s="948">
        <v>23032</v>
      </c>
      <c r="R2140" s="948">
        <v>43316</v>
      </c>
      <c r="S2140" s="948"/>
      <c r="T2140" s="948"/>
      <c r="U2140" s="948"/>
      <c r="V2140" s="948" t="s">
        <v>1348</v>
      </c>
      <c r="W2140" s="948">
        <v>2</v>
      </c>
    </row>
    <row r="2141" spans="1:23" s="917" customFormat="1" ht="12.75" customHeight="1">
      <c r="A2141" s="948">
        <v>1235</v>
      </c>
      <c r="B2141" s="948">
        <v>2824</v>
      </c>
      <c r="C2141" s="948" t="s">
        <v>122</v>
      </c>
      <c r="D2141" s="948" t="s">
        <v>1103</v>
      </c>
      <c r="E2141" s="948">
        <v>48169</v>
      </c>
      <c r="F2141" s="948" t="s">
        <v>198</v>
      </c>
      <c r="G2141" s="948" t="s">
        <v>3747</v>
      </c>
      <c r="H2141" s="948" t="s">
        <v>3746</v>
      </c>
      <c r="I2141" s="948"/>
      <c r="J2141" s="948" t="s">
        <v>1096</v>
      </c>
      <c r="K2141" s="948">
        <v>3</v>
      </c>
      <c r="L2141" s="948" t="s">
        <v>25</v>
      </c>
      <c r="M2141" s="948">
        <v>41600</v>
      </c>
      <c r="N2141" s="948" t="s">
        <v>114</v>
      </c>
      <c r="O2141" s="948">
        <v>165078</v>
      </c>
      <c r="P2141" s="948">
        <v>123478</v>
      </c>
      <c r="Q2141" s="948">
        <v>23032</v>
      </c>
      <c r="R2141" s="948">
        <v>43316</v>
      </c>
      <c r="S2141" s="948"/>
      <c r="T2141" s="948"/>
      <c r="U2141" s="948"/>
      <c r="V2141" s="948" t="s">
        <v>1348</v>
      </c>
      <c r="W2141" s="948">
        <v>2</v>
      </c>
    </row>
    <row r="2142" spans="1:23" s="917" customFormat="1" ht="12.75" customHeight="1">
      <c r="A2142" s="948">
        <v>1630</v>
      </c>
      <c r="B2142" s="948">
        <v>2808</v>
      </c>
      <c r="C2142" s="948" t="s">
        <v>99</v>
      </c>
      <c r="D2142" s="948" t="s">
        <v>1126</v>
      </c>
      <c r="E2142" s="948">
        <v>48170</v>
      </c>
      <c r="F2142" s="948" t="s">
        <v>198</v>
      </c>
      <c r="G2142" s="948" t="s">
        <v>3748</v>
      </c>
      <c r="H2142" s="948" t="s">
        <v>3749</v>
      </c>
      <c r="I2142" s="948"/>
      <c r="J2142" s="948" t="s">
        <v>1096</v>
      </c>
      <c r="K2142" s="948">
        <v>2</v>
      </c>
      <c r="L2142" s="948" t="s">
        <v>25</v>
      </c>
      <c r="M2142" s="948">
        <v>41600</v>
      </c>
      <c r="N2142" s="948" t="s">
        <v>97</v>
      </c>
      <c r="O2142" s="948">
        <v>122428</v>
      </c>
      <c r="P2142" s="948">
        <v>80828</v>
      </c>
      <c r="Q2142" s="948">
        <v>26851</v>
      </c>
      <c r="R2142" s="948">
        <v>37759</v>
      </c>
      <c r="S2142" s="948"/>
      <c r="T2142" s="948"/>
      <c r="U2142" s="948"/>
      <c r="V2142" s="948" t="s">
        <v>1348</v>
      </c>
      <c r="W2142" s="948">
        <v>7</v>
      </c>
    </row>
    <row r="2143" spans="1:23" s="917" customFormat="1" ht="12.75" customHeight="1">
      <c r="A2143" s="948">
        <v>1280</v>
      </c>
      <c r="B2143" s="948">
        <v>2826</v>
      </c>
      <c r="C2143" s="948" t="s">
        <v>103</v>
      </c>
      <c r="D2143" s="948" t="s">
        <v>1103</v>
      </c>
      <c r="E2143" s="948">
        <v>48171</v>
      </c>
      <c r="F2143" s="948" t="s">
        <v>198</v>
      </c>
      <c r="G2143" s="948" t="s">
        <v>3750</v>
      </c>
      <c r="H2143" s="948" t="s">
        <v>3538</v>
      </c>
      <c r="I2143" s="948"/>
      <c r="J2143" s="948" t="s">
        <v>1096</v>
      </c>
      <c r="K2143" s="948">
        <v>5</v>
      </c>
      <c r="L2143" s="948" t="s">
        <v>25</v>
      </c>
      <c r="M2143" s="948">
        <v>41600</v>
      </c>
      <c r="N2143" s="948" t="s">
        <v>93</v>
      </c>
      <c r="O2143" s="948">
        <v>109342</v>
      </c>
      <c r="P2143" s="948">
        <v>67742</v>
      </c>
      <c r="Q2143" s="948">
        <v>18870</v>
      </c>
      <c r="R2143" s="948">
        <v>26466</v>
      </c>
      <c r="S2143" s="948"/>
      <c r="T2143" s="948"/>
      <c r="U2143" s="948"/>
      <c r="V2143" s="948" t="s">
        <v>1348</v>
      </c>
      <c r="W2143" s="948">
        <v>1</v>
      </c>
    </row>
    <row r="2144" spans="1:23" s="917" customFormat="1" ht="12.75" customHeight="1">
      <c r="A2144" s="948">
        <v>1275</v>
      </c>
      <c r="B2144" s="948">
        <v>2823</v>
      </c>
      <c r="C2144" s="948" t="s">
        <v>551</v>
      </c>
      <c r="D2144" s="948" t="s">
        <v>1103</v>
      </c>
      <c r="E2144" s="948">
        <v>48172</v>
      </c>
      <c r="F2144" s="948" t="s">
        <v>198</v>
      </c>
      <c r="G2144" s="948" t="s">
        <v>3751</v>
      </c>
      <c r="H2144" s="948" t="s">
        <v>3548</v>
      </c>
      <c r="I2144" s="948"/>
      <c r="J2144" s="948" t="s">
        <v>1096</v>
      </c>
      <c r="K2144" s="948">
        <v>15</v>
      </c>
      <c r="L2144" s="948" t="s">
        <v>25</v>
      </c>
      <c r="M2144" s="948">
        <v>41600</v>
      </c>
      <c r="N2144" s="948" t="s">
        <v>93</v>
      </c>
      <c r="O2144" s="948">
        <v>109342</v>
      </c>
      <c r="P2144" s="948">
        <v>67742</v>
      </c>
      <c r="Q2144" s="948">
        <v>18870</v>
      </c>
      <c r="R2144" s="948">
        <v>26466</v>
      </c>
      <c r="S2144" s="948"/>
      <c r="T2144" s="948"/>
      <c r="U2144" s="948"/>
      <c r="V2144" s="948" t="s">
        <v>1348</v>
      </c>
      <c r="W2144" s="948">
        <v>1</v>
      </c>
    </row>
    <row r="2145" spans="1:23" s="917" customFormat="1" ht="12.75" customHeight="1">
      <c r="A2145" s="948">
        <v>1275</v>
      </c>
      <c r="B2145" s="948">
        <v>2823</v>
      </c>
      <c r="C2145" s="948" t="s">
        <v>551</v>
      </c>
      <c r="D2145" s="948" t="s">
        <v>1103</v>
      </c>
      <c r="E2145" s="948">
        <v>48174</v>
      </c>
      <c r="F2145" s="948" t="s">
        <v>198</v>
      </c>
      <c r="G2145" s="948" t="s">
        <v>3752</v>
      </c>
      <c r="H2145" s="948" t="s">
        <v>3753</v>
      </c>
      <c r="I2145" s="948"/>
      <c r="J2145" s="948" t="s">
        <v>1096</v>
      </c>
      <c r="K2145" s="948">
        <v>4</v>
      </c>
      <c r="L2145" s="948" t="s">
        <v>25</v>
      </c>
      <c r="M2145" s="948">
        <v>41600</v>
      </c>
      <c r="N2145" s="948" t="s">
        <v>93</v>
      </c>
      <c r="O2145" s="948">
        <v>109342</v>
      </c>
      <c r="P2145" s="948">
        <v>67742</v>
      </c>
      <c r="Q2145" s="948">
        <v>18870</v>
      </c>
      <c r="R2145" s="948">
        <v>26466</v>
      </c>
      <c r="S2145" s="948"/>
      <c r="T2145" s="948"/>
      <c r="U2145" s="948"/>
      <c r="V2145" s="948" t="s">
        <v>1348</v>
      </c>
      <c r="W2145" s="948">
        <v>1</v>
      </c>
    </row>
    <row r="2146" spans="1:23" s="917" customFormat="1" ht="12.75" customHeight="1">
      <c r="A2146" s="948">
        <v>16</v>
      </c>
      <c r="B2146" s="948">
        <v>2808</v>
      </c>
      <c r="C2146" s="948" t="s">
        <v>99</v>
      </c>
      <c r="D2146" s="948" t="s">
        <v>1126</v>
      </c>
      <c r="E2146" s="948">
        <v>48175</v>
      </c>
      <c r="F2146" s="948" t="s">
        <v>198</v>
      </c>
      <c r="G2146" s="948" t="s">
        <v>3754</v>
      </c>
      <c r="H2146" s="948" t="s">
        <v>3755</v>
      </c>
      <c r="I2146" s="948"/>
      <c r="J2146" s="948" t="s">
        <v>1096</v>
      </c>
      <c r="K2146" s="948">
        <v>1</v>
      </c>
      <c r="L2146" s="948" t="s">
        <v>25</v>
      </c>
      <c r="M2146" s="948">
        <v>41600</v>
      </c>
      <c r="N2146" s="948" t="s">
        <v>97</v>
      </c>
      <c r="O2146" s="948">
        <v>122428</v>
      </c>
      <c r="P2146" s="948">
        <v>80828</v>
      </c>
      <c r="Q2146" s="948">
        <v>18870</v>
      </c>
      <c r="R2146" s="948">
        <v>26466</v>
      </c>
      <c r="S2146" s="948"/>
      <c r="T2146" s="948"/>
      <c r="U2146" s="948"/>
      <c r="V2146" s="948" t="s">
        <v>1348</v>
      </c>
      <c r="W2146" s="948">
        <v>4</v>
      </c>
    </row>
    <row r="2147" spans="1:23" s="917" customFormat="1" ht="12.75" customHeight="1">
      <c r="A2147" s="948">
        <v>1500</v>
      </c>
      <c r="B2147" s="948">
        <v>2819</v>
      </c>
      <c r="C2147" s="948" t="s">
        <v>101</v>
      </c>
      <c r="D2147" s="948" t="s">
        <v>1103</v>
      </c>
      <c r="E2147" s="948">
        <v>48176</v>
      </c>
      <c r="F2147" s="948" t="s">
        <v>198</v>
      </c>
      <c r="G2147" s="948" t="s">
        <v>3756</v>
      </c>
      <c r="H2147" s="948" t="s">
        <v>3757</v>
      </c>
      <c r="I2147" s="948"/>
      <c r="J2147" s="948" t="s">
        <v>1096</v>
      </c>
      <c r="K2147" s="948">
        <v>5</v>
      </c>
      <c r="L2147" s="948" t="s">
        <v>25</v>
      </c>
      <c r="M2147" s="948">
        <v>41600</v>
      </c>
      <c r="N2147" s="948" t="s">
        <v>97</v>
      </c>
      <c r="O2147" s="948">
        <v>122428</v>
      </c>
      <c r="P2147" s="948">
        <v>80828</v>
      </c>
      <c r="Q2147" s="948">
        <v>18870</v>
      </c>
      <c r="R2147" s="948">
        <v>26466</v>
      </c>
      <c r="S2147" s="948"/>
      <c r="T2147" s="948"/>
      <c r="U2147" s="948"/>
      <c r="V2147" s="948" t="s">
        <v>1348</v>
      </c>
      <c r="W2147" s="948">
        <v>2</v>
      </c>
    </row>
    <row r="2148" spans="1:23" s="917" customFormat="1" ht="12.75" customHeight="1">
      <c r="A2148" s="948">
        <v>1110</v>
      </c>
      <c r="B2148" s="948">
        <v>2819</v>
      </c>
      <c r="C2148" s="948" t="s">
        <v>101</v>
      </c>
      <c r="D2148" s="948" t="s">
        <v>1103</v>
      </c>
      <c r="E2148" s="948">
        <v>48177</v>
      </c>
      <c r="F2148" s="948" t="s">
        <v>198</v>
      </c>
      <c r="G2148" s="948" t="s">
        <v>3758</v>
      </c>
      <c r="H2148" s="948" t="s">
        <v>3759</v>
      </c>
      <c r="I2148" s="948"/>
      <c r="J2148" s="948" t="s">
        <v>1096</v>
      </c>
      <c r="K2148" s="948">
        <v>4</v>
      </c>
      <c r="L2148" s="948" t="s">
        <v>25</v>
      </c>
      <c r="M2148" s="948">
        <v>41600</v>
      </c>
      <c r="N2148" s="948" t="s">
        <v>97</v>
      </c>
      <c r="O2148" s="948">
        <v>122428</v>
      </c>
      <c r="P2148" s="948">
        <v>80828</v>
      </c>
      <c r="Q2148" s="948">
        <v>18870</v>
      </c>
      <c r="R2148" s="948">
        <v>26466</v>
      </c>
      <c r="S2148" s="948"/>
      <c r="T2148" s="948"/>
      <c r="U2148" s="948"/>
      <c r="V2148" s="948" t="s">
        <v>1348</v>
      </c>
      <c r="W2148" s="948">
        <v>1</v>
      </c>
    </row>
    <row r="2149" spans="1:23" s="917" customFormat="1" ht="12.75" customHeight="1">
      <c r="A2149" s="948">
        <v>1545</v>
      </c>
      <c r="B2149" s="948">
        <v>2814</v>
      </c>
      <c r="C2149" s="948" t="s">
        <v>121</v>
      </c>
      <c r="D2149" s="948" t="s">
        <v>1445</v>
      </c>
      <c r="E2149" s="948">
        <v>48183</v>
      </c>
      <c r="F2149" s="948" t="s">
        <v>198</v>
      </c>
      <c r="G2149" s="948" t="s">
        <v>3760</v>
      </c>
      <c r="H2149" s="948" t="s">
        <v>3761</v>
      </c>
      <c r="I2149" s="948"/>
      <c r="J2149" s="948" t="s">
        <v>1096</v>
      </c>
      <c r="K2149" s="948">
        <v>1</v>
      </c>
      <c r="L2149" s="948" t="s">
        <v>25</v>
      </c>
      <c r="M2149" s="948">
        <v>41600</v>
      </c>
      <c r="N2149" s="948" t="s">
        <v>120</v>
      </c>
      <c r="O2149" s="948">
        <v>177383</v>
      </c>
      <c r="P2149" s="948">
        <v>135783</v>
      </c>
      <c r="Q2149" s="948">
        <v>18870</v>
      </c>
      <c r="R2149" s="948">
        <v>26466</v>
      </c>
      <c r="S2149" s="948"/>
      <c r="T2149" s="948"/>
      <c r="U2149" s="948"/>
      <c r="V2149" s="948" t="s">
        <v>1348</v>
      </c>
      <c r="W2149" s="948">
        <v>2</v>
      </c>
    </row>
    <row r="2150" spans="1:23" s="917" customFormat="1" ht="12.75" customHeight="1">
      <c r="A2150" s="948">
        <v>1335</v>
      </c>
      <c r="B2150" s="948">
        <v>2832</v>
      </c>
      <c r="C2150" s="948" t="s">
        <v>92</v>
      </c>
      <c r="D2150" s="948" t="s">
        <v>1133</v>
      </c>
      <c r="E2150" s="948">
        <v>48184</v>
      </c>
      <c r="F2150" s="948" t="s">
        <v>198</v>
      </c>
      <c r="G2150" s="948" t="s">
        <v>3762</v>
      </c>
      <c r="H2150" s="948" t="s">
        <v>3763</v>
      </c>
      <c r="I2150" s="948"/>
      <c r="J2150" s="948" t="s">
        <v>1096</v>
      </c>
      <c r="K2150" s="948">
        <v>2</v>
      </c>
      <c r="L2150" s="948" t="s">
        <v>25</v>
      </c>
      <c r="M2150" s="948">
        <v>41600</v>
      </c>
      <c r="N2150" s="948" t="s">
        <v>88</v>
      </c>
      <c r="O2150" s="948">
        <v>101092</v>
      </c>
      <c r="P2150" s="948">
        <v>59492</v>
      </c>
      <c r="Q2150" s="948">
        <v>18870</v>
      </c>
      <c r="R2150" s="948">
        <v>26466</v>
      </c>
      <c r="S2150" s="948"/>
      <c r="T2150" s="948"/>
      <c r="U2150" s="948"/>
      <c r="V2150" s="948" t="s">
        <v>1348</v>
      </c>
      <c r="W2150" s="948">
        <v>1</v>
      </c>
    </row>
    <row r="2151" spans="1:23" s="917" customFormat="1" ht="12.75" customHeight="1">
      <c r="A2151" s="948">
        <v>1335</v>
      </c>
      <c r="B2151" s="948">
        <v>2832</v>
      </c>
      <c r="C2151" s="948" t="s">
        <v>92</v>
      </c>
      <c r="D2151" s="948" t="s">
        <v>1133</v>
      </c>
      <c r="E2151" s="948">
        <v>48185</v>
      </c>
      <c r="F2151" s="948" t="s">
        <v>198</v>
      </c>
      <c r="G2151" s="948" t="s">
        <v>3764</v>
      </c>
      <c r="H2151" s="948" t="s">
        <v>3763</v>
      </c>
      <c r="I2151" s="948"/>
      <c r="J2151" s="948" t="s">
        <v>1096</v>
      </c>
      <c r="K2151" s="948">
        <v>1</v>
      </c>
      <c r="L2151" s="948" t="s">
        <v>25</v>
      </c>
      <c r="M2151" s="948">
        <v>41600</v>
      </c>
      <c r="N2151" s="948" t="s">
        <v>88</v>
      </c>
      <c r="O2151" s="948">
        <v>101092</v>
      </c>
      <c r="P2151" s="948">
        <v>59492</v>
      </c>
      <c r="Q2151" s="948">
        <v>18870</v>
      </c>
      <c r="R2151" s="948">
        <v>26466</v>
      </c>
      <c r="S2151" s="948"/>
      <c r="T2151" s="948"/>
      <c r="U2151" s="948"/>
      <c r="V2151" s="948" t="s">
        <v>1348</v>
      </c>
      <c r="W2151" s="948">
        <v>1</v>
      </c>
    </row>
    <row r="2152" spans="1:23" s="917" customFormat="1" ht="12.75" customHeight="1">
      <c r="A2152" s="948">
        <v>1260</v>
      </c>
      <c r="B2152" s="948">
        <v>2826</v>
      </c>
      <c r="C2152" s="948" t="s">
        <v>103</v>
      </c>
      <c r="D2152" s="948" t="s">
        <v>1103</v>
      </c>
      <c r="E2152" s="948">
        <v>48194</v>
      </c>
      <c r="F2152" s="948" t="s">
        <v>198</v>
      </c>
      <c r="G2152" s="948" t="s">
        <v>3765</v>
      </c>
      <c r="H2152" s="948" t="s">
        <v>3766</v>
      </c>
      <c r="I2152" s="948"/>
      <c r="J2152" s="948" t="s">
        <v>1096</v>
      </c>
      <c r="K2152" s="948">
        <v>3</v>
      </c>
      <c r="L2152" s="948" t="s">
        <v>25</v>
      </c>
      <c r="M2152" s="948">
        <v>41600</v>
      </c>
      <c r="N2152" s="948" t="s">
        <v>93</v>
      </c>
      <c r="O2152" s="948">
        <v>109342</v>
      </c>
      <c r="P2152" s="948">
        <v>67742</v>
      </c>
      <c r="Q2152" s="948">
        <v>18870</v>
      </c>
      <c r="R2152" s="948">
        <v>26466</v>
      </c>
      <c r="S2152" s="948"/>
      <c r="T2152" s="948"/>
      <c r="U2152" s="948"/>
      <c r="V2152" s="948" t="s">
        <v>1348</v>
      </c>
      <c r="W2152" s="948">
        <v>2</v>
      </c>
    </row>
    <row r="2153" spans="1:23" s="917" customFormat="1" ht="12.75" customHeight="1">
      <c r="A2153" s="948">
        <v>1260</v>
      </c>
      <c r="B2153" s="948">
        <v>2826</v>
      </c>
      <c r="C2153" s="948" t="s">
        <v>103</v>
      </c>
      <c r="D2153" s="948" t="s">
        <v>1103</v>
      </c>
      <c r="E2153" s="948">
        <v>48195</v>
      </c>
      <c r="F2153" s="948" t="s">
        <v>198</v>
      </c>
      <c r="G2153" s="948" t="s">
        <v>3767</v>
      </c>
      <c r="H2153" s="948" t="s">
        <v>3766</v>
      </c>
      <c r="I2153" s="948"/>
      <c r="J2153" s="948" t="s">
        <v>1096</v>
      </c>
      <c r="K2153" s="948">
        <v>2</v>
      </c>
      <c r="L2153" s="948" t="s">
        <v>25</v>
      </c>
      <c r="M2153" s="948">
        <v>41600</v>
      </c>
      <c r="N2153" s="948" t="s">
        <v>93</v>
      </c>
      <c r="O2153" s="948">
        <v>109342</v>
      </c>
      <c r="P2153" s="948">
        <v>67742</v>
      </c>
      <c r="Q2153" s="948">
        <v>18870</v>
      </c>
      <c r="R2153" s="948">
        <v>26466</v>
      </c>
      <c r="S2153" s="948"/>
      <c r="T2153" s="948"/>
      <c r="U2153" s="948"/>
      <c r="V2153" s="948" t="s">
        <v>1348</v>
      </c>
      <c r="W2153" s="948">
        <v>2</v>
      </c>
    </row>
    <row r="2154" spans="1:23" s="917" customFormat="1" ht="12.75" customHeight="1">
      <c r="A2154" s="948">
        <v>1260</v>
      </c>
      <c r="B2154" s="948">
        <v>2826</v>
      </c>
      <c r="C2154" s="948" t="s">
        <v>103</v>
      </c>
      <c r="D2154" s="948" t="s">
        <v>1103</v>
      </c>
      <c r="E2154" s="948">
        <v>48196</v>
      </c>
      <c r="F2154" s="948" t="s">
        <v>198</v>
      </c>
      <c r="G2154" s="948" t="s">
        <v>3768</v>
      </c>
      <c r="H2154" s="948" t="s">
        <v>3766</v>
      </c>
      <c r="I2154" s="948"/>
      <c r="J2154" s="948" t="s">
        <v>1096</v>
      </c>
      <c r="K2154" s="948">
        <v>1</v>
      </c>
      <c r="L2154" s="948" t="s">
        <v>25</v>
      </c>
      <c r="M2154" s="948">
        <v>41600</v>
      </c>
      <c r="N2154" s="948" t="s">
        <v>93</v>
      </c>
      <c r="O2154" s="948">
        <v>109342</v>
      </c>
      <c r="P2154" s="948">
        <v>67742</v>
      </c>
      <c r="Q2154" s="948">
        <v>18870</v>
      </c>
      <c r="R2154" s="948">
        <v>26466</v>
      </c>
      <c r="S2154" s="948"/>
      <c r="T2154" s="948"/>
      <c r="U2154" s="948"/>
      <c r="V2154" s="948" t="s">
        <v>1348</v>
      </c>
      <c r="W2154" s="948">
        <v>2</v>
      </c>
    </row>
    <row r="2155" spans="1:23" s="917" customFormat="1" ht="12.75" customHeight="1">
      <c r="A2155" s="948">
        <v>1255</v>
      </c>
      <c r="B2155" s="948">
        <v>2810</v>
      </c>
      <c r="C2155" s="948" t="s">
        <v>100</v>
      </c>
      <c r="D2155" s="948" t="s">
        <v>1445</v>
      </c>
      <c r="E2155" s="948">
        <v>48198</v>
      </c>
      <c r="F2155" s="948" t="s">
        <v>198</v>
      </c>
      <c r="G2155" s="948" t="s">
        <v>3769</v>
      </c>
      <c r="H2155" s="948" t="s">
        <v>3770</v>
      </c>
      <c r="I2155" s="948"/>
      <c r="J2155" s="948" t="s">
        <v>1096</v>
      </c>
      <c r="K2155" s="948">
        <v>10</v>
      </c>
      <c r="L2155" s="948" t="s">
        <v>25</v>
      </c>
      <c r="M2155" s="948">
        <v>41600</v>
      </c>
      <c r="N2155" s="948" t="s">
        <v>97</v>
      </c>
      <c r="O2155" s="948">
        <v>122428</v>
      </c>
      <c r="P2155" s="948">
        <v>80828</v>
      </c>
      <c r="Q2155" s="948">
        <v>18870</v>
      </c>
      <c r="R2155" s="948">
        <v>26466</v>
      </c>
      <c r="S2155" s="948"/>
      <c r="T2155" s="948"/>
      <c r="U2155" s="948"/>
      <c r="V2155" s="948" t="s">
        <v>1348</v>
      </c>
      <c r="W2155" s="948">
        <v>1</v>
      </c>
    </row>
    <row r="2156" spans="1:23" s="917" customFormat="1" ht="12.75" customHeight="1">
      <c r="A2156" s="948">
        <v>1034</v>
      </c>
      <c r="B2156" s="948">
        <v>2803</v>
      </c>
      <c r="C2156" s="948" t="s">
        <v>98</v>
      </c>
      <c r="D2156" s="948" t="s">
        <v>1292</v>
      </c>
      <c r="E2156" s="948">
        <v>48199</v>
      </c>
      <c r="F2156" s="948" t="s">
        <v>198</v>
      </c>
      <c r="G2156" s="948" t="s">
        <v>3771</v>
      </c>
      <c r="H2156" s="948" t="s">
        <v>3772</v>
      </c>
      <c r="I2156" s="948"/>
      <c r="J2156" s="948" t="s">
        <v>1096</v>
      </c>
      <c r="K2156" s="948">
        <v>2</v>
      </c>
      <c r="L2156" s="948" t="s">
        <v>25</v>
      </c>
      <c r="M2156" s="948">
        <v>41600</v>
      </c>
      <c r="N2156" s="948" t="s">
        <v>97</v>
      </c>
      <c r="O2156" s="948">
        <v>122428</v>
      </c>
      <c r="P2156" s="948">
        <v>80828</v>
      </c>
      <c r="Q2156" s="948">
        <v>18870</v>
      </c>
      <c r="R2156" s="948">
        <v>26466</v>
      </c>
      <c r="S2156" s="948"/>
      <c r="T2156" s="948"/>
      <c r="U2156" s="948"/>
      <c r="V2156" s="948" t="s">
        <v>1348</v>
      </c>
      <c r="W2156" s="948">
        <v>1</v>
      </c>
    </row>
    <row r="2157" spans="1:23" s="917" customFormat="1" ht="12.75" customHeight="1">
      <c r="A2157" s="948">
        <v>1890</v>
      </c>
      <c r="B2157" s="948">
        <v>2840</v>
      </c>
      <c r="C2157" s="948" t="s">
        <v>87</v>
      </c>
      <c r="D2157" s="948" t="s">
        <v>1103</v>
      </c>
      <c r="E2157" s="948">
        <v>48202</v>
      </c>
      <c r="F2157" s="948" t="s">
        <v>198</v>
      </c>
      <c r="G2157" s="948" t="s">
        <v>3773</v>
      </c>
      <c r="H2157" s="948" t="s">
        <v>3753</v>
      </c>
      <c r="I2157" s="948"/>
      <c r="J2157" s="948" t="s">
        <v>1096</v>
      </c>
      <c r="K2157" s="948">
        <v>3</v>
      </c>
      <c r="L2157" s="948" t="s">
        <v>25</v>
      </c>
      <c r="M2157" s="948">
        <v>41600</v>
      </c>
      <c r="N2157" s="948" t="s">
        <v>84</v>
      </c>
      <c r="O2157" s="948">
        <v>94362</v>
      </c>
      <c r="P2157" s="948">
        <v>52762</v>
      </c>
      <c r="Q2157" s="948">
        <v>13309</v>
      </c>
      <c r="R2157" s="948">
        <v>14661</v>
      </c>
      <c r="S2157" s="948"/>
      <c r="T2157" s="948"/>
      <c r="U2157" s="948"/>
      <c r="V2157" s="948" t="s">
        <v>1348</v>
      </c>
      <c r="W2157" s="948">
        <v>1</v>
      </c>
    </row>
    <row r="2158" spans="1:23" s="917" customFormat="1" ht="12.75" customHeight="1">
      <c r="A2158" s="948">
        <v>1720</v>
      </c>
      <c r="B2158" s="948">
        <v>2840</v>
      </c>
      <c r="C2158" s="948" t="s">
        <v>87</v>
      </c>
      <c r="D2158" s="948" t="s">
        <v>1093</v>
      </c>
      <c r="E2158" s="948">
        <v>48207</v>
      </c>
      <c r="F2158" s="948" t="s">
        <v>198</v>
      </c>
      <c r="G2158" s="948" t="s">
        <v>3774</v>
      </c>
      <c r="H2158" s="948" t="s">
        <v>3775</v>
      </c>
      <c r="I2158" s="948"/>
      <c r="J2158" s="948" t="s">
        <v>1096</v>
      </c>
      <c r="K2158" s="948">
        <v>2</v>
      </c>
      <c r="L2158" s="948" t="s">
        <v>25</v>
      </c>
      <c r="M2158" s="948">
        <v>41600</v>
      </c>
      <c r="N2158" s="948" t="s">
        <v>84</v>
      </c>
      <c r="O2158" s="948">
        <v>94362</v>
      </c>
      <c r="P2158" s="948">
        <v>52762</v>
      </c>
      <c r="Q2158" s="948">
        <v>18870</v>
      </c>
      <c r="R2158" s="948">
        <v>34212</v>
      </c>
      <c r="S2158" s="948"/>
      <c r="T2158" s="948"/>
      <c r="U2158" s="948"/>
      <c r="V2158" s="948" t="s">
        <v>1348</v>
      </c>
      <c r="W2158" s="948">
        <v>1</v>
      </c>
    </row>
    <row r="2159" spans="1:23" s="917" customFormat="1" ht="12.75" customHeight="1">
      <c r="A2159" s="948">
        <v>1255</v>
      </c>
      <c r="B2159" s="948">
        <v>2817</v>
      </c>
      <c r="C2159" s="948" t="s">
        <v>107</v>
      </c>
      <c r="D2159" s="948" t="s">
        <v>1445</v>
      </c>
      <c r="E2159" s="948">
        <v>48208</v>
      </c>
      <c r="F2159" s="948" t="s">
        <v>198</v>
      </c>
      <c r="G2159" s="948" t="s">
        <v>3776</v>
      </c>
      <c r="H2159" s="948" t="s">
        <v>3777</v>
      </c>
      <c r="I2159" s="948"/>
      <c r="J2159" s="948" t="s">
        <v>1096</v>
      </c>
      <c r="K2159" s="948">
        <v>4</v>
      </c>
      <c r="L2159" s="948" t="s">
        <v>25</v>
      </c>
      <c r="M2159" s="948">
        <v>41600</v>
      </c>
      <c r="N2159" s="948" t="s">
        <v>106</v>
      </c>
      <c r="O2159" s="948">
        <v>136028</v>
      </c>
      <c r="P2159" s="948">
        <v>94428</v>
      </c>
      <c r="Q2159" s="948">
        <v>18870</v>
      </c>
      <c r="R2159" s="948">
        <v>26466</v>
      </c>
      <c r="S2159" s="948"/>
      <c r="T2159" s="948"/>
      <c r="U2159" s="948"/>
      <c r="V2159" s="948" t="s">
        <v>1348</v>
      </c>
      <c r="W2159" s="948">
        <v>1</v>
      </c>
    </row>
    <row r="2160" spans="1:23" s="917" customFormat="1" ht="12.75" customHeight="1">
      <c r="A2160" s="948">
        <v>1255</v>
      </c>
      <c r="B2160" s="948">
        <v>2817</v>
      </c>
      <c r="C2160" s="948" t="s">
        <v>107</v>
      </c>
      <c r="D2160" s="948" t="s">
        <v>1445</v>
      </c>
      <c r="E2160" s="948">
        <v>48209</v>
      </c>
      <c r="F2160" s="948" t="s">
        <v>198</v>
      </c>
      <c r="G2160" s="948" t="s">
        <v>3778</v>
      </c>
      <c r="H2160" s="948" t="s">
        <v>3777</v>
      </c>
      <c r="I2160" s="948"/>
      <c r="J2160" s="948" t="s">
        <v>1096</v>
      </c>
      <c r="K2160" s="948">
        <v>1</v>
      </c>
      <c r="L2160" s="948" t="s">
        <v>25</v>
      </c>
      <c r="M2160" s="948">
        <v>41600</v>
      </c>
      <c r="N2160" s="948" t="s">
        <v>106</v>
      </c>
      <c r="O2160" s="948">
        <v>136028</v>
      </c>
      <c r="P2160" s="948">
        <v>94428</v>
      </c>
      <c r="Q2160" s="948">
        <v>18870</v>
      </c>
      <c r="R2160" s="948">
        <v>26466</v>
      </c>
      <c r="S2160" s="948"/>
      <c r="T2160" s="948"/>
      <c r="U2160" s="948"/>
      <c r="V2160" s="948" t="s">
        <v>1348</v>
      </c>
      <c r="W2160" s="948">
        <v>1</v>
      </c>
    </row>
    <row r="2161" spans="1:23" s="917" customFormat="1" ht="12.75" customHeight="1">
      <c r="A2161" s="948">
        <v>1255</v>
      </c>
      <c r="B2161" s="948">
        <v>2817</v>
      </c>
      <c r="C2161" s="948" t="s">
        <v>107</v>
      </c>
      <c r="D2161" s="948" t="s">
        <v>1445</v>
      </c>
      <c r="E2161" s="948">
        <v>48210</v>
      </c>
      <c r="F2161" s="948" t="s">
        <v>198</v>
      </c>
      <c r="G2161" s="948" t="s">
        <v>3779</v>
      </c>
      <c r="H2161" s="948" t="s">
        <v>3777</v>
      </c>
      <c r="I2161" s="948"/>
      <c r="J2161" s="948" t="s">
        <v>1096</v>
      </c>
      <c r="K2161" s="948">
        <v>5</v>
      </c>
      <c r="L2161" s="948" t="s">
        <v>25</v>
      </c>
      <c r="M2161" s="948">
        <v>41600</v>
      </c>
      <c r="N2161" s="948" t="s">
        <v>106</v>
      </c>
      <c r="O2161" s="948">
        <v>136028</v>
      </c>
      <c r="P2161" s="948">
        <v>94428</v>
      </c>
      <c r="Q2161" s="948">
        <v>18870</v>
      </c>
      <c r="R2161" s="948">
        <v>26466</v>
      </c>
      <c r="S2161" s="948"/>
      <c r="T2161" s="948"/>
      <c r="U2161" s="948"/>
      <c r="V2161" s="948" t="s">
        <v>1348</v>
      </c>
      <c r="W2161" s="948">
        <v>1</v>
      </c>
    </row>
    <row r="2162" spans="1:23" s="917" customFormat="1" ht="12.75" customHeight="1">
      <c r="A2162" s="948">
        <v>1255</v>
      </c>
      <c r="B2162" s="948">
        <v>2817</v>
      </c>
      <c r="C2162" s="948" t="s">
        <v>107</v>
      </c>
      <c r="D2162" s="948" t="s">
        <v>1445</v>
      </c>
      <c r="E2162" s="948">
        <v>48211</v>
      </c>
      <c r="F2162" s="948" t="s">
        <v>198</v>
      </c>
      <c r="G2162" s="948" t="s">
        <v>3780</v>
      </c>
      <c r="H2162" s="948" t="s">
        <v>3777</v>
      </c>
      <c r="I2162" s="948"/>
      <c r="J2162" s="948" t="s">
        <v>1096</v>
      </c>
      <c r="K2162" s="948">
        <v>1</v>
      </c>
      <c r="L2162" s="948" t="s">
        <v>25</v>
      </c>
      <c r="M2162" s="948">
        <v>41600</v>
      </c>
      <c r="N2162" s="948" t="s">
        <v>106</v>
      </c>
      <c r="O2162" s="948">
        <v>136028</v>
      </c>
      <c r="P2162" s="948">
        <v>94428</v>
      </c>
      <c r="Q2162" s="948">
        <v>18870</v>
      </c>
      <c r="R2162" s="948">
        <v>26466</v>
      </c>
      <c r="S2162" s="948"/>
      <c r="T2162" s="948"/>
      <c r="U2162" s="948"/>
      <c r="V2162" s="948" t="s">
        <v>1348</v>
      </c>
      <c r="W2162" s="948">
        <v>1</v>
      </c>
    </row>
    <row r="2163" spans="1:23" s="917" customFormat="1" ht="12.75" customHeight="1">
      <c r="A2163" s="948">
        <v>1255</v>
      </c>
      <c r="B2163" s="948">
        <v>2817</v>
      </c>
      <c r="C2163" s="948" t="s">
        <v>107</v>
      </c>
      <c r="D2163" s="948" t="s">
        <v>1445</v>
      </c>
      <c r="E2163" s="948">
        <v>48212</v>
      </c>
      <c r="F2163" s="948" t="s">
        <v>198</v>
      </c>
      <c r="G2163" s="948" t="s">
        <v>3781</v>
      </c>
      <c r="H2163" s="948" t="s">
        <v>3782</v>
      </c>
      <c r="I2163" s="948"/>
      <c r="J2163" s="948" t="s">
        <v>1096</v>
      </c>
      <c r="K2163" s="948">
        <v>1</v>
      </c>
      <c r="L2163" s="948" t="s">
        <v>25</v>
      </c>
      <c r="M2163" s="948">
        <v>41600</v>
      </c>
      <c r="N2163" s="948" t="s">
        <v>106</v>
      </c>
      <c r="O2163" s="948">
        <v>136028</v>
      </c>
      <c r="P2163" s="948">
        <v>94428</v>
      </c>
      <c r="Q2163" s="948">
        <v>18870</v>
      </c>
      <c r="R2163" s="948">
        <v>26466</v>
      </c>
      <c r="S2163" s="948"/>
      <c r="T2163" s="948"/>
      <c r="U2163" s="948"/>
      <c r="V2163" s="948" t="s">
        <v>1348</v>
      </c>
      <c r="W2163" s="948">
        <v>1</v>
      </c>
    </row>
    <row r="2164" spans="1:23" s="917" customFormat="1" ht="12.75" customHeight="1">
      <c r="A2164" s="948">
        <v>1255</v>
      </c>
      <c r="B2164" s="948">
        <v>2817</v>
      </c>
      <c r="C2164" s="948" t="s">
        <v>107</v>
      </c>
      <c r="D2164" s="948" t="s">
        <v>1445</v>
      </c>
      <c r="E2164" s="948">
        <v>48213</v>
      </c>
      <c r="F2164" s="948" t="s">
        <v>198</v>
      </c>
      <c r="G2164" s="948" t="s">
        <v>3783</v>
      </c>
      <c r="H2164" s="948" t="s">
        <v>3782</v>
      </c>
      <c r="I2164" s="948"/>
      <c r="J2164" s="948" t="s">
        <v>1096</v>
      </c>
      <c r="K2164" s="948">
        <v>1</v>
      </c>
      <c r="L2164" s="948" t="s">
        <v>25</v>
      </c>
      <c r="M2164" s="948">
        <v>41600</v>
      </c>
      <c r="N2164" s="948" t="s">
        <v>106</v>
      </c>
      <c r="O2164" s="948">
        <v>136028</v>
      </c>
      <c r="P2164" s="948">
        <v>94428</v>
      </c>
      <c r="Q2164" s="948">
        <v>18870</v>
      </c>
      <c r="R2164" s="948">
        <v>26466</v>
      </c>
      <c r="S2164" s="948"/>
      <c r="T2164" s="948"/>
      <c r="U2164" s="948"/>
      <c r="V2164" s="948" t="s">
        <v>1348</v>
      </c>
      <c r="W2164" s="948">
        <v>1</v>
      </c>
    </row>
    <row r="2165" spans="1:23" s="917" customFormat="1" ht="12.75" customHeight="1">
      <c r="A2165" s="948">
        <v>1255</v>
      </c>
      <c r="B2165" s="948">
        <v>2817</v>
      </c>
      <c r="C2165" s="948" t="s">
        <v>107</v>
      </c>
      <c r="D2165" s="948" t="s">
        <v>1445</v>
      </c>
      <c r="E2165" s="948">
        <v>48214</v>
      </c>
      <c r="F2165" s="948" t="s">
        <v>198</v>
      </c>
      <c r="G2165" s="948" t="s">
        <v>3784</v>
      </c>
      <c r="H2165" s="948" t="s">
        <v>3782</v>
      </c>
      <c r="I2165" s="948"/>
      <c r="J2165" s="948" t="s">
        <v>1096</v>
      </c>
      <c r="K2165" s="948">
        <v>1</v>
      </c>
      <c r="L2165" s="948" t="s">
        <v>25</v>
      </c>
      <c r="M2165" s="948">
        <v>41600</v>
      </c>
      <c r="N2165" s="948" t="s">
        <v>106</v>
      </c>
      <c r="O2165" s="948">
        <v>136028</v>
      </c>
      <c r="P2165" s="948">
        <v>94428</v>
      </c>
      <c r="Q2165" s="948">
        <v>18870</v>
      </c>
      <c r="R2165" s="948">
        <v>26466</v>
      </c>
      <c r="S2165" s="948"/>
      <c r="T2165" s="948"/>
      <c r="U2165" s="948"/>
      <c r="V2165" s="948" t="s">
        <v>1348</v>
      </c>
      <c r="W2165" s="948">
        <v>1</v>
      </c>
    </row>
    <row r="2166" spans="1:23" s="917" customFormat="1" ht="12.75" customHeight="1">
      <c r="A2166" s="948">
        <v>2004</v>
      </c>
      <c r="B2166" s="948">
        <v>2840</v>
      </c>
      <c r="C2166" s="948" t="s">
        <v>87</v>
      </c>
      <c r="D2166" s="948" t="s">
        <v>1266</v>
      </c>
      <c r="E2166" s="948">
        <v>48215</v>
      </c>
      <c r="F2166" s="948" t="s">
        <v>198</v>
      </c>
      <c r="G2166" s="948" t="s">
        <v>3785</v>
      </c>
      <c r="H2166" s="948" t="s">
        <v>3786</v>
      </c>
      <c r="I2166" s="948"/>
      <c r="J2166" s="948" t="s">
        <v>1096</v>
      </c>
      <c r="K2166" s="948">
        <v>3</v>
      </c>
      <c r="L2166" s="948" t="s">
        <v>1415</v>
      </c>
      <c r="M2166" s="948">
        <v>0</v>
      </c>
      <c r="N2166" s="948" t="s">
        <v>84</v>
      </c>
      <c r="O2166" s="948">
        <v>97274</v>
      </c>
      <c r="P2166" s="948">
        <v>97274</v>
      </c>
      <c r="Q2166" s="948">
        <v>18870</v>
      </c>
      <c r="R2166" s="948">
        <v>26466</v>
      </c>
      <c r="S2166" s="948"/>
      <c r="T2166" s="948"/>
      <c r="U2166" s="948"/>
      <c r="V2166" s="948" t="s">
        <v>1348</v>
      </c>
      <c r="W2166" s="948">
        <v>4</v>
      </c>
    </row>
    <row r="2167" spans="1:23" s="917" customFormat="1" ht="12.75" customHeight="1">
      <c r="A2167" s="948">
        <v>2004</v>
      </c>
      <c r="B2167" s="948">
        <v>2840</v>
      </c>
      <c r="C2167" s="948" t="s">
        <v>87</v>
      </c>
      <c r="D2167" s="948" t="s">
        <v>1266</v>
      </c>
      <c r="E2167" s="948">
        <v>48216</v>
      </c>
      <c r="F2167" s="948" t="s">
        <v>198</v>
      </c>
      <c r="G2167" s="948" t="s">
        <v>3787</v>
      </c>
      <c r="H2167" s="948" t="s">
        <v>3786</v>
      </c>
      <c r="I2167" s="948"/>
      <c r="J2167" s="948" t="s">
        <v>1096</v>
      </c>
      <c r="K2167" s="948">
        <v>3</v>
      </c>
      <c r="L2167" s="948" t="s">
        <v>1415</v>
      </c>
      <c r="M2167" s="948">
        <v>0</v>
      </c>
      <c r="N2167" s="948" t="s">
        <v>84</v>
      </c>
      <c r="O2167" s="948">
        <v>97274</v>
      </c>
      <c r="P2167" s="948">
        <v>97274</v>
      </c>
      <c r="Q2167" s="948">
        <v>18870</v>
      </c>
      <c r="R2167" s="948">
        <v>26466</v>
      </c>
      <c r="S2167" s="948"/>
      <c r="T2167" s="948"/>
      <c r="U2167" s="948"/>
      <c r="V2167" s="948" t="s">
        <v>1348</v>
      </c>
      <c r="W2167" s="948">
        <v>1</v>
      </c>
    </row>
    <row r="2168" spans="1:23" s="917" customFormat="1" ht="12.75" customHeight="1">
      <c r="A2168" s="948">
        <v>2004</v>
      </c>
      <c r="B2168" s="948">
        <v>2840</v>
      </c>
      <c r="C2168" s="948" t="s">
        <v>87</v>
      </c>
      <c r="D2168" s="948" t="s">
        <v>1266</v>
      </c>
      <c r="E2168" s="948">
        <v>48217</v>
      </c>
      <c r="F2168" s="948" t="s">
        <v>198</v>
      </c>
      <c r="G2168" s="948" t="s">
        <v>3788</v>
      </c>
      <c r="H2168" s="948" t="s">
        <v>3786</v>
      </c>
      <c r="I2168" s="948"/>
      <c r="J2168" s="948" t="s">
        <v>1096</v>
      </c>
      <c r="K2168" s="948">
        <v>3</v>
      </c>
      <c r="L2168" s="948" t="s">
        <v>1415</v>
      </c>
      <c r="M2168" s="948">
        <v>0</v>
      </c>
      <c r="N2168" s="948" t="s">
        <v>84</v>
      </c>
      <c r="O2168" s="948">
        <v>97274</v>
      </c>
      <c r="P2168" s="948">
        <v>97274</v>
      </c>
      <c r="Q2168" s="948">
        <v>18870</v>
      </c>
      <c r="R2168" s="948">
        <v>26466</v>
      </c>
      <c r="S2168" s="948"/>
      <c r="T2168" s="948"/>
      <c r="U2168" s="948"/>
      <c r="V2168" s="948" t="s">
        <v>1348</v>
      </c>
      <c r="W2168" s="948">
        <v>1</v>
      </c>
    </row>
    <row r="2169" spans="1:23" s="917" customFormat="1" ht="12.75" customHeight="1">
      <c r="A2169" s="948">
        <v>1034</v>
      </c>
      <c r="B2169" s="948">
        <v>2803</v>
      </c>
      <c r="C2169" s="948" t="s">
        <v>98</v>
      </c>
      <c r="D2169" s="948" t="s">
        <v>1292</v>
      </c>
      <c r="E2169" s="948">
        <v>48218</v>
      </c>
      <c r="F2169" s="948" t="s">
        <v>198</v>
      </c>
      <c r="G2169" s="948" t="s">
        <v>3789</v>
      </c>
      <c r="H2169" s="948" t="s">
        <v>3772</v>
      </c>
      <c r="I2169" s="948"/>
      <c r="J2169" s="948" t="s">
        <v>1096</v>
      </c>
      <c r="K2169" s="948">
        <v>3</v>
      </c>
      <c r="L2169" s="948" t="s">
        <v>25</v>
      </c>
      <c r="M2169" s="948">
        <v>41600</v>
      </c>
      <c r="N2169" s="948" t="s">
        <v>97</v>
      </c>
      <c r="O2169" s="948">
        <v>122428</v>
      </c>
      <c r="P2169" s="948">
        <v>80828</v>
      </c>
      <c r="Q2169" s="948">
        <v>18870</v>
      </c>
      <c r="R2169" s="948">
        <v>26466</v>
      </c>
      <c r="S2169" s="948"/>
      <c r="T2169" s="948"/>
      <c r="U2169" s="948"/>
      <c r="V2169" s="948" t="s">
        <v>1348</v>
      </c>
      <c r="W2169" s="948">
        <v>1</v>
      </c>
    </row>
    <row r="2170" spans="1:23" s="917" customFormat="1" ht="12.75" customHeight="1">
      <c r="A2170" s="948">
        <v>1255</v>
      </c>
      <c r="B2170" s="948">
        <v>2817</v>
      </c>
      <c r="C2170" s="948" t="s">
        <v>107</v>
      </c>
      <c r="D2170" s="948" t="s">
        <v>1445</v>
      </c>
      <c r="E2170" s="948">
        <v>48226</v>
      </c>
      <c r="F2170" s="948" t="s">
        <v>198</v>
      </c>
      <c r="G2170" s="948" t="s">
        <v>3790</v>
      </c>
      <c r="H2170" s="948" t="s">
        <v>3782</v>
      </c>
      <c r="I2170" s="948"/>
      <c r="J2170" s="948" t="s">
        <v>1096</v>
      </c>
      <c r="K2170" s="948">
        <v>1</v>
      </c>
      <c r="L2170" s="948" t="s">
        <v>25</v>
      </c>
      <c r="M2170" s="948">
        <v>41600</v>
      </c>
      <c r="N2170" s="948" t="s">
        <v>106</v>
      </c>
      <c r="O2170" s="948">
        <v>136028</v>
      </c>
      <c r="P2170" s="948">
        <v>94428</v>
      </c>
      <c r="Q2170" s="948">
        <v>18870</v>
      </c>
      <c r="R2170" s="948">
        <v>26466</v>
      </c>
      <c r="S2170" s="948"/>
      <c r="T2170" s="948"/>
      <c r="U2170" s="948"/>
      <c r="V2170" s="948" t="s">
        <v>1348</v>
      </c>
      <c r="W2170" s="948">
        <v>1</v>
      </c>
    </row>
    <row r="2171" spans="1:23" s="917" customFormat="1" ht="12.75" customHeight="1">
      <c r="A2171" s="948">
        <v>1255</v>
      </c>
      <c r="B2171" s="948">
        <v>2817</v>
      </c>
      <c r="C2171" s="948" t="s">
        <v>107</v>
      </c>
      <c r="D2171" s="948" t="s">
        <v>1445</v>
      </c>
      <c r="E2171" s="948">
        <v>48227</v>
      </c>
      <c r="F2171" s="948" t="s">
        <v>198</v>
      </c>
      <c r="G2171" s="948" t="s">
        <v>3791</v>
      </c>
      <c r="H2171" s="948" t="s">
        <v>3782</v>
      </c>
      <c r="I2171" s="948"/>
      <c r="J2171" s="948" t="s">
        <v>1096</v>
      </c>
      <c r="K2171" s="948">
        <v>1</v>
      </c>
      <c r="L2171" s="948" t="s">
        <v>25</v>
      </c>
      <c r="M2171" s="948">
        <v>41600</v>
      </c>
      <c r="N2171" s="948" t="s">
        <v>106</v>
      </c>
      <c r="O2171" s="948">
        <v>136028</v>
      </c>
      <c r="P2171" s="948">
        <v>94428</v>
      </c>
      <c r="Q2171" s="948">
        <v>18870</v>
      </c>
      <c r="R2171" s="948">
        <v>26466</v>
      </c>
      <c r="S2171" s="948"/>
      <c r="T2171" s="948"/>
      <c r="U2171" s="948"/>
      <c r="V2171" s="948" t="s">
        <v>1348</v>
      </c>
      <c r="W2171" s="948">
        <v>1</v>
      </c>
    </row>
    <row r="2172" spans="1:23" s="917" customFormat="1" ht="12.75" customHeight="1">
      <c r="A2172" s="948">
        <v>1640</v>
      </c>
      <c r="B2172" s="948">
        <v>2821</v>
      </c>
      <c r="C2172" s="948" t="s">
        <v>102</v>
      </c>
      <c r="D2172" s="948" t="s">
        <v>1126</v>
      </c>
      <c r="E2172" s="948">
        <v>48231</v>
      </c>
      <c r="F2172" s="948" t="s">
        <v>198</v>
      </c>
      <c r="G2172" s="948" t="s">
        <v>3792</v>
      </c>
      <c r="H2172" s="948" t="s">
        <v>3793</v>
      </c>
      <c r="I2172" s="948"/>
      <c r="J2172" s="948" t="s">
        <v>1096</v>
      </c>
      <c r="K2172" s="948">
        <v>3</v>
      </c>
      <c r="L2172" s="948" t="s">
        <v>25</v>
      </c>
      <c r="M2172" s="948">
        <v>41600</v>
      </c>
      <c r="N2172" s="948" t="s">
        <v>97</v>
      </c>
      <c r="O2172" s="948">
        <v>122428</v>
      </c>
      <c r="P2172" s="948">
        <v>80828</v>
      </c>
      <c r="Q2172" s="948">
        <v>18870</v>
      </c>
      <c r="R2172" s="948">
        <v>49052</v>
      </c>
      <c r="S2172" s="948"/>
      <c r="T2172" s="948"/>
      <c r="U2172" s="948"/>
      <c r="V2172" s="948" t="s">
        <v>1348</v>
      </c>
      <c r="W2172" s="948">
        <v>1</v>
      </c>
    </row>
    <row r="2173" spans="1:23" s="917" customFormat="1" ht="12.75" customHeight="1">
      <c r="A2173" s="948">
        <v>1255</v>
      </c>
      <c r="B2173" s="948">
        <v>2817</v>
      </c>
      <c r="C2173" s="948" t="s">
        <v>107</v>
      </c>
      <c r="D2173" s="948" t="s">
        <v>1445</v>
      </c>
      <c r="E2173" s="948">
        <v>48232</v>
      </c>
      <c r="F2173" s="948" t="s">
        <v>198</v>
      </c>
      <c r="G2173" s="948" t="s">
        <v>3794</v>
      </c>
      <c r="H2173" s="948" t="s">
        <v>3795</v>
      </c>
      <c r="I2173" s="948"/>
      <c r="J2173" s="948" t="s">
        <v>1096</v>
      </c>
      <c r="K2173" s="948">
        <v>5</v>
      </c>
      <c r="L2173" s="948" t="s">
        <v>25</v>
      </c>
      <c r="M2173" s="948">
        <v>41600</v>
      </c>
      <c r="N2173" s="948" t="s">
        <v>106</v>
      </c>
      <c r="O2173" s="948">
        <v>136028</v>
      </c>
      <c r="P2173" s="948">
        <v>94428</v>
      </c>
      <c r="Q2173" s="948">
        <v>18870</v>
      </c>
      <c r="R2173" s="948">
        <v>26466</v>
      </c>
      <c r="S2173" s="948"/>
      <c r="T2173" s="948"/>
      <c r="U2173" s="948"/>
      <c r="V2173" s="948" t="s">
        <v>1348</v>
      </c>
      <c r="W2173" s="948">
        <v>1</v>
      </c>
    </row>
    <row r="2174" spans="1:23" s="917" customFormat="1" ht="12.75" customHeight="1">
      <c r="A2174" s="948">
        <v>1255</v>
      </c>
      <c r="B2174" s="948">
        <v>2817</v>
      </c>
      <c r="C2174" s="948" t="s">
        <v>107</v>
      </c>
      <c r="D2174" s="948" t="s">
        <v>1445</v>
      </c>
      <c r="E2174" s="948">
        <v>48233</v>
      </c>
      <c r="F2174" s="948" t="s">
        <v>198</v>
      </c>
      <c r="G2174" s="948" t="s">
        <v>3796</v>
      </c>
      <c r="H2174" s="948" t="s">
        <v>3795</v>
      </c>
      <c r="I2174" s="948"/>
      <c r="J2174" s="948" t="s">
        <v>1096</v>
      </c>
      <c r="K2174" s="948">
        <v>2</v>
      </c>
      <c r="L2174" s="948" t="s">
        <v>25</v>
      </c>
      <c r="M2174" s="948">
        <v>41600</v>
      </c>
      <c r="N2174" s="948" t="s">
        <v>106</v>
      </c>
      <c r="O2174" s="948">
        <v>136028</v>
      </c>
      <c r="P2174" s="948">
        <v>94428</v>
      </c>
      <c r="Q2174" s="948">
        <v>18870</v>
      </c>
      <c r="R2174" s="948">
        <v>26466</v>
      </c>
      <c r="S2174" s="948"/>
      <c r="T2174" s="948"/>
      <c r="U2174" s="948"/>
      <c r="V2174" s="948" t="s">
        <v>1348</v>
      </c>
      <c r="W2174" s="948">
        <v>1</v>
      </c>
    </row>
    <row r="2175" spans="1:23" s="917" customFormat="1" ht="12.75" customHeight="1">
      <c r="A2175" s="948">
        <v>1255</v>
      </c>
      <c r="B2175" s="948">
        <v>2817</v>
      </c>
      <c r="C2175" s="948" t="s">
        <v>107</v>
      </c>
      <c r="D2175" s="948" t="s">
        <v>1445</v>
      </c>
      <c r="E2175" s="948">
        <v>48234</v>
      </c>
      <c r="F2175" s="948" t="s">
        <v>198</v>
      </c>
      <c r="G2175" s="948" t="s">
        <v>3797</v>
      </c>
      <c r="H2175" s="948" t="s">
        <v>3795</v>
      </c>
      <c r="I2175" s="948"/>
      <c r="J2175" s="948" t="s">
        <v>1096</v>
      </c>
      <c r="K2175" s="948">
        <v>2</v>
      </c>
      <c r="L2175" s="948" t="s">
        <v>25</v>
      </c>
      <c r="M2175" s="948">
        <v>41600</v>
      </c>
      <c r="N2175" s="948" t="s">
        <v>106</v>
      </c>
      <c r="O2175" s="948">
        <v>136028</v>
      </c>
      <c r="P2175" s="948">
        <v>94428</v>
      </c>
      <c r="Q2175" s="948">
        <v>18870</v>
      </c>
      <c r="R2175" s="948">
        <v>26466</v>
      </c>
      <c r="S2175" s="948"/>
      <c r="T2175" s="948"/>
      <c r="U2175" s="948"/>
      <c r="V2175" s="948" t="s">
        <v>1348</v>
      </c>
      <c r="W2175" s="948">
        <v>1</v>
      </c>
    </row>
    <row r="2176" spans="1:23" s="917" customFormat="1" ht="12.75" customHeight="1">
      <c r="A2176" s="948">
        <v>1255</v>
      </c>
      <c r="B2176" s="948">
        <v>2817</v>
      </c>
      <c r="C2176" s="948" t="s">
        <v>107</v>
      </c>
      <c r="D2176" s="948" t="s">
        <v>1445</v>
      </c>
      <c r="E2176" s="948">
        <v>48235</v>
      </c>
      <c r="F2176" s="948" t="s">
        <v>198</v>
      </c>
      <c r="G2176" s="948" t="s">
        <v>3798</v>
      </c>
      <c r="H2176" s="948" t="s">
        <v>3795</v>
      </c>
      <c r="I2176" s="948"/>
      <c r="J2176" s="948" t="s">
        <v>1096</v>
      </c>
      <c r="K2176" s="948">
        <v>1</v>
      </c>
      <c r="L2176" s="948" t="s">
        <v>25</v>
      </c>
      <c r="M2176" s="948">
        <v>41600</v>
      </c>
      <c r="N2176" s="948" t="s">
        <v>106</v>
      </c>
      <c r="O2176" s="948">
        <v>136028</v>
      </c>
      <c r="P2176" s="948">
        <v>94428</v>
      </c>
      <c r="Q2176" s="948">
        <v>18870</v>
      </c>
      <c r="R2176" s="948">
        <v>26466</v>
      </c>
      <c r="S2176" s="948"/>
      <c r="T2176" s="948"/>
      <c r="U2176" s="948"/>
      <c r="V2176" s="948" t="s">
        <v>1348</v>
      </c>
      <c r="W2176" s="948">
        <v>1</v>
      </c>
    </row>
    <row r="2177" spans="1:23" s="917" customFormat="1" ht="12.75" customHeight="1">
      <c r="A2177" s="948">
        <v>1255</v>
      </c>
      <c r="B2177" s="948">
        <v>2817</v>
      </c>
      <c r="C2177" s="948" t="s">
        <v>107</v>
      </c>
      <c r="D2177" s="948" t="s">
        <v>1445</v>
      </c>
      <c r="E2177" s="948">
        <v>48236</v>
      </c>
      <c r="F2177" s="948" t="s">
        <v>198</v>
      </c>
      <c r="G2177" s="948" t="s">
        <v>3799</v>
      </c>
      <c r="H2177" s="948" t="s">
        <v>3795</v>
      </c>
      <c r="I2177" s="948"/>
      <c r="J2177" s="948" t="s">
        <v>1096</v>
      </c>
      <c r="K2177" s="948">
        <v>1</v>
      </c>
      <c r="L2177" s="948" t="s">
        <v>25</v>
      </c>
      <c r="M2177" s="948">
        <v>41600</v>
      </c>
      <c r="N2177" s="948" t="s">
        <v>106</v>
      </c>
      <c r="O2177" s="948">
        <v>136028</v>
      </c>
      <c r="P2177" s="948">
        <v>94428</v>
      </c>
      <c r="Q2177" s="948">
        <v>18870</v>
      </c>
      <c r="R2177" s="948">
        <v>26466</v>
      </c>
      <c r="S2177" s="948"/>
      <c r="T2177" s="948"/>
      <c r="U2177" s="948"/>
      <c r="V2177" s="948" t="s">
        <v>1348</v>
      </c>
      <c r="W2177" s="948">
        <v>1</v>
      </c>
    </row>
    <row r="2178" spans="1:23" s="917" customFormat="1" ht="12.75" customHeight="1">
      <c r="A2178" s="948">
        <v>1255</v>
      </c>
      <c r="B2178" s="948">
        <v>2817</v>
      </c>
      <c r="C2178" s="948" t="s">
        <v>107</v>
      </c>
      <c r="D2178" s="948" t="s">
        <v>1445</v>
      </c>
      <c r="E2178" s="948">
        <v>48237</v>
      </c>
      <c r="F2178" s="948" t="s">
        <v>198</v>
      </c>
      <c r="G2178" s="948" t="s">
        <v>3800</v>
      </c>
      <c r="H2178" s="948" t="s">
        <v>3795</v>
      </c>
      <c r="I2178" s="948"/>
      <c r="J2178" s="948" t="s">
        <v>1096</v>
      </c>
      <c r="K2178" s="948">
        <v>1</v>
      </c>
      <c r="L2178" s="948" t="s">
        <v>25</v>
      </c>
      <c r="M2178" s="948">
        <v>41600</v>
      </c>
      <c r="N2178" s="948" t="s">
        <v>106</v>
      </c>
      <c r="O2178" s="948">
        <v>136028</v>
      </c>
      <c r="P2178" s="948">
        <v>94428</v>
      </c>
      <c r="Q2178" s="948">
        <v>18870</v>
      </c>
      <c r="R2178" s="948">
        <v>26466</v>
      </c>
      <c r="S2178" s="948"/>
      <c r="T2178" s="948"/>
      <c r="U2178" s="948"/>
      <c r="V2178" s="948" t="s">
        <v>1348</v>
      </c>
      <c r="W2178" s="948">
        <v>1</v>
      </c>
    </row>
    <row r="2179" spans="1:23" s="917" customFormat="1" ht="12.75" customHeight="1">
      <c r="A2179" s="948">
        <v>1145</v>
      </c>
      <c r="B2179" s="948">
        <v>2840</v>
      </c>
      <c r="C2179" s="948" t="s">
        <v>87</v>
      </c>
      <c r="D2179" s="948" t="s">
        <v>1133</v>
      </c>
      <c r="E2179" s="948">
        <v>48238</v>
      </c>
      <c r="F2179" s="948" t="s">
        <v>198</v>
      </c>
      <c r="G2179" s="948" t="s">
        <v>3801</v>
      </c>
      <c r="H2179" s="948" t="s">
        <v>3793</v>
      </c>
      <c r="I2179" s="948"/>
      <c r="J2179" s="948" t="s">
        <v>1096</v>
      </c>
      <c r="K2179" s="948">
        <v>2</v>
      </c>
      <c r="L2179" s="948" t="s">
        <v>25</v>
      </c>
      <c r="M2179" s="948">
        <v>41600</v>
      </c>
      <c r="N2179" s="948" t="s">
        <v>84</v>
      </c>
      <c r="O2179" s="948">
        <v>94362</v>
      </c>
      <c r="P2179" s="948">
        <v>52762</v>
      </c>
      <c r="Q2179" s="948">
        <v>18870</v>
      </c>
      <c r="R2179" s="948">
        <v>26466</v>
      </c>
      <c r="S2179" s="948"/>
      <c r="T2179" s="948"/>
      <c r="U2179" s="948"/>
      <c r="V2179" s="948" t="s">
        <v>1348</v>
      </c>
      <c r="W2179" s="948">
        <v>2</v>
      </c>
    </row>
    <row r="2180" spans="1:23" s="917" customFormat="1" ht="12.75" customHeight="1">
      <c r="A2180" s="948">
        <v>1280</v>
      </c>
      <c r="B2180" s="948">
        <v>2826</v>
      </c>
      <c r="C2180" s="948" t="s">
        <v>103</v>
      </c>
      <c r="D2180" s="948" t="s">
        <v>1103</v>
      </c>
      <c r="E2180" s="948">
        <v>48240</v>
      </c>
      <c r="F2180" s="948" t="s">
        <v>198</v>
      </c>
      <c r="G2180" s="948" t="s">
        <v>5761</v>
      </c>
      <c r="H2180" s="948" t="s">
        <v>3538</v>
      </c>
      <c r="I2180" s="948"/>
      <c r="J2180" s="948" t="s">
        <v>1096</v>
      </c>
      <c r="K2180" s="948">
        <v>5</v>
      </c>
      <c r="L2180" s="948" t="s">
        <v>25</v>
      </c>
      <c r="M2180" s="948">
        <v>41600</v>
      </c>
      <c r="N2180" s="948" t="s">
        <v>93</v>
      </c>
      <c r="O2180" s="948">
        <v>109342</v>
      </c>
      <c r="P2180" s="948">
        <v>67742</v>
      </c>
      <c r="Q2180" s="948">
        <v>18870</v>
      </c>
      <c r="R2180" s="948">
        <v>26466</v>
      </c>
      <c r="S2180" s="948"/>
      <c r="T2180" s="948"/>
      <c r="U2180" s="948"/>
      <c r="V2180" s="948" t="s">
        <v>1348</v>
      </c>
      <c r="W2180" s="948">
        <v>1</v>
      </c>
    </row>
    <row r="2181" spans="1:23" s="917" customFormat="1" ht="12.75" customHeight="1">
      <c r="A2181" s="948">
        <v>1455</v>
      </c>
      <c r="B2181" s="948">
        <v>2806</v>
      </c>
      <c r="C2181" s="948" t="s">
        <v>111</v>
      </c>
      <c r="D2181" s="948" t="s">
        <v>1133</v>
      </c>
      <c r="E2181" s="948">
        <v>48249</v>
      </c>
      <c r="F2181" s="948" t="s">
        <v>198</v>
      </c>
      <c r="G2181" s="948" t="s">
        <v>3802</v>
      </c>
      <c r="H2181" s="948" t="s">
        <v>2067</v>
      </c>
      <c r="I2181" s="948"/>
      <c r="J2181" s="948" t="s">
        <v>1096</v>
      </c>
      <c r="K2181" s="948">
        <v>5</v>
      </c>
      <c r="L2181" s="948" t="s">
        <v>25</v>
      </c>
      <c r="M2181" s="948">
        <v>41600</v>
      </c>
      <c r="N2181" s="948" t="s">
        <v>109</v>
      </c>
      <c r="O2181" s="948">
        <v>149905</v>
      </c>
      <c r="P2181" s="948">
        <v>108305</v>
      </c>
      <c r="Q2181" s="948">
        <v>18870</v>
      </c>
      <c r="R2181" s="948">
        <v>26466</v>
      </c>
      <c r="S2181" s="948"/>
      <c r="T2181" s="948"/>
      <c r="U2181" s="948"/>
      <c r="V2181" s="948" t="s">
        <v>1348</v>
      </c>
      <c r="W2181" s="948">
        <v>2</v>
      </c>
    </row>
    <row r="2182" spans="1:23" s="917" customFormat="1" ht="12.75" customHeight="1">
      <c r="A2182" s="948">
        <v>1190</v>
      </c>
      <c r="B2182" s="948">
        <v>2834</v>
      </c>
      <c r="C2182" s="948" t="s">
        <v>123</v>
      </c>
      <c r="D2182" s="948" t="s">
        <v>1133</v>
      </c>
      <c r="E2182" s="948">
        <v>48251</v>
      </c>
      <c r="F2182" s="948" t="s">
        <v>198</v>
      </c>
      <c r="G2182" s="948" t="s">
        <v>3803</v>
      </c>
      <c r="H2182" s="948" t="s">
        <v>2067</v>
      </c>
      <c r="I2182" s="948"/>
      <c r="J2182" s="948" t="s">
        <v>1096</v>
      </c>
      <c r="K2182" s="948">
        <v>5</v>
      </c>
      <c r="L2182" s="948" t="s">
        <v>25</v>
      </c>
      <c r="M2182" s="948">
        <v>41600</v>
      </c>
      <c r="N2182" s="948" t="s">
        <v>120</v>
      </c>
      <c r="O2182" s="948">
        <v>177383</v>
      </c>
      <c r="P2182" s="948">
        <v>135783</v>
      </c>
      <c r="Q2182" s="948">
        <v>18870</v>
      </c>
      <c r="R2182" s="948">
        <v>26466</v>
      </c>
      <c r="S2182" s="948"/>
      <c r="T2182" s="948"/>
      <c r="U2182" s="948"/>
      <c r="V2182" s="948" t="s">
        <v>1348</v>
      </c>
      <c r="W2182" s="948">
        <v>2</v>
      </c>
    </row>
    <row r="2183" spans="1:23" s="917" customFormat="1" ht="12.75" customHeight="1">
      <c r="A2183" s="948">
        <v>1455</v>
      </c>
      <c r="B2183" s="948">
        <v>2806</v>
      </c>
      <c r="C2183" s="948" t="s">
        <v>111</v>
      </c>
      <c r="D2183" s="948" t="s">
        <v>1133</v>
      </c>
      <c r="E2183" s="948">
        <v>48252</v>
      </c>
      <c r="F2183" s="948" t="s">
        <v>198</v>
      </c>
      <c r="G2183" s="948" t="s">
        <v>3804</v>
      </c>
      <c r="H2183" s="948" t="s">
        <v>2067</v>
      </c>
      <c r="I2183" s="948"/>
      <c r="J2183" s="948" t="s">
        <v>1096</v>
      </c>
      <c r="K2183" s="948">
        <v>5</v>
      </c>
      <c r="L2183" s="948" t="s">
        <v>25</v>
      </c>
      <c r="M2183" s="948">
        <v>41600</v>
      </c>
      <c r="N2183" s="948" t="s">
        <v>109</v>
      </c>
      <c r="O2183" s="948">
        <v>149905</v>
      </c>
      <c r="P2183" s="948">
        <v>108305</v>
      </c>
      <c r="Q2183" s="948">
        <v>18870</v>
      </c>
      <c r="R2183" s="948">
        <v>26466</v>
      </c>
      <c r="S2183" s="948"/>
      <c r="T2183" s="948"/>
      <c r="U2183" s="948"/>
      <c r="V2183" s="948" t="s">
        <v>1348</v>
      </c>
      <c r="W2183" s="948">
        <v>2</v>
      </c>
    </row>
    <row r="2184" spans="1:23" s="917" customFormat="1" ht="12.75" customHeight="1">
      <c r="A2184" s="948">
        <v>1952</v>
      </c>
      <c r="B2184" s="948">
        <v>2840</v>
      </c>
      <c r="C2184" s="948" t="s">
        <v>87</v>
      </c>
      <c r="D2184" s="948" t="s">
        <v>1270</v>
      </c>
      <c r="E2184" s="948">
        <v>48253</v>
      </c>
      <c r="F2184" s="948" t="s">
        <v>198</v>
      </c>
      <c r="G2184" s="948" t="s">
        <v>3805</v>
      </c>
      <c r="H2184" s="948" t="s">
        <v>3806</v>
      </c>
      <c r="I2184" s="948"/>
      <c r="J2184" s="948" t="s">
        <v>1096</v>
      </c>
      <c r="K2184" s="948">
        <v>20</v>
      </c>
      <c r="L2184" s="948" t="s">
        <v>25</v>
      </c>
      <c r="M2184" s="948">
        <v>41600</v>
      </c>
      <c r="N2184" s="948" t="s">
        <v>84</v>
      </c>
      <c r="O2184" s="948">
        <v>94362</v>
      </c>
      <c r="P2184" s="948">
        <v>52762</v>
      </c>
      <c r="Q2184" s="948">
        <v>9746</v>
      </c>
      <c r="R2184" s="948">
        <v>9782</v>
      </c>
      <c r="S2184" s="948"/>
      <c r="T2184" s="948"/>
      <c r="U2184" s="948"/>
      <c r="V2184" s="948" t="s">
        <v>1348</v>
      </c>
      <c r="W2184" s="948">
        <v>1</v>
      </c>
    </row>
    <row r="2185" spans="1:23" s="917" customFormat="1" ht="12.75" customHeight="1">
      <c r="A2185" s="948">
        <v>1952</v>
      </c>
      <c r="B2185" s="948">
        <v>2840</v>
      </c>
      <c r="C2185" s="948" t="s">
        <v>87</v>
      </c>
      <c r="D2185" s="948" t="s">
        <v>1270</v>
      </c>
      <c r="E2185" s="948">
        <v>48254</v>
      </c>
      <c r="F2185" s="948" t="s">
        <v>198</v>
      </c>
      <c r="G2185" s="948" t="s">
        <v>3807</v>
      </c>
      <c r="H2185" s="948" t="s">
        <v>3806</v>
      </c>
      <c r="I2185" s="948"/>
      <c r="J2185" s="948" t="s">
        <v>1096</v>
      </c>
      <c r="K2185" s="948">
        <v>20</v>
      </c>
      <c r="L2185" s="948" t="s">
        <v>25</v>
      </c>
      <c r="M2185" s="948">
        <v>41600</v>
      </c>
      <c r="N2185" s="948" t="s">
        <v>84</v>
      </c>
      <c r="O2185" s="948">
        <v>94362</v>
      </c>
      <c r="P2185" s="948">
        <v>52762</v>
      </c>
      <c r="Q2185" s="948">
        <v>9746</v>
      </c>
      <c r="R2185" s="948">
        <v>9782</v>
      </c>
      <c r="S2185" s="948"/>
      <c r="T2185" s="948"/>
      <c r="U2185" s="948"/>
      <c r="V2185" s="948" t="s">
        <v>1348</v>
      </c>
      <c r="W2185" s="948">
        <v>1</v>
      </c>
    </row>
    <row r="2186" spans="1:23" s="917" customFormat="1" ht="12.75" customHeight="1">
      <c r="A2186" s="948">
        <v>1034</v>
      </c>
      <c r="B2186" s="948">
        <v>2803</v>
      </c>
      <c r="C2186" s="948" t="s">
        <v>98</v>
      </c>
      <c r="D2186" s="948" t="s">
        <v>1292</v>
      </c>
      <c r="E2186" s="948">
        <v>48257</v>
      </c>
      <c r="F2186" s="948" t="s">
        <v>198</v>
      </c>
      <c r="G2186" s="948" t="s">
        <v>3808</v>
      </c>
      <c r="H2186" s="948" t="s">
        <v>3809</v>
      </c>
      <c r="I2186" s="948"/>
      <c r="J2186" s="948" t="s">
        <v>1096</v>
      </c>
      <c r="K2186" s="948">
        <v>2</v>
      </c>
      <c r="L2186" s="948" t="s">
        <v>25</v>
      </c>
      <c r="M2186" s="948">
        <v>41600</v>
      </c>
      <c r="N2186" s="948" t="s">
        <v>97</v>
      </c>
      <c r="O2186" s="948">
        <v>122428</v>
      </c>
      <c r="P2186" s="948">
        <v>80828</v>
      </c>
      <c r="Q2186" s="948">
        <v>18870</v>
      </c>
      <c r="R2186" s="948">
        <v>26466</v>
      </c>
      <c r="S2186" s="948"/>
      <c r="T2186" s="948"/>
      <c r="U2186" s="948"/>
      <c r="V2186" s="948" t="s">
        <v>1348</v>
      </c>
      <c r="W2186" s="948">
        <v>2</v>
      </c>
    </row>
    <row r="2187" spans="1:23" s="917" customFormat="1" ht="12.75" customHeight="1">
      <c r="A2187" s="948">
        <v>1034</v>
      </c>
      <c r="B2187" s="948">
        <v>2803</v>
      </c>
      <c r="C2187" s="948" t="s">
        <v>98</v>
      </c>
      <c r="D2187" s="948" t="s">
        <v>1292</v>
      </c>
      <c r="E2187" s="948">
        <v>48258</v>
      </c>
      <c r="F2187" s="948" t="s">
        <v>198</v>
      </c>
      <c r="G2187" s="948" t="s">
        <v>3810</v>
      </c>
      <c r="H2187" s="948" t="s">
        <v>3809</v>
      </c>
      <c r="I2187" s="948"/>
      <c r="J2187" s="948" t="s">
        <v>1096</v>
      </c>
      <c r="K2187" s="948">
        <v>1</v>
      </c>
      <c r="L2187" s="948" t="s">
        <v>25</v>
      </c>
      <c r="M2187" s="948">
        <v>41600</v>
      </c>
      <c r="N2187" s="948" t="s">
        <v>97</v>
      </c>
      <c r="O2187" s="948">
        <v>122428</v>
      </c>
      <c r="P2187" s="948">
        <v>80828</v>
      </c>
      <c r="Q2187" s="948">
        <v>18870</v>
      </c>
      <c r="R2187" s="948">
        <v>26466</v>
      </c>
      <c r="S2187" s="948"/>
      <c r="T2187" s="948"/>
      <c r="U2187" s="948"/>
      <c r="V2187" s="948" t="s">
        <v>1348</v>
      </c>
      <c r="W2187" s="948">
        <v>2</v>
      </c>
    </row>
    <row r="2188" spans="1:23" s="917" customFormat="1" ht="12.75" customHeight="1">
      <c r="A2188" s="948">
        <v>1430</v>
      </c>
      <c r="B2188" s="948">
        <v>2824</v>
      </c>
      <c r="C2188" s="948" t="s">
        <v>122</v>
      </c>
      <c r="D2188" s="948" t="s">
        <v>1833</v>
      </c>
      <c r="E2188" s="948">
        <v>48259</v>
      </c>
      <c r="F2188" s="948" t="s">
        <v>198</v>
      </c>
      <c r="G2188" s="948" t="s">
        <v>3811</v>
      </c>
      <c r="H2188" s="948" t="s">
        <v>3616</v>
      </c>
      <c r="I2188" s="948"/>
      <c r="J2188" s="948" t="s">
        <v>1096</v>
      </c>
      <c r="K2188" s="948">
        <v>10</v>
      </c>
      <c r="L2188" s="948" t="s">
        <v>25</v>
      </c>
      <c r="M2188" s="948">
        <v>41600</v>
      </c>
      <c r="N2188" s="948" t="s">
        <v>114</v>
      </c>
      <c r="O2188" s="948">
        <v>165078</v>
      </c>
      <c r="P2188" s="948">
        <v>123478</v>
      </c>
      <c r="Q2188" s="948">
        <v>18870</v>
      </c>
      <c r="R2188" s="948">
        <v>26466</v>
      </c>
      <c r="S2188" s="948"/>
      <c r="T2188" s="948"/>
      <c r="U2188" s="948"/>
      <c r="V2188" s="948" t="s">
        <v>1348</v>
      </c>
      <c r="W2188" s="948">
        <v>3</v>
      </c>
    </row>
    <row r="2189" spans="1:23" s="917" customFormat="1" ht="12.75" customHeight="1">
      <c r="A2189" s="948">
        <v>1430</v>
      </c>
      <c r="B2189" s="948">
        <v>2824</v>
      </c>
      <c r="C2189" s="948" t="s">
        <v>122</v>
      </c>
      <c r="D2189" s="948" t="s">
        <v>1833</v>
      </c>
      <c r="E2189" s="948">
        <v>48260</v>
      </c>
      <c r="F2189" s="948" t="s">
        <v>198</v>
      </c>
      <c r="G2189" s="948" t="s">
        <v>3812</v>
      </c>
      <c r="H2189" s="948" t="s">
        <v>3616</v>
      </c>
      <c r="I2189" s="948"/>
      <c r="J2189" s="948" t="s">
        <v>1096</v>
      </c>
      <c r="K2189" s="948">
        <v>15</v>
      </c>
      <c r="L2189" s="948" t="s">
        <v>25</v>
      </c>
      <c r="M2189" s="948">
        <v>41600</v>
      </c>
      <c r="N2189" s="948" t="s">
        <v>114</v>
      </c>
      <c r="O2189" s="948">
        <v>165078</v>
      </c>
      <c r="P2189" s="948">
        <v>123478</v>
      </c>
      <c r="Q2189" s="948">
        <v>18870</v>
      </c>
      <c r="R2189" s="948">
        <v>26466</v>
      </c>
      <c r="S2189" s="948"/>
      <c r="T2189" s="948"/>
      <c r="U2189" s="948"/>
      <c r="V2189" s="948" t="s">
        <v>1348</v>
      </c>
      <c r="W2189" s="948">
        <v>3</v>
      </c>
    </row>
    <row r="2190" spans="1:23" s="917" customFormat="1" ht="12.75" customHeight="1">
      <c r="A2190" s="948">
        <v>1430</v>
      </c>
      <c r="B2190" s="948">
        <v>2824</v>
      </c>
      <c r="C2190" s="948" t="s">
        <v>122</v>
      </c>
      <c r="D2190" s="948" t="s">
        <v>1833</v>
      </c>
      <c r="E2190" s="948">
        <v>48261</v>
      </c>
      <c r="F2190" s="948" t="s">
        <v>198</v>
      </c>
      <c r="G2190" s="948" t="s">
        <v>3813</v>
      </c>
      <c r="H2190" s="948" t="s">
        <v>3616</v>
      </c>
      <c r="I2190" s="948"/>
      <c r="J2190" s="948" t="s">
        <v>1096</v>
      </c>
      <c r="K2190" s="948">
        <v>2</v>
      </c>
      <c r="L2190" s="948" t="s">
        <v>25</v>
      </c>
      <c r="M2190" s="948">
        <v>41600</v>
      </c>
      <c r="N2190" s="948" t="s">
        <v>114</v>
      </c>
      <c r="O2190" s="948">
        <v>165078</v>
      </c>
      <c r="P2190" s="948">
        <v>123478</v>
      </c>
      <c r="Q2190" s="948">
        <v>18870</v>
      </c>
      <c r="R2190" s="948">
        <v>26466</v>
      </c>
      <c r="S2190" s="948"/>
      <c r="T2190" s="948"/>
      <c r="U2190" s="948"/>
      <c r="V2190" s="948" t="s">
        <v>1348</v>
      </c>
      <c r="W2190" s="948">
        <v>3</v>
      </c>
    </row>
    <row r="2191" spans="1:23" s="917" customFormat="1" ht="12.75" customHeight="1">
      <c r="A2191" s="948">
        <v>1430</v>
      </c>
      <c r="B2191" s="948">
        <v>2824</v>
      </c>
      <c r="C2191" s="948" t="s">
        <v>122</v>
      </c>
      <c r="D2191" s="948" t="s">
        <v>1833</v>
      </c>
      <c r="E2191" s="948">
        <v>48262</v>
      </c>
      <c r="F2191" s="948" t="s">
        <v>198</v>
      </c>
      <c r="G2191" s="948" t="s">
        <v>3814</v>
      </c>
      <c r="H2191" s="948" t="s">
        <v>3616</v>
      </c>
      <c r="I2191" s="948"/>
      <c r="J2191" s="948" t="s">
        <v>1096</v>
      </c>
      <c r="K2191" s="948">
        <v>8</v>
      </c>
      <c r="L2191" s="948" t="s">
        <v>25</v>
      </c>
      <c r="M2191" s="948">
        <v>41600</v>
      </c>
      <c r="N2191" s="948" t="s">
        <v>114</v>
      </c>
      <c r="O2191" s="948">
        <v>165078</v>
      </c>
      <c r="P2191" s="948">
        <v>123478</v>
      </c>
      <c r="Q2191" s="948">
        <v>18870</v>
      </c>
      <c r="R2191" s="948">
        <v>26466</v>
      </c>
      <c r="S2191" s="948"/>
      <c r="T2191" s="948"/>
      <c r="U2191" s="948"/>
      <c r="V2191" s="948" t="s">
        <v>1348</v>
      </c>
      <c r="W2191" s="948">
        <v>3</v>
      </c>
    </row>
    <row r="2192" spans="1:23" s="917" customFormat="1" ht="12.75" customHeight="1">
      <c r="A2192" s="948">
        <v>1430</v>
      </c>
      <c r="B2192" s="948">
        <v>2840</v>
      </c>
      <c r="C2192" s="948" t="s">
        <v>87</v>
      </c>
      <c r="D2192" s="948" t="s">
        <v>1833</v>
      </c>
      <c r="E2192" s="948">
        <v>48263</v>
      </c>
      <c r="F2192" s="948" t="s">
        <v>198</v>
      </c>
      <c r="G2192" s="948" t="s">
        <v>3815</v>
      </c>
      <c r="H2192" s="948" t="s">
        <v>3616</v>
      </c>
      <c r="I2192" s="948"/>
      <c r="J2192" s="948" t="s">
        <v>1096</v>
      </c>
      <c r="K2192" s="948">
        <v>2</v>
      </c>
      <c r="L2192" s="948" t="s">
        <v>25</v>
      </c>
      <c r="M2192" s="948">
        <v>41600</v>
      </c>
      <c r="N2192" s="948" t="s">
        <v>84</v>
      </c>
      <c r="O2192" s="948">
        <v>94362</v>
      </c>
      <c r="P2192" s="948">
        <v>52762</v>
      </c>
      <c r="Q2192" s="948">
        <v>18870</v>
      </c>
      <c r="R2192" s="948">
        <v>26466</v>
      </c>
      <c r="S2192" s="948"/>
      <c r="T2192" s="948"/>
      <c r="U2192" s="948"/>
      <c r="V2192" s="948" t="s">
        <v>1348</v>
      </c>
      <c r="W2192" s="948">
        <v>3</v>
      </c>
    </row>
    <row r="2193" spans="1:23" s="917" customFormat="1" ht="12.75" customHeight="1">
      <c r="A2193" s="948">
        <v>1420</v>
      </c>
      <c r="B2193" s="948">
        <v>2836</v>
      </c>
      <c r="C2193" s="948" t="s">
        <v>320</v>
      </c>
      <c r="D2193" s="948" t="s">
        <v>1833</v>
      </c>
      <c r="E2193" s="948">
        <v>48264</v>
      </c>
      <c r="F2193" s="948" t="s">
        <v>198</v>
      </c>
      <c r="G2193" s="948" t="s">
        <v>3816</v>
      </c>
      <c r="H2193" s="948" t="s">
        <v>3616</v>
      </c>
      <c r="I2193" s="948"/>
      <c r="J2193" s="948" t="s">
        <v>1096</v>
      </c>
      <c r="K2193" s="948">
        <v>12</v>
      </c>
      <c r="L2193" s="948" t="s">
        <v>25</v>
      </c>
      <c r="M2193" s="948">
        <v>41600</v>
      </c>
      <c r="N2193" s="948" t="s">
        <v>126</v>
      </c>
      <c r="O2193" s="948">
        <v>212265</v>
      </c>
      <c r="P2193" s="948">
        <v>170665</v>
      </c>
      <c r="Q2193" s="948">
        <v>18870</v>
      </c>
      <c r="R2193" s="948">
        <v>26466</v>
      </c>
      <c r="S2193" s="948"/>
      <c r="T2193" s="948"/>
      <c r="U2193" s="948"/>
      <c r="V2193" s="948" t="s">
        <v>1348</v>
      </c>
      <c r="W2193" s="948">
        <v>2</v>
      </c>
    </row>
    <row r="2194" spans="1:23" s="917" customFormat="1" ht="12.75" customHeight="1">
      <c r="A2194" s="948">
        <v>1325</v>
      </c>
      <c r="B2194" s="948">
        <v>2830</v>
      </c>
      <c r="C2194" s="948" t="s">
        <v>113</v>
      </c>
      <c r="D2194" s="948" t="s">
        <v>1133</v>
      </c>
      <c r="E2194" s="948">
        <v>48272</v>
      </c>
      <c r="F2194" s="948" t="s">
        <v>198</v>
      </c>
      <c r="G2194" s="948" t="s">
        <v>3817</v>
      </c>
      <c r="H2194" s="948" t="s">
        <v>3818</v>
      </c>
      <c r="I2194" s="948"/>
      <c r="J2194" s="948" t="s">
        <v>1096</v>
      </c>
      <c r="K2194" s="948">
        <v>10</v>
      </c>
      <c r="L2194" s="948" t="s">
        <v>25</v>
      </c>
      <c r="M2194" s="948">
        <v>41600</v>
      </c>
      <c r="N2194" s="948" t="s">
        <v>106</v>
      </c>
      <c r="O2194" s="948">
        <v>136028</v>
      </c>
      <c r="P2194" s="948">
        <v>94428</v>
      </c>
      <c r="Q2194" s="948">
        <v>18870</v>
      </c>
      <c r="R2194" s="948">
        <v>26466</v>
      </c>
      <c r="S2194" s="948"/>
      <c r="T2194" s="948"/>
      <c r="U2194" s="948"/>
      <c r="V2194" s="948" t="s">
        <v>1348</v>
      </c>
      <c r="W2194" s="948">
        <v>2</v>
      </c>
    </row>
    <row r="2195" spans="1:23" s="917" customFormat="1" ht="12.75" customHeight="1">
      <c r="A2195" s="948">
        <v>1325</v>
      </c>
      <c r="B2195" s="948">
        <v>2830</v>
      </c>
      <c r="C2195" s="948" t="s">
        <v>113</v>
      </c>
      <c r="D2195" s="948" t="s">
        <v>1133</v>
      </c>
      <c r="E2195" s="948">
        <v>48273</v>
      </c>
      <c r="F2195" s="948" t="s">
        <v>198</v>
      </c>
      <c r="G2195" s="948" t="s">
        <v>3819</v>
      </c>
      <c r="H2195" s="948" t="s">
        <v>3818</v>
      </c>
      <c r="I2195" s="948"/>
      <c r="J2195" s="948" t="s">
        <v>1096</v>
      </c>
      <c r="K2195" s="948">
        <v>10</v>
      </c>
      <c r="L2195" s="948" t="s">
        <v>25</v>
      </c>
      <c r="M2195" s="948">
        <v>41600</v>
      </c>
      <c r="N2195" s="948" t="s">
        <v>106</v>
      </c>
      <c r="O2195" s="948">
        <v>136028</v>
      </c>
      <c r="P2195" s="948">
        <v>94428</v>
      </c>
      <c r="Q2195" s="948">
        <v>18870</v>
      </c>
      <c r="R2195" s="948">
        <v>26466</v>
      </c>
      <c r="S2195" s="948"/>
      <c r="T2195" s="948"/>
      <c r="U2195" s="948"/>
      <c r="V2195" s="948" t="s">
        <v>1348</v>
      </c>
      <c r="W2195" s="948">
        <v>2</v>
      </c>
    </row>
    <row r="2196" spans="1:23" s="917" customFormat="1" ht="12.75" customHeight="1">
      <c r="A2196" s="948">
        <v>1705</v>
      </c>
      <c r="B2196" s="948">
        <v>2841</v>
      </c>
      <c r="C2196" s="948" t="s">
        <v>83</v>
      </c>
      <c r="D2196" s="948" t="s">
        <v>1093</v>
      </c>
      <c r="E2196" s="948">
        <v>48282</v>
      </c>
      <c r="F2196" s="948" t="s">
        <v>198</v>
      </c>
      <c r="G2196" s="948" t="s">
        <v>3820</v>
      </c>
      <c r="H2196" s="948" t="s">
        <v>3821</v>
      </c>
      <c r="I2196" s="948" t="s">
        <v>1748</v>
      </c>
      <c r="J2196" s="948" t="s">
        <v>1096</v>
      </c>
      <c r="K2196" s="948">
        <v>2</v>
      </c>
      <c r="L2196" s="948" t="s">
        <v>25</v>
      </c>
      <c r="M2196" s="948">
        <v>41600</v>
      </c>
      <c r="N2196" s="948" t="s">
        <v>84</v>
      </c>
      <c r="O2196" s="948">
        <v>94362</v>
      </c>
      <c r="P2196" s="948">
        <v>52762</v>
      </c>
      <c r="Q2196" s="948">
        <v>18870</v>
      </c>
      <c r="R2196" s="948">
        <v>26466</v>
      </c>
      <c r="S2196" s="948"/>
      <c r="T2196" s="948"/>
      <c r="U2196" s="948"/>
      <c r="V2196" s="948" t="s">
        <v>1348</v>
      </c>
      <c r="W2196" s="948">
        <v>1</v>
      </c>
    </row>
    <row r="2197" spans="1:23" s="917" customFormat="1" ht="12.75" customHeight="1">
      <c r="A2197" s="948">
        <v>1715</v>
      </c>
      <c r="B2197" s="948">
        <v>2840</v>
      </c>
      <c r="C2197" s="948" t="s">
        <v>87</v>
      </c>
      <c r="D2197" s="948" t="s">
        <v>1093</v>
      </c>
      <c r="E2197" s="948">
        <v>48284</v>
      </c>
      <c r="F2197" s="948" t="s">
        <v>198</v>
      </c>
      <c r="G2197" s="948" t="s">
        <v>3822</v>
      </c>
      <c r="H2197" s="948" t="s">
        <v>3821</v>
      </c>
      <c r="I2197" s="948" t="s">
        <v>1748</v>
      </c>
      <c r="J2197" s="948" t="s">
        <v>1096</v>
      </c>
      <c r="K2197" s="948">
        <v>2</v>
      </c>
      <c r="L2197" s="948" t="s">
        <v>25</v>
      </c>
      <c r="M2197" s="948">
        <v>41600</v>
      </c>
      <c r="N2197" s="948" t="s">
        <v>84</v>
      </c>
      <c r="O2197" s="948">
        <v>94362</v>
      </c>
      <c r="P2197" s="948">
        <v>52762</v>
      </c>
      <c r="Q2197" s="948">
        <v>18870</v>
      </c>
      <c r="R2197" s="948">
        <v>34212</v>
      </c>
      <c r="S2197" s="948"/>
      <c r="T2197" s="948"/>
      <c r="U2197" s="948"/>
      <c r="V2197" s="948" t="s">
        <v>1348</v>
      </c>
      <c r="W2197" s="948">
        <v>1</v>
      </c>
    </row>
    <row r="2198" spans="1:23" s="917" customFormat="1" ht="12.75" customHeight="1">
      <c r="A2198" s="948">
        <v>1034</v>
      </c>
      <c r="B2198" s="948">
        <v>2803</v>
      </c>
      <c r="C2198" s="948" t="s">
        <v>98</v>
      </c>
      <c r="D2198" s="948" t="s">
        <v>1292</v>
      </c>
      <c r="E2198" s="948">
        <v>48285</v>
      </c>
      <c r="F2198" s="948" t="s">
        <v>198</v>
      </c>
      <c r="G2198" s="948" t="s">
        <v>3823</v>
      </c>
      <c r="H2198" s="948" t="s">
        <v>3809</v>
      </c>
      <c r="I2198" s="948"/>
      <c r="J2198" s="948" t="s">
        <v>1096</v>
      </c>
      <c r="K2198" s="948">
        <v>1</v>
      </c>
      <c r="L2198" s="948" t="s">
        <v>25</v>
      </c>
      <c r="M2198" s="948">
        <v>41600</v>
      </c>
      <c r="N2198" s="948" t="s">
        <v>97</v>
      </c>
      <c r="O2198" s="948">
        <v>122428</v>
      </c>
      <c r="P2198" s="948">
        <v>80828</v>
      </c>
      <c r="Q2198" s="948">
        <v>18870</v>
      </c>
      <c r="R2198" s="948">
        <v>26466</v>
      </c>
      <c r="S2198" s="948"/>
      <c r="T2198" s="948"/>
      <c r="U2198" s="948"/>
      <c r="V2198" s="948" t="s">
        <v>1348</v>
      </c>
      <c r="W2198" s="948">
        <v>2</v>
      </c>
    </row>
    <row r="2199" spans="1:23" s="917" customFormat="1" ht="12.75" customHeight="1">
      <c r="A2199" s="948">
        <v>1034</v>
      </c>
      <c r="B2199" s="948">
        <v>2803</v>
      </c>
      <c r="C2199" s="948" t="s">
        <v>98</v>
      </c>
      <c r="D2199" s="948" t="s">
        <v>1292</v>
      </c>
      <c r="E2199" s="948">
        <v>48286</v>
      </c>
      <c r="F2199" s="948" t="s">
        <v>198</v>
      </c>
      <c r="G2199" s="948" t="s">
        <v>3824</v>
      </c>
      <c r="H2199" s="948" t="s">
        <v>3793</v>
      </c>
      <c r="I2199" s="948"/>
      <c r="J2199" s="948" t="s">
        <v>1096</v>
      </c>
      <c r="K2199" s="948">
        <v>2</v>
      </c>
      <c r="L2199" s="948" t="s">
        <v>25</v>
      </c>
      <c r="M2199" s="948">
        <v>41600</v>
      </c>
      <c r="N2199" s="948" t="s">
        <v>97</v>
      </c>
      <c r="O2199" s="948">
        <v>122428</v>
      </c>
      <c r="P2199" s="948">
        <v>80828</v>
      </c>
      <c r="Q2199" s="948">
        <v>18870</v>
      </c>
      <c r="R2199" s="948">
        <v>26466</v>
      </c>
      <c r="S2199" s="948"/>
      <c r="T2199" s="948"/>
      <c r="U2199" s="948"/>
      <c r="V2199" s="948" t="s">
        <v>1348</v>
      </c>
      <c r="W2199" s="948">
        <v>3</v>
      </c>
    </row>
    <row r="2200" spans="1:23" s="917" customFormat="1" ht="12.75" customHeight="1">
      <c r="A2200" s="948">
        <v>1560</v>
      </c>
      <c r="B2200" s="948">
        <v>2820</v>
      </c>
      <c r="C2200" s="948" t="s">
        <v>1622</v>
      </c>
      <c r="D2200" s="948" t="s">
        <v>1445</v>
      </c>
      <c r="E2200" s="948">
        <v>48287</v>
      </c>
      <c r="F2200" s="948" t="s">
        <v>198</v>
      </c>
      <c r="G2200" s="948" t="s">
        <v>3825</v>
      </c>
      <c r="H2200" s="948" t="s">
        <v>3826</v>
      </c>
      <c r="I2200" s="948"/>
      <c r="J2200" s="948" t="s">
        <v>1096</v>
      </c>
      <c r="K2200" s="948">
        <v>1</v>
      </c>
      <c r="L2200" s="948" t="s">
        <v>25</v>
      </c>
      <c r="M2200" s="948">
        <v>41600</v>
      </c>
      <c r="N2200" s="948" t="s">
        <v>126</v>
      </c>
      <c r="O2200" s="948">
        <v>212265</v>
      </c>
      <c r="P2200" s="948">
        <v>170665</v>
      </c>
      <c r="Q2200" s="948">
        <v>18870</v>
      </c>
      <c r="R2200" s="948">
        <v>26466</v>
      </c>
      <c r="S2200" s="948"/>
      <c r="T2200" s="948"/>
      <c r="U2200" s="948"/>
      <c r="V2200" s="948" t="s">
        <v>1348</v>
      </c>
      <c r="W2200" s="948">
        <v>1</v>
      </c>
    </row>
    <row r="2201" spans="1:23" s="917" customFormat="1" ht="12.75" customHeight="1">
      <c r="A2201" s="948">
        <v>1705</v>
      </c>
      <c r="B2201" s="948">
        <v>2840</v>
      </c>
      <c r="C2201" s="948" t="s">
        <v>87</v>
      </c>
      <c r="D2201" s="948" t="s">
        <v>1093</v>
      </c>
      <c r="E2201" s="948">
        <v>48288</v>
      </c>
      <c r="F2201" s="948" t="s">
        <v>198</v>
      </c>
      <c r="G2201" s="948" t="s">
        <v>3827</v>
      </c>
      <c r="H2201" s="948" t="s">
        <v>3828</v>
      </c>
      <c r="I2201" s="948"/>
      <c r="J2201" s="948" t="s">
        <v>1096</v>
      </c>
      <c r="K2201" s="948">
        <v>2</v>
      </c>
      <c r="L2201" s="948" t="s">
        <v>25</v>
      </c>
      <c r="M2201" s="948">
        <v>41600</v>
      </c>
      <c r="N2201" s="948" t="s">
        <v>84</v>
      </c>
      <c r="O2201" s="948">
        <v>94362</v>
      </c>
      <c r="P2201" s="948">
        <v>52762</v>
      </c>
      <c r="Q2201" s="948">
        <v>18870</v>
      </c>
      <c r="R2201" s="948">
        <v>26466</v>
      </c>
      <c r="S2201" s="948"/>
      <c r="T2201" s="948"/>
      <c r="U2201" s="948"/>
      <c r="V2201" s="948" t="s">
        <v>1348</v>
      </c>
      <c r="W2201" s="948">
        <v>1</v>
      </c>
    </row>
    <row r="2202" spans="1:23" s="917" customFormat="1" ht="12.75" customHeight="1">
      <c r="A2202" s="948">
        <v>1715</v>
      </c>
      <c r="B2202" s="948">
        <v>2840</v>
      </c>
      <c r="C2202" s="948" t="s">
        <v>87</v>
      </c>
      <c r="D2202" s="948" t="s">
        <v>1093</v>
      </c>
      <c r="E2202" s="948">
        <v>48290</v>
      </c>
      <c r="F2202" s="948" t="s">
        <v>198</v>
      </c>
      <c r="G2202" s="948" t="s">
        <v>3829</v>
      </c>
      <c r="H2202" s="948" t="s">
        <v>3828</v>
      </c>
      <c r="I2202" s="948" t="s">
        <v>1748</v>
      </c>
      <c r="J2202" s="948" t="s">
        <v>1096</v>
      </c>
      <c r="K2202" s="948">
        <v>2</v>
      </c>
      <c r="L2202" s="948" t="s">
        <v>25</v>
      </c>
      <c r="M2202" s="948">
        <v>41600</v>
      </c>
      <c r="N2202" s="948" t="s">
        <v>84</v>
      </c>
      <c r="O2202" s="948">
        <v>94362</v>
      </c>
      <c r="P2202" s="948">
        <v>52762</v>
      </c>
      <c r="Q2202" s="948">
        <v>18870</v>
      </c>
      <c r="R2202" s="948">
        <v>34212</v>
      </c>
      <c r="S2202" s="948"/>
      <c r="T2202" s="948"/>
      <c r="U2202" s="948"/>
      <c r="V2202" s="948" t="s">
        <v>1348</v>
      </c>
      <c r="W2202" s="948">
        <v>1</v>
      </c>
    </row>
    <row r="2203" spans="1:23" s="917" customFormat="1" ht="12.75" customHeight="1">
      <c r="A2203" s="948">
        <v>1190</v>
      </c>
      <c r="B2203" s="948">
        <v>2823</v>
      </c>
      <c r="C2203" s="948" t="s">
        <v>551</v>
      </c>
      <c r="D2203" s="948" t="s">
        <v>1103</v>
      </c>
      <c r="E2203" s="948">
        <v>48292</v>
      </c>
      <c r="F2203" s="948" t="s">
        <v>198</v>
      </c>
      <c r="G2203" s="948" t="s">
        <v>3830</v>
      </c>
      <c r="H2203" s="948" t="s">
        <v>3831</v>
      </c>
      <c r="I2203" s="948"/>
      <c r="J2203" s="948" t="s">
        <v>1096</v>
      </c>
      <c r="K2203" s="948">
        <v>3</v>
      </c>
      <c r="L2203" s="948" t="s">
        <v>25</v>
      </c>
      <c r="M2203" s="948">
        <v>41600</v>
      </c>
      <c r="N2203" s="948" t="s">
        <v>93</v>
      </c>
      <c r="O2203" s="948">
        <v>109342</v>
      </c>
      <c r="P2203" s="948">
        <v>67742</v>
      </c>
      <c r="Q2203" s="948">
        <v>18870</v>
      </c>
      <c r="R2203" s="948">
        <v>26466</v>
      </c>
      <c r="S2203" s="948"/>
      <c r="T2203" s="948"/>
      <c r="U2203" s="948"/>
      <c r="V2203" s="948" t="s">
        <v>1348</v>
      </c>
      <c r="W2203" s="948">
        <v>1</v>
      </c>
    </row>
    <row r="2204" spans="1:23" s="917" customFormat="1" ht="12.75" customHeight="1">
      <c r="A2204" s="948">
        <v>1190</v>
      </c>
      <c r="B2204" s="948">
        <v>2823</v>
      </c>
      <c r="C2204" s="948" t="s">
        <v>551</v>
      </c>
      <c r="D2204" s="948" t="s">
        <v>1103</v>
      </c>
      <c r="E2204" s="948">
        <v>48293</v>
      </c>
      <c r="F2204" s="948" t="s">
        <v>198</v>
      </c>
      <c r="G2204" s="948" t="s">
        <v>3832</v>
      </c>
      <c r="H2204" s="948" t="s">
        <v>3831</v>
      </c>
      <c r="I2204" s="948"/>
      <c r="J2204" s="948" t="s">
        <v>1096</v>
      </c>
      <c r="K2204" s="948">
        <v>3</v>
      </c>
      <c r="L2204" s="948" t="s">
        <v>25</v>
      </c>
      <c r="M2204" s="948">
        <v>41600</v>
      </c>
      <c r="N2204" s="948" t="s">
        <v>93</v>
      </c>
      <c r="O2204" s="948">
        <v>109342</v>
      </c>
      <c r="P2204" s="948">
        <v>67742</v>
      </c>
      <c r="Q2204" s="948">
        <v>18870</v>
      </c>
      <c r="R2204" s="948">
        <v>26466</v>
      </c>
      <c r="S2204" s="948"/>
      <c r="T2204" s="948"/>
      <c r="U2204" s="948"/>
      <c r="V2204" s="948" t="s">
        <v>1348</v>
      </c>
      <c r="W2204" s="948">
        <v>1</v>
      </c>
    </row>
    <row r="2205" spans="1:23" s="917" customFormat="1" ht="12.75" customHeight="1">
      <c r="A2205" s="948">
        <v>2004</v>
      </c>
      <c r="B2205" s="948">
        <v>2840</v>
      </c>
      <c r="C2205" s="948" t="s">
        <v>87</v>
      </c>
      <c r="D2205" s="948" t="s">
        <v>1266</v>
      </c>
      <c r="E2205" s="948">
        <v>48295</v>
      </c>
      <c r="F2205" s="948" t="s">
        <v>198</v>
      </c>
      <c r="G2205" s="948" t="s">
        <v>3833</v>
      </c>
      <c r="H2205" s="948" t="s">
        <v>3834</v>
      </c>
      <c r="I2205" s="948"/>
      <c r="J2205" s="948" t="s">
        <v>1096</v>
      </c>
      <c r="K2205" s="948">
        <v>10</v>
      </c>
      <c r="L2205" s="948" t="s">
        <v>1415</v>
      </c>
      <c r="M2205" s="948">
        <v>0</v>
      </c>
      <c r="N2205" s="948" t="s">
        <v>84</v>
      </c>
      <c r="O2205" s="948">
        <v>97274</v>
      </c>
      <c r="P2205" s="948">
        <v>97274</v>
      </c>
      <c r="Q2205" s="948">
        <v>18870</v>
      </c>
      <c r="R2205" s="948">
        <v>26466</v>
      </c>
      <c r="S2205" s="948"/>
      <c r="T2205" s="948"/>
      <c r="U2205" s="948"/>
      <c r="V2205" s="948" t="s">
        <v>1348</v>
      </c>
      <c r="W2205" s="948">
        <v>1</v>
      </c>
    </row>
    <row r="2206" spans="1:23" s="917" customFormat="1" ht="12.75" customHeight="1">
      <c r="A2206" s="948">
        <v>1335</v>
      </c>
      <c r="B2206" s="948">
        <v>2807</v>
      </c>
      <c r="C2206" s="948" t="s">
        <v>1102</v>
      </c>
      <c r="D2206" s="948" t="s">
        <v>1133</v>
      </c>
      <c r="E2206" s="948">
        <v>48298</v>
      </c>
      <c r="F2206" s="948" t="s">
        <v>198</v>
      </c>
      <c r="G2206" s="948" t="s">
        <v>3835</v>
      </c>
      <c r="H2206" s="948" t="s">
        <v>3836</v>
      </c>
      <c r="I2206" s="948"/>
      <c r="J2206" s="948" t="s">
        <v>1096</v>
      </c>
      <c r="K2206" s="948">
        <v>5</v>
      </c>
      <c r="L2206" s="948" t="s">
        <v>25</v>
      </c>
      <c r="M2206" s="948">
        <v>41600</v>
      </c>
      <c r="N2206" s="948" t="s">
        <v>97</v>
      </c>
      <c r="O2206" s="948">
        <v>122428</v>
      </c>
      <c r="P2206" s="948">
        <v>80828</v>
      </c>
      <c r="Q2206" s="948">
        <v>18870</v>
      </c>
      <c r="R2206" s="948">
        <v>26466</v>
      </c>
      <c r="S2206" s="948"/>
      <c r="T2206" s="948"/>
      <c r="U2206" s="948"/>
      <c r="V2206" s="948" t="s">
        <v>1348</v>
      </c>
      <c r="W2206" s="948">
        <v>1</v>
      </c>
    </row>
    <row r="2207" spans="1:23" s="917" customFormat="1" ht="12.75" customHeight="1">
      <c r="A2207" s="948">
        <v>1380</v>
      </c>
      <c r="B2207" s="948">
        <v>2803</v>
      </c>
      <c r="C2207" s="948" t="s">
        <v>98</v>
      </c>
      <c r="D2207" s="948" t="s">
        <v>1292</v>
      </c>
      <c r="E2207" s="948">
        <v>48299</v>
      </c>
      <c r="F2207" s="948" t="s">
        <v>198</v>
      </c>
      <c r="G2207" s="948" t="s">
        <v>3837</v>
      </c>
      <c r="H2207" s="948" t="s">
        <v>3838</v>
      </c>
      <c r="I2207" s="948"/>
      <c r="J2207" s="948" t="s">
        <v>1096</v>
      </c>
      <c r="K2207" s="948">
        <v>5</v>
      </c>
      <c r="L2207" s="948" t="s">
        <v>25</v>
      </c>
      <c r="M2207" s="948">
        <v>41600</v>
      </c>
      <c r="N2207" s="948" t="s">
        <v>97</v>
      </c>
      <c r="O2207" s="948">
        <v>122428</v>
      </c>
      <c r="P2207" s="948">
        <v>80828</v>
      </c>
      <c r="Q2207" s="948">
        <v>18870</v>
      </c>
      <c r="R2207" s="948">
        <v>19885</v>
      </c>
      <c r="S2207" s="948"/>
      <c r="T2207" s="948"/>
      <c r="U2207" s="948"/>
      <c r="V2207" s="948" t="s">
        <v>1348</v>
      </c>
      <c r="W2207" s="948">
        <v>2</v>
      </c>
    </row>
    <row r="2208" spans="1:23" s="917" customFormat="1" ht="12.75" customHeight="1">
      <c r="A2208" s="948">
        <v>1260</v>
      </c>
      <c r="B2208" s="948">
        <v>2826</v>
      </c>
      <c r="C2208" s="948" t="s">
        <v>103</v>
      </c>
      <c r="D2208" s="948" t="s">
        <v>1103</v>
      </c>
      <c r="E2208" s="948">
        <v>48300</v>
      </c>
      <c r="F2208" s="948" t="s">
        <v>198</v>
      </c>
      <c r="G2208" s="948" t="s">
        <v>3839</v>
      </c>
      <c r="H2208" s="948" t="s">
        <v>3840</v>
      </c>
      <c r="I2208" s="948"/>
      <c r="J2208" s="948" t="s">
        <v>1096</v>
      </c>
      <c r="K2208" s="948">
        <v>2</v>
      </c>
      <c r="L2208" s="948" t="s">
        <v>25</v>
      </c>
      <c r="M2208" s="948">
        <v>41600</v>
      </c>
      <c r="N2208" s="948" t="s">
        <v>93</v>
      </c>
      <c r="O2208" s="948">
        <v>109342</v>
      </c>
      <c r="P2208" s="948">
        <v>67742</v>
      </c>
      <c r="Q2208" s="948">
        <v>18870</v>
      </c>
      <c r="R2208" s="948">
        <v>26466</v>
      </c>
      <c r="S2208" s="948"/>
      <c r="T2208" s="948"/>
      <c r="U2208" s="948"/>
      <c r="V2208" s="948" t="s">
        <v>1348</v>
      </c>
      <c r="W2208" s="948">
        <v>2</v>
      </c>
    </row>
    <row r="2209" spans="1:23" s="917" customFormat="1" ht="12.75" customHeight="1">
      <c r="A2209" s="948">
        <v>1260</v>
      </c>
      <c r="B2209" s="948">
        <v>2826</v>
      </c>
      <c r="C2209" s="948" t="s">
        <v>103</v>
      </c>
      <c r="D2209" s="948" t="s">
        <v>1103</v>
      </c>
      <c r="E2209" s="948">
        <v>48301</v>
      </c>
      <c r="F2209" s="948" t="s">
        <v>198</v>
      </c>
      <c r="G2209" s="948" t="s">
        <v>3841</v>
      </c>
      <c r="H2209" s="948" t="s">
        <v>3840</v>
      </c>
      <c r="I2209" s="948"/>
      <c r="J2209" s="948" t="s">
        <v>1096</v>
      </c>
      <c r="K2209" s="948">
        <v>2</v>
      </c>
      <c r="L2209" s="948" t="s">
        <v>25</v>
      </c>
      <c r="M2209" s="948">
        <v>41600</v>
      </c>
      <c r="N2209" s="948" t="s">
        <v>93</v>
      </c>
      <c r="O2209" s="948">
        <v>109342</v>
      </c>
      <c r="P2209" s="948">
        <v>67742</v>
      </c>
      <c r="Q2209" s="948">
        <v>18870</v>
      </c>
      <c r="R2209" s="948">
        <v>26466</v>
      </c>
      <c r="S2209" s="948"/>
      <c r="T2209" s="948"/>
      <c r="U2209" s="948"/>
      <c r="V2209" s="948" t="s">
        <v>1348</v>
      </c>
      <c r="W2209" s="948">
        <v>2</v>
      </c>
    </row>
    <row r="2210" spans="1:23" s="917" customFormat="1" ht="12.75" customHeight="1">
      <c r="A2210" s="948">
        <v>1615</v>
      </c>
      <c r="B2210" s="948">
        <v>2808</v>
      </c>
      <c r="C2210" s="948" t="s">
        <v>99</v>
      </c>
      <c r="D2210" s="948" t="s">
        <v>1126</v>
      </c>
      <c r="E2210" s="948">
        <v>48310</v>
      </c>
      <c r="F2210" s="948" t="s">
        <v>198</v>
      </c>
      <c r="G2210" s="948" t="s">
        <v>3842</v>
      </c>
      <c r="H2210" s="948" t="s">
        <v>3821</v>
      </c>
      <c r="I2210" s="948"/>
      <c r="J2210" s="948" t="s">
        <v>1096</v>
      </c>
      <c r="K2210" s="948">
        <v>2</v>
      </c>
      <c r="L2210" s="948" t="s">
        <v>25</v>
      </c>
      <c r="M2210" s="948">
        <v>41600</v>
      </c>
      <c r="N2210" s="948" t="s">
        <v>97</v>
      </c>
      <c r="O2210" s="948">
        <v>122428</v>
      </c>
      <c r="P2210" s="948">
        <v>80828</v>
      </c>
      <c r="Q2210" s="948">
        <v>18870</v>
      </c>
      <c r="R2210" s="948">
        <v>26466</v>
      </c>
      <c r="S2210" s="948"/>
      <c r="T2210" s="948"/>
      <c r="U2210" s="948"/>
      <c r="V2210" s="948" t="s">
        <v>1348</v>
      </c>
      <c r="W2210" s="948">
        <v>2</v>
      </c>
    </row>
    <row r="2211" spans="1:23" s="917" customFormat="1" ht="12.75" customHeight="1">
      <c r="A2211" s="948">
        <v>1615</v>
      </c>
      <c r="B2211" s="948">
        <v>2808</v>
      </c>
      <c r="C2211" s="948" t="s">
        <v>99</v>
      </c>
      <c r="D2211" s="948" t="s">
        <v>1126</v>
      </c>
      <c r="E2211" s="948">
        <v>48311</v>
      </c>
      <c r="F2211" s="948" t="s">
        <v>198</v>
      </c>
      <c r="G2211" s="948" t="s">
        <v>3843</v>
      </c>
      <c r="H2211" s="948" t="s">
        <v>3844</v>
      </c>
      <c r="I2211" s="948"/>
      <c r="J2211" s="948" t="s">
        <v>1096</v>
      </c>
      <c r="K2211" s="948">
        <v>2</v>
      </c>
      <c r="L2211" s="948" t="s">
        <v>25</v>
      </c>
      <c r="M2211" s="948">
        <v>41600</v>
      </c>
      <c r="N2211" s="948" t="s">
        <v>97</v>
      </c>
      <c r="O2211" s="948">
        <v>122428</v>
      </c>
      <c r="P2211" s="948">
        <v>80828</v>
      </c>
      <c r="Q2211" s="948">
        <v>18870</v>
      </c>
      <c r="R2211" s="948">
        <v>26466</v>
      </c>
      <c r="S2211" s="948"/>
      <c r="T2211" s="948"/>
      <c r="U2211" s="948"/>
      <c r="V2211" s="948" t="s">
        <v>1348</v>
      </c>
      <c r="W2211" s="948">
        <v>2</v>
      </c>
    </row>
    <row r="2212" spans="1:23" s="917" customFormat="1" ht="12.75" customHeight="1">
      <c r="A2212" s="948">
        <v>1615</v>
      </c>
      <c r="B2212" s="948">
        <v>2808</v>
      </c>
      <c r="C2212" s="948" t="s">
        <v>99</v>
      </c>
      <c r="D2212" s="948" t="s">
        <v>1126</v>
      </c>
      <c r="E2212" s="948">
        <v>48312</v>
      </c>
      <c r="F2212" s="948" t="s">
        <v>198</v>
      </c>
      <c r="G2212" s="948" t="s">
        <v>3845</v>
      </c>
      <c r="H2212" s="948" t="s">
        <v>3821</v>
      </c>
      <c r="I2212" s="948"/>
      <c r="J2212" s="948" t="s">
        <v>1096</v>
      </c>
      <c r="K2212" s="948">
        <v>1</v>
      </c>
      <c r="L2212" s="948" t="s">
        <v>25</v>
      </c>
      <c r="M2212" s="948">
        <v>41600</v>
      </c>
      <c r="N2212" s="948" t="s">
        <v>97</v>
      </c>
      <c r="O2212" s="948">
        <v>122428</v>
      </c>
      <c r="P2212" s="948">
        <v>80828</v>
      </c>
      <c r="Q2212" s="948">
        <v>18870</v>
      </c>
      <c r="R2212" s="948">
        <v>26466</v>
      </c>
      <c r="S2212" s="948"/>
      <c r="T2212" s="948"/>
      <c r="U2212" s="948"/>
      <c r="V2212" s="948" t="s">
        <v>1348</v>
      </c>
      <c r="W2212" s="948">
        <v>2</v>
      </c>
    </row>
    <row r="2213" spans="1:23" s="917" customFormat="1" ht="12.75" customHeight="1">
      <c r="A2213" s="948">
        <v>1615</v>
      </c>
      <c r="B2213" s="948">
        <v>2808</v>
      </c>
      <c r="C2213" s="948" t="s">
        <v>99</v>
      </c>
      <c r="D2213" s="948" t="s">
        <v>1126</v>
      </c>
      <c r="E2213" s="948">
        <v>48313</v>
      </c>
      <c r="F2213" s="948" t="s">
        <v>198</v>
      </c>
      <c r="G2213" s="948" t="s">
        <v>3846</v>
      </c>
      <c r="H2213" s="948" t="s">
        <v>3844</v>
      </c>
      <c r="I2213" s="948"/>
      <c r="J2213" s="948" t="s">
        <v>1096</v>
      </c>
      <c r="K2213" s="948">
        <v>1</v>
      </c>
      <c r="L2213" s="948" t="s">
        <v>25</v>
      </c>
      <c r="M2213" s="948">
        <v>41600</v>
      </c>
      <c r="N2213" s="948" t="s">
        <v>97</v>
      </c>
      <c r="O2213" s="948">
        <v>122428</v>
      </c>
      <c r="P2213" s="948">
        <v>80828</v>
      </c>
      <c r="Q2213" s="948">
        <v>18870</v>
      </c>
      <c r="R2213" s="948">
        <v>26466</v>
      </c>
      <c r="S2213" s="948"/>
      <c r="T2213" s="948"/>
      <c r="U2213" s="948"/>
      <c r="V2213" s="948" t="s">
        <v>1348</v>
      </c>
      <c r="W2213" s="948">
        <v>2</v>
      </c>
    </row>
    <row r="2214" spans="1:23" s="917" customFormat="1" ht="12.75" customHeight="1">
      <c r="A2214" s="948">
        <v>1615</v>
      </c>
      <c r="B2214" s="948">
        <v>2808</v>
      </c>
      <c r="C2214" s="948" t="s">
        <v>99</v>
      </c>
      <c r="D2214" s="948" t="s">
        <v>1126</v>
      </c>
      <c r="E2214" s="948">
        <v>48315</v>
      </c>
      <c r="F2214" s="948" t="s">
        <v>198</v>
      </c>
      <c r="G2214" s="948" t="s">
        <v>3847</v>
      </c>
      <c r="H2214" s="948" t="s">
        <v>3844</v>
      </c>
      <c r="I2214" s="948"/>
      <c r="J2214" s="948" t="s">
        <v>1096</v>
      </c>
      <c r="K2214" s="948">
        <v>1</v>
      </c>
      <c r="L2214" s="948" t="s">
        <v>25</v>
      </c>
      <c r="M2214" s="948">
        <v>41600</v>
      </c>
      <c r="N2214" s="948" t="s">
        <v>97</v>
      </c>
      <c r="O2214" s="948">
        <v>122428</v>
      </c>
      <c r="P2214" s="948">
        <v>80828</v>
      </c>
      <c r="Q2214" s="948">
        <v>18870</v>
      </c>
      <c r="R2214" s="948">
        <v>26466</v>
      </c>
      <c r="S2214" s="948"/>
      <c r="T2214" s="948"/>
      <c r="U2214" s="948"/>
      <c r="V2214" s="948" t="s">
        <v>1348</v>
      </c>
      <c r="W2214" s="948">
        <v>2</v>
      </c>
    </row>
    <row r="2215" spans="1:23" s="917" customFormat="1" ht="12.75" customHeight="1">
      <c r="A2215" s="948">
        <v>1615</v>
      </c>
      <c r="B2215" s="948">
        <v>2808</v>
      </c>
      <c r="C2215" s="948" t="s">
        <v>99</v>
      </c>
      <c r="D2215" s="948" t="s">
        <v>1126</v>
      </c>
      <c r="E2215" s="948">
        <v>48316</v>
      </c>
      <c r="F2215" s="948" t="s">
        <v>198</v>
      </c>
      <c r="G2215" s="948" t="s">
        <v>3848</v>
      </c>
      <c r="H2215" s="948" t="s">
        <v>3844</v>
      </c>
      <c r="I2215" s="948"/>
      <c r="J2215" s="948" t="s">
        <v>1096</v>
      </c>
      <c r="K2215" s="948">
        <v>2</v>
      </c>
      <c r="L2215" s="948" t="s">
        <v>25</v>
      </c>
      <c r="M2215" s="948">
        <v>41600</v>
      </c>
      <c r="N2215" s="948" t="s">
        <v>97</v>
      </c>
      <c r="O2215" s="948">
        <v>122428</v>
      </c>
      <c r="P2215" s="948">
        <v>80828</v>
      </c>
      <c r="Q2215" s="948">
        <v>18870</v>
      </c>
      <c r="R2215" s="948">
        <v>26466</v>
      </c>
      <c r="S2215" s="948"/>
      <c r="T2215" s="948"/>
      <c r="U2215" s="948"/>
      <c r="V2215" s="948" t="s">
        <v>1348</v>
      </c>
      <c r="W2215" s="948">
        <v>2</v>
      </c>
    </row>
    <row r="2216" spans="1:23" s="917" customFormat="1" ht="12.75" customHeight="1">
      <c r="A2216" s="948">
        <v>1615</v>
      </c>
      <c r="B2216" s="948">
        <v>2808</v>
      </c>
      <c r="C2216" s="948" t="s">
        <v>99</v>
      </c>
      <c r="D2216" s="948" t="s">
        <v>1126</v>
      </c>
      <c r="E2216" s="948">
        <v>48317</v>
      </c>
      <c r="F2216" s="948" t="s">
        <v>198</v>
      </c>
      <c r="G2216" s="948" t="s">
        <v>3849</v>
      </c>
      <c r="H2216" s="948" t="s">
        <v>3850</v>
      </c>
      <c r="I2216" s="948"/>
      <c r="J2216" s="948" t="s">
        <v>1096</v>
      </c>
      <c r="K2216" s="948">
        <v>3</v>
      </c>
      <c r="L2216" s="948" t="s">
        <v>25</v>
      </c>
      <c r="M2216" s="948">
        <v>41600</v>
      </c>
      <c r="N2216" s="948" t="s">
        <v>97</v>
      </c>
      <c r="O2216" s="948">
        <v>122428</v>
      </c>
      <c r="P2216" s="948">
        <v>80828</v>
      </c>
      <c r="Q2216" s="948">
        <v>18870</v>
      </c>
      <c r="R2216" s="948">
        <v>26466</v>
      </c>
      <c r="S2216" s="948"/>
      <c r="T2216" s="948"/>
      <c r="U2216" s="948"/>
      <c r="V2216" s="948" t="s">
        <v>1348</v>
      </c>
      <c r="W2216" s="948">
        <v>2</v>
      </c>
    </row>
    <row r="2217" spans="1:23" s="917" customFormat="1" ht="12.75" customHeight="1">
      <c r="A2217" s="948">
        <v>1034</v>
      </c>
      <c r="B2217" s="948">
        <v>2833</v>
      </c>
      <c r="C2217" s="948" t="s">
        <v>119</v>
      </c>
      <c r="D2217" s="948" t="s">
        <v>1292</v>
      </c>
      <c r="E2217" s="948">
        <v>48320</v>
      </c>
      <c r="F2217" s="948" t="s">
        <v>198</v>
      </c>
      <c r="G2217" s="948" t="s">
        <v>3851</v>
      </c>
      <c r="H2217" s="948" t="s">
        <v>3852</v>
      </c>
      <c r="I2217" s="948"/>
      <c r="J2217" s="948" t="s">
        <v>1096</v>
      </c>
      <c r="K2217" s="948">
        <v>3</v>
      </c>
      <c r="L2217" s="948" t="s">
        <v>25</v>
      </c>
      <c r="M2217" s="948">
        <v>41600</v>
      </c>
      <c r="N2217" s="948" t="s">
        <v>109</v>
      </c>
      <c r="O2217" s="948">
        <v>149905</v>
      </c>
      <c r="P2217" s="948">
        <v>108305</v>
      </c>
      <c r="Q2217" s="948">
        <v>18870</v>
      </c>
      <c r="R2217" s="948">
        <v>26466</v>
      </c>
      <c r="S2217" s="948"/>
      <c r="T2217" s="948"/>
      <c r="U2217" s="948"/>
      <c r="V2217" s="948" t="s">
        <v>1348</v>
      </c>
      <c r="W2217" s="948">
        <v>3</v>
      </c>
    </row>
    <row r="2218" spans="1:23" s="917" customFormat="1" ht="12.75" customHeight="1">
      <c r="A2218" s="948">
        <v>1034</v>
      </c>
      <c r="B2218" s="948">
        <v>2803</v>
      </c>
      <c r="C2218" s="948" t="s">
        <v>98</v>
      </c>
      <c r="D2218" s="948" t="s">
        <v>1292</v>
      </c>
      <c r="E2218" s="948">
        <v>48321</v>
      </c>
      <c r="F2218" s="948" t="s">
        <v>198</v>
      </c>
      <c r="G2218" s="948" t="s">
        <v>3853</v>
      </c>
      <c r="H2218" s="948" t="s">
        <v>3854</v>
      </c>
      <c r="I2218" s="948"/>
      <c r="J2218" s="948" t="s">
        <v>1096</v>
      </c>
      <c r="K2218" s="948">
        <v>3</v>
      </c>
      <c r="L2218" s="948" t="s">
        <v>25</v>
      </c>
      <c r="M2218" s="948">
        <v>41600</v>
      </c>
      <c r="N2218" s="948" t="s">
        <v>97</v>
      </c>
      <c r="O2218" s="948">
        <v>122428</v>
      </c>
      <c r="P2218" s="948">
        <v>80828</v>
      </c>
      <c r="Q2218" s="948">
        <v>18870</v>
      </c>
      <c r="R2218" s="948">
        <v>26466</v>
      </c>
      <c r="S2218" s="948"/>
      <c r="T2218" s="948"/>
      <c r="U2218" s="948"/>
      <c r="V2218" s="948" t="s">
        <v>1348</v>
      </c>
      <c r="W2218" s="948">
        <v>2</v>
      </c>
    </row>
    <row r="2219" spans="1:23" s="917" customFormat="1" ht="12.75" customHeight="1">
      <c r="A2219" s="948">
        <v>1785</v>
      </c>
      <c r="B2219" s="948">
        <v>2840</v>
      </c>
      <c r="C2219" s="948" t="s">
        <v>87</v>
      </c>
      <c r="D2219" s="948" t="s">
        <v>1270</v>
      </c>
      <c r="E2219" s="948">
        <v>48322</v>
      </c>
      <c r="F2219" s="948" t="s">
        <v>198</v>
      </c>
      <c r="G2219" s="948" t="s">
        <v>3855</v>
      </c>
      <c r="H2219" s="948" t="s">
        <v>3856</v>
      </c>
      <c r="I2219" s="948"/>
      <c r="J2219" s="948" t="s">
        <v>1096</v>
      </c>
      <c r="K2219" s="948">
        <v>1</v>
      </c>
      <c r="L2219" s="948" t="s">
        <v>25</v>
      </c>
      <c r="M2219" s="948">
        <v>41600</v>
      </c>
      <c r="N2219" s="948" t="s">
        <v>84</v>
      </c>
      <c r="O2219" s="948">
        <v>94362</v>
      </c>
      <c r="P2219" s="948">
        <v>52762</v>
      </c>
      <c r="Q2219" s="948">
        <v>18870</v>
      </c>
      <c r="R2219" s="948">
        <v>26466</v>
      </c>
      <c r="S2219" s="948"/>
      <c r="T2219" s="948"/>
      <c r="U2219" s="948"/>
      <c r="V2219" s="948" t="s">
        <v>1348</v>
      </c>
      <c r="W2219" s="948">
        <v>1</v>
      </c>
    </row>
    <row r="2220" spans="1:23" s="917" customFormat="1" ht="12.75" customHeight="1">
      <c r="A2220" s="948">
        <v>1785</v>
      </c>
      <c r="B2220" s="948">
        <v>2840</v>
      </c>
      <c r="C2220" s="948" t="s">
        <v>87</v>
      </c>
      <c r="D2220" s="948" t="s">
        <v>1270</v>
      </c>
      <c r="E2220" s="948">
        <v>48323</v>
      </c>
      <c r="F2220" s="948" t="s">
        <v>198</v>
      </c>
      <c r="G2220" s="948" t="s">
        <v>3857</v>
      </c>
      <c r="H2220" s="948" t="s">
        <v>3856</v>
      </c>
      <c r="I2220" s="948"/>
      <c r="J2220" s="948" t="s">
        <v>1096</v>
      </c>
      <c r="K2220" s="948">
        <v>2</v>
      </c>
      <c r="L2220" s="948" t="s">
        <v>25</v>
      </c>
      <c r="M2220" s="948">
        <v>41600</v>
      </c>
      <c r="N2220" s="948" t="s">
        <v>84</v>
      </c>
      <c r="O2220" s="948">
        <v>94362</v>
      </c>
      <c r="P2220" s="948">
        <v>52762</v>
      </c>
      <c r="Q2220" s="948">
        <v>18870</v>
      </c>
      <c r="R2220" s="948">
        <v>26466</v>
      </c>
      <c r="S2220" s="948"/>
      <c r="T2220" s="948"/>
      <c r="U2220" s="948"/>
      <c r="V2220" s="948" t="s">
        <v>1348</v>
      </c>
      <c r="W2220" s="948">
        <v>1</v>
      </c>
    </row>
    <row r="2221" spans="1:23" s="917" customFormat="1" ht="12.75" customHeight="1">
      <c r="A2221" s="948">
        <v>1785</v>
      </c>
      <c r="B2221" s="948">
        <v>2840</v>
      </c>
      <c r="C2221" s="948" t="s">
        <v>87</v>
      </c>
      <c r="D2221" s="948" t="s">
        <v>1270</v>
      </c>
      <c r="E2221" s="948">
        <v>48324</v>
      </c>
      <c r="F2221" s="948" t="s">
        <v>198</v>
      </c>
      <c r="G2221" s="948" t="s">
        <v>3858</v>
      </c>
      <c r="H2221" s="948" t="s">
        <v>3856</v>
      </c>
      <c r="I2221" s="948"/>
      <c r="J2221" s="948" t="s">
        <v>1096</v>
      </c>
      <c r="K2221" s="948">
        <v>2</v>
      </c>
      <c r="L2221" s="948" t="s">
        <v>25</v>
      </c>
      <c r="M2221" s="948">
        <v>41600</v>
      </c>
      <c r="N2221" s="948" t="s">
        <v>84</v>
      </c>
      <c r="O2221" s="948">
        <v>94362</v>
      </c>
      <c r="P2221" s="948">
        <v>52762</v>
      </c>
      <c r="Q2221" s="948">
        <v>18870</v>
      </c>
      <c r="R2221" s="948">
        <v>26466</v>
      </c>
      <c r="S2221" s="948"/>
      <c r="T2221" s="948"/>
      <c r="U2221" s="948"/>
      <c r="V2221" s="948" t="s">
        <v>1348</v>
      </c>
      <c r="W2221" s="948">
        <v>1</v>
      </c>
    </row>
    <row r="2222" spans="1:23" s="917" customFormat="1" ht="12.75" customHeight="1">
      <c r="A2222" s="948">
        <v>1912</v>
      </c>
      <c r="B2222" s="948">
        <v>2840</v>
      </c>
      <c r="C2222" s="948" t="s">
        <v>87</v>
      </c>
      <c r="D2222" s="948" t="s">
        <v>1270</v>
      </c>
      <c r="E2222" s="948">
        <v>48325</v>
      </c>
      <c r="F2222" s="948" t="s">
        <v>198</v>
      </c>
      <c r="G2222" s="948" t="s">
        <v>3859</v>
      </c>
      <c r="H2222" s="948" t="s">
        <v>2786</v>
      </c>
      <c r="I2222" s="948"/>
      <c r="J2222" s="948" t="s">
        <v>1096</v>
      </c>
      <c r="K2222" s="948">
        <v>2</v>
      </c>
      <c r="L2222" s="948" t="s">
        <v>208</v>
      </c>
      <c r="M2222" s="948">
        <v>41600</v>
      </c>
      <c r="N2222" s="948" t="s">
        <v>84</v>
      </c>
      <c r="O2222" s="948">
        <v>94362</v>
      </c>
      <c r="P2222" s="948">
        <v>52762</v>
      </c>
      <c r="Q2222" s="948">
        <v>9746</v>
      </c>
      <c r="R2222" s="948">
        <v>9782</v>
      </c>
      <c r="S2222" s="948"/>
      <c r="T2222" s="948"/>
      <c r="U2222" s="948"/>
      <c r="V2222" s="948" t="s">
        <v>1348</v>
      </c>
      <c r="W2222" s="948">
        <v>5</v>
      </c>
    </row>
    <row r="2223" spans="1:23" s="917" customFormat="1" ht="12.75" customHeight="1">
      <c r="A2223" s="948">
        <v>1205</v>
      </c>
      <c r="B2223" s="948">
        <v>2827</v>
      </c>
      <c r="C2223" s="948" t="s">
        <v>96</v>
      </c>
      <c r="D2223" s="948" t="s">
        <v>1103</v>
      </c>
      <c r="E2223" s="948">
        <v>48326</v>
      </c>
      <c r="F2223" s="948" t="s">
        <v>198</v>
      </c>
      <c r="G2223" s="948" t="s">
        <v>3860</v>
      </c>
      <c r="H2223" s="948" t="s">
        <v>3861</v>
      </c>
      <c r="I2223" s="948"/>
      <c r="J2223" s="948" t="s">
        <v>1096</v>
      </c>
      <c r="K2223" s="948">
        <v>5</v>
      </c>
      <c r="L2223" s="948" t="s">
        <v>25</v>
      </c>
      <c r="M2223" s="948">
        <v>41600</v>
      </c>
      <c r="N2223" s="948" t="s">
        <v>93</v>
      </c>
      <c r="O2223" s="948">
        <v>109342</v>
      </c>
      <c r="P2223" s="948">
        <v>67742</v>
      </c>
      <c r="Q2223" s="948">
        <v>18870</v>
      </c>
      <c r="R2223" s="948">
        <v>26466</v>
      </c>
      <c r="S2223" s="948"/>
      <c r="T2223" s="948"/>
      <c r="U2223" s="948"/>
      <c r="V2223" s="948" t="s">
        <v>1348</v>
      </c>
      <c r="W2223" s="948">
        <v>1</v>
      </c>
    </row>
    <row r="2224" spans="1:23" s="917" customFormat="1" ht="12.75" customHeight="1">
      <c r="A2224" s="948">
        <v>1205</v>
      </c>
      <c r="B2224" s="948">
        <v>2805</v>
      </c>
      <c r="C2224" s="948" t="s">
        <v>110</v>
      </c>
      <c r="D2224" s="948" t="s">
        <v>1103</v>
      </c>
      <c r="E2224" s="948">
        <v>48327</v>
      </c>
      <c r="F2224" s="948" t="s">
        <v>198</v>
      </c>
      <c r="G2224" s="948" t="s">
        <v>3862</v>
      </c>
      <c r="H2224" s="948" t="s">
        <v>3861</v>
      </c>
      <c r="I2224" s="948"/>
      <c r="J2224" s="948" t="s">
        <v>1096</v>
      </c>
      <c r="K2224" s="948">
        <v>10</v>
      </c>
      <c r="L2224" s="948" t="s">
        <v>25</v>
      </c>
      <c r="M2224" s="948">
        <v>41600</v>
      </c>
      <c r="N2224" s="948" t="s">
        <v>109</v>
      </c>
      <c r="O2224" s="948">
        <v>149905</v>
      </c>
      <c r="P2224" s="948">
        <v>108305</v>
      </c>
      <c r="Q2224" s="948">
        <v>18870</v>
      </c>
      <c r="R2224" s="948">
        <v>26466</v>
      </c>
      <c r="S2224" s="948"/>
      <c r="T2224" s="948"/>
      <c r="U2224" s="948"/>
      <c r="V2224" s="948" t="s">
        <v>1348</v>
      </c>
      <c r="W2224" s="948">
        <v>1</v>
      </c>
    </row>
    <row r="2225" spans="1:23" s="917" customFormat="1" ht="12.75" customHeight="1">
      <c r="A2225" s="948">
        <v>1205</v>
      </c>
      <c r="B2225" s="948">
        <v>2805</v>
      </c>
      <c r="C2225" s="948" t="s">
        <v>110</v>
      </c>
      <c r="D2225" s="948" t="s">
        <v>1103</v>
      </c>
      <c r="E2225" s="948">
        <v>48328</v>
      </c>
      <c r="F2225" s="948" t="s">
        <v>198</v>
      </c>
      <c r="G2225" s="948" t="s">
        <v>3863</v>
      </c>
      <c r="H2225" s="948" t="s">
        <v>3861</v>
      </c>
      <c r="I2225" s="948"/>
      <c r="J2225" s="948" t="s">
        <v>1096</v>
      </c>
      <c r="K2225" s="948">
        <v>10</v>
      </c>
      <c r="L2225" s="948" t="s">
        <v>25</v>
      </c>
      <c r="M2225" s="948">
        <v>41600</v>
      </c>
      <c r="N2225" s="948" t="s">
        <v>109</v>
      </c>
      <c r="O2225" s="948">
        <v>149905</v>
      </c>
      <c r="P2225" s="948">
        <v>108305</v>
      </c>
      <c r="Q2225" s="948">
        <v>18870</v>
      </c>
      <c r="R2225" s="948">
        <v>26466</v>
      </c>
      <c r="S2225" s="948"/>
      <c r="T2225" s="948"/>
      <c r="U2225" s="948"/>
      <c r="V2225" s="948" t="s">
        <v>1348</v>
      </c>
      <c r="W2225" s="948">
        <v>1</v>
      </c>
    </row>
    <row r="2226" spans="1:23" s="917" customFormat="1" ht="12.75" customHeight="1">
      <c r="A2226" s="948">
        <v>1205</v>
      </c>
      <c r="B2226" s="948">
        <v>2805</v>
      </c>
      <c r="C2226" s="948" t="s">
        <v>110</v>
      </c>
      <c r="D2226" s="948" t="s">
        <v>1103</v>
      </c>
      <c r="E2226" s="948">
        <v>48329</v>
      </c>
      <c r="F2226" s="948" t="s">
        <v>198</v>
      </c>
      <c r="G2226" s="948" t="s">
        <v>3864</v>
      </c>
      <c r="H2226" s="948" t="s">
        <v>3861</v>
      </c>
      <c r="I2226" s="948"/>
      <c r="J2226" s="948" t="s">
        <v>1096</v>
      </c>
      <c r="K2226" s="948">
        <v>10</v>
      </c>
      <c r="L2226" s="948" t="s">
        <v>25</v>
      </c>
      <c r="M2226" s="948">
        <v>41600</v>
      </c>
      <c r="N2226" s="948" t="s">
        <v>109</v>
      </c>
      <c r="O2226" s="948">
        <v>149905</v>
      </c>
      <c r="P2226" s="948">
        <v>108305</v>
      </c>
      <c r="Q2226" s="948">
        <v>18870</v>
      </c>
      <c r="R2226" s="948">
        <v>26466</v>
      </c>
      <c r="S2226" s="948"/>
      <c r="T2226" s="948"/>
      <c r="U2226" s="948"/>
      <c r="V2226" s="948" t="s">
        <v>1348</v>
      </c>
      <c r="W2226" s="948">
        <v>1</v>
      </c>
    </row>
    <row r="2227" spans="1:23" s="917" customFormat="1" ht="12.75" customHeight="1">
      <c r="A2227" s="948">
        <v>1205</v>
      </c>
      <c r="B2227" s="948">
        <v>2805</v>
      </c>
      <c r="C2227" s="948" t="s">
        <v>110</v>
      </c>
      <c r="D2227" s="948" t="s">
        <v>1103</v>
      </c>
      <c r="E2227" s="948">
        <v>48330</v>
      </c>
      <c r="F2227" s="948" t="s">
        <v>198</v>
      </c>
      <c r="G2227" s="948" t="s">
        <v>3865</v>
      </c>
      <c r="H2227" s="948" t="s">
        <v>3861</v>
      </c>
      <c r="I2227" s="948"/>
      <c r="J2227" s="948" t="s">
        <v>1096</v>
      </c>
      <c r="K2227" s="948">
        <v>10</v>
      </c>
      <c r="L2227" s="948" t="s">
        <v>25</v>
      </c>
      <c r="M2227" s="948">
        <v>41600</v>
      </c>
      <c r="N2227" s="948" t="s">
        <v>109</v>
      </c>
      <c r="O2227" s="948">
        <v>149905</v>
      </c>
      <c r="P2227" s="948">
        <v>108305</v>
      </c>
      <c r="Q2227" s="948">
        <v>18870</v>
      </c>
      <c r="R2227" s="948">
        <v>26466</v>
      </c>
      <c r="S2227" s="948"/>
      <c r="T2227" s="948"/>
      <c r="U2227" s="948"/>
      <c r="V2227" s="948" t="s">
        <v>1348</v>
      </c>
      <c r="W2227" s="948">
        <v>1</v>
      </c>
    </row>
    <row r="2228" spans="1:23" s="917" customFormat="1" ht="12.75" customHeight="1">
      <c r="A2228" s="948">
        <v>1605</v>
      </c>
      <c r="B2228" s="948">
        <v>2813</v>
      </c>
      <c r="C2228" s="948" t="s">
        <v>90</v>
      </c>
      <c r="D2228" s="948" t="s">
        <v>1126</v>
      </c>
      <c r="E2228" s="948">
        <v>48332</v>
      </c>
      <c r="F2228" s="948" t="s">
        <v>198</v>
      </c>
      <c r="G2228" s="948" t="s">
        <v>3866</v>
      </c>
      <c r="H2228" s="948" t="s">
        <v>3821</v>
      </c>
      <c r="I2228" s="948"/>
      <c r="J2228" s="948" t="s">
        <v>1096</v>
      </c>
      <c r="K2228" s="948">
        <v>5</v>
      </c>
      <c r="L2228" s="948" t="s">
        <v>25</v>
      </c>
      <c r="M2228" s="948">
        <v>41600</v>
      </c>
      <c r="N2228" s="948" t="s">
        <v>88</v>
      </c>
      <c r="O2228" s="948">
        <v>101092</v>
      </c>
      <c r="P2228" s="948">
        <v>59492</v>
      </c>
      <c r="Q2228" s="948">
        <v>18870</v>
      </c>
      <c r="R2228" s="948">
        <v>19885</v>
      </c>
      <c r="S2228" s="948"/>
      <c r="T2228" s="948"/>
      <c r="U2228" s="948"/>
      <c r="V2228" s="948" t="s">
        <v>1348</v>
      </c>
      <c r="W2228" s="948">
        <v>3</v>
      </c>
    </row>
    <row r="2229" spans="1:23" s="917" customFormat="1" ht="12.75" customHeight="1">
      <c r="A2229" s="948">
        <v>1952</v>
      </c>
      <c r="B2229" s="948">
        <v>2840</v>
      </c>
      <c r="C2229" s="948" t="s">
        <v>87</v>
      </c>
      <c r="D2229" s="948" t="s">
        <v>1270</v>
      </c>
      <c r="E2229" s="948">
        <v>48335</v>
      </c>
      <c r="F2229" s="948" t="s">
        <v>198</v>
      </c>
      <c r="G2229" s="948" t="s">
        <v>3867</v>
      </c>
      <c r="H2229" s="948" t="s">
        <v>3868</v>
      </c>
      <c r="I2229" s="948"/>
      <c r="J2229" s="948" t="s">
        <v>1096</v>
      </c>
      <c r="K2229" s="948">
        <v>3</v>
      </c>
      <c r="L2229" s="948" t="s">
        <v>25</v>
      </c>
      <c r="M2229" s="948">
        <v>41600</v>
      </c>
      <c r="N2229" s="948" t="s">
        <v>84</v>
      </c>
      <c r="O2229" s="948">
        <v>94362</v>
      </c>
      <c r="P2229" s="948">
        <v>52762</v>
      </c>
      <c r="Q2229" s="948">
        <v>9746</v>
      </c>
      <c r="R2229" s="948">
        <v>9782</v>
      </c>
      <c r="S2229" s="948"/>
      <c r="T2229" s="948"/>
      <c r="U2229" s="948"/>
      <c r="V2229" s="948" t="s">
        <v>1348</v>
      </c>
      <c r="W2229" s="948">
        <v>1</v>
      </c>
    </row>
    <row r="2230" spans="1:23" s="917" customFormat="1" ht="12.75" customHeight="1">
      <c r="A2230" s="948">
        <v>1952</v>
      </c>
      <c r="B2230" s="948">
        <v>2840</v>
      </c>
      <c r="C2230" s="948" t="s">
        <v>87</v>
      </c>
      <c r="D2230" s="948" t="s">
        <v>1270</v>
      </c>
      <c r="E2230" s="948">
        <v>48336</v>
      </c>
      <c r="F2230" s="948" t="s">
        <v>198</v>
      </c>
      <c r="G2230" s="948" t="s">
        <v>3869</v>
      </c>
      <c r="H2230" s="948" t="s">
        <v>3868</v>
      </c>
      <c r="I2230" s="948"/>
      <c r="J2230" s="948" t="s">
        <v>1096</v>
      </c>
      <c r="K2230" s="948">
        <v>3</v>
      </c>
      <c r="L2230" s="948" t="s">
        <v>25</v>
      </c>
      <c r="M2230" s="948">
        <v>41600</v>
      </c>
      <c r="N2230" s="948" t="s">
        <v>84</v>
      </c>
      <c r="O2230" s="948">
        <v>94362</v>
      </c>
      <c r="P2230" s="948">
        <v>52762</v>
      </c>
      <c r="Q2230" s="948">
        <v>9746</v>
      </c>
      <c r="R2230" s="948">
        <v>9782</v>
      </c>
      <c r="S2230" s="948"/>
      <c r="T2230" s="948"/>
      <c r="U2230" s="948"/>
      <c r="V2230" s="948" t="s">
        <v>1348</v>
      </c>
      <c r="W2230" s="948">
        <v>1</v>
      </c>
    </row>
    <row r="2231" spans="1:23" s="917" customFormat="1" ht="12.75" customHeight="1">
      <c r="A2231" s="948">
        <v>1952</v>
      </c>
      <c r="B2231" s="948">
        <v>2840</v>
      </c>
      <c r="C2231" s="948" t="s">
        <v>87</v>
      </c>
      <c r="D2231" s="948" t="s">
        <v>1270</v>
      </c>
      <c r="E2231" s="948">
        <v>48337</v>
      </c>
      <c r="F2231" s="948" t="s">
        <v>198</v>
      </c>
      <c r="G2231" s="948" t="s">
        <v>3870</v>
      </c>
      <c r="H2231" s="948" t="s">
        <v>3868</v>
      </c>
      <c r="I2231" s="948"/>
      <c r="J2231" s="948" t="s">
        <v>1096</v>
      </c>
      <c r="K2231" s="948">
        <v>3</v>
      </c>
      <c r="L2231" s="948" t="s">
        <v>25</v>
      </c>
      <c r="M2231" s="948">
        <v>41600</v>
      </c>
      <c r="N2231" s="948" t="s">
        <v>84</v>
      </c>
      <c r="O2231" s="948">
        <v>94362</v>
      </c>
      <c r="P2231" s="948">
        <v>52762</v>
      </c>
      <c r="Q2231" s="948">
        <v>9746</v>
      </c>
      <c r="R2231" s="948">
        <v>9782</v>
      </c>
      <c r="S2231" s="948"/>
      <c r="T2231" s="948"/>
      <c r="U2231" s="948"/>
      <c r="V2231" s="948" t="s">
        <v>1348</v>
      </c>
      <c r="W2231" s="948">
        <v>1</v>
      </c>
    </row>
    <row r="2232" spans="1:23" s="917" customFormat="1" ht="12.75" customHeight="1">
      <c r="A2232" s="948">
        <v>1952</v>
      </c>
      <c r="B2232" s="948">
        <v>2840</v>
      </c>
      <c r="C2232" s="948" t="s">
        <v>87</v>
      </c>
      <c r="D2232" s="948" t="s">
        <v>1270</v>
      </c>
      <c r="E2232" s="948">
        <v>48338</v>
      </c>
      <c r="F2232" s="948" t="s">
        <v>198</v>
      </c>
      <c r="G2232" s="948" t="s">
        <v>3871</v>
      </c>
      <c r="H2232" s="948" t="s">
        <v>3868</v>
      </c>
      <c r="I2232" s="948"/>
      <c r="J2232" s="948" t="s">
        <v>1096</v>
      </c>
      <c r="K2232" s="948">
        <v>3</v>
      </c>
      <c r="L2232" s="948" t="s">
        <v>25</v>
      </c>
      <c r="M2232" s="948">
        <v>41600</v>
      </c>
      <c r="N2232" s="948" t="s">
        <v>84</v>
      </c>
      <c r="O2232" s="948">
        <v>94362</v>
      </c>
      <c r="P2232" s="948">
        <v>52762</v>
      </c>
      <c r="Q2232" s="948">
        <v>9746</v>
      </c>
      <c r="R2232" s="948">
        <v>9782</v>
      </c>
      <c r="S2232" s="948"/>
      <c r="T2232" s="948"/>
      <c r="U2232" s="948"/>
      <c r="V2232" s="948" t="s">
        <v>1348</v>
      </c>
      <c r="W2232" s="948">
        <v>1</v>
      </c>
    </row>
    <row r="2233" spans="1:23" s="917" customFormat="1" ht="12.75" customHeight="1">
      <c r="A2233" s="948">
        <v>1952</v>
      </c>
      <c r="B2233" s="948">
        <v>2840</v>
      </c>
      <c r="C2233" s="948" t="s">
        <v>87</v>
      </c>
      <c r="D2233" s="948" t="s">
        <v>1270</v>
      </c>
      <c r="E2233" s="948">
        <v>48339</v>
      </c>
      <c r="F2233" s="948" t="s">
        <v>198</v>
      </c>
      <c r="G2233" s="948" t="s">
        <v>3872</v>
      </c>
      <c r="H2233" s="948" t="s">
        <v>3868</v>
      </c>
      <c r="I2233" s="948"/>
      <c r="J2233" s="948" t="s">
        <v>1096</v>
      </c>
      <c r="K2233" s="948">
        <v>3</v>
      </c>
      <c r="L2233" s="948" t="s">
        <v>25</v>
      </c>
      <c r="M2233" s="948">
        <v>41600</v>
      </c>
      <c r="N2233" s="948" t="s">
        <v>84</v>
      </c>
      <c r="O2233" s="948">
        <v>94362</v>
      </c>
      <c r="P2233" s="948">
        <v>52762</v>
      </c>
      <c r="Q2233" s="948">
        <v>9746</v>
      </c>
      <c r="R2233" s="948">
        <v>9782</v>
      </c>
      <c r="S2233" s="948"/>
      <c r="T2233" s="948"/>
      <c r="U2233" s="948"/>
      <c r="V2233" s="948" t="s">
        <v>1348</v>
      </c>
      <c r="W2233" s="948">
        <v>1</v>
      </c>
    </row>
    <row r="2234" spans="1:23" s="917" customFormat="1" ht="12.75" customHeight="1">
      <c r="A2234" s="948">
        <v>1110</v>
      </c>
      <c r="B2234" s="948">
        <v>2836</v>
      </c>
      <c r="C2234" s="948" t="s">
        <v>320</v>
      </c>
      <c r="D2234" s="948" t="s">
        <v>1372</v>
      </c>
      <c r="E2234" s="948">
        <v>48343</v>
      </c>
      <c r="F2234" s="948" t="s">
        <v>198</v>
      </c>
      <c r="G2234" s="948" t="s">
        <v>3873</v>
      </c>
      <c r="H2234" s="948" t="s">
        <v>3874</v>
      </c>
      <c r="I2234" s="948"/>
      <c r="J2234" s="948" t="s">
        <v>1096</v>
      </c>
      <c r="K2234" s="948">
        <v>3</v>
      </c>
      <c r="L2234" s="948" t="s">
        <v>25</v>
      </c>
      <c r="M2234" s="948">
        <v>41600</v>
      </c>
      <c r="N2234" s="948" t="s">
        <v>126</v>
      </c>
      <c r="O2234" s="948">
        <v>212265</v>
      </c>
      <c r="P2234" s="948">
        <v>170665</v>
      </c>
      <c r="Q2234" s="948">
        <v>18870</v>
      </c>
      <c r="R2234" s="948">
        <v>26466</v>
      </c>
      <c r="S2234" s="948"/>
      <c r="T2234" s="948"/>
      <c r="U2234" s="948"/>
      <c r="V2234" s="948" t="s">
        <v>1348</v>
      </c>
      <c r="W2234" s="948">
        <v>2</v>
      </c>
    </row>
    <row r="2235" spans="1:23" s="917" customFormat="1" ht="12.75" customHeight="1">
      <c r="A2235" s="948">
        <v>1110</v>
      </c>
      <c r="B2235" s="948">
        <v>2836</v>
      </c>
      <c r="C2235" s="948" t="s">
        <v>320</v>
      </c>
      <c r="D2235" s="948" t="s">
        <v>1372</v>
      </c>
      <c r="E2235" s="948">
        <v>48344</v>
      </c>
      <c r="F2235" s="948" t="s">
        <v>198</v>
      </c>
      <c r="G2235" s="948" t="s">
        <v>3875</v>
      </c>
      <c r="H2235" s="948" t="s">
        <v>3876</v>
      </c>
      <c r="I2235" s="948"/>
      <c r="J2235" s="948" t="s">
        <v>1096</v>
      </c>
      <c r="K2235" s="948">
        <v>3</v>
      </c>
      <c r="L2235" s="948" t="s">
        <v>25</v>
      </c>
      <c r="M2235" s="948">
        <v>41600</v>
      </c>
      <c r="N2235" s="948" t="s">
        <v>126</v>
      </c>
      <c r="O2235" s="948">
        <v>212265</v>
      </c>
      <c r="P2235" s="948">
        <v>170665</v>
      </c>
      <c r="Q2235" s="948">
        <v>18870</v>
      </c>
      <c r="R2235" s="948">
        <v>26466</v>
      </c>
      <c r="S2235" s="948"/>
      <c r="T2235" s="948"/>
      <c r="U2235" s="948"/>
      <c r="V2235" s="948" t="s">
        <v>1348</v>
      </c>
      <c r="W2235" s="948">
        <v>2</v>
      </c>
    </row>
    <row r="2236" spans="1:23" s="917" customFormat="1" ht="12.75" customHeight="1">
      <c r="A2236" s="948">
        <v>1640</v>
      </c>
      <c r="B2236" s="948">
        <v>2821</v>
      </c>
      <c r="C2236" s="948" t="s">
        <v>102</v>
      </c>
      <c r="D2236" s="948" t="s">
        <v>1126</v>
      </c>
      <c r="E2236" s="948">
        <v>48345</v>
      </c>
      <c r="F2236" s="948" t="s">
        <v>198</v>
      </c>
      <c r="G2236" s="948" t="s">
        <v>3877</v>
      </c>
      <c r="H2236" s="948" t="s">
        <v>3878</v>
      </c>
      <c r="I2236" s="948"/>
      <c r="J2236" s="948" t="s">
        <v>1096</v>
      </c>
      <c r="K2236" s="948">
        <v>3</v>
      </c>
      <c r="L2236" s="948" t="s">
        <v>25</v>
      </c>
      <c r="M2236" s="948">
        <v>41600</v>
      </c>
      <c r="N2236" s="948" t="s">
        <v>97</v>
      </c>
      <c r="O2236" s="948">
        <v>122428</v>
      </c>
      <c r="P2236" s="948">
        <v>80828</v>
      </c>
      <c r="Q2236" s="948">
        <v>18870</v>
      </c>
      <c r="R2236" s="948">
        <v>49052</v>
      </c>
      <c r="S2236" s="948"/>
      <c r="T2236" s="948"/>
      <c r="U2236" s="948"/>
      <c r="V2236" s="948" t="s">
        <v>1348</v>
      </c>
      <c r="W2236" s="948">
        <v>1</v>
      </c>
    </row>
    <row r="2237" spans="1:23" s="917" customFormat="1" ht="12.75" customHeight="1">
      <c r="A2237" s="948">
        <v>1110</v>
      </c>
      <c r="B2237" s="948">
        <v>2836</v>
      </c>
      <c r="C2237" s="948" t="s">
        <v>320</v>
      </c>
      <c r="D2237" s="948" t="s">
        <v>1372</v>
      </c>
      <c r="E2237" s="948">
        <v>48346</v>
      </c>
      <c r="F2237" s="948" t="s">
        <v>198</v>
      </c>
      <c r="G2237" s="948" t="s">
        <v>3879</v>
      </c>
      <c r="H2237" s="948" t="s">
        <v>3874</v>
      </c>
      <c r="I2237" s="948"/>
      <c r="J2237" s="948" t="s">
        <v>1096</v>
      </c>
      <c r="K2237" s="948">
        <v>3</v>
      </c>
      <c r="L2237" s="948" t="s">
        <v>25</v>
      </c>
      <c r="M2237" s="948">
        <v>41600</v>
      </c>
      <c r="N2237" s="948" t="s">
        <v>126</v>
      </c>
      <c r="O2237" s="948">
        <v>212265</v>
      </c>
      <c r="P2237" s="948">
        <v>170665</v>
      </c>
      <c r="Q2237" s="948">
        <v>18870</v>
      </c>
      <c r="R2237" s="948">
        <v>26466</v>
      </c>
      <c r="S2237" s="948"/>
      <c r="T2237" s="948"/>
      <c r="U2237" s="948"/>
      <c r="V2237" s="948" t="s">
        <v>1348</v>
      </c>
      <c r="W2237" s="948">
        <v>2</v>
      </c>
    </row>
    <row r="2238" spans="1:23" s="917" customFormat="1" ht="12.75" customHeight="1">
      <c r="A2238" s="948">
        <v>1110</v>
      </c>
      <c r="B2238" s="948">
        <v>2836</v>
      </c>
      <c r="C2238" s="948" t="s">
        <v>320</v>
      </c>
      <c r="D2238" s="948" t="s">
        <v>1372</v>
      </c>
      <c r="E2238" s="948">
        <v>48347</v>
      </c>
      <c r="F2238" s="948" t="s">
        <v>198</v>
      </c>
      <c r="G2238" s="948" t="s">
        <v>3880</v>
      </c>
      <c r="H2238" s="948" t="s">
        <v>3874</v>
      </c>
      <c r="I2238" s="948"/>
      <c r="J2238" s="948" t="s">
        <v>1096</v>
      </c>
      <c r="K2238" s="948">
        <v>2</v>
      </c>
      <c r="L2238" s="948" t="s">
        <v>25</v>
      </c>
      <c r="M2238" s="948">
        <v>41600</v>
      </c>
      <c r="N2238" s="948" t="s">
        <v>126</v>
      </c>
      <c r="O2238" s="948">
        <v>212265</v>
      </c>
      <c r="P2238" s="948">
        <v>170665</v>
      </c>
      <c r="Q2238" s="948">
        <v>18870</v>
      </c>
      <c r="R2238" s="948">
        <v>26466</v>
      </c>
      <c r="S2238" s="948"/>
      <c r="T2238" s="948"/>
      <c r="U2238" s="948"/>
      <c r="V2238" s="948" t="s">
        <v>1348</v>
      </c>
      <c r="W2238" s="948">
        <v>2</v>
      </c>
    </row>
    <row r="2239" spans="1:23" s="917" customFormat="1" ht="12.75" customHeight="1">
      <c r="A2239" s="948">
        <v>1110</v>
      </c>
      <c r="B2239" s="948">
        <v>2836</v>
      </c>
      <c r="C2239" s="948" t="s">
        <v>320</v>
      </c>
      <c r="D2239" s="948" t="s">
        <v>1372</v>
      </c>
      <c r="E2239" s="948">
        <v>48349</v>
      </c>
      <c r="F2239" s="948" t="s">
        <v>198</v>
      </c>
      <c r="G2239" s="948" t="s">
        <v>3881</v>
      </c>
      <c r="H2239" s="948" t="s">
        <v>3663</v>
      </c>
      <c r="I2239" s="948"/>
      <c r="J2239" s="948" t="s">
        <v>1096</v>
      </c>
      <c r="K2239" s="948">
        <v>3</v>
      </c>
      <c r="L2239" s="948" t="s">
        <v>25</v>
      </c>
      <c r="M2239" s="948">
        <v>41600</v>
      </c>
      <c r="N2239" s="948" t="s">
        <v>126</v>
      </c>
      <c r="O2239" s="948">
        <v>212265</v>
      </c>
      <c r="P2239" s="948">
        <v>170665</v>
      </c>
      <c r="Q2239" s="948">
        <v>18870</v>
      </c>
      <c r="R2239" s="948">
        <v>26466</v>
      </c>
      <c r="S2239" s="948"/>
      <c r="T2239" s="948"/>
      <c r="U2239" s="948"/>
      <c r="V2239" s="948" t="s">
        <v>1348</v>
      </c>
      <c r="W2239" s="948">
        <v>2</v>
      </c>
    </row>
    <row r="2240" spans="1:23" s="917" customFormat="1" ht="12.75" customHeight="1">
      <c r="A2240" s="948">
        <v>1110</v>
      </c>
      <c r="B2240" s="948">
        <v>2836</v>
      </c>
      <c r="C2240" s="948" t="s">
        <v>320</v>
      </c>
      <c r="D2240" s="948" t="s">
        <v>1372</v>
      </c>
      <c r="E2240" s="948">
        <v>48350</v>
      </c>
      <c r="F2240" s="948" t="s">
        <v>198</v>
      </c>
      <c r="G2240" s="948" t="s">
        <v>3882</v>
      </c>
      <c r="H2240" s="948" t="s">
        <v>3883</v>
      </c>
      <c r="I2240" s="948"/>
      <c r="J2240" s="948" t="s">
        <v>1096</v>
      </c>
      <c r="K2240" s="948">
        <v>3</v>
      </c>
      <c r="L2240" s="948" t="s">
        <v>25</v>
      </c>
      <c r="M2240" s="948">
        <v>41600</v>
      </c>
      <c r="N2240" s="948" t="s">
        <v>126</v>
      </c>
      <c r="O2240" s="948">
        <v>212265</v>
      </c>
      <c r="P2240" s="948">
        <v>170665</v>
      </c>
      <c r="Q2240" s="948">
        <v>18870</v>
      </c>
      <c r="R2240" s="948">
        <v>26466</v>
      </c>
      <c r="S2240" s="948"/>
      <c r="T2240" s="948"/>
      <c r="U2240" s="948"/>
      <c r="V2240" s="948" t="s">
        <v>1348</v>
      </c>
      <c r="W2240" s="948">
        <v>2</v>
      </c>
    </row>
    <row r="2241" spans="1:23" s="917" customFormat="1" ht="12.75" customHeight="1">
      <c r="A2241" s="948">
        <v>2004</v>
      </c>
      <c r="B2241" s="948">
        <v>2840</v>
      </c>
      <c r="C2241" s="948" t="s">
        <v>87</v>
      </c>
      <c r="D2241" s="948" t="s">
        <v>1266</v>
      </c>
      <c r="E2241" s="948">
        <v>48351</v>
      </c>
      <c r="F2241" s="948" t="s">
        <v>198</v>
      </c>
      <c r="G2241" s="948" t="s">
        <v>3884</v>
      </c>
      <c r="H2241" s="948" t="s">
        <v>3828</v>
      </c>
      <c r="I2241" s="948"/>
      <c r="J2241" s="948" t="s">
        <v>1096</v>
      </c>
      <c r="K2241" s="948">
        <v>1</v>
      </c>
      <c r="L2241" s="948" t="s">
        <v>1415</v>
      </c>
      <c r="M2241" s="948">
        <v>0</v>
      </c>
      <c r="N2241" s="948" t="s">
        <v>84</v>
      </c>
      <c r="O2241" s="948">
        <v>97274</v>
      </c>
      <c r="P2241" s="948">
        <v>97274</v>
      </c>
      <c r="Q2241" s="948">
        <v>18870</v>
      </c>
      <c r="R2241" s="948">
        <v>26466</v>
      </c>
      <c r="S2241" s="948"/>
      <c r="T2241" s="948"/>
      <c r="U2241" s="948"/>
      <c r="V2241" s="948" t="s">
        <v>1348</v>
      </c>
      <c r="W2241" s="948">
        <v>2</v>
      </c>
    </row>
    <row r="2242" spans="1:23" s="917" customFormat="1" ht="12.75" customHeight="1">
      <c r="A2242" s="948">
        <v>2004</v>
      </c>
      <c r="B2242" s="948">
        <v>2840</v>
      </c>
      <c r="C2242" s="948" t="s">
        <v>87</v>
      </c>
      <c r="D2242" s="948" t="s">
        <v>1266</v>
      </c>
      <c r="E2242" s="948">
        <v>48352</v>
      </c>
      <c r="F2242" s="948" t="s">
        <v>198</v>
      </c>
      <c r="G2242" s="948" t="s">
        <v>3885</v>
      </c>
      <c r="H2242" s="948" t="s">
        <v>3828</v>
      </c>
      <c r="I2242" s="948"/>
      <c r="J2242" s="948" t="s">
        <v>1096</v>
      </c>
      <c r="K2242" s="948">
        <v>1.5</v>
      </c>
      <c r="L2242" s="948" t="s">
        <v>1415</v>
      </c>
      <c r="M2242" s="948">
        <v>0</v>
      </c>
      <c r="N2242" s="948" t="s">
        <v>84</v>
      </c>
      <c r="O2242" s="948">
        <v>97274</v>
      </c>
      <c r="P2242" s="948">
        <v>97274</v>
      </c>
      <c r="Q2242" s="948">
        <v>18870</v>
      </c>
      <c r="R2242" s="948">
        <v>26466</v>
      </c>
      <c r="S2242" s="948"/>
      <c r="T2242" s="948"/>
      <c r="U2242" s="948"/>
      <c r="V2242" s="948" t="s">
        <v>1348</v>
      </c>
      <c r="W2242" s="948">
        <v>2</v>
      </c>
    </row>
    <row r="2243" spans="1:23" s="917" customFormat="1" ht="12.75" customHeight="1">
      <c r="A2243" s="948">
        <v>1170</v>
      </c>
      <c r="B2243" s="948">
        <v>2826</v>
      </c>
      <c r="C2243" s="948" t="s">
        <v>103</v>
      </c>
      <c r="D2243" s="948" t="s">
        <v>1103</v>
      </c>
      <c r="E2243" s="948">
        <v>48353</v>
      </c>
      <c r="F2243" s="948" t="s">
        <v>198</v>
      </c>
      <c r="G2243" s="948" t="s">
        <v>3886</v>
      </c>
      <c r="H2243" s="948" t="s">
        <v>3887</v>
      </c>
      <c r="I2243" s="948"/>
      <c r="J2243" s="948" t="s">
        <v>1096</v>
      </c>
      <c r="K2243" s="948">
        <v>2</v>
      </c>
      <c r="L2243" s="948" t="s">
        <v>25</v>
      </c>
      <c r="M2243" s="948">
        <v>41600</v>
      </c>
      <c r="N2243" s="948" t="s">
        <v>93</v>
      </c>
      <c r="O2243" s="948">
        <v>109342</v>
      </c>
      <c r="P2243" s="948">
        <v>67742</v>
      </c>
      <c r="Q2243" s="948">
        <v>18870</v>
      </c>
      <c r="R2243" s="948">
        <v>26466</v>
      </c>
      <c r="S2243" s="948"/>
      <c r="T2243" s="948"/>
      <c r="U2243" s="948"/>
      <c r="V2243" s="948" t="s">
        <v>1348</v>
      </c>
      <c r="W2243" s="948">
        <v>1</v>
      </c>
    </row>
    <row r="2244" spans="1:23" s="917" customFormat="1" ht="12.75" customHeight="1">
      <c r="A2244" s="948">
        <v>1170</v>
      </c>
      <c r="B2244" s="948">
        <v>2826</v>
      </c>
      <c r="C2244" s="948" t="s">
        <v>103</v>
      </c>
      <c r="D2244" s="948" t="s">
        <v>1103</v>
      </c>
      <c r="E2244" s="948">
        <v>48354</v>
      </c>
      <c r="F2244" s="948" t="s">
        <v>198</v>
      </c>
      <c r="G2244" s="948" t="s">
        <v>3888</v>
      </c>
      <c r="H2244" s="948" t="s">
        <v>3887</v>
      </c>
      <c r="I2244" s="948"/>
      <c r="J2244" s="948" t="s">
        <v>1096</v>
      </c>
      <c r="K2244" s="948">
        <v>3</v>
      </c>
      <c r="L2244" s="948" t="s">
        <v>25</v>
      </c>
      <c r="M2244" s="948">
        <v>41600</v>
      </c>
      <c r="N2244" s="948" t="s">
        <v>93</v>
      </c>
      <c r="O2244" s="948">
        <v>109342</v>
      </c>
      <c r="P2244" s="948">
        <v>67742</v>
      </c>
      <c r="Q2244" s="948">
        <v>18870</v>
      </c>
      <c r="R2244" s="948">
        <v>26466</v>
      </c>
      <c r="S2244" s="948"/>
      <c r="T2244" s="948"/>
      <c r="U2244" s="948"/>
      <c r="V2244" s="948" t="s">
        <v>1348</v>
      </c>
      <c r="W2244" s="948">
        <v>1</v>
      </c>
    </row>
    <row r="2245" spans="1:23" s="917" customFormat="1" ht="12.75" customHeight="1">
      <c r="A2245" s="948">
        <v>1255</v>
      </c>
      <c r="B2245" s="948">
        <v>2817</v>
      </c>
      <c r="C2245" s="948" t="s">
        <v>107</v>
      </c>
      <c r="D2245" s="948" t="s">
        <v>1445</v>
      </c>
      <c r="E2245" s="948">
        <v>48362</v>
      </c>
      <c r="F2245" s="948" t="s">
        <v>198</v>
      </c>
      <c r="G2245" s="948" t="s">
        <v>3889</v>
      </c>
      <c r="H2245" s="948" t="s">
        <v>3890</v>
      </c>
      <c r="I2245" s="948"/>
      <c r="J2245" s="948" t="s">
        <v>1096</v>
      </c>
      <c r="K2245" s="948">
        <v>5</v>
      </c>
      <c r="L2245" s="948" t="s">
        <v>25</v>
      </c>
      <c r="M2245" s="948">
        <v>41600</v>
      </c>
      <c r="N2245" s="948" t="s">
        <v>106</v>
      </c>
      <c r="O2245" s="948">
        <v>136028</v>
      </c>
      <c r="P2245" s="948">
        <v>94428</v>
      </c>
      <c r="Q2245" s="948">
        <v>18870</v>
      </c>
      <c r="R2245" s="948">
        <v>26466</v>
      </c>
      <c r="S2245" s="948"/>
      <c r="T2245" s="948"/>
      <c r="U2245" s="948"/>
      <c r="V2245" s="948" t="s">
        <v>1348</v>
      </c>
      <c r="W2245" s="948">
        <v>1</v>
      </c>
    </row>
    <row r="2246" spans="1:23" s="917" customFormat="1" ht="12.75" customHeight="1">
      <c r="A2246" s="948">
        <v>1255</v>
      </c>
      <c r="B2246" s="948">
        <v>2817</v>
      </c>
      <c r="C2246" s="948" t="s">
        <v>107</v>
      </c>
      <c r="D2246" s="948" t="s">
        <v>1445</v>
      </c>
      <c r="E2246" s="948">
        <v>48363</v>
      </c>
      <c r="F2246" s="948" t="s">
        <v>198</v>
      </c>
      <c r="G2246" s="948" t="s">
        <v>3891</v>
      </c>
      <c r="H2246" s="948" t="s">
        <v>3890</v>
      </c>
      <c r="I2246" s="948"/>
      <c r="J2246" s="948" t="s">
        <v>1096</v>
      </c>
      <c r="K2246" s="948">
        <v>1</v>
      </c>
      <c r="L2246" s="948" t="s">
        <v>25</v>
      </c>
      <c r="M2246" s="948">
        <v>41600</v>
      </c>
      <c r="N2246" s="948" t="s">
        <v>106</v>
      </c>
      <c r="O2246" s="948">
        <v>136028</v>
      </c>
      <c r="P2246" s="948">
        <v>94428</v>
      </c>
      <c r="Q2246" s="948">
        <v>18870</v>
      </c>
      <c r="R2246" s="948">
        <v>26466</v>
      </c>
      <c r="S2246" s="948"/>
      <c r="T2246" s="948"/>
      <c r="U2246" s="948"/>
      <c r="V2246" s="948" t="s">
        <v>1348</v>
      </c>
      <c r="W2246" s="948">
        <v>1</v>
      </c>
    </row>
    <row r="2247" spans="1:23" s="917" customFormat="1" ht="12.75" customHeight="1">
      <c r="A2247" s="948">
        <v>1650</v>
      </c>
      <c r="B2247" s="948">
        <v>2840</v>
      </c>
      <c r="C2247" s="948" t="s">
        <v>87</v>
      </c>
      <c r="D2247" s="948" t="s">
        <v>1093</v>
      </c>
      <c r="E2247" s="948">
        <v>48364</v>
      </c>
      <c r="F2247" s="948" t="s">
        <v>198</v>
      </c>
      <c r="G2247" s="948" t="s">
        <v>3892</v>
      </c>
      <c r="H2247" s="948" t="s">
        <v>3893</v>
      </c>
      <c r="I2247" s="948"/>
      <c r="J2247" s="948" t="s">
        <v>1096</v>
      </c>
      <c r="K2247" s="948">
        <v>3</v>
      </c>
      <c r="L2247" s="948" t="s">
        <v>25</v>
      </c>
      <c r="M2247" s="948">
        <v>41600</v>
      </c>
      <c r="N2247" s="948" t="s">
        <v>84</v>
      </c>
      <c r="O2247" s="948">
        <v>94362</v>
      </c>
      <c r="P2247" s="948">
        <v>52762</v>
      </c>
      <c r="Q2247" s="948">
        <v>31258</v>
      </c>
      <c r="R2247" s="948">
        <v>102994</v>
      </c>
      <c r="S2247" s="948"/>
      <c r="T2247" s="948"/>
      <c r="U2247" s="948"/>
      <c r="V2247" s="948" t="s">
        <v>1348</v>
      </c>
      <c r="W2247" s="948">
        <v>1</v>
      </c>
    </row>
    <row r="2248" spans="1:23" s="917" customFormat="1" ht="12.75" customHeight="1">
      <c r="A2248" s="948">
        <v>1705</v>
      </c>
      <c r="B2248" s="948">
        <v>2840</v>
      </c>
      <c r="C2248" s="948" t="s">
        <v>87</v>
      </c>
      <c r="D2248" s="948" t="s">
        <v>1093</v>
      </c>
      <c r="E2248" s="948">
        <v>48365</v>
      </c>
      <c r="F2248" s="948" t="s">
        <v>198</v>
      </c>
      <c r="G2248" s="948" t="s">
        <v>3894</v>
      </c>
      <c r="H2248" s="948" t="s">
        <v>2675</v>
      </c>
      <c r="I2248" s="948"/>
      <c r="J2248" s="948" t="s">
        <v>1096</v>
      </c>
      <c r="K2248" s="948">
        <v>2</v>
      </c>
      <c r="L2248" s="948" t="s">
        <v>25</v>
      </c>
      <c r="M2248" s="948">
        <v>41600</v>
      </c>
      <c r="N2248" s="948" t="s">
        <v>84</v>
      </c>
      <c r="O2248" s="948">
        <v>94362</v>
      </c>
      <c r="P2248" s="948">
        <v>52762</v>
      </c>
      <c r="Q2248" s="948">
        <v>18870</v>
      </c>
      <c r="R2248" s="948">
        <v>26466</v>
      </c>
      <c r="S2248" s="948"/>
      <c r="T2248" s="948"/>
      <c r="U2248" s="948"/>
      <c r="V2248" s="948" t="s">
        <v>1348</v>
      </c>
      <c r="W2248" s="948">
        <v>1</v>
      </c>
    </row>
    <row r="2249" spans="1:23" s="917" customFormat="1" ht="12.75" customHeight="1">
      <c r="A2249" s="948">
        <v>1952</v>
      </c>
      <c r="B2249" s="948">
        <v>2840</v>
      </c>
      <c r="C2249" s="948" t="s">
        <v>87</v>
      </c>
      <c r="D2249" s="948" t="s">
        <v>1270</v>
      </c>
      <c r="E2249" s="948">
        <v>48366</v>
      </c>
      <c r="F2249" s="948" t="s">
        <v>198</v>
      </c>
      <c r="G2249" s="948" t="s">
        <v>3895</v>
      </c>
      <c r="H2249" s="948" t="s">
        <v>3868</v>
      </c>
      <c r="I2249" s="948"/>
      <c r="J2249" s="948" t="s">
        <v>1096</v>
      </c>
      <c r="K2249" s="948">
        <v>2</v>
      </c>
      <c r="L2249" s="948" t="s">
        <v>25</v>
      </c>
      <c r="M2249" s="948">
        <v>41600</v>
      </c>
      <c r="N2249" s="948" t="s">
        <v>84</v>
      </c>
      <c r="O2249" s="948">
        <v>94362</v>
      </c>
      <c r="P2249" s="948">
        <v>52762</v>
      </c>
      <c r="Q2249" s="948">
        <v>9746</v>
      </c>
      <c r="R2249" s="948">
        <v>9782</v>
      </c>
      <c r="S2249" s="948"/>
      <c r="T2249" s="948"/>
      <c r="U2249" s="948"/>
      <c r="V2249" s="948" t="s">
        <v>1348</v>
      </c>
      <c r="W2249" s="948">
        <v>1</v>
      </c>
    </row>
    <row r="2250" spans="1:23" s="917" customFormat="1" ht="12.75" customHeight="1">
      <c r="A2250" s="948">
        <v>1952</v>
      </c>
      <c r="B2250" s="948">
        <v>2840</v>
      </c>
      <c r="C2250" s="948" t="s">
        <v>87</v>
      </c>
      <c r="D2250" s="948" t="s">
        <v>1270</v>
      </c>
      <c r="E2250" s="948">
        <v>48367</v>
      </c>
      <c r="F2250" s="948" t="s">
        <v>198</v>
      </c>
      <c r="G2250" s="948" t="s">
        <v>3896</v>
      </c>
      <c r="H2250" s="948" t="s">
        <v>3868</v>
      </c>
      <c r="I2250" s="948"/>
      <c r="J2250" s="948" t="s">
        <v>1096</v>
      </c>
      <c r="K2250" s="948">
        <v>2</v>
      </c>
      <c r="L2250" s="948" t="s">
        <v>25</v>
      </c>
      <c r="M2250" s="948">
        <v>41600</v>
      </c>
      <c r="N2250" s="948" t="s">
        <v>84</v>
      </c>
      <c r="O2250" s="948">
        <v>94362</v>
      </c>
      <c r="P2250" s="948">
        <v>52762</v>
      </c>
      <c r="Q2250" s="948">
        <v>9746</v>
      </c>
      <c r="R2250" s="948">
        <v>9782</v>
      </c>
      <c r="S2250" s="948"/>
      <c r="T2250" s="948"/>
      <c r="U2250" s="948"/>
      <c r="V2250" s="948" t="s">
        <v>1348</v>
      </c>
      <c r="W2250" s="948">
        <v>1</v>
      </c>
    </row>
    <row r="2251" spans="1:23" s="917" customFormat="1" ht="12.75" customHeight="1">
      <c r="A2251" s="948">
        <v>1952</v>
      </c>
      <c r="B2251" s="948">
        <v>2840</v>
      </c>
      <c r="C2251" s="948" t="s">
        <v>87</v>
      </c>
      <c r="D2251" s="948" t="s">
        <v>1270</v>
      </c>
      <c r="E2251" s="948">
        <v>48368</v>
      </c>
      <c r="F2251" s="948" t="s">
        <v>198</v>
      </c>
      <c r="G2251" s="948" t="s">
        <v>3897</v>
      </c>
      <c r="H2251" s="948" t="s">
        <v>3868</v>
      </c>
      <c r="I2251" s="948"/>
      <c r="J2251" s="948" t="s">
        <v>1096</v>
      </c>
      <c r="K2251" s="948">
        <v>2</v>
      </c>
      <c r="L2251" s="948" t="s">
        <v>25</v>
      </c>
      <c r="M2251" s="948">
        <v>41600</v>
      </c>
      <c r="N2251" s="948" t="s">
        <v>84</v>
      </c>
      <c r="O2251" s="948">
        <v>94362</v>
      </c>
      <c r="P2251" s="948">
        <v>52762</v>
      </c>
      <c r="Q2251" s="948">
        <v>9746</v>
      </c>
      <c r="R2251" s="948">
        <v>9782</v>
      </c>
      <c r="S2251" s="948"/>
      <c r="T2251" s="948"/>
      <c r="U2251" s="948"/>
      <c r="V2251" s="948" t="s">
        <v>1348</v>
      </c>
      <c r="W2251" s="948">
        <v>1</v>
      </c>
    </row>
    <row r="2252" spans="1:23" s="917" customFormat="1" ht="12.75" customHeight="1">
      <c r="A2252" s="948">
        <v>1952</v>
      </c>
      <c r="B2252" s="948">
        <v>2840</v>
      </c>
      <c r="C2252" s="948" t="s">
        <v>87</v>
      </c>
      <c r="D2252" s="948" t="s">
        <v>1270</v>
      </c>
      <c r="E2252" s="948">
        <v>48370</v>
      </c>
      <c r="F2252" s="948" t="s">
        <v>198</v>
      </c>
      <c r="G2252" s="948" t="s">
        <v>3898</v>
      </c>
      <c r="H2252" s="948" t="s">
        <v>3899</v>
      </c>
      <c r="I2252" s="948"/>
      <c r="J2252" s="948" t="s">
        <v>1096</v>
      </c>
      <c r="K2252" s="948">
        <v>2</v>
      </c>
      <c r="L2252" s="948" t="s">
        <v>25</v>
      </c>
      <c r="M2252" s="948">
        <v>41600</v>
      </c>
      <c r="N2252" s="948" t="s">
        <v>84</v>
      </c>
      <c r="O2252" s="948">
        <v>94362</v>
      </c>
      <c r="P2252" s="948">
        <v>52762</v>
      </c>
      <c r="Q2252" s="948">
        <v>9746</v>
      </c>
      <c r="R2252" s="948">
        <v>9782</v>
      </c>
      <c r="S2252" s="948"/>
      <c r="T2252" s="948"/>
      <c r="U2252" s="948"/>
      <c r="V2252" s="948" t="s">
        <v>1348</v>
      </c>
      <c r="W2252" s="948">
        <v>1</v>
      </c>
    </row>
    <row r="2253" spans="1:23" s="917" customFormat="1" ht="12.75" customHeight="1">
      <c r="A2253" s="948">
        <v>1720</v>
      </c>
      <c r="B2253" s="948">
        <v>2840</v>
      </c>
      <c r="C2253" s="948" t="s">
        <v>87</v>
      </c>
      <c r="D2253" s="948" t="s">
        <v>1093</v>
      </c>
      <c r="E2253" s="948">
        <v>48373</v>
      </c>
      <c r="F2253" s="948" t="s">
        <v>198</v>
      </c>
      <c r="G2253" s="948" t="s">
        <v>3900</v>
      </c>
      <c r="H2253" s="948" t="s">
        <v>3901</v>
      </c>
      <c r="I2253" s="948"/>
      <c r="J2253" s="948" t="s">
        <v>1096</v>
      </c>
      <c r="K2253" s="948">
        <v>2</v>
      </c>
      <c r="L2253" s="948" t="s">
        <v>25</v>
      </c>
      <c r="M2253" s="948">
        <v>41600</v>
      </c>
      <c r="N2253" s="948" t="s">
        <v>84</v>
      </c>
      <c r="O2253" s="948">
        <v>94362</v>
      </c>
      <c r="P2253" s="948">
        <v>52762</v>
      </c>
      <c r="Q2253" s="948">
        <v>18870</v>
      </c>
      <c r="R2253" s="948">
        <v>34212</v>
      </c>
      <c r="S2253" s="948"/>
      <c r="T2253" s="948"/>
      <c r="U2253" s="948"/>
      <c r="V2253" s="948" t="s">
        <v>1348</v>
      </c>
      <c r="W2253" s="948">
        <v>1</v>
      </c>
    </row>
    <row r="2254" spans="1:23" s="917" customFormat="1" ht="12.75" customHeight="1">
      <c r="A2254" s="948">
        <v>1535</v>
      </c>
      <c r="B2254" s="948">
        <v>2824</v>
      </c>
      <c r="C2254" s="948" t="s">
        <v>122</v>
      </c>
      <c r="D2254" s="948" t="s">
        <v>1445</v>
      </c>
      <c r="E2254" s="948">
        <v>48376</v>
      </c>
      <c r="F2254" s="948" t="s">
        <v>198</v>
      </c>
      <c r="G2254" s="948" t="s">
        <v>3902</v>
      </c>
      <c r="H2254" s="948" t="s">
        <v>3903</v>
      </c>
      <c r="I2254" s="948"/>
      <c r="J2254" s="948" t="s">
        <v>1096</v>
      </c>
      <c r="K2254" s="948">
        <v>12</v>
      </c>
      <c r="L2254" s="948" t="s">
        <v>25</v>
      </c>
      <c r="M2254" s="948">
        <v>41600</v>
      </c>
      <c r="N2254" s="948" t="s">
        <v>114</v>
      </c>
      <c r="O2254" s="948">
        <v>165078</v>
      </c>
      <c r="P2254" s="948">
        <v>123478</v>
      </c>
      <c r="Q2254" s="948">
        <v>18870</v>
      </c>
      <c r="R2254" s="948">
        <v>26466</v>
      </c>
      <c r="S2254" s="948"/>
      <c r="T2254" s="948"/>
      <c r="U2254" s="948"/>
      <c r="V2254" s="948" t="s">
        <v>1348</v>
      </c>
      <c r="W2254" s="948">
        <v>4</v>
      </c>
    </row>
    <row r="2255" spans="1:23" s="917" customFormat="1" ht="12.75" customHeight="1">
      <c r="A2255" s="948">
        <v>1535</v>
      </c>
      <c r="B2255" s="948">
        <v>2824</v>
      </c>
      <c r="C2255" s="948" t="s">
        <v>122</v>
      </c>
      <c r="D2255" s="948" t="s">
        <v>1445</v>
      </c>
      <c r="E2255" s="948">
        <v>48377</v>
      </c>
      <c r="F2255" s="948" t="s">
        <v>198</v>
      </c>
      <c r="G2255" s="948" t="s">
        <v>3904</v>
      </c>
      <c r="H2255" s="948" t="s">
        <v>3903</v>
      </c>
      <c r="I2255" s="948"/>
      <c r="J2255" s="948" t="s">
        <v>1096</v>
      </c>
      <c r="K2255" s="948">
        <v>2</v>
      </c>
      <c r="L2255" s="948" t="s">
        <v>25</v>
      </c>
      <c r="M2255" s="948">
        <v>41600</v>
      </c>
      <c r="N2255" s="948" t="s">
        <v>114</v>
      </c>
      <c r="O2255" s="948">
        <v>165078</v>
      </c>
      <c r="P2255" s="948">
        <v>123478</v>
      </c>
      <c r="Q2255" s="948">
        <v>18870</v>
      </c>
      <c r="R2255" s="948">
        <v>26466</v>
      </c>
      <c r="S2255" s="948"/>
      <c r="T2255" s="948"/>
      <c r="U2255" s="948"/>
      <c r="V2255" s="948" t="s">
        <v>1348</v>
      </c>
      <c r="W2255" s="948">
        <v>4</v>
      </c>
    </row>
    <row r="2256" spans="1:23" s="917" customFormat="1" ht="12.75" customHeight="1">
      <c r="A2256" s="948">
        <v>2004</v>
      </c>
      <c r="B2256" s="948">
        <v>2840</v>
      </c>
      <c r="C2256" s="948" t="s">
        <v>87</v>
      </c>
      <c r="D2256" s="948" t="s">
        <v>1266</v>
      </c>
      <c r="E2256" s="948">
        <v>48381</v>
      </c>
      <c r="F2256" s="948" t="s">
        <v>198</v>
      </c>
      <c r="G2256" s="948" t="s">
        <v>3905</v>
      </c>
      <c r="H2256" s="948" t="s">
        <v>3906</v>
      </c>
      <c r="I2256" s="948"/>
      <c r="J2256" s="948" t="s">
        <v>1096</v>
      </c>
      <c r="K2256" s="948">
        <v>12</v>
      </c>
      <c r="L2256" s="948" t="s">
        <v>1415</v>
      </c>
      <c r="M2256" s="948">
        <v>0</v>
      </c>
      <c r="N2256" s="948" t="s">
        <v>84</v>
      </c>
      <c r="O2256" s="948">
        <v>97274</v>
      </c>
      <c r="P2256" s="948">
        <v>97274</v>
      </c>
      <c r="Q2256" s="948">
        <v>18870</v>
      </c>
      <c r="R2256" s="948">
        <v>26466</v>
      </c>
      <c r="S2256" s="948"/>
      <c r="T2256" s="948"/>
      <c r="U2256" s="948"/>
      <c r="V2256" s="948" t="s">
        <v>1348</v>
      </c>
      <c r="W2256" s="948">
        <v>6</v>
      </c>
    </row>
    <row r="2257" spans="1:23" s="917" customFormat="1" ht="12.75" customHeight="1">
      <c r="A2257" s="948">
        <v>2004</v>
      </c>
      <c r="B2257" s="948">
        <v>2840</v>
      </c>
      <c r="C2257" s="948" t="s">
        <v>87</v>
      </c>
      <c r="D2257" s="948" t="s">
        <v>1266</v>
      </c>
      <c r="E2257" s="948">
        <v>48382</v>
      </c>
      <c r="F2257" s="948" t="s">
        <v>198</v>
      </c>
      <c r="G2257" s="948" t="s">
        <v>3907</v>
      </c>
      <c r="H2257" s="948" t="s">
        <v>3906</v>
      </c>
      <c r="I2257" s="948"/>
      <c r="J2257" s="948" t="s">
        <v>1096</v>
      </c>
      <c r="K2257" s="948">
        <v>3</v>
      </c>
      <c r="L2257" s="948" t="s">
        <v>1415</v>
      </c>
      <c r="M2257" s="948">
        <v>0</v>
      </c>
      <c r="N2257" s="948" t="s">
        <v>84</v>
      </c>
      <c r="O2257" s="948">
        <v>97274</v>
      </c>
      <c r="P2257" s="948">
        <v>97274</v>
      </c>
      <c r="Q2257" s="948">
        <v>18870</v>
      </c>
      <c r="R2257" s="948">
        <v>26466</v>
      </c>
      <c r="S2257" s="948"/>
      <c r="T2257" s="948"/>
      <c r="U2257" s="948"/>
      <c r="V2257" s="948" t="s">
        <v>1348</v>
      </c>
      <c r="W2257" s="948">
        <v>6</v>
      </c>
    </row>
    <row r="2258" spans="1:23" s="917" customFormat="1" ht="12.75" customHeight="1">
      <c r="A2258" s="948">
        <v>2004</v>
      </c>
      <c r="B2258" s="948">
        <v>2840</v>
      </c>
      <c r="C2258" s="948" t="s">
        <v>87</v>
      </c>
      <c r="D2258" s="948" t="s">
        <v>1266</v>
      </c>
      <c r="E2258" s="948">
        <v>48383</v>
      </c>
      <c r="F2258" s="948" t="s">
        <v>198</v>
      </c>
      <c r="G2258" s="948" t="s">
        <v>3908</v>
      </c>
      <c r="H2258" s="948" t="s">
        <v>3906</v>
      </c>
      <c r="I2258" s="948"/>
      <c r="J2258" s="948" t="s">
        <v>1096</v>
      </c>
      <c r="K2258" s="948">
        <v>2</v>
      </c>
      <c r="L2258" s="948" t="s">
        <v>1415</v>
      </c>
      <c r="M2258" s="948">
        <v>0</v>
      </c>
      <c r="N2258" s="948" t="s">
        <v>84</v>
      </c>
      <c r="O2258" s="948">
        <v>97274</v>
      </c>
      <c r="P2258" s="948">
        <v>97274</v>
      </c>
      <c r="Q2258" s="948">
        <v>18870</v>
      </c>
      <c r="R2258" s="948">
        <v>26466</v>
      </c>
      <c r="S2258" s="948"/>
      <c r="T2258" s="948"/>
      <c r="U2258" s="948"/>
      <c r="V2258" s="948" t="s">
        <v>1348</v>
      </c>
      <c r="W2258" s="948">
        <v>6</v>
      </c>
    </row>
    <row r="2259" spans="1:23" s="917" customFormat="1" ht="12.75" customHeight="1">
      <c r="A2259" s="948">
        <v>2004</v>
      </c>
      <c r="B2259" s="948">
        <v>2840</v>
      </c>
      <c r="C2259" s="948" t="s">
        <v>87</v>
      </c>
      <c r="D2259" s="948" t="s">
        <v>1266</v>
      </c>
      <c r="E2259" s="948">
        <v>48384</v>
      </c>
      <c r="F2259" s="948" t="s">
        <v>198</v>
      </c>
      <c r="G2259" s="948" t="s">
        <v>3909</v>
      </c>
      <c r="H2259" s="948" t="s">
        <v>3690</v>
      </c>
      <c r="I2259" s="948"/>
      <c r="J2259" s="948" t="s">
        <v>1096</v>
      </c>
      <c r="K2259" s="948">
        <v>3</v>
      </c>
      <c r="L2259" s="948" t="s">
        <v>1415</v>
      </c>
      <c r="M2259" s="948">
        <v>0</v>
      </c>
      <c r="N2259" s="948" t="s">
        <v>84</v>
      </c>
      <c r="O2259" s="948">
        <v>97274</v>
      </c>
      <c r="P2259" s="948">
        <v>97274</v>
      </c>
      <c r="Q2259" s="948">
        <v>18870</v>
      </c>
      <c r="R2259" s="948">
        <v>26466</v>
      </c>
      <c r="S2259" s="948"/>
      <c r="T2259" s="948"/>
      <c r="U2259" s="948"/>
      <c r="V2259" s="948" t="s">
        <v>1348</v>
      </c>
      <c r="W2259" s="948">
        <v>2</v>
      </c>
    </row>
    <row r="2260" spans="1:23" s="917" customFormat="1" ht="12.75" customHeight="1">
      <c r="A2260" s="948">
        <v>1170</v>
      </c>
      <c r="B2260" s="948">
        <v>2826</v>
      </c>
      <c r="C2260" s="948" t="s">
        <v>103</v>
      </c>
      <c r="D2260" s="948" t="s">
        <v>1103</v>
      </c>
      <c r="E2260" s="948">
        <v>48385</v>
      </c>
      <c r="F2260" s="948" t="s">
        <v>198</v>
      </c>
      <c r="G2260" s="948" t="s">
        <v>3910</v>
      </c>
      <c r="H2260" s="948" t="s">
        <v>3868</v>
      </c>
      <c r="I2260" s="948"/>
      <c r="J2260" s="948" t="s">
        <v>1096</v>
      </c>
      <c r="K2260" s="948">
        <v>2</v>
      </c>
      <c r="L2260" s="948" t="s">
        <v>25</v>
      </c>
      <c r="M2260" s="948">
        <v>41600</v>
      </c>
      <c r="N2260" s="948" t="s">
        <v>93</v>
      </c>
      <c r="O2260" s="948">
        <v>109342</v>
      </c>
      <c r="P2260" s="948">
        <v>67742</v>
      </c>
      <c r="Q2260" s="948">
        <v>18870</v>
      </c>
      <c r="R2260" s="948">
        <v>26466</v>
      </c>
      <c r="S2260" s="948"/>
      <c r="T2260" s="948"/>
      <c r="U2260" s="948"/>
      <c r="V2260" s="948" t="s">
        <v>1348</v>
      </c>
      <c r="W2260" s="948">
        <v>1</v>
      </c>
    </row>
    <row r="2261" spans="1:23" s="917" customFormat="1" ht="12.75" customHeight="1">
      <c r="A2261" s="948">
        <v>1170</v>
      </c>
      <c r="B2261" s="948">
        <v>2826</v>
      </c>
      <c r="C2261" s="948" t="s">
        <v>103</v>
      </c>
      <c r="D2261" s="948" t="s">
        <v>1103</v>
      </c>
      <c r="E2261" s="948">
        <v>48386</v>
      </c>
      <c r="F2261" s="948" t="s">
        <v>198</v>
      </c>
      <c r="G2261" s="948" t="s">
        <v>3911</v>
      </c>
      <c r="H2261" s="948" t="s">
        <v>3868</v>
      </c>
      <c r="I2261" s="948"/>
      <c r="J2261" s="948" t="s">
        <v>1096</v>
      </c>
      <c r="K2261" s="948">
        <v>3</v>
      </c>
      <c r="L2261" s="948" t="s">
        <v>25</v>
      </c>
      <c r="M2261" s="948">
        <v>41600</v>
      </c>
      <c r="N2261" s="948" t="s">
        <v>93</v>
      </c>
      <c r="O2261" s="948">
        <v>109342</v>
      </c>
      <c r="P2261" s="948">
        <v>67742</v>
      </c>
      <c r="Q2261" s="948">
        <v>18870</v>
      </c>
      <c r="R2261" s="948">
        <v>26466</v>
      </c>
      <c r="S2261" s="948"/>
      <c r="T2261" s="948"/>
      <c r="U2261" s="948"/>
      <c r="V2261" s="948" t="s">
        <v>1348</v>
      </c>
      <c r="W2261" s="948">
        <v>1</v>
      </c>
    </row>
    <row r="2262" spans="1:23" s="917" customFormat="1" ht="12.75" customHeight="1">
      <c r="A2262" s="948">
        <v>1170</v>
      </c>
      <c r="B2262" s="948">
        <v>2826</v>
      </c>
      <c r="C2262" s="948" t="s">
        <v>103</v>
      </c>
      <c r="D2262" s="948" t="s">
        <v>1103</v>
      </c>
      <c r="E2262" s="948">
        <v>48387</v>
      </c>
      <c r="F2262" s="948" t="s">
        <v>198</v>
      </c>
      <c r="G2262" s="948" t="s">
        <v>3912</v>
      </c>
      <c r="H2262" s="948" t="s">
        <v>3868</v>
      </c>
      <c r="I2262" s="948"/>
      <c r="J2262" s="948" t="s">
        <v>1096</v>
      </c>
      <c r="K2262" s="948">
        <v>2.5</v>
      </c>
      <c r="L2262" s="948" t="s">
        <v>25</v>
      </c>
      <c r="M2262" s="948">
        <v>41600</v>
      </c>
      <c r="N2262" s="948" t="s">
        <v>93</v>
      </c>
      <c r="O2262" s="948">
        <v>109342</v>
      </c>
      <c r="P2262" s="948">
        <v>67742</v>
      </c>
      <c r="Q2262" s="948">
        <v>18870</v>
      </c>
      <c r="R2262" s="948">
        <v>26466</v>
      </c>
      <c r="S2262" s="948"/>
      <c r="T2262" s="948"/>
      <c r="U2262" s="948"/>
      <c r="V2262" s="948" t="s">
        <v>1348</v>
      </c>
      <c r="W2262" s="948">
        <v>1</v>
      </c>
    </row>
    <row r="2263" spans="1:23" s="917" customFormat="1" ht="12.75" customHeight="1">
      <c r="A2263" s="948">
        <v>1170</v>
      </c>
      <c r="B2263" s="948">
        <v>2826</v>
      </c>
      <c r="C2263" s="948" t="s">
        <v>103</v>
      </c>
      <c r="D2263" s="948" t="s">
        <v>1103</v>
      </c>
      <c r="E2263" s="948">
        <v>48388</v>
      </c>
      <c r="F2263" s="948" t="s">
        <v>198</v>
      </c>
      <c r="G2263" s="948" t="s">
        <v>3913</v>
      </c>
      <c r="H2263" s="948" t="s">
        <v>3868</v>
      </c>
      <c r="I2263" s="948"/>
      <c r="J2263" s="948" t="s">
        <v>1096</v>
      </c>
      <c r="K2263" s="948">
        <v>2.5</v>
      </c>
      <c r="L2263" s="948" t="s">
        <v>25</v>
      </c>
      <c r="M2263" s="948">
        <v>41600</v>
      </c>
      <c r="N2263" s="948" t="s">
        <v>93</v>
      </c>
      <c r="O2263" s="948">
        <v>109342</v>
      </c>
      <c r="P2263" s="948">
        <v>67742</v>
      </c>
      <c r="Q2263" s="948">
        <v>18870</v>
      </c>
      <c r="R2263" s="948">
        <v>26466</v>
      </c>
      <c r="S2263" s="948"/>
      <c r="T2263" s="948"/>
      <c r="U2263" s="948"/>
      <c r="V2263" s="948" t="s">
        <v>1348</v>
      </c>
      <c r="W2263" s="948">
        <v>1</v>
      </c>
    </row>
    <row r="2264" spans="1:23" s="917" customFormat="1" ht="12.75" customHeight="1">
      <c r="A2264" s="948">
        <v>1170</v>
      </c>
      <c r="B2264" s="948">
        <v>2826</v>
      </c>
      <c r="C2264" s="948" t="s">
        <v>103</v>
      </c>
      <c r="D2264" s="948" t="s">
        <v>1103</v>
      </c>
      <c r="E2264" s="948">
        <v>48389</v>
      </c>
      <c r="F2264" s="948" t="s">
        <v>198</v>
      </c>
      <c r="G2264" s="948" t="s">
        <v>3914</v>
      </c>
      <c r="H2264" s="948" t="s">
        <v>3868</v>
      </c>
      <c r="I2264" s="948"/>
      <c r="J2264" s="948" t="s">
        <v>1096</v>
      </c>
      <c r="K2264" s="948">
        <v>1.5</v>
      </c>
      <c r="L2264" s="948" t="s">
        <v>25</v>
      </c>
      <c r="M2264" s="948">
        <v>41600</v>
      </c>
      <c r="N2264" s="948" t="s">
        <v>93</v>
      </c>
      <c r="O2264" s="948">
        <v>109342</v>
      </c>
      <c r="P2264" s="948">
        <v>67742</v>
      </c>
      <c r="Q2264" s="948">
        <v>18870</v>
      </c>
      <c r="R2264" s="948">
        <v>26466</v>
      </c>
      <c r="S2264" s="948"/>
      <c r="T2264" s="948"/>
      <c r="U2264" s="948"/>
      <c r="V2264" s="948" t="s">
        <v>1348</v>
      </c>
      <c r="W2264" s="948">
        <v>1</v>
      </c>
    </row>
    <row r="2265" spans="1:23" s="917" customFormat="1" ht="12.75" customHeight="1">
      <c r="A2265" s="948">
        <v>2004</v>
      </c>
      <c r="B2265" s="948">
        <v>2840</v>
      </c>
      <c r="C2265" s="948" t="s">
        <v>87</v>
      </c>
      <c r="D2265" s="948" t="s">
        <v>1266</v>
      </c>
      <c r="E2265" s="948">
        <v>48390</v>
      </c>
      <c r="F2265" s="948" t="s">
        <v>198</v>
      </c>
      <c r="G2265" s="948" t="s">
        <v>3915</v>
      </c>
      <c r="H2265" s="948" t="s">
        <v>3916</v>
      </c>
      <c r="I2265" s="948"/>
      <c r="J2265" s="948" t="s">
        <v>1096</v>
      </c>
      <c r="K2265" s="948">
        <v>2</v>
      </c>
      <c r="L2265" s="948" t="s">
        <v>1415</v>
      </c>
      <c r="M2265" s="948">
        <v>0</v>
      </c>
      <c r="N2265" s="948" t="s">
        <v>84</v>
      </c>
      <c r="O2265" s="948">
        <v>97274</v>
      </c>
      <c r="P2265" s="948">
        <v>97274</v>
      </c>
      <c r="Q2265" s="948">
        <v>18870</v>
      </c>
      <c r="R2265" s="948">
        <v>26466</v>
      </c>
      <c r="S2265" s="948"/>
      <c r="T2265" s="948"/>
      <c r="U2265" s="948"/>
      <c r="V2265" s="948" t="s">
        <v>1348</v>
      </c>
      <c r="W2265" s="948">
        <v>3</v>
      </c>
    </row>
    <row r="2266" spans="1:23" s="917" customFormat="1" ht="12.75" customHeight="1">
      <c r="A2266" s="948">
        <v>1430</v>
      </c>
      <c r="B2266" s="948">
        <v>2840</v>
      </c>
      <c r="C2266" s="948" t="s">
        <v>87</v>
      </c>
      <c r="D2266" s="948" t="s">
        <v>1833</v>
      </c>
      <c r="E2266" s="948">
        <v>48391</v>
      </c>
      <c r="F2266" s="948" t="s">
        <v>198</v>
      </c>
      <c r="G2266" s="948" t="s">
        <v>3917</v>
      </c>
      <c r="H2266" s="948" t="s">
        <v>3918</v>
      </c>
      <c r="I2266" s="948"/>
      <c r="J2266" s="948" t="s">
        <v>1096</v>
      </c>
      <c r="K2266" s="948">
        <v>1</v>
      </c>
      <c r="L2266" s="948" t="s">
        <v>25</v>
      </c>
      <c r="M2266" s="948">
        <v>41600</v>
      </c>
      <c r="N2266" s="948" t="s">
        <v>84</v>
      </c>
      <c r="O2266" s="948">
        <v>94362</v>
      </c>
      <c r="P2266" s="948">
        <v>52762</v>
      </c>
      <c r="Q2266" s="948">
        <v>18870</v>
      </c>
      <c r="R2266" s="948">
        <v>26466</v>
      </c>
      <c r="S2266" s="948"/>
      <c r="T2266" s="948"/>
      <c r="U2266" s="948"/>
      <c r="V2266" s="948" t="s">
        <v>1348</v>
      </c>
      <c r="W2266" s="948">
        <v>3</v>
      </c>
    </row>
    <row r="2267" spans="1:23" s="917" customFormat="1" ht="12.75" customHeight="1">
      <c r="A2267" s="948">
        <v>6666</v>
      </c>
      <c r="B2267" s="948">
        <v>2839</v>
      </c>
      <c r="C2267" s="948" t="s">
        <v>86</v>
      </c>
      <c r="D2267" s="948" t="s">
        <v>1133</v>
      </c>
      <c r="E2267" s="948">
        <v>48395</v>
      </c>
      <c r="F2267" s="948" t="s">
        <v>198</v>
      </c>
      <c r="G2267" s="948" t="s">
        <v>3919</v>
      </c>
      <c r="H2267" s="948" t="s">
        <v>3920</v>
      </c>
      <c r="I2267" s="948"/>
      <c r="J2267" s="948" t="s">
        <v>1096</v>
      </c>
      <c r="K2267" s="948">
        <v>2</v>
      </c>
      <c r="L2267" s="948" t="s">
        <v>327</v>
      </c>
      <c r="M2267" s="948">
        <v>41600</v>
      </c>
      <c r="N2267" s="948" t="s">
        <v>84</v>
      </c>
      <c r="O2267" s="948">
        <v>94362</v>
      </c>
      <c r="P2267" s="948">
        <v>52762</v>
      </c>
      <c r="Q2267" s="948">
        <v>9746</v>
      </c>
      <c r="R2267" s="948">
        <v>9782</v>
      </c>
      <c r="S2267" s="948"/>
      <c r="T2267" s="948"/>
      <c r="U2267" s="948"/>
      <c r="V2267" s="948" t="s">
        <v>1348</v>
      </c>
      <c r="W2267" s="948">
        <v>3</v>
      </c>
    </row>
    <row r="2268" spans="1:23" s="917" customFormat="1" ht="12.75" customHeight="1">
      <c r="A2268" s="948">
        <v>1034</v>
      </c>
      <c r="B2268" s="948">
        <v>2833</v>
      </c>
      <c r="C2268" s="948" t="s">
        <v>119</v>
      </c>
      <c r="D2268" s="948" t="s">
        <v>1292</v>
      </c>
      <c r="E2268" s="948">
        <v>48396</v>
      </c>
      <c r="F2268" s="948" t="s">
        <v>198</v>
      </c>
      <c r="G2268" s="948" t="s">
        <v>3921</v>
      </c>
      <c r="H2268" s="948" t="s">
        <v>3922</v>
      </c>
      <c r="I2268" s="948"/>
      <c r="J2268" s="948" t="s">
        <v>1096</v>
      </c>
      <c r="K2268" s="948">
        <v>5</v>
      </c>
      <c r="L2268" s="948" t="s">
        <v>25</v>
      </c>
      <c r="M2268" s="948">
        <v>41600</v>
      </c>
      <c r="N2268" s="948" t="s">
        <v>109</v>
      </c>
      <c r="O2268" s="948">
        <v>149905</v>
      </c>
      <c r="P2268" s="948">
        <v>108305</v>
      </c>
      <c r="Q2268" s="948">
        <v>18870</v>
      </c>
      <c r="R2268" s="948">
        <v>26466</v>
      </c>
      <c r="S2268" s="948"/>
      <c r="T2268" s="948"/>
      <c r="U2268" s="948"/>
      <c r="V2268" s="948" t="s">
        <v>1348</v>
      </c>
      <c r="W2268" s="948">
        <v>3</v>
      </c>
    </row>
    <row r="2269" spans="1:23" s="917" customFormat="1" ht="12.75" customHeight="1">
      <c r="A2269" s="948">
        <v>1680</v>
      </c>
      <c r="B2269" s="948">
        <v>2840</v>
      </c>
      <c r="C2269" s="948" t="s">
        <v>87</v>
      </c>
      <c r="D2269" s="948" t="s">
        <v>1093</v>
      </c>
      <c r="E2269" s="948">
        <v>48397</v>
      </c>
      <c r="F2269" s="948" t="s">
        <v>198</v>
      </c>
      <c r="G2269" s="948" t="s">
        <v>3923</v>
      </c>
      <c r="H2269" s="948" t="s">
        <v>3924</v>
      </c>
      <c r="I2269" s="948" t="s">
        <v>5779</v>
      </c>
      <c r="J2269" s="948" t="s">
        <v>1096</v>
      </c>
      <c r="K2269" s="948">
        <v>1</v>
      </c>
      <c r="L2269" s="948" t="s">
        <v>25</v>
      </c>
      <c r="M2269" s="948">
        <v>41600</v>
      </c>
      <c r="N2269" s="948" t="s">
        <v>84</v>
      </c>
      <c r="O2269" s="948">
        <v>94362</v>
      </c>
      <c r="P2269" s="948">
        <v>52762</v>
      </c>
      <c r="Q2269" s="948">
        <v>18870</v>
      </c>
      <c r="R2269" s="948">
        <v>34212</v>
      </c>
      <c r="S2269" s="948"/>
      <c r="T2269" s="948"/>
      <c r="U2269" s="948"/>
      <c r="V2269" s="948" t="s">
        <v>1348</v>
      </c>
      <c r="W2269" s="948">
        <v>6</v>
      </c>
    </row>
    <row r="2270" spans="1:23" s="917" customFormat="1" ht="12.75" customHeight="1">
      <c r="A2270" s="948">
        <v>1555</v>
      </c>
      <c r="B2270" s="948">
        <v>2845</v>
      </c>
      <c r="C2270" s="948" t="s">
        <v>318</v>
      </c>
      <c r="D2270" s="948" t="s">
        <v>1445</v>
      </c>
      <c r="E2270" s="948">
        <v>48400</v>
      </c>
      <c r="F2270" s="948" t="s">
        <v>198</v>
      </c>
      <c r="G2270" s="948" t="s">
        <v>3925</v>
      </c>
      <c r="H2270" s="948" t="s">
        <v>3926</v>
      </c>
      <c r="I2270" s="948"/>
      <c r="J2270" s="948" t="s">
        <v>1096</v>
      </c>
      <c r="K2270" s="948">
        <v>30</v>
      </c>
      <c r="L2270" s="948" t="s">
        <v>25</v>
      </c>
      <c r="M2270" s="948">
        <v>41600</v>
      </c>
      <c r="N2270" s="948" t="s">
        <v>126</v>
      </c>
      <c r="O2270" s="948">
        <v>212265</v>
      </c>
      <c r="P2270" s="948">
        <v>170665</v>
      </c>
      <c r="Q2270" s="948">
        <v>18870</v>
      </c>
      <c r="R2270" s="948">
        <v>26466</v>
      </c>
      <c r="S2270" s="948"/>
      <c r="T2270" s="948">
        <v>921</v>
      </c>
      <c r="U2270" s="948">
        <v>298</v>
      </c>
      <c r="V2270" s="948" t="s">
        <v>1348</v>
      </c>
      <c r="W2270" s="948">
        <v>2</v>
      </c>
    </row>
    <row r="2271" spans="1:23" s="917" customFormat="1" ht="12.75" customHeight="1">
      <c r="A2271" s="948">
        <v>2004</v>
      </c>
      <c r="B2271" s="948">
        <v>2840</v>
      </c>
      <c r="C2271" s="948" t="s">
        <v>87</v>
      </c>
      <c r="D2271" s="948" t="s">
        <v>1266</v>
      </c>
      <c r="E2271" s="948">
        <v>48402</v>
      </c>
      <c r="F2271" s="948" t="s">
        <v>198</v>
      </c>
      <c r="G2271" s="948" t="s">
        <v>3927</v>
      </c>
      <c r="H2271" s="948" t="s">
        <v>3928</v>
      </c>
      <c r="I2271" s="948"/>
      <c r="J2271" s="948" t="s">
        <v>1096</v>
      </c>
      <c r="K2271" s="948">
        <v>5</v>
      </c>
      <c r="L2271" s="948" t="s">
        <v>1415</v>
      </c>
      <c r="M2271" s="948">
        <v>0</v>
      </c>
      <c r="N2271" s="948" t="s">
        <v>84</v>
      </c>
      <c r="O2271" s="948">
        <v>97274</v>
      </c>
      <c r="P2271" s="948">
        <v>97274</v>
      </c>
      <c r="Q2271" s="948">
        <v>18870</v>
      </c>
      <c r="R2271" s="948">
        <v>26466</v>
      </c>
      <c r="S2271" s="948"/>
      <c r="T2271" s="948"/>
      <c r="U2271" s="948"/>
      <c r="V2271" s="948" t="s">
        <v>1348</v>
      </c>
      <c r="W2271" s="948">
        <v>3</v>
      </c>
    </row>
    <row r="2272" spans="1:23" s="917" customFormat="1" ht="12.75" customHeight="1">
      <c r="A2272" s="948">
        <v>1335</v>
      </c>
      <c r="B2272" s="948">
        <v>2807</v>
      </c>
      <c r="C2272" s="948" t="s">
        <v>1102</v>
      </c>
      <c r="D2272" s="948" t="s">
        <v>1133</v>
      </c>
      <c r="E2272" s="948">
        <v>48403</v>
      </c>
      <c r="F2272" s="948" t="s">
        <v>198</v>
      </c>
      <c r="G2272" s="948" t="s">
        <v>3929</v>
      </c>
      <c r="H2272" s="948" t="s">
        <v>3930</v>
      </c>
      <c r="I2272" s="948"/>
      <c r="J2272" s="948" t="s">
        <v>1096</v>
      </c>
      <c r="K2272" s="948">
        <v>3</v>
      </c>
      <c r="L2272" s="948" t="s">
        <v>25</v>
      </c>
      <c r="M2272" s="948">
        <v>41600</v>
      </c>
      <c r="N2272" s="948" t="s">
        <v>97</v>
      </c>
      <c r="O2272" s="948">
        <v>122428</v>
      </c>
      <c r="P2272" s="948">
        <v>80828</v>
      </c>
      <c r="Q2272" s="948">
        <v>18870</v>
      </c>
      <c r="R2272" s="948">
        <v>26466</v>
      </c>
      <c r="S2272" s="948"/>
      <c r="T2272" s="948"/>
      <c r="U2272" s="948"/>
      <c r="V2272" s="948" t="s">
        <v>1348</v>
      </c>
      <c r="W2272" s="948">
        <v>3</v>
      </c>
    </row>
    <row r="2273" spans="1:23" s="917" customFormat="1" ht="12.75" customHeight="1">
      <c r="A2273" s="948">
        <v>1912</v>
      </c>
      <c r="B2273" s="948">
        <v>2840</v>
      </c>
      <c r="C2273" s="948" t="s">
        <v>87</v>
      </c>
      <c r="D2273" s="948" t="s">
        <v>1270</v>
      </c>
      <c r="E2273" s="948">
        <v>48404</v>
      </c>
      <c r="F2273" s="948" t="s">
        <v>198</v>
      </c>
      <c r="G2273" s="948" t="s">
        <v>3931</v>
      </c>
      <c r="H2273" s="948" t="s">
        <v>3932</v>
      </c>
      <c r="I2273" s="948"/>
      <c r="J2273" s="948" t="s">
        <v>1096</v>
      </c>
      <c r="K2273" s="948">
        <v>2</v>
      </c>
      <c r="L2273" s="948" t="s">
        <v>25</v>
      </c>
      <c r="M2273" s="948">
        <v>41600</v>
      </c>
      <c r="N2273" s="948" t="s">
        <v>84</v>
      </c>
      <c r="O2273" s="948">
        <v>94362</v>
      </c>
      <c r="P2273" s="948">
        <v>52762</v>
      </c>
      <c r="Q2273" s="948">
        <v>9746</v>
      </c>
      <c r="R2273" s="948">
        <v>9782</v>
      </c>
      <c r="S2273" s="948"/>
      <c r="T2273" s="948"/>
      <c r="U2273" s="948"/>
      <c r="V2273" s="948" t="s">
        <v>1348</v>
      </c>
      <c r="W2273" s="948">
        <v>1</v>
      </c>
    </row>
    <row r="2274" spans="1:23" s="917" customFormat="1" ht="12.75" customHeight="1">
      <c r="A2274" s="948">
        <v>1912</v>
      </c>
      <c r="B2274" s="948">
        <v>2840</v>
      </c>
      <c r="C2274" s="948" t="s">
        <v>87</v>
      </c>
      <c r="D2274" s="948" t="s">
        <v>1270</v>
      </c>
      <c r="E2274" s="948">
        <v>48405</v>
      </c>
      <c r="F2274" s="948" t="s">
        <v>198</v>
      </c>
      <c r="G2274" s="948" t="s">
        <v>3933</v>
      </c>
      <c r="H2274" s="948" t="s">
        <v>3932</v>
      </c>
      <c r="I2274" s="948"/>
      <c r="J2274" s="948" t="s">
        <v>1096</v>
      </c>
      <c r="K2274" s="948">
        <v>3</v>
      </c>
      <c r="L2274" s="948" t="s">
        <v>25</v>
      </c>
      <c r="M2274" s="948">
        <v>41600</v>
      </c>
      <c r="N2274" s="948" t="s">
        <v>84</v>
      </c>
      <c r="O2274" s="948">
        <v>94362</v>
      </c>
      <c r="P2274" s="948">
        <v>52762</v>
      </c>
      <c r="Q2274" s="948">
        <v>9746</v>
      </c>
      <c r="R2274" s="948">
        <v>9782</v>
      </c>
      <c r="S2274" s="948"/>
      <c r="T2274" s="948"/>
      <c r="U2274" s="948"/>
      <c r="V2274" s="948" t="s">
        <v>1348</v>
      </c>
      <c r="W2274" s="948">
        <v>1</v>
      </c>
    </row>
    <row r="2275" spans="1:23" s="917" customFormat="1" ht="12.75" customHeight="1">
      <c r="A2275" s="948">
        <v>1235</v>
      </c>
      <c r="B2275" s="948">
        <v>2815</v>
      </c>
      <c r="C2275" s="948" t="s">
        <v>117</v>
      </c>
      <c r="D2275" s="948" t="s">
        <v>1103</v>
      </c>
      <c r="E2275" s="948">
        <v>48406</v>
      </c>
      <c r="F2275" s="948" t="s">
        <v>198</v>
      </c>
      <c r="G2275" s="948" t="s">
        <v>3934</v>
      </c>
      <c r="H2275" s="948" t="s">
        <v>3887</v>
      </c>
      <c r="I2275" s="948"/>
      <c r="J2275" s="948" t="s">
        <v>1096</v>
      </c>
      <c r="K2275" s="948">
        <v>1</v>
      </c>
      <c r="L2275" s="948" t="s">
        <v>25</v>
      </c>
      <c r="M2275" s="948">
        <v>41600</v>
      </c>
      <c r="N2275" s="948" t="s">
        <v>114</v>
      </c>
      <c r="O2275" s="948">
        <v>165078</v>
      </c>
      <c r="P2275" s="948">
        <v>123478</v>
      </c>
      <c r="Q2275" s="948">
        <v>23032</v>
      </c>
      <c r="R2275" s="948">
        <v>43316</v>
      </c>
      <c r="S2275" s="948"/>
      <c r="T2275" s="948"/>
      <c r="U2275" s="948"/>
      <c r="V2275" s="948" t="s">
        <v>1348</v>
      </c>
      <c r="W2275" s="948">
        <v>4</v>
      </c>
    </row>
    <row r="2276" spans="1:23" s="917" customFormat="1" ht="12.75" customHeight="1">
      <c r="A2276" s="948">
        <v>1235</v>
      </c>
      <c r="B2276" s="948">
        <v>2824</v>
      </c>
      <c r="C2276" s="948" t="s">
        <v>122</v>
      </c>
      <c r="D2276" s="948" t="s">
        <v>1103</v>
      </c>
      <c r="E2276" s="948">
        <v>48407</v>
      </c>
      <c r="F2276" s="948" t="s">
        <v>198</v>
      </c>
      <c r="G2276" s="948" t="s">
        <v>3935</v>
      </c>
      <c r="H2276" s="948" t="s">
        <v>3663</v>
      </c>
      <c r="I2276" s="948"/>
      <c r="J2276" s="948" t="s">
        <v>1096</v>
      </c>
      <c r="K2276" s="948">
        <v>2</v>
      </c>
      <c r="L2276" s="948" t="s">
        <v>25</v>
      </c>
      <c r="M2276" s="948">
        <v>41600</v>
      </c>
      <c r="N2276" s="948" t="s">
        <v>114</v>
      </c>
      <c r="O2276" s="948">
        <v>165078</v>
      </c>
      <c r="P2276" s="948">
        <v>123478</v>
      </c>
      <c r="Q2276" s="948">
        <v>23032</v>
      </c>
      <c r="R2276" s="948">
        <v>43316</v>
      </c>
      <c r="S2276" s="948"/>
      <c r="T2276" s="948"/>
      <c r="U2276" s="948"/>
      <c r="V2276" s="948" t="s">
        <v>1348</v>
      </c>
      <c r="W2276" s="948">
        <v>2</v>
      </c>
    </row>
    <row r="2277" spans="1:23" s="917" customFormat="1" ht="12.75" customHeight="1">
      <c r="A2277" s="948">
        <v>1034</v>
      </c>
      <c r="B2277" s="948">
        <v>2826</v>
      </c>
      <c r="C2277" s="948" t="s">
        <v>103</v>
      </c>
      <c r="D2277" s="948" t="s">
        <v>1320</v>
      </c>
      <c r="E2277" s="948">
        <v>48410</v>
      </c>
      <c r="F2277" s="948" t="s">
        <v>198</v>
      </c>
      <c r="G2277" s="948" t="s">
        <v>3936</v>
      </c>
      <c r="H2277" s="948" t="s">
        <v>2067</v>
      </c>
      <c r="I2277" s="948"/>
      <c r="J2277" s="948" t="s">
        <v>1096</v>
      </c>
      <c r="K2277" s="948">
        <v>1</v>
      </c>
      <c r="L2277" s="948" t="s">
        <v>25</v>
      </c>
      <c r="M2277" s="948">
        <v>41600</v>
      </c>
      <c r="N2277" s="948" t="s">
        <v>93</v>
      </c>
      <c r="O2277" s="948">
        <v>109342</v>
      </c>
      <c r="P2277" s="948">
        <v>67742</v>
      </c>
      <c r="Q2277" s="948">
        <v>18870</v>
      </c>
      <c r="R2277" s="948">
        <v>26466</v>
      </c>
      <c r="S2277" s="948"/>
      <c r="T2277" s="948"/>
      <c r="U2277" s="948"/>
      <c r="V2277" s="948" t="s">
        <v>1348</v>
      </c>
      <c r="W2277" s="948">
        <v>1</v>
      </c>
    </row>
    <row r="2278" spans="1:23" s="917" customFormat="1" ht="12.75" customHeight="1">
      <c r="A2278" s="948">
        <v>1415</v>
      </c>
      <c r="B2278" s="948">
        <v>2844</v>
      </c>
      <c r="C2278" s="948" t="s">
        <v>91</v>
      </c>
      <c r="D2278" s="948" t="s">
        <v>1320</v>
      </c>
      <c r="E2278" s="948">
        <v>48411</v>
      </c>
      <c r="F2278" s="948" t="s">
        <v>198</v>
      </c>
      <c r="G2278" s="948" t="s">
        <v>3937</v>
      </c>
      <c r="H2278" s="948" t="s">
        <v>2067</v>
      </c>
      <c r="I2278" s="948"/>
      <c r="J2278" s="948" t="s">
        <v>1096</v>
      </c>
      <c r="K2278" s="948">
        <v>5</v>
      </c>
      <c r="L2278" s="948" t="s">
        <v>25</v>
      </c>
      <c r="M2278" s="948">
        <v>41600</v>
      </c>
      <c r="N2278" s="948" t="s">
        <v>88</v>
      </c>
      <c r="O2278" s="948">
        <v>101092</v>
      </c>
      <c r="P2278" s="948">
        <v>59492</v>
      </c>
      <c r="Q2278" s="948">
        <v>18870</v>
      </c>
      <c r="R2278" s="948">
        <v>26466</v>
      </c>
      <c r="S2278" s="948"/>
      <c r="T2278" s="948"/>
      <c r="U2278" s="948"/>
      <c r="V2278" s="948" t="s">
        <v>1348</v>
      </c>
      <c r="W2278" s="948">
        <v>2</v>
      </c>
    </row>
    <row r="2279" spans="1:23" s="917" customFormat="1" ht="12.75" customHeight="1">
      <c r="A2279" s="948">
        <v>1720</v>
      </c>
      <c r="B2279" s="948">
        <v>2840</v>
      </c>
      <c r="C2279" s="948" t="s">
        <v>87</v>
      </c>
      <c r="D2279" s="948" t="s">
        <v>1093</v>
      </c>
      <c r="E2279" s="948">
        <v>48413</v>
      </c>
      <c r="F2279" s="948" t="s">
        <v>198</v>
      </c>
      <c r="G2279" s="948" t="s">
        <v>3938</v>
      </c>
      <c r="H2279" s="948" t="s">
        <v>3939</v>
      </c>
      <c r="I2279" s="948"/>
      <c r="J2279" s="948" t="s">
        <v>1096</v>
      </c>
      <c r="K2279" s="948">
        <v>2</v>
      </c>
      <c r="L2279" s="948" t="s">
        <v>25</v>
      </c>
      <c r="M2279" s="948">
        <v>41600</v>
      </c>
      <c r="N2279" s="948" t="s">
        <v>84</v>
      </c>
      <c r="O2279" s="948">
        <v>94362</v>
      </c>
      <c r="P2279" s="948">
        <v>52762</v>
      </c>
      <c r="Q2279" s="948">
        <v>18870</v>
      </c>
      <c r="R2279" s="948">
        <v>34212</v>
      </c>
      <c r="S2279" s="948"/>
      <c r="T2279" s="948"/>
      <c r="U2279" s="948"/>
      <c r="V2279" s="948" t="s">
        <v>1348</v>
      </c>
      <c r="W2279" s="948">
        <v>1</v>
      </c>
    </row>
    <row r="2280" spans="1:23" s="917" customFormat="1" ht="12.75" customHeight="1">
      <c r="A2280" s="948">
        <v>1932</v>
      </c>
      <c r="B2280" s="948">
        <v>2840</v>
      </c>
      <c r="C2280" s="948" t="s">
        <v>87</v>
      </c>
      <c r="D2280" s="948" t="s">
        <v>1270</v>
      </c>
      <c r="E2280" s="948">
        <v>48414</v>
      </c>
      <c r="F2280" s="948" t="s">
        <v>198</v>
      </c>
      <c r="G2280" s="948" t="s">
        <v>3940</v>
      </c>
      <c r="H2280" s="948" t="s">
        <v>3941</v>
      </c>
      <c r="I2280" s="948"/>
      <c r="J2280" s="948" t="s">
        <v>1096</v>
      </c>
      <c r="K2280" s="948">
        <v>2</v>
      </c>
      <c r="L2280" s="948" t="s">
        <v>25</v>
      </c>
      <c r="M2280" s="948">
        <v>41600</v>
      </c>
      <c r="N2280" s="948" t="s">
        <v>84</v>
      </c>
      <c r="O2280" s="948">
        <v>94362</v>
      </c>
      <c r="P2280" s="948">
        <v>52762</v>
      </c>
      <c r="Q2280" s="948">
        <v>9746</v>
      </c>
      <c r="R2280" s="948">
        <v>9782</v>
      </c>
      <c r="S2280" s="948"/>
      <c r="T2280" s="948"/>
      <c r="U2280" s="948"/>
      <c r="V2280" s="948" t="s">
        <v>1348</v>
      </c>
      <c r="W2280" s="948">
        <v>2</v>
      </c>
    </row>
    <row r="2281" spans="1:23" s="917" customFormat="1" ht="12.75" customHeight="1">
      <c r="A2281" s="948">
        <v>2004</v>
      </c>
      <c r="B2281" s="948">
        <v>2840</v>
      </c>
      <c r="C2281" s="948" t="s">
        <v>87</v>
      </c>
      <c r="D2281" s="948" t="s">
        <v>1266</v>
      </c>
      <c r="E2281" s="948">
        <v>48415</v>
      </c>
      <c r="F2281" s="948" t="s">
        <v>198</v>
      </c>
      <c r="G2281" s="948" t="s">
        <v>3942</v>
      </c>
      <c r="H2281" s="948" t="s">
        <v>3663</v>
      </c>
      <c r="I2281" s="948" t="s">
        <v>5779</v>
      </c>
      <c r="J2281" s="948" t="s">
        <v>1096</v>
      </c>
      <c r="K2281" s="948">
        <v>5</v>
      </c>
      <c r="L2281" s="948" t="s">
        <v>1415</v>
      </c>
      <c r="M2281" s="948">
        <v>0</v>
      </c>
      <c r="N2281" s="948" t="s">
        <v>84</v>
      </c>
      <c r="O2281" s="948">
        <v>97274</v>
      </c>
      <c r="P2281" s="948">
        <v>97274</v>
      </c>
      <c r="Q2281" s="948">
        <v>18870</v>
      </c>
      <c r="R2281" s="948">
        <v>26466</v>
      </c>
      <c r="S2281" s="948"/>
      <c r="T2281" s="948"/>
      <c r="U2281" s="948"/>
      <c r="V2281" s="948" t="s">
        <v>1348</v>
      </c>
      <c r="W2281" s="948">
        <v>1</v>
      </c>
    </row>
    <row r="2282" spans="1:23" s="917" customFormat="1" ht="12.75" customHeight="1">
      <c r="A2282" s="948">
        <v>1034</v>
      </c>
      <c r="B2282" s="948">
        <v>2827</v>
      </c>
      <c r="C2282" s="948" t="s">
        <v>96</v>
      </c>
      <c r="D2282" s="948" t="s">
        <v>1106</v>
      </c>
      <c r="E2282" s="948">
        <v>48416</v>
      </c>
      <c r="F2282" s="948" t="s">
        <v>198</v>
      </c>
      <c r="G2282" s="948" t="s">
        <v>3943</v>
      </c>
      <c r="H2282" s="948" t="s">
        <v>2253</v>
      </c>
      <c r="I2282" s="948"/>
      <c r="J2282" s="948" t="s">
        <v>1096</v>
      </c>
      <c r="K2282" s="948">
        <v>5</v>
      </c>
      <c r="L2282" s="948" t="s">
        <v>25</v>
      </c>
      <c r="M2282" s="948">
        <v>41600</v>
      </c>
      <c r="N2282" s="948" t="s">
        <v>93</v>
      </c>
      <c r="O2282" s="948">
        <v>109342</v>
      </c>
      <c r="P2282" s="948">
        <v>67742</v>
      </c>
      <c r="Q2282" s="948">
        <v>18870</v>
      </c>
      <c r="R2282" s="948">
        <v>26466</v>
      </c>
      <c r="S2282" s="948"/>
      <c r="T2282" s="948"/>
      <c r="U2282" s="948"/>
      <c r="V2282" s="948" t="s">
        <v>1348</v>
      </c>
      <c r="W2282" s="948">
        <v>1</v>
      </c>
    </row>
    <row r="2283" spans="1:23" s="917" customFormat="1" ht="12.75" customHeight="1">
      <c r="A2283" s="948">
        <v>1535</v>
      </c>
      <c r="B2283" s="948">
        <v>2824</v>
      </c>
      <c r="C2283" s="948" t="s">
        <v>122</v>
      </c>
      <c r="D2283" s="948" t="s">
        <v>1445</v>
      </c>
      <c r="E2283" s="948">
        <v>48417</v>
      </c>
      <c r="F2283" s="948" t="s">
        <v>198</v>
      </c>
      <c r="G2283" s="948" t="s">
        <v>3944</v>
      </c>
      <c r="H2283" s="948" t="s">
        <v>3945</v>
      </c>
      <c r="I2283" s="948"/>
      <c r="J2283" s="948" t="s">
        <v>1096</v>
      </c>
      <c r="K2283" s="948">
        <v>25</v>
      </c>
      <c r="L2283" s="948" t="s">
        <v>25</v>
      </c>
      <c r="M2283" s="948">
        <v>41600</v>
      </c>
      <c r="N2283" s="948" t="s">
        <v>114</v>
      </c>
      <c r="O2283" s="948">
        <v>165078</v>
      </c>
      <c r="P2283" s="948">
        <v>123478</v>
      </c>
      <c r="Q2283" s="948">
        <v>18870</v>
      </c>
      <c r="R2283" s="948">
        <v>26466</v>
      </c>
      <c r="S2283" s="948"/>
      <c r="T2283" s="948"/>
      <c r="U2283" s="948"/>
      <c r="V2283" s="948" t="s">
        <v>1348</v>
      </c>
      <c r="W2283" s="948">
        <v>3</v>
      </c>
    </row>
    <row r="2284" spans="1:23" s="917" customFormat="1" ht="12.75" customHeight="1">
      <c r="A2284" s="948">
        <v>1535</v>
      </c>
      <c r="B2284" s="948">
        <v>2824</v>
      </c>
      <c r="C2284" s="948" t="s">
        <v>122</v>
      </c>
      <c r="D2284" s="948" t="s">
        <v>1445</v>
      </c>
      <c r="E2284" s="948">
        <v>48418</v>
      </c>
      <c r="F2284" s="948" t="s">
        <v>198</v>
      </c>
      <c r="G2284" s="948" t="s">
        <v>3946</v>
      </c>
      <c r="H2284" s="948" t="s">
        <v>3323</v>
      </c>
      <c r="I2284" s="948"/>
      <c r="J2284" s="948" t="s">
        <v>1096</v>
      </c>
      <c r="K2284" s="948">
        <v>2</v>
      </c>
      <c r="L2284" s="948" t="s">
        <v>25</v>
      </c>
      <c r="M2284" s="948">
        <v>41600</v>
      </c>
      <c r="N2284" s="948" t="s">
        <v>114</v>
      </c>
      <c r="O2284" s="948">
        <v>165078</v>
      </c>
      <c r="P2284" s="948">
        <v>123478</v>
      </c>
      <c r="Q2284" s="948">
        <v>18870</v>
      </c>
      <c r="R2284" s="948">
        <v>26466</v>
      </c>
      <c r="S2284" s="948"/>
      <c r="T2284" s="948"/>
      <c r="U2284" s="948"/>
      <c r="V2284" s="948" t="s">
        <v>1348</v>
      </c>
      <c r="W2284" s="948">
        <v>3</v>
      </c>
    </row>
    <row r="2285" spans="1:23" s="917" customFormat="1" ht="12.75" customHeight="1">
      <c r="A2285" s="948">
        <v>1205</v>
      </c>
      <c r="B2285" s="948">
        <v>2827</v>
      </c>
      <c r="C2285" s="948" t="s">
        <v>96</v>
      </c>
      <c r="D2285" s="948" t="s">
        <v>1103</v>
      </c>
      <c r="E2285" s="948">
        <v>48420</v>
      </c>
      <c r="F2285" s="948" t="s">
        <v>198</v>
      </c>
      <c r="G2285" s="948" t="s">
        <v>3947</v>
      </c>
      <c r="H2285" s="948" t="s">
        <v>3948</v>
      </c>
      <c r="I2285" s="948"/>
      <c r="J2285" s="948" t="s">
        <v>1096</v>
      </c>
      <c r="K2285" s="948">
        <v>5</v>
      </c>
      <c r="L2285" s="948" t="s">
        <v>25</v>
      </c>
      <c r="M2285" s="948">
        <v>41600</v>
      </c>
      <c r="N2285" s="948" t="s">
        <v>93</v>
      </c>
      <c r="O2285" s="948">
        <v>109342</v>
      </c>
      <c r="P2285" s="948">
        <v>67742</v>
      </c>
      <c r="Q2285" s="948">
        <v>18870</v>
      </c>
      <c r="R2285" s="948">
        <v>26466</v>
      </c>
      <c r="S2285" s="948"/>
      <c r="T2285" s="948"/>
      <c r="U2285" s="948"/>
      <c r="V2285" s="948" t="s">
        <v>1348</v>
      </c>
      <c r="W2285" s="948">
        <v>1</v>
      </c>
    </row>
    <row r="2286" spans="1:23" s="917" customFormat="1" ht="12.75" customHeight="1">
      <c r="A2286" s="948">
        <v>1205</v>
      </c>
      <c r="B2286" s="948">
        <v>2827</v>
      </c>
      <c r="C2286" s="948" t="s">
        <v>96</v>
      </c>
      <c r="D2286" s="948" t="s">
        <v>1103</v>
      </c>
      <c r="E2286" s="948">
        <v>48421</v>
      </c>
      <c r="F2286" s="948" t="s">
        <v>198</v>
      </c>
      <c r="G2286" s="948" t="s">
        <v>3949</v>
      </c>
      <c r="H2286" s="948" t="s">
        <v>3948</v>
      </c>
      <c r="I2286" s="948"/>
      <c r="J2286" s="948" t="s">
        <v>1096</v>
      </c>
      <c r="K2286" s="948">
        <v>5</v>
      </c>
      <c r="L2286" s="948" t="s">
        <v>25</v>
      </c>
      <c r="M2286" s="948">
        <v>41600</v>
      </c>
      <c r="N2286" s="948" t="s">
        <v>93</v>
      </c>
      <c r="O2286" s="948">
        <v>109342</v>
      </c>
      <c r="P2286" s="948">
        <v>67742</v>
      </c>
      <c r="Q2286" s="948">
        <v>18870</v>
      </c>
      <c r="R2286" s="948">
        <v>26466</v>
      </c>
      <c r="S2286" s="948"/>
      <c r="T2286" s="948"/>
      <c r="U2286" s="948"/>
      <c r="V2286" s="948" t="s">
        <v>1348</v>
      </c>
      <c r="W2286" s="948">
        <v>1</v>
      </c>
    </row>
    <row r="2287" spans="1:23" s="917" customFormat="1" ht="12.75" customHeight="1">
      <c r="A2287" s="948">
        <v>1255</v>
      </c>
      <c r="B2287" s="948">
        <v>2824</v>
      </c>
      <c r="C2287" s="948" t="s">
        <v>122</v>
      </c>
      <c r="D2287" s="948" t="s">
        <v>1445</v>
      </c>
      <c r="E2287" s="948">
        <v>48422</v>
      </c>
      <c r="F2287" s="948" t="s">
        <v>198</v>
      </c>
      <c r="G2287" s="948" t="s">
        <v>3950</v>
      </c>
      <c r="H2287" s="948" t="s">
        <v>2124</v>
      </c>
      <c r="I2287" s="948"/>
      <c r="J2287" s="948" t="s">
        <v>1096</v>
      </c>
      <c r="K2287" s="948">
        <v>1</v>
      </c>
      <c r="L2287" s="948" t="s">
        <v>25</v>
      </c>
      <c r="M2287" s="948">
        <v>41600</v>
      </c>
      <c r="N2287" s="948" t="s">
        <v>114</v>
      </c>
      <c r="O2287" s="948">
        <v>165078</v>
      </c>
      <c r="P2287" s="948">
        <v>123478</v>
      </c>
      <c r="Q2287" s="948">
        <v>18870</v>
      </c>
      <c r="R2287" s="948">
        <v>26466</v>
      </c>
      <c r="S2287" s="948"/>
      <c r="T2287" s="948"/>
      <c r="U2287" s="948"/>
      <c r="V2287" s="948" t="s">
        <v>1348</v>
      </c>
      <c r="W2287" s="948">
        <v>1</v>
      </c>
    </row>
    <row r="2288" spans="1:23" s="917" customFormat="1" ht="12.75" customHeight="1">
      <c r="A2288" s="948">
        <v>1255</v>
      </c>
      <c r="B2288" s="948">
        <v>2824</v>
      </c>
      <c r="C2288" s="948" t="s">
        <v>122</v>
      </c>
      <c r="D2288" s="948" t="s">
        <v>1445</v>
      </c>
      <c r="E2288" s="948">
        <v>48423</v>
      </c>
      <c r="F2288" s="948" t="s">
        <v>198</v>
      </c>
      <c r="G2288" s="948" t="s">
        <v>3951</v>
      </c>
      <c r="H2288" s="948" t="s">
        <v>2124</v>
      </c>
      <c r="I2288" s="948"/>
      <c r="J2288" s="948" t="s">
        <v>1096</v>
      </c>
      <c r="K2288" s="948">
        <v>1</v>
      </c>
      <c r="L2288" s="948" t="s">
        <v>25</v>
      </c>
      <c r="M2288" s="948">
        <v>41600</v>
      </c>
      <c r="N2288" s="948" t="s">
        <v>114</v>
      </c>
      <c r="O2288" s="948">
        <v>165078</v>
      </c>
      <c r="P2288" s="948">
        <v>123478</v>
      </c>
      <c r="Q2288" s="948">
        <v>18870</v>
      </c>
      <c r="R2288" s="948">
        <v>26466</v>
      </c>
      <c r="S2288" s="948"/>
      <c r="T2288" s="948"/>
      <c r="U2288" s="948"/>
      <c r="V2288" s="948" t="s">
        <v>1348</v>
      </c>
      <c r="W2288" s="948">
        <v>1</v>
      </c>
    </row>
    <row r="2289" spans="1:23" s="917" customFormat="1" ht="12.75" customHeight="1">
      <c r="A2289" s="948">
        <v>1255</v>
      </c>
      <c r="B2289" s="948">
        <v>2824</v>
      </c>
      <c r="C2289" s="948" t="s">
        <v>122</v>
      </c>
      <c r="D2289" s="948" t="s">
        <v>1445</v>
      </c>
      <c r="E2289" s="948">
        <v>48424</v>
      </c>
      <c r="F2289" s="948" t="s">
        <v>198</v>
      </c>
      <c r="G2289" s="948" t="s">
        <v>3952</v>
      </c>
      <c r="H2289" s="948" t="s">
        <v>2124</v>
      </c>
      <c r="I2289" s="948"/>
      <c r="J2289" s="948" t="s">
        <v>1096</v>
      </c>
      <c r="K2289" s="948">
        <v>1</v>
      </c>
      <c r="L2289" s="948" t="s">
        <v>25</v>
      </c>
      <c r="M2289" s="948">
        <v>41600</v>
      </c>
      <c r="N2289" s="948" t="s">
        <v>114</v>
      </c>
      <c r="O2289" s="948">
        <v>165078</v>
      </c>
      <c r="P2289" s="948">
        <v>123478</v>
      </c>
      <c r="Q2289" s="948">
        <v>18870</v>
      </c>
      <c r="R2289" s="948">
        <v>26466</v>
      </c>
      <c r="S2289" s="948"/>
      <c r="T2289" s="948"/>
      <c r="U2289" s="948"/>
      <c r="V2289" s="948" t="s">
        <v>1348</v>
      </c>
      <c r="W2289" s="948">
        <v>1</v>
      </c>
    </row>
    <row r="2290" spans="1:23" s="917" customFormat="1" ht="12.75" customHeight="1">
      <c r="A2290" s="948">
        <v>16</v>
      </c>
      <c r="B2290" s="948">
        <v>2824</v>
      </c>
      <c r="C2290" s="948" t="s">
        <v>122</v>
      </c>
      <c r="D2290" s="948" t="s">
        <v>1126</v>
      </c>
      <c r="E2290" s="948">
        <v>48426</v>
      </c>
      <c r="F2290" s="948" t="s">
        <v>198</v>
      </c>
      <c r="G2290" s="948" t="s">
        <v>3953</v>
      </c>
      <c r="H2290" s="948" t="s">
        <v>3954</v>
      </c>
      <c r="I2290" s="948"/>
      <c r="J2290" s="948" t="s">
        <v>1096</v>
      </c>
      <c r="K2290" s="948">
        <v>2</v>
      </c>
      <c r="L2290" s="948" t="s">
        <v>25</v>
      </c>
      <c r="M2290" s="948">
        <v>41600</v>
      </c>
      <c r="N2290" s="948" t="s">
        <v>114</v>
      </c>
      <c r="O2290" s="948">
        <v>165078</v>
      </c>
      <c r="P2290" s="948">
        <v>123478</v>
      </c>
      <c r="Q2290" s="948">
        <v>18870</v>
      </c>
      <c r="R2290" s="948">
        <v>26466</v>
      </c>
      <c r="S2290" s="948"/>
      <c r="T2290" s="948"/>
      <c r="U2290" s="948"/>
      <c r="V2290" s="948" t="s">
        <v>1348</v>
      </c>
      <c r="W2290" s="948">
        <v>2</v>
      </c>
    </row>
    <row r="2291" spans="1:23" s="917" customFormat="1" ht="12.75" customHeight="1">
      <c r="A2291" s="948">
        <v>1335</v>
      </c>
      <c r="B2291" s="948">
        <v>2807</v>
      </c>
      <c r="C2291" s="948" t="s">
        <v>1102</v>
      </c>
      <c r="D2291" s="948" t="s">
        <v>1133</v>
      </c>
      <c r="E2291" s="948">
        <v>48427</v>
      </c>
      <c r="F2291" s="948" t="s">
        <v>198</v>
      </c>
      <c r="G2291" s="948" t="s">
        <v>3955</v>
      </c>
      <c r="H2291" s="948" t="s">
        <v>3930</v>
      </c>
      <c r="I2291" s="948"/>
      <c r="J2291" s="948" t="s">
        <v>1096</v>
      </c>
      <c r="K2291" s="948">
        <v>3</v>
      </c>
      <c r="L2291" s="948" t="s">
        <v>25</v>
      </c>
      <c r="M2291" s="948">
        <v>41600</v>
      </c>
      <c r="N2291" s="948" t="s">
        <v>97</v>
      </c>
      <c r="O2291" s="948">
        <v>122428</v>
      </c>
      <c r="P2291" s="948">
        <v>80828</v>
      </c>
      <c r="Q2291" s="948">
        <v>18870</v>
      </c>
      <c r="R2291" s="948">
        <v>26466</v>
      </c>
      <c r="S2291" s="948"/>
      <c r="T2291" s="948"/>
      <c r="U2291" s="948"/>
      <c r="V2291" s="948" t="s">
        <v>1348</v>
      </c>
      <c r="W2291" s="948">
        <v>3</v>
      </c>
    </row>
    <row r="2292" spans="1:23" s="917" customFormat="1" ht="12.75" customHeight="1">
      <c r="A2292" s="948">
        <v>1335</v>
      </c>
      <c r="B2292" s="948">
        <v>2807</v>
      </c>
      <c r="C2292" s="948" t="s">
        <v>1102</v>
      </c>
      <c r="D2292" s="948" t="s">
        <v>1133</v>
      </c>
      <c r="E2292" s="948">
        <v>48428</v>
      </c>
      <c r="F2292" s="948" t="s">
        <v>198</v>
      </c>
      <c r="G2292" s="948" t="s">
        <v>3956</v>
      </c>
      <c r="H2292" s="948" t="s">
        <v>3930</v>
      </c>
      <c r="I2292" s="948"/>
      <c r="J2292" s="948" t="s">
        <v>1096</v>
      </c>
      <c r="K2292" s="948">
        <v>3</v>
      </c>
      <c r="L2292" s="948" t="s">
        <v>25</v>
      </c>
      <c r="M2292" s="948">
        <v>41600</v>
      </c>
      <c r="N2292" s="948" t="s">
        <v>97</v>
      </c>
      <c r="O2292" s="948">
        <v>122428</v>
      </c>
      <c r="P2292" s="948">
        <v>80828</v>
      </c>
      <c r="Q2292" s="948">
        <v>18870</v>
      </c>
      <c r="R2292" s="948">
        <v>26466</v>
      </c>
      <c r="S2292" s="948"/>
      <c r="T2292" s="948"/>
      <c r="U2292" s="948"/>
      <c r="V2292" s="948" t="s">
        <v>1348</v>
      </c>
      <c r="W2292" s="948">
        <v>3</v>
      </c>
    </row>
    <row r="2293" spans="1:23" s="917" customFormat="1" ht="12.75" customHeight="1">
      <c r="A2293" s="948">
        <v>1260</v>
      </c>
      <c r="B2293" s="948">
        <v>2826</v>
      </c>
      <c r="C2293" s="948" t="s">
        <v>103</v>
      </c>
      <c r="D2293" s="948" t="s">
        <v>1103</v>
      </c>
      <c r="E2293" s="948">
        <v>48429</v>
      </c>
      <c r="F2293" s="948" t="s">
        <v>198</v>
      </c>
      <c r="G2293" s="948" t="s">
        <v>3957</v>
      </c>
      <c r="H2293" s="948" t="s">
        <v>3958</v>
      </c>
      <c r="I2293" s="948"/>
      <c r="J2293" s="948" t="s">
        <v>1096</v>
      </c>
      <c r="K2293" s="948">
        <v>2</v>
      </c>
      <c r="L2293" s="948" t="s">
        <v>25</v>
      </c>
      <c r="M2293" s="948">
        <v>41600</v>
      </c>
      <c r="N2293" s="948" t="s">
        <v>93</v>
      </c>
      <c r="O2293" s="948">
        <v>109342</v>
      </c>
      <c r="P2293" s="948">
        <v>67742</v>
      </c>
      <c r="Q2293" s="948">
        <v>18870</v>
      </c>
      <c r="R2293" s="948">
        <v>26466</v>
      </c>
      <c r="S2293" s="948"/>
      <c r="T2293" s="948"/>
      <c r="U2293" s="948"/>
      <c r="V2293" s="948" t="s">
        <v>1348</v>
      </c>
      <c r="W2293" s="948">
        <v>2</v>
      </c>
    </row>
    <row r="2294" spans="1:23" s="917" customFormat="1" ht="12.75" customHeight="1">
      <c r="A2294" s="948">
        <v>2004</v>
      </c>
      <c r="B2294" s="948">
        <v>2840</v>
      </c>
      <c r="C2294" s="948" t="s">
        <v>87</v>
      </c>
      <c r="D2294" s="948" t="s">
        <v>1266</v>
      </c>
      <c r="E2294" s="948">
        <v>48430</v>
      </c>
      <c r="F2294" s="948" t="s">
        <v>198</v>
      </c>
      <c r="G2294" s="948" t="s">
        <v>3959</v>
      </c>
      <c r="H2294" s="948" t="s">
        <v>3960</v>
      </c>
      <c r="I2294" s="948"/>
      <c r="J2294" s="948" t="s">
        <v>1096</v>
      </c>
      <c r="K2294" s="948">
        <v>5</v>
      </c>
      <c r="L2294" s="948" t="s">
        <v>1415</v>
      </c>
      <c r="M2294" s="948">
        <v>0</v>
      </c>
      <c r="N2294" s="948" t="s">
        <v>84</v>
      </c>
      <c r="O2294" s="948">
        <v>97274</v>
      </c>
      <c r="P2294" s="948">
        <v>97274</v>
      </c>
      <c r="Q2294" s="948">
        <v>18870</v>
      </c>
      <c r="R2294" s="948">
        <v>26466</v>
      </c>
      <c r="S2294" s="948"/>
      <c r="T2294" s="948"/>
      <c r="U2294" s="948"/>
      <c r="V2294" s="948" t="s">
        <v>1348</v>
      </c>
      <c r="W2294" s="948">
        <v>3</v>
      </c>
    </row>
    <row r="2295" spans="1:23" s="917" customFormat="1" ht="12.75" customHeight="1">
      <c r="A2295" s="948">
        <v>2004</v>
      </c>
      <c r="B2295" s="948">
        <v>2840</v>
      </c>
      <c r="C2295" s="948" t="s">
        <v>87</v>
      </c>
      <c r="D2295" s="948" t="s">
        <v>1266</v>
      </c>
      <c r="E2295" s="948">
        <v>48431</v>
      </c>
      <c r="F2295" s="948" t="s">
        <v>198</v>
      </c>
      <c r="G2295" s="948" t="s">
        <v>3961</v>
      </c>
      <c r="H2295" s="948" t="s">
        <v>3960</v>
      </c>
      <c r="I2295" s="948"/>
      <c r="J2295" s="948" t="s">
        <v>1096</v>
      </c>
      <c r="K2295" s="948">
        <v>9</v>
      </c>
      <c r="L2295" s="948" t="s">
        <v>1415</v>
      </c>
      <c r="M2295" s="948">
        <v>0</v>
      </c>
      <c r="N2295" s="948" t="s">
        <v>84</v>
      </c>
      <c r="O2295" s="948">
        <v>97274</v>
      </c>
      <c r="P2295" s="948">
        <v>97274</v>
      </c>
      <c r="Q2295" s="948">
        <v>18870</v>
      </c>
      <c r="R2295" s="948">
        <v>26466</v>
      </c>
      <c r="S2295" s="948"/>
      <c r="T2295" s="948"/>
      <c r="U2295" s="948"/>
      <c r="V2295" s="948" t="s">
        <v>1348</v>
      </c>
      <c r="W2295" s="948">
        <v>4</v>
      </c>
    </row>
    <row r="2296" spans="1:23" s="917" customFormat="1" ht="12.75" customHeight="1">
      <c r="A2296" s="948">
        <v>1220</v>
      </c>
      <c r="B2296" s="948">
        <v>2807</v>
      </c>
      <c r="C2296" s="948" t="s">
        <v>1102</v>
      </c>
      <c r="D2296" s="948" t="s">
        <v>1103</v>
      </c>
      <c r="E2296" s="948">
        <v>48436</v>
      </c>
      <c r="F2296" s="948" t="s">
        <v>198</v>
      </c>
      <c r="G2296" s="948" t="s">
        <v>3962</v>
      </c>
      <c r="H2296" s="948" t="s">
        <v>3963</v>
      </c>
      <c r="I2296" s="948"/>
      <c r="J2296" s="948" t="s">
        <v>1096</v>
      </c>
      <c r="K2296" s="948">
        <v>2</v>
      </c>
      <c r="L2296" s="948" t="s">
        <v>25</v>
      </c>
      <c r="M2296" s="948">
        <v>41600</v>
      </c>
      <c r="N2296" s="948" t="s">
        <v>97</v>
      </c>
      <c r="O2296" s="948">
        <v>122428</v>
      </c>
      <c r="P2296" s="948">
        <v>80828</v>
      </c>
      <c r="Q2296" s="948">
        <v>18870</v>
      </c>
      <c r="R2296" s="948">
        <v>26466</v>
      </c>
      <c r="S2296" s="948"/>
      <c r="T2296" s="948"/>
      <c r="U2296" s="948"/>
      <c r="V2296" s="948" t="s">
        <v>1348</v>
      </c>
      <c r="W2296" s="948">
        <v>1</v>
      </c>
    </row>
    <row r="2297" spans="1:23" s="917" customFormat="1" ht="12.75" customHeight="1">
      <c r="A2297" s="948">
        <v>1032</v>
      </c>
      <c r="B2297" s="948">
        <v>2840</v>
      </c>
      <c r="C2297" s="948" t="s">
        <v>87</v>
      </c>
      <c r="D2297" s="948" t="s">
        <v>1133</v>
      </c>
      <c r="E2297" s="948">
        <v>48437</v>
      </c>
      <c r="F2297" s="948" t="s">
        <v>198</v>
      </c>
      <c r="G2297" s="948" t="s">
        <v>3964</v>
      </c>
      <c r="H2297" s="948" t="s">
        <v>3965</v>
      </c>
      <c r="I2297" s="948"/>
      <c r="J2297" s="948" t="s">
        <v>1096</v>
      </c>
      <c r="K2297" s="948">
        <v>2</v>
      </c>
      <c r="L2297" s="948" t="s">
        <v>25</v>
      </c>
      <c r="M2297" s="948">
        <v>41600</v>
      </c>
      <c r="N2297" s="948" t="s">
        <v>84</v>
      </c>
      <c r="O2297" s="948">
        <v>94362</v>
      </c>
      <c r="P2297" s="948">
        <v>52762</v>
      </c>
      <c r="Q2297" s="948">
        <v>18870</v>
      </c>
      <c r="R2297" s="948">
        <v>26466</v>
      </c>
      <c r="S2297" s="948"/>
      <c r="T2297" s="948"/>
      <c r="U2297" s="948"/>
      <c r="V2297" s="948" t="s">
        <v>1348</v>
      </c>
      <c r="W2297" s="948">
        <v>1</v>
      </c>
    </row>
    <row r="2298" spans="1:23" s="917" customFormat="1" ht="12.75" customHeight="1">
      <c r="A2298" s="948">
        <v>1110</v>
      </c>
      <c r="B2298" s="948">
        <v>2827</v>
      </c>
      <c r="C2298" s="948" t="s">
        <v>96</v>
      </c>
      <c r="D2298" s="948" t="s">
        <v>1103</v>
      </c>
      <c r="E2298" s="948">
        <v>48439</v>
      </c>
      <c r="F2298" s="948" t="s">
        <v>198</v>
      </c>
      <c r="G2298" s="948" t="s">
        <v>3966</v>
      </c>
      <c r="H2298" s="948" t="s">
        <v>3967</v>
      </c>
      <c r="I2298" s="948"/>
      <c r="J2298" s="948" t="s">
        <v>1096</v>
      </c>
      <c r="K2298" s="948">
        <v>5</v>
      </c>
      <c r="L2298" s="948" t="s">
        <v>25</v>
      </c>
      <c r="M2298" s="948">
        <v>41600</v>
      </c>
      <c r="N2298" s="948" t="s">
        <v>93</v>
      </c>
      <c r="O2298" s="948">
        <v>109342</v>
      </c>
      <c r="P2298" s="948">
        <v>67742</v>
      </c>
      <c r="Q2298" s="948">
        <v>18870</v>
      </c>
      <c r="R2298" s="948">
        <v>26466</v>
      </c>
      <c r="S2298" s="948"/>
      <c r="T2298" s="948"/>
      <c r="U2298" s="948"/>
      <c r="V2298" s="948" t="s">
        <v>1348</v>
      </c>
      <c r="W2298" s="948">
        <v>1</v>
      </c>
    </row>
    <row r="2299" spans="1:23" s="917" customFormat="1" ht="12.75" customHeight="1">
      <c r="A2299" s="948">
        <v>1110</v>
      </c>
      <c r="B2299" s="948">
        <v>2827</v>
      </c>
      <c r="C2299" s="948" t="s">
        <v>96</v>
      </c>
      <c r="D2299" s="948" t="s">
        <v>1103</v>
      </c>
      <c r="E2299" s="948">
        <v>48440</v>
      </c>
      <c r="F2299" s="948" t="s">
        <v>198</v>
      </c>
      <c r="G2299" s="948" t="s">
        <v>3968</v>
      </c>
      <c r="H2299" s="948" t="s">
        <v>3967</v>
      </c>
      <c r="I2299" s="948"/>
      <c r="J2299" s="948" t="s">
        <v>1096</v>
      </c>
      <c r="K2299" s="948">
        <v>3</v>
      </c>
      <c r="L2299" s="948" t="s">
        <v>25</v>
      </c>
      <c r="M2299" s="948">
        <v>41600</v>
      </c>
      <c r="N2299" s="948" t="s">
        <v>93</v>
      </c>
      <c r="O2299" s="948">
        <v>109342</v>
      </c>
      <c r="P2299" s="948">
        <v>67742</v>
      </c>
      <c r="Q2299" s="948">
        <v>18870</v>
      </c>
      <c r="R2299" s="948">
        <v>26466</v>
      </c>
      <c r="S2299" s="948"/>
      <c r="T2299" s="948"/>
      <c r="U2299" s="948"/>
      <c r="V2299" s="948" t="s">
        <v>1348</v>
      </c>
      <c r="W2299" s="948">
        <v>1</v>
      </c>
    </row>
    <row r="2300" spans="1:23" s="917" customFormat="1" ht="12.75" customHeight="1">
      <c r="A2300" s="948">
        <v>1110</v>
      </c>
      <c r="B2300" s="948">
        <v>2827</v>
      </c>
      <c r="C2300" s="948" t="s">
        <v>96</v>
      </c>
      <c r="D2300" s="948" t="s">
        <v>1103</v>
      </c>
      <c r="E2300" s="948">
        <v>48441</v>
      </c>
      <c r="F2300" s="948" t="s">
        <v>198</v>
      </c>
      <c r="G2300" s="948" t="s">
        <v>3969</v>
      </c>
      <c r="H2300" s="948" t="s">
        <v>3967</v>
      </c>
      <c r="I2300" s="948"/>
      <c r="J2300" s="948" t="s">
        <v>1096</v>
      </c>
      <c r="K2300" s="948">
        <v>5</v>
      </c>
      <c r="L2300" s="948" t="s">
        <v>25</v>
      </c>
      <c r="M2300" s="948">
        <v>41600</v>
      </c>
      <c r="N2300" s="948" t="s">
        <v>93</v>
      </c>
      <c r="O2300" s="948">
        <v>109342</v>
      </c>
      <c r="P2300" s="948">
        <v>67742</v>
      </c>
      <c r="Q2300" s="948">
        <v>18870</v>
      </c>
      <c r="R2300" s="948">
        <v>26466</v>
      </c>
      <c r="S2300" s="948"/>
      <c r="T2300" s="948"/>
      <c r="U2300" s="948"/>
      <c r="V2300" s="948" t="s">
        <v>1348</v>
      </c>
      <c r="W2300" s="948">
        <v>1</v>
      </c>
    </row>
    <row r="2301" spans="1:23" s="917" customFormat="1" ht="12.75" customHeight="1">
      <c r="A2301" s="948">
        <v>1760</v>
      </c>
      <c r="B2301" s="948">
        <v>2823</v>
      </c>
      <c r="C2301" s="948" t="s">
        <v>551</v>
      </c>
      <c r="D2301" s="948" t="s">
        <v>1106</v>
      </c>
      <c r="E2301" s="948">
        <v>48442</v>
      </c>
      <c r="F2301" s="948" t="s">
        <v>198</v>
      </c>
      <c r="G2301" s="948" t="s">
        <v>3970</v>
      </c>
      <c r="H2301" s="948" t="s">
        <v>3971</v>
      </c>
      <c r="I2301" s="948"/>
      <c r="J2301" s="948" t="s">
        <v>1096</v>
      </c>
      <c r="K2301" s="948">
        <v>2</v>
      </c>
      <c r="L2301" s="948" t="s">
        <v>25</v>
      </c>
      <c r="M2301" s="948">
        <v>41600</v>
      </c>
      <c r="N2301" s="948" t="s">
        <v>93</v>
      </c>
      <c r="O2301" s="948">
        <v>109342</v>
      </c>
      <c r="P2301" s="948">
        <v>67742</v>
      </c>
      <c r="Q2301" s="948">
        <v>18870</v>
      </c>
      <c r="R2301" s="948">
        <v>49052</v>
      </c>
      <c r="S2301" s="948"/>
      <c r="T2301" s="948"/>
      <c r="U2301" s="948"/>
      <c r="V2301" s="948" t="s">
        <v>1348</v>
      </c>
      <c r="W2301" s="948">
        <v>1</v>
      </c>
    </row>
    <row r="2302" spans="1:23" s="917" customFormat="1" ht="12.75" customHeight="1">
      <c r="A2302" s="948">
        <v>1760</v>
      </c>
      <c r="B2302" s="948">
        <v>2823</v>
      </c>
      <c r="C2302" s="948" t="s">
        <v>551</v>
      </c>
      <c r="D2302" s="948" t="s">
        <v>1106</v>
      </c>
      <c r="E2302" s="948">
        <v>48443</v>
      </c>
      <c r="F2302" s="948" t="s">
        <v>198</v>
      </c>
      <c r="G2302" s="948" t="s">
        <v>3972</v>
      </c>
      <c r="H2302" s="948" t="s">
        <v>3971</v>
      </c>
      <c r="I2302" s="948"/>
      <c r="J2302" s="948" t="s">
        <v>1096</v>
      </c>
      <c r="K2302" s="948">
        <v>3</v>
      </c>
      <c r="L2302" s="948" t="s">
        <v>25</v>
      </c>
      <c r="M2302" s="948">
        <v>41600</v>
      </c>
      <c r="N2302" s="948" t="s">
        <v>93</v>
      </c>
      <c r="O2302" s="948">
        <v>109342</v>
      </c>
      <c r="P2302" s="948">
        <v>67742</v>
      </c>
      <c r="Q2302" s="948">
        <v>18870</v>
      </c>
      <c r="R2302" s="948">
        <v>49052</v>
      </c>
      <c r="S2302" s="948"/>
      <c r="T2302" s="948"/>
      <c r="U2302" s="948"/>
      <c r="V2302" s="948" t="s">
        <v>1348</v>
      </c>
      <c r="W2302" s="948">
        <v>1</v>
      </c>
    </row>
    <row r="2303" spans="1:23" s="917" customFormat="1" ht="12.75" customHeight="1">
      <c r="A2303" s="948">
        <v>1380</v>
      </c>
      <c r="B2303" s="948">
        <v>2803</v>
      </c>
      <c r="C2303" s="948" t="s">
        <v>98</v>
      </c>
      <c r="D2303" s="948" t="s">
        <v>1292</v>
      </c>
      <c r="E2303" s="948">
        <v>48444</v>
      </c>
      <c r="F2303" s="948" t="s">
        <v>198</v>
      </c>
      <c r="G2303" s="948" t="s">
        <v>3973</v>
      </c>
      <c r="H2303" s="948" t="s">
        <v>3974</v>
      </c>
      <c r="I2303" s="948"/>
      <c r="J2303" s="948" t="s">
        <v>1096</v>
      </c>
      <c r="K2303" s="948">
        <v>10</v>
      </c>
      <c r="L2303" s="948" t="s">
        <v>25</v>
      </c>
      <c r="M2303" s="948">
        <v>41600</v>
      </c>
      <c r="N2303" s="948" t="s">
        <v>97</v>
      </c>
      <c r="O2303" s="948">
        <v>122428</v>
      </c>
      <c r="P2303" s="948">
        <v>80828</v>
      </c>
      <c r="Q2303" s="948">
        <v>18870</v>
      </c>
      <c r="R2303" s="948">
        <v>19885</v>
      </c>
      <c r="S2303" s="948"/>
      <c r="T2303" s="948"/>
      <c r="U2303" s="948"/>
      <c r="V2303" s="948" t="s">
        <v>1348</v>
      </c>
      <c r="W2303" s="948">
        <v>2</v>
      </c>
    </row>
    <row r="2304" spans="1:23" s="917" customFormat="1" ht="12.75" customHeight="1">
      <c r="A2304" s="948">
        <v>1110</v>
      </c>
      <c r="B2304" s="948">
        <v>2836</v>
      </c>
      <c r="C2304" s="948" t="s">
        <v>320</v>
      </c>
      <c r="D2304" s="948" t="s">
        <v>1372</v>
      </c>
      <c r="E2304" s="948">
        <v>48446</v>
      </c>
      <c r="F2304" s="948" t="s">
        <v>198</v>
      </c>
      <c r="G2304" s="948" t="s">
        <v>3975</v>
      </c>
      <c r="H2304" s="948" t="s">
        <v>3976</v>
      </c>
      <c r="I2304" s="948"/>
      <c r="J2304" s="948" t="s">
        <v>1096</v>
      </c>
      <c r="K2304" s="948">
        <v>3</v>
      </c>
      <c r="L2304" s="948" t="s">
        <v>25</v>
      </c>
      <c r="M2304" s="948">
        <v>41600</v>
      </c>
      <c r="N2304" s="948" t="s">
        <v>126</v>
      </c>
      <c r="O2304" s="948">
        <v>212265</v>
      </c>
      <c r="P2304" s="948">
        <v>170665</v>
      </c>
      <c r="Q2304" s="948">
        <v>18870</v>
      </c>
      <c r="R2304" s="948">
        <v>26466</v>
      </c>
      <c r="S2304" s="948"/>
      <c r="T2304" s="948"/>
      <c r="U2304" s="948"/>
      <c r="V2304" s="948" t="s">
        <v>1348</v>
      </c>
      <c r="W2304" s="948">
        <v>2</v>
      </c>
    </row>
    <row r="2305" spans="1:23" s="917" customFormat="1" ht="12.75" customHeight="1">
      <c r="A2305" s="948">
        <v>1110</v>
      </c>
      <c r="B2305" s="948">
        <v>2836</v>
      </c>
      <c r="C2305" s="948" t="s">
        <v>320</v>
      </c>
      <c r="D2305" s="948" t="s">
        <v>1372</v>
      </c>
      <c r="E2305" s="948">
        <v>48447</v>
      </c>
      <c r="F2305" s="948" t="s">
        <v>198</v>
      </c>
      <c r="G2305" s="948" t="s">
        <v>3977</v>
      </c>
      <c r="H2305" s="948" t="s">
        <v>3978</v>
      </c>
      <c r="I2305" s="948"/>
      <c r="J2305" s="948" t="s">
        <v>1096</v>
      </c>
      <c r="K2305" s="948">
        <v>3</v>
      </c>
      <c r="L2305" s="948" t="s">
        <v>25</v>
      </c>
      <c r="M2305" s="948">
        <v>41600</v>
      </c>
      <c r="N2305" s="948" t="s">
        <v>126</v>
      </c>
      <c r="O2305" s="948">
        <v>212265</v>
      </c>
      <c r="P2305" s="948">
        <v>170665</v>
      </c>
      <c r="Q2305" s="948">
        <v>18870</v>
      </c>
      <c r="R2305" s="948">
        <v>26466</v>
      </c>
      <c r="S2305" s="948"/>
      <c r="T2305" s="948"/>
      <c r="U2305" s="948"/>
      <c r="V2305" s="948" t="s">
        <v>1348</v>
      </c>
      <c r="W2305" s="948">
        <v>2</v>
      </c>
    </row>
    <row r="2306" spans="1:23" s="917" customFormat="1" ht="12.75" customHeight="1">
      <c r="A2306" s="948">
        <v>1110</v>
      </c>
      <c r="B2306" s="948">
        <v>2836</v>
      </c>
      <c r="C2306" s="948" t="s">
        <v>320</v>
      </c>
      <c r="D2306" s="948" t="s">
        <v>1372</v>
      </c>
      <c r="E2306" s="948">
        <v>48448</v>
      </c>
      <c r="F2306" s="948" t="s">
        <v>198</v>
      </c>
      <c r="G2306" s="948" t="s">
        <v>3979</v>
      </c>
      <c r="H2306" s="948" t="s">
        <v>3980</v>
      </c>
      <c r="I2306" s="948"/>
      <c r="J2306" s="948" t="s">
        <v>1096</v>
      </c>
      <c r="K2306" s="948">
        <v>2</v>
      </c>
      <c r="L2306" s="948" t="s">
        <v>25</v>
      </c>
      <c r="M2306" s="948">
        <v>41600</v>
      </c>
      <c r="N2306" s="948" t="s">
        <v>126</v>
      </c>
      <c r="O2306" s="948">
        <v>212265</v>
      </c>
      <c r="P2306" s="948">
        <v>170665</v>
      </c>
      <c r="Q2306" s="948">
        <v>18870</v>
      </c>
      <c r="R2306" s="948">
        <v>26466</v>
      </c>
      <c r="S2306" s="948"/>
      <c r="T2306" s="948"/>
      <c r="U2306" s="948"/>
      <c r="V2306" s="948" t="s">
        <v>1348</v>
      </c>
      <c r="W2306" s="948">
        <v>2</v>
      </c>
    </row>
    <row r="2307" spans="1:23" s="917" customFormat="1" ht="12.75" customHeight="1">
      <c r="A2307" s="948">
        <v>1235</v>
      </c>
      <c r="B2307" s="948">
        <v>2824</v>
      </c>
      <c r="C2307" s="948" t="s">
        <v>122</v>
      </c>
      <c r="D2307" s="948" t="s">
        <v>1103</v>
      </c>
      <c r="E2307" s="948">
        <v>48449</v>
      </c>
      <c r="F2307" s="948" t="s">
        <v>198</v>
      </c>
      <c r="G2307" s="948" t="s">
        <v>3981</v>
      </c>
      <c r="H2307" s="948" t="s">
        <v>3982</v>
      </c>
      <c r="I2307" s="948"/>
      <c r="J2307" s="948" t="s">
        <v>1096</v>
      </c>
      <c r="K2307" s="948">
        <v>2</v>
      </c>
      <c r="L2307" s="948" t="s">
        <v>25</v>
      </c>
      <c r="M2307" s="948">
        <v>41600</v>
      </c>
      <c r="N2307" s="948" t="s">
        <v>114</v>
      </c>
      <c r="O2307" s="948">
        <v>165078</v>
      </c>
      <c r="P2307" s="948">
        <v>123478</v>
      </c>
      <c r="Q2307" s="948">
        <v>23032</v>
      </c>
      <c r="R2307" s="948">
        <v>43316</v>
      </c>
      <c r="S2307" s="948"/>
      <c r="T2307" s="948"/>
      <c r="U2307" s="948"/>
      <c r="V2307" s="948" t="s">
        <v>1348</v>
      </c>
      <c r="W2307" s="948">
        <v>2</v>
      </c>
    </row>
    <row r="2308" spans="1:23" s="917" customFormat="1" ht="12.75" customHeight="1">
      <c r="A2308" s="948">
        <v>1445</v>
      </c>
      <c r="B2308" s="948">
        <v>2840</v>
      </c>
      <c r="C2308" s="948" t="s">
        <v>87</v>
      </c>
      <c r="D2308" s="948" t="s">
        <v>1106</v>
      </c>
      <c r="E2308" s="948">
        <v>48452</v>
      </c>
      <c r="F2308" s="948" t="s">
        <v>198</v>
      </c>
      <c r="G2308" s="948" t="s">
        <v>3983</v>
      </c>
      <c r="H2308" s="948" t="s">
        <v>3984</v>
      </c>
      <c r="I2308" s="948"/>
      <c r="J2308" s="948" t="s">
        <v>1096</v>
      </c>
      <c r="K2308" s="948">
        <v>4</v>
      </c>
      <c r="L2308" s="948" t="s">
        <v>25</v>
      </c>
      <c r="M2308" s="948">
        <v>41600</v>
      </c>
      <c r="N2308" s="948" t="s">
        <v>84</v>
      </c>
      <c r="O2308" s="948">
        <v>94362</v>
      </c>
      <c r="P2308" s="948">
        <v>52762</v>
      </c>
      <c r="Q2308" s="948">
        <v>18870</v>
      </c>
      <c r="R2308" s="948">
        <v>26466</v>
      </c>
      <c r="S2308" s="948"/>
      <c r="T2308" s="948"/>
      <c r="U2308" s="948"/>
      <c r="V2308" s="948" t="s">
        <v>1348</v>
      </c>
      <c r="W2308" s="948">
        <v>1</v>
      </c>
    </row>
    <row r="2309" spans="1:23" s="917" customFormat="1" ht="12.75" customHeight="1">
      <c r="A2309" s="948">
        <v>1445</v>
      </c>
      <c r="B2309" s="948">
        <v>2826</v>
      </c>
      <c r="C2309" s="948" t="s">
        <v>103</v>
      </c>
      <c r="D2309" s="948" t="s">
        <v>1106</v>
      </c>
      <c r="E2309" s="948">
        <v>48454</v>
      </c>
      <c r="F2309" s="948" t="s">
        <v>198</v>
      </c>
      <c r="G2309" s="948" t="s">
        <v>3985</v>
      </c>
      <c r="H2309" s="948" t="s">
        <v>3984</v>
      </c>
      <c r="I2309" s="948"/>
      <c r="J2309" s="948" t="s">
        <v>1096</v>
      </c>
      <c r="K2309" s="948">
        <v>3</v>
      </c>
      <c r="L2309" s="948" t="s">
        <v>25</v>
      </c>
      <c r="M2309" s="948">
        <v>41600</v>
      </c>
      <c r="N2309" s="948" t="s">
        <v>93</v>
      </c>
      <c r="O2309" s="948">
        <v>109342</v>
      </c>
      <c r="P2309" s="948">
        <v>67742</v>
      </c>
      <c r="Q2309" s="948">
        <v>18870</v>
      </c>
      <c r="R2309" s="948">
        <v>26466</v>
      </c>
      <c r="S2309" s="948"/>
      <c r="T2309" s="948"/>
      <c r="U2309" s="948"/>
      <c r="V2309" s="948" t="s">
        <v>1348</v>
      </c>
      <c r="W2309" s="948">
        <v>1</v>
      </c>
    </row>
    <row r="2310" spans="1:23" s="917" customFormat="1" ht="12.75" customHeight="1">
      <c r="A2310" s="948">
        <v>1700</v>
      </c>
      <c r="B2310" s="948">
        <v>2803</v>
      </c>
      <c r="C2310" s="948" t="s">
        <v>98</v>
      </c>
      <c r="D2310" s="948" t="s">
        <v>1106</v>
      </c>
      <c r="E2310" s="948">
        <v>48455</v>
      </c>
      <c r="F2310" s="948" t="s">
        <v>198</v>
      </c>
      <c r="G2310" s="948" t="s">
        <v>3986</v>
      </c>
      <c r="H2310" s="948" t="s">
        <v>3984</v>
      </c>
      <c r="I2310" s="948"/>
      <c r="J2310" s="948" t="s">
        <v>1096</v>
      </c>
      <c r="K2310" s="948">
        <v>3</v>
      </c>
      <c r="L2310" s="948" t="s">
        <v>25</v>
      </c>
      <c r="M2310" s="948">
        <v>41600</v>
      </c>
      <c r="N2310" s="948" t="s">
        <v>97</v>
      </c>
      <c r="O2310" s="948">
        <v>122428</v>
      </c>
      <c r="P2310" s="948">
        <v>80828</v>
      </c>
      <c r="Q2310" s="948">
        <v>18870</v>
      </c>
      <c r="R2310" s="948">
        <v>26466</v>
      </c>
      <c r="S2310" s="948"/>
      <c r="T2310" s="948"/>
      <c r="U2310" s="948"/>
      <c r="V2310" s="948" t="s">
        <v>1348</v>
      </c>
      <c r="W2310" s="948">
        <v>1</v>
      </c>
    </row>
    <row r="2311" spans="1:23" s="917" customFormat="1" ht="12.75" customHeight="1">
      <c r="A2311" s="948">
        <v>1445</v>
      </c>
      <c r="B2311" s="948">
        <v>2839</v>
      </c>
      <c r="C2311" s="948" t="s">
        <v>86</v>
      </c>
      <c r="D2311" s="948" t="s">
        <v>1106</v>
      </c>
      <c r="E2311" s="948">
        <v>48456</v>
      </c>
      <c r="F2311" s="948" t="s">
        <v>198</v>
      </c>
      <c r="G2311" s="948" t="s">
        <v>3987</v>
      </c>
      <c r="H2311" s="948" t="s">
        <v>3984</v>
      </c>
      <c r="I2311" s="948"/>
      <c r="J2311" s="948" t="s">
        <v>1096</v>
      </c>
      <c r="K2311" s="948">
        <v>3</v>
      </c>
      <c r="L2311" s="948" t="s">
        <v>25</v>
      </c>
      <c r="M2311" s="948">
        <v>41600</v>
      </c>
      <c r="N2311" s="948" t="s">
        <v>84</v>
      </c>
      <c r="O2311" s="948">
        <v>94362</v>
      </c>
      <c r="P2311" s="948">
        <v>52762</v>
      </c>
      <c r="Q2311" s="948">
        <v>18870</v>
      </c>
      <c r="R2311" s="948">
        <v>26466</v>
      </c>
      <c r="S2311" s="948"/>
      <c r="T2311" s="948"/>
      <c r="U2311" s="948"/>
      <c r="V2311" s="948" t="s">
        <v>1348</v>
      </c>
      <c r="W2311" s="948">
        <v>1</v>
      </c>
    </row>
    <row r="2312" spans="1:23" s="917" customFormat="1" ht="12.75" customHeight="1">
      <c r="A2312" s="948">
        <v>1445</v>
      </c>
      <c r="B2312" s="948">
        <v>2840</v>
      </c>
      <c r="C2312" s="948" t="s">
        <v>87</v>
      </c>
      <c r="D2312" s="948" t="s">
        <v>1106</v>
      </c>
      <c r="E2312" s="948">
        <v>48457</v>
      </c>
      <c r="F2312" s="948" t="s">
        <v>198</v>
      </c>
      <c r="G2312" s="948" t="s">
        <v>3988</v>
      </c>
      <c r="H2312" s="948" t="s">
        <v>3984</v>
      </c>
      <c r="I2312" s="948"/>
      <c r="J2312" s="948" t="s">
        <v>1096</v>
      </c>
      <c r="K2312" s="948">
        <v>3</v>
      </c>
      <c r="L2312" s="948" t="s">
        <v>25</v>
      </c>
      <c r="M2312" s="948">
        <v>41600</v>
      </c>
      <c r="N2312" s="948" t="s">
        <v>84</v>
      </c>
      <c r="O2312" s="948">
        <v>94362</v>
      </c>
      <c r="P2312" s="948">
        <v>52762</v>
      </c>
      <c r="Q2312" s="948">
        <v>18870</v>
      </c>
      <c r="R2312" s="948">
        <v>26466</v>
      </c>
      <c r="S2312" s="948"/>
      <c r="T2312" s="948"/>
      <c r="U2312" s="948"/>
      <c r="V2312" s="948" t="s">
        <v>1348</v>
      </c>
      <c r="W2312" s="948">
        <v>1</v>
      </c>
    </row>
    <row r="2313" spans="1:23" s="917" customFormat="1" ht="12.75" customHeight="1">
      <c r="A2313" s="948">
        <v>1445</v>
      </c>
      <c r="B2313" s="948">
        <v>2839</v>
      </c>
      <c r="C2313" s="948" t="s">
        <v>86</v>
      </c>
      <c r="D2313" s="948" t="s">
        <v>1106</v>
      </c>
      <c r="E2313" s="948">
        <v>48458</v>
      </c>
      <c r="F2313" s="948" t="s">
        <v>198</v>
      </c>
      <c r="G2313" s="948" t="s">
        <v>3989</v>
      </c>
      <c r="H2313" s="948" t="s">
        <v>3984</v>
      </c>
      <c r="I2313" s="948"/>
      <c r="J2313" s="948" t="s">
        <v>1096</v>
      </c>
      <c r="K2313" s="948">
        <v>5</v>
      </c>
      <c r="L2313" s="948" t="s">
        <v>25</v>
      </c>
      <c r="M2313" s="948">
        <v>41600</v>
      </c>
      <c r="N2313" s="948" t="s">
        <v>84</v>
      </c>
      <c r="O2313" s="948">
        <v>94362</v>
      </c>
      <c r="P2313" s="948">
        <v>52762</v>
      </c>
      <c r="Q2313" s="948">
        <v>18870</v>
      </c>
      <c r="R2313" s="948">
        <v>26466</v>
      </c>
      <c r="S2313" s="948"/>
      <c r="T2313" s="948"/>
      <c r="U2313" s="948"/>
      <c r="V2313" s="948" t="s">
        <v>1348</v>
      </c>
      <c r="W2313" s="948">
        <v>1</v>
      </c>
    </row>
    <row r="2314" spans="1:23" s="917" customFormat="1" ht="12.75" customHeight="1">
      <c r="A2314" s="948">
        <v>1445</v>
      </c>
      <c r="B2314" s="948">
        <v>2840</v>
      </c>
      <c r="C2314" s="948" t="s">
        <v>87</v>
      </c>
      <c r="D2314" s="948" t="s">
        <v>1106</v>
      </c>
      <c r="E2314" s="948">
        <v>48459</v>
      </c>
      <c r="F2314" s="948" t="s">
        <v>198</v>
      </c>
      <c r="G2314" s="948" t="s">
        <v>3990</v>
      </c>
      <c r="H2314" s="948" t="s">
        <v>3984</v>
      </c>
      <c r="I2314" s="948"/>
      <c r="J2314" s="948" t="s">
        <v>1096</v>
      </c>
      <c r="K2314" s="948">
        <v>2</v>
      </c>
      <c r="L2314" s="948" t="s">
        <v>25</v>
      </c>
      <c r="M2314" s="948">
        <v>41600</v>
      </c>
      <c r="N2314" s="948" t="s">
        <v>84</v>
      </c>
      <c r="O2314" s="948">
        <v>94362</v>
      </c>
      <c r="P2314" s="948">
        <v>52762</v>
      </c>
      <c r="Q2314" s="948">
        <v>18870</v>
      </c>
      <c r="R2314" s="948">
        <v>26466</v>
      </c>
      <c r="S2314" s="948"/>
      <c r="T2314" s="948"/>
      <c r="U2314" s="948"/>
      <c r="V2314" s="948" t="s">
        <v>1348</v>
      </c>
      <c r="W2314" s="948">
        <v>1</v>
      </c>
    </row>
    <row r="2315" spans="1:23" s="917" customFormat="1" ht="12.75" customHeight="1">
      <c r="A2315" s="948">
        <v>1952</v>
      </c>
      <c r="B2315" s="948">
        <v>2840</v>
      </c>
      <c r="C2315" s="948" t="s">
        <v>87</v>
      </c>
      <c r="D2315" s="948" t="s">
        <v>1270</v>
      </c>
      <c r="E2315" s="948">
        <v>48462</v>
      </c>
      <c r="F2315" s="948" t="s">
        <v>198</v>
      </c>
      <c r="G2315" s="948" t="s">
        <v>3991</v>
      </c>
      <c r="H2315" s="948" t="s">
        <v>3992</v>
      </c>
      <c r="I2315" s="948"/>
      <c r="J2315" s="948" t="s">
        <v>1096</v>
      </c>
      <c r="K2315" s="948">
        <v>25</v>
      </c>
      <c r="L2315" s="948" t="s">
        <v>327</v>
      </c>
      <c r="M2315" s="948">
        <v>41600</v>
      </c>
      <c r="N2315" s="948" t="s">
        <v>84</v>
      </c>
      <c r="O2315" s="948">
        <v>94362</v>
      </c>
      <c r="P2315" s="948">
        <v>52762</v>
      </c>
      <c r="Q2315" s="948">
        <v>9746</v>
      </c>
      <c r="R2315" s="948">
        <v>9782</v>
      </c>
      <c r="S2315" s="948"/>
      <c r="T2315" s="948"/>
      <c r="U2315" s="948"/>
      <c r="V2315" s="948" t="s">
        <v>1348</v>
      </c>
      <c r="W2315" s="948">
        <v>1</v>
      </c>
    </row>
    <row r="2316" spans="1:23" s="917" customFormat="1" ht="12.75" customHeight="1">
      <c r="A2316" s="948">
        <v>1932</v>
      </c>
      <c r="B2316" s="948">
        <v>2840</v>
      </c>
      <c r="C2316" s="948" t="s">
        <v>87</v>
      </c>
      <c r="D2316" s="948" t="s">
        <v>1270</v>
      </c>
      <c r="E2316" s="948">
        <v>48463</v>
      </c>
      <c r="F2316" s="948" t="s">
        <v>198</v>
      </c>
      <c r="G2316" s="948" t="s">
        <v>3993</v>
      </c>
      <c r="H2316" s="948" t="s">
        <v>3992</v>
      </c>
      <c r="I2316" s="948"/>
      <c r="J2316" s="948" t="s">
        <v>1096</v>
      </c>
      <c r="K2316" s="948">
        <v>25</v>
      </c>
      <c r="L2316" s="948" t="s">
        <v>327</v>
      </c>
      <c r="M2316" s="948">
        <v>41600</v>
      </c>
      <c r="N2316" s="948" t="s">
        <v>84</v>
      </c>
      <c r="O2316" s="948">
        <v>94362</v>
      </c>
      <c r="P2316" s="948">
        <v>52762</v>
      </c>
      <c r="Q2316" s="948">
        <v>9746</v>
      </c>
      <c r="R2316" s="948">
        <v>9782</v>
      </c>
      <c r="S2316" s="948"/>
      <c r="T2316" s="948"/>
      <c r="U2316" s="948"/>
      <c r="V2316" s="948" t="s">
        <v>1348</v>
      </c>
      <c r="W2316" s="948">
        <v>1</v>
      </c>
    </row>
    <row r="2317" spans="1:23" s="917" customFormat="1" ht="12.75" customHeight="1">
      <c r="A2317" s="948">
        <v>1912</v>
      </c>
      <c r="B2317" s="948">
        <v>2840</v>
      </c>
      <c r="C2317" s="948" t="s">
        <v>87</v>
      </c>
      <c r="D2317" s="948" t="s">
        <v>1270</v>
      </c>
      <c r="E2317" s="948">
        <v>48464</v>
      </c>
      <c r="F2317" s="948" t="s">
        <v>198</v>
      </c>
      <c r="G2317" s="948" t="s">
        <v>3994</v>
      </c>
      <c r="H2317" s="948" t="s">
        <v>3992</v>
      </c>
      <c r="I2317" s="948"/>
      <c r="J2317" s="948" t="s">
        <v>1096</v>
      </c>
      <c r="K2317" s="948">
        <v>25</v>
      </c>
      <c r="L2317" s="948" t="s">
        <v>327</v>
      </c>
      <c r="M2317" s="948">
        <v>41600</v>
      </c>
      <c r="N2317" s="948" t="s">
        <v>84</v>
      </c>
      <c r="O2317" s="948">
        <v>94362</v>
      </c>
      <c r="P2317" s="948">
        <v>52762</v>
      </c>
      <c r="Q2317" s="948">
        <v>9746</v>
      </c>
      <c r="R2317" s="948">
        <v>9782</v>
      </c>
      <c r="S2317" s="948"/>
      <c r="T2317" s="948"/>
      <c r="U2317" s="948"/>
      <c r="V2317" s="948" t="s">
        <v>1348</v>
      </c>
      <c r="W2317" s="948">
        <v>1</v>
      </c>
    </row>
    <row r="2318" spans="1:23" s="917" customFormat="1" ht="12.75" customHeight="1">
      <c r="A2318" s="948">
        <v>1245</v>
      </c>
      <c r="B2318" s="948">
        <v>2820</v>
      </c>
      <c r="C2318" s="948" t="s">
        <v>1622</v>
      </c>
      <c r="D2318" s="948" t="s">
        <v>1445</v>
      </c>
      <c r="E2318" s="948">
        <v>48465</v>
      </c>
      <c r="F2318" s="948" t="s">
        <v>198</v>
      </c>
      <c r="G2318" s="948" t="s">
        <v>3995</v>
      </c>
      <c r="H2318" s="948" t="s">
        <v>3996</v>
      </c>
      <c r="I2318" s="948"/>
      <c r="J2318" s="948" t="s">
        <v>1096</v>
      </c>
      <c r="K2318" s="948">
        <v>2</v>
      </c>
      <c r="L2318" s="948" t="s">
        <v>25</v>
      </c>
      <c r="M2318" s="948">
        <v>41600</v>
      </c>
      <c r="N2318" s="948" t="s">
        <v>126</v>
      </c>
      <c r="O2318" s="948">
        <v>212265</v>
      </c>
      <c r="P2318" s="948">
        <v>170665</v>
      </c>
      <c r="Q2318" s="948">
        <v>23032</v>
      </c>
      <c r="R2318" s="948">
        <v>43316</v>
      </c>
      <c r="S2318" s="948"/>
      <c r="T2318" s="948">
        <v>921</v>
      </c>
      <c r="U2318" s="948">
        <v>298</v>
      </c>
      <c r="V2318" s="948" t="s">
        <v>1348</v>
      </c>
      <c r="W2318" s="948">
        <v>8</v>
      </c>
    </row>
    <row r="2319" spans="1:23" s="917" customFormat="1" ht="12.75" customHeight="1">
      <c r="A2319" s="948">
        <v>1560</v>
      </c>
      <c r="B2319" s="948">
        <v>2820</v>
      </c>
      <c r="C2319" s="948" t="s">
        <v>1622</v>
      </c>
      <c r="D2319" s="948" t="s">
        <v>1445</v>
      </c>
      <c r="E2319" s="948">
        <v>48466</v>
      </c>
      <c r="F2319" s="948" t="s">
        <v>198</v>
      </c>
      <c r="G2319" s="948" t="s">
        <v>3997</v>
      </c>
      <c r="H2319" s="948" t="s">
        <v>3996</v>
      </c>
      <c r="I2319" s="948"/>
      <c r="J2319" s="948" t="s">
        <v>1096</v>
      </c>
      <c r="K2319" s="948">
        <v>1</v>
      </c>
      <c r="L2319" s="948" t="s">
        <v>25</v>
      </c>
      <c r="M2319" s="948">
        <v>41600</v>
      </c>
      <c r="N2319" s="948" t="s">
        <v>126</v>
      </c>
      <c r="O2319" s="948">
        <v>212265</v>
      </c>
      <c r="P2319" s="948">
        <v>170665</v>
      </c>
      <c r="Q2319" s="948">
        <v>18870</v>
      </c>
      <c r="R2319" s="948">
        <v>26466</v>
      </c>
      <c r="S2319" s="948"/>
      <c r="T2319" s="948">
        <v>921</v>
      </c>
      <c r="U2319" s="948">
        <v>298</v>
      </c>
      <c r="V2319" s="948" t="s">
        <v>1348</v>
      </c>
      <c r="W2319" s="948">
        <v>7</v>
      </c>
    </row>
    <row r="2320" spans="1:23" s="917" customFormat="1" ht="12.75" customHeight="1">
      <c r="A2320" s="948">
        <v>1555</v>
      </c>
      <c r="B2320" s="948">
        <v>2814</v>
      </c>
      <c r="C2320" s="948" t="s">
        <v>121</v>
      </c>
      <c r="D2320" s="948" t="s">
        <v>1445</v>
      </c>
      <c r="E2320" s="948">
        <v>48467</v>
      </c>
      <c r="F2320" s="948" t="s">
        <v>198</v>
      </c>
      <c r="G2320" s="948" t="s">
        <v>3998</v>
      </c>
      <c r="H2320" s="948" t="s">
        <v>3999</v>
      </c>
      <c r="I2320" s="948"/>
      <c r="J2320" s="948" t="s">
        <v>1096</v>
      </c>
      <c r="K2320" s="948">
        <v>2</v>
      </c>
      <c r="L2320" s="948" t="s">
        <v>25</v>
      </c>
      <c r="M2320" s="948">
        <v>41600</v>
      </c>
      <c r="N2320" s="948" t="s">
        <v>120</v>
      </c>
      <c r="O2320" s="948">
        <v>177383</v>
      </c>
      <c r="P2320" s="948">
        <v>135783</v>
      </c>
      <c r="Q2320" s="948">
        <v>18870</v>
      </c>
      <c r="R2320" s="948">
        <v>26466</v>
      </c>
      <c r="S2320" s="948"/>
      <c r="T2320" s="948"/>
      <c r="U2320" s="948"/>
      <c r="V2320" s="948" t="s">
        <v>1348</v>
      </c>
      <c r="W2320" s="948">
        <v>1</v>
      </c>
    </row>
    <row r="2321" spans="1:23" s="917" customFormat="1" ht="12.75" customHeight="1">
      <c r="A2321" s="948">
        <v>1430</v>
      </c>
      <c r="B2321" s="948">
        <v>2807</v>
      </c>
      <c r="C2321" s="948" t="s">
        <v>1102</v>
      </c>
      <c r="D2321" s="948" t="s">
        <v>1833</v>
      </c>
      <c r="E2321" s="948">
        <v>48470</v>
      </c>
      <c r="F2321" s="948" t="s">
        <v>198</v>
      </c>
      <c r="G2321" s="948" t="s">
        <v>4000</v>
      </c>
      <c r="H2321" s="948" t="s">
        <v>4001</v>
      </c>
      <c r="I2321" s="948"/>
      <c r="J2321" s="948" t="s">
        <v>1096</v>
      </c>
      <c r="K2321" s="948">
        <v>2</v>
      </c>
      <c r="L2321" s="948" t="s">
        <v>25</v>
      </c>
      <c r="M2321" s="948">
        <v>41600</v>
      </c>
      <c r="N2321" s="948" t="s">
        <v>97</v>
      </c>
      <c r="O2321" s="948">
        <v>122428</v>
      </c>
      <c r="P2321" s="948">
        <v>80828</v>
      </c>
      <c r="Q2321" s="948">
        <v>18870</v>
      </c>
      <c r="R2321" s="948">
        <v>26466</v>
      </c>
      <c r="S2321" s="948"/>
      <c r="T2321" s="948"/>
      <c r="U2321" s="948"/>
      <c r="V2321" s="948" t="s">
        <v>1348</v>
      </c>
      <c r="W2321" s="948">
        <v>7</v>
      </c>
    </row>
    <row r="2322" spans="1:23" s="917" customFormat="1" ht="12.75" customHeight="1">
      <c r="A2322" s="948">
        <v>1430</v>
      </c>
      <c r="B2322" s="948">
        <v>2807</v>
      </c>
      <c r="C2322" s="948" t="s">
        <v>1102</v>
      </c>
      <c r="D2322" s="948" t="s">
        <v>1833</v>
      </c>
      <c r="E2322" s="948">
        <v>48472</v>
      </c>
      <c r="F2322" s="948" t="s">
        <v>198</v>
      </c>
      <c r="G2322" s="948" t="s">
        <v>4002</v>
      </c>
      <c r="H2322" s="948" t="s">
        <v>4003</v>
      </c>
      <c r="I2322" s="948"/>
      <c r="J2322" s="948" t="s">
        <v>1096</v>
      </c>
      <c r="K2322" s="948">
        <v>3</v>
      </c>
      <c r="L2322" s="948" t="s">
        <v>25</v>
      </c>
      <c r="M2322" s="948">
        <v>41600</v>
      </c>
      <c r="N2322" s="948" t="s">
        <v>97</v>
      </c>
      <c r="O2322" s="948">
        <v>122428</v>
      </c>
      <c r="P2322" s="948">
        <v>80828</v>
      </c>
      <c r="Q2322" s="948">
        <v>18870</v>
      </c>
      <c r="R2322" s="948">
        <v>26466</v>
      </c>
      <c r="S2322" s="948"/>
      <c r="T2322" s="948"/>
      <c r="U2322" s="948"/>
      <c r="V2322" s="948" t="s">
        <v>1348</v>
      </c>
      <c r="W2322" s="948">
        <v>7</v>
      </c>
    </row>
    <row r="2323" spans="1:23" s="917" customFormat="1" ht="12.75" customHeight="1">
      <c r="A2323" s="948">
        <v>1430</v>
      </c>
      <c r="B2323" s="948">
        <v>2807</v>
      </c>
      <c r="C2323" s="948" t="s">
        <v>1102</v>
      </c>
      <c r="D2323" s="948" t="s">
        <v>1833</v>
      </c>
      <c r="E2323" s="948">
        <v>48473</v>
      </c>
      <c r="F2323" s="948" t="s">
        <v>198</v>
      </c>
      <c r="G2323" s="948" t="s">
        <v>4004</v>
      </c>
      <c r="H2323" s="948" t="s">
        <v>4003</v>
      </c>
      <c r="I2323" s="948"/>
      <c r="J2323" s="948" t="s">
        <v>1096</v>
      </c>
      <c r="K2323" s="948">
        <v>3</v>
      </c>
      <c r="L2323" s="948" t="s">
        <v>25</v>
      </c>
      <c r="M2323" s="948">
        <v>41600</v>
      </c>
      <c r="N2323" s="948" t="s">
        <v>97</v>
      </c>
      <c r="O2323" s="948">
        <v>122428</v>
      </c>
      <c r="P2323" s="948">
        <v>80828</v>
      </c>
      <c r="Q2323" s="948">
        <v>18870</v>
      </c>
      <c r="R2323" s="948">
        <v>26466</v>
      </c>
      <c r="S2323" s="948"/>
      <c r="T2323" s="948"/>
      <c r="U2323" s="948"/>
      <c r="V2323" s="948" t="s">
        <v>1348</v>
      </c>
      <c r="W2323" s="948">
        <v>7</v>
      </c>
    </row>
    <row r="2324" spans="1:23" s="917" customFormat="1" ht="12.75" customHeight="1">
      <c r="A2324" s="948">
        <v>1335</v>
      </c>
      <c r="B2324" s="948">
        <v>2812</v>
      </c>
      <c r="C2324" s="948" t="s">
        <v>85</v>
      </c>
      <c r="D2324" s="948" t="s">
        <v>1133</v>
      </c>
      <c r="E2324" s="948">
        <v>48475</v>
      </c>
      <c r="F2324" s="948" t="s">
        <v>198</v>
      </c>
      <c r="G2324" s="948" t="s">
        <v>4005</v>
      </c>
      <c r="H2324" s="948" t="s">
        <v>4006</v>
      </c>
      <c r="I2324" s="948"/>
      <c r="J2324" s="948" t="s">
        <v>1096</v>
      </c>
      <c r="K2324" s="948">
        <v>2</v>
      </c>
      <c r="L2324" s="948" t="s">
        <v>25</v>
      </c>
      <c r="M2324" s="948">
        <v>41600</v>
      </c>
      <c r="N2324" s="948" t="s">
        <v>84</v>
      </c>
      <c r="O2324" s="948">
        <v>94362</v>
      </c>
      <c r="P2324" s="948">
        <v>52762</v>
      </c>
      <c r="Q2324" s="948">
        <v>18870</v>
      </c>
      <c r="R2324" s="948">
        <v>26466</v>
      </c>
      <c r="S2324" s="948"/>
      <c r="T2324" s="948"/>
      <c r="U2324" s="948"/>
      <c r="V2324" s="948" t="s">
        <v>1348</v>
      </c>
      <c r="W2324" s="948">
        <v>2</v>
      </c>
    </row>
    <row r="2325" spans="1:23" s="917" customFormat="1" ht="12.75" customHeight="1">
      <c r="A2325" s="948">
        <v>2004</v>
      </c>
      <c r="B2325" s="948">
        <v>2840</v>
      </c>
      <c r="C2325" s="948" t="s">
        <v>87</v>
      </c>
      <c r="D2325" s="948" t="s">
        <v>1266</v>
      </c>
      <c r="E2325" s="948">
        <v>48478</v>
      </c>
      <c r="F2325" s="948" t="s">
        <v>198</v>
      </c>
      <c r="G2325" s="948" t="s">
        <v>4007</v>
      </c>
      <c r="H2325" s="948" t="s">
        <v>4008</v>
      </c>
      <c r="I2325" s="948"/>
      <c r="J2325" s="948" t="s">
        <v>1096</v>
      </c>
      <c r="K2325" s="948">
        <v>5</v>
      </c>
      <c r="L2325" s="948" t="s">
        <v>1415</v>
      </c>
      <c r="M2325" s="948">
        <v>0</v>
      </c>
      <c r="N2325" s="948" t="s">
        <v>84</v>
      </c>
      <c r="O2325" s="948">
        <v>97274</v>
      </c>
      <c r="P2325" s="948">
        <v>97274</v>
      </c>
      <c r="Q2325" s="948">
        <v>18870</v>
      </c>
      <c r="R2325" s="948">
        <v>26466</v>
      </c>
      <c r="S2325" s="948"/>
      <c r="T2325" s="948"/>
      <c r="U2325" s="948"/>
      <c r="V2325" s="948" t="s">
        <v>1348</v>
      </c>
      <c r="W2325" s="948">
        <v>4</v>
      </c>
    </row>
    <row r="2326" spans="1:23" s="917" customFormat="1" ht="12.75" customHeight="1">
      <c r="A2326" s="948">
        <v>1335</v>
      </c>
      <c r="B2326" s="948">
        <v>2832</v>
      </c>
      <c r="C2326" s="948" t="s">
        <v>92</v>
      </c>
      <c r="D2326" s="948" t="s">
        <v>1133</v>
      </c>
      <c r="E2326" s="948">
        <v>48480</v>
      </c>
      <c r="F2326" s="948" t="s">
        <v>198</v>
      </c>
      <c r="G2326" s="948" t="s">
        <v>4009</v>
      </c>
      <c r="H2326" s="948" t="s">
        <v>4010</v>
      </c>
      <c r="I2326" s="948"/>
      <c r="J2326" s="948" t="s">
        <v>1096</v>
      </c>
      <c r="K2326" s="948">
        <v>5</v>
      </c>
      <c r="L2326" s="948" t="s">
        <v>25</v>
      </c>
      <c r="M2326" s="948">
        <v>41600</v>
      </c>
      <c r="N2326" s="948" t="s">
        <v>88</v>
      </c>
      <c r="O2326" s="948">
        <v>101092</v>
      </c>
      <c r="P2326" s="948">
        <v>59492</v>
      </c>
      <c r="Q2326" s="948">
        <v>18870</v>
      </c>
      <c r="R2326" s="948">
        <v>26466</v>
      </c>
      <c r="S2326" s="948"/>
      <c r="T2326" s="948"/>
      <c r="U2326" s="948"/>
      <c r="V2326" s="948" t="s">
        <v>1348</v>
      </c>
      <c r="W2326" s="948">
        <v>1</v>
      </c>
    </row>
    <row r="2327" spans="1:23" s="917" customFormat="1" ht="12.75" customHeight="1">
      <c r="A2327" s="948">
        <v>1455</v>
      </c>
      <c r="B2327" s="948">
        <v>2805</v>
      </c>
      <c r="C2327" s="948" t="s">
        <v>110</v>
      </c>
      <c r="D2327" s="948" t="s">
        <v>1133</v>
      </c>
      <c r="E2327" s="948">
        <v>48486</v>
      </c>
      <c r="F2327" s="948" t="s">
        <v>198</v>
      </c>
      <c r="G2327" s="948" t="s">
        <v>4011</v>
      </c>
      <c r="H2327" s="948" t="s">
        <v>4012</v>
      </c>
      <c r="I2327" s="948"/>
      <c r="J2327" s="948" t="s">
        <v>1096</v>
      </c>
      <c r="K2327" s="948">
        <v>3</v>
      </c>
      <c r="L2327" s="948" t="s">
        <v>25</v>
      </c>
      <c r="M2327" s="948">
        <v>41600</v>
      </c>
      <c r="N2327" s="948" t="s">
        <v>109</v>
      </c>
      <c r="O2327" s="948">
        <v>149905</v>
      </c>
      <c r="P2327" s="948">
        <v>108305</v>
      </c>
      <c r="Q2327" s="948">
        <v>18870</v>
      </c>
      <c r="R2327" s="948">
        <v>26466</v>
      </c>
      <c r="S2327" s="948"/>
      <c r="T2327" s="948"/>
      <c r="U2327" s="948"/>
      <c r="V2327" s="948" t="s">
        <v>1348</v>
      </c>
      <c r="W2327" s="948">
        <v>2</v>
      </c>
    </row>
    <row r="2328" spans="1:23" s="917" customFormat="1" ht="12.75" customHeight="1">
      <c r="A2328" s="948">
        <v>1545</v>
      </c>
      <c r="B2328" s="948">
        <v>2820</v>
      </c>
      <c r="C2328" s="948" t="s">
        <v>1622</v>
      </c>
      <c r="D2328" s="948" t="s">
        <v>1445</v>
      </c>
      <c r="E2328" s="948">
        <v>48488</v>
      </c>
      <c r="F2328" s="948" t="s">
        <v>198</v>
      </c>
      <c r="G2328" s="948" t="s">
        <v>4013</v>
      </c>
      <c r="H2328" s="948" t="s">
        <v>3999</v>
      </c>
      <c r="I2328" s="948"/>
      <c r="J2328" s="948" t="s">
        <v>1096</v>
      </c>
      <c r="K2328" s="948">
        <v>2</v>
      </c>
      <c r="L2328" s="948" t="s">
        <v>25</v>
      </c>
      <c r="M2328" s="948">
        <v>41600</v>
      </c>
      <c r="N2328" s="948" t="s">
        <v>126</v>
      </c>
      <c r="O2328" s="948">
        <v>212265</v>
      </c>
      <c r="P2328" s="948">
        <v>170665</v>
      </c>
      <c r="Q2328" s="948">
        <v>18870</v>
      </c>
      <c r="R2328" s="948">
        <v>26466</v>
      </c>
      <c r="S2328" s="948"/>
      <c r="T2328" s="948">
        <v>921</v>
      </c>
      <c r="U2328" s="948">
        <v>298</v>
      </c>
      <c r="V2328" s="948" t="s">
        <v>1348</v>
      </c>
      <c r="W2328" s="948">
        <v>5</v>
      </c>
    </row>
    <row r="2329" spans="1:23" s="917" customFormat="1" ht="12.75" customHeight="1">
      <c r="A2329" s="948">
        <v>2004</v>
      </c>
      <c r="B2329" s="948">
        <v>2840</v>
      </c>
      <c r="C2329" s="948" t="s">
        <v>87</v>
      </c>
      <c r="D2329" s="948" t="s">
        <v>1266</v>
      </c>
      <c r="E2329" s="948">
        <v>48489</v>
      </c>
      <c r="F2329" s="948" t="s">
        <v>198</v>
      </c>
      <c r="G2329" s="948" t="s">
        <v>4014</v>
      </c>
      <c r="H2329" s="948" t="s">
        <v>4015</v>
      </c>
      <c r="I2329" s="948"/>
      <c r="J2329" s="948" t="s">
        <v>1096</v>
      </c>
      <c r="K2329" s="948">
        <v>2</v>
      </c>
      <c r="L2329" s="948" t="s">
        <v>1415</v>
      </c>
      <c r="M2329" s="948">
        <v>0</v>
      </c>
      <c r="N2329" s="948" t="s">
        <v>84</v>
      </c>
      <c r="O2329" s="948">
        <v>97274</v>
      </c>
      <c r="P2329" s="948">
        <v>97274</v>
      </c>
      <c r="Q2329" s="948">
        <v>18870</v>
      </c>
      <c r="R2329" s="948">
        <v>26466</v>
      </c>
      <c r="S2329" s="948"/>
      <c r="T2329" s="948"/>
      <c r="U2329" s="948"/>
      <c r="V2329" s="948" t="s">
        <v>1348</v>
      </c>
      <c r="W2329" s="948">
        <v>2</v>
      </c>
    </row>
    <row r="2330" spans="1:23" s="917" customFormat="1" ht="12.75" customHeight="1">
      <c r="A2330" s="948">
        <v>1205</v>
      </c>
      <c r="B2330" s="948">
        <v>2827</v>
      </c>
      <c r="C2330" s="948" t="s">
        <v>96</v>
      </c>
      <c r="D2330" s="948" t="s">
        <v>1103</v>
      </c>
      <c r="E2330" s="948">
        <v>48494</v>
      </c>
      <c r="F2330" s="948" t="s">
        <v>198</v>
      </c>
      <c r="G2330" s="948" t="s">
        <v>4016</v>
      </c>
      <c r="H2330" s="948" t="s">
        <v>3315</v>
      </c>
      <c r="I2330" s="948"/>
      <c r="J2330" s="948" t="s">
        <v>1096</v>
      </c>
      <c r="K2330" s="948">
        <v>5</v>
      </c>
      <c r="L2330" s="948" t="s">
        <v>25</v>
      </c>
      <c r="M2330" s="948">
        <v>41600</v>
      </c>
      <c r="N2330" s="948" t="s">
        <v>93</v>
      </c>
      <c r="O2330" s="948">
        <v>109342</v>
      </c>
      <c r="P2330" s="948">
        <v>67742</v>
      </c>
      <c r="Q2330" s="948">
        <v>18870</v>
      </c>
      <c r="R2330" s="948">
        <v>26466</v>
      </c>
      <c r="S2330" s="948"/>
      <c r="T2330" s="948"/>
      <c r="U2330" s="948"/>
      <c r="V2330" s="948" t="s">
        <v>1348</v>
      </c>
      <c r="W2330" s="948">
        <v>1</v>
      </c>
    </row>
    <row r="2331" spans="1:23" s="917" customFormat="1" ht="12.75" customHeight="1">
      <c r="A2331" s="948">
        <v>1235</v>
      </c>
      <c r="B2331" s="948">
        <v>2824</v>
      </c>
      <c r="C2331" s="948" t="s">
        <v>122</v>
      </c>
      <c r="D2331" s="948" t="s">
        <v>1103</v>
      </c>
      <c r="E2331" s="948">
        <v>48495</v>
      </c>
      <c r="F2331" s="948" t="s">
        <v>198</v>
      </c>
      <c r="G2331" s="948" t="s">
        <v>4017</v>
      </c>
      <c r="H2331" s="948" t="s">
        <v>3980</v>
      </c>
      <c r="I2331" s="948"/>
      <c r="J2331" s="948" t="s">
        <v>1096</v>
      </c>
      <c r="K2331" s="948">
        <v>1</v>
      </c>
      <c r="L2331" s="948" t="s">
        <v>25</v>
      </c>
      <c r="M2331" s="948">
        <v>41600</v>
      </c>
      <c r="N2331" s="948" t="s">
        <v>114</v>
      </c>
      <c r="O2331" s="948">
        <v>165078</v>
      </c>
      <c r="P2331" s="948">
        <v>123478</v>
      </c>
      <c r="Q2331" s="948">
        <v>23032</v>
      </c>
      <c r="R2331" s="948">
        <v>43316</v>
      </c>
      <c r="S2331" s="948"/>
      <c r="T2331" s="948"/>
      <c r="U2331" s="948"/>
      <c r="V2331" s="948" t="s">
        <v>1348</v>
      </c>
      <c r="W2331" s="948">
        <v>2</v>
      </c>
    </row>
    <row r="2332" spans="1:23" s="917" customFormat="1" ht="12.75" customHeight="1">
      <c r="A2332" s="948">
        <v>1145</v>
      </c>
      <c r="B2332" s="948">
        <v>2812</v>
      </c>
      <c r="C2332" s="948" t="s">
        <v>85</v>
      </c>
      <c r="D2332" s="948" t="s">
        <v>1133</v>
      </c>
      <c r="E2332" s="948">
        <v>48496</v>
      </c>
      <c r="F2332" s="948" t="s">
        <v>198</v>
      </c>
      <c r="G2332" s="948" t="s">
        <v>4018</v>
      </c>
      <c r="H2332" s="948" t="s">
        <v>4019</v>
      </c>
      <c r="I2332" s="948"/>
      <c r="J2332" s="948" t="s">
        <v>1096</v>
      </c>
      <c r="K2332" s="948">
        <v>2</v>
      </c>
      <c r="L2332" s="948" t="s">
        <v>25</v>
      </c>
      <c r="M2332" s="948">
        <v>41600</v>
      </c>
      <c r="N2332" s="948" t="s">
        <v>84</v>
      </c>
      <c r="O2332" s="948">
        <v>94362</v>
      </c>
      <c r="P2332" s="948">
        <v>52762</v>
      </c>
      <c r="Q2332" s="948">
        <v>18870</v>
      </c>
      <c r="R2332" s="948">
        <v>26466</v>
      </c>
      <c r="S2332" s="948"/>
      <c r="T2332" s="948"/>
      <c r="U2332" s="948"/>
      <c r="V2332" s="948" t="s">
        <v>1348</v>
      </c>
      <c r="W2332" s="948">
        <v>2</v>
      </c>
    </row>
    <row r="2333" spans="1:23" s="917" customFormat="1" ht="12.75" customHeight="1">
      <c r="A2333" s="948">
        <v>1650</v>
      </c>
      <c r="B2333" s="948">
        <v>2812</v>
      </c>
      <c r="C2333" s="948" t="s">
        <v>85</v>
      </c>
      <c r="D2333" s="948" t="s">
        <v>1133</v>
      </c>
      <c r="E2333" s="948">
        <v>48497</v>
      </c>
      <c r="F2333" s="948" t="s">
        <v>198</v>
      </c>
      <c r="G2333" s="948" t="s">
        <v>4020</v>
      </c>
      <c r="H2333" s="948" t="s">
        <v>4019</v>
      </c>
      <c r="I2333" s="948"/>
      <c r="J2333" s="948" t="s">
        <v>1096</v>
      </c>
      <c r="K2333" s="948">
        <v>3</v>
      </c>
      <c r="L2333" s="948" t="s">
        <v>25</v>
      </c>
      <c r="M2333" s="948">
        <v>41600</v>
      </c>
      <c r="N2333" s="948" t="s">
        <v>84</v>
      </c>
      <c r="O2333" s="948">
        <v>94362</v>
      </c>
      <c r="P2333" s="948">
        <v>52762</v>
      </c>
      <c r="Q2333" s="948">
        <v>31258</v>
      </c>
      <c r="R2333" s="948">
        <v>102994</v>
      </c>
      <c r="S2333" s="948"/>
      <c r="T2333" s="948"/>
      <c r="U2333" s="948"/>
      <c r="V2333" s="948" t="s">
        <v>1348</v>
      </c>
      <c r="W2333" s="948">
        <v>2</v>
      </c>
    </row>
    <row r="2334" spans="1:23" s="917" customFormat="1" ht="12.75" customHeight="1">
      <c r="A2334" s="948">
        <v>1650</v>
      </c>
      <c r="B2334" s="948">
        <v>2812</v>
      </c>
      <c r="C2334" s="948" t="s">
        <v>85</v>
      </c>
      <c r="D2334" s="948" t="s">
        <v>1133</v>
      </c>
      <c r="E2334" s="948">
        <v>48498</v>
      </c>
      <c r="F2334" s="948" t="s">
        <v>198</v>
      </c>
      <c r="G2334" s="948" t="s">
        <v>4021</v>
      </c>
      <c r="H2334" s="948" t="s">
        <v>4019</v>
      </c>
      <c r="I2334" s="948"/>
      <c r="J2334" s="948" t="s">
        <v>1096</v>
      </c>
      <c r="K2334" s="948">
        <v>5</v>
      </c>
      <c r="L2334" s="948" t="s">
        <v>25</v>
      </c>
      <c r="M2334" s="948">
        <v>41600</v>
      </c>
      <c r="N2334" s="948" t="s">
        <v>84</v>
      </c>
      <c r="O2334" s="948">
        <v>94362</v>
      </c>
      <c r="P2334" s="948">
        <v>52762</v>
      </c>
      <c r="Q2334" s="948">
        <v>31258</v>
      </c>
      <c r="R2334" s="948">
        <v>102994</v>
      </c>
      <c r="S2334" s="948"/>
      <c r="T2334" s="948"/>
      <c r="U2334" s="948"/>
      <c r="V2334" s="948" t="s">
        <v>1348</v>
      </c>
      <c r="W2334" s="948">
        <v>2</v>
      </c>
    </row>
    <row r="2335" spans="1:23" s="917" customFormat="1" ht="12.75" customHeight="1">
      <c r="A2335" s="948">
        <v>1145</v>
      </c>
      <c r="B2335" s="948">
        <v>2812</v>
      </c>
      <c r="C2335" s="948" t="s">
        <v>85</v>
      </c>
      <c r="D2335" s="948" t="s">
        <v>1133</v>
      </c>
      <c r="E2335" s="948">
        <v>48499</v>
      </c>
      <c r="F2335" s="948" t="s">
        <v>198</v>
      </c>
      <c r="G2335" s="948" t="s">
        <v>4022</v>
      </c>
      <c r="H2335" s="948" t="s">
        <v>4019</v>
      </c>
      <c r="I2335" s="948"/>
      <c r="J2335" s="948" t="s">
        <v>1096</v>
      </c>
      <c r="K2335" s="948">
        <v>5</v>
      </c>
      <c r="L2335" s="948" t="s">
        <v>25</v>
      </c>
      <c r="M2335" s="948">
        <v>41600</v>
      </c>
      <c r="N2335" s="948" t="s">
        <v>84</v>
      </c>
      <c r="O2335" s="948">
        <v>94362</v>
      </c>
      <c r="P2335" s="948">
        <v>52762</v>
      </c>
      <c r="Q2335" s="948">
        <v>18870</v>
      </c>
      <c r="R2335" s="948">
        <v>26466</v>
      </c>
      <c r="S2335" s="948"/>
      <c r="T2335" s="948"/>
      <c r="U2335" s="948"/>
      <c r="V2335" s="948" t="s">
        <v>1348</v>
      </c>
      <c r="W2335" s="948">
        <v>2</v>
      </c>
    </row>
    <row r="2336" spans="1:23" s="917" customFormat="1" ht="12.75" customHeight="1">
      <c r="A2336" s="948">
        <v>1034</v>
      </c>
      <c r="B2336" s="948">
        <v>2840</v>
      </c>
      <c r="C2336" s="948" t="s">
        <v>87</v>
      </c>
      <c r="D2336" s="948" t="s">
        <v>1292</v>
      </c>
      <c r="E2336" s="948">
        <v>48500</v>
      </c>
      <c r="F2336" s="948" t="s">
        <v>198</v>
      </c>
      <c r="G2336" s="948" t="s">
        <v>4023</v>
      </c>
      <c r="H2336" s="948" t="s">
        <v>4024</v>
      </c>
      <c r="I2336" s="948"/>
      <c r="J2336" s="948" t="s">
        <v>1096</v>
      </c>
      <c r="K2336" s="948">
        <v>2</v>
      </c>
      <c r="L2336" s="948" t="s">
        <v>25</v>
      </c>
      <c r="M2336" s="948">
        <v>41600</v>
      </c>
      <c r="N2336" s="948" t="s">
        <v>84</v>
      </c>
      <c r="O2336" s="948">
        <v>94362</v>
      </c>
      <c r="P2336" s="948">
        <v>52762</v>
      </c>
      <c r="Q2336" s="948">
        <v>18870</v>
      </c>
      <c r="R2336" s="948">
        <v>26466</v>
      </c>
      <c r="S2336" s="948"/>
      <c r="T2336" s="948"/>
      <c r="U2336" s="948"/>
      <c r="V2336" s="948" t="s">
        <v>1348</v>
      </c>
      <c r="W2336" s="948">
        <v>3</v>
      </c>
    </row>
    <row r="2337" spans="1:23" s="917" customFormat="1" ht="12.75" customHeight="1">
      <c r="A2337" s="948">
        <v>1235</v>
      </c>
      <c r="B2337" s="948">
        <v>2824</v>
      </c>
      <c r="C2337" s="948" t="s">
        <v>122</v>
      </c>
      <c r="D2337" s="948" t="s">
        <v>1103</v>
      </c>
      <c r="E2337" s="948">
        <v>48501</v>
      </c>
      <c r="F2337" s="948" t="s">
        <v>198</v>
      </c>
      <c r="G2337" s="948" t="s">
        <v>4025</v>
      </c>
      <c r="H2337" s="948" t="s">
        <v>3763</v>
      </c>
      <c r="I2337" s="948"/>
      <c r="J2337" s="948" t="s">
        <v>1096</v>
      </c>
      <c r="K2337" s="948">
        <v>3</v>
      </c>
      <c r="L2337" s="948" t="s">
        <v>25</v>
      </c>
      <c r="M2337" s="948">
        <v>41600</v>
      </c>
      <c r="N2337" s="948" t="s">
        <v>114</v>
      </c>
      <c r="O2337" s="948">
        <v>165078</v>
      </c>
      <c r="P2337" s="948">
        <v>123478</v>
      </c>
      <c r="Q2337" s="948">
        <v>23032</v>
      </c>
      <c r="R2337" s="948">
        <v>43316</v>
      </c>
      <c r="S2337" s="948"/>
      <c r="T2337" s="948"/>
      <c r="U2337" s="948"/>
      <c r="V2337" s="948" t="s">
        <v>1348</v>
      </c>
      <c r="W2337" s="948">
        <v>2</v>
      </c>
    </row>
    <row r="2338" spans="1:23" s="917" customFormat="1" ht="12.75" customHeight="1">
      <c r="A2338" s="948">
        <v>1235</v>
      </c>
      <c r="B2338" s="948">
        <v>2824</v>
      </c>
      <c r="C2338" s="948" t="s">
        <v>122</v>
      </c>
      <c r="D2338" s="948" t="s">
        <v>1103</v>
      </c>
      <c r="E2338" s="948">
        <v>48502</v>
      </c>
      <c r="F2338" s="948" t="s">
        <v>198</v>
      </c>
      <c r="G2338" s="948" t="s">
        <v>4026</v>
      </c>
      <c r="H2338" s="948" t="s">
        <v>3967</v>
      </c>
      <c r="I2338" s="948"/>
      <c r="J2338" s="948" t="s">
        <v>1096</v>
      </c>
      <c r="K2338" s="948">
        <v>3</v>
      </c>
      <c r="L2338" s="948" t="s">
        <v>25</v>
      </c>
      <c r="M2338" s="948">
        <v>41600</v>
      </c>
      <c r="N2338" s="948" t="s">
        <v>114</v>
      </c>
      <c r="O2338" s="948">
        <v>165078</v>
      </c>
      <c r="P2338" s="948">
        <v>123478</v>
      </c>
      <c r="Q2338" s="948">
        <v>23032</v>
      </c>
      <c r="R2338" s="948">
        <v>43316</v>
      </c>
      <c r="S2338" s="948"/>
      <c r="T2338" s="948"/>
      <c r="U2338" s="948"/>
      <c r="V2338" s="948" t="s">
        <v>1348</v>
      </c>
      <c r="W2338" s="948">
        <v>2</v>
      </c>
    </row>
    <row r="2339" spans="1:23" s="917" customFormat="1" ht="12.75" customHeight="1">
      <c r="A2339" s="948">
        <v>1235</v>
      </c>
      <c r="B2339" s="948">
        <v>2824</v>
      </c>
      <c r="C2339" s="948" t="s">
        <v>122</v>
      </c>
      <c r="D2339" s="948" t="s">
        <v>1103</v>
      </c>
      <c r="E2339" s="948">
        <v>48503</v>
      </c>
      <c r="F2339" s="948" t="s">
        <v>198</v>
      </c>
      <c r="G2339" s="948" t="s">
        <v>4027</v>
      </c>
      <c r="H2339" s="948" t="s">
        <v>3763</v>
      </c>
      <c r="I2339" s="948"/>
      <c r="J2339" s="948" t="s">
        <v>1096</v>
      </c>
      <c r="K2339" s="948">
        <v>2</v>
      </c>
      <c r="L2339" s="948" t="s">
        <v>25</v>
      </c>
      <c r="M2339" s="948">
        <v>41600</v>
      </c>
      <c r="N2339" s="948" t="s">
        <v>114</v>
      </c>
      <c r="O2339" s="948">
        <v>165078</v>
      </c>
      <c r="P2339" s="948">
        <v>123478</v>
      </c>
      <c r="Q2339" s="948">
        <v>23032</v>
      </c>
      <c r="R2339" s="948">
        <v>43316</v>
      </c>
      <c r="S2339" s="948"/>
      <c r="T2339" s="948"/>
      <c r="U2339" s="948"/>
      <c r="V2339" s="948" t="s">
        <v>1348</v>
      </c>
      <c r="W2339" s="948">
        <v>2</v>
      </c>
    </row>
    <row r="2340" spans="1:23" s="917" customFormat="1" ht="12.75" customHeight="1">
      <c r="A2340" s="948">
        <v>1235</v>
      </c>
      <c r="B2340" s="948">
        <v>2824</v>
      </c>
      <c r="C2340" s="948" t="s">
        <v>122</v>
      </c>
      <c r="D2340" s="948" t="s">
        <v>1103</v>
      </c>
      <c r="E2340" s="948">
        <v>48504</v>
      </c>
      <c r="F2340" s="948" t="s">
        <v>198</v>
      </c>
      <c r="G2340" s="948" t="s">
        <v>4028</v>
      </c>
      <c r="H2340" s="948" t="s">
        <v>3967</v>
      </c>
      <c r="I2340" s="948"/>
      <c r="J2340" s="948" t="s">
        <v>1096</v>
      </c>
      <c r="K2340" s="948">
        <v>2</v>
      </c>
      <c r="L2340" s="948" t="s">
        <v>25</v>
      </c>
      <c r="M2340" s="948">
        <v>41600</v>
      </c>
      <c r="N2340" s="948" t="s">
        <v>114</v>
      </c>
      <c r="O2340" s="948">
        <v>165078</v>
      </c>
      <c r="P2340" s="948">
        <v>123478</v>
      </c>
      <c r="Q2340" s="948">
        <v>23032</v>
      </c>
      <c r="R2340" s="948">
        <v>43316</v>
      </c>
      <c r="S2340" s="948"/>
      <c r="T2340" s="948"/>
      <c r="U2340" s="948"/>
      <c r="V2340" s="948" t="s">
        <v>1348</v>
      </c>
      <c r="W2340" s="948">
        <v>2</v>
      </c>
    </row>
    <row r="2341" spans="1:23" s="917" customFormat="1" ht="12.75" customHeight="1">
      <c r="A2341" s="948">
        <v>1235</v>
      </c>
      <c r="B2341" s="948">
        <v>2824</v>
      </c>
      <c r="C2341" s="948" t="s">
        <v>122</v>
      </c>
      <c r="D2341" s="948" t="s">
        <v>1103</v>
      </c>
      <c r="E2341" s="948">
        <v>48505</v>
      </c>
      <c r="F2341" s="948" t="s">
        <v>198</v>
      </c>
      <c r="G2341" s="948" t="s">
        <v>4029</v>
      </c>
      <c r="H2341" s="948" t="s">
        <v>3967</v>
      </c>
      <c r="I2341" s="948"/>
      <c r="J2341" s="948" t="s">
        <v>1096</v>
      </c>
      <c r="K2341" s="948">
        <v>2</v>
      </c>
      <c r="L2341" s="948" t="s">
        <v>25</v>
      </c>
      <c r="M2341" s="948">
        <v>41600</v>
      </c>
      <c r="N2341" s="948" t="s">
        <v>114</v>
      </c>
      <c r="O2341" s="948">
        <v>165078</v>
      </c>
      <c r="P2341" s="948">
        <v>123478</v>
      </c>
      <c r="Q2341" s="948">
        <v>23032</v>
      </c>
      <c r="R2341" s="948">
        <v>43316</v>
      </c>
      <c r="S2341" s="948"/>
      <c r="T2341" s="948"/>
      <c r="U2341" s="948"/>
      <c r="V2341" s="948" t="s">
        <v>1348</v>
      </c>
      <c r="W2341" s="948">
        <v>2</v>
      </c>
    </row>
    <row r="2342" spans="1:23" s="917" customFormat="1" ht="12.75" customHeight="1">
      <c r="A2342" s="948">
        <v>1640</v>
      </c>
      <c r="B2342" s="948">
        <v>2821</v>
      </c>
      <c r="C2342" s="948" t="s">
        <v>102</v>
      </c>
      <c r="D2342" s="948" t="s">
        <v>1133</v>
      </c>
      <c r="E2342" s="948">
        <v>48507</v>
      </c>
      <c r="F2342" s="948" t="s">
        <v>198</v>
      </c>
      <c r="G2342" s="948" t="s">
        <v>4030</v>
      </c>
      <c r="H2342" s="948" t="s">
        <v>4031</v>
      </c>
      <c r="I2342" s="948"/>
      <c r="J2342" s="948" t="s">
        <v>1096</v>
      </c>
      <c r="K2342" s="948">
        <v>3</v>
      </c>
      <c r="L2342" s="948" t="s">
        <v>25</v>
      </c>
      <c r="M2342" s="948">
        <v>41600</v>
      </c>
      <c r="N2342" s="948" t="s">
        <v>97</v>
      </c>
      <c r="O2342" s="948">
        <v>122428</v>
      </c>
      <c r="P2342" s="948">
        <v>80828</v>
      </c>
      <c r="Q2342" s="948">
        <v>18870</v>
      </c>
      <c r="R2342" s="948">
        <v>49052</v>
      </c>
      <c r="S2342" s="948"/>
      <c r="T2342" s="948"/>
      <c r="U2342" s="948"/>
      <c r="V2342" s="948" t="s">
        <v>1348</v>
      </c>
      <c r="W2342" s="948">
        <v>1</v>
      </c>
    </row>
    <row r="2343" spans="1:23" s="917" customFormat="1" ht="12.75" customHeight="1">
      <c r="A2343" s="948">
        <v>1235</v>
      </c>
      <c r="B2343" s="948">
        <v>2824</v>
      </c>
      <c r="C2343" s="948" t="s">
        <v>122</v>
      </c>
      <c r="D2343" s="948" t="s">
        <v>1372</v>
      </c>
      <c r="E2343" s="948">
        <v>48508</v>
      </c>
      <c r="F2343" s="948" t="s">
        <v>198</v>
      </c>
      <c r="G2343" s="948" t="s">
        <v>4032</v>
      </c>
      <c r="H2343" s="948" t="s">
        <v>4033</v>
      </c>
      <c r="I2343" s="948"/>
      <c r="J2343" s="948" t="s">
        <v>1096</v>
      </c>
      <c r="K2343" s="948">
        <v>3</v>
      </c>
      <c r="L2343" s="948" t="s">
        <v>25</v>
      </c>
      <c r="M2343" s="948">
        <v>41600</v>
      </c>
      <c r="N2343" s="948" t="s">
        <v>114</v>
      </c>
      <c r="O2343" s="948">
        <v>165078</v>
      </c>
      <c r="P2343" s="948">
        <v>123478</v>
      </c>
      <c r="Q2343" s="948">
        <v>23032</v>
      </c>
      <c r="R2343" s="948">
        <v>43316</v>
      </c>
      <c r="S2343" s="948"/>
      <c r="T2343" s="948"/>
      <c r="U2343" s="948"/>
      <c r="V2343" s="948" t="s">
        <v>1348</v>
      </c>
      <c r="W2343" s="948">
        <v>1</v>
      </c>
    </row>
    <row r="2344" spans="1:23" s="917" customFormat="1" ht="12.75" customHeight="1">
      <c r="A2344" s="948">
        <v>1235</v>
      </c>
      <c r="B2344" s="948">
        <v>2824</v>
      </c>
      <c r="C2344" s="948" t="s">
        <v>122</v>
      </c>
      <c r="D2344" s="948" t="s">
        <v>1372</v>
      </c>
      <c r="E2344" s="948">
        <v>48509</v>
      </c>
      <c r="F2344" s="948" t="s">
        <v>198</v>
      </c>
      <c r="G2344" s="948" t="s">
        <v>4034</v>
      </c>
      <c r="H2344" s="948" t="s">
        <v>4033</v>
      </c>
      <c r="I2344" s="948"/>
      <c r="J2344" s="948" t="s">
        <v>1096</v>
      </c>
      <c r="K2344" s="948">
        <v>3</v>
      </c>
      <c r="L2344" s="948" t="s">
        <v>25</v>
      </c>
      <c r="M2344" s="948">
        <v>41600</v>
      </c>
      <c r="N2344" s="948" t="s">
        <v>114</v>
      </c>
      <c r="O2344" s="948">
        <v>165078</v>
      </c>
      <c r="P2344" s="948">
        <v>123478</v>
      </c>
      <c r="Q2344" s="948">
        <v>23032</v>
      </c>
      <c r="R2344" s="948">
        <v>43316</v>
      </c>
      <c r="S2344" s="948"/>
      <c r="T2344" s="948"/>
      <c r="U2344" s="948"/>
      <c r="V2344" s="948" t="s">
        <v>1348</v>
      </c>
      <c r="W2344" s="948">
        <v>1</v>
      </c>
    </row>
    <row r="2345" spans="1:23" s="917" customFormat="1" ht="12.75" customHeight="1">
      <c r="A2345" s="948">
        <v>1235</v>
      </c>
      <c r="B2345" s="948">
        <v>2824</v>
      </c>
      <c r="C2345" s="948" t="s">
        <v>122</v>
      </c>
      <c r="D2345" s="948" t="s">
        <v>1372</v>
      </c>
      <c r="E2345" s="948">
        <v>48510</v>
      </c>
      <c r="F2345" s="948" t="s">
        <v>198</v>
      </c>
      <c r="G2345" s="948" t="s">
        <v>4035</v>
      </c>
      <c r="H2345" s="948" t="s">
        <v>4033</v>
      </c>
      <c r="I2345" s="948"/>
      <c r="J2345" s="948" t="s">
        <v>1096</v>
      </c>
      <c r="K2345" s="948">
        <v>4</v>
      </c>
      <c r="L2345" s="948" t="s">
        <v>25</v>
      </c>
      <c r="M2345" s="948">
        <v>41600</v>
      </c>
      <c r="N2345" s="948" t="s">
        <v>114</v>
      </c>
      <c r="O2345" s="948">
        <v>165078</v>
      </c>
      <c r="P2345" s="948">
        <v>123478</v>
      </c>
      <c r="Q2345" s="948">
        <v>23032</v>
      </c>
      <c r="R2345" s="948">
        <v>43316</v>
      </c>
      <c r="S2345" s="948"/>
      <c r="T2345" s="948"/>
      <c r="U2345" s="948"/>
      <c r="V2345" s="948" t="s">
        <v>1348</v>
      </c>
      <c r="W2345" s="948">
        <v>1</v>
      </c>
    </row>
    <row r="2346" spans="1:23" s="917" customFormat="1" ht="12.75" customHeight="1">
      <c r="A2346" s="948">
        <v>1235</v>
      </c>
      <c r="B2346" s="948">
        <v>2824</v>
      </c>
      <c r="C2346" s="948" t="s">
        <v>122</v>
      </c>
      <c r="D2346" s="948" t="s">
        <v>1372</v>
      </c>
      <c r="E2346" s="948">
        <v>48511</v>
      </c>
      <c r="F2346" s="948" t="s">
        <v>198</v>
      </c>
      <c r="G2346" s="948" t="s">
        <v>4036</v>
      </c>
      <c r="H2346" s="948" t="s">
        <v>4033</v>
      </c>
      <c r="I2346" s="948"/>
      <c r="J2346" s="948" t="s">
        <v>1096</v>
      </c>
      <c r="K2346" s="948">
        <v>2</v>
      </c>
      <c r="L2346" s="948" t="s">
        <v>25</v>
      </c>
      <c r="M2346" s="948">
        <v>41600</v>
      </c>
      <c r="N2346" s="948" t="s">
        <v>114</v>
      </c>
      <c r="O2346" s="948">
        <v>165078</v>
      </c>
      <c r="P2346" s="948">
        <v>123478</v>
      </c>
      <c r="Q2346" s="948">
        <v>23032</v>
      </c>
      <c r="R2346" s="948">
        <v>43316</v>
      </c>
      <c r="S2346" s="948"/>
      <c r="T2346" s="948"/>
      <c r="U2346" s="948"/>
      <c r="V2346" s="948" t="s">
        <v>1348</v>
      </c>
      <c r="W2346" s="948">
        <v>1</v>
      </c>
    </row>
    <row r="2347" spans="1:23" s="917" customFormat="1" ht="12.75" customHeight="1">
      <c r="A2347" s="948">
        <v>1235</v>
      </c>
      <c r="B2347" s="948">
        <v>2824</v>
      </c>
      <c r="C2347" s="948" t="s">
        <v>122</v>
      </c>
      <c r="D2347" s="948" t="s">
        <v>1372</v>
      </c>
      <c r="E2347" s="948">
        <v>48512</v>
      </c>
      <c r="F2347" s="948" t="s">
        <v>198</v>
      </c>
      <c r="G2347" s="948" t="s">
        <v>4037</v>
      </c>
      <c r="H2347" s="948" t="s">
        <v>4033</v>
      </c>
      <c r="I2347" s="948"/>
      <c r="J2347" s="948" t="s">
        <v>1096</v>
      </c>
      <c r="K2347" s="948">
        <v>3</v>
      </c>
      <c r="L2347" s="948" t="s">
        <v>25</v>
      </c>
      <c r="M2347" s="948">
        <v>41600</v>
      </c>
      <c r="N2347" s="948" t="s">
        <v>114</v>
      </c>
      <c r="O2347" s="948">
        <v>165078</v>
      </c>
      <c r="P2347" s="948">
        <v>123478</v>
      </c>
      <c r="Q2347" s="948">
        <v>23032</v>
      </c>
      <c r="R2347" s="948">
        <v>43316</v>
      </c>
      <c r="S2347" s="948"/>
      <c r="T2347" s="948"/>
      <c r="U2347" s="948"/>
      <c r="V2347" s="948" t="s">
        <v>1348</v>
      </c>
      <c r="W2347" s="948">
        <v>1</v>
      </c>
    </row>
    <row r="2348" spans="1:23" s="917" customFormat="1" ht="12.75" customHeight="1">
      <c r="A2348" s="948">
        <v>1235</v>
      </c>
      <c r="B2348" s="948">
        <v>2824</v>
      </c>
      <c r="C2348" s="948" t="s">
        <v>122</v>
      </c>
      <c r="D2348" s="948" t="s">
        <v>1372</v>
      </c>
      <c r="E2348" s="948">
        <v>48513</v>
      </c>
      <c r="F2348" s="948" t="s">
        <v>198</v>
      </c>
      <c r="G2348" s="948" t="s">
        <v>4038</v>
      </c>
      <c r="H2348" s="948" t="s">
        <v>4039</v>
      </c>
      <c r="I2348" s="948"/>
      <c r="J2348" s="948" t="s">
        <v>1096</v>
      </c>
      <c r="K2348" s="948">
        <v>4</v>
      </c>
      <c r="L2348" s="948" t="s">
        <v>25</v>
      </c>
      <c r="M2348" s="948">
        <v>41600</v>
      </c>
      <c r="N2348" s="948" t="s">
        <v>114</v>
      </c>
      <c r="O2348" s="948">
        <v>165078</v>
      </c>
      <c r="P2348" s="948">
        <v>123478</v>
      </c>
      <c r="Q2348" s="948">
        <v>23032</v>
      </c>
      <c r="R2348" s="948">
        <v>43316</v>
      </c>
      <c r="S2348" s="948"/>
      <c r="T2348" s="948"/>
      <c r="U2348" s="948"/>
      <c r="V2348" s="948" t="s">
        <v>1348</v>
      </c>
      <c r="W2348" s="948">
        <v>1</v>
      </c>
    </row>
    <row r="2349" spans="1:23" s="917" customFormat="1" ht="12.75" customHeight="1">
      <c r="A2349" s="948">
        <v>1235</v>
      </c>
      <c r="B2349" s="948">
        <v>2824</v>
      </c>
      <c r="C2349" s="948" t="s">
        <v>122</v>
      </c>
      <c r="D2349" s="948" t="s">
        <v>1372</v>
      </c>
      <c r="E2349" s="948">
        <v>48514</v>
      </c>
      <c r="F2349" s="948" t="s">
        <v>198</v>
      </c>
      <c r="G2349" s="948" t="s">
        <v>4040</v>
      </c>
      <c r="H2349" s="948" t="s">
        <v>4033</v>
      </c>
      <c r="I2349" s="948"/>
      <c r="J2349" s="948" t="s">
        <v>1096</v>
      </c>
      <c r="K2349" s="948">
        <v>4</v>
      </c>
      <c r="L2349" s="948" t="s">
        <v>25</v>
      </c>
      <c r="M2349" s="948">
        <v>41600</v>
      </c>
      <c r="N2349" s="948" t="s">
        <v>114</v>
      </c>
      <c r="O2349" s="948">
        <v>165078</v>
      </c>
      <c r="P2349" s="948">
        <v>123478</v>
      </c>
      <c r="Q2349" s="948">
        <v>23032</v>
      </c>
      <c r="R2349" s="948">
        <v>43316</v>
      </c>
      <c r="S2349" s="948"/>
      <c r="T2349" s="948"/>
      <c r="U2349" s="948"/>
      <c r="V2349" s="948" t="s">
        <v>1348</v>
      </c>
      <c r="W2349" s="948">
        <v>1</v>
      </c>
    </row>
    <row r="2350" spans="1:23" s="917" customFormat="1" ht="12.75" customHeight="1">
      <c r="A2350" s="948">
        <v>1235</v>
      </c>
      <c r="B2350" s="948">
        <v>2824</v>
      </c>
      <c r="C2350" s="948" t="s">
        <v>122</v>
      </c>
      <c r="D2350" s="948" t="s">
        <v>1372</v>
      </c>
      <c r="E2350" s="948">
        <v>48515</v>
      </c>
      <c r="F2350" s="948" t="s">
        <v>198</v>
      </c>
      <c r="G2350" s="948" t="s">
        <v>4041</v>
      </c>
      <c r="H2350" s="948" t="s">
        <v>4033</v>
      </c>
      <c r="I2350" s="948"/>
      <c r="J2350" s="948" t="s">
        <v>1096</v>
      </c>
      <c r="K2350" s="948">
        <v>3</v>
      </c>
      <c r="L2350" s="948" t="s">
        <v>25</v>
      </c>
      <c r="M2350" s="948">
        <v>41600</v>
      </c>
      <c r="N2350" s="948" t="s">
        <v>114</v>
      </c>
      <c r="O2350" s="948">
        <v>165078</v>
      </c>
      <c r="P2350" s="948">
        <v>123478</v>
      </c>
      <c r="Q2350" s="948">
        <v>23032</v>
      </c>
      <c r="R2350" s="948">
        <v>43316</v>
      </c>
      <c r="S2350" s="948"/>
      <c r="T2350" s="948"/>
      <c r="U2350" s="948"/>
      <c r="V2350" s="948" t="s">
        <v>1348</v>
      </c>
      <c r="W2350" s="948">
        <v>1</v>
      </c>
    </row>
    <row r="2351" spans="1:23" s="917" customFormat="1" ht="12.75" customHeight="1">
      <c r="A2351" s="948">
        <v>1235</v>
      </c>
      <c r="B2351" s="948">
        <v>2824</v>
      </c>
      <c r="C2351" s="948" t="s">
        <v>122</v>
      </c>
      <c r="D2351" s="948" t="s">
        <v>1372</v>
      </c>
      <c r="E2351" s="948">
        <v>48516</v>
      </c>
      <c r="F2351" s="948" t="s">
        <v>198</v>
      </c>
      <c r="G2351" s="948" t="s">
        <v>4042</v>
      </c>
      <c r="H2351" s="948" t="s">
        <v>4039</v>
      </c>
      <c r="I2351" s="948"/>
      <c r="J2351" s="948" t="s">
        <v>1096</v>
      </c>
      <c r="K2351" s="948">
        <v>3</v>
      </c>
      <c r="L2351" s="948" t="s">
        <v>25</v>
      </c>
      <c r="M2351" s="948">
        <v>41600</v>
      </c>
      <c r="N2351" s="948" t="s">
        <v>114</v>
      </c>
      <c r="O2351" s="948">
        <v>165078</v>
      </c>
      <c r="P2351" s="948">
        <v>123478</v>
      </c>
      <c r="Q2351" s="948">
        <v>23032</v>
      </c>
      <c r="R2351" s="948">
        <v>43316</v>
      </c>
      <c r="S2351" s="948"/>
      <c r="T2351" s="948"/>
      <c r="U2351" s="948"/>
      <c r="V2351" s="948" t="s">
        <v>1348</v>
      </c>
      <c r="W2351" s="948">
        <v>1</v>
      </c>
    </row>
    <row r="2352" spans="1:23" s="917" customFormat="1" ht="12.75" customHeight="1">
      <c r="A2352" s="948">
        <v>1235</v>
      </c>
      <c r="B2352" s="948">
        <v>2824</v>
      </c>
      <c r="C2352" s="948" t="s">
        <v>122</v>
      </c>
      <c r="D2352" s="948" t="s">
        <v>1372</v>
      </c>
      <c r="E2352" s="948">
        <v>48517</v>
      </c>
      <c r="F2352" s="948" t="s">
        <v>198</v>
      </c>
      <c r="G2352" s="948" t="s">
        <v>4043</v>
      </c>
      <c r="H2352" s="948" t="s">
        <v>4033</v>
      </c>
      <c r="I2352" s="948"/>
      <c r="J2352" s="948" t="s">
        <v>1096</v>
      </c>
      <c r="K2352" s="948">
        <v>3</v>
      </c>
      <c r="L2352" s="948" t="s">
        <v>25</v>
      </c>
      <c r="M2352" s="948">
        <v>41600</v>
      </c>
      <c r="N2352" s="948" t="s">
        <v>114</v>
      </c>
      <c r="O2352" s="948">
        <v>165078</v>
      </c>
      <c r="P2352" s="948">
        <v>123478</v>
      </c>
      <c r="Q2352" s="948">
        <v>23032</v>
      </c>
      <c r="R2352" s="948">
        <v>43316</v>
      </c>
      <c r="S2352" s="948"/>
      <c r="T2352" s="948"/>
      <c r="U2352" s="948"/>
      <c r="V2352" s="948" t="s">
        <v>1348</v>
      </c>
      <c r="W2352" s="948">
        <v>1</v>
      </c>
    </row>
    <row r="2353" spans="1:23" s="917" customFormat="1" ht="12.75" customHeight="1">
      <c r="A2353" s="948">
        <v>1235</v>
      </c>
      <c r="B2353" s="948">
        <v>2824</v>
      </c>
      <c r="C2353" s="948" t="s">
        <v>122</v>
      </c>
      <c r="D2353" s="948" t="s">
        <v>1372</v>
      </c>
      <c r="E2353" s="948">
        <v>48518</v>
      </c>
      <c r="F2353" s="948" t="s">
        <v>198</v>
      </c>
      <c r="G2353" s="948" t="s">
        <v>4044</v>
      </c>
      <c r="H2353" s="948" t="s">
        <v>4039</v>
      </c>
      <c r="I2353" s="948"/>
      <c r="J2353" s="948" t="s">
        <v>1096</v>
      </c>
      <c r="K2353" s="948">
        <v>3</v>
      </c>
      <c r="L2353" s="948" t="s">
        <v>25</v>
      </c>
      <c r="M2353" s="948">
        <v>41600</v>
      </c>
      <c r="N2353" s="948" t="s">
        <v>114</v>
      </c>
      <c r="O2353" s="948">
        <v>165078</v>
      </c>
      <c r="P2353" s="948">
        <v>123478</v>
      </c>
      <c r="Q2353" s="948">
        <v>23032</v>
      </c>
      <c r="R2353" s="948">
        <v>43316</v>
      </c>
      <c r="S2353" s="948"/>
      <c r="T2353" s="948"/>
      <c r="U2353" s="948"/>
      <c r="V2353" s="948" t="s">
        <v>1348</v>
      </c>
      <c r="W2353" s="948">
        <v>1</v>
      </c>
    </row>
    <row r="2354" spans="1:23" s="917" customFormat="1" ht="12.75" customHeight="1">
      <c r="A2354" s="948">
        <v>1235</v>
      </c>
      <c r="B2354" s="948">
        <v>2824</v>
      </c>
      <c r="C2354" s="948" t="s">
        <v>122</v>
      </c>
      <c r="D2354" s="948" t="s">
        <v>1372</v>
      </c>
      <c r="E2354" s="948">
        <v>48519</v>
      </c>
      <c r="F2354" s="948" t="s">
        <v>198</v>
      </c>
      <c r="G2354" s="948" t="s">
        <v>4045</v>
      </c>
      <c r="H2354" s="948" t="s">
        <v>4033</v>
      </c>
      <c r="I2354" s="948"/>
      <c r="J2354" s="948" t="s">
        <v>1096</v>
      </c>
      <c r="K2354" s="948">
        <v>3</v>
      </c>
      <c r="L2354" s="948" t="s">
        <v>25</v>
      </c>
      <c r="M2354" s="948">
        <v>41600</v>
      </c>
      <c r="N2354" s="948" t="s">
        <v>114</v>
      </c>
      <c r="O2354" s="948">
        <v>165078</v>
      </c>
      <c r="P2354" s="948">
        <v>123478</v>
      </c>
      <c r="Q2354" s="948">
        <v>23032</v>
      </c>
      <c r="R2354" s="948">
        <v>43316</v>
      </c>
      <c r="S2354" s="948"/>
      <c r="T2354" s="948"/>
      <c r="U2354" s="948"/>
      <c r="V2354" s="948" t="s">
        <v>1348</v>
      </c>
      <c r="W2354" s="948">
        <v>1</v>
      </c>
    </row>
    <row r="2355" spans="1:23" s="917" customFormat="1" ht="12.75" customHeight="1">
      <c r="A2355" s="948">
        <v>1250</v>
      </c>
      <c r="B2355" s="948">
        <v>2836</v>
      </c>
      <c r="C2355" s="948" t="s">
        <v>320</v>
      </c>
      <c r="D2355" s="948" t="s">
        <v>1103</v>
      </c>
      <c r="E2355" s="948">
        <v>48529</v>
      </c>
      <c r="F2355" s="948" t="s">
        <v>198</v>
      </c>
      <c r="G2355" s="948" t="s">
        <v>4046</v>
      </c>
      <c r="H2355" s="948" t="s">
        <v>4047</v>
      </c>
      <c r="I2355" s="948"/>
      <c r="J2355" s="948" t="s">
        <v>1096</v>
      </c>
      <c r="K2355" s="948">
        <v>3</v>
      </c>
      <c r="L2355" s="948" t="s">
        <v>25</v>
      </c>
      <c r="M2355" s="948">
        <v>41600</v>
      </c>
      <c r="N2355" s="948" t="s">
        <v>126</v>
      </c>
      <c r="O2355" s="948">
        <v>212265</v>
      </c>
      <c r="P2355" s="948">
        <v>170665</v>
      </c>
      <c r="Q2355" s="948">
        <v>18870</v>
      </c>
      <c r="R2355" s="948">
        <v>26466</v>
      </c>
      <c r="S2355" s="948"/>
      <c r="T2355" s="948"/>
      <c r="U2355" s="948"/>
      <c r="V2355" s="948" t="s">
        <v>1348</v>
      </c>
      <c r="W2355" s="948">
        <v>1</v>
      </c>
    </row>
    <row r="2356" spans="1:23" s="917" customFormat="1" ht="12.75" customHeight="1">
      <c r="A2356" s="948">
        <v>1250</v>
      </c>
      <c r="B2356" s="948">
        <v>2836</v>
      </c>
      <c r="C2356" s="948" t="s">
        <v>320</v>
      </c>
      <c r="D2356" s="948" t="s">
        <v>1103</v>
      </c>
      <c r="E2356" s="948">
        <v>48529</v>
      </c>
      <c r="F2356" s="948" t="s">
        <v>869</v>
      </c>
      <c r="G2356" s="948" t="s">
        <v>4048</v>
      </c>
      <c r="H2356" s="948" t="s">
        <v>4047</v>
      </c>
      <c r="I2356" s="948"/>
      <c r="J2356" s="948" t="s">
        <v>1096</v>
      </c>
      <c r="K2356" s="948">
        <v>2</v>
      </c>
      <c r="L2356" s="948" t="s">
        <v>25</v>
      </c>
      <c r="M2356" s="948">
        <v>41600</v>
      </c>
      <c r="N2356" s="948" t="s">
        <v>126</v>
      </c>
      <c r="O2356" s="948">
        <v>212265</v>
      </c>
      <c r="P2356" s="948">
        <v>170665</v>
      </c>
      <c r="Q2356" s="948">
        <v>18870</v>
      </c>
      <c r="R2356" s="948">
        <v>26466</v>
      </c>
      <c r="S2356" s="948"/>
      <c r="T2356" s="948"/>
      <c r="U2356" s="948"/>
      <c r="V2356" s="948" t="s">
        <v>1403</v>
      </c>
      <c r="W2356" s="948">
        <v>1</v>
      </c>
    </row>
    <row r="2357" spans="1:23" s="917" customFormat="1" ht="12.75" customHeight="1">
      <c r="A2357" s="948">
        <v>1250</v>
      </c>
      <c r="B2357" s="948">
        <v>2836</v>
      </c>
      <c r="C2357" s="948" t="s">
        <v>320</v>
      </c>
      <c r="D2357" s="948" t="s">
        <v>1103</v>
      </c>
      <c r="E2357" s="948">
        <v>48529</v>
      </c>
      <c r="F2357" s="948" t="s">
        <v>871</v>
      </c>
      <c r="G2357" s="948" t="s">
        <v>4049</v>
      </c>
      <c r="H2357" s="948" t="s">
        <v>4047</v>
      </c>
      <c r="I2357" s="948"/>
      <c r="J2357" s="948" t="s">
        <v>1096</v>
      </c>
      <c r="K2357" s="948">
        <v>1</v>
      </c>
      <c r="L2357" s="948" t="s">
        <v>25</v>
      </c>
      <c r="M2357" s="948">
        <v>41600</v>
      </c>
      <c r="N2357" s="948" t="s">
        <v>126</v>
      </c>
      <c r="O2357" s="948">
        <v>212265</v>
      </c>
      <c r="P2357" s="948">
        <v>170665</v>
      </c>
      <c r="Q2357" s="948">
        <v>18870</v>
      </c>
      <c r="R2357" s="948">
        <v>26466</v>
      </c>
      <c r="S2357" s="948"/>
      <c r="T2357" s="948"/>
      <c r="U2357" s="948"/>
      <c r="V2357" s="948" t="s">
        <v>1403</v>
      </c>
      <c r="W2357" s="948">
        <v>1</v>
      </c>
    </row>
    <row r="2358" spans="1:23" s="917" customFormat="1" ht="12.75" customHeight="1">
      <c r="A2358" s="948">
        <v>1605</v>
      </c>
      <c r="B2358" s="948">
        <v>2813</v>
      </c>
      <c r="C2358" s="948" t="s">
        <v>90</v>
      </c>
      <c r="D2358" s="948" t="s">
        <v>1126</v>
      </c>
      <c r="E2358" s="948">
        <v>48531</v>
      </c>
      <c r="F2358" s="948" t="s">
        <v>198</v>
      </c>
      <c r="G2358" s="948" t="s">
        <v>4050</v>
      </c>
      <c r="H2358" s="948" t="s">
        <v>4051</v>
      </c>
      <c r="I2358" s="948"/>
      <c r="J2358" s="948" t="s">
        <v>1096</v>
      </c>
      <c r="K2358" s="948">
        <v>3</v>
      </c>
      <c r="L2358" s="948" t="s">
        <v>25</v>
      </c>
      <c r="M2358" s="948">
        <v>41600</v>
      </c>
      <c r="N2358" s="948" t="s">
        <v>88</v>
      </c>
      <c r="O2358" s="948">
        <v>101092</v>
      </c>
      <c r="P2358" s="948">
        <v>59492</v>
      </c>
      <c r="Q2358" s="948">
        <v>18870</v>
      </c>
      <c r="R2358" s="948">
        <v>19885</v>
      </c>
      <c r="S2358" s="948"/>
      <c r="T2358" s="948"/>
      <c r="U2358" s="948"/>
      <c r="V2358" s="948" t="s">
        <v>1348</v>
      </c>
      <c r="W2358" s="948">
        <v>3</v>
      </c>
    </row>
    <row r="2359" spans="1:23" s="917" customFormat="1" ht="12.75" customHeight="1">
      <c r="A2359" s="948">
        <v>1355</v>
      </c>
      <c r="B2359" s="948">
        <v>2807</v>
      </c>
      <c r="C2359" s="948" t="s">
        <v>1102</v>
      </c>
      <c r="D2359" s="948" t="s">
        <v>1133</v>
      </c>
      <c r="E2359" s="948">
        <v>48532</v>
      </c>
      <c r="F2359" s="948" t="s">
        <v>198</v>
      </c>
      <c r="G2359" s="948" t="s">
        <v>4052</v>
      </c>
      <c r="H2359" s="948" t="s">
        <v>4053</v>
      </c>
      <c r="I2359" s="948"/>
      <c r="J2359" s="948" t="s">
        <v>1096</v>
      </c>
      <c r="K2359" s="948">
        <v>1</v>
      </c>
      <c r="L2359" s="948" t="s">
        <v>25</v>
      </c>
      <c r="M2359" s="948">
        <v>41600</v>
      </c>
      <c r="N2359" s="948" t="s">
        <v>97</v>
      </c>
      <c r="O2359" s="948">
        <v>122428</v>
      </c>
      <c r="P2359" s="948">
        <v>80828</v>
      </c>
      <c r="Q2359" s="948">
        <v>18870</v>
      </c>
      <c r="R2359" s="948">
        <v>26466</v>
      </c>
      <c r="S2359" s="948"/>
      <c r="T2359" s="948"/>
      <c r="U2359" s="948"/>
      <c r="V2359" s="948" t="s">
        <v>1348</v>
      </c>
      <c r="W2359" s="948">
        <v>2</v>
      </c>
    </row>
    <row r="2360" spans="1:23" s="917" customFormat="1" ht="12.75" customHeight="1">
      <c r="A2360" s="948">
        <v>1125</v>
      </c>
      <c r="B2360" s="948">
        <v>2808</v>
      </c>
      <c r="C2360" s="948" t="s">
        <v>99</v>
      </c>
      <c r="D2360" s="948" t="s">
        <v>1445</v>
      </c>
      <c r="E2360" s="948">
        <v>48533</v>
      </c>
      <c r="F2360" s="948" t="s">
        <v>198</v>
      </c>
      <c r="G2360" s="948" t="s">
        <v>4054</v>
      </c>
      <c r="H2360" s="948" t="s">
        <v>3681</v>
      </c>
      <c r="I2360" s="948"/>
      <c r="J2360" s="948" t="s">
        <v>1096</v>
      </c>
      <c r="K2360" s="948">
        <v>2</v>
      </c>
      <c r="L2360" s="948" t="s">
        <v>25</v>
      </c>
      <c r="M2360" s="948">
        <v>41600</v>
      </c>
      <c r="N2360" s="948" t="s">
        <v>97</v>
      </c>
      <c r="O2360" s="948">
        <v>122428</v>
      </c>
      <c r="P2360" s="948">
        <v>80828</v>
      </c>
      <c r="Q2360" s="948">
        <v>18870</v>
      </c>
      <c r="R2360" s="948">
        <v>26466</v>
      </c>
      <c r="S2360" s="948"/>
      <c r="T2360" s="948"/>
      <c r="U2360" s="948"/>
      <c r="V2360" s="948" t="s">
        <v>1348</v>
      </c>
      <c r="W2360" s="948">
        <v>1</v>
      </c>
    </row>
    <row r="2361" spans="1:23" s="917" customFormat="1" ht="12.75" customHeight="1">
      <c r="A2361" s="948">
        <v>1500</v>
      </c>
      <c r="B2361" s="948">
        <v>2823</v>
      </c>
      <c r="C2361" s="948" t="s">
        <v>551</v>
      </c>
      <c r="D2361" s="948" t="s">
        <v>1103</v>
      </c>
      <c r="E2361" s="948">
        <v>48535</v>
      </c>
      <c r="F2361" s="948" t="s">
        <v>198</v>
      </c>
      <c r="G2361" s="948" t="s">
        <v>4055</v>
      </c>
      <c r="H2361" s="948" t="s">
        <v>4056</v>
      </c>
      <c r="I2361" s="948"/>
      <c r="J2361" s="948" t="s">
        <v>1096</v>
      </c>
      <c r="K2361" s="948">
        <v>2</v>
      </c>
      <c r="L2361" s="948" t="s">
        <v>25</v>
      </c>
      <c r="M2361" s="948">
        <v>41600</v>
      </c>
      <c r="N2361" s="948" t="s">
        <v>93</v>
      </c>
      <c r="O2361" s="948">
        <v>109342</v>
      </c>
      <c r="P2361" s="948">
        <v>67742</v>
      </c>
      <c r="Q2361" s="948">
        <v>18870</v>
      </c>
      <c r="R2361" s="948">
        <v>26466</v>
      </c>
      <c r="S2361" s="948"/>
      <c r="T2361" s="948"/>
      <c r="U2361" s="948"/>
      <c r="V2361" s="948" t="s">
        <v>1348</v>
      </c>
      <c r="W2361" s="948">
        <v>2</v>
      </c>
    </row>
    <row r="2362" spans="1:23" s="917" customFormat="1" ht="12.75" customHeight="1">
      <c r="A2362" s="948">
        <v>1500</v>
      </c>
      <c r="B2362" s="948">
        <v>2823</v>
      </c>
      <c r="C2362" s="948" t="s">
        <v>551</v>
      </c>
      <c r="D2362" s="948" t="s">
        <v>1103</v>
      </c>
      <c r="E2362" s="948">
        <v>48536</v>
      </c>
      <c r="F2362" s="948" t="s">
        <v>198</v>
      </c>
      <c r="G2362" s="948" t="s">
        <v>4057</v>
      </c>
      <c r="H2362" s="948" t="s">
        <v>4056</v>
      </c>
      <c r="I2362" s="948"/>
      <c r="J2362" s="948" t="s">
        <v>1096</v>
      </c>
      <c r="K2362" s="948">
        <v>3</v>
      </c>
      <c r="L2362" s="948" t="s">
        <v>25</v>
      </c>
      <c r="M2362" s="948">
        <v>41600</v>
      </c>
      <c r="N2362" s="948" t="s">
        <v>93</v>
      </c>
      <c r="O2362" s="948">
        <v>109342</v>
      </c>
      <c r="P2362" s="948">
        <v>67742</v>
      </c>
      <c r="Q2362" s="948">
        <v>18870</v>
      </c>
      <c r="R2362" s="948">
        <v>26466</v>
      </c>
      <c r="S2362" s="948"/>
      <c r="T2362" s="948"/>
      <c r="U2362" s="948"/>
      <c r="V2362" s="948" t="s">
        <v>1348</v>
      </c>
      <c r="W2362" s="948">
        <v>2</v>
      </c>
    </row>
    <row r="2363" spans="1:23" s="917" customFormat="1" ht="12.75" customHeight="1">
      <c r="A2363" s="948">
        <v>1500</v>
      </c>
      <c r="B2363" s="948">
        <v>2823</v>
      </c>
      <c r="C2363" s="948" t="s">
        <v>551</v>
      </c>
      <c r="D2363" s="948" t="s">
        <v>1103</v>
      </c>
      <c r="E2363" s="948">
        <v>48537</v>
      </c>
      <c r="F2363" s="948" t="s">
        <v>198</v>
      </c>
      <c r="G2363" s="948" t="s">
        <v>4058</v>
      </c>
      <c r="H2363" s="948" t="s">
        <v>4056</v>
      </c>
      <c r="I2363" s="948"/>
      <c r="J2363" s="948" t="s">
        <v>1096</v>
      </c>
      <c r="K2363" s="948">
        <v>3</v>
      </c>
      <c r="L2363" s="948" t="s">
        <v>25</v>
      </c>
      <c r="M2363" s="948">
        <v>41600</v>
      </c>
      <c r="N2363" s="948" t="s">
        <v>93</v>
      </c>
      <c r="O2363" s="948">
        <v>109342</v>
      </c>
      <c r="P2363" s="948">
        <v>67742</v>
      </c>
      <c r="Q2363" s="948">
        <v>18870</v>
      </c>
      <c r="R2363" s="948">
        <v>26466</v>
      </c>
      <c r="S2363" s="948"/>
      <c r="T2363" s="948"/>
      <c r="U2363" s="948"/>
      <c r="V2363" s="948" t="s">
        <v>1348</v>
      </c>
      <c r="W2363" s="948">
        <v>2</v>
      </c>
    </row>
    <row r="2364" spans="1:23" s="917" customFormat="1" ht="12.75" customHeight="1">
      <c r="A2364" s="948">
        <v>1500</v>
      </c>
      <c r="B2364" s="948">
        <v>2823</v>
      </c>
      <c r="C2364" s="948" t="s">
        <v>551</v>
      </c>
      <c r="D2364" s="948" t="s">
        <v>1103</v>
      </c>
      <c r="E2364" s="948">
        <v>48538</v>
      </c>
      <c r="F2364" s="948" t="s">
        <v>198</v>
      </c>
      <c r="G2364" s="948" t="s">
        <v>4059</v>
      </c>
      <c r="H2364" s="948" t="s">
        <v>4056</v>
      </c>
      <c r="I2364" s="948"/>
      <c r="J2364" s="948" t="s">
        <v>1096</v>
      </c>
      <c r="K2364" s="948">
        <v>3</v>
      </c>
      <c r="L2364" s="948" t="s">
        <v>25</v>
      </c>
      <c r="M2364" s="948">
        <v>41600</v>
      </c>
      <c r="N2364" s="948" t="s">
        <v>93</v>
      </c>
      <c r="O2364" s="948">
        <v>109342</v>
      </c>
      <c r="P2364" s="948">
        <v>67742</v>
      </c>
      <c r="Q2364" s="948">
        <v>18870</v>
      </c>
      <c r="R2364" s="948">
        <v>26466</v>
      </c>
      <c r="S2364" s="948"/>
      <c r="T2364" s="948"/>
      <c r="U2364" s="948"/>
      <c r="V2364" s="948" t="s">
        <v>1348</v>
      </c>
      <c r="W2364" s="948">
        <v>2</v>
      </c>
    </row>
    <row r="2365" spans="1:23" s="917" customFormat="1" ht="12.75" customHeight="1">
      <c r="A2365" s="948">
        <v>1280</v>
      </c>
      <c r="B2365" s="948">
        <v>2826</v>
      </c>
      <c r="C2365" s="948" t="s">
        <v>103</v>
      </c>
      <c r="D2365" s="948" t="s">
        <v>1103</v>
      </c>
      <c r="E2365" s="948">
        <v>48539</v>
      </c>
      <c r="F2365" s="948" t="s">
        <v>198</v>
      </c>
      <c r="G2365" s="948" t="s">
        <v>4060</v>
      </c>
      <c r="H2365" s="948" t="s">
        <v>4061</v>
      </c>
      <c r="I2365" s="948"/>
      <c r="J2365" s="948" t="s">
        <v>1096</v>
      </c>
      <c r="K2365" s="948">
        <v>5</v>
      </c>
      <c r="L2365" s="948" t="s">
        <v>25</v>
      </c>
      <c r="M2365" s="948">
        <v>41600</v>
      </c>
      <c r="N2365" s="948" t="s">
        <v>93</v>
      </c>
      <c r="O2365" s="948">
        <v>109342</v>
      </c>
      <c r="P2365" s="948">
        <v>67742</v>
      </c>
      <c r="Q2365" s="948">
        <v>18870</v>
      </c>
      <c r="R2365" s="948">
        <v>26466</v>
      </c>
      <c r="S2365" s="948"/>
      <c r="T2365" s="948"/>
      <c r="U2365" s="948"/>
      <c r="V2365" s="948" t="s">
        <v>1348</v>
      </c>
      <c r="W2365" s="948">
        <v>1</v>
      </c>
    </row>
    <row r="2366" spans="1:23" s="917" customFormat="1" ht="12.75" customHeight="1">
      <c r="A2366" s="948">
        <v>1280</v>
      </c>
      <c r="B2366" s="948">
        <v>2826</v>
      </c>
      <c r="C2366" s="948" t="s">
        <v>103</v>
      </c>
      <c r="D2366" s="948" t="s">
        <v>1103</v>
      </c>
      <c r="E2366" s="948">
        <v>48540</v>
      </c>
      <c r="F2366" s="948" t="s">
        <v>198</v>
      </c>
      <c r="G2366" s="948" t="s">
        <v>4062</v>
      </c>
      <c r="H2366" s="948" t="s">
        <v>4063</v>
      </c>
      <c r="I2366" s="948"/>
      <c r="J2366" s="948" t="s">
        <v>1096</v>
      </c>
      <c r="K2366" s="948">
        <v>5</v>
      </c>
      <c r="L2366" s="948" t="s">
        <v>25</v>
      </c>
      <c r="M2366" s="948">
        <v>41600</v>
      </c>
      <c r="N2366" s="948" t="s">
        <v>93</v>
      </c>
      <c r="O2366" s="948">
        <v>109342</v>
      </c>
      <c r="P2366" s="948">
        <v>67742</v>
      </c>
      <c r="Q2366" s="948">
        <v>18870</v>
      </c>
      <c r="R2366" s="948">
        <v>26466</v>
      </c>
      <c r="S2366" s="948"/>
      <c r="T2366" s="948"/>
      <c r="U2366" s="948"/>
      <c r="V2366" s="948" t="s">
        <v>1348</v>
      </c>
      <c r="W2366" s="948">
        <v>1</v>
      </c>
    </row>
    <row r="2367" spans="1:23" s="917" customFormat="1" ht="12.75" customHeight="1">
      <c r="A2367" s="948">
        <v>1034</v>
      </c>
      <c r="B2367" s="948">
        <v>2843</v>
      </c>
      <c r="C2367" s="948" t="s">
        <v>321</v>
      </c>
      <c r="D2367" s="948" t="s">
        <v>1292</v>
      </c>
      <c r="E2367" s="948">
        <v>48541</v>
      </c>
      <c r="F2367" s="948" t="s">
        <v>198</v>
      </c>
      <c r="G2367" s="948" t="s">
        <v>4064</v>
      </c>
      <c r="H2367" s="948" t="s">
        <v>4065</v>
      </c>
      <c r="I2367" s="948"/>
      <c r="J2367" s="948" t="s">
        <v>1096</v>
      </c>
      <c r="K2367" s="948">
        <v>1</v>
      </c>
      <c r="L2367" s="948" t="s">
        <v>25</v>
      </c>
      <c r="M2367" s="948">
        <v>41600</v>
      </c>
      <c r="N2367" s="948" t="s">
        <v>126</v>
      </c>
      <c r="O2367" s="948">
        <v>212265</v>
      </c>
      <c r="P2367" s="948">
        <v>170665</v>
      </c>
      <c r="Q2367" s="948">
        <v>18870</v>
      </c>
      <c r="R2367" s="948">
        <v>26466</v>
      </c>
      <c r="S2367" s="948"/>
      <c r="T2367" s="948"/>
      <c r="U2367" s="948"/>
      <c r="V2367" s="948" t="s">
        <v>1348</v>
      </c>
      <c r="W2367" s="948">
        <v>2</v>
      </c>
    </row>
    <row r="2368" spans="1:23" s="917" customFormat="1" ht="12.75" customHeight="1">
      <c r="A2368" s="948">
        <v>1445</v>
      </c>
      <c r="B2368" s="948">
        <v>2840</v>
      </c>
      <c r="C2368" s="948" t="s">
        <v>87</v>
      </c>
      <c r="D2368" s="948" t="s">
        <v>1270</v>
      </c>
      <c r="E2368" s="948">
        <v>48543</v>
      </c>
      <c r="F2368" s="948" t="s">
        <v>198</v>
      </c>
      <c r="G2368" s="948" t="s">
        <v>4066</v>
      </c>
      <c r="H2368" s="948" t="s">
        <v>4067</v>
      </c>
      <c r="I2368" s="948"/>
      <c r="J2368" s="948" t="s">
        <v>1096</v>
      </c>
      <c r="K2368" s="948">
        <v>2</v>
      </c>
      <c r="L2368" s="948" t="s">
        <v>25</v>
      </c>
      <c r="M2368" s="948">
        <v>41600</v>
      </c>
      <c r="N2368" s="948" t="s">
        <v>84</v>
      </c>
      <c r="O2368" s="948">
        <v>94362</v>
      </c>
      <c r="P2368" s="948">
        <v>52762</v>
      </c>
      <c r="Q2368" s="948">
        <v>18870</v>
      </c>
      <c r="R2368" s="948">
        <v>26466</v>
      </c>
      <c r="S2368" s="948"/>
      <c r="T2368" s="948"/>
      <c r="U2368" s="948"/>
      <c r="V2368" s="948" t="s">
        <v>1348</v>
      </c>
      <c r="W2368" s="948">
        <v>1</v>
      </c>
    </row>
    <row r="2369" spans="1:23" s="917" customFormat="1" ht="12.75" customHeight="1">
      <c r="A2369" s="948">
        <v>1885</v>
      </c>
      <c r="B2369" s="948">
        <v>2807</v>
      </c>
      <c r="C2369" s="948" t="s">
        <v>1102</v>
      </c>
      <c r="D2369" s="948" t="s">
        <v>1103</v>
      </c>
      <c r="E2369" s="948">
        <v>48544</v>
      </c>
      <c r="F2369" s="948" t="s">
        <v>198</v>
      </c>
      <c r="G2369" s="948" t="s">
        <v>4068</v>
      </c>
      <c r="H2369" s="948" t="s">
        <v>4069</v>
      </c>
      <c r="I2369" s="948"/>
      <c r="J2369" s="948" t="s">
        <v>1096</v>
      </c>
      <c r="K2369" s="948">
        <v>2</v>
      </c>
      <c r="L2369" s="948" t="s">
        <v>25</v>
      </c>
      <c r="M2369" s="948">
        <v>41600</v>
      </c>
      <c r="N2369" s="948" t="s">
        <v>97</v>
      </c>
      <c r="O2369" s="948">
        <v>122428</v>
      </c>
      <c r="P2369" s="948">
        <v>80828</v>
      </c>
      <c r="Q2369" s="948">
        <v>18870</v>
      </c>
      <c r="R2369" s="948">
        <v>26466</v>
      </c>
      <c r="S2369" s="948"/>
      <c r="T2369" s="948"/>
      <c r="U2369" s="948"/>
      <c r="V2369" s="948" t="s">
        <v>1348</v>
      </c>
      <c r="W2369" s="948">
        <v>1</v>
      </c>
    </row>
    <row r="2370" spans="1:23" s="917" customFormat="1" ht="12.75" customHeight="1">
      <c r="A2370" s="948">
        <v>1280</v>
      </c>
      <c r="B2370" s="948">
        <v>2826</v>
      </c>
      <c r="C2370" s="948" t="s">
        <v>103</v>
      </c>
      <c r="D2370" s="948" t="s">
        <v>1103</v>
      </c>
      <c r="E2370" s="948">
        <v>48545</v>
      </c>
      <c r="F2370" s="948" t="s">
        <v>198</v>
      </c>
      <c r="G2370" s="948" t="s">
        <v>4070</v>
      </c>
      <c r="H2370" s="948" t="s">
        <v>4071</v>
      </c>
      <c r="I2370" s="948"/>
      <c r="J2370" s="948" t="s">
        <v>1096</v>
      </c>
      <c r="K2370" s="948">
        <v>3</v>
      </c>
      <c r="L2370" s="948" t="s">
        <v>25</v>
      </c>
      <c r="M2370" s="948">
        <v>41600</v>
      </c>
      <c r="N2370" s="948" t="s">
        <v>93</v>
      </c>
      <c r="O2370" s="948">
        <v>109342</v>
      </c>
      <c r="P2370" s="948">
        <v>67742</v>
      </c>
      <c r="Q2370" s="948">
        <v>18870</v>
      </c>
      <c r="R2370" s="948">
        <v>26466</v>
      </c>
      <c r="S2370" s="948"/>
      <c r="T2370" s="948"/>
      <c r="U2370" s="948"/>
      <c r="V2370" s="948" t="s">
        <v>1348</v>
      </c>
      <c r="W2370" s="948">
        <v>1</v>
      </c>
    </row>
    <row r="2371" spans="1:23" s="917" customFormat="1" ht="12.75" customHeight="1">
      <c r="A2371" s="948">
        <v>1885</v>
      </c>
      <c r="B2371" s="948">
        <v>2807</v>
      </c>
      <c r="C2371" s="948" t="s">
        <v>1102</v>
      </c>
      <c r="D2371" s="948" t="s">
        <v>1103</v>
      </c>
      <c r="E2371" s="948">
        <v>48546</v>
      </c>
      <c r="F2371" s="948" t="s">
        <v>198</v>
      </c>
      <c r="G2371" s="948" t="s">
        <v>4072</v>
      </c>
      <c r="H2371" s="948" t="s">
        <v>4069</v>
      </c>
      <c r="I2371" s="948"/>
      <c r="J2371" s="948" t="s">
        <v>1096</v>
      </c>
      <c r="K2371" s="948">
        <v>3</v>
      </c>
      <c r="L2371" s="948" t="s">
        <v>25</v>
      </c>
      <c r="M2371" s="948">
        <v>41600</v>
      </c>
      <c r="N2371" s="948" t="s">
        <v>97</v>
      </c>
      <c r="O2371" s="948">
        <v>122428</v>
      </c>
      <c r="P2371" s="948">
        <v>80828</v>
      </c>
      <c r="Q2371" s="948">
        <v>18870</v>
      </c>
      <c r="R2371" s="948">
        <v>26466</v>
      </c>
      <c r="S2371" s="948"/>
      <c r="T2371" s="948"/>
      <c r="U2371" s="948"/>
      <c r="V2371" s="948" t="s">
        <v>1348</v>
      </c>
      <c r="W2371" s="948">
        <v>1</v>
      </c>
    </row>
    <row r="2372" spans="1:23" s="917" customFormat="1" ht="12.75" customHeight="1">
      <c r="A2372" s="948">
        <v>1235</v>
      </c>
      <c r="B2372" s="948">
        <v>2824</v>
      </c>
      <c r="C2372" s="948" t="s">
        <v>122</v>
      </c>
      <c r="D2372" s="948" t="s">
        <v>1372</v>
      </c>
      <c r="E2372" s="948">
        <v>48547</v>
      </c>
      <c r="F2372" s="948" t="s">
        <v>198</v>
      </c>
      <c r="G2372" s="948" t="s">
        <v>4073</v>
      </c>
      <c r="H2372" s="948" t="s">
        <v>4074</v>
      </c>
      <c r="I2372" s="948"/>
      <c r="J2372" s="948" t="s">
        <v>1096</v>
      </c>
      <c r="K2372" s="948">
        <v>3</v>
      </c>
      <c r="L2372" s="948" t="s">
        <v>25</v>
      </c>
      <c r="M2372" s="948">
        <v>41600</v>
      </c>
      <c r="N2372" s="948" t="s">
        <v>114</v>
      </c>
      <c r="O2372" s="948">
        <v>165078</v>
      </c>
      <c r="P2372" s="948">
        <v>123478</v>
      </c>
      <c r="Q2372" s="948">
        <v>23032</v>
      </c>
      <c r="R2372" s="948">
        <v>43316</v>
      </c>
      <c r="S2372" s="948"/>
      <c r="T2372" s="948"/>
      <c r="U2372" s="948"/>
      <c r="V2372" s="948" t="s">
        <v>1348</v>
      </c>
      <c r="W2372" s="948">
        <v>1</v>
      </c>
    </row>
    <row r="2373" spans="1:23" s="917" customFormat="1" ht="12.75" customHeight="1">
      <c r="A2373" s="948">
        <v>1952</v>
      </c>
      <c r="B2373" s="948">
        <v>2840</v>
      </c>
      <c r="C2373" s="948" t="s">
        <v>87</v>
      </c>
      <c r="D2373" s="948" t="s">
        <v>1270</v>
      </c>
      <c r="E2373" s="948">
        <v>48549</v>
      </c>
      <c r="F2373" s="948" t="s">
        <v>198</v>
      </c>
      <c r="G2373" s="948" t="s">
        <v>4075</v>
      </c>
      <c r="H2373" s="948" t="s">
        <v>4076</v>
      </c>
      <c r="I2373" s="948"/>
      <c r="J2373" s="948" t="s">
        <v>1096</v>
      </c>
      <c r="K2373" s="948">
        <v>2</v>
      </c>
      <c r="L2373" s="948" t="s">
        <v>327</v>
      </c>
      <c r="M2373" s="948">
        <v>41600</v>
      </c>
      <c r="N2373" s="948" t="s">
        <v>84</v>
      </c>
      <c r="O2373" s="948">
        <v>94362</v>
      </c>
      <c r="P2373" s="948">
        <v>52762</v>
      </c>
      <c r="Q2373" s="948">
        <v>9746</v>
      </c>
      <c r="R2373" s="948">
        <v>9782</v>
      </c>
      <c r="S2373" s="948"/>
      <c r="T2373" s="948"/>
      <c r="U2373" s="948"/>
      <c r="V2373" s="948" t="s">
        <v>1348</v>
      </c>
      <c r="W2373" s="948">
        <v>1</v>
      </c>
    </row>
    <row r="2374" spans="1:23" s="917" customFormat="1" ht="12.75" customHeight="1">
      <c r="A2374" s="948">
        <v>1034</v>
      </c>
      <c r="B2374" s="948">
        <v>2803</v>
      </c>
      <c r="C2374" s="948" t="s">
        <v>98</v>
      </c>
      <c r="D2374" s="948" t="s">
        <v>1292</v>
      </c>
      <c r="E2374" s="948">
        <v>48550</v>
      </c>
      <c r="F2374" s="948" t="s">
        <v>198</v>
      </c>
      <c r="G2374" s="948" t="s">
        <v>4077</v>
      </c>
      <c r="H2374" s="948" t="s">
        <v>3406</v>
      </c>
      <c r="I2374" s="948"/>
      <c r="J2374" s="948" t="s">
        <v>1096</v>
      </c>
      <c r="K2374" s="948">
        <v>4</v>
      </c>
      <c r="L2374" s="948" t="s">
        <v>25</v>
      </c>
      <c r="M2374" s="948">
        <v>41600</v>
      </c>
      <c r="N2374" s="948" t="s">
        <v>97</v>
      </c>
      <c r="O2374" s="948">
        <v>122428</v>
      </c>
      <c r="P2374" s="948">
        <v>80828</v>
      </c>
      <c r="Q2374" s="948">
        <v>18870</v>
      </c>
      <c r="R2374" s="948">
        <v>26466</v>
      </c>
      <c r="S2374" s="948"/>
      <c r="T2374" s="948"/>
      <c r="U2374" s="948"/>
      <c r="V2374" s="948" t="s">
        <v>1348</v>
      </c>
      <c r="W2374" s="948">
        <v>1</v>
      </c>
    </row>
    <row r="2375" spans="1:23" s="917" customFormat="1" ht="12.75" customHeight="1">
      <c r="A2375" s="948">
        <v>1280</v>
      </c>
      <c r="B2375" s="948">
        <v>2826</v>
      </c>
      <c r="C2375" s="948" t="s">
        <v>103</v>
      </c>
      <c r="D2375" s="948" t="s">
        <v>1103</v>
      </c>
      <c r="E2375" s="948">
        <v>48556</v>
      </c>
      <c r="F2375" s="948" t="s">
        <v>198</v>
      </c>
      <c r="G2375" s="948" t="s">
        <v>4078</v>
      </c>
      <c r="H2375" s="948" t="s">
        <v>4071</v>
      </c>
      <c r="I2375" s="948"/>
      <c r="J2375" s="948" t="s">
        <v>1096</v>
      </c>
      <c r="K2375" s="948">
        <v>3</v>
      </c>
      <c r="L2375" s="948" t="s">
        <v>25</v>
      </c>
      <c r="M2375" s="948">
        <v>41600</v>
      </c>
      <c r="N2375" s="948" t="s">
        <v>93</v>
      </c>
      <c r="O2375" s="948">
        <v>109342</v>
      </c>
      <c r="P2375" s="948">
        <v>67742</v>
      </c>
      <c r="Q2375" s="948">
        <v>18870</v>
      </c>
      <c r="R2375" s="948">
        <v>26466</v>
      </c>
      <c r="S2375" s="948"/>
      <c r="T2375" s="948"/>
      <c r="U2375" s="948"/>
      <c r="V2375" s="948" t="s">
        <v>1348</v>
      </c>
      <c r="W2375" s="948">
        <v>1</v>
      </c>
    </row>
    <row r="2376" spans="1:23" s="917" customFormat="1" ht="12.75" customHeight="1">
      <c r="A2376" s="948">
        <v>1011</v>
      </c>
      <c r="B2376" s="948">
        <v>2823</v>
      </c>
      <c r="C2376" s="948" t="s">
        <v>551</v>
      </c>
      <c r="D2376" s="948" t="s">
        <v>1320</v>
      </c>
      <c r="E2376" s="948">
        <v>48558</v>
      </c>
      <c r="F2376" s="948" t="s">
        <v>198</v>
      </c>
      <c r="G2376" s="948" t="s">
        <v>4079</v>
      </c>
      <c r="H2376" s="948" t="s">
        <v>4080</v>
      </c>
      <c r="I2376" s="948"/>
      <c r="J2376" s="948" t="s">
        <v>1096</v>
      </c>
      <c r="K2376" s="948">
        <v>5</v>
      </c>
      <c r="L2376" s="948" t="s">
        <v>25</v>
      </c>
      <c r="M2376" s="948">
        <v>41600</v>
      </c>
      <c r="N2376" s="948" t="s">
        <v>93</v>
      </c>
      <c r="O2376" s="948">
        <v>109342</v>
      </c>
      <c r="P2376" s="948">
        <v>67742</v>
      </c>
      <c r="Q2376" s="948">
        <v>18870</v>
      </c>
      <c r="R2376" s="948">
        <v>26466</v>
      </c>
      <c r="S2376" s="948"/>
      <c r="T2376" s="948"/>
      <c r="U2376" s="948"/>
      <c r="V2376" s="948" t="s">
        <v>1348</v>
      </c>
      <c r="W2376" s="948">
        <v>2</v>
      </c>
    </row>
    <row r="2377" spans="1:23" s="917" customFormat="1" ht="12.75" customHeight="1">
      <c r="A2377" s="948">
        <v>3274</v>
      </c>
      <c r="B2377" s="948">
        <v>2840</v>
      </c>
      <c r="C2377" s="948" t="s">
        <v>87</v>
      </c>
      <c r="D2377" s="948" t="s">
        <v>1320</v>
      </c>
      <c r="E2377" s="948">
        <v>48559</v>
      </c>
      <c r="F2377" s="948" t="s">
        <v>198</v>
      </c>
      <c r="G2377" s="948" t="s">
        <v>4081</v>
      </c>
      <c r="H2377" s="948" t="s">
        <v>4080</v>
      </c>
      <c r="I2377" s="948"/>
      <c r="J2377" s="948" t="s">
        <v>1096</v>
      </c>
      <c r="K2377" s="948">
        <v>4</v>
      </c>
      <c r="L2377" s="948" t="s">
        <v>25</v>
      </c>
      <c r="M2377" s="948">
        <v>41600</v>
      </c>
      <c r="N2377" s="948" t="s">
        <v>84</v>
      </c>
      <c r="O2377" s="948">
        <v>94362</v>
      </c>
      <c r="P2377" s="948">
        <v>52762</v>
      </c>
      <c r="Q2377" s="948">
        <v>13309</v>
      </c>
      <c r="R2377" s="948">
        <v>14661</v>
      </c>
      <c r="S2377" s="948"/>
      <c r="T2377" s="948"/>
      <c r="U2377" s="948"/>
      <c r="V2377" s="948" t="s">
        <v>1348</v>
      </c>
      <c r="W2377" s="948">
        <v>2</v>
      </c>
    </row>
    <row r="2378" spans="1:23" s="917" customFormat="1" ht="12.75" customHeight="1">
      <c r="A2378" s="948">
        <v>3274</v>
      </c>
      <c r="B2378" s="948">
        <v>2840</v>
      </c>
      <c r="C2378" s="948" t="s">
        <v>87</v>
      </c>
      <c r="D2378" s="948" t="s">
        <v>1133</v>
      </c>
      <c r="E2378" s="948">
        <v>48562</v>
      </c>
      <c r="F2378" s="948" t="s">
        <v>198</v>
      </c>
      <c r="G2378" s="948" t="s">
        <v>4082</v>
      </c>
      <c r="H2378" s="948" t="s">
        <v>4083</v>
      </c>
      <c r="I2378" s="948"/>
      <c r="J2378" s="948" t="s">
        <v>1096</v>
      </c>
      <c r="K2378" s="948">
        <v>3</v>
      </c>
      <c r="L2378" s="948" t="s">
        <v>327</v>
      </c>
      <c r="M2378" s="948">
        <v>41600</v>
      </c>
      <c r="N2378" s="948" t="s">
        <v>84</v>
      </c>
      <c r="O2378" s="948">
        <v>94362</v>
      </c>
      <c r="P2378" s="948">
        <v>52762</v>
      </c>
      <c r="Q2378" s="948">
        <v>13309</v>
      </c>
      <c r="R2378" s="948">
        <v>14661</v>
      </c>
      <c r="S2378" s="948"/>
      <c r="T2378" s="948"/>
      <c r="U2378" s="948"/>
      <c r="V2378" s="948" t="s">
        <v>1348</v>
      </c>
      <c r="W2378" s="948">
        <v>3</v>
      </c>
    </row>
    <row r="2379" spans="1:23" s="917" customFormat="1" ht="12.75" customHeight="1">
      <c r="A2379" s="948">
        <v>2004</v>
      </c>
      <c r="B2379" s="948">
        <v>2840</v>
      </c>
      <c r="C2379" s="948" t="s">
        <v>87</v>
      </c>
      <c r="D2379" s="948" t="s">
        <v>1266</v>
      </c>
      <c r="E2379" s="948">
        <v>48563</v>
      </c>
      <c r="F2379" s="948" t="s">
        <v>198</v>
      </c>
      <c r="G2379" s="948" t="s">
        <v>4084</v>
      </c>
      <c r="H2379" s="948" t="s">
        <v>4085</v>
      </c>
      <c r="I2379" s="948"/>
      <c r="J2379" s="948" t="s">
        <v>1096</v>
      </c>
      <c r="K2379" s="948">
        <v>3</v>
      </c>
      <c r="L2379" s="948" t="s">
        <v>1415</v>
      </c>
      <c r="M2379" s="948">
        <v>0</v>
      </c>
      <c r="N2379" s="948" t="s">
        <v>84</v>
      </c>
      <c r="O2379" s="948">
        <v>97274</v>
      </c>
      <c r="P2379" s="948">
        <v>97274</v>
      </c>
      <c r="Q2379" s="948">
        <v>18870</v>
      </c>
      <c r="R2379" s="948">
        <v>26466</v>
      </c>
      <c r="S2379" s="948"/>
      <c r="T2379" s="948"/>
      <c r="U2379" s="948"/>
      <c r="V2379" s="948" t="s">
        <v>1348</v>
      </c>
      <c r="W2379" s="948">
        <v>2</v>
      </c>
    </row>
    <row r="2380" spans="1:23" s="917" customFormat="1" ht="12.75" customHeight="1">
      <c r="A2380" s="948">
        <v>1155</v>
      </c>
      <c r="B2380" s="948">
        <v>2828</v>
      </c>
      <c r="C2380" s="948" t="s">
        <v>112</v>
      </c>
      <c r="D2380" s="948" t="s">
        <v>1133</v>
      </c>
      <c r="E2380" s="948">
        <v>48564</v>
      </c>
      <c r="F2380" s="948" t="s">
        <v>198</v>
      </c>
      <c r="G2380" s="948" t="s">
        <v>4086</v>
      </c>
      <c r="H2380" s="948" t="s">
        <v>2447</v>
      </c>
      <c r="I2380" s="948"/>
      <c r="J2380" s="948" t="s">
        <v>1096</v>
      </c>
      <c r="K2380" s="948">
        <v>5</v>
      </c>
      <c r="L2380" s="948" t="s">
        <v>25</v>
      </c>
      <c r="M2380" s="948">
        <v>41600</v>
      </c>
      <c r="N2380" s="948" t="s">
        <v>109</v>
      </c>
      <c r="O2380" s="948">
        <v>149905</v>
      </c>
      <c r="P2380" s="948">
        <v>108305</v>
      </c>
      <c r="Q2380" s="948">
        <v>18870</v>
      </c>
      <c r="R2380" s="948">
        <v>26466</v>
      </c>
      <c r="S2380" s="948"/>
      <c r="T2380" s="948"/>
      <c r="U2380" s="948"/>
      <c r="V2380" s="948" t="s">
        <v>1348</v>
      </c>
      <c r="W2380" s="948">
        <v>1</v>
      </c>
    </row>
    <row r="2381" spans="1:23" s="917" customFormat="1" ht="12.75" customHeight="1">
      <c r="A2381" s="948">
        <v>1155</v>
      </c>
      <c r="B2381" s="948">
        <v>2828</v>
      </c>
      <c r="C2381" s="948" t="s">
        <v>112</v>
      </c>
      <c r="D2381" s="948" t="s">
        <v>1133</v>
      </c>
      <c r="E2381" s="948">
        <v>48565</v>
      </c>
      <c r="F2381" s="948" t="s">
        <v>198</v>
      </c>
      <c r="G2381" s="948" t="s">
        <v>4087</v>
      </c>
      <c r="H2381" s="948" t="s">
        <v>2447</v>
      </c>
      <c r="I2381" s="948"/>
      <c r="J2381" s="948" t="s">
        <v>1096</v>
      </c>
      <c r="K2381" s="948">
        <v>5</v>
      </c>
      <c r="L2381" s="948" t="s">
        <v>25</v>
      </c>
      <c r="M2381" s="948">
        <v>41600</v>
      </c>
      <c r="N2381" s="948" t="s">
        <v>109</v>
      </c>
      <c r="O2381" s="948">
        <v>149905</v>
      </c>
      <c r="P2381" s="948">
        <v>108305</v>
      </c>
      <c r="Q2381" s="948">
        <v>18870</v>
      </c>
      <c r="R2381" s="948">
        <v>26466</v>
      </c>
      <c r="S2381" s="948"/>
      <c r="T2381" s="948"/>
      <c r="U2381" s="948"/>
      <c r="V2381" s="948" t="s">
        <v>1348</v>
      </c>
      <c r="W2381" s="948">
        <v>1</v>
      </c>
    </row>
    <row r="2382" spans="1:23" s="917" customFormat="1" ht="12.75" customHeight="1">
      <c r="A2382" s="948">
        <v>1155</v>
      </c>
      <c r="B2382" s="948">
        <v>2828</v>
      </c>
      <c r="C2382" s="948" t="s">
        <v>112</v>
      </c>
      <c r="D2382" s="948" t="s">
        <v>1133</v>
      </c>
      <c r="E2382" s="948">
        <v>48566</v>
      </c>
      <c r="F2382" s="948" t="s">
        <v>198</v>
      </c>
      <c r="G2382" s="948" t="s">
        <v>4088</v>
      </c>
      <c r="H2382" s="948" t="s">
        <v>2447</v>
      </c>
      <c r="I2382" s="948"/>
      <c r="J2382" s="948" t="s">
        <v>1096</v>
      </c>
      <c r="K2382" s="948">
        <v>5</v>
      </c>
      <c r="L2382" s="948" t="s">
        <v>25</v>
      </c>
      <c r="M2382" s="948">
        <v>41600</v>
      </c>
      <c r="N2382" s="948" t="s">
        <v>109</v>
      </c>
      <c r="O2382" s="948">
        <v>149905</v>
      </c>
      <c r="P2382" s="948">
        <v>108305</v>
      </c>
      <c r="Q2382" s="948">
        <v>18870</v>
      </c>
      <c r="R2382" s="948">
        <v>26466</v>
      </c>
      <c r="S2382" s="948"/>
      <c r="T2382" s="948"/>
      <c r="U2382" s="948"/>
      <c r="V2382" s="948" t="s">
        <v>1348</v>
      </c>
      <c r="W2382" s="948">
        <v>1</v>
      </c>
    </row>
    <row r="2383" spans="1:23" s="917" customFormat="1" ht="12.75" customHeight="1">
      <c r="A2383" s="948">
        <v>1430</v>
      </c>
      <c r="B2383" s="948">
        <v>2807</v>
      </c>
      <c r="C2383" s="948" t="s">
        <v>1102</v>
      </c>
      <c r="D2383" s="948" t="s">
        <v>1833</v>
      </c>
      <c r="E2383" s="948">
        <v>48567</v>
      </c>
      <c r="F2383" s="948" t="s">
        <v>198</v>
      </c>
      <c r="G2383" s="948" t="s">
        <v>4089</v>
      </c>
      <c r="H2383" s="948" t="s">
        <v>3688</v>
      </c>
      <c r="I2383" s="948"/>
      <c r="J2383" s="948" t="s">
        <v>1096</v>
      </c>
      <c r="K2383" s="948">
        <v>1</v>
      </c>
      <c r="L2383" s="948" t="s">
        <v>25</v>
      </c>
      <c r="M2383" s="948">
        <v>41600</v>
      </c>
      <c r="N2383" s="948" t="s">
        <v>97</v>
      </c>
      <c r="O2383" s="948">
        <v>122428</v>
      </c>
      <c r="P2383" s="948">
        <v>80828</v>
      </c>
      <c r="Q2383" s="948">
        <v>18870</v>
      </c>
      <c r="R2383" s="948">
        <v>26466</v>
      </c>
      <c r="S2383" s="948"/>
      <c r="T2383" s="948"/>
      <c r="U2383" s="948"/>
      <c r="V2383" s="948" t="s">
        <v>1348</v>
      </c>
      <c r="W2383" s="948">
        <v>8</v>
      </c>
    </row>
    <row r="2384" spans="1:23" s="917" customFormat="1" ht="12.75" customHeight="1">
      <c r="A2384" s="948">
        <v>1430</v>
      </c>
      <c r="B2384" s="948">
        <v>2807</v>
      </c>
      <c r="C2384" s="948" t="s">
        <v>1102</v>
      </c>
      <c r="D2384" s="948" t="s">
        <v>1833</v>
      </c>
      <c r="E2384" s="948">
        <v>48568</v>
      </c>
      <c r="F2384" s="948" t="s">
        <v>198</v>
      </c>
      <c r="G2384" s="948" t="s">
        <v>4090</v>
      </c>
      <c r="H2384" s="948" t="s">
        <v>3688</v>
      </c>
      <c r="I2384" s="948"/>
      <c r="J2384" s="948" t="s">
        <v>1096</v>
      </c>
      <c r="K2384" s="948">
        <v>1</v>
      </c>
      <c r="L2384" s="948" t="s">
        <v>25</v>
      </c>
      <c r="M2384" s="948">
        <v>41600</v>
      </c>
      <c r="N2384" s="948" t="s">
        <v>97</v>
      </c>
      <c r="O2384" s="948">
        <v>122428</v>
      </c>
      <c r="P2384" s="948">
        <v>80828</v>
      </c>
      <c r="Q2384" s="948">
        <v>18870</v>
      </c>
      <c r="R2384" s="948">
        <v>26466</v>
      </c>
      <c r="S2384" s="948"/>
      <c r="T2384" s="948"/>
      <c r="U2384" s="948"/>
      <c r="V2384" s="948" t="s">
        <v>1348</v>
      </c>
      <c r="W2384" s="948">
        <v>8</v>
      </c>
    </row>
    <row r="2385" spans="1:23" s="917" customFormat="1" ht="12.75" customHeight="1">
      <c r="A2385" s="948">
        <v>6666</v>
      </c>
      <c r="B2385" s="948">
        <v>2809</v>
      </c>
      <c r="C2385" s="948" t="s">
        <v>89</v>
      </c>
      <c r="D2385" s="948" t="s">
        <v>1806</v>
      </c>
      <c r="E2385" s="948">
        <v>48569</v>
      </c>
      <c r="F2385" s="948" t="s">
        <v>198</v>
      </c>
      <c r="G2385" s="948" t="s">
        <v>4091</v>
      </c>
      <c r="H2385" s="948" t="s">
        <v>4092</v>
      </c>
      <c r="I2385" s="948"/>
      <c r="J2385" s="948" t="s">
        <v>1096</v>
      </c>
      <c r="K2385" s="948">
        <v>5</v>
      </c>
      <c r="L2385" s="948" t="s">
        <v>25</v>
      </c>
      <c r="M2385" s="948">
        <v>41600</v>
      </c>
      <c r="N2385" s="948" t="s">
        <v>84</v>
      </c>
      <c r="O2385" s="948">
        <v>94362</v>
      </c>
      <c r="P2385" s="948">
        <v>52762</v>
      </c>
      <c r="Q2385" s="948">
        <v>9746</v>
      </c>
      <c r="R2385" s="948">
        <v>9782</v>
      </c>
      <c r="S2385" s="948"/>
      <c r="T2385" s="948"/>
      <c r="U2385" s="948"/>
      <c r="V2385" s="948" t="s">
        <v>1348</v>
      </c>
      <c r="W2385" s="948">
        <v>189</v>
      </c>
    </row>
    <row r="2386" spans="1:23" s="917" customFormat="1" ht="12.75" customHeight="1">
      <c r="A2386" s="948">
        <v>2004</v>
      </c>
      <c r="B2386" s="948">
        <v>2840</v>
      </c>
      <c r="C2386" s="948" t="s">
        <v>87</v>
      </c>
      <c r="D2386" s="948" t="s">
        <v>1266</v>
      </c>
      <c r="E2386" s="948">
        <v>48570</v>
      </c>
      <c r="F2386" s="948" t="s">
        <v>198</v>
      </c>
      <c r="G2386" s="948" t="s">
        <v>4093</v>
      </c>
      <c r="H2386" s="948" t="s">
        <v>4094</v>
      </c>
      <c r="I2386" s="948"/>
      <c r="J2386" s="948" t="s">
        <v>1096</v>
      </c>
      <c r="K2386" s="948">
        <v>3</v>
      </c>
      <c r="L2386" s="948" t="s">
        <v>1415</v>
      </c>
      <c r="M2386" s="948">
        <v>0</v>
      </c>
      <c r="N2386" s="948" t="s">
        <v>84</v>
      </c>
      <c r="O2386" s="948">
        <v>97274</v>
      </c>
      <c r="P2386" s="948">
        <v>97274</v>
      </c>
      <c r="Q2386" s="948">
        <v>18870</v>
      </c>
      <c r="R2386" s="948">
        <v>26466</v>
      </c>
      <c r="S2386" s="948"/>
      <c r="T2386" s="948"/>
      <c r="U2386" s="948"/>
      <c r="V2386" s="948" t="s">
        <v>1348</v>
      </c>
      <c r="W2386" s="948">
        <v>2</v>
      </c>
    </row>
    <row r="2387" spans="1:23" s="917" customFormat="1" ht="12.75" customHeight="1">
      <c r="A2387" s="948">
        <v>2004</v>
      </c>
      <c r="B2387" s="948">
        <v>2840</v>
      </c>
      <c r="C2387" s="948" t="s">
        <v>87</v>
      </c>
      <c r="D2387" s="948" t="s">
        <v>1266</v>
      </c>
      <c r="E2387" s="948">
        <v>48571</v>
      </c>
      <c r="F2387" s="948" t="s">
        <v>198</v>
      </c>
      <c r="G2387" s="948" t="s">
        <v>4095</v>
      </c>
      <c r="H2387" s="948" t="s">
        <v>4096</v>
      </c>
      <c r="I2387" s="948"/>
      <c r="J2387" s="948" t="s">
        <v>1096</v>
      </c>
      <c r="K2387" s="948">
        <v>4</v>
      </c>
      <c r="L2387" s="948" t="s">
        <v>1415</v>
      </c>
      <c r="M2387" s="948">
        <v>0</v>
      </c>
      <c r="N2387" s="948" t="s">
        <v>84</v>
      </c>
      <c r="O2387" s="948">
        <v>97274</v>
      </c>
      <c r="P2387" s="948">
        <v>97274</v>
      </c>
      <c r="Q2387" s="948">
        <v>18870</v>
      </c>
      <c r="R2387" s="948">
        <v>26466</v>
      </c>
      <c r="S2387" s="948"/>
      <c r="T2387" s="948"/>
      <c r="U2387" s="948"/>
      <c r="V2387" s="948" t="s">
        <v>1348</v>
      </c>
      <c r="W2387" s="948">
        <v>2</v>
      </c>
    </row>
    <row r="2388" spans="1:23" s="917" customFormat="1" ht="12.75" customHeight="1">
      <c r="A2388" s="948">
        <v>1335</v>
      </c>
      <c r="B2388" s="948">
        <v>2832</v>
      </c>
      <c r="C2388" s="948" t="s">
        <v>92</v>
      </c>
      <c r="D2388" s="948" t="s">
        <v>1133</v>
      </c>
      <c r="E2388" s="948">
        <v>48572</v>
      </c>
      <c r="F2388" s="948" t="s">
        <v>198</v>
      </c>
      <c r="G2388" s="948" t="s">
        <v>4097</v>
      </c>
      <c r="H2388" s="948" t="s">
        <v>4098</v>
      </c>
      <c r="I2388" s="948"/>
      <c r="J2388" s="948" t="s">
        <v>1096</v>
      </c>
      <c r="K2388" s="948">
        <v>3</v>
      </c>
      <c r="L2388" s="948" t="s">
        <v>25</v>
      </c>
      <c r="M2388" s="948">
        <v>41600</v>
      </c>
      <c r="N2388" s="948" t="s">
        <v>88</v>
      </c>
      <c r="O2388" s="948">
        <v>101092</v>
      </c>
      <c r="P2388" s="948">
        <v>59492</v>
      </c>
      <c r="Q2388" s="948">
        <v>18870</v>
      </c>
      <c r="R2388" s="948">
        <v>26466</v>
      </c>
      <c r="S2388" s="948"/>
      <c r="T2388" s="948"/>
      <c r="U2388" s="948"/>
      <c r="V2388" s="948" t="s">
        <v>1348</v>
      </c>
      <c r="W2388" s="948">
        <v>2</v>
      </c>
    </row>
    <row r="2389" spans="1:23" s="917" customFormat="1" ht="12.75" customHeight="1">
      <c r="A2389" s="948">
        <v>1235</v>
      </c>
      <c r="B2389" s="948">
        <v>2824</v>
      </c>
      <c r="C2389" s="948" t="s">
        <v>122</v>
      </c>
      <c r="D2389" s="948" t="s">
        <v>1103</v>
      </c>
      <c r="E2389" s="948">
        <v>48573</v>
      </c>
      <c r="F2389" s="948" t="s">
        <v>198</v>
      </c>
      <c r="G2389" s="948" t="s">
        <v>4099</v>
      </c>
      <c r="H2389" s="948" t="s">
        <v>4100</v>
      </c>
      <c r="I2389" s="948"/>
      <c r="J2389" s="948" t="s">
        <v>1096</v>
      </c>
      <c r="K2389" s="948">
        <v>3</v>
      </c>
      <c r="L2389" s="948" t="s">
        <v>25</v>
      </c>
      <c r="M2389" s="948">
        <v>41600</v>
      </c>
      <c r="N2389" s="948" t="s">
        <v>114</v>
      </c>
      <c r="O2389" s="948">
        <v>165078</v>
      </c>
      <c r="P2389" s="948">
        <v>123478</v>
      </c>
      <c r="Q2389" s="948">
        <v>23032</v>
      </c>
      <c r="R2389" s="948">
        <v>43316</v>
      </c>
      <c r="S2389" s="948"/>
      <c r="T2389" s="948"/>
      <c r="U2389" s="948"/>
      <c r="V2389" s="948" t="s">
        <v>1348</v>
      </c>
      <c r="W2389" s="948">
        <v>2</v>
      </c>
    </row>
    <row r="2390" spans="1:23" s="917" customFormat="1" ht="12.75" customHeight="1">
      <c r="A2390" s="948">
        <v>1445</v>
      </c>
      <c r="B2390" s="948">
        <v>2840</v>
      </c>
      <c r="C2390" s="948" t="s">
        <v>87</v>
      </c>
      <c r="D2390" s="948" t="s">
        <v>1106</v>
      </c>
      <c r="E2390" s="948">
        <v>48574</v>
      </c>
      <c r="F2390" s="948" t="s">
        <v>198</v>
      </c>
      <c r="G2390" s="948" t="s">
        <v>4101</v>
      </c>
      <c r="H2390" s="948" t="s">
        <v>3984</v>
      </c>
      <c r="I2390" s="948"/>
      <c r="J2390" s="948" t="s">
        <v>1096</v>
      </c>
      <c r="K2390" s="948">
        <v>1</v>
      </c>
      <c r="L2390" s="948" t="s">
        <v>25</v>
      </c>
      <c r="M2390" s="948">
        <v>41600</v>
      </c>
      <c r="N2390" s="948" t="s">
        <v>84</v>
      </c>
      <c r="O2390" s="948">
        <v>94362</v>
      </c>
      <c r="P2390" s="948">
        <v>52762</v>
      </c>
      <c r="Q2390" s="948">
        <v>18870</v>
      </c>
      <c r="R2390" s="948">
        <v>26466</v>
      </c>
      <c r="S2390" s="948"/>
      <c r="T2390" s="948"/>
      <c r="U2390" s="948"/>
      <c r="V2390" s="948" t="s">
        <v>1348</v>
      </c>
      <c r="W2390" s="948">
        <v>1</v>
      </c>
    </row>
    <row r="2391" spans="1:23" s="917" customFormat="1" ht="12.75" customHeight="1">
      <c r="A2391" s="948">
        <v>1445</v>
      </c>
      <c r="B2391" s="948">
        <v>2840</v>
      </c>
      <c r="C2391" s="948" t="s">
        <v>87</v>
      </c>
      <c r="D2391" s="948" t="s">
        <v>1106</v>
      </c>
      <c r="E2391" s="948">
        <v>48575</v>
      </c>
      <c r="F2391" s="948" t="s">
        <v>198</v>
      </c>
      <c r="G2391" s="948" t="s">
        <v>4102</v>
      </c>
      <c r="H2391" s="948" t="s">
        <v>3984</v>
      </c>
      <c r="I2391" s="948"/>
      <c r="J2391" s="948" t="s">
        <v>1096</v>
      </c>
      <c r="K2391" s="948">
        <v>5</v>
      </c>
      <c r="L2391" s="948" t="s">
        <v>25</v>
      </c>
      <c r="M2391" s="948">
        <v>41600</v>
      </c>
      <c r="N2391" s="948" t="s">
        <v>84</v>
      </c>
      <c r="O2391" s="948">
        <v>94362</v>
      </c>
      <c r="P2391" s="948">
        <v>52762</v>
      </c>
      <c r="Q2391" s="948">
        <v>18870</v>
      </c>
      <c r="R2391" s="948">
        <v>26466</v>
      </c>
      <c r="S2391" s="948"/>
      <c r="T2391" s="948"/>
      <c r="U2391" s="948"/>
      <c r="V2391" s="948" t="s">
        <v>1348</v>
      </c>
      <c r="W2391" s="948">
        <v>1</v>
      </c>
    </row>
    <row r="2392" spans="1:23" s="917" customFormat="1" ht="12.75" customHeight="1">
      <c r="A2392" s="948">
        <v>1445</v>
      </c>
      <c r="B2392" s="948">
        <v>2840</v>
      </c>
      <c r="C2392" s="948" t="s">
        <v>87</v>
      </c>
      <c r="D2392" s="948" t="s">
        <v>1106</v>
      </c>
      <c r="E2392" s="948">
        <v>48575</v>
      </c>
      <c r="F2392" s="948" t="s">
        <v>869</v>
      </c>
      <c r="G2392" s="948" t="s">
        <v>4103</v>
      </c>
      <c r="H2392" s="948" t="s">
        <v>1417</v>
      </c>
      <c r="I2392" s="948"/>
      <c r="J2392" s="948" t="s">
        <v>1096</v>
      </c>
      <c r="K2392" s="948">
        <v>2</v>
      </c>
      <c r="L2392" s="948" t="s">
        <v>25</v>
      </c>
      <c r="M2392" s="948">
        <v>41600</v>
      </c>
      <c r="N2392" s="948" t="s">
        <v>84</v>
      </c>
      <c r="O2392" s="948">
        <v>94362</v>
      </c>
      <c r="P2392" s="948">
        <v>52762</v>
      </c>
      <c r="Q2392" s="948">
        <v>18870</v>
      </c>
      <c r="R2392" s="948">
        <v>26466</v>
      </c>
      <c r="S2392" s="948"/>
      <c r="T2392" s="948"/>
      <c r="U2392" s="948"/>
      <c r="V2392" s="948" t="s">
        <v>1403</v>
      </c>
      <c r="W2392" s="948">
        <v>1</v>
      </c>
    </row>
    <row r="2393" spans="1:23" s="917" customFormat="1" ht="12.75" customHeight="1">
      <c r="A2393" s="948">
        <v>1445</v>
      </c>
      <c r="B2393" s="948">
        <v>2840</v>
      </c>
      <c r="C2393" s="948" t="s">
        <v>87</v>
      </c>
      <c r="D2393" s="948" t="s">
        <v>1106</v>
      </c>
      <c r="E2393" s="948">
        <v>48575</v>
      </c>
      <c r="F2393" s="948" t="s">
        <v>871</v>
      </c>
      <c r="G2393" s="948" t="s">
        <v>4104</v>
      </c>
      <c r="H2393" s="948" t="s">
        <v>4105</v>
      </c>
      <c r="I2393" s="948"/>
      <c r="J2393" s="948" t="s">
        <v>1096</v>
      </c>
      <c r="K2393" s="948">
        <v>2</v>
      </c>
      <c r="L2393" s="948" t="s">
        <v>25</v>
      </c>
      <c r="M2393" s="948">
        <v>41600</v>
      </c>
      <c r="N2393" s="948" t="s">
        <v>84</v>
      </c>
      <c r="O2393" s="948">
        <v>94362</v>
      </c>
      <c r="P2393" s="948">
        <v>52762</v>
      </c>
      <c r="Q2393" s="948">
        <v>18870</v>
      </c>
      <c r="R2393" s="948">
        <v>26466</v>
      </c>
      <c r="S2393" s="948"/>
      <c r="T2393" s="948"/>
      <c r="U2393" s="948"/>
      <c r="V2393" s="948" t="s">
        <v>1403</v>
      </c>
      <c r="W2393" s="948">
        <v>1</v>
      </c>
    </row>
    <row r="2394" spans="1:23" s="917" customFormat="1" ht="12.75" customHeight="1">
      <c r="A2394" s="948">
        <v>1700</v>
      </c>
      <c r="B2394" s="948">
        <v>2840</v>
      </c>
      <c r="C2394" s="948" t="s">
        <v>87</v>
      </c>
      <c r="D2394" s="948" t="s">
        <v>1106</v>
      </c>
      <c r="E2394" s="948">
        <v>48576</v>
      </c>
      <c r="F2394" s="948" t="s">
        <v>198</v>
      </c>
      <c r="G2394" s="948" t="s">
        <v>4106</v>
      </c>
      <c r="H2394" s="948" t="s">
        <v>3984</v>
      </c>
      <c r="I2394" s="948"/>
      <c r="J2394" s="948" t="s">
        <v>1096</v>
      </c>
      <c r="K2394" s="948">
        <v>3</v>
      </c>
      <c r="L2394" s="948" t="s">
        <v>25</v>
      </c>
      <c r="M2394" s="948">
        <v>41600</v>
      </c>
      <c r="N2394" s="948" t="s">
        <v>84</v>
      </c>
      <c r="O2394" s="948">
        <v>94362</v>
      </c>
      <c r="P2394" s="948">
        <v>52762</v>
      </c>
      <c r="Q2394" s="948">
        <v>18870</v>
      </c>
      <c r="R2394" s="948">
        <v>26466</v>
      </c>
      <c r="S2394" s="948"/>
      <c r="T2394" s="948"/>
      <c r="U2394" s="948"/>
      <c r="V2394" s="948" t="s">
        <v>1348</v>
      </c>
      <c r="W2394" s="948">
        <v>1</v>
      </c>
    </row>
    <row r="2395" spans="1:23" s="917" customFormat="1" ht="12.75" customHeight="1">
      <c r="A2395" s="948">
        <v>1445</v>
      </c>
      <c r="B2395" s="948">
        <v>2826</v>
      </c>
      <c r="C2395" s="948" t="s">
        <v>103</v>
      </c>
      <c r="D2395" s="948" t="s">
        <v>1106</v>
      </c>
      <c r="E2395" s="948">
        <v>48577</v>
      </c>
      <c r="F2395" s="948" t="s">
        <v>198</v>
      </c>
      <c r="G2395" s="948" t="s">
        <v>4107</v>
      </c>
      <c r="H2395" s="948" t="s">
        <v>3984</v>
      </c>
      <c r="I2395" s="948"/>
      <c r="J2395" s="948" t="s">
        <v>1096</v>
      </c>
      <c r="K2395" s="948">
        <v>3</v>
      </c>
      <c r="L2395" s="948" t="s">
        <v>25</v>
      </c>
      <c r="M2395" s="948">
        <v>41600</v>
      </c>
      <c r="N2395" s="948" t="s">
        <v>93</v>
      </c>
      <c r="O2395" s="948">
        <v>109342</v>
      </c>
      <c r="P2395" s="948">
        <v>67742</v>
      </c>
      <c r="Q2395" s="948">
        <v>18870</v>
      </c>
      <c r="R2395" s="948">
        <v>26466</v>
      </c>
      <c r="S2395" s="948"/>
      <c r="T2395" s="948"/>
      <c r="U2395" s="948"/>
      <c r="V2395" s="948" t="s">
        <v>1348</v>
      </c>
      <c r="W2395" s="948">
        <v>1</v>
      </c>
    </row>
    <row r="2396" spans="1:23" s="917" customFormat="1" ht="12.75" customHeight="1">
      <c r="A2396" s="948">
        <v>1445</v>
      </c>
      <c r="B2396" s="948">
        <v>2826</v>
      </c>
      <c r="C2396" s="948" t="s">
        <v>103</v>
      </c>
      <c r="D2396" s="948" t="s">
        <v>1106</v>
      </c>
      <c r="E2396" s="948">
        <v>48578</v>
      </c>
      <c r="F2396" s="948" t="s">
        <v>198</v>
      </c>
      <c r="G2396" s="948" t="s">
        <v>4108</v>
      </c>
      <c r="H2396" s="948" t="s">
        <v>3984</v>
      </c>
      <c r="I2396" s="948"/>
      <c r="J2396" s="948" t="s">
        <v>1096</v>
      </c>
      <c r="K2396" s="948">
        <v>4</v>
      </c>
      <c r="L2396" s="948" t="s">
        <v>25</v>
      </c>
      <c r="M2396" s="948">
        <v>41600</v>
      </c>
      <c r="N2396" s="948" t="s">
        <v>93</v>
      </c>
      <c r="O2396" s="948">
        <v>109342</v>
      </c>
      <c r="P2396" s="948">
        <v>67742</v>
      </c>
      <c r="Q2396" s="948">
        <v>18870</v>
      </c>
      <c r="R2396" s="948">
        <v>26466</v>
      </c>
      <c r="S2396" s="948"/>
      <c r="T2396" s="948"/>
      <c r="U2396" s="948"/>
      <c r="V2396" s="948" t="s">
        <v>1348</v>
      </c>
      <c r="W2396" s="948">
        <v>1</v>
      </c>
    </row>
    <row r="2397" spans="1:23" s="917" customFormat="1" ht="12.75" customHeight="1">
      <c r="A2397" s="948">
        <v>1445</v>
      </c>
      <c r="B2397" s="948">
        <v>2840</v>
      </c>
      <c r="C2397" s="948" t="s">
        <v>87</v>
      </c>
      <c r="D2397" s="948" t="s">
        <v>1106</v>
      </c>
      <c r="E2397" s="948">
        <v>48579</v>
      </c>
      <c r="F2397" s="948" t="s">
        <v>198</v>
      </c>
      <c r="G2397" s="948" t="s">
        <v>4109</v>
      </c>
      <c r="H2397" s="948" t="s">
        <v>3984</v>
      </c>
      <c r="I2397" s="948"/>
      <c r="J2397" s="948" t="s">
        <v>1096</v>
      </c>
      <c r="K2397" s="948">
        <v>6</v>
      </c>
      <c r="L2397" s="948" t="s">
        <v>25</v>
      </c>
      <c r="M2397" s="948">
        <v>41600</v>
      </c>
      <c r="N2397" s="948" t="s">
        <v>84</v>
      </c>
      <c r="O2397" s="948">
        <v>94362</v>
      </c>
      <c r="P2397" s="948">
        <v>52762</v>
      </c>
      <c r="Q2397" s="948">
        <v>18870</v>
      </c>
      <c r="R2397" s="948">
        <v>26466</v>
      </c>
      <c r="S2397" s="948"/>
      <c r="T2397" s="948"/>
      <c r="U2397" s="948"/>
      <c r="V2397" s="948" t="s">
        <v>1348</v>
      </c>
      <c r="W2397" s="948">
        <v>1</v>
      </c>
    </row>
    <row r="2398" spans="1:23" s="917" customFormat="1" ht="12.75" customHeight="1">
      <c r="A2398" s="948">
        <v>1445</v>
      </c>
      <c r="B2398" s="948">
        <v>2840</v>
      </c>
      <c r="C2398" s="948" t="s">
        <v>87</v>
      </c>
      <c r="D2398" s="948" t="s">
        <v>1106</v>
      </c>
      <c r="E2398" s="948">
        <v>48580</v>
      </c>
      <c r="F2398" s="948" t="s">
        <v>198</v>
      </c>
      <c r="G2398" s="948" t="s">
        <v>4110</v>
      </c>
      <c r="H2398" s="948" t="s">
        <v>3984</v>
      </c>
      <c r="I2398" s="948"/>
      <c r="J2398" s="948" t="s">
        <v>1096</v>
      </c>
      <c r="K2398" s="948">
        <v>2</v>
      </c>
      <c r="L2398" s="948" t="s">
        <v>25</v>
      </c>
      <c r="M2398" s="948">
        <v>41600</v>
      </c>
      <c r="N2398" s="948" t="s">
        <v>84</v>
      </c>
      <c r="O2398" s="948">
        <v>94362</v>
      </c>
      <c r="P2398" s="948">
        <v>52762</v>
      </c>
      <c r="Q2398" s="948">
        <v>18870</v>
      </c>
      <c r="R2398" s="948">
        <v>26466</v>
      </c>
      <c r="S2398" s="948"/>
      <c r="T2398" s="948"/>
      <c r="U2398" s="948"/>
      <c r="V2398" s="948" t="s">
        <v>1348</v>
      </c>
      <c r="W2398" s="948">
        <v>1</v>
      </c>
    </row>
    <row r="2399" spans="1:23" s="917" customFormat="1" ht="12.75" customHeight="1">
      <c r="A2399" s="948">
        <v>1445</v>
      </c>
      <c r="B2399" s="948">
        <v>2840</v>
      </c>
      <c r="C2399" s="948" t="s">
        <v>87</v>
      </c>
      <c r="D2399" s="948" t="s">
        <v>1106</v>
      </c>
      <c r="E2399" s="948">
        <v>48581</v>
      </c>
      <c r="F2399" s="948" t="s">
        <v>198</v>
      </c>
      <c r="G2399" s="948" t="s">
        <v>4111</v>
      </c>
      <c r="H2399" s="948" t="s">
        <v>3984</v>
      </c>
      <c r="I2399" s="948"/>
      <c r="J2399" s="948" t="s">
        <v>1096</v>
      </c>
      <c r="K2399" s="948">
        <v>3</v>
      </c>
      <c r="L2399" s="948" t="s">
        <v>25</v>
      </c>
      <c r="M2399" s="948">
        <v>41600</v>
      </c>
      <c r="N2399" s="948" t="s">
        <v>84</v>
      </c>
      <c r="O2399" s="948">
        <v>94362</v>
      </c>
      <c r="P2399" s="948">
        <v>52762</v>
      </c>
      <c r="Q2399" s="948">
        <v>18870</v>
      </c>
      <c r="R2399" s="948">
        <v>26466</v>
      </c>
      <c r="S2399" s="948"/>
      <c r="T2399" s="948"/>
      <c r="U2399" s="948"/>
      <c r="V2399" s="948" t="s">
        <v>1348</v>
      </c>
      <c r="W2399" s="948">
        <v>1</v>
      </c>
    </row>
    <row r="2400" spans="1:23" s="917" customFormat="1" ht="12.75" customHeight="1">
      <c r="A2400" s="948">
        <v>1445</v>
      </c>
      <c r="B2400" s="948">
        <v>2840</v>
      </c>
      <c r="C2400" s="948" t="s">
        <v>87</v>
      </c>
      <c r="D2400" s="948" t="s">
        <v>1106</v>
      </c>
      <c r="E2400" s="948">
        <v>48582</v>
      </c>
      <c r="F2400" s="948" t="s">
        <v>198</v>
      </c>
      <c r="G2400" s="948" t="s">
        <v>4112</v>
      </c>
      <c r="H2400" s="948" t="s">
        <v>3984</v>
      </c>
      <c r="I2400" s="948"/>
      <c r="J2400" s="948" t="s">
        <v>1096</v>
      </c>
      <c r="K2400" s="948">
        <v>5</v>
      </c>
      <c r="L2400" s="948" t="s">
        <v>25</v>
      </c>
      <c r="M2400" s="948">
        <v>41600</v>
      </c>
      <c r="N2400" s="948" t="s">
        <v>84</v>
      </c>
      <c r="O2400" s="948">
        <v>94362</v>
      </c>
      <c r="P2400" s="948">
        <v>52762</v>
      </c>
      <c r="Q2400" s="948">
        <v>18870</v>
      </c>
      <c r="R2400" s="948">
        <v>26466</v>
      </c>
      <c r="S2400" s="948"/>
      <c r="T2400" s="948"/>
      <c r="U2400" s="948"/>
      <c r="V2400" s="948" t="s">
        <v>1348</v>
      </c>
      <c r="W2400" s="948">
        <v>2</v>
      </c>
    </row>
    <row r="2401" spans="1:23" s="917" customFormat="1" ht="12.75" customHeight="1">
      <c r="A2401" s="948">
        <v>1445</v>
      </c>
      <c r="B2401" s="948">
        <v>2826</v>
      </c>
      <c r="C2401" s="948" t="s">
        <v>103</v>
      </c>
      <c r="D2401" s="948" t="s">
        <v>1106</v>
      </c>
      <c r="E2401" s="948">
        <v>48583</v>
      </c>
      <c r="F2401" s="948" t="s">
        <v>198</v>
      </c>
      <c r="G2401" s="948" t="s">
        <v>4113</v>
      </c>
      <c r="H2401" s="948" t="s">
        <v>3984</v>
      </c>
      <c r="I2401" s="948"/>
      <c r="J2401" s="948" t="s">
        <v>1096</v>
      </c>
      <c r="K2401" s="948">
        <v>2</v>
      </c>
      <c r="L2401" s="948" t="s">
        <v>25</v>
      </c>
      <c r="M2401" s="948">
        <v>41600</v>
      </c>
      <c r="N2401" s="948" t="s">
        <v>93</v>
      </c>
      <c r="O2401" s="948">
        <v>109342</v>
      </c>
      <c r="P2401" s="948">
        <v>67742</v>
      </c>
      <c r="Q2401" s="948">
        <v>18870</v>
      </c>
      <c r="R2401" s="948">
        <v>26466</v>
      </c>
      <c r="S2401" s="948"/>
      <c r="T2401" s="948"/>
      <c r="U2401" s="948"/>
      <c r="V2401" s="948" t="s">
        <v>1348</v>
      </c>
      <c r="W2401" s="948">
        <v>1</v>
      </c>
    </row>
    <row r="2402" spans="1:23" s="917" customFormat="1" ht="12.75" customHeight="1">
      <c r="A2402" s="948">
        <v>1110</v>
      </c>
      <c r="B2402" s="948">
        <v>2840</v>
      </c>
      <c r="C2402" s="948" t="s">
        <v>87</v>
      </c>
      <c r="D2402" s="948" t="s">
        <v>1372</v>
      </c>
      <c r="E2402" s="948">
        <v>48584</v>
      </c>
      <c r="F2402" s="948" t="s">
        <v>198</v>
      </c>
      <c r="G2402" s="948" t="s">
        <v>4114</v>
      </c>
      <c r="H2402" s="948" t="s">
        <v>4071</v>
      </c>
      <c r="I2402" s="948"/>
      <c r="J2402" s="948" t="s">
        <v>1096</v>
      </c>
      <c r="K2402" s="948">
        <v>2</v>
      </c>
      <c r="L2402" s="948" t="s">
        <v>25</v>
      </c>
      <c r="M2402" s="948">
        <v>41600</v>
      </c>
      <c r="N2402" s="948" t="s">
        <v>84</v>
      </c>
      <c r="O2402" s="948">
        <v>94362</v>
      </c>
      <c r="P2402" s="948">
        <v>52762</v>
      </c>
      <c r="Q2402" s="948">
        <v>18870</v>
      </c>
      <c r="R2402" s="948">
        <v>26466</v>
      </c>
      <c r="S2402" s="948"/>
      <c r="T2402" s="948"/>
      <c r="U2402" s="948"/>
      <c r="V2402" s="948" t="s">
        <v>1348</v>
      </c>
      <c r="W2402" s="948">
        <v>2</v>
      </c>
    </row>
    <row r="2403" spans="1:23" s="917" customFormat="1" ht="12.75" customHeight="1">
      <c r="A2403" s="948">
        <v>1560</v>
      </c>
      <c r="B2403" s="948">
        <v>2818</v>
      </c>
      <c r="C2403" s="948" t="s">
        <v>108</v>
      </c>
      <c r="D2403" s="948" t="s">
        <v>1133</v>
      </c>
      <c r="E2403" s="948">
        <v>48586</v>
      </c>
      <c r="F2403" s="948" t="s">
        <v>198</v>
      </c>
      <c r="G2403" s="948" t="s">
        <v>4115</v>
      </c>
      <c r="H2403" s="948" t="s">
        <v>4116</v>
      </c>
      <c r="I2403" s="948"/>
      <c r="J2403" s="948" t="s">
        <v>1096</v>
      </c>
      <c r="K2403" s="948">
        <v>10</v>
      </c>
      <c r="L2403" s="948" t="s">
        <v>25</v>
      </c>
      <c r="M2403" s="948">
        <v>41600</v>
      </c>
      <c r="N2403" s="948" t="s">
        <v>109</v>
      </c>
      <c r="O2403" s="948">
        <v>149905</v>
      </c>
      <c r="P2403" s="948">
        <v>108305</v>
      </c>
      <c r="Q2403" s="948">
        <v>18870</v>
      </c>
      <c r="R2403" s="948">
        <v>26466</v>
      </c>
      <c r="S2403" s="948"/>
      <c r="T2403" s="948"/>
      <c r="U2403" s="948"/>
      <c r="V2403" s="948" t="s">
        <v>1348</v>
      </c>
      <c r="W2403" s="948">
        <v>2</v>
      </c>
    </row>
    <row r="2404" spans="1:23" s="917" customFormat="1" ht="12.75" customHeight="1">
      <c r="A2404" s="948">
        <v>1710</v>
      </c>
      <c r="B2404" s="948">
        <v>2840</v>
      </c>
      <c r="C2404" s="948" t="s">
        <v>87</v>
      </c>
      <c r="D2404" s="948" t="s">
        <v>1093</v>
      </c>
      <c r="E2404" s="948">
        <v>48588</v>
      </c>
      <c r="F2404" s="948" t="s">
        <v>198</v>
      </c>
      <c r="G2404" s="948" t="s">
        <v>4117</v>
      </c>
      <c r="H2404" s="948" t="s">
        <v>4118</v>
      </c>
      <c r="I2404" s="948"/>
      <c r="J2404" s="948" t="s">
        <v>1096</v>
      </c>
      <c r="K2404" s="948">
        <v>1</v>
      </c>
      <c r="L2404" s="948" t="s">
        <v>25</v>
      </c>
      <c r="M2404" s="948">
        <v>41600</v>
      </c>
      <c r="N2404" s="948" t="s">
        <v>84</v>
      </c>
      <c r="O2404" s="948">
        <v>94362</v>
      </c>
      <c r="P2404" s="948">
        <v>52762</v>
      </c>
      <c r="Q2404" s="948">
        <v>18870</v>
      </c>
      <c r="R2404" s="948">
        <v>26466</v>
      </c>
      <c r="S2404" s="948"/>
      <c r="T2404" s="948"/>
      <c r="U2404" s="948"/>
      <c r="V2404" s="948" t="s">
        <v>1348</v>
      </c>
      <c r="W2404" s="948">
        <v>1</v>
      </c>
    </row>
    <row r="2405" spans="1:23" s="917" customFormat="1" ht="12.75" customHeight="1">
      <c r="A2405" s="948">
        <v>1705</v>
      </c>
      <c r="B2405" s="948">
        <v>2840</v>
      </c>
      <c r="C2405" s="948" t="s">
        <v>87</v>
      </c>
      <c r="D2405" s="948" t="s">
        <v>1093</v>
      </c>
      <c r="E2405" s="948">
        <v>48589</v>
      </c>
      <c r="F2405" s="948" t="s">
        <v>198</v>
      </c>
      <c r="G2405" s="948" t="s">
        <v>4119</v>
      </c>
      <c r="H2405" s="948" t="s">
        <v>4120</v>
      </c>
      <c r="I2405" s="948"/>
      <c r="J2405" s="948" t="s">
        <v>1096</v>
      </c>
      <c r="K2405" s="948">
        <v>1</v>
      </c>
      <c r="L2405" s="948" t="s">
        <v>25</v>
      </c>
      <c r="M2405" s="948">
        <v>41600</v>
      </c>
      <c r="N2405" s="948" t="s">
        <v>84</v>
      </c>
      <c r="O2405" s="948">
        <v>94362</v>
      </c>
      <c r="P2405" s="948">
        <v>52762</v>
      </c>
      <c r="Q2405" s="948">
        <v>18870</v>
      </c>
      <c r="R2405" s="948">
        <v>26466</v>
      </c>
      <c r="S2405" s="948"/>
      <c r="T2405" s="948"/>
      <c r="U2405" s="948"/>
      <c r="V2405" s="948" t="s">
        <v>1348</v>
      </c>
      <c r="W2405" s="948">
        <v>1</v>
      </c>
    </row>
    <row r="2406" spans="1:23" s="917" customFormat="1" ht="12.75" customHeight="1">
      <c r="A2406" s="948">
        <v>1705</v>
      </c>
      <c r="B2406" s="948">
        <v>2840</v>
      </c>
      <c r="C2406" s="948" t="s">
        <v>87</v>
      </c>
      <c r="D2406" s="948" t="s">
        <v>1093</v>
      </c>
      <c r="E2406" s="948">
        <v>48590</v>
      </c>
      <c r="F2406" s="948" t="s">
        <v>198</v>
      </c>
      <c r="G2406" s="948" t="s">
        <v>4121</v>
      </c>
      <c r="H2406" s="948" t="s">
        <v>4120</v>
      </c>
      <c r="I2406" s="948"/>
      <c r="J2406" s="948" t="s">
        <v>1096</v>
      </c>
      <c r="K2406" s="948">
        <v>2</v>
      </c>
      <c r="L2406" s="948" t="s">
        <v>25</v>
      </c>
      <c r="M2406" s="948">
        <v>41600</v>
      </c>
      <c r="N2406" s="948" t="s">
        <v>84</v>
      </c>
      <c r="O2406" s="948">
        <v>94362</v>
      </c>
      <c r="P2406" s="948">
        <v>52762</v>
      </c>
      <c r="Q2406" s="948">
        <v>18870</v>
      </c>
      <c r="R2406" s="948">
        <v>26466</v>
      </c>
      <c r="S2406" s="948"/>
      <c r="T2406" s="948"/>
      <c r="U2406" s="948"/>
      <c r="V2406" s="948" t="s">
        <v>1348</v>
      </c>
      <c r="W2406" s="948">
        <v>1</v>
      </c>
    </row>
    <row r="2407" spans="1:23" s="917" customFormat="1" ht="12.75" customHeight="1">
      <c r="A2407" s="948">
        <v>1335</v>
      </c>
      <c r="B2407" s="948">
        <v>2832</v>
      </c>
      <c r="C2407" s="948" t="s">
        <v>92</v>
      </c>
      <c r="D2407" s="948" t="s">
        <v>1133</v>
      </c>
      <c r="E2407" s="948">
        <v>48591</v>
      </c>
      <c r="F2407" s="948" t="s">
        <v>198</v>
      </c>
      <c r="G2407" s="948" t="s">
        <v>4122</v>
      </c>
      <c r="H2407" s="948" t="s">
        <v>4123</v>
      </c>
      <c r="I2407" s="948"/>
      <c r="J2407" s="948" t="s">
        <v>1096</v>
      </c>
      <c r="K2407" s="948">
        <v>3</v>
      </c>
      <c r="L2407" s="948" t="s">
        <v>25</v>
      </c>
      <c r="M2407" s="948">
        <v>41600</v>
      </c>
      <c r="N2407" s="948" t="s">
        <v>88</v>
      </c>
      <c r="O2407" s="948">
        <v>101092</v>
      </c>
      <c r="P2407" s="948">
        <v>59492</v>
      </c>
      <c r="Q2407" s="948">
        <v>18870</v>
      </c>
      <c r="R2407" s="948">
        <v>26466</v>
      </c>
      <c r="S2407" s="948"/>
      <c r="T2407" s="948"/>
      <c r="U2407" s="948"/>
      <c r="V2407" s="948" t="s">
        <v>1348</v>
      </c>
      <c r="W2407" s="948">
        <v>3</v>
      </c>
    </row>
    <row r="2408" spans="1:23" s="917" customFormat="1" ht="12.75" customHeight="1">
      <c r="A2408" s="948">
        <v>1010</v>
      </c>
      <c r="B2408" s="948">
        <v>2823</v>
      </c>
      <c r="C2408" s="948" t="s">
        <v>551</v>
      </c>
      <c r="D2408" s="948" t="s">
        <v>1133</v>
      </c>
      <c r="E2408" s="948">
        <v>48592</v>
      </c>
      <c r="F2408" s="948" t="s">
        <v>198</v>
      </c>
      <c r="G2408" s="948" t="s">
        <v>4124</v>
      </c>
      <c r="H2408" s="948" t="s">
        <v>4125</v>
      </c>
      <c r="I2408" s="948"/>
      <c r="J2408" s="948" t="s">
        <v>1096</v>
      </c>
      <c r="K2408" s="948">
        <v>5</v>
      </c>
      <c r="L2408" s="948" t="s">
        <v>25</v>
      </c>
      <c r="M2408" s="948">
        <v>41600</v>
      </c>
      <c r="N2408" s="948" t="s">
        <v>93</v>
      </c>
      <c r="O2408" s="948">
        <v>109342</v>
      </c>
      <c r="P2408" s="948">
        <v>67742</v>
      </c>
      <c r="Q2408" s="948">
        <v>18870</v>
      </c>
      <c r="R2408" s="948">
        <v>26466</v>
      </c>
      <c r="S2408" s="948"/>
      <c r="T2408" s="948"/>
      <c r="U2408" s="948"/>
      <c r="V2408" s="948" t="s">
        <v>1348</v>
      </c>
      <c r="W2408" s="948">
        <v>2</v>
      </c>
    </row>
    <row r="2409" spans="1:23" s="917" customFormat="1" ht="12.75" customHeight="1">
      <c r="A2409" s="948">
        <v>1570</v>
      </c>
      <c r="B2409" s="948">
        <v>2801</v>
      </c>
      <c r="C2409" s="948" t="s">
        <v>115</v>
      </c>
      <c r="D2409" s="948" t="s">
        <v>1445</v>
      </c>
      <c r="E2409" s="948">
        <v>48593</v>
      </c>
      <c r="F2409" s="948" t="s">
        <v>198</v>
      </c>
      <c r="G2409" s="948" t="s">
        <v>4126</v>
      </c>
      <c r="H2409" s="948" t="s">
        <v>4127</v>
      </c>
      <c r="I2409" s="948"/>
      <c r="J2409" s="948" t="s">
        <v>1096</v>
      </c>
      <c r="K2409" s="948">
        <v>3</v>
      </c>
      <c r="L2409" s="948" t="s">
        <v>25</v>
      </c>
      <c r="M2409" s="948">
        <v>41600</v>
      </c>
      <c r="N2409" s="948" t="s">
        <v>114</v>
      </c>
      <c r="O2409" s="948">
        <v>165078</v>
      </c>
      <c r="P2409" s="948">
        <v>123478</v>
      </c>
      <c r="Q2409" s="948">
        <v>18870</v>
      </c>
      <c r="R2409" s="948">
        <v>26466</v>
      </c>
      <c r="S2409" s="948"/>
      <c r="T2409" s="948"/>
      <c r="U2409" s="948"/>
      <c r="V2409" s="948" t="s">
        <v>1348</v>
      </c>
      <c r="W2409" s="948">
        <v>1</v>
      </c>
    </row>
    <row r="2410" spans="1:23" s="917" customFormat="1" ht="12.75" customHeight="1">
      <c r="A2410" s="948">
        <v>1110</v>
      </c>
      <c r="B2410" s="948">
        <v>2836</v>
      </c>
      <c r="C2410" s="948" t="s">
        <v>320</v>
      </c>
      <c r="D2410" s="948" t="s">
        <v>1372</v>
      </c>
      <c r="E2410" s="948">
        <v>48595</v>
      </c>
      <c r="F2410" s="948" t="s">
        <v>198</v>
      </c>
      <c r="G2410" s="948" t="s">
        <v>4128</v>
      </c>
      <c r="H2410" s="948" t="s">
        <v>4071</v>
      </c>
      <c r="I2410" s="948"/>
      <c r="J2410" s="948" t="s">
        <v>1096</v>
      </c>
      <c r="K2410" s="948">
        <v>8</v>
      </c>
      <c r="L2410" s="948" t="s">
        <v>25</v>
      </c>
      <c r="M2410" s="948">
        <v>41600</v>
      </c>
      <c r="N2410" s="948" t="s">
        <v>126</v>
      </c>
      <c r="O2410" s="948">
        <v>212265</v>
      </c>
      <c r="P2410" s="948">
        <v>170665</v>
      </c>
      <c r="Q2410" s="948">
        <v>18870</v>
      </c>
      <c r="R2410" s="948">
        <v>26466</v>
      </c>
      <c r="S2410" s="948"/>
      <c r="T2410" s="948"/>
      <c r="U2410" s="948"/>
      <c r="V2410" s="948" t="s">
        <v>1348</v>
      </c>
      <c r="W2410" s="948">
        <v>2</v>
      </c>
    </row>
    <row r="2411" spans="1:23" s="917" customFormat="1" ht="12.75" customHeight="1">
      <c r="A2411" s="948">
        <v>1335</v>
      </c>
      <c r="B2411" s="948">
        <v>2840</v>
      </c>
      <c r="C2411" s="948" t="s">
        <v>87</v>
      </c>
      <c r="D2411" s="948" t="s">
        <v>1133</v>
      </c>
      <c r="E2411" s="948">
        <v>48596</v>
      </c>
      <c r="F2411" s="948" t="s">
        <v>198</v>
      </c>
      <c r="G2411" s="948" t="s">
        <v>4129</v>
      </c>
      <c r="H2411" s="948" t="s">
        <v>4130</v>
      </c>
      <c r="I2411" s="948"/>
      <c r="J2411" s="948" t="s">
        <v>1096</v>
      </c>
      <c r="K2411" s="948">
        <v>3</v>
      </c>
      <c r="L2411" s="948" t="s">
        <v>208</v>
      </c>
      <c r="M2411" s="948">
        <v>41600</v>
      </c>
      <c r="N2411" s="948" t="s">
        <v>84</v>
      </c>
      <c r="O2411" s="948">
        <v>94362</v>
      </c>
      <c r="P2411" s="948">
        <v>52762</v>
      </c>
      <c r="Q2411" s="948">
        <v>18870</v>
      </c>
      <c r="R2411" s="948">
        <v>26466</v>
      </c>
      <c r="S2411" s="948"/>
      <c r="T2411" s="948"/>
      <c r="U2411" s="948"/>
      <c r="V2411" s="948" t="s">
        <v>1348</v>
      </c>
      <c r="W2411" s="948">
        <v>33</v>
      </c>
    </row>
    <row r="2412" spans="1:23" s="917" customFormat="1" ht="12.75" customHeight="1">
      <c r="A2412" s="948">
        <v>1110</v>
      </c>
      <c r="B2412" s="948">
        <v>2827</v>
      </c>
      <c r="C2412" s="948" t="s">
        <v>96</v>
      </c>
      <c r="D2412" s="948" t="s">
        <v>1133</v>
      </c>
      <c r="E2412" s="948">
        <v>48597</v>
      </c>
      <c r="F2412" s="948" t="s">
        <v>198</v>
      </c>
      <c r="G2412" s="948" t="s">
        <v>4131</v>
      </c>
      <c r="H2412" s="948" t="s">
        <v>4132</v>
      </c>
      <c r="I2412" s="948"/>
      <c r="J2412" s="948" t="s">
        <v>1096</v>
      </c>
      <c r="K2412" s="948">
        <v>5</v>
      </c>
      <c r="L2412" s="948" t="s">
        <v>25</v>
      </c>
      <c r="M2412" s="948">
        <v>41600</v>
      </c>
      <c r="N2412" s="948" t="s">
        <v>93</v>
      </c>
      <c r="O2412" s="948">
        <v>109342</v>
      </c>
      <c r="P2412" s="948">
        <v>67742</v>
      </c>
      <c r="Q2412" s="948">
        <v>18870</v>
      </c>
      <c r="R2412" s="948">
        <v>26466</v>
      </c>
      <c r="S2412" s="948"/>
      <c r="T2412" s="948"/>
      <c r="U2412" s="948"/>
      <c r="V2412" s="948" t="s">
        <v>1348</v>
      </c>
      <c r="W2412" s="948">
        <v>2</v>
      </c>
    </row>
    <row r="2413" spans="1:23" s="917" customFormat="1" ht="12.75" customHeight="1">
      <c r="A2413" s="948">
        <v>1110</v>
      </c>
      <c r="B2413" s="948">
        <v>2827</v>
      </c>
      <c r="C2413" s="948" t="s">
        <v>96</v>
      </c>
      <c r="D2413" s="948" t="s">
        <v>1133</v>
      </c>
      <c r="E2413" s="948">
        <v>48597</v>
      </c>
      <c r="F2413" s="948" t="s">
        <v>869</v>
      </c>
      <c r="G2413" s="948" t="s">
        <v>4133</v>
      </c>
      <c r="H2413" s="948" t="s">
        <v>4134</v>
      </c>
      <c r="I2413" s="948"/>
      <c r="J2413" s="948" t="s">
        <v>1269</v>
      </c>
      <c r="K2413" s="948">
        <v>1</v>
      </c>
      <c r="L2413" s="948" t="s">
        <v>25</v>
      </c>
      <c r="M2413" s="948">
        <v>41600</v>
      </c>
      <c r="N2413" s="948" t="s">
        <v>93</v>
      </c>
      <c r="O2413" s="948">
        <v>109342</v>
      </c>
      <c r="P2413" s="948">
        <v>67742</v>
      </c>
      <c r="Q2413" s="948">
        <v>18870</v>
      </c>
      <c r="R2413" s="948">
        <v>26466</v>
      </c>
      <c r="S2413" s="948"/>
      <c r="T2413" s="948"/>
      <c r="U2413" s="948"/>
      <c r="V2413" s="948" t="s">
        <v>1403</v>
      </c>
      <c r="W2413" s="948">
        <v>2</v>
      </c>
    </row>
    <row r="2414" spans="1:23" s="917" customFormat="1" ht="12.75" customHeight="1">
      <c r="A2414" s="948">
        <v>1110</v>
      </c>
      <c r="B2414" s="948">
        <v>2827</v>
      </c>
      <c r="C2414" s="948" t="s">
        <v>96</v>
      </c>
      <c r="D2414" s="948" t="s">
        <v>1133</v>
      </c>
      <c r="E2414" s="948">
        <v>48597</v>
      </c>
      <c r="F2414" s="948" t="s">
        <v>871</v>
      </c>
      <c r="G2414" s="948" t="s">
        <v>4135</v>
      </c>
      <c r="H2414" s="948" t="s">
        <v>4134</v>
      </c>
      <c r="I2414" s="948"/>
      <c r="J2414" s="948" t="s">
        <v>1096</v>
      </c>
      <c r="K2414" s="948">
        <v>1</v>
      </c>
      <c r="L2414" s="948" t="s">
        <v>25</v>
      </c>
      <c r="M2414" s="948">
        <v>41600</v>
      </c>
      <c r="N2414" s="948" t="s">
        <v>93</v>
      </c>
      <c r="O2414" s="948">
        <v>109342</v>
      </c>
      <c r="P2414" s="948">
        <v>67742</v>
      </c>
      <c r="Q2414" s="948">
        <v>18870</v>
      </c>
      <c r="R2414" s="948">
        <v>26466</v>
      </c>
      <c r="S2414" s="948"/>
      <c r="T2414" s="948"/>
      <c r="U2414" s="948"/>
      <c r="V2414" s="948" t="s">
        <v>1403</v>
      </c>
      <c r="W2414" s="948">
        <v>2</v>
      </c>
    </row>
    <row r="2415" spans="1:23" s="917" customFormat="1" ht="12.75" customHeight="1">
      <c r="A2415" s="948">
        <v>1110</v>
      </c>
      <c r="B2415" s="948">
        <v>2827</v>
      </c>
      <c r="C2415" s="948" t="s">
        <v>96</v>
      </c>
      <c r="D2415" s="948" t="s">
        <v>1133</v>
      </c>
      <c r="E2415" s="948">
        <v>48597</v>
      </c>
      <c r="F2415" s="948" t="s">
        <v>873</v>
      </c>
      <c r="G2415" s="948" t="s">
        <v>4136</v>
      </c>
      <c r="H2415" s="948" t="s">
        <v>4134</v>
      </c>
      <c r="I2415" s="948"/>
      <c r="J2415" s="948" t="s">
        <v>1096</v>
      </c>
      <c r="K2415" s="948">
        <v>1</v>
      </c>
      <c r="L2415" s="948" t="s">
        <v>25</v>
      </c>
      <c r="M2415" s="948">
        <v>41600</v>
      </c>
      <c r="N2415" s="948" t="s">
        <v>93</v>
      </c>
      <c r="O2415" s="948">
        <v>109342</v>
      </c>
      <c r="P2415" s="948">
        <v>67742</v>
      </c>
      <c r="Q2415" s="948">
        <v>18870</v>
      </c>
      <c r="R2415" s="948">
        <v>26466</v>
      </c>
      <c r="S2415" s="948"/>
      <c r="T2415" s="948"/>
      <c r="U2415" s="948"/>
      <c r="V2415" s="948" t="s">
        <v>1403</v>
      </c>
      <c r="W2415" s="948">
        <v>2</v>
      </c>
    </row>
    <row r="2416" spans="1:23" s="917" customFormat="1" ht="12.75" customHeight="1">
      <c r="A2416" s="948">
        <v>1110</v>
      </c>
      <c r="B2416" s="948">
        <v>2827</v>
      </c>
      <c r="C2416" s="948" t="s">
        <v>96</v>
      </c>
      <c r="D2416" s="948" t="s">
        <v>1133</v>
      </c>
      <c r="E2416" s="948">
        <v>48597</v>
      </c>
      <c r="F2416" s="948" t="s">
        <v>975</v>
      </c>
      <c r="G2416" s="948" t="s">
        <v>4137</v>
      </c>
      <c r="H2416" s="948" t="s">
        <v>4134</v>
      </c>
      <c r="I2416" s="948"/>
      <c r="J2416" s="948" t="s">
        <v>1096</v>
      </c>
      <c r="K2416" s="948">
        <v>1</v>
      </c>
      <c r="L2416" s="948" t="s">
        <v>25</v>
      </c>
      <c r="M2416" s="948">
        <v>41600</v>
      </c>
      <c r="N2416" s="948" t="s">
        <v>93</v>
      </c>
      <c r="O2416" s="948">
        <v>109342</v>
      </c>
      <c r="P2416" s="948">
        <v>67742</v>
      </c>
      <c r="Q2416" s="948">
        <v>18870</v>
      </c>
      <c r="R2416" s="948">
        <v>26466</v>
      </c>
      <c r="S2416" s="948"/>
      <c r="T2416" s="948"/>
      <c r="U2416" s="948"/>
      <c r="V2416" s="948" t="s">
        <v>1403</v>
      </c>
      <c r="W2416" s="948">
        <v>2</v>
      </c>
    </row>
    <row r="2417" spans="1:23" s="917" customFormat="1" ht="12.75" customHeight="1">
      <c r="A2417" s="948">
        <v>1110</v>
      </c>
      <c r="B2417" s="948">
        <v>2827</v>
      </c>
      <c r="C2417" s="948" t="s">
        <v>96</v>
      </c>
      <c r="D2417" s="948" t="s">
        <v>1133</v>
      </c>
      <c r="E2417" s="948">
        <v>48597</v>
      </c>
      <c r="F2417" s="948" t="s">
        <v>977</v>
      </c>
      <c r="G2417" s="948" t="s">
        <v>4138</v>
      </c>
      <c r="H2417" s="948" t="s">
        <v>4134</v>
      </c>
      <c r="I2417" s="948"/>
      <c r="J2417" s="948" t="s">
        <v>1096</v>
      </c>
      <c r="K2417" s="948">
        <v>1</v>
      </c>
      <c r="L2417" s="948" t="s">
        <v>25</v>
      </c>
      <c r="M2417" s="948">
        <v>41600</v>
      </c>
      <c r="N2417" s="948" t="s">
        <v>93</v>
      </c>
      <c r="O2417" s="948">
        <v>109342</v>
      </c>
      <c r="P2417" s="948">
        <v>67742</v>
      </c>
      <c r="Q2417" s="948">
        <v>18870</v>
      </c>
      <c r="R2417" s="948">
        <v>26466</v>
      </c>
      <c r="S2417" s="948"/>
      <c r="T2417" s="948"/>
      <c r="U2417" s="948"/>
      <c r="V2417" s="948" t="s">
        <v>1403</v>
      </c>
      <c r="W2417" s="948">
        <v>2</v>
      </c>
    </row>
    <row r="2418" spans="1:23" s="917" customFormat="1" ht="12.75" customHeight="1">
      <c r="A2418" s="948">
        <v>1535</v>
      </c>
      <c r="B2418" s="948">
        <v>2824</v>
      </c>
      <c r="C2418" s="948" t="s">
        <v>122</v>
      </c>
      <c r="D2418" s="948" t="s">
        <v>1445</v>
      </c>
      <c r="E2418" s="948">
        <v>48599</v>
      </c>
      <c r="F2418" s="948" t="s">
        <v>198</v>
      </c>
      <c r="G2418" s="948" t="s">
        <v>4139</v>
      </c>
      <c r="H2418" s="948" t="s">
        <v>4140</v>
      </c>
      <c r="I2418" s="948"/>
      <c r="J2418" s="948" t="s">
        <v>1096</v>
      </c>
      <c r="K2418" s="948">
        <v>2</v>
      </c>
      <c r="L2418" s="948" t="s">
        <v>25</v>
      </c>
      <c r="M2418" s="948">
        <v>41600</v>
      </c>
      <c r="N2418" s="948" t="s">
        <v>114</v>
      </c>
      <c r="O2418" s="948">
        <v>165078</v>
      </c>
      <c r="P2418" s="948">
        <v>123478</v>
      </c>
      <c r="Q2418" s="948">
        <v>18870</v>
      </c>
      <c r="R2418" s="948">
        <v>26466</v>
      </c>
      <c r="S2418" s="948"/>
      <c r="T2418" s="948"/>
      <c r="U2418" s="948"/>
      <c r="V2418" s="948" t="s">
        <v>1348</v>
      </c>
      <c r="W2418" s="948">
        <v>2</v>
      </c>
    </row>
    <row r="2419" spans="1:23" s="917" customFormat="1" ht="12.75" customHeight="1">
      <c r="A2419" s="948">
        <v>2004</v>
      </c>
      <c r="B2419" s="948">
        <v>2840</v>
      </c>
      <c r="C2419" s="948" t="s">
        <v>87</v>
      </c>
      <c r="D2419" s="948" t="s">
        <v>1266</v>
      </c>
      <c r="E2419" s="948">
        <v>48600</v>
      </c>
      <c r="F2419" s="948" t="s">
        <v>198</v>
      </c>
      <c r="G2419" s="948" t="s">
        <v>4141</v>
      </c>
      <c r="H2419" s="948" t="s">
        <v>4142</v>
      </c>
      <c r="I2419" s="948"/>
      <c r="J2419" s="948" t="s">
        <v>1096</v>
      </c>
      <c r="K2419" s="948">
        <v>2</v>
      </c>
      <c r="L2419" s="948" t="s">
        <v>1415</v>
      </c>
      <c r="M2419" s="948">
        <v>0</v>
      </c>
      <c r="N2419" s="948" t="s">
        <v>84</v>
      </c>
      <c r="O2419" s="948">
        <v>97274</v>
      </c>
      <c r="P2419" s="948">
        <v>97274</v>
      </c>
      <c r="Q2419" s="948">
        <v>18870</v>
      </c>
      <c r="R2419" s="948">
        <v>26466</v>
      </c>
      <c r="S2419" s="948"/>
      <c r="T2419" s="948"/>
      <c r="U2419" s="948"/>
      <c r="V2419" s="948" t="s">
        <v>1348</v>
      </c>
      <c r="W2419" s="948">
        <v>4</v>
      </c>
    </row>
    <row r="2420" spans="1:23" s="917" customFormat="1" ht="12.75" customHeight="1">
      <c r="A2420" s="948">
        <v>1255</v>
      </c>
      <c r="B2420" s="948">
        <v>2817</v>
      </c>
      <c r="C2420" s="948" t="s">
        <v>107</v>
      </c>
      <c r="D2420" s="948" t="s">
        <v>1445</v>
      </c>
      <c r="E2420" s="948">
        <v>48601</v>
      </c>
      <c r="F2420" s="948" t="s">
        <v>198</v>
      </c>
      <c r="G2420" s="948" t="s">
        <v>4143</v>
      </c>
      <c r="H2420" s="948" t="s">
        <v>4140</v>
      </c>
      <c r="I2420" s="948"/>
      <c r="J2420" s="948" t="s">
        <v>1096</v>
      </c>
      <c r="K2420" s="948">
        <v>1</v>
      </c>
      <c r="L2420" s="948" t="s">
        <v>25</v>
      </c>
      <c r="M2420" s="948">
        <v>41600</v>
      </c>
      <c r="N2420" s="948" t="s">
        <v>106</v>
      </c>
      <c r="O2420" s="948">
        <v>136028</v>
      </c>
      <c r="P2420" s="948">
        <v>94428</v>
      </c>
      <c r="Q2420" s="948">
        <v>18870</v>
      </c>
      <c r="R2420" s="948">
        <v>26466</v>
      </c>
      <c r="S2420" s="948"/>
      <c r="T2420" s="948"/>
      <c r="U2420" s="948"/>
      <c r="V2420" s="948" t="s">
        <v>1348</v>
      </c>
      <c r="W2420" s="948">
        <v>1</v>
      </c>
    </row>
    <row r="2421" spans="1:23" s="917" customFormat="1" ht="12.75" customHeight="1">
      <c r="A2421" s="948">
        <v>1180</v>
      </c>
      <c r="B2421" s="948">
        <v>2819</v>
      </c>
      <c r="C2421" s="948" t="s">
        <v>101</v>
      </c>
      <c r="D2421" s="948" t="s">
        <v>1103</v>
      </c>
      <c r="E2421" s="948">
        <v>48602</v>
      </c>
      <c r="F2421" s="948" t="s">
        <v>198</v>
      </c>
      <c r="G2421" s="948" t="s">
        <v>4144</v>
      </c>
      <c r="H2421" s="948" t="s">
        <v>4145</v>
      </c>
      <c r="I2421" s="948"/>
      <c r="J2421" s="948" t="s">
        <v>1096</v>
      </c>
      <c r="K2421" s="948">
        <v>5</v>
      </c>
      <c r="L2421" s="948" t="s">
        <v>25</v>
      </c>
      <c r="M2421" s="948">
        <v>41600</v>
      </c>
      <c r="N2421" s="948" t="s">
        <v>97</v>
      </c>
      <c r="O2421" s="948">
        <v>122428</v>
      </c>
      <c r="P2421" s="948">
        <v>80828</v>
      </c>
      <c r="Q2421" s="948">
        <v>18870</v>
      </c>
      <c r="R2421" s="948">
        <v>26466</v>
      </c>
      <c r="S2421" s="948"/>
      <c r="T2421" s="948"/>
      <c r="U2421" s="948"/>
      <c r="V2421" s="948" t="s">
        <v>1348</v>
      </c>
      <c r="W2421" s="948">
        <v>1</v>
      </c>
    </row>
    <row r="2422" spans="1:23" s="917" customFormat="1" ht="12.75" customHeight="1">
      <c r="A2422" s="948">
        <v>1180</v>
      </c>
      <c r="B2422" s="948">
        <v>2819</v>
      </c>
      <c r="C2422" s="948" t="s">
        <v>101</v>
      </c>
      <c r="D2422" s="948" t="s">
        <v>1103</v>
      </c>
      <c r="E2422" s="948">
        <v>48603</v>
      </c>
      <c r="F2422" s="948" t="s">
        <v>198</v>
      </c>
      <c r="G2422" s="948" t="s">
        <v>4146</v>
      </c>
      <c r="H2422" s="948" t="s">
        <v>4145</v>
      </c>
      <c r="I2422" s="948"/>
      <c r="J2422" s="948" t="s">
        <v>1096</v>
      </c>
      <c r="K2422" s="948">
        <v>5</v>
      </c>
      <c r="L2422" s="948" t="s">
        <v>25</v>
      </c>
      <c r="M2422" s="948">
        <v>41600</v>
      </c>
      <c r="N2422" s="948" t="s">
        <v>97</v>
      </c>
      <c r="O2422" s="948">
        <v>122428</v>
      </c>
      <c r="P2422" s="948">
        <v>80828</v>
      </c>
      <c r="Q2422" s="948">
        <v>18870</v>
      </c>
      <c r="R2422" s="948">
        <v>26466</v>
      </c>
      <c r="S2422" s="948"/>
      <c r="T2422" s="948"/>
      <c r="U2422" s="948"/>
      <c r="V2422" s="948" t="s">
        <v>1348</v>
      </c>
      <c r="W2422" s="948">
        <v>1</v>
      </c>
    </row>
    <row r="2423" spans="1:23" s="917" customFormat="1" ht="12.75" customHeight="1">
      <c r="A2423" s="948">
        <v>1180</v>
      </c>
      <c r="B2423" s="948">
        <v>2819</v>
      </c>
      <c r="C2423" s="948" t="s">
        <v>101</v>
      </c>
      <c r="D2423" s="948" t="s">
        <v>1103</v>
      </c>
      <c r="E2423" s="948">
        <v>48604</v>
      </c>
      <c r="F2423" s="948" t="s">
        <v>198</v>
      </c>
      <c r="G2423" s="948" t="s">
        <v>4147</v>
      </c>
      <c r="H2423" s="948" t="s">
        <v>4145</v>
      </c>
      <c r="I2423" s="948"/>
      <c r="J2423" s="948" t="s">
        <v>1096</v>
      </c>
      <c r="K2423" s="948">
        <v>5</v>
      </c>
      <c r="L2423" s="948" t="s">
        <v>25</v>
      </c>
      <c r="M2423" s="948">
        <v>41600</v>
      </c>
      <c r="N2423" s="948" t="s">
        <v>97</v>
      </c>
      <c r="O2423" s="948">
        <v>122428</v>
      </c>
      <c r="P2423" s="948">
        <v>80828</v>
      </c>
      <c r="Q2423" s="948">
        <v>18870</v>
      </c>
      <c r="R2423" s="948">
        <v>26466</v>
      </c>
      <c r="S2423" s="948"/>
      <c r="T2423" s="948"/>
      <c r="U2423" s="948"/>
      <c r="V2423" s="948" t="s">
        <v>1348</v>
      </c>
      <c r="W2423" s="948">
        <v>1</v>
      </c>
    </row>
    <row r="2424" spans="1:23" s="917" customFormat="1" ht="12.75" customHeight="1">
      <c r="A2424" s="948">
        <v>1180</v>
      </c>
      <c r="B2424" s="948">
        <v>2819</v>
      </c>
      <c r="C2424" s="948" t="s">
        <v>101</v>
      </c>
      <c r="D2424" s="948" t="s">
        <v>1103</v>
      </c>
      <c r="E2424" s="948">
        <v>48605</v>
      </c>
      <c r="F2424" s="948" t="s">
        <v>198</v>
      </c>
      <c r="G2424" s="948" t="s">
        <v>4148</v>
      </c>
      <c r="H2424" s="948" t="s">
        <v>4149</v>
      </c>
      <c r="I2424" s="948"/>
      <c r="J2424" s="948" t="s">
        <v>1096</v>
      </c>
      <c r="K2424" s="948">
        <v>10</v>
      </c>
      <c r="L2424" s="948" t="s">
        <v>25</v>
      </c>
      <c r="M2424" s="948">
        <v>41600</v>
      </c>
      <c r="N2424" s="948" t="s">
        <v>97</v>
      </c>
      <c r="O2424" s="948">
        <v>122428</v>
      </c>
      <c r="P2424" s="948">
        <v>80828</v>
      </c>
      <c r="Q2424" s="948">
        <v>18870</v>
      </c>
      <c r="R2424" s="948">
        <v>26466</v>
      </c>
      <c r="S2424" s="948"/>
      <c r="T2424" s="948"/>
      <c r="U2424" s="948"/>
      <c r="V2424" s="948" t="s">
        <v>1348</v>
      </c>
      <c r="W2424" s="948">
        <v>1</v>
      </c>
    </row>
    <row r="2425" spans="1:23" s="917" customFormat="1" ht="12.75" customHeight="1">
      <c r="A2425" s="948">
        <v>1180</v>
      </c>
      <c r="B2425" s="948">
        <v>2819</v>
      </c>
      <c r="C2425" s="948" t="s">
        <v>101</v>
      </c>
      <c r="D2425" s="948" t="s">
        <v>1103</v>
      </c>
      <c r="E2425" s="948">
        <v>48606</v>
      </c>
      <c r="F2425" s="948" t="s">
        <v>198</v>
      </c>
      <c r="G2425" s="948" t="s">
        <v>4150</v>
      </c>
      <c r="H2425" s="948" t="s">
        <v>4145</v>
      </c>
      <c r="I2425" s="948"/>
      <c r="J2425" s="948" t="s">
        <v>1096</v>
      </c>
      <c r="K2425" s="948">
        <v>5</v>
      </c>
      <c r="L2425" s="948" t="s">
        <v>25</v>
      </c>
      <c r="M2425" s="948">
        <v>41600</v>
      </c>
      <c r="N2425" s="948" t="s">
        <v>97</v>
      </c>
      <c r="O2425" s="948">
        <v>122428</v>
      </c>
      <c r="P2425" s="948">
        <v>80828</v>
      </c>
      <c r="Q2425" s="948">
        <v>18870</v>
      </c>
      <c r="R2425" s="948">
        <v>26466</v>
      </c>
      <c r="S2425" s="948"/>
      <c r="T2425" s="948"/>
      <c r="U2425" s="948"/>
      <c r="V2425" s="948" t="s">
        <v>1348</v>
      </c>
      <c r="W2425" s="948">
        <v>1</v>
      </c>
    </row>
    <row r="2426" spans="1:23" s="917" customFormat="1" ht="12.75" customHeight="1">
      <c r="A2426" s="948">
        <v>1180</v>
      </c>
      <c r="B2426" s="948">
        <v>2819</v>
      </c>
      <c r="C2426" s="948" t="s">
        <v>101</v>
      </c>
      <c r="D2426" s="948" t="s">
        <v>1103</v>
      </c>
      <c r="E2426" s="948">
        <v>48607</v>
      </c>
      <c r="F2426" s="948" t="s">
        <v>198</v>
      </c>
      <c r="G2426" s="948" t="s">
        <v>4151</v>
      </c>
      <c r="H2426" s="948" t="s">
        <v>4152</v>
      </c>
      <c r="I2426" s="948"/>
      <c r="J2426" s="948" t="s">
        <v>1096</v>
      </c>
      <c r="K2426" s="948">
        <v>3</v>
      </c>
      <c r="L2426" s="948" t="s">
        <v>25</v>
      </c>
      <c r="M2426" s="948">
        <v>41600</v>
      </c>
      <c r="N2426" s="948" t="s">
        <v>97</v>
      </c>
      <c r="O2426" s="948">
        <v>122428</v>
      </c>
      <c r="P2426" s="948">
        <v>80828</v>
      </c>
      <c r="Q2426" s="948">
        <v>18870</v>
      </c>
      <c r="R2426" s="948">
        <v>26466</v>
      </c>
      <c r="S2426" s="948"/>
      <c r="T2426" s="948"/>
      <c r="U2426" s="948"/>
      <c r="V2426" s="948" t="s">
        <v>1348</v>
      </c>
      <c r="W2426" s="948">
        <v>1</v>
      </c>
    </row>
    <row r="2427" spans="1:23" s="917" customFormat="1" ht="12.75" customHeight="1">
      <c r="A2427" s="948">
        <v>1180</v>
      </c>
      <c r="B2427" s="948">
        <v>2819</v>
      </c>
      <c r="C2427" s="948" t="s">
        <v>101</v>
      </c>
      <c r="D2427" s="948" t="s">
        <v>1103</v>
      </c>
      <c r="E2427" s="948">
        <v>48608</v>
      </c>
      <c r="F2427" s="948" t="s">
        <v>198</v>
      </c>
      <c r="G2427" s="948" t="s">
        <v>4153</v>
      </c>
      <c r="H2427" s="948" t="s">
        <v>4152</v>
      </c>
      <c r="I2427" s="948"/>
      <c r="J2427" s="948" t="s">
        <v>1096</v>
      </c>
      <c r="K2427" s="948">
        <v>5</v>
      </c>
      <c r="L2427" s="948" t="s">
        <v>25</v>
      </c>
      <c r="M2427" s="948">
        <v>41600</v>
      </c>
      <c r="N2427" s="948" t="s">
        <v>97</v>
      </c>
      <c r="O2427" s="948">
        <v>122428</v>
      </c>
      <c r="P2427" s="948">
        <v>80828</v>
      </c>
      <c r="Q2427" s="948">
        <v>18870</v>
      </c>
      <c r="R2427" s="948">
        <v>26466</v>
      </c>
      <c r="S2427" s="948"/>
      <c r="T2427" s="948"/>
      <c r="U2427" s="948"/>
      <c r="V2427" s="948" t="s">
        <v>1348</v>
      </c>
      <c r="W2427" s="948">
        <v>1</v>
      </c>
    </row>
    <row r="2428" spans="1:23" s="917" customFormat="1" ht="12.75" customHeight="1">
      <c r="A2428" s="948">
        <v>1570</v>
      </c>
      <c r="B2428" s="948">
        <v>2801</v>
      </c>
      <c r="C2428" s="948" t="s">
        <v>115</v>
      </c>
      <c r="D2428" s="948" t="s">
        <v>1445</v>
      </c>
      <c r="E2428" s="948">
        <v>48609</v>
      </c>
      <c r="F2428" s="948" t="s">
        <v>198</v>
      </c>
      <c r="G2428" s="948" t="s">
        <v>4154</v>
      </c>
      <c r="H2428" s="948" t="s">
        <v>4155</v>
      </c>
      <c r="I2428" s="948"/>
      <c r="J2428" s="948" t="s">
        <v>1096</v>
      </c>
      <c r="K2428" s="948">
        <v>5</v>
      </c>
      <c r="L2428" s="948" t="s">
        <v>25</v>
      </c>
      <c r="M2428" s="948">
        <v>41600</v>
      </c>
      <c r="N2428" s="948" t="s">
        <v>114</v>
      </c>
      <c r="O2428" s="948">
        <v>165078</v>
      </c>
      <c r="P2428" s="948">
        <v>123478</v>
      </c>
      <c r="Q2428" s="948">
        <v>18870</v>
      </c>
      <c r="R2428" s="948">
        <v>26466</v>
      </c>
      <c r="S2428" s="948"/>
      <c r="T2428" s="948"/>
      <c r="U2428" s="948"/>
      <c r="V2428" s="948" t="s">
        <v>1348</v>
      </c>
      <c r="W2428" s="948">
        <v>1</v>
      </c>
    </row>
    <row r="2429" spans="1:23" s="917" customFormat="1" ht="12.75" customHeight="1">
      <c r="A2429" s="948">
        <v>1545</v>
      </c>
      <c r="B2429" s="948">
        <v>2801</v>
      </c>
      <c r="C2429" s="948" t="s">
        <v>115</v>
      </c>
      <c r="D2429" s="948" t="s">
        <v>1445</v>
      </c>
      <c r="E2429" s="948">
        <v>48610</v>
      </c>
      <c r="F2429" s="948" t="s">
        <v>198</v>
      </c>
      <c r="G2429" s="948" t="s">
        <v>4156</v>
      </c>
      <c r="H2429" s="948" t="s">
        <v>4155</v>
      </c>
      <c r="I2429" s="948"/>
      <c r="J2429" s="948" t="s">
        <v>1096</v>
      </c>
      <c r="K2429" s="948">
        <v>5</v>
      </c>
      <c r="L2429" s="948" t="s">
        <v>25</v>
      </c>
      <c r="M2429" s="948">
        <v>41600</v>
      </c>
      <c r="N2429" s="948" t="s">
        <v>114</v>
      </c>
      <c r="O2429" s="948">
        <v>165078</v>
      </c>
      <c r="P2429" s="948">
        <v>123478</v>
      </c>
      <c r="Q2429" s="948">
        <v>18870</v>
      </c>
      <c r="R2429" s="948">
        <v>26466</v>
      </c>
      <c r="S2429" s="948"/>
      <c r="T2429" s="948"/>
      <c r="U2429" s="948"/>
      <c r="V2429" s="948" t="s">
        <v>1348</v>
      </c>
      <c r="W2429" s="948">
        <v>1</v>
      </c>
    </row>
    <row r="2430" spans="1:23" s="917" customFormat="1" ht="12.75" customHeight="1">
      <c r="A2430" s="948">
        <v>1545</v>
      </c>
      <c r="B2430" s="948">
        <v>2846</v>
      </c>
      <c r="C2430" s="948" t="s">
        <v>324</v>
      </c>
      <c r="D2430" s="948" t="s">
        <v>1445</v>
      </c>
      <c r="E2430" s="948">
        <v>48611</v>
      </c>
      <c r="F2430" s="948" t="s">
        <v>198</v>
      </c>
      <c r="G2430" s="948" t="s">
        <v>4157</v>
      </c>
      <c r="H2430" s="948" t="s">
        <v>4155</v>
      </c>
      <c r="I2430" s="948"/>
      <c r="J2430" s="948" t="s">
        <v>1096</v>
      </c>
      <c r="K2430" s="948">
        <v>2</v>
      </c>
      <c r="L2430" s="948" t="s">
        <v>25</v>
      </c>
      <c r="M2430" s="948">
        <v>41600</v>
      </c>
      <c r="N2430" s="948" t="s">
        <v>126</v>
      </c>
      <c r="O2430" s="948">
        <v>212265</v>
      </c>
      <c r="P2430" s="948">
        <v>170665</v>
      </c>
      <c r="Q2430" s="948">
        <v>18870</v>
      </c>
      <c r="R2430" s="948">
        <v>26466</v>
      </c>
      <c r="S2430" s="948"/>
      <c r="T2430" s="948"/>
      <c r="U2430" s="948"/>
      <c r="V2430" s="948" t="s">
        <v>1348</v>
      </c>
      <c r="W2430" s="948">
        <v>3</v>
      </c>
    </row>
    <row r="2431" spans="1:23" s="917" customFormat="1" ht="12.75" customHeight="1">
      <c r="A2431" s="948">
        <v>1325</v>
      </c>
      <c r="B2431" s="948">
        <v>2831</v>
      </c>
      <c r="C2431" s="948" t="s">
        <v>319</v>
      </c>
      <c r="D2431" s="948" t="s">
        <v>1133</v>
      </c>
      <c r="E2431" s="948">
        <v>48612</v>
      </c>
      <c r="F2431" s="948" t="s">
        <v>198</v>
      </c>
      <c r="G2431" s="948" t="s">
        <v>4158</v>
      </c>
      <c r="H2431" s="948" t="s">
        <v>4130</v>
      </c>
      <c r="I2431" s="948"/>
      <c r="J2431" s="948" t="s">
        <v>1096</v>
      </c>
      <c r="K2431" s="948">
        <v>2</v>
      </c>
      <c r="L2431" s="948" t="s">
        <v>25</v>
      </c>
      <c r="M2431" s="948">
        <v>41600</v>
      </c>
      <c r="N2431" s="948" t="s">
        <v>126</v>
      </c>
      <c r="O2431" s="948">
        <v>212265</v>
      </c>
      <c r="P2431" s="948">
        <v>170665</v>
      </c>
      <c r="Q2431" s="948">
        <v>18870</v>
      </c>
      <c r="R2431" s="948">
        <v>26466</v>
      </c>
      <c r="S2431" s="948"/>
      <c r="T2431" s="948"/>
      <c r="U2431" s="948"/>
      <c r="V2431" s="948" t="s">
        <v>1348</v>
      </c>
      <c r="W2431" s="948">
        <v>1</v>
      </c>
    </row>
    <row r="2432" spans="1:23" s="917" customFormat="1" ht="12.75" customHeight="1">
      <c r="A2432" s="948">
        <v>1335</v>
      </c>
      <c r="B2432" s="948">
        <v>2832</v>
      </c>
      <c r="C2432" s="948" t="s">
        <v>92</v>
      </c>
      <c r="D2432" s="948" t="s">
        <v>1133</v>
      </c>
      <c r="E2432" s="948">
        <v>48613</v>
      </c>
      <c r="F2432" s="948" t="s">
        <v>198</v>
      </c>
      <c r="G2432" s="948" t="s">
        <v>4159</v>
      </c>
      <c r="H2432" s="948" t="s">
        <v>4160</v>
      </c>
      <c r="I2432" s="948"/>
      <c r="J2432" s="948" t="s">
        <v>1096</v>
      </c>
      <c r="K2432" s="948">
        <v>5</v>
      </c>
      <c r="L2432" s="948" t="s">
        <v>373</v>
      </c>
      <c r="M2432" s="948">
        <v>41600</v>
      </c>
      <c r="N2432" s="948" t="s">
        <v>88</v>
      </c>
      <c r="O2432" s="948">
        <v>101092</v>
      </c>
      <c r="P2432" s="948">
        <v>59492</v>
      </c>
      <c r="Q2432" s="948">
        <v>18870</v>
      </c>
      <c r="R2432" s="948">
        <v>26466</v>
      </c>
      <c r="S2432" s="948"/>
      <c r="T2432" s="948"/>
      <c r="U2432" s="948"/>
      <c r="V2432" s="948" t="s">
        <v>1348</v>
      </c>
      <c r="W2432" s="948">
        <v>2</v>
      </c>
    </row>
    <row r="2433" spans="1:23" s="917" customFormat="1" ht="12.75" customHeight="1">
      <c r="A2433" s="948">
        <v>1145</v>
      </c>
      <c r="B2433" s="948">
        <v>2840</v>
      </c>
      <c r="C2433" s="948" t="s">
        <v>87</v>
      </c>
      <c r="D2433" s="948" t="s">
        <v>1133</v>
      </c>
      <c r="E2433" s="948">
        <v>48614</v>
      </c>
      <c r="F2433" s="948" t="s">
        <v>198</v>
      </c>
      <c r="G2433" s="948" t="s">
        <v>4161</v>
      </c>
      <c r="H2433" s="948" t="s">
        <v>4162</v>
      </c>
      <c r="I2433" s="948"/>
      <c r="J2433" s="948" t="s">
        <v>1096</v>
      </c>
      <c r="K2433" s="948">
        <v>3</v>
      </c>
      <c r="L2433" s="948" t="s">
        <v>25</v>
      </c>
      <c r="M2433" s="948">
        <v>41600</v>
      </c>
      <c r="N2433" s="948" t="s">
        <v>84</v>
      </c>
      <c r="O2433" s="948">
        <v>94362</v>
      </c>
      <c r="P2433" s="948">
        <v>52762</v>
      </c>
      <c r="Q2433" s="948">
        <v>18870</v>
      </c>
      <c r="R2433" s="948">
        <v>26466</v>
      </c>
      <c r="S2433" s="948"/>
      <c r="T2433" s="948"/>
      <c r="U2433" s="948"/>
      <c r="V2433" s="948" t="s">
        <v>1348</v>
      </c>
      <c r="W2433" s="948">
        <v>1</v>
      </c>
    </row>
    <row r="2434" spans="1:23" s="917" customFormat="1" ht="12.75" customHeight="1">
      <c r="A2434" s="948">
        <v>16</v>
      </c>
      <c r="B2434" s="948">
        <v>2808</v>
      </c>
      <c r="C2434" s="948" t="s">
        <v>99</v>
      </c>
      <c r="D2434" s="948" t="s">
        <v>1126</v>
      </c>
      <c r="E2434" s="948">
        <v>48615</v>
      </c>
      <c r="F2434" s="948" t="s">
        <v>198</v>
      </c>
      <c r="G2434" s="948" t="s">
        <v>4163</v>
      </c>
      <c r="H2434" s="948" t="s">
        <v>4083</v>
      </c>
      <c r="I2434" s="948"/>
      <c r="J2434" s="948" t="s">
        <v>1096</v>
      </c>
      <c r="K2434" s="948">
        <v>1</v>
      </c>
      <c r="L2434" s="948" t="s">
        <v>25</v>
      </c>
      <c r="M2434" s="948">
        <v>41600</v>
      </c>
      <c r="N2434" s="948" t="s">
        <v>97</v>
      </c>
      <c r="O2434" s="948">
        <v>122428</v>
      </c>
      <c r="P2434" s="948">
        <v>80828</v>
      </c>
      <c r="Q2434" s="948">
        <v>18870</v>
      </c>
      <c r="R2434" s="948">
        <v>26466</v>
      </c>
      <c r="S2434" s="948"/>
      <c r="T2434" s="948"/>
      <c r="U2434" s="948"/>
      <c r="V2434" s="948" t="s">
        <v>1348</v>
      </c>
      <c r="W2434" s="948">
        <v>4</v>
      </c>
    </row>
    <row r="2435" spans="1:23" s="917" customFormat="1" ht="12.75" customHeight="1">
      <c r="A2435" s="948">
        <v>1555</v>
      </c>
      <c r="B2435" s="948">
        <v>2845</v>
      </c>
      <c r="C2435" s="948" t="s">
        <v>318</v>
      </c>
      <c r="D2435" s="948" t="s">
        <v>1445</v>
      </c>
      <c r="E2435" s="948">
        <v>48616</v>
      </c>
      <c r="F2435" s="948" t="s">
        <v>198</v>
      </c>
      <c r="G2435" s="948" t="s">
        <v>4164</v>
      </c>
      <c r="H2435" s="948" t="s">
        <v>4165</v>
      </c>
      <c r="I2435" s="948"/>
      <c r="J2435" s="948" t="s">
        <v>1096</v>
      </c>
      <c r="K2435" s="948">
        <v>2</v>
      </c>
      <c r="L2435" s="948" t="s">
        <v>25</v>
      </c>
      <c r="M2435" s="948">
        <v>41600</v>
      </c>
      <c r="N2435" s="948" t="s">
        <v>126</v>
      </c>
      <c r="O2435" s="948">
        <v>212265</v>
      </c>
      <c r="P2435" s="948">
        <v>170665</v>
      </c>
      <c r="Q2435" s="948">
        <v>18870</v>
      </c>
      <c r="R2435" s="948">
        <v>26466</v>
      </c>
      <c r="S2435" s="948"/>
      <c r="T2435" s="948"/>
      <c r="U2435" s="948"/>
      <c r="V2435" s="948" t="s">
        <v>1348</v>
      </c>
      <c r="W2435" s="948">
        <v>2</v>
      </c>
    </row>
    <row r="2436" spans="1:23" s="917" customFormat="1" ht="12.75" customHeight="1">
      <c r="A2436" s="948">
        <v>1555</v>
      </c>
      <c r="B2436" s="948">
        <v>2845</v>
      </c>
      <c r="C2436" s="948" t="s">
        <v>318</v>
      </c>
      <c r="D2436" s="948" t="s">
        <v>1445</v>
      </c>
      <c r="E2436" s="948">
        <v>48617</v>
      </c>
      <c r="F2436" s="948" t="s">
        <v>198</v>
      </c>
      <c r="G2436" s="948" t="s">
        <v>4166</v>
      </c>
      <c r="H2436" s="948" t="s">
        <v>4165</v>
      </c>
      <c r="I2436" s="948"/>
      <c r="J2436" s="948" t="s">
        <v>1096</v>
      </c>
      <c r="K2436" s="948">
        <v>2</v>
      </c>
      <c r="L2436" s="948" t="s">
        <v>25</v>
      </c>
      <c r="M2436" s="948">
        <v>41600</v>
      </c>
      <c r="N2436" s="948" t="s">
        <v>126</v>
      </c>
      <c r="O2436" s="948">
        <v>212265</v>
      </c>
      <c r="P2436" s="948">
        <v>170665</v>
      </c>
      <c r="Q2436" s="948">
        <v>18870</v>
      </c>
      <c r="R2436" s="948">
        <v>26466</v>
      </c>
      <c r="S2436" s="948"/>
      <c r="T2436" s="948"/>
      <c r="U2436" s="948"/>
      <c r="V2436" s="948" t="s">
        <v>1348</v>
      </c>
      <c r="W2436" s="948">
        <v>1</v>
      </c>
    </row>
    <row r="2437" spans="1:23" s="917" customFormat="1" ht="12.75" customHeight="1">
      <c r="A2437" s="948">
        <v>1555</v>
      </c>
      <c r="B2437" s="948">
        <v>2845</v>
      </c>
      <c r="C2437" s="948" t="s">
        <v>318</v>
      </c>
      <c r="D2437" s="948" t="s">
        <v>1445</v>
      </c>
      <c r="E2437" s="948">
        <v>48618</v>
      </c>
      <c r="F2437" s="948" t="s">
        <v>198</v>
      </c>
      <c r="G2437" s="948" t="s">
        <v>4167</v>
      </c>
      <c r="H2437" s="948" t="s">
        <v>4165</v>
      </c>
      <c r="I2437" s="948"/>
      <c r="J2437" s="948" t="s">
        <v>1096</v>
      </c>
      <c r="K2437" s="948">
        <v>2</v>
      </c>
      <c r="L2437" s="948" t="s">
        <v>25</v>
      </c>
      <c r="M2437" s="948">
        <v>41600</v>
      </c>
      <c r="N2437" s="948" t="s">
        <v>126</v>
      </c>
      <c r="O2437" s="948">
        <v>212265</v>
      </c>
      <c r="P2437" s="948">
        <v>170665</v>
      </c>
      <c r="Q2437" s="948">
        <v>18870</v>
      </c>
      <c r="R2437" s="948">
        <v>26466</v>
      </c>
      <c r="S2437" s="948"/>
      <c r="T2437" s="948"/>
      <c r="U2437" s="948"/>
      <c r="V2437" s="948" t="s">
        <v>1348</v>
      </c>
      <c r="W2437" s="948">
        <v>1</v>
      </c>
    </row>
    <row r="2438" spans="1:23" s="917" customFormat="1" ht="12.75" customHeight="1">
      <c r="A2438" s="948">
        <v>1555</v>
      </c>
      <c r="B2438" s="948">
        <v>2845</v>
      </c>
      <c r="C2438" s="948" t="s">
        <v>318</v>
      </c>
      <c r="D2438" s="948" t="s">
        <v>1445</v>
      </c>
      <c r="E2438" s="948">
        <v>48619</v>
      </c>
      <c r="F2438" s="948" t="s">
        <v>198</v>
      </c>
      <c r="G2438" s="948" t="s">
        <v>4168</v>
      </c>
      <c r="H2438" s="948" t="s">
        <v>4165</v>
      </c>
      <c r="I2438" s="948"/>
      <c r="J2438" s="948" t="s">
        <v>1096</v>
      </c>
      <c r="K2438" s="948">
        <v>2</v>
      </c>
      <c r="L2438" s="948" t="s">
        <v>25</v>
      </c>
      <c r="M2438" s="948">
        <v>41600</v>
      </c>
      <c r="N2438" s="948" t="s">
        <v>126</v>
      </c>
      <c r="O2438" s="948">
        <v>212265</v>
      </c>
      <c r="P2438" s="948">
        <v>170665</v>
      </c>
      <c r="Q2438" s="948">
        <v>18870</v>
      </c>
      <c r="R2438" s="948">
        <v>26466</v>
      </c>
      <c r="S2438" s="948"/>
      <c r="T2438" s="948"/>
      <c r="U2438" s="948"/>
      <c r="V2438" s="948" t="s">
        <v>1348</v>
      </c>
      <c r="W2438" s="948">
        <v>1</v>
      </c>
    </row>
    <row r="2439" spans="1:23" s="917" customFormat="1" ht="12.75" customHeight="1">
      <c r="A2439" s="948">
        <v>1455</v>
      </c>
      <c r="B2439" s="948">
        <v>2806</v>
      </c>
      <c r="C2439" s="948" t="s">
        <v>111</v>
      </c>
      <c r="D2439" s="948" t="s">
        <v>1133</v>
      </c>
      <c r="E2439" s="948">
        <v>48621</v>
      </c>
      <c r="F2439" s="948" t="s">
        <v>198</v>
      </c>
      <c r="G2439" s="948" t="s">
        <v>4169</v>
      </c>
      <c r="H2439" s="948" t="s">
        <v>4127</v>
      </c>
      <c r="I2439" s="948"/>
      <c r="J2439" s="948" t="s">
        <v>1096</v>
      </c>
      <c r="K2439" s="948">
        <v>5</v>
      </c>
      <c r="L2439" s="948" t="s">
        <v>25</v>
      </c>
      <c r="M2439" s="948">
        <v>41600</v>
      </c>
      <c r="N2439" s="948" t="s">
        <v>109</v>
      </c>
      <c r="O2439" s="948">
        <v>149905</v>
      </c>
      <c r="P2439" s="948">
        <v>108305</v>
      </c>
      <c r="Q2439" s="948">
        <v>18870</v>
      </c>
      <c r="R2439" s="948">
        <v>26466</v>
      </c>
      <c r="S2439" s="948"/>
      <c r="T2439" s="948"/>
      <c r="U2439" s="948"/>
      <c r="V2439" s="948" t="s">
        <v>1348</v>
      </c>
      <c r="W2439" s="948">
        <v>1</v>
      </c>
    </row>
    <row r="2440" spans="1:23" s="917" customFormat="1" ht="12.75" customHeight="1">
      <c r="A2440" s="948">
        <v>1430</v>
      </c>
      <c r="B2440" s="948">
        <v>2834</v>
      </c>
      <c r="C2440" s="948" t="s">
        <v>123</v>
      </c>
      <c r="D2440" s="948" t="s">
        <v>1133</v>
      </c>
      <c r="E2440" s="948">
        <v>48622</v>
      </c>
      <c r="F2440" s="948" t="s">
        <v>198</v>
      </c>
      <c r="G2440" s="948" t="s">
        <v>4170</v>
      </c>
      <c r="H2440" s="948" t="s">
        <v>4127</v>
      </c>
      <c r="I2440" s="948"/>
      <c r="J2440" s="948" t="s">
        <v>1096</v>
      </c>
      <c r="K2440" s="948">
        <v>5</v>
      </c>
      <c r="L2440" s="948" t="s">
        <v>25</v>
      </c>
      <c r="M2440" s="948">
        <v>41600</v>
      </c>
      <c r="N2440" s="948" t="s">
        <v>120</v>
      </c>
      <c r="O2440" s="948">
        <v>177383</v>
      </c>
      <c r="P2440" s="948">
        <v>135783</v>
      </c>
      <c r="Q2440" s="948">
        <v>18870</v>
      </c>
      <c r="R2440" s="948">
        <v>26466</v>
      </c>
      <c r="S2440" s="948"/>
      <c r="T2440" s="948"/>
      <c r="U2440" s="948"/>
      <c r="V2440" s="948" t="s">
        <v>1348</v>
      </c>
      <c r="W2440" s="948">
        <v>1</v>
      </c>
    </row>
    <row r="2441" spans="1:23" s="917" customFormat="1" ht="12.75" customHeight="1">
      <c r="A2441" s="948">
        <v>1545</v>
      </c>
      <c r="B2441" s="948">
        <v>2846</v>
      </c>
      <c r="C2441" s="948" t="s">
        <v>324</v>
      </c>
      <c r="D2441" s="948" t="s">
        <v>1445</v>
      </c>
      <c r="E2441" s="948">
        <v>48624</v>
      </c>
      <c r="F2441" s="948" t="s">
        <v>198</v>
      </c>
      <c r="G2441" s="948" t="s">
        <v>4171</v>
      </c>
      <c r="H2441" s="948" t="s">
        <v>4155</v>
      </c>
      <c r="I2441" s="948"/>
      <c r="J2441" s="948" t="s">
        <v>1096</v>
      </c>
      <c r="K2441" s="948">
        <v>2</v>
      </c>
      <c r="L2441" s="948" t="s">
        <v>25</v>
      </c>
      <c r="M2441" s="948">
        <v>41600</v>
      </c>
      <c r="N2441" s="948" t="s">
        <v>126</v>
      </c>
      <c r="O2441" s="948">
        <v>212265</v>
      </c>
      <c r="P2441" s="948">
        <v>170665</v>
      </c>
      <c r="Q2441" s="948">
        <v>18870</v>
      </c>
      <c r="R2441" s="948">
        <v>26466</v>
      </c>
      <c r="S2441" s="948"/>
      <c r="T2441" s="948"/>
      <c r="U2441" s="948"/>
      <c r="V2441" s="948" t="s">
        <v>1348</v>
      </c>
      <c r="W2441" s="948">
        <v>2</v>
      </c>
    </row>
    <row r="2442" spans="1:23" s="917" customFormat="1" ht="12.75" customHeight="1">
      <c r="A2442" s="948">
        <v>1545</v>
      </c>
      <c r="B2442" s="948">
        <v>2846</v>
      </c>
      <c r="C2442" s="948" t="s">
        <v>324</v>
      </c>
      <c r="D2442" s="948" t="s">
        <v>1445</v>
      </c>
      <c r="E2442" s="948">
        <v>48625</v>
      </c>
      <c r="F2442" s="948" t="s">
        <v>198</v>
      </c>
      <c r="G2442" s="948" t="s">
        <v>4172</v>
      </c>
      <c r="H2442" s="948" t="s">
        <v>4155</v>
      </c>
      <c r="I2442" s="948"/>
      <c r="J2442" s="948" t="s">
        <v>1096</v>
      </c>
      <c r="K2442" s="948">
        <v>2</v>
      </c>
      <c r="L2442" s="948" t="s">
        <v>25</v>
      </c>
      <c r="M2442" s="948">
        <v>41600</v>
      </c>
      <c r="N2442" s="948" t="s">
        <v>126</v>
      </c>
      <c r="O2442" s="948">
        <v>212265</v>
      </c>
      <c r="P2442" s="948">
        <v>170665</v>
      </c>
      <c r="Q2442" s="948">
        <v>18870</v>
      </c>
      <c r="R2442" s="948">
        <v>26466</v>
      </c>
      <c r="S2442" s="948"/>
      <c r="T2442" s="948"/>
      <c r="U2442" s="948"/>
      <c r="V2442" s="948" t="s">
        <v>1348</v>
      </c>
      <c r="W2442" s="948">
        <v>1</v>
      </c>
    </row>
    <row r="2443" spans="1:23" s="917" customFormat="1" ht="12.75" customHeight="1">
      <c r="A2443" s="948">
        <v>1545</v>
      </c>
      <c r="B2443" s="948">
        <v>2846</v>
      </c>
      <c r="C2443" s="948" t="s">
        <v>324</v>
      </c>
      <c r="D2443" s="948" t="s">
        <v>1445</v>
      </c>
      <c r="E2443" s="948">
        <v>48626</v>
      </c>
      <c r="F2443" s="948" t="s">
        <v>198</v>
      </c>
      <c r="G2443" s="948" t="s">
        <v>4173</v>
      </c>
      <c r="H2443" s="948" t="s">
        <v>4155</v>
      </c>
      <c r="I2443" s="948"/>
      <c r="J2443" s="948" t="s">
        <v>1096</v>
      </c>
      <c r="K2443" s="948">
        <v>2</v>
      </c>
      <c r="L2443" s="948" t="s">
        <v>25</v>
      </c>
      <c r="M2443" s="948">
        <v>41600</v>
      </c>
      <c r="N2443" s="948" t="s">
        <v>126</v>
      </c>
      <c r="O2443" s="948">
        <v>212265</v>
      </c>
      <c r="P2443" s="948">
        <v>170665</v>
      </c>
      <c r="Q2443" s="948">
        <v>18870</v>
      </c>
      <c r="R2443" s="948">
        <v>26466</v>
      </c>
      <c r="S2443" s="948"/>
      <c r="T2443" s="948"/>
      <c r="U2443" s="948"/>
      <c r="V2443" s="948" t="s">
        <v>1348</v>
      </c>
      <c r="W2443" s="948">
        <v>1</v>
      </c>
    </row>
    <row r="2444" spans="1:23" s="917" customFormat="1" ht="12.75" customHeight="1">
      <c r="A2444" s="948">
        <v>1545</v>
      </c>
      <c r="B2444" s="948">
        <v>2846</v>
      </c>
      <c r="C2444" s="948" t="s">
        <v>324</v>
      </c>
      <c r="D2444" s="948" t="s">
        <v>1445</v>
      </c>
      <c r="E2444" s="948">
        <v>48628</v>
      </c>
      <c r="F2444" s="948" t="s">
        <v>198</v>
      </c>
      <c r="G2444" s="948" t="s">
        <v>4174</v>
      </c>
      <c r="H2444" s="948" t="s">
        <v>4155</v>
      </c>
      <c r="I2444" s="948"/>
      <c r="J2444" s="948" t="s">
        <v>1096</v>
      </c>
      <c r="K2444" s="948">
        <v>2</v>
      </c>
      <c r="L2444" s="948" t="s">
        <v>25</v>
      </c>
      <c r="M2444" s="948">
        <v>41600</v>
      </c>
      <c r="N2444" s="948" t="s">
        <v>126</v>
      </c>
      <c r="O2444" s="948">
        <v>212265</v>
      </c>
      <c r="P2444" s="948">
        <v>170665</v>
      </c>
      <c r="Q2444" s="948">
        <v>18870</v>
      </c>
      <c r="R2444" s="948">
        <v>26466</v>
      </c>
      <c r="S2444" s="948"/>
      <c r="T2444" s="948"/>
      <c r="U2444" s="948"/>
      <c r="V2444" s="948" t="s">
        <v>1348</v>
      </c>
      <c r="W2444" s="948">
        <v>1</v>
      </c>
    </row>
    <row r="2445" spans="1:23" s="917" customFormat="1" ht="12.75" customHeight="1">
      <c r="A2445" s="948">
        <v>1545</v>
      </c>
      <c r="B2445" s="948">
        <v>2846</v>
      </c>
      <c r="C2445" s="948" t="s">
        <v>324</v>
      </c>
      <c r="D2445" s="948" t="s">
        <v>1445</v>
      </c>
      <c r="E2445" s="948">
        <v>48629</v>
      </c>
      <c r="F2445" s="948" t="s">
        <v>198</v>
      </c>
      <c r="G2445" s="948" t="s">
        <v>4175</v>
      </c>
      <c r="H2445" s="948" t="s">
        <v>4155</v>
      </c>
      <c r="I2445" s="948"/>
      <c r="J2445" s="948" t="s">
        <v>1096</v>
      </c>
      <c r="K2445" s="948">
        <v>2</v>
      </c>
      <c r="L2445" s="948" t="s">
        <v>25</v>
      </c>
      <c r="M2445" s="948">
        <v>41600</v>
      </c>
      <c r="N2445" s="948" t="s">
        <v>126</v>
      </c>
      <c r="O2445" s="948">
        <v>212265</v>
      </c>
      <c r="P2445" s="948">
        <v>170665</v>
      </c>
      <c r="Q2445" s="948">
        <v>18870</v>
      </c>
      <c r="R2445" s="948">
        <v>26466</v>
      </c>
      <c r="S2445" s="948"/>
      <c r="T2445" s="948"/>
      <c r="U2445" s="948"/>
      <c r="V2445" s="948" t="s">
        <v>1348</v>
      </c>
      <c r="W2445" s="948">
        <v>1</v>
      </c>
    </row>
    <row r="2446" spans="1:23" s="917" customFormat="1" ht="12.75" customHeight="1">
      <c r="A2446" s="948">
        <v>1545</v>
      </c>
      <c r="B2446" s="948">
        <v>2846</v>
      </c>
      <c r="C2446" s="948" t="s">
        <v>324</v>
      </c>
      <c r="D2446" s="948" t="s">
        <v>1445</v>
      </c>
      <c r="E2446" s="948">
        <v>48630</v>
      </c>
      <c r="F2446" s="948" t="s">
        <v>198</v>
      </c>
      <c r="G2446" s="948" t="s">
        <v>4176</v>
      </c>
      <c r="H2446" s="948" t="s">
        <v>4155</v>
      </c>
      <c r="I2446" s="948"/>
      <c r="J2446" s="948" t="s">
        <v>1096</v>
      </c>
      <c r="K2446" s="948">
        <v>2</v>
      </c>
      <c r="L2446" s="948" t="s">
        <v>25</v>
      </c>
      <c r="M2446" s="948">
        <v>41600</v>
      </c>
      <c r="N2446" s="948" t="s">
        <v>126</v>
      </c>
      <c r="O2446" s="948">
        <v>212265</v>
      </c>
      <c r="P2446" s="948">
        <v>170665</v>
      </c>
      <c r="Q2446" s="948">
        <v>18870</v>
      </c>
      <c r="R2446" s="948">
        <v>26466</v>
      </c>
      <c r="S2446" s="948"/>
      <c r="T2446" s="948"/>
      <c r="U2446" s="948"/>
      <c r="V2446" s="948" t="s">
        <v>1348</v>
      </c>
      <c r="W2446" s="948">
        <v>2</v>
      </c>
    </row>
    <row r="2447" spans="1:23" s="917" customFormat="1" ht="12.75" customHeight="1">
      <c r="A2447" s="948">
        <v>1545</v>
      </c>
      <c r="B2447" s="948">
        <v>2846</v>
      </c>
      <c r="C2447" s="948" t="s">
        <v>324</v>
      </c>
      <c r="D2447" s="948" t="s">
        <v>1445</v>
      </c>
      <c r="E2447" s="948">
        <v>48631</v>
      </c>
      <c r="F2447" s="948" t="s">
        <v>198</v>
      </c>
      <c r="G2447" s="948" t="s">
        <v>4177</v>
      </c>
      <c r="H2447" s="948" t="s">
        <v>4155</v>
      </c>
      <c r="I2447" s="948"/>
      <c r="J2447" s="948" t="s">
        <v>1096</v>
      </c>
      <c r="K2447" s="948">
        <v>2</v>
      </c>
      <c r="L2447" s="948" t="s">
        <v>25</v>
      </c>
      <c r="M2447" s="948">
        <v>41600</v>
      </c>
      <c r="N2447" s="948" t="s">
        <v>126</v>
      </c>
      <c r="O2447" s="948">
        <v>212265</v>
      </c>
      <c r="P2447" s="948">
        <v>170665</v>
      </c>
      <c r="Q2447" s="948">
        <v>18870</v>
      </c>
      <c r="R2447" s="948">
        <v>26466</v>
      </c>
      <c r="S2447" s="948"/>
      <c r="T2447" s="948"/>
      <c r="U2447" s="948"/>
      <c r="V2447" s="948" t="s">
        <v>1348</v>
      </c>
      <c r="W2447" s="948">
        <v>2</v>
      </c>
    </row>
    <row r="2448" spans="1:23" s="917" customFormat="1" ht="12.75" customHeight="1">
      <c r="A2448" s="948">
        <v>1640</v>
      </c>
      <c r="B2448" s="948">
        <v>2821</v>
      </c>
      <c r="C2448" s="948" t="s">
        <v>102</v>
      </c>
      <c r="D2448" s="948" t="s">
        <v>1126</v>
      </c>
      <c r="E2448" s="948">
        <v>48632</v>
      </c>
      <c r="F2448" s="948" t="s">
        <v>198</v>
      </c>
      <c r="G2448" s="948" t="s">
        <v>4178</v>
      </c>
      <c r="H2448" s="948" t="s">
        <v>4179</v>
      </c>
      <c r="I2448" s="948"/>
      <c r="J2448" s="948" t="s">
        <v>1096</v>
      </c>
      <c r="K2448" s="948">
        <v>1</v>
      </c>
      <c r="L2448" s="948" t="s">
        <v>25</v>
      </c>
      <c r="M2448" s="948">
        <v>41600</v>
      </c>
      <c r="N2448" s="948" t="s">
        <v>97</v>
      </c>
      <c r="O2448" s="948">
        <v>122428</v>
      </c>
      <c r="P2448" s="948">
        <v>80828</v>
      </c>
      <c r="Q2448" s="948">
        <v>18870</v>
      </c>
      <c r="R2448" s="948">
        <v>49052</v>
      </c>
      <c r="S2448" s="948"/>
      <c r="T2448" s="948"/>
      <c r="U2448" s="948"/>
      <c r="V2448" s="948" t="s">
        <v>1348</v>
      </c>
      <c r="W2448" s="948">
        <v>1</v>
      </c>
    </row>
    <row r="2449" spans="1:23" s="917" customFormat="1" ht="12.75" customHeight="1">
      <c r="A2449" s="948">
        <v>1455</v>
      </c>
      <c r="B2449" s="948">
        <v>2807</v>
      </c>
      <c r="C2449" s="948" t="s">
        <v>1102</v>
      </c>
      <c r="D2449" s="948" t="s">
        <v>1133</v>
      </c>
      <c r="E2449" s="948">
        <v>48636</v>
      </c>
      <c r="F2449" s="948" t="s">
        <v>198</v>
      </c>
      <c r="G2449" s="948" t="s">
        <v>4180</v>
      </c>
      <c r="H2449" s="948" t="s">
        <v>4181</v>
      </c>
      <c r="I2449" s="948"/>
      <c r="J2449" s="948" t="s">
        <v>1096</v>
      </c>
      <c r="K2449" s="948">
        <v>2</v>
      </c>
      <c r="L2449" s="948" t="s">
        <v>25</v>
      </c>
      <c r="M2449" s="948">
        <v>41600</v>
      </c>
      <c r="N2449" s="948" t="s">
        <v>97</v>
      </c>
      <c r="O2449" s="948">
        <v>122428</v>
      </c>
      <c r="P2449" s="948">
        <v>80828</v>
      </c>
      <c r="Q2449" s="948">
        <v>18870</v>
      </c>
      <c r="R2449" s="948">
        <v>26466</v>
      </c>
      <c r="S2449" s="948"/>
      <c r="T2449" s="948"/>
      <c r="U2449" s="948"/>
      <c r="V2449" s="948" t="s">
        <v>1348</v>
      </c>
      <c r="W2449" s="948">
        <v>2</v>
      </c>
    </row>
    <row r="2450" spans="1:23" s="917" customFormat="1" ht="12.75" customHeight="1">
      <c r="A2450" s="948">
        <v>1034</v>
      </c>
      <c r="B2450" s="948">
        <v>2848</v>
      </c>
      <c r="C2450" s="948" t="s">
        <v>125</v>
      </c>
      <c r="D2450" s="948" t="s">
        <v>1445</v>
      </c>
      <c r="E2450" s="948">
        <v>48643</v>
      </c>
      <c r="F2450" s="948" t="s">
        <v>198</v>
      </c>
      <c r="G2450" s="948" t="s">
        <v>4182</v>
      </c>
      <c r="H2450" s="948" t="s">
        <v>4083</v>
      </c>
      <c r="I2450" s="948"/>
      <c r="J2450" s="948" t="s">
        <v>1096</v>
      </c>
      <c r="K2450" s="948">
        <v>5</v>
      </c>
      <c r="L2450" s="948" t="s">
        <v>25</v>
      </c>
      <c r="M2450" s="948">
        <v>41600</v>
      </c>
      <c r="N2450" s="948" t="s">
        <v>114</v>
      </c>
      <c r="O2450" s="948">
        <v>165078</v>
      </c>
      <c r="P2450" s="948">
        <v>123478</v>
      </c>
      <c r="Q2450" s="948">
        <v>18870</v>
      </c>
      <c r="R2450" s="948">
        <v>26466</v>
      </c>
      <c r="S2450" s="948"/>
      <c r="T2450" s="948"/>
      <c r="U2450" s="948"/>
      <c r="V2450" s="948" t="s">
        <v>1348</v>
      </c>
      <c r="W2450" s="948">
        <v>1</v>
      </c>
    </row>
    <row r="2451" spans="1:23" s="917" customFormat="1" ht="12.75" customHeight="1">
      <c r="A2451" s="948">
        <v>1034</v>
      </c>
      <c r="B2451" s="948">
        <v>2848</v>
      </c>
      <c r="C2451" s="948" t="s">
        <v>125</v>
      </c>
      <c r="D2451" s="948" t="s">
        <v>1445</v>
      </c>
      <c r="E2451" s="948">
        <v>48644</v>
      </c>
      <c r="F2451" s="948" t="s">
        <v>198</v>
      </c>
      <c r="G2451" s="948" t="s">
        <v>4183</v>
      </c>
      <c r="H2451" s="948" t="s">
        <v>4083</v>
      </c>
      <c r="I2451" s="948"/>
      <c r="J2451" s="948" t="s">
        <v>1096</v>
      </c>
      <c r="K2451" s="948">
        <v>10</v>
      </c>
      <c r="L2451" s="948" t="s">
        <v>25</v>
      </c>
      <c r="M2451" s="948">
        <v>41600</v>
      </c>
      <c r="N2451" s="948" t="s">
        <v>114</v>
      </c>
      <c r="O2451" s="948">
        <v>165078</v>
      </c>
      <c r="P2451" s="948">
        <v>123478</v>
      </c>
      <c r="Q2451" s="948">
        <v>18870</v>
      </c>
      <c r="R2451" s="948">
        <v>26466</v>
      </c>
      <c r="S2451" s="948"/>
      <c r="T2451" s="948"/>
      <c r="U2451" s="948"/>
      <c r="V2451" s="948" t="s">
        <v>1348</v>
      </c>
      <c r="W2451" s="948">
        <v>1</v>
      </c>
    </row>
    <row r="2452" spans="1:23" s="917" customFormat="1" ht="12.75" customHeight="1">
      <c r="A2452" s="948">
        <v>1545</v>
      </c>
      <c r="B2452" s="948">
        <v>2848</v>
      </c>
      <c r="C2452" s="948" t="s">
        <v>125</v>
      </c>
      <c r="D2452" s="948" t="s">
        <v>1445</v>
      </c>
      <c r="E2452" s="948">
        <v>48645</v>
      </c>
      <c r="F2452" s="948" t="s">
        <v>198</v>
      </c>
      <c r="G2452" s="948" t="s">
        <v>4184</v>
      </c>
      <c r="H2452" s="948" t="s">
        <v>4083</v>
      </c>
      <c r="I2452" s="948"/>
      <c r="J2452" s="948" t="s">
        <v>1096</v>
      </c>
      <c r="K2452" s="948">
        <v>15</v>
      </c>
      <c r="L2452" s="948" t="s">
        <v>25</v>
      </c>
      <c r="M2452" s="948">
        <v>41600</v>
      </c>
      <c r="N2452" s="948" t="s">
        <v>114</v>
      </c>
      <c r="O2452" s="948">
        <v>165078</v>
      </c>
      <c r="P2452" s="948">
        <v>123478</v>
      </c>
      <c r="Q2452" s="948">
        <v>18870</v>
      </c>
      <c r="R2452" s="948">
        <v>26466</v>
      </c>
      <c r="S2452" s="948"/>
      <c r="T2452" s="948"/>
      <c r="U2452" s="948"/>
      <c r="V2452" s="948" t="s">
        <v>1348</v>
      </c>
      <c r="W2452" s="948">
        <v>1</v>
      </c>
    </row>
    <row r="2453" spans="1:23" s="917" customFormat="1" ht="12.75" customHeight="1">
      <c r="A2453" s="948">
        <v>1034</v>
      </c>
      <c r="B2453" s="948">
        <v>2848</v>
      </c>
      <c r="C2453" s="948" t="s">
        <v>125</v>
      </c>
      <c r="D2453" s="948" t="s">
        <v>1445</v>
      </c>
      <c r="E2453" s="948">
        <v>48646</v>
      </c>
      <c r="F2453" s="948" t="s">
        <v>198</v>
      </c>
      <c r="G2453" s="948" t="s">
        <v>4185</v>
      </c>
      <c r="H2453" s="948" t="s">
        <v>4083</v>
      </c>
      <c r="I2453" s="948"/>
      <c r="J2453" s="948" t="s">
        <v>1096</v>
      </c>
      <c r="K2453" s="948">
        <v>10</v>
      </c>
      <c r="L2453" s="948" t="s">
        <v>25</v>
      </c>
      <c r="M2453" s="948">
        <v>41600</v>
      </c>
      <c r="N2453" s="948" t="s">
        <v>114</v>
      </c>
      <c r="O2453" s="948">
        <v>165078</v>
      </c>
      <c r="P2453" s="948">
        <v>123478</v>
      </c>
      <c r="Q2453" s="948">
        <v>18870</v>
      </c>
      <c r="R2453" s="948">
        <v>26466</v>
      </c>
      <c r="S2453" s="948"/>
      <c r="T2453" s="948"/>
      <c r="U2453" s="948"/>
      <c r="V2453" s="948" t="s">
        <v>1348</v>
      </c>
      <c r="W2453" s="948">
        <v>1</v>
      </c>
    </row>
    <row r="2454" spans="1:23" s="917" customFormat="1" ht="12.75" customHeight="1">
      <c r="A2454" s="948">
        <v>1545</v>
      </c>
      <c r="B2454" s="948">
        <v>2818</v>
      </c>
      <c r="C2454" s="948" t="s">
        <v>108</v>
      </c>
      <c r="D2454" s="948" t="s">
        <v>1445</v>
      </c>
      <c r="E2454" s="948">
        <v>48647</v>
      </c>
      <c r="F2454" s="948" t="s">
        <v>198</v>
      </c>
      <c r="G2454" s="948" t="s">
        <v>4186</v>
      </c>
      <c r="H2454" s="948" t="s">
        <v>4083</v>
      </c>
      <c r="I2454" s="948"/>
      <c r="J2454" s="948" t="s">
        <v>1096</v>
      </c>
      <c r="K2454" s="948">
        <v>5</v>
      </c>
      <c r="L2454" s="948" t="s">
        <v>25</v>
      </c>
      <c r="M2454" s="948">
        <v>41600</v>
      </c>
      <c r="N2454" s="948" t="s">
        <v>109</v>
      </c>
      <c r="O2454" s="948">
        <v>149905</v>
      </c>
      <c r="P2454" s="948">
        <v>108305</v>
      </c>
      <c r="Q2454" s="948">
        <v>18870</v>
      </c>
      <c r="R2454" s="948">
        <v>26466</v>
      </c>
      <c r="S2454" s="948"/>
      <c r="T2454" s="948"/>
      <c r="U2454" s="948"/>
      <c r="V2454" s="948" t="s">
        <v>1348</v>
      </c>
      <c r="W2454" s="948">
        <v>1</v>
      </c>
    </row>
    <row r="2455" spans="1:23" s="917" customFormat="1" ht="12.75" customHeight="1">
      <c r="A2455" s="948">
        <v>1545</v>
      </c>
      <c r="B2455" s="948">
        <v>2818</v>
      </c>
      <c r="C2455" s="948" t="s">
        <v>108</v>
      </c>
      <c r="D2455" s="948" t="s">
        <v>1445</v>
      </c>
      <c r="E2455" s="948">
        <v>48648</v>
      </c>
      <c r="F2455" s="948" t="s">
        <v>198</v>
      </c>
      <c r="G2455" s="948" t="s">
        <v>4187</v>
      </c>
      <c r="H2455" s="948" t="s">
        <v>4083</v>
      </c>
      <c r="I2455" s="948"/>
      <c r="J2455" s="948" t="s">
        <v>1096</v>
      </c>
      <c r="K2455" s="948">
        <v>5</v>
      </c>
      <c r="L2455" s="948" t="s">
        <v>25</v>
      </c>
      <c r="M2455" s="948">
        <v>41600</v>
      </c>
      <c r="N2455" s="948" t="s">
        <v>109</v>
      </c>
      <c r="O2455" s="948">
        <v>149905</v>
      </c>
      <c r="P2455" s="948">
        <v>108305</v>
      </c>
      <c r="Q2455" s="948">
        <v>18870</v>
      </c>
      <c r="R2455" s="948">
        <v>26466</v>
      </c>
      <c r="S2455" s="948"/>
      <c r="T2455" s="948"/>
      <c r="U2455" s="948"/>
      <c r="V2455" s="948" t="s">
        <v>1348</v>
      </c>
      <c r="W2455" s="948">
        <v>1</v>
      </c>
    </row>
    <row r="2456" spans="1:23" s="917" customFormat="1" ht="12.75" customHeight="1">
      <c r="A2456" s="948">
        <v>1235</v>
      </c>
      <c r="B2456" s="948">
        <v>2824</v>
      </c>
      <c r="C2456" s="948" t="s">
        <v>122</v>
      </c>
      <c r="D2456" s="948" t="s">
        <v>1292</v>
      </c>
      <c r="E2456" s="948">
        <v>48649</v>
      </c>
      <c r="F2456" s="948" t="s">
        <v>198</v>
      </c>
      <c r="G2456" s="948" t="s">
        <v>4188</v>
      </c>
      <c r="H2456" s="948" t="s">
        <v>4189</v>
      </c>
      <c r="I2456" s="948"/>
      <c r="J2456" s="948" t="s">
        <v>1096</v>
      </c>
      <c r="K2456" s="948">
        <v>1</v>
      </c>
      <c r="L2456" s="948" t="s">
        <v>25</v>
      </c>
      <c r="M2456" s="948">
        <v>41600</v>
      </c>
      <c r="N2456" s="948" t="s">
        <v>114</v>
      </c>
      <c r="O2456" s="948">
        <v>165078</v>
      </c>
      <c r="P2456" s="948">
        <v>123478</v>
      </c>
      <c r="Q2456" s="948">
        <v>23032</v>
      </c>
      <c r="R2456" s="948">
        <v>43316</v>
      </c>
      <c r="S2456" s="948"/>
      <c r="T2456" s="948"/>
      <c r="U2456" s="948"/>
      <c r="V2456" s="948" t="s">
        <v>1348</v>
      </c>
      <c r="W2456" s="948">
        <v>1</v>
      </c>
    </row>
    <row r="2457" spans="1:23" s="917" customFormat="1" ht="12.75" customHeight="1">
      <c r="A2457" s="948">
        <v>1705</v>
      </c>
      <c r="B2457" s="948">
        <v>2840</v>
      </c>
      <c r="C2457" s="948" t="s">
        <v>87</v>
      </c>
      <c r="D2457" s="948" t="s">
        <v>1093</v>
      </c>
      <c r="E2457" s="948">
        <v>48650</v>
      </c>
      <c r="F2457" s="948" t="s">
        <v>198</v>
      </c>
      <c r="G2457" s="948" t="s">
        <v>4190</v>
      </c>
      <c r="H2457" s="948" t="s">
        <v>4191</v>
      </c>
      <c r="I2457" s="948"/>
      <c r="J2457" s="948" t="s">
        <v>1096</v>
      </c>
      <c r="K2457" s="948">
        <v>9</v>
      </c>
      <c r="L2457" s="948" t="s">
        <v>25</v>
      </c>
      <c r="M2457" s="948">
        <v>41600</v>
      </c>
      <c r="N2457" s="948" t="s">
        <v>84</v>
      </c>
      <c r="O2457" s="948">
        <v>94362</v>
      </c>
      <c r="P2457" s="948">
        <v>52762</v>
      </c>
      <c r="Q2457" s="948">
        <v>18870</v>
      </c>
      <c r="R2457" s="948">
        <v>26466</v>
      </c>
      <c r="S2457" s="948"/>
      <c r="T2457" s="948"/>
      <c r="U2457" s="948"/>
      <c r="V2457" s="948" t="s">
        <v>1348</v>
      </c>
      <c r="W2457" s="948">
        <v>2</v>
      </c>
    </row>
    <row r="2458" spans="1:23" s="917" customFormat="1" ht="12.75" customHeight="1">
      <c r="A2458" s="948">
        <v>1110</v>
      </c>
      <c r="B2458" s="948">
        <v>2836</v>
      </c>
      <c r="C2458" s="948" t="s">
        <v>320</v>
      </c>
      <c r="D2458" s="948" t="s">
        <v>1372</v>
      </c>
      <c r="E2458" s="948">
        <v>48651</v>
      </c>
      <c r="F2458" s="948" t="s">
        <v>198</v>
      </c>
      <c r="G2458" s="948" t="s">
        <v>4192</v>
      </c>
      <c r="H2458" s="948" t="s">
        <v>3690</v>
      </c>
      <c r="I2458" s="948"/>
      <c r="J2458" s="948" t="s">
        <v>1096</v>
      </c>
      <c r="K2458" s="948">
        <v>5</v>
      </c>
      <c r="L2458" s="948" t="s">
        <v>25</v>
      </c>
      <c r="M2458" s="948">
        <v>41600</v>
      </c>
      <c r="N2458" s="948" t="s">
        <v>126</v>
      </c>
      <c r="O2458" s="948">
        <v>212265</v>
      </c>
      <c r="P2458" s="948">
        <v>170665</v>
      </c>
      <c r="Q2458" s="948">
        <v>18870</v>
      </c>
      <c r="R2458" s="948">
        <v>26466</v>
      </c>
      <c r="S2458" s="948"/>
      <c r="T2458" s="948"/>
      <c r="U2458" s="948"/>
      <c r="V2458" s="948" t="s">
        <v>1348</v>
      </c>
      <c r="W2458" s="948">
        <v>2</v>
      </c>
    </row>
    <row r="2459" spans="1:23" s="917" customFormat="1" ht="12.75" customHeight="1">
      <c r="A2459" s="948">
        <v>1555</v>
      </c>
      <c r="B2459" s="948">
        <v>2845</v>
      </c>
      <c r="C2459" s="948" t="s">
        <v>318</v>
      </c>
      <c r="D2459" s="948" t="s">
        <v>1445</v>
      </c>
      <c r="E2459" s="948">
        <v>48652</v>
      </c>
      <c r="F2459" s="948" t="s">
        <v>198</v>
      </c>
      <c r="G2459" s="948" t="s">
        <v>4193</v>
      </c>
      <c r="H2459" s="948" t="s">
        <v>4127</v>
      </c>
      <c r="I2459" s="948"/>
      <c r="J2459" s="948" t="s">
        <v>1096</v>
      </c>
      <c r="K2459" s="948">
        <v>10</v>
      </c>
      <c r="L2459" s="948" t="s">
        <v>25</v>
      </c>
      <c r="M2459" s="948">
        <v>41600</v>
      </c>
      <c r="N2459" s="948" t="s">
        <v>126</v>
      </c>
      <c r="O2459" s="948">
        <v>212265</v>
      </c>
      <c r="P2459" s="948">
        <v>170665</v>
      </c>
      <c r="Q2459" s="948">
        <v>18870</v>
      </c>
      <c r="R2459" s="948">
        <v>26466</v>
      </c>
      <c r="S2459" s="948"/>
      <c r="T2459" s="948"/>
      <c r="U2459" s="948"/>
      <c r="V2459" s="948" t="s">
        <v>1348</v>
      </c>
      <c r="W2459" s="948">
        <v>2</v>
      </c>
    </row>
    <row r="2460" spans="1:23" s="917" customFormat="1" ht="12.75" customHeight="1">
      <c r="A2460" s="948">
        <v>1912</v>
      </c>
      <c r="B2460" s="948">
        <v>2840</v>
      </c>
      <c r="C2460" s="948" t="s">
        <v>87</v>
      </c>
      <c r="D2460" s="948" t="s">
        <v>1270</v>
      </c>
      <c r="E2460" s="948">
        <v>48653</v>
      </c>
      <c r="F2460" s="948" t="s">
        <v>198</v>
      </c>
      <c r="G2460" s="948" t="s">
        <v>4194</v>
      </c>
      <c r="H2460" s="948" t="s">
        <v>3575</v>
      </c>
      <c r="I2460" s="948"/>
      <c r="J2460" s="948" t="s">
        <v>1096</v>
      </c>
      <c r="K2460" s="948">
        <v>2</v>
      </c>
      <c r="L2460" s="948" t="s">
        <v>327</v>
      </c>
      <c r="M2460" s="948">
        <v>41600</v>
      </c>
      <c r="N2460" s="948" t="s">
        <v>84</v>
      </c>
      <c r="O2460" s="948">
        <v>94362</v>
      </c>
      <c r="P2460" s="948">
        <v>52762</v>
      </c>
      <c r="Q2460" s="948">
        <v>9746</v>
      </c>
      <c r="R2460" s="948">
        <v>9782</v>
      </c>
      <c r="S2460" s="948"/>
      <c r="T2460" s="948"/>
      <c r="U2460" s="948"/>
      <c r="V2460" s="948" t="s">
        <v>1348</v>
      </c>
      <c r="W2460" s="948">
        <v>4</v>
      </c>
    </row>
    <row r="2461" spans="1:23" s="917" customFormat="1" ht="12.75" customHeight="1">
      <c r="A2461" s="948">
        <v>1011</v>
      </c>
      <c r="B2461" s="948">
        <v>2826</v>
      </c>
      <c r="C2461" s="948" t="s">
        <v>103</v>
      </c>
      <c r="D2461" s="948" t="s">
        <v>1320</v>
      </c>
      <c r="E2461" s="948">
        <v>48654</v>
      </c>
      <c r="F2461" s="948" t="s">
        <v>198</v>
      </c>
      <c r="G2461" s="948" t="s">
        <v>4195</v>
      </c>
      <c r="H2461" s="948" t="s">
        <v>4074</v>
      </c>
      <c r="I2461" s="948"/>
      <c r="J2461" s="948" t="s">
        <v>1096</v>
      </c>
      <c r="K2461" s="948">
        <v>1</v>
      </c>
      <c r="L2461" s="948" t="s">
        <v>25</v>
      </c>
      <c r="M2461" s="948">
        <v>41600</v>
      </c>
      <c r="N2461" s="948" t="s">
        <v>93</v>
      </c>
      <c r="O2461" s="948">
        <v>109342</v>
      </c>
      <c r="P2461" s="948">
        <v>67742</v>
      </c>
      <c r="Q2461" s="948">
        <v>18870</v>
      </c>
      <c r="R2461" s="948">
        <v>26466</v>
      </c>
      <c r="S2461" s="948"/>
      <c r="T2461" s="948"/>
      <c r="U2461" s="948"/>
      <c r="V2461" s="948" t="s">
        <v>1348</v>
      </c>
      <c r="W2461" s="948">
        <v>1</v>
      </c>
    </row>
    <row r="2462" spans="1:23" s="917" customFormat="1" ht="12.75" customHeight="1">
      <c r="A2462" s="948">
        <v>1011</v>
      </c>
      <c r="B2462" s="948">
        <v>2826</v>
      </c>
      <c r="C2462" s="948" t="s">
        <v>103</v>
      </c>
      <c r="D2462" s="948" t="s">
        <v>1320</v>
      </c>
      <c r="E2462" s="948">
        <v>48655</v>
      </c>
      <c r="F2462" s="948" t="s">
        <v>198</v>
      </c>
      <c r="G2462" s="948" t="s">
        <v>4196</v>
      </c>
      <c r="H2462" s="948" t="s">
        <v>4197</v>
      </c>
      <c r="I2462" s="948"/>
      <c r="J2462" s="948" t="s">
        <v>1096</v>
      </c>
      <c r="K2462" s="948">
        <v>1</v>
      </c>
      <c r="L2462" s="948" t="s">
        <v>25</v>
      </c>
      <c r="M2462" s="948">
        <v>41600</v>
      </c>
      <c r="N2462" s="948" t="s">
        <v>93</v>
      </c>
      <c r="O2462" s="948">
        <v>109342</v>
      </c>
      <c r="P2462" s="948">
        <v>67742</v>
      </c>
      <c r="Q2462" s="948">
        <v>18870</v>
      </c>
      <c r="R2462" s="948">
        <v>26466</v>
      </c>
      <c r="S2462" s="948"/>
      <c r="T2462" s="948"/>
      <c r="U2462" s="948"/>
      <c r="V2462" s="948" t="s">
        <v>1348</v>
      </c>
      <c r="W2462" s="948">
        <v>1</v>
      </c>
    </row>
    <row r="2463" spans="1:23" s="917" customFormat="1" ht="12.75" customHeight="1">
      <c r="A2463" s="948">
        <v>1011</v>
      </c>
      <c r="B2463" s="948">
        <v>2826</v>
      </c>
      <c r="C2463" s="948" t="s">
        <v>103</v>
      </c>
      <c r="D2463" s="948" t="s">
        <v>1320</v>
      </c>
      <c r="E2463" s="948">
        <v>48656</v>
      </c>
      <c r="F2463" s="948" t="s">
        <v>198</v>
      </c>
      <c r="G2463" s="948" t="s">
        <v>4198</v>
      </c>
      <c r="H2463" s="948" t="s">
        <v>4199</v>
      </c>
      <c r="I2463" s="948"/>
      <c r="J2463" s="948" t="s">
        <v>1096</v>
      </c>
      <c r="K2463" s="948">
        <v>2</v>
      </c>
      <c r="L2463" s="948" t="s">
        <v>25</v>
      </c>
      <c r="M2463" s="948">
        <v>41600</v>
      </c>
      <c r="N2463" s="948" t="s">
        <v>93</v>
      </c>
      <c r="O2463" s="948">
        <v>109342</v>
      </c>
      <c r="P2463" s="948">
        <v>67742</v>
      </c>
      <c r="Q2463" s="948">
        <v>18870</v>
      </c>
      <c r="R2463" s="948">
        <v>26466</v>
      </c>
      <c r="S2463" s="948"/>
      <c r="T2463" s="948"/>
      <c r="U2463" s="948"/>
      <c r="V2463" s="948" t="s">
        <v>1348</v>
      </c>
      <c r="W2463" s="948">
        <v>1</v>
      </c>
    </row>
    <row r="2464" spans="1:23" s="917" customFormat="1" ht="12.75" customHeight="1">
      <c r="A2464" s="948">
        <v>1011</v>
      </c>
      <c r="B2464" s="948">
        <v>2826</v>
      </c>
      <c r="C2464" s="948" t="s">
        <v>103</v>
      </c>
      <c r="D2464" s="948" t="s">
        <v>1320</v>
      </c>
      <c r="E2464" s="948">
        <v>48657</v>
      </c>
      <c r="F2464" s="948" t="s">
        <v>198</v>
      </c>
      <c r="G2464" s="948" t="s">
        <v>4200</v>
      </c>
      <c r="H2464" s="948" t="s">
        <v>4199</v>
      </c>
      <c r="I2464" s="948"/>
      <c r="J2464" s="948" t="s">
        <v>1096</v>
      </c>
      <c r="K2464" s="948">
        <v>2</v>
      </c>
      <c r="L2464" s="948" t="s">
        <v>25</v>
      </c>
      <c r="M2464" s="948">
        <v>41600</v>
      </c>
      <c r="N2464" s="948" t="s">
        <v>93</v>
      </c>
      <c r="O2464" s="948">
        <v>109342</v>
      </c>
      <c r="P2464" s="948">
        <v>67742</v>
      </c>
      <c r="Q2464" s="948">
        <v>18870</v>
      </c>
      <c r="R2464" s="948">
        <v>26466</v>
      </c>
      <c r="S2464" s="948"/>
      <c r="T2464" s="948"/>
      <c r="U2464" s="948"/>
      <c r="V2464" s="948" t="s">
        <v>1348</v>
      </c>
      <c r="W2464" s="948">
        <v>1</v>
      </c>
    </row>
    <row r="2465" spans="1:23" s="917" customFormat="1" ht="12.75" customHeight="1">
      <c r="A2465" s="948">
        <v>1932</v>
      </c>
      <c r="B2465" s="948">
        <v>2840</v>
      </c>
      <c r="C2465" s="948" t="s">
        <v>87</v>
      </c>
      <c r="D2465" s="948" t="s">
        <v>1270</v>
      </c>
      <c r="E2465" s="948">
        <v>48658</v>
      </c>
      <c r="F2465" s="948" t="s">
        <v>198</v>
      </c>
      <c r="G2465" s="948" t="s">
        <v>4201</v>
      </c>
      <c r="H2465" s="948" t="s">
        <v>3941</v>
      </c>
      <c r="I2465" s="948"/>
      <c r="J2465" s="948" t="s">
        <v>1096</v>
      </c>
      <c r="K2465" s="948">
        <v>2</v>
      </c>
      <c r="L2465" s="948" t="s">
        <v>25</v>
      </c>
      <c r="M2465" s="948">
        <v>41600</v>
      </c>
      <c r="N2465" s="948" t="s">
        <v>84</v>
      </c>
      <c r="O2465" s="948">
        <v>94362</v>
      </c>
      <c r="P2465" s="948">
        <v>52762</v>
      </c>
      <c r="Q2465" s="948">
        <v>9746</v>
      </c>
      <c r="R2465" s="948">
        <v>9782</v>
      </c>
      <c r="S2465" s="948"/>
      <c r="T2465" s="948"/>
      <c r="U2465" s="948"/>
      <c r="V2465" s="948" t="s">
        <v>1348</v>
      </c>
      <c r="W2465" s="948">
        <v>2</v>
      </c>
    </row>
    <row r="2466" spans="1:23" s="917" customFormat="1" ht="12.75" customHeight="1">
      <c r="A2466" s="948">
        <v>1952</v>
      </c>
      <c r="B2466" s="948">
        <v>2840</v>
      </c>
      <c r="C2466" s="948" t="s">
        <v>87</v>
      </c>
      <c r="D2466" s="948" t="s">
        <v>1270</v>
      </c>
      <c r="E2466" s="948">
        <v>48659</v>
      </c>
      <c r="F2466" s="948" t="s">
        <v>198</v>
      </c>
      <c r="G2466" s="948" t="s">
        <v>4202</v>
      </c>
      <c r="H2466" s="948" t="s">
        <v>4203</v>
      </c>
      <c r="I2466" s="948"/>
      <c r="J2466" s="948" t="s">
        <v>1096</v>
      </c>
      <c r="K2466" s="948">
        <v>2</v>
      </c>
      <c r="L2466" s="948" t="s">
        <v>25</v>
      </c>
      <c r="M2466" s="948">
        <v>41600</v>
      </c>
      <c r="N2466" s="948" t="s">
        <v>84</v>
      </c>
      <c r="O2466" s="948">
        <v>94362</v>
      </c>
      <c r="P2466" s="948">
        <v>52762</v>
      </c>
      <c r="Q2466" s="948">
        <v>9746</v>
      </c>
      <c r="R2466" s="948">
        <v>9782</v>
      </c>
      <c r="S2466" s="948"/>
      <c r="T2466" s="948"/>
      <c r="U2466" s="948"/>
      <c r="V2466" s="948" t="s">
        <v>1348</v>
      </c>
      <c r="W2466" s="948">
        <v>2</v>
      </c>
    </row>
    <row r="2467" spans="1:23" s="917" customFormat="1" ht="12.75" customHeight="1">
      <c r="A2467" s="948">
        <v>1545</v>
      </c>
      <c r="B2467" s="948">
        <v>2846</v>
      </c>
      <c r="C2467" s="948" t="s">
        <v>324</v>
      </c>
      <c r="D2467" s="948" t="s">
        <v>1445</v>
      </c>
      <c r="E2467" s="948">
        <v>48660</v>
      </c>
      <c r="F2467" s="948" t="s">
        <v>198</v>
      </c>
      <c r="G2467" s="948" t="s">
        <v>4204</v>
      </c>
      <c r="H2467" s="948" t="s">
        <v>4205</v>
      </c>
      <c r="I2467" s="948"/>
      <c r="J2467" s="948" t="s">
        <v>1096</v>
      </c>
      <c r="K2467" s="948">
        <v>2</v>
      </c>
      <c r="L2467" s="948" t="s">
        <v>25</v>
      </c>
      <c r="M2467" s="948">
        <v>41600</v>
      </c>
      <c r="N2467" s="948" t="s">
        <v>126</v>
      </c>
      <c r="O2467" s="948">
        <v>212265</v>
      </c>
      <c r="P2467" s="948">
        <v>170665</v>
      </c>
      <c r="Q2467" s="948">
        <v>18870</v>
      </c>
      <c r="R2467" s="948">
        <v>26466</v>
      </c>
      <c r="S2467" s="948"/>
      <c r="T2467" s="948"/>
      <c r="U2467" s="948"/>
      <c r="V2467" s="948" t="s">
        <v>1348</v>
      </c>
      <c r="W2467" s="948">
        <v>9</v>
      </c>
    </row>
    <row r="2468" spans="1:23" s="917" customFormat="1" ht="12.75" customHeight="1">
      <c r="A2468" s="948">
        <v>1912</v>
      </c>
      <c r="B2468" s="948">
        <v>2840</v>
      </c>
      <c r="C2468" s="948" t="s">
        <v>87</v>
      </c>
      <c r="D2468" s="948" t="s">
        <v>1270</v>
      </c>
      <c r="E2468" s="948">
        <v>48661</v>
      </c>
      <c r="F2468" s="948" t="s">
        <v>198</v>
      </c>
      <c r="G2468" s="948" t="s">
        <v>4206</v>
      </c>
      <c r="H2468" s="948" t="s">
        <v>4207</v>
      </c>
      <c r="I2468" s="948"/>
      <c r="J2468" s="948" t="s">
        <v>1096</v>
      </c>
      <c r="K2468" s="948">
        <v>15</v>
      </c>
      <c r="L2468" s="948" t="s">
        <v>327</v>
      </c>
      <c r="M2468" s="948">
        <v>41600</v>
      </c>
      <c r="N2468" s="948" t="s">
        <v>84</v>
      </c>
      <c r="O2468" s="948">
        <v>94362</v>
      </c>
      <c r="P2468" s="948">
        <v>52762</v>
      </c>
      <c r="Q2468" s="948">
        <v>9746</v>
      </c>
      <c r="R2468" s="948">
        <v>9782</v>
      </c>
      <c r="S2468" s="948"/>
      <c r="T2468" s="948"/>
      <c r="U2468" s="948"/>
      <c r="V2468" s="948" t="s">
        <v>1348</v>
      </c>
      <c r="W2468" s="948">
        <v>2</v>
      </c>
    </row>
    <row r="2469" spans="1:23" s="917" customFormat="1" ht="12.75" customHeight="1">
      <c r="A2469" s="948">
        <v>1912</v>
      </c>
      <c r="B2469" s="948">
        <v>2840</v>
      </c>
      <c r="C2469" s="948" t="s">
        <v>87</v>
      </c>
      <c r="D2469" s="948" t="s">
        <v>1270</v>
      </c>
      <c r="E2469" s="948">
        <v>48662</v>
      </c>
      <c r="F2469" s="948" t="s">
        <v>198</v>
      </c>
      <c r="G2469" s="948" t="s">
        <v>4208</v>
      </c>
      <c r="H2469" s="948" t="s">
        <v>4207</v>
      </c>
      <c r="I2469" s="948"/>
      <c r="J2469" s="948" t="s">
        <v>1096</v>
      </c>
      <c r="K2469" s="948">
        <v>15</v>
      </c>
      <c r="L2469" s="948" t="s">
        <v>327</v>
      </c>
      <c r="M2469" s="948">
        <v>41600</v>
      </c>
      <c r="N2469" s="948" t="s">
        <v>84</v>
      </c>
      <c r="O2469" s="948">
        <v>94362</v>
      </c>
      <c r="P2469" s="948">
        <v>52762</v>
      </c>
      <c r="Q2469" s="948">
        <v>9746</v>
      </c>
      <c r="R2469" s="948">
        <v>9782</v>
      </c>
      <c r="S2469" s="948"/>
      <c r="T2469" s="948"/>
      <c r="U2469" s="948"/>
      <c r="V2469" s="948" t="s">
        <v>1348</v>
      </c>
      <c r="W2469" s="948">
        <v>2</v>
      </c>
    </row>
    <row r="2470" spans="1:23" s="917" customFormat="1" ht="12.75" customHeight="1">
      <c r="A2470" s="948">
        <v>1912</v>
      </c>
      <c r="B2470" s="948">
        <v>2840</v>
      </c>
      <c r="C2470" s="948" t="s">
        <v>87</v>
      </c>
      <c r="D2470" s="948" t="s">
        <v>1270</v>
      </c>
      <c r="E2470" s="948">
        <v>48663</v>
      </c>
      <c r="F2470" s="948" t="s">
        <v>198</v>
      </c>
      <c r="G2470" s="948" t="s">
        <v>4209</v>
      </c>
      <c r="H2470" s="948" t="s">
        <v>4207</v>
      </c>
      <c r="I2470" s="948"/>
      <c r="J2470" s="948" t="s">
        <v>1096</v>
      </c>
      <c r="K2470" s="948">
        <v>15</v>
      </c>
      <c r="L2470" s="948" t="s">
        <v>327</v>
      </c>
      <c r="M2470" s="948">
        <v>41600</v>
      </c>
      <c r="N2470" s="948" t="s">
        <v>84</v>
      </c>
      <c r="O2470" s="948">
        <v>94362</v>
      </c>
      <c r="P2470" s="948">
        <v>52762</v>
      </c>
      <c r="Q2470" s="948">
        <v>9746</v>
      </c>
      <c r="R2470" s="948">
        <v>9782</v>
      </c>
      <c r="S2470" s="948"/>
      <c r="T2470" s="948"/>
      <c r="U2470" s="948"/>
      <c r="V2470" s="948" t="s">
        <v>1348</v>
      </c>
      <c r="W2470" s="948">
        <v>2</v>
      </c>
    </row>
    <row r="2471" spans="1:23" s="917" customFormat="1" ht="12.75" customHeight="1">
      <c r="A2471" s="948">
        <v>1912</v>
      </c>
      <c r="B2471" s="948">
        <v>2840</v>
      </c>
      <c r="C2471" s="948" t="s">
        <v>87</v>
      </c>
      <c r="D2471" s="948" t="s">
        <v>1270</v>
      </c>
      <c r="E2471" s="948">
        <v>48664</v>
      </c>
      <c r="F2471" s="948" t="s">
        <v>198</v>
      </c>
      <c r="G2471" s="948" t="s">
        <v>4210</v>
      </c>
      <c r="H2471" s="948" t="s">
        <v>4207</v>
      </c>
      <c r="I2471" s="948"/>
      <c r="J2471" s="948" t="s">
        <v>1096</v>
      </c>
      <c r="K2471" s="948">
        <v>15</v>
      </c>
      <c r="L2471" s="948" t="s">
        <v>327</v>
      </c>
      <c r="M2471" s="948">
        <v>41600</v>
      </c>
      <c r="N2471" s="948" t="s">
        <v>84</v>
      </c>
      <c r="O2471" s="948">
        <v>94362</v>
      </c>
      <c r="P2471" s="948">
        <v>52762</v>
      </c>
      <c r="Q2471" s="948">
        <v>9746</v>
      </c>
      <c r="R2471" s="948">
        <v>9782</v>
      </c>
      <c r="S2471" s="948"/>
      <c r="T2471" s="948"/>
      <c r="U2471" s="948"/>
      <c r="V2471" s="948" t="s">
        <v>1348</v>
      </c>
      <c r="W2471" s="948">
        <v>1</v>
      </c>
    </row>
    <row r="2472" spans="1:23" s="917" customFormat="1" ht="12.75" customHeight="1">
      <c r="A2472" s="948">
        <v>1912</v>
      </c>
      <c r="B2472" s="948">
        <v>2840</v>
      </c>
      <c r="C2472" s="948" t="s">
        <v>87</v>
      </c>
      <c r="D2472" s="948" t="s">
        <v>1270</v>
      </c>
      <c r="E2472" s="948">
        <v>48665</v>
      </c>
      <c r="F2472" s="948" t="s">
        <v>198</v>
      </c>
      <c r="G2472" s="948" t="s">
        <v>4211</v>
      </c>
      <c r="H2472" s="948" t="s">
        <v>4207</v>
      </c>
      <c r="I2472" s="948"/>
      <c r="J2472" s="948" t="s">
        <v>1096</v>
      </c>
      <c r="K2472" s="948">
        <v>15</v>
      </c>
      <c r="L2472" s="948" t="s">
        <v>327</v>
      </c>
      <c r="M2472" s="948">
        <v>41600</v>
      </c>
      <c r="N2472" s="948" t="s">
        <v>84</v>
      </c>
      <c r="O2472" s="948">
        <v>94362</v>
      </c>
      <c r="P2472" s="948">
        <v>52762</v>
      </c>
      <c r="Q2472" s="948">
        <v>9746</v>
      </c>
      <c r="R2472" s="948">
        <v>9782</v>
      </c>
      <c r="S2472" s="948"/>
      <c r="T2472" s="948"/>
      <c r="U2472" s="948"/>
      <c r="V2472" s="948" t="s">
        <v>1348</v>
      </c>
      <c r="W2472" s="948">
        <v>1</v>
      </c>
    </row>
    <row r="2473" spans="1:23" s="917" customFormat="1" ht="12.75" customHeight="1">
      <c r="A2473" s="948">
        <v>1912</v>
      </c>
      <c r="B2473" s="948">
        <v>2840</v>
      </c>
      <c r="C2473" s="948" t="s">
        <v>87</v>
      </c>
      <c r="D2473" s="948" t="s">
        <v>1270</v>
      </c>
      <c r="E2473" s="948">
        <v>48666</v>
      </c>
      <c r="F2473" s="948" t="s">
        <v>198</v>
      </c>
      <c r="G2473" s="948" t="s">
        <v>4212</v>
      </c>
      <c r="H2473" s="948" t="s">
        <v>4207</v>
      </c>
      <c r="I2473" s="948"/>
      <c r="J2473" s="948" t="s">
        <v>1096</v>
      </c>
      <c r="K2473" s="948">
        <v>15</v>
      </c>
      <c r="L2473" s="948" t="s">
        <v>327</v>
      </c>
      <c r="M2473" s="948">
        <v>41600</v>
      </c>
      <c r="N2473" s="948" t="s">
        <v>84</v>
      </c>
      <c r="O2473" s="948">
        <v>94362</v>
      </c>
      <c r="P2473" s="948">
        <v>52762</v>
      </c>
      <c r="Q2473" s="948">
        <v>9746</v>
      </c>
      <c r="R2473" s="948">
        <v>9782</v>
      </c>
      <c r="S2473" s="948"/>
      <c r="T2473" s="948"/>
      <c r="U2473" s="948"/>
      <c r="V2473" s="948" t="s">
        <v>1348</v>
      </c>
      <c r="W2473" s="948">
        <v>2</v>
      </c>
    </row>
    <row r="2474" spans="1:23" s="917" customFormat="1" ht="12.75" customHeight="1">
      <c r="A2474" s="948">
        <v>2004</v>
      </c>
      <c r="B2474" s="948">
        <v>2840</v>
      </c>
      <c r="C2474" s="948" t="s">
        <v>87</v>
      </c>
      <c r="D2474" s="948" t="s">
        <v>1266</v>
      </c>
      <c r="E2474" s="948">
        <v>48667</v>
      </c>
      <c r="F2474" s="948" t="s">
        <v>198</v>
      </c>
      <c r="G2474" s="948" t="s">
        <v>4213</v>
      </c>
      <c r="H2474" s="948" t="s">
        <v>4214</v>
      </c>
      <c r="I2474" s="948"/>
      <c r="J2474" s="948" t="s">
        <v>1096</v>
      </c>
      <c r="K2474" s="948">
        <v>3</v>
      </c>
      <c r="L2474" s="948" t="s">
        <v>1415</v>
      </c>
      <c r="M2474" s="948">
        <v>0</v>
      </c>
      <c r="N2474" s="948" t="s">
        <v>84</v>
      </c>
      <c r="O2474" s="948">
        <v>97274</v>
      </c>
      <c r="P2474" s="948">
        <v>97274</v>
      </c>
      <c r="Q2474" s="948">
        <v>18870</v>
      </c>
      <c r="R2474" s="948">
        <v>26466</v>
      </c>
      <c r="S2474" s="948"/>
      <c r="T2474" s="948"/>
      <c r="U2474" s="948"/>
      <c r="V2474" s="948" t="s">
        <v>1348</v>
      </c>
      <c r="W2474" s="948">
        <v>2</v>
      </c>
    </row>
    <row r="2475" spans="1:23" s="917" customFormat="1" ht="12.75" customHeight="1">
      <c r="A2475" s="948">
        <v>2004</v>
      </c>
      <c r="B2475" s="948">
        <v>2840</v>
      </c>
      <c r="C2475" s="948" t="s">
        <v>87</v>
      </c>
      <c r="D2475" s="948" t="s">
        <v>1266</v>
      </c>
      <c r="E2475" s="948">
        <v>48668</v>
      </c>
      <c r="F2475" s="948" t="s">
        <v>198</v>
      </c>
      <c r="G2475" s="948" t="s">
        <v>4215</v>
      </c>
      <c r="H2475" s="948" t="s">
        <v>4214</v>
      </c>
      <c r="I2475" s="948"/>
      <c r="J2475" s="948" t="s">
        <v>1096</v>
      </c>
      <c r="K2475" s="948">
        <v>2</v>
      </c>
      <c r="L2475" s="948" t="s">
        <v>1415</v>
      </c>
      <c r="M2475" s="948">
        <v>0</v>
      </c>
      <c r="N2475" s="948" t="s">
        <v>84</v>
      </c>
      <c r="O2475" s="948">
        <v>97274</v>
      </c>
      <c r="P2475" s="948">
        <v>97274</v>
      </c>
      <c r="Q2475" s="948">
        <v>18870</v>
      </c>
      <c r="R2475" s="948">
        <v>26466</v>
      </c>
      <c r="S2475" s="948"/>
      <c r="T2475" s="948"/>
      <c r="U2475" s="948"/>
      <c r="V2475" s="948" t="s">
        <v>1348</v>
      </c>
      <c r="W2475" s="948">
        <v>2</v>
      </c>
    </row>
    <row r="2476" spans="1:23" s="917" customFormat="1" ht="12.75" customHeight="1">
      <c r="A2476" s="948">
        <v>1250</v>
      </c>
      <c r="B2476" s="948">
        <v>2823</v>
      </c>
      <c r="C2476" s="948" t="s">
        <v>551</v>
      </c>
      <c r="D2476" s="948" t="s">
        <v>1103</v>
      </c>
      <c r="E2476" s="948">
        <v>48669</v>
      </c>
      <c r="F2476" s="948" t="s">
        <v>198</v>
      </c>
      <c r="G2476" s="948" t="s">
        <v>4216</v>
      </c>
      <c r="H2476" s="948" t="s">
        <v>4217</v>
      </c>
      <c r="I2476" s="948"/>
      <c r="J2476" s="948" t="s">
        <v>1096</v>
      </c>
      <c r="K2476" s="948">
        <v>1</v>
      </c>
      <c r="L2476" s="948" t="s">
        <v>25</v>
      </c>
      <c r="M2476" s="948">
        <v>41600</v>
      </c>
      <c r="N2476" s="948" t="s">
        <v>93</v>
      </c>
      <c r="O2476" s="948">
        <v>109342</v>
      </c>
      <c r="P2476" s="948">
        <v>67742</v>
      </c>
      <c r="Q2476" s="948">
        <v>18870</v>
      </c>
      <c r="R2476" s="948">
        <v>26466</v>
      </c>
      <c r="S2476" s="948"/>
      <c r="T2476" s="948"/>
      <c r="U2476" s="948"/>
      <c r="V2476" s="948" t="s">
        <v>1348</v>
      </c>
      <c r="W2476" s="948">
        <v>1</v>
      </c>
    </row>
    <row r="2477" spans="1:23" s="917" customFormat="1" ht="12.75" customHeight="1">
      <c r="A2477" s="948">
        <v>2004</v>
      </c>
      <c r="B2477" s="948">
        <v>2840</v>
      </c>
      <c r="C2477" s="948" t="s">
        <v>87</v>
      </c>
      <c r="D2477" s="948" t="s">
        <v>1266</v>
      </c>
      <c r="E2477" s="948">
        <v>48670</v>
      </c>
      <c r="F2477" s="948" t="s">
        <v>198</v>
      </c>
      <c r="G2477" s="948" t="s">
        <v>4218</v>
      </c>
      <c r="H2477" s="948" t="s">
        <v>4083</v>
      </c>
      <c r="I2477" s="948"/>
      <c r="J2477" s="948" t="s">
        <v>1096</v>
      </c>
      <c r="K2477" s="948">
        <v>3</v>
      </c>
      <c r="L2477" s="948" t="s">
        <v>1415</v>
      </c>
      <c r="M2477" s="948">
        <v>0</v>
      </c>
      <c r="N2477" s="948" t="s">
        <v>84</v>
      </c>
      <c r="O2477" s="948">
        <v>97274</v>
      </c>
      <c r="P2477" s="948">
        <v>97274</v>
      </c>
      <c r="Q2477" s="948">
        <v>18870</v>
      </c>
      <c r="R2477" s="948">
        <v>26466</v>
      </c>
      <c r="S2477" s="948"/>
      <c r="T2477" s="948"/>
      <c r="U2477" s="948"/>
      <c r="V2477" s="948" t="s">
        <v>1348</v>
      </c>
      <c r="W2477" s="948">
        <v>7</v>
      </c>
    </row>
    <row r="2478" spans="1:23" s="917" customFormat="1" ht="12.75" customHeight="1">
      <c r="A2478" s="948">
        <v>1034</v>
      </c>
      <c r="B2478" s="948">
        <v>2848</v>
      </c>
      <c r="C2478" s="948" t="s">
        <v>125</v>
      </c>
      <c r="D2478" s="948" t="s">
        <v>1292</v>
      </c>
      <c r="E2478" s="948">
        <v>48671</v>
      </c>
      <c r="F2478" s="948" t="s">
        <v>198</v>
      </c>
      <c r="G2478" s="948" t="s">
        <v>4219</v>
      </c>
      <c r="H2478" s="948" t="s">
        <v>4127</v>
      </c>
      <c r="I2478" s="948"/>
      <c r="J2478" s="948" t="s">
        <v>1096</v>
      </c>
      <c r="K2478" s="948">
        <v>5</v>
      </c>
      <c r="L2478" s="948" t="s">
        <v>25</v>
      </c>
      <c r="M2478" s="948">
        <v>41600</v>
      </c>
      <c r="N2478" s="948" t="s">
        <v>114</v>
      </c>
      <c r="O2478" s="948">
        <v>165078</v>
      </c>
      <c r="P2478" s="948">
        <v>123478</v>
      </c>
      <c r="Q2478" s="948">
        <v>18870</v>
      </c>
      <c r="R2478" s="948">
        <v>26466</v>
      </c>
      <c r="S2478" s="948"/>
      <c r="T2478" s="948"/>
      <c r="U2478" s="948"/>
      <c r="V2478" s="948" t="s">
        <v>1348</v>
      </c>
      <c r="W2478" s="948">
        <v>9</v>
      </c>
    </row>
    <row r="2479" spans="1:23" s="917" customFormat="1" ht="12.75" customHeight="1">
      <c r="A2479" s="948">
        <v>1034</v>
      </c>
      <c r="B2479" s="948">
        <v>2848</v>
      </c>
      <c r="C2479" s="948" t="s">
        <v>125</v>
      </c>
      <c r="D2479" s="948" t="s">
        <v>1445</v>
      </c>
      <c r="E2479" s="948">
        <v>48672</v>
      </c>
      <c r="F2479" s="948" t="s">
        <v>198</v>
      </c>
      <c r="G2479" s="948" t="s">
        <v>4220</v>
      </c>
      <c r="H2479" s="948" t="s">
        <v>4083</v>
      </c>
      <c r="I2479" s="948"/>
      <c r="J2479" s="948" t="s">
        <v>1096</v>
      </c>
      <c r="K2479" s="948">
        <v>10</v>
      </c>
      <c r="L2479" s="948" t="s">
        <v>25</v>
      </c>
      <c r="M2479" s="948">
        <v>41600</v>
      </c>
      <c r="N2479" s="948" t="s">
        <v>114</v>
      </c>
      <c r="O2479" s="948">
        <v>165078</v>
      </c>
      <c r="P2479" s="948">
        <v>123478</v>
      </c>
      <c r="Q2479" s="948">
        <v>18870</v>
      </c>
      <c r="R2479" s="948">
        <v>26466</v>
      </c>
      <c r="S2479" s="948"/>
      <c r="T2479" s="948"/>
      <c r="U2479" s="948"/>
      <c r="V2479" s="948" t="s">
        <v>1348</v>
      </c>
      <c r="W2479" s="948">
        <v>1</v>
      </c>
    </row>
    <row r="2480" spans="1:23" s="917" customFormat="1" ht="12.75" customHeight="1">
      <c r="A2480" s="948">
        <v>1250</v>
      </c>
      <c r="B2480" s="948">
        <v>2823</v>
      </c>
      <c r="C2480" s="948" t="s">
        <v>551</v>
      </c>
      <c r="D2480" s="948" t="s">
        <v>1103</v>
      </c>
      <c r="E2480" s="948">
        <v>48673</v>
      </c>
      <c r="F2480" s="948" t="s">
        <v>198</v>
      </c>
      <c r="G2480" s="948" t="s">
        <v>4221</v>
      </c>
      <c r="H2480" s="948" t="s">
        <v>4217</v>
      </c>
      <c r="I2480" s="948"/>
      <c r="J2480" s="948" t="s">
        <v>1096</v>
      </c>
      <c r="K2480" s="948">
        <v>1</v>
      </c>
      <c r="L2480" s="948" t="s">
        <v>25</v>
      </c>
      <c r="M2480" s="948">
        <v>41600</v>
      </c>
      <c r="N2480" s="948" t="s">
        <v>93</v>
      </c>
      <c r="O2480" s="948">
        <v>109342</v>
      </c>
      <c r="P2480" s="948">
        <v>67742</v>
      </c>
      <c r="Q2480" s="948">
        <v>18870</v>
      </c>
      <c r="R2480" s="948">
        <v>26466</v>
      </c>
      <c r="S2480" s="948"/>
      <c r="T2480" s="948"/>
      <c r="U2480" s="948"/>
      <c r="V2480" s="948" t="s">
        <v>1348</v>
      </c>
      <c r="W2480" s="948">
        <v>1</v>
      </c>
    </row>
    <row r="2481" spans="1:23" s="917" customFormat="1" ht="12.75" customHeight="1">
      <c r="A2481" s="948">
        <v>1715</v>
      </c>
      <c r="B2481" s="948">
        <v>2841</v>
      </c>
      <c r="C2481" s="948" t="s">
        <v>83</v>
      </c>
      <c r="D2481" s="948" t="s">
        <v>1093</v>
      </c>
      <c r="E2481" s="948">
        <v>48674</v>
      </c>
      <c r="F2481" s="948" t="s">
        <v>198</v>
      </c>
      <c r="G2481" s="948" t="s">
        <v>4222</v>
      </c>
      <c r="H2481" s="948" t="s">
        <v>4118</v>
      </c>
      <c r="I2481" s="948"/>
      <c r="J2481" s="948" t="s">
        <v>1096</v>
      </c>
      <c r="K2481" s="948">
        <v>2</v>
      </c>
      <c r="L2481" s="948" t="s">
        <v>25</v>
      </c>
      <c r="M2481" s="948">
        <v>41600</v>
      </c>
      <c r="N2481" s="948" t="s">
        <v>84</v>
      </c>
      <c r="O2481" s="948">
        <v>94362</v>
      </c>
      <c r="P2481" s="948">
        <v>52762</v>
      </c>
      <c r="Q2481" s="948">
        <v>18870</v>
      </c>
      <c r="R2481" s="948">
        <v>34212</v>
      </c>
      <c r="S2481" s="948"/>
      <c r="T2481" s="948"/>
      <c r="U2481" s="948"/>
      <c r="V2481" s="948" t="s">
        <v>1348</v>
      </c>
      <c r="W2481" s="948">
        <v>1</v>
      </c>
    </row>
    <row r="2482" spans="1:23" s="917" customFormat="1" ht="12.75" customHeight="1">
      <c r="A2482" s="948">
        <v>1715</v>
      </c>
      <c r="B2482" s="948">
        <v>2841</v>
      </c>
      <c r="C2482" s="948" t="s">
        <v>83</v>
      </c>
      <c r="D2482" s="948" t="s">
        <v>1093</v>
      </c>
      <c r="E2482" s="948">
        <v>48675</v>
      </c>
      <c r="F2482" s="948" t="s">
        <v>198</v>
      </c>
      <c r="G2482" s="948" t="s">
        <v>4223</v>
      </c>
      <c r="H2482" s="948" t="s">
        <v>4224</v>
      </c>
      <c r="I2482" s="948"/>
      <c r="J2482" s="948" t="s">
        <v>1096</v>
      </c>
      <c r="K2482" s="948">
        <v>1</v>
      </c>
      <c r="L2482" s="948" t="s">
        <v>25</v>
      </c>
      <c r="M2482" s="948">
        <v>41600</v>
      </c>
      <c r="N2482" s="948" t="s">
        <v>84</v>
      </c>
      <c r="O2482" s="948">
        <v>94362</v>
      </c>
      <c r="P2482" s="948">
        <v>52762</v>
      </c>
      <c r="Q2482" s="948">
        <v>18870</v>
      </c>
      <c r="R2482" s="948">
        <v>34212</v>
      </c>
      <c r="S2482" s="948"/>
      <c r="T2482" s="948"/>
      <c r="U2482" s="948"/>
      <c r="V2482" s="948" t="s">
        <v>1348</v>
      </c>
      <c r="W2482" s="948">
        <v>1</v>
      </c>
    </row>
    <row r="2483" spans="1:23" s="917" customFormat="1" ht="12.75" customHeight="1">
      <c r="A2483" s="948">
        <v>1145</v>
      </c>
      <c r="B2483" s="948">
        <v>2839</v>
      </c>
      <c r="C2483" s="948" t="s">
        <v>86</v>
      </c>
      <c r="D2483" s="948" t="s">
        <v>1133</v>
      </c>
      <c r="E2483" s="948">
        <v>48676</v>
      </c>
      <c r="F2483" s="948" t="s">
        <v>198</v>
      </c>
      <c r="G2483" s="948" t="s">
        <v>4225</v>
      </c>
      <c r="H2483" s="948" t="s">
        <v>4130</v>
      </c>
      <c r="I2483" s="948"/>
      <c r="J2483" s="948" t="s">
        <v>1096</v>
      </c>
      <c r="K2483" s="948">
        <v>2</v>
      </c>
      <c r="L2483" s="948" t="s">
        <v>327</v>
      </c>
      <c r="M2483" s="948">
        <v>41600</v>
      </c>
      <c r="N2483" s="948" t="s">
        <v>84</v>
      </c>
      <c r="O2483" s="948">
        <v>94362</v>
      </c>
      <c r="P2483" s="948">
        <v>52762</v>
      </c>
      <c r="Q2483" s="948">
        <v>18870</v>
      </c>
      <c r="R2483" s="948">
        <v>26466</v>
      </c>
      <c r="S2483" s="948"/>
      <c r="T2483" s="948"/>
      <c r="U2483" s="948"/>
      <c r="V2483" s="948" t="s">
        <v>1348</v>
      </c>
      <c r="W2483" s="948">
        <v>2</v>
      </c>
    </row>
    <row r="2484" spans="1:23" s="917" customFormat="1" ht="12.75" customHeight="1">
      <c r="A2484" s="948">
        <v>1145</v>
      </c>
      <c r="B2484" s="948">
        <v>2839</v>
      </c>
      <c r="C2484" s="948" t="s">
        <v>86</v>
      </c>
      <c r="D2484" s="948" t="s">
        <v>1133</v>
      </c>
      <c r="E2484" s="948">
        <v>48677</v>
      </c>
      <c r="F2484" s="948" t="s">
        <v>198</v>
      </c>
      <c r="G2484" s="948" t="s">
        <v>4226</v>
      </c>
      <c r="H2484" s="948" t="s">
        <v>4130</v>
      </c>
      <c r="I2484" s="948"/>
      <c r="J2484" s="948" t="s">
        <v>1096</v>
      </c>
      <c r="K2484" s="948">
        <v>3</v>
      </c>
      <c r="L2484" s="948" t="s">
        <v>327</v>
      </c>
      <c r="M2484" s="948">
        <v>41600</v>
      </c>
      <c r="N2484" s="948" t="s">
        <v>84</v>
      </c>
      <c r="O2484" s="948">
        <v>94362</v>
      </c>
      <c r="P2484" s="948">
        <v>52762</v>
      </c>
      <c r="Q2484" s="948">
        <v>18870</v>
      </c>
      <c r="R2484" s="948">
        <v>26466</v>
      </c>
      <c r="S2484" s="948"/>
      <c r="T2484" s="948"/>
      <c r="U2484" s="948"/>
      <c r="V2484" s="948" t="s">
        <v>1348</v>
      </c>
      <c r="W2484" s="948">
        <v>2</v>
      </c>
    </row>
    <row r="2485" spans="1:23" s="917" customFormat="1" ht="12.75" customHeight="1">
      <c r="A2485" s="948">
        <v>1034</v>
      </c>
      <c r="B2485" s="948">
        <v>2848</v>
      </c>
      <c r="C2485" s="948" t="s">
        <v>125</v>
      </c>
      <c r="D2485" s="948" t="s">
        <v>1292</v>
      </c>
      <c r="E2485" s="948">
        <v>48678</v>
      </c>
      <c r="F2485" s="948" t="s">
        <v>198</v>
      </c>
      <c r="G2485" s="948" t="s">
        <v>4227</v>
      </c>
      <c r="H2485" s="948" t="s">
        <v>4228</v>
      </c>
      <c r="I2485" s="948"/>
      <c r="J2485" s="948" t="s">
        <v>1096</v>
      </c>
      <c r="K2485" s="948">
        <v>7</v>
      </c>
      <c r="L2485" s="948" t="s">
        <v>25</v>
      </c>
      <c r="M2485" s="948">
        <v>41600</v>
      </c>
      <c r="N2485" s="948" t="s">
        <v>114</v>
      </c>
      <c r="O2485" s="948">
        <v>165078</v>
      </c>
      <c r="P2485" s="948">
        <v>123478</v>
      </c>
      <c r="Q2485" s="948">
        <v>18870</v>
      </c>
      <c r="R2485" s="948">
        <v>26466</v>
      </c>
      <c r="S2485" s="948"/>
      <c r="T2485" s="948"/>
      <c r="U2485" s="948"/>
      <c r="V2485" s="948" t="s">
        <v>1348</v>
      </c>
      <c r="W2485" s="948">
        <v>7</v>
      </c>
    </row>
    <row r="2486" spans="1:23" s="917" customFormat="1" ht="12.75" customHeight="1">
      <c r="A2486" s="948">
        <v>1615</v>
      </c>
      <c r="B2486" s="948">
        <v>2840</v>
      </c>
      <c r="C2486" s="948" t="s">
        <v>87</v>
      </c>
      <c r="D2486" s="948" t="s">
        <v>1126</v>
      </c>
      <c r="E2486" s="948">
        <v>48679</v>
      </c>
      <c r="F2486" s="948" t="s">
        <v>198</v>
      </c>
      <c r="G2486" s="948" t="s">
        <v>4229</v>
      </c>
      <c r="H2486" s="948" t="s">
        <v>4230</v>
      </c>
      <c r="I2486" s="948"/>
      <c r="J2486" s="948" t="s">
        <v>1096</v>
      </c>
      <c r="K2486" s="948">
        <v>1</v>
      </c>
      <c r="L2486" s="948" t="s">
        <v>25</v>
      </c>
      <c r="M2486" s="948">
        <v>41600</v>
      </c>
      <c r="N2486" s="948" t="s">
        <v>84</v>
      </c>
      <c r="O2486" s="948">
        <v>94362</v>
      </c>
      <c r="P2486" s="948">
        <v>52762</v>
      </c>
      <c r="Q2486" s="948">
        <v>18870</v>
      </c>
      <c r="R2486" s="948">
        <v>26466</v>
      </c>
      <c r="S2486" s="948"/>
      <c r="T2486" s="948"/>
      <c r="U2486" s="948"/>
      <c r="V2486" s="948" t="s">
        <v>1348</v>
      </c>
      <c r="W2486" s="948">
        <v>1</v>
      </c>
    </row>
    <row r="2487" spans="1:23" s="917" customFormat="1" ht="12.75" customHeight="1">
      <c r="A2487" s="948">
        <v>1615</v>
      </c>
      <c r="B2487" s="948">
        <v>2808</v>
      </c>
      <c r="C2487" s="948" t="s">
        <v>99</v>
      </c>
      <c r="D2487" s="948" t="s">
        <v>1126</v>
      </c>
      <c r="E2487" s="948">
        <v>48680</v>
      </c>
      <c r="F2487" s="948" t="s">
        <v>198</v>
      </c>
      <c r="G2487" s="948" t="s">
        <v>4231</v>
      </c>
      <c r="H2487" s="948" t="s">
        <v>4230</v>
      </c>
      <c r="I2487" s="948"/>
      <c r="J2487" s="948" t="s">
        <v>1096</v>
      </c>
      <c r="K2487" s="948">
        <v>1</v>
      </c>
      <c r="L2487" s="948" t="s">
        <v>25</v>
      </c>
      <c r="M2487" s="948">
        <v>41600</v>
      </c>
      <c r="N2487" s="948" t="s">
        <v>97</v>
      </c>
      <c r="O2487" s="948">
        <v>122428</v>
      </c>
      <c r="P2487" s="948">
        <v>80828</v>
      </c>
      <c r="Q2487" s="948">
        <v>18870</v>
      </c>
      <c r="R2487" s="948">
        <v>26466</v>
      </c>
      <c r="S2487" s="948"/>
      <c r="T2487" s="948"/>
      <c r="U2487" s="948"/>
      <c r="V2487" s="948" t="s">
        <v>1348</v>
      </c>
      <c r="W2487" s="948">
        <v>1</v>
      </c>
    </row>
    <row r="2488" spans="1:23" s="917" customFormat="1" ht="12.75" customHeight="1">
      <c r="A2488" s="948">
        <v>1715</v>
      </c>
      <c r="B2488" s="948">
        <v>2841</v>
      </c>
      <c r="C2488" s="948" t="s">
        <v>83</v>
      </c>
      <c r="D2488" s="948" t="s">
        <v>1093</v>
      </c>
      <c r="E2488" s="948">
        <v>48681</v>
      </c>
      <c r="F2488" s="948" t="s">
        <v>198</v>
      </c>
      <c r="G2488" s="948" t="s">
        <v>4232</v>
      </c>
      <c r="H2488" s="948" t="s">
        <v>4118</v>
      </c>
      <c r="I2488" s="948" t="s">
        <v>1748</v>
      </c>
      <c r="J2488" s="948" t="s">
        <v>1096</v>
      </c>
      <c r="K2488" s="948">
        <v>2</v>
      </c>
      <c r="L2488" s="948" t="s">
        <v>25</v>
      </c>
      <c r="M2488" s="948">
        <v>41600</v>
      </c>
      <c r="N2488" s="948" t="s">
        <v>84</v>
      </c>
      <c r="O2488" s="948">
        <v>94362</v>
      </c>
      <c r="P2488" s="948">
        <v>52762</v>
      </c>
      <c r="Q2488" s="948">
        <v>18870</v>
      </c>
      <c r="R2488" s="948">
        <v>34212</v>
      </c>
      <c r="S2488" s="948"/>
      <c r="T2488" s="948"/>
      <c r="U2488" s="948"/>
      <c r="V2488" s="948" t="s">
        <v>1348</v>
      </c>
      <c r="W2488" s="948">
        <v>1</v>
      </c>
    </row>
    <row r="2489" spans="1:23" s="917" customFormat="1" ht="12.75" customHeight="1">
      <c r="A2489" s="948">
        <v>1715</v>
      </c>
      <c r="B2489" s="948">
        <v>2841</v>
      </c>
      <c r="C2489" s="948" t="s">
        <v>83</v>
      </c>
      <c r="D2489" s="948" t="s">
        <v>1093</v>
      </c>
      <c r="E2489" s="948">
        <v>48682</v>
      </c>
      <c r="F2489" s="948" t="s">
        <v>198</v>
      </c>
      <c r="G2489" s="948" t="s">
        <v>4233</v>
      </c>
      <c r="H2489" s="948" t="s">
        <v>4118</v>
      </c>
      <c r="I2489" s="948" t="s">
        <v>1748</v>
      </c>
      <c r="J2489" s="948" t="s">
        <v>1096</v>
      </c>
      <c r="K2489" s="948">
        <v>3</v>
      </c>
      <c r="L2489" s="948" t="s">
        <v>25</v>
      </c>
      <c r="M2489" s="948">
        <v>41600</v>
      </c>
      <c r="N2489" s="948" t="s">
        <v>84</v>
      </c>
      <c r="O2489" s="948">
        <v>94362</v>
      </c>
      <c r="P2489" s="948">
        <v>52762</v>
      </c>
      <c r="Q2489" s="948">
        <v>18870</v>
      </c>
      <c r="R2489" s="948">
        <v>34212</v>
      </c>
      <c r="S2489" s="948"/>
      <c r="T2489" s="948"/>
      <c r="U2489" s="948"/>
      <c r="V2489" s="948" t="s">
        <v>1348</v>
      </c>
      <c r="W2489" s="948">
        <v>1</v>
      </c>
    </row>
    <row r="2490" spans="1:23" s="917" customFormat="1" ht="12.75" customHeight="1">
      <c r="A2490" s="948">
        <v>1615</v>
      </c>
      <c r="B2490" s="948">
        <v>2808</v>
      </c>
      <c r="C2490" s="948" t="s">
        <v>99</v>
      </c>
      <c r="D2490" s="948" t="s">
        <v>1126</v>
      </c>
      <c r="E2490" s="948">
        <v>48683</v>
      </c>
      <c r="F2490" s="948" t="s">
        <v>198</v>
      </c>
      <c r="G2490" s="948" t="s">
        <v>4234</v>
      </c>
      <c r="H2490" s="948" t="s">
        <v>4230</v>
      </c>
      <c r="I2490" s="948"/>
      <c r="J2490" s="948" t="s">
        <v>1096</v>
      </c>
      <c r="K2490" s="948">
        <v>1</v>
      </c>
      <c r="L2490" s="948" t="s">
        <v>25</v>
      </c>
      <c r="M2490" s="948">
        <v>41600</v>
      </c>
      <c r="N2490" s="948" t="s">
        <v>97</v>
      </c>
      <c r="O2490" s="948">
        <v>122428</v>
      </c>
      <c r="P2490" s="948">
        <v>80828</v>
      </c>
      <c r="Q2490" s="948">
        <v>18870</v>
      </c>
      <c r="R2490" s="948">
        <v>26466</v>
      </c>
      <c r="S2490" s="948"/>
      <c r="T2490" s="948"/>
      <c r="U2490" s="948"/>
      <c r="V2490" s="948" t="s">
        <v>1348</v>
      </c>
      <c r="W2490" s="948">
        <v>1</v>
      </c>
    </row>
    <row r="2491" spans="1:23" s="917" customFormat="1" ht="12.75" customHeight="1">
      <c r="A2491" s="948">
        <v>16</v>
      </c>
      <c r="B2491" s="948">
        <v>2824</v>
      </c>
      <c r="C2491" s="948" t="s">
        <v>122</v>
      </c>
      <c r="D2491" s="948" t="s">
        <v>1126</v>
      </c>
      <c r="E2491" s="948">
        <v>48685</v>
      </c>
      <c r="F2491" s="948" t="s">
        <v>198</v>
      </c>
      <c r="G2491" s="948" t="s">
        <v>4235</v>
      </c>
      <c r="H2491" s="948" t="s">
        <v>4236</v>
      </c>
      <c r="I2491" s="948"/>
      <c r="J2491" s="948" t="s">
        <v>1096</v>
      </c>
      <c r="K2491" s="948">
        <v>2</v>
      </c>
      <c r="L2491" s="948" t="s">
        <v>25</v>
      </c>
      <c r="M2491" s="948">
        <v>41600</v>
      </c>
      <c r="N2491" s="948" t="s">
        <v>114</v>
      </c>
      <c r="O2491" s="948">
        <v>165078</v>
      </c>
      <c r="P2491" s="948">
        <v>123478</v>
      </c>
      <c r="Q2491" s="948">
        <v>18870</v>
      </c>
      <c r="R2491" s="948">
        <v>26466</v>
      </c>
      <c r="S2491" s="948"/>
      <c r="T2491" s="948"/>
      <c r="U2491" s="948"/>
      <c r="V2491" s="948" t="s">
        <v>1348</v>
      </c>
      <c r="W2491" s="948">
        <v>1</v>
      </c>
    </row>
    <row r="2492" spans="1:23" s="917" customFormat="1" ht="12.75" customHeight="1">
      <c r="A2492" s="948">
        <v>1680</v>
      </c>
      <c r="B2492" s="948">
        <v>2840</v>
      </c>
      <c r="C2492" s="948" t="s">
        <v>87</v>
      </c>
      <c r="D2492" s="948" t="s">
        <v>1093</v>
      </c>
      <c r="E2492" s="948">
        <v>48686</v>
      </c>
      <c r="F2492" s="948" t="s">
        <v>198</v>
      </c>
      <c r="G2492" s="948" t="s">
        <v>4237</v>
      </c>
      <c r="H2492" s="948" t="s">
        <v>4238</v>
      </c>
      <c r="I2492" s="948" t="s">
        <v>1748</v>
      </c>
      <c r="J2492" s="948" t="s">
        <v>1096</v>
      </c>
      <c r="K2492" s="948">
        <v>2</v>
      </c>
      <c r="L2492" s="948" t="s">
        <v>25</v>
      </c>
      <c r="M2492" s="948">
        <v>41600</v>
      </c>
      <c r="N2492" s="948" t="s">
        <v>84</v>
      </c>
      <c r="O2492" s="948">
        <v>94362</v>
      </c>
      <c r="P2492" s="948">
        <v>52762</v>
      </c>
      <c r="Q2492" s="948">
        <v>18870</v>
      </c>
      <c r="R2492" s="948">
        <v>34212</v>
      </c>
      <c r="S2492" s="948"/>
      <c r="T2492" s="948"/>
      <c r="U2492" s="948"/>
      <c r="V2492" s="948" t="s">
        <v>1348</v>
      </c>
      <c r="W2492" s="948">
        <v>1</v>
      </c>
    </row>
    <row r="2493" spans="1:23" s="917" customFormat="1" ht="12.75" customHeight="1">
      <c r="A2493" s="948">
        <v>1340</v>
      </c>
      <c r="B2493" s="948">
        <v>2803</v>
      </c>
      <c r="C2493" s="948" t="s">
        <v>98</v>
      </c>
      <c r="D2493" s="948" t="s">
        <v>1292</v>
      </c>
      <c r="E2493" s="948">
        <v>48689</v>
      </c>
      <c r="F2493" s="948" t="s">
        <v>198</v>
      </c>
      <c r="G2493" s="948" t="s">
        <v>4239</v>
      </c>
      <c r="H2493" s="948" t="s">
        <v>4240</v>
      </c>
      <c r="I2493" s="948"/>
      <c r="J2493" s="948" t="s">
        <v>1096</v>
      </c>
      <c r="K2493" s="948">
        <v>1</v>
      </c>
      <c r="L2493" s="948" t="s">
        <v>25</v>
      </c>
      <c r="M2493" s="948">
        <v>41600</v>
      </c>
      <c r="N2493" s="948" t="s">
        <v>97</v>
      </c>
      <c r="O2493" s="948">
        <v>122428</v>
      </c>
      <c r="P2493" s="948">
        <v>80828</v>
      </c>
      <c r="Q2493" s="948">
        <v>26851</v>
      </c>
      <c r="R2493" s="948">
        <v>37759</v>
      </c>
      <c r="S2493" s="948"/>
      <c r="T2493" s="948"/>
      <c r="U2493" s="948"/>
      <c r="V2493" s="948" t="s">
        <v>1348</v>
      </c>
      <c r="W2493" s="948">
        <v>1</v>
      </c>
    </row>
    <row r="2494" spans="1:23" s="917" customFormat="1" ht="12.75" customHeight="1">
      <c r="A2494" s="948">
        <v>1235</v>
      </c>
      <c r="B2494" s="948">
        <v>2824</v>
      </c>
      <c r="C2494" s="948" t="s">
        <v>122</v>
      </c>
      <c r="D2494" s="948" t="s">
        <v>1103</v>
      </c>
      <c r="E2494" s="948">
        <v>48691</v>
      </c>
      <c r="F2494" s="948" t="s">
        <v>198</v>
      </c>
      <c r="G2494" s="948" t="s">
        <v>4241</v>
      </c>
      <c r="H2494" s="948" t="s">
        <v>4242</v>
      </c>
      <c r="I2494" s="948"/>
      <c r="J2494" s="948" t="s">
        <v>1096</v>
      </c>
      <c r="K2494" s="948">
        <v>2</v>
      </c>
      <c r="L2494" s="948" t="s">
        <v>25</v>
      </c>
      <c r="M2494" s="948">
        <v>41600</v>
      </c>
      <c r="N2494" s="948" t="s">
        <v>114</v>
      </c>
      <c r="O2494" s="948">
        <v>165078</v>
      </c>
      <c r="P2494" s="948">
        <v>123478</v>
      </c>
      <c r="Q2494" s="948">
        <v>23032</v>
      </c>
      <c r="R2494" s="948">
        <v>43316</v>
      </c>
      <c r="S2494" s="948"/>
      <c r="T2494" s="948"/>
      <c r="U2494" s="948"/>
      <c r="V2494" s="948" t="s">
        <v>1348</v>
      </c>
      <c r="W2494" s="948">
        <v>1</v>
      </c>
    </row>
    <row r="2495" spans="1:23" s="917" customFormat="1" ht="12.75" customHeight="1">
      <c r="A2495" s="948">
        <v>1405</v>
      </c>
      <c r="B2495" s="948">
        <v>2803</v>
      </c>
      <c r="C2495" s="948" t="s">
        <v>98</v>
      </c>
      <c r="D2495" s="948" t="s">
        <v>1292</v>
      </c>
      <c r="E2495" s="948">
        <v>48692</v>
      </c>
      <c r="F2495" s="948" t="s">
        <v>198</v>
      </c>
      <c r="G2495" s="948" t="s">
        <v>4243</v>
      </c>
      <c r="H2495" s="948" t="s">
        <v>4244</v>
      </c>
      <c r="I2495" s="948"/>
      <c r="J2495" s="948" t="s">
        <v>1096</v>
      </c>
      <c r="K2495" s="948">
        <v>2</v>
      </c>
      <c r="L2495" s="948" t="s">
        <v>25</v>
      </c>
      <c r="M2495" s="948">
        <v>41600</v>
      </c>
      <c r="N2495" s="948" t="s">
        <v>97</v>
      </c>
      <c r="O2495" s="948">
        <v>122428</v>
      </c>
      <c r="P2495" s="948">
        <v>80828</v>
      </c>
      <c r="Q2495" s="948">
        <v>18870</v>
      </c>
      <c r="R2495" s="948">
        <v>26466</v>
      </c>
      <c r="S2495" s="948"/>
      <c r="T2495" s="948"/>
      <c r="U2495" s="948"/>
      <c r="V2495" s="948" t="s">
        <v>1348</v>
      </c>
      <c r="W2495" s="948">
        <v>2</v>
      </c>
    </row>
    <row r="2496" spans="1:23" s="917" customFormat="1" ht="12.75" customHeight="1">
      <c r="A2496" s="948">
        <v>1235</v>
      </c>
      <c r="B2496" s="948">
        <v>2824</v>
      </c>
      <c r="C2496" s="948" t="s">
        <v>122</v>
      </c>
      <c r="D2496" s="948" t="s">
        <v>1103</v>
      </c>
      <c r="E2496" s="948">
        <v>48693</v>
      </c>
      <c r="F2496" s="948" t="s">
        <v>198</v>
      </c>
      <c r="G2496" s="948" t="s">
        <v>4245</v>
      </c>
      <c r="H2496" s="948" t="s">
        <v>4242</v>
      </c>
      <c r="I2496" s="948"/>
      <c r="J2496" s="948" t="s">
        <v>1096</v>
      </c>
      <c r="K2496" s="948">
        <v>2</v>
      </c>
      <c r="L2496" s="948" t="s">
        <v>25</v>
      </c>
      <c r="M2496" s="948">
        <v>41600</v>
      </c>
      <c r="N2496" s="948" t="s">
        <v>114</v>
      </c>
      <c r="O2496" s="948">
        <v>165078</v>
      </c>
      <c r="P2496" s="948">
        <v>123478</v>
      </c>
      <c r="Q2496" s="948">
        <v>23032</v>
      </c>
      <c r="R2496" s="948">
        <v>43316</v>
      </c>
      <c r="S2496" s="948"/>
      <c r="T2496" s="948"/>
      <c r="U2496" s="948"/>
      <c r="V2496" s="948" t="s">
        <v>1348</v>
      </c>
      <c r="W2496" s="948">
        <v>1</v>
      </c>
    </row>
    <row r="2497" spans="1:23" s="917" customFormat="1" ht="12.75" customHeight="1">
      <c r="A2497" s="948">
        <v>1235</v>
      </c>
      <c r="B2497" s="948">
        <v>2824</v>
      </c>
      <c r="C2497" s="948" t="s">
        <v>122</v>
      </c>
      <c r="D2497" s="948" t="s">
        <v>1103</v>
      </c>
      <c r="E2497" s="948">
        <v>48694</v>
      </c>
      <c r="F2497" s="948" t="s">
        <v>198</v>
      </c>
      <c r="G2497" s="948" t="s">
        <v>4246</v>
      </c>
      <c r="H2497" s="948" t="s">
        <v>4242</v>
      </c>
      <c r="I2497" s="948"/>
      <c r="J2497" s="948" t="s">
        <v>1096</v>
      </c>
      <c r="K2497" s="948">
        <v>2</v>
      </c>
      <c r="L2497" s="948" t="s">
        <v>25</v>
      </c>
      <c r="M2497" s="948">
        <v>41600</v>
      </c>
      <c r="N2497" s="948" t="s">
        <v>114</v>
      </c>
      <c r="O2497" s="948">
        <v>165078</v>
      </c>
      <c r="P2497" s="948">
        <v>123478</v>
      </c>
      <c r="Q2497" s="948">
        <v>23032</v>
      </c>
      <c r="R2497" s="948">
        <v>43316</v>
      </c>
      <c r="S2497" s="948"/>
      <c r="T2497" s="948"/>
      <c r="U2497" s="948"/>
      <c r="V2497" s="948" t="s">
        <v>1348</v>
      </c>
      <c r="W2497" s="948">
        <v>1</v>
      </c>
    </row>
    <row r="2498" spans="1:23" s="917" customFormat="1" ht="12.75" customHeight="1">
      <c r="A2498" s="948">
        <v>1235</v>
      </c>
      <c r="B2498" s="948">
        <v>2824</v>
      </c>
      <c r="C2498" s="948" t="s">
        <v>122</v>
      </c>
      <c r="D2498" s="948" t="s">
        <v>1103</v>
      </c>
      <c r="E2498" s="948">
        <v>48695</v>
      </c>
      <c r="F2498" s="948" t="s">
        <v>198</v>
      </c>
      <c r="G2498" s="948" t="s">
        <v>4247</v>
      </c>
      <c r="H2498" s="948" t="s">
        <v>4242</v>
      </c>
      <c r="I2498" s="948"/>
      <c r="J2498" s="948" t="s">
        <v>1096</v>
      </c>
      <c r="K2498" s="948">
        <v>3</v>
      </c>
      <c r="L2498" s="948" t="s">
        <v>25</v>
      </c>
      <c r="M2498" s="948">
        <v>41600</v>
      </c>
      <c r="N2498" s="948" t="s">
        <v>114</v>
      </c>
      <c r="O2498" s="948">
        <v>165078</v>
      </c>
      <c r="P2498" s="948">
        <v>123478</v>
      </c>
      <c r="Q2498" s="948">
        <v>23032</v>
      </c>
      <c r="R2498" s="948">
        <v>43316</v>
      </c>
      <c r="S2498" s="948"/>
      <c r="T2498" s="948"/>
      <c r="U2498" s="948"/>
      <c r="V2498" s="948" t="s">
        <v>1348</v>
      </c>
      <c r="W2498" s="948">
        <v>1</v>
      </c>
    </row>
    <row r="2499" spans="1:23" s="917" customFormat="1" ht="12.75" customHeight="1">
      <c r="A2499" s="948">
        <v>1235</v>
      </c>
      <c r="B2499" s="948">
        <v>2824</v>
      </c>
      <c r="C2499" s="948" t="s">
        <v>122</v>
      </c>
      <c r="D2499" s="948" t="s">
        <v>1103</v>
      </c>
      <c r="E2499" s="948">
        <v>48696</v>
      </c>
      <c r="F2499" s="948" t="s">
        <v>198</v>
      </c>
      <c r="G2499" s="948" t="s">
        <v>4248</v>
      </c>
      <c r="H2499" s="948" t="s">
        <v>4242</v>
      </c>
      <c r="I2499" s="948"/>
      <c r="J2499" s="948" t="s">
        <v>1096</v>
      </c>
      <c r="K2499" s="948">
        <v>4</v>
      </c>
      <c r="L2499" s="948" t="s">
        <v>25</v>
      </c>
      <c r="M2499" s="948">
        <v>41600</v>
      </c>
      <c r="N2499" s="948" t="s">
        <v>114</v>
      </c>
      <c r="O2499" s="948">
        <v>165078</v>
      </c>
      <c r="P2499" s="948">
        <v>123478</v>
      </c>
      <c r="Q2499" s="948">
        <v>23032</v>
      </c>
      <c r="R2499" s="948">
        <v>43316</v>
      </c>
      <c r="S2499" s="948"/>
      <c r="T2499" s="948"/>
      <c r="U2499" s="948"/>
      <c r="V2499" s="948" t="s">
        <v>1348</v>
      </c>
      <c r="W2499" s="948">
        <v>1</v>
      </c>
    </row>
    <row r="2500" spans="1:23" s="917" customFormat="1" ht="12.75" customHeight="1">
      <c r="A2500" s="948">
        <v>1235</v>
      </c>
      <c r="B2500" s="948">
        <v>2824</v>
      </c>
      <c r="C2500" s="948" t="s">
        <v>122</v>
      </c>
      <c r="D2500" s="948" t="s">
        <v>1103</v>
      </c>
      <c r="E2500" s="948">
        <v>48697</v>
      </c>
      <c r="F2500" s="948" t="s">
        <v>198</v>
      </c>
      <c r="G2500" s="948" t="s">
        <v>4249</v>
      </c>
      <c r="H2500" s="948" t="s">
        <v>4242</v>
      </c>
      <c r="I2500" s="948"/>
      <c r="J2500" s="948" t="s">
        <v>1096</v>
      </c>
      <c r="K2500" s="948">
        <v>4</v>
      </c>
      <c r="L2500" s="948" t="s">
        <v>25</v>
      </c>
      <c r="M2500" s="948">
        <v>41600</v>
      </c>
      <c r="N2500" s="948" t="s">
        <v>114</v>
      </c>
      <c r="O2500" s="948">
        <v>165078</v>
      </c>
      <c r="P2500" s="948">
        <v>123478</v>
      </c>
      <c r="Q2500" s="948">
        <v>23032</v>
      </c>
      <c r="R2500" s="948">
        <v>43316</v>
      </c>
      <c r="S2500" s="948"/>
      <c r="T2500" s="948"/>
      <c r="U2500" s="948"/>
      <c r="V2500" s="948" t="s">
        <v>1348</v>
      </c>
      <c r="W2500" s="948">
        <v>1</v>
      </c>
    </row>
    <row r="2501" spans="1:23" s="917" customFormat="1" ht="12.75" customHeight="1">
      <c r="A2501" s="948">
        <v>2004</v>
      </c>
      <c r="B2501" s="948">
        <v>2840</v>
      </c>
      <c r="C2501" s="948" t="s">
        <v>87</v>
      </c>
      <c r="D2501" s="948" t="s">
        <v>1266</v>
      </c>
      <c r="E2501" s="948">
        <v>48698</v>
      </c>
      <c r="F2501" s="948" t="s">
        <v>198</v>
      </c>
      <c r="G2501" s="948" t="s">
        <v>4250</v>
      </c>
      <c r="H2501" s="948" t="s">
        <v>4251</v>
      </c>
      <c r="I2501" s="948"/>
      <c r="J2501" s="948" t="s">
        <v>1096</v>
      </c>
      <c r="K2501" s="948">
        <v>3</v>
      </c>
      <c r="L2501" s="948" t="s">
        <v>1415</v>
      </c>
      <c r="M2501" s="948">
        <v>0</v>
      </c>
      <c r="N2501" s="948" t="s">
        <v>84</v>
      </c>
      <c r="O2501" s="948">
        <v>97274</v>
      </c>
      <c r="P2501" s="948">
        <v>97274</v>
      </c>
      <c r="Q2501" s="948">
        <v>18870</v>
      </c>
      <c r="R2501" s="948">
        <v>26466</v>
      </c>
      <c r="S2501" s="948"/>
      <c r="T2501" s="948"/>
      <c r="U2501" s="948"/>
      <c r="V2501" s="948" t="s">
        <v>1348</v>
      </c>
      <c r="W2501" s="948">
        <v>4</v>
      </c>
    </row>
    <row r="2502" spans="1:23" s="917" customFormat="1" ht="12.75" customHeight="1">
      <c r="A2502" s="948">
        <v>1605</v>
      </c>
      <c r="B2502" s="948">
        <v>2813</v>
      </c>
      <c r="C2502" s="948" t="s">
        <v>90</v>
      </c>
      <c r="D2502" s="948" t="s">
        <v>1126</v>
      </c>
      <c r="E2502" s="948">
        <v>48699</v>
      </c>
      <c r="F2502" s="948" t="s">
        <v>198</v>
      </c>
      <c r="G2502" s="948" t="s">
        <v>4252</v>
      </c>
      <c r="H2502" s="948" t="s">
        <v>4253</v>
      </c>
      <c r="I2502" s="948"/>
      <c r="J2502" s="948" t="s">
        <v>1096</v>
      </c>
      <c r="K2502" s="948">
        <v>5</v>
      </c>
      <c r="L2502" s="948" t="s">
        <v>25</v>
      </c>
      <c r="M2502" s="948">
        <v>41600</v>
      </c>
      <c r="N2502" s="948" t="s">
        <v>88</v>
      </c>
      <c r="O2502" s="948">
        <v>101092</v>
      </c>
      <c r="P2502" s="948">
        <v>59492</v>
      </c>
      <c r="Q2502" s="948">
        <v>18870</v>
      </c>
      <c r="R2502" s="948">
        <v>19885</v>
      </c>
      <c r="S2502" s="948"/>
      <c r="T2502" s="948"/>
      <c r="U2502" s="948"/>
      <c r="V2502" s="948" t="s">
        <v>1348</v>
      </c>
      <c r="W2502" s="948">
        <v>2</v>
      </c>
    </row>
    <row r="2503" spans="1:23" s="917" customFormat="1" ht="12.75" customHeight="1">
      <c r="A2503" s="948">
        <v>1605</v>
      </c>
      <c r="B2503" s="948">
        <v>2813</v>
      </c>
      <c r="C2503" s="948" t="s">
        <v>90</v>
      </c>
      <c r="D2503" s="948" t="s">
        <v>1126</v>
      </c>
      <c r="E2503" s="948">
        <v>48700</v>
      </c>
      <c r="F2503" s="948" t="s">
        <v>198</v>
      </c>
      <c r="G2503" s="948" t="s">
        <v>4254</v>
      </c>
      <c r="H2503" s="948" t="s">
        <v>4253</v>
      </c>
      <c r="I2503" s="948"/>
      <c r="J2503" s="948" t="s">
        <v>1096</v>
      </c>
      <c r="K2503" s="948">
        <v>5</v>
      </c>
      <c r="L2503" s="948" t="s">
        <v>25</v>
      </c>
      <c r="M2503" s="948">
        <v>41600</v>
      </c>
      <c r="N2503" s="948" t="s">
        <v>88</v>
      </c>
      <c r="O2503" s="948">
        <v>101092</v>
      </c>
      <c r="P2503" s="948">
        <v>59492</v>
      </c>
      <c r="Q2503" s="948">
        <v>18870</v>
      </c>
      <c r="R2503" s="948">
        <v>19885</v>
      </c>
      <c r="S2503" s="948"/>
      <c r="T2503" s="948"/>
      <c r="U2503" s="948"/>
      <c r="V2503" s="948" t="s">
        <v>1348</v>
      </c>
      <c r="W2503" s="948">
        <v>2</v>
      </c>
    </row>
    <row r="2504" spans="1:23" s="917" customFormat="1" ht="12.75" customHeight="1">
      <c r="A2504" s="948">
        <v>1912</v>
      </c>
      <c r="B2504" s="948">
        <v>2840</v>
      </c>
      <c r="C2504" s="948" t="s">
        <v>87</v>
      </c>
      <c r="D2504" s="948" t="s">
        <v>1270</v>
      </c>
      <c r="E2504" s="948">
        <v>48701</v>
      </c>
      <c r="F2504" s="948" t="s">
        <v>198</v>
      </c>
      <c r="G2504" s="948" t="s">
        <v>4255</v>
      </c>
      <c r="H2504" s="948" t="s">
        <v>4067</v>
      </c>
      <c r="I2504" s="948"/>
      <c r="J2504" s="948" t="s">
        <v>1096</v>
      </c>
      <c r="K2504" s="948">
        <v>2</v>
      </c>
      <c r="L2504" s="948" t="s">
        <v>25</v>
      </c>
      <c r="M2504" s="948">
        <v>41600</v>
      </c>
      <c r="N2504" s="948" t="s">
        <v>84</v>
      </c>
      <c r="O2504" s="948">
        <v>94362</v>
      </c>
      <c r="P2504" s="948">
        <v>52762</v>
      </c>
      <c r="Q2504" s="948">
        <v>9746</v>
      </c>
      <c r="R2504" s="948">
        <v>9782</v>
      </c>
      <c r="S2504" s="948"/>
      <c r="T2504" s="948"/>
      <c r="U2504" s="948"/>
      <c r="V2504" s="948" t="s">
        <v>1348</v>
      </c>
      <c r="W2504" s="948">
        <v>1</v>
      </c>
    </row>
    <row r="2505" spans="1:23" s="917" customFormat="1" ht="12.75" customHeight="1">
      <c r="A2505" s="948">
        <v>1770</v>
      </c>
      <c r="B2505" s="948">
        <v>2821</v>
      </c>
      <c r="C2505" s="948" t="s">
        <v>102</v>
      </c>
      <c r="D2505" s="948" t="s">
        <v>1270</v>
      </c>
      <c r="E2505" s="948">
        <v>48702</v>
      </c>
      <c r="F2505" s="948" t="s">
        <v>198</v>
      </c>
      <c r="G2505" s="948" t="s">
        <v>4256</v>
      </c>
      <c r="H2505" s="948" t="s">
        <v>4257</v>
      </c>
      <c r="I2505" s="948"/>
      <c r="J2505" s="948" t="s">
        <v>1096</v>
      </c>
      <c r="K2505" s="948">
        <v>1</v>
      </c>
      <c r="L2505" s="948" t="s">
        <v>25</v>
      </c>
      <c r="M2505" s="948">
        <v>41600</v>
      </c>
      <c r="N2505" s="948" t="s">
        <v>97</v>
      </c>
      <c r="O2505" s="948">
        <v>122428</v>
      </c>
      <c r="P2505" s="948">
        <v>80828</v>
      </c>
      <c r="Q2505" s="948">
        <v>18870</v>
      </c>
      <c r="R2505" s="948">
        <v>34212</v>
      </c>
      <c r="S2505" s="948"/>
      <c r="T2505" s="948"/>
      <c r="U2505" s="948"/>
      <c r="V2505" s="948" t="s">
        <v>1348</v>
      </c>
      <c r="W2505" s="948">
        <v>1</v>
      </c>
    </row>
    <row r="2506" spans="1:23" s="917" customFormat="1" ht="12.75" customHeight="1">
      <c r="A2506" s="948">
        <v>2004</v>
      </c>
      <c r="B2506" s="948">
        <v>2840</v>
      </c>
      <c r="C2506" s="948" t="s">
        <v>87</v>
      </c>
      <c r="D2506" s="948" t="s">
        <v>1266</v>
      </c>
      <c r="E2506" s="948">
        <v>48703</v>
      </c>
      <c r="F2506" s="948" t="s">
        <v>198</v>
      </c>
      <c r="G2506" s="948" t="s">
        <v>4258</v>
      </c>
      <c r="H2506" s="948" t="s">
        <v>4240</v>
      </c>
      <c r="I2506" s="948"/>
      <c r="J2506" s="948" t="s">
        <v>1096</v>
      </c>
      <c r="K2506" s="948">
        <v>2</v>
      </c>
      <c r="L2506" s="948" t="s">
        <v>1415</v>
      </c>
      <c r="M2506" s="948">
        <v>0</v>
      </c>
      <c r="N2506" s="948" t="s">
        <v>84</v>
      </c>
      <c r="O2506" s="948">
        <v>97274</v>
      </c>
      <c r="P2506" s="948">
        <v>97274</v>
      </c>
      <c r="Q2506" s="948">
        <v>18870</v>
      </c>
      <c r="R2506" s="948">
        <v>26466</v>
      </c>
      <c r="S2506" s="948"/>
      <c r="T2506" s="948"/>
      <c r="U2506" s="948"/>
      <c r="V2506" s="948" t="s">
        <v>1348</v>
      </c>
      <c r="W2506" s="948">
        <v>4</v>
      </c>
    </row>
    <row r="2507" spans="1:23" s="917" customFormat="1" ht="12.75" customHeight="1">
      <c r="A2507" s="948">
        <v>1535</v>
      </c>
      <c r="B2507" s="948">
        <v>2824</v>
      </c>
      <c r="C2507" s="948" t="s">
        <v>122</v>
      </c>
      <c r="D2507" s="948" t="s">
        <v>1445</v>
      </c>
      <c r="E2507" s="948">
        <v>48705</v>
      </c>
      <c r="F2507" s="948" t="s">
        <v>198</v>
      </c>
      <c r="G2507" s="948" t="s">
        <v>4259</v>
      </c>
      <c r="H2507" s="948" t="s">
        <v>4251</v>
      </c>
      <c r="I2507" s="948"/>
      <c r="J2507" s="948" t="s">
        <v>1096</v>
      </c>
      <c r="K2507" s="948">
        <v>3</v>
      </c>
      <c r="L2507" s="948" t="s">
        <v>25</v>
      </c>
      <c r="M2507" s="948">
        <v>41600</v>
      </c>
      <c r="N2507" s="948" t="s">
        <v>114</v>
      </c>
      <c r="O2507" s="948">
        <v>165078</v>
      </c>
      <c r="P2507" s="948">
        <v>123478</v>
      </c>
      <c r="Q2507" s="948">
        <v>18870</v>
      </c>
      <c r="R2507" s="948">
        <v>26466</v>
      </c>
      <c r="S2507" s="948"/>
      <c r="T2507" s="948"/>
      <c r="U2507" s="948"/>
      <c r="V2507" s="948" t="s">
        <v>1348</v>
      </c>
      <c r="W2507" s="948">
        <v>2</v>
      </c>
    </row>
    <row r="2508" spans="1:23" s="917" customFormat="1" ht="12.75" customHeight="1">
      <c r="A2508" s="948">
        <v>2004</v>
      </c>
      <c r="B2508" s="948">
        <v>2840</v>
      </c>
      <c r="C2508" s="948" t="s">
        <v>87</v>
      </c>
      <c r="D2508" s="948" t="s">
        <v>1266</v>
      </c>
      <c r="E2508" s="948">
        <v>48706</v>
      </c>
      <c r="F2508" s="948" t="s">
        <v>198</v>
      </c>
      <c r="G2508" s="948" t="s">
        <v>4260</v>
      </c>
      <c r="H2508" s="948" t="s">
        <v>4261</v>
      </c>
      <c r="I2508" s="948"/>
      <c r="J2508" s="948" t="s">
        <v>1096</v>
      </c>
      <c r="K2508" s="948">
        <v>3</v>
      </c>
      <c r="L2508" s="948" t="s">
        <v>1415</v>
      </c>
      <c r="M2508" s="948">
        <v>0</v>
      </c>
      <c r="N2508" s="948" t="s">
        <v>84</v>
      </c>
      <c r="O2508" s="948">
        <v>97274</v>
      </c>
      <c r="P2508" s="948">
        <v>97274</v>
      </c>
      <c r="Q2508" s="948">
        <v>18870</v>
      </c>
      <c r="R2508" s="948">
        <v>26466</v>
      </c>
      <c r="S2508" s="948"/>
      <c r="T2508" s="948"/>
      <c r="U2508" s="948"/>
      <c r="V2508" s="948" t="s">
        <v>1348</v>
      </c>
      <c r="W2508" s="948">
        <v>2</v>
      </c>
    </row>
    <row r="2509" spans="1:23" s="917" customFormat="1" ht="12.75" customHeight="1">
      <c r="A2509" s="948">
        <v>1110</v>
      </c>
      <c r="B2509" s="948">
        <v>2801</v>
      </c>
      <c r="C2509" s="948" t="s">
        <v>115</v>
      </c>
      <c r="D2509" s="948" t="s">
        <v>1103</v>
      </c>
      <c r="E2509" s="948">
        <v>48707</v>
      </c>
      <c r="F2509" s="948" t="s">
        <v>198</v>
      </c>
      <c r="G2509" s="948" t="s">
        <v>4262</v>
      </c>
      <c r="H2509" s="948" t="s">
        <v>4263</v>
      </c>
      <c r="I2509" s="948"/>
      <c r="J2509" s="948" t="s">
        <v>1096</v>
      </c>
      <c r="K2509" s="948">
        <v>1</v>
      </c>
      <c r="L2509" s="948" t="s">
        <v>25</v>
      </c>
      <c r="M2509" s="948">
        <v>41600</v>
      </c>
      <c r="N2509" s="948" t="s">
        <v>114</v>
      </c>
      <c r="O2509" s="948">
        <v>165078</v>
      </c>
      <c r="P2509" s="948">
        <v>123478</v>
      </c>
      <c r="Q2509" s="948">
        <v>18870</v>
      </c>
      <c r="R2509" s="948">
        <v>26466</v>
      </c>
      <c r="S2509" s="948"/>
      <c r="T2509" s="948"/>
      <c r="U2509" s="948"/>
      <c r="V2509" s="948" t="s">
        <v>1348</v>
      </c>
      <c r="W2509" s="948">
        <v>2</v>
      </c>
    </row>
    <row r="2510" spans="1:23" s="917" customFormat="1" ht="12.75" customHeight="1">
      <c r="A2510" s="948">
        <v>1720</v>
      </c>
      <c r="B2510" s="948">
        <v>2840</v>
      </c>
      <c r="C2510" s="948" t="s">
        <v>87</v>
      </c>
      <c r="D2510" s="948" t="s">
        <v>1093</v>
      </c>
      <c r="E2510" s="948">
        <v>48708</v>
      </c>
      <c r="F2510" s="948" t="s">
        <v>198</v>
      </c>
      <c r="G2510" s="948" t="s">
        <v>4264</v>
      </c>
      <c r="H2510" s="948" t="s">
        <v>2675</v>
      </c>
      <c r="I2510" s="948"/>
      <c r="J2510" s="948" t="s">
        <v>1096</v>
      </c>
      <c r="K2510" s="948">
        <v>3</v>
      </c>
      <c r="L2510" s="948" t="s">
        <v>25</v>
      </c>
      <c r="M2510" s="948">
        <v>41600</v>
      </c>
      <c r="N2510" s="948" t="s">
        <v>84</v>
      </c>
      <c r="O2510" s="948">
        <v>94362</v>
      </c>
      <c r="P2510" s="948">
        <v>52762</v>
      </c>
      <c r="Q2510" s="948">
        <v>18870</v>
      </c>
      <c r="R2510" s="948">
        <v>34212</v>
      </c>
      <c r="S2510" s="948"/>
      <c r="T2510" s="948"/>
      <c r="U2510" s="948"/>
      <c r="V2510" s="948" t="s">
        <v>1348</v>
      </c>
      <c r="W2510" s="948">
        <v>1</v>
      </c>
    </row>
    <row r="2511" spans="1:23" s="917" customFormat="1" ht="12.75" customHeight="1">
      <c r="A2511" s="948">
        <v>1720</v>
      </c>
      <c r="B2511" s="948">
        <v>2840</v>
      </c>
      <c r="C2511" s="948" t="s">
        <v>87</v>
      </c>
      <c r="D2511" s="948" t="s">
        <v>1093</v>
      </c>
      <c r="E2511" s="948">
        <v>48710</v>
      </c>
      <c r="F2511" s="948" t="s">
        <v>198</v>
      </c>
      <c r="G2511" s="948" t="s">
        <v>4265</v>
      </c>
      <c r="H2511" s="948" t="s">
        <v>2675</v>
      </c>
      <c r="I2511" s="948"/>
      <c r="J2511" s="948" t="s">
        <v>1096</v>
      </c>
      <c r="K2511" s="948">
        <v>1</v>
      </c>
      <c r="L2511" s="948" t="s">
        <v>25</v>
      </c>
      <c r="M2511" s="948">
        <v>41600</v>
      </c>
      <c r="N2511" s="948" t="s">
        <v>84</v>
      </c>
      <c r="O2511" s="948">
        <v>94362</v>
      </c>
      <c r="P2511" s="948">
        <v>52762</v>
      </c>
      <c r="Q2511" s="948">
        <v>18870</v>
      </c>
      <c r="R2511" s="948">
        <v>34212</v>
      </c>
      <c r="S2511" s="948"/>
      <c r="T2511" s="948"/>
      <c r="U2511" s="948"/>
      <c r="V2511" s="948" t="s">
        <v>1348</v>
      </c>
      <c r="W2511" s="948">
        <v>1</v>
      </c>
    </row>
    <row r="2512" spans="1:23" s="917" customFormat="1" ht="12.75" customHeight="1">
      <c r="A2512" s="948">
        <v>1350</v>
      </c>
      <c r="B2512" s="948">
        <v>2803</v>
      </c>
      <c r="C2512" s="948" t="s">
        <v>98</v>
      </c>
      <c r="D2512" s="948" t="s">
        <v>1292</v>
      </c>
      <c r="E2512" s="948">
        <v>48715</v>
      </c>
      <c r="F2512" s="948" t="s">
        <v>198</v>
      </c>
      <c r="G2512" s="948" t="s">
        <v>4266</v>
      </c>
      <c r="H2512" s="948" t="s">
        <v>4267</v>
      </c>
      <c r="I2512" s="948"/>
      <c r="J2512" s="948" t="s">
        <v>1096</v>
      </c>
      <c r="K2512" s="948">
        <v>2</v>
      </c>
      <c r="L2512" s="948" t="s">
        <v>25</v>
      </c>
      <c r="M2512" s="948">
        <v>41600</v>
      </c>
      <c r="N2512" s="948" t="s">
        <v>97</v>
      </c>
      <c r="O2512" s="948">
        <v>122428</v>
      </c>
      <c r="P2512" s="948">
        <v>80828</v>
      </c>
      <c r="Q2512" s="948">
        <v>18870</v>
      </c>
      <c r="R2512" s="948">
        <v>19885</v>
      </c>
      <c r="S2512" s="948"/>
      <c r="T2512" s="948"/>
      <c r="U2512" s="948"/>
      <c r="V2512" s="948" t="s">
        <v>1348</v>
      </c>
      <c r="W2512" s="948">
        <v>2</v>
      </c>
    </row>
    <row r="2513" spans="1:23" s="917" customFormat="1" ht="12.75" customHeight="1">
      <c r="A2513" s="948">
        <v>1235</v>
      </c>
      <c r="B2513" s="948">
        <v>2824</v>
      </c>
      <c r="C2513" s="948" t="s">
        <v>122</v>
      </c>
      <c r="D2513" s="948" t="s">
        <v>1103</v>
      </c>
      <c r="E2513" s="948">
        <v>48716</v>
      </c>
      <c r="F2513" s="948" t="s">
        <v>198</v>
      </c>
      <c r="G2513" s="948" t="s">
        <v>4268</v>
      </c>
      <c r="H2513" s="948" t="s">
        <v>4269</v>
      </c>
      <c r="I2513" s="948"/>
      <c r="J2513" s="948" t="s">
        <v>1096</v>
      </c>
      <c r="K2513" s="948">
        <v>2</v>
      </c>
      <c r="L2513" s="948" t="s">
        <v>25</v>
      </c>
      <c r="M2513" s="948">
        <v>41600</v>
      </c>
      <c r="N2513" s="948" t="s">
        <v>114</v>
      </c>
      <c r="O2513" s="948">
        <v>165078</v>
      </c>
      <c r="P2513" s="948">
        <v>123478</v>
      </c>
      <c r="Q2513" s="948">
        <v>23032</v>
      </c>
      <c r="R2513" s="948">
        <v>43316</v>
      </c>
      <c r="S2513" s="948"/>
      <c r="T2513" s="948"/>
      <c r="U2513" s="948"/>
      <c r="V2513" s="948" t="s">
        <v>1348</v>
      </c>
      <c r="W2513" s="948">
        <v>1</v>
      </c>
    </row>
    <row r="2514" spans="1:23" s="917" customFormat="1" ht="12.75" customHeight="1">
      <c r="A2514" s="948">
        <v>1235</v>
      </c>
      <c r="B2514" s="948">
        <v>2824</v>
      </c>
      <c r="C2514" s="948" t="s">
        <v>122</v>
      </c>
      <c r="D2514" s="948" t="s">
        <v>1103</v>
      </c>
      <c r="E2514" s="948">
        <v>48717</v>
      </c>
      <c r="F2514" s="948" t="s">
        <v>198</v>
      </c>
      <c r="G2514" s="948" t="s">
        <v>4270</v>
      </c>
      <c r="H2514" s="948" t="s">
        <v>4269</v>
      </c>
      <c r="I2514" s="948"/>
      <c r="J2514" s="948" t="s">
        <v>1096</v>
      </c>
      <c r="K2514" s="948">
        <v>2</v>
      </c>
      <c r="L2514" s="948" t="s">
        <v>25</v>
      </c>
      <c r="M2514" s="948">
        <v>41600</v>
      </c>
      <c r="N2514" s="948" t="s">
        <v>114</v>
      </c>
      <c r="O2514" s="948">
        <v>165078</v>
      </c>
      <c r="P2514" s="948">
        <v>123478</v>
      </c>
      <c r="Q2514" s="948">
        <v>23032</v>
      </c>
      <c r="R2514" s="948">
        <v>43316</v>
      </c>
      <c r="S2514" s="948"/>
      <c r="T2514" s="948"/>
      <c r="U2514" s="948"/>
      <c r="V2514" s="948" t="s">
        <v>1348</v>
      </c>
      <c r="W2514" s="948">
        <v>1</v>
      </c>
    </row>
    <row r="2515" spans="1:23" s="917" customFormat="1" ht="12.75" customHeight="1">
      <c r="A2515" s="948">
        <v>1235</v>
      </c>
      <c r="B2515" s="948">
        <v>2824</v>
      </c>
      <c r="C2515" s="948" t="s">
        <v>122</v>
      </c>
      <c r="D2515" s="948" t="s">
        <v>1103</v>
      </c>
      <c r="E2515" s="948">
        <v>48718</v>
      </c>
      <c r="F2515" s="948" t="s">
        <v>198</v>
      </c>
      <c r="G2515" s="948" t="s">
        <v>4271</v>
      </c>
      <c r="H2515" s="948" t="s">
        <v>4269</v>
      </c>
      <c r="I2515" s="948"/>
      <c r="J2515" s="948" t="s">
        <v>1096</v>
      </c>
      <c r="K2515" s="948">
        <v>3</v>
      </c>
      <c r="L2515" s="948" t="s">
        <v>25</v>
      </c>
      <c r="M2515" s="948">
        <v>41600</v>
      </c>
      <c r="N2515" s="948" t="s">
        <v>114</v>
      </c>
      <c r="O2515" s="948">
        <v>165078</v>
      </c>
      <c r="P2515" s="948">
        <v>123478</v>
      </c>
      <c r="Q2515" s="948">
        <v>23032</v>
      </c>
      <c r="R2515" s="948">
        <v>43316</v>
      </c>
      <c r="S2515" s="948"/>
      <c r="T2515" s="948"/>
      <c r="U2515" s="948"/>
      <c r="V2515" s="948" t="s">
        <v>1348</v>
      </c>
      <c r="W2515" s="948">
        <v>1</v>
      </c>
    </row>
    <row r="2516" spans="1:23" s="917" customFormat="1" ht="12.75" customHeight="1">
      <c r="A2516" s="948">
        <v>1235</v>
      </c>
      <c r="B2516" s="948">
        <v>2824</v>
      </c>
      <c r="C2516" s="948" t="s">
        <v>122</v>
      </c>
      <c r="D2516" s="948" t="s">
        <v>1103</v>
      </c>
      <c r="E2516" s="948">
        <v>48719</v>
      </c>
      <c r="F2516" s="948" t="s">
        <v>198</v>
      </c>
      <c r="G2516" s="948" t="s">
        <v>4272</v>
      </c>
      <c r="H2516" s="948" t="s">
        <v>4269</v>
      </c>
      <c r="I2516" s="948"/>
      <c r="J2516" s="948" t="s">
        <v>1096</v>
      </c>
      <c r="K2516" s="948">
        <v>4</v>
      </c>
      <c r="L2516" s="948" t="s">
        <v>25</v>
      </c>
      <c r="M2516" s="948">
        <v>41600</v>
      </c>
      <c r="N2516" s="948" t="s">
        <v>114</v>
      </c>
      <c r="O2516" s="948">
        <v>165078</v>
      </c>
      <c r="P2516" s="948">
        <v>123478</v>
      </c>
      <c r="Q2516" s="948">
        <v>23032</v>
      </c>
      <c r="R2516" s="948">
        <v>43316</v>
      </c>
      <c r="S2516" s="948"/>
      <c r="T2516" s="948"/>
      <c r="U2516" s="948"/>
      <c r="V2516" s="948" t="s">
        <v>1348</v>
      </c>
      <c r="W2516" s="948">
        <v>1</v>
      </c>
    </row>
    <row r="2517" spans="1:23" s="917" customFormat="1" ht="12.75" customHeight="1">
      <c r="A2517" s="948">
        <v>2004</v>
      </c>
      <c r="B2517" s="948">
        <v>2840</v>
      </c>
      <c r="C2517" s="948" t="s">
        <v>87</v>
      </c>
      <c r="D2517" s="948" t="s">
        <v>1266</v>
      </c>
      <c r="E2517" s="948">
        <v>48720</v>
      </c>
      <c r="F2517" s="948" t="s">
        <v>198</v>
      </c>
      <c r="G2517" s="948" t="s">
        <v>4273</v>
      </c>
      <c r="H2517" s="948" t="s">
        <v>4130</v>
      </c>
      <c r="I2517" s="948"/>
      <c r="J2517" s="948" t="s">
        <v>1096</v>
      </c>
      <c r="K2517" s="948">
        <v>15</v>
      </c>
      <c r="L2517" s="948" t="s">
        <v>1415</v>
      </c>
      <c r="M2517" s="948">
        <v>0</v>
      </c>
      <c r="N2517" s="948" t="s">
        <v>84</v>
      </c>
      <c r="O2517" s="948">
        <v>97274</v>
      </c>
      <c r="P2517" s="948">
        <v>97274</v>
      </c>
      <c r="Q2517" s="948">
        <v>18870</v>
      </c>
      <c r="R2517" s="948">
        <v>26466</v>
      </c>
      <c r="S2517" s="948"/>
      <c r="T2517" s="948"/>
      <c r="U2517" s="948"/>
      <c r="V2517" s="948" t="s">
        <v>1348</v>
      </c>
      <c r="W2517" s="948">
        <v>1</v>
      </c>
    </row>
    <row r="2518" spans="1:23" s="917" customFormat="1" ht="12.75" customHeight="1">
      <c r="A2518" s="948">
        <v>1355</v>
      </c>
      <c r="B2518" s="948">
        <v>2836</v>
      </c>
      <c r="C2518" s="948" t="s">
        <v>320</v>
      </c>
      <c r="D2518" s="948" t="s">
        <v>1133</v>
      </c>
      <c r="E2518" s="948">
        <v>48724</v>
      </c>
      <c r="F2518" s="948" t="s">
        <v>198</v>
      </c>
      <c r="G2518" s="948" t="s">
        <v>4274</v>
      </c>
      <c r="H2518" s="948" t="s">
        <v>4275</v>
      </c>
      <c r="I2518" s="948"/>
      <c r="J2518" s="948" t="s">
        <v>1096</v>
      </c>
      <c r="K2518" s="948">
        <v>4</v>
      </c>
      <c r="L2518" s="948" t="s">
        <v>25</v>
      </c>
      <c r="M2518" s="948">
        <v>41600</v>
      </c>
      <c r="N2518" s="948" t="s">
        <v>126</v>
      </c>
      <c r="O2518" s="948">
        <v>212265</v>
      </c>
      <c r="P2518" s="948">
        <v>170665</v>
      </c>
      <c r="Q2518" s="948">
        <v>18870</v>
      </c>
      <c r="R2518" s="948">
        <v>26466</v>
      </c>
      <c r="S2518" s="948"/>
      <c r="T2518" s="948"/>
      <c r="U2518" s="948"/>
      <c r="V2518" s="948" t="s">
        <v>1348</v>
      </c>
      <c r="W2518" s="948">
        <v>2</v>
      </c>
    </row>
    <row r="2519" spans="1:23" s="917" customFormat="1" ht="12.75" customHeight="1">
      <c r="A2519" s="948">
        <v>2004</v>
      </c>
      <c r="B2519" s="948">
        <v>2840</v>
      </c>
      <c r="C2519" s="948" t="s">
        <v>87</v>
      </c>
      <c r="D2519" s="948" t="s">
        <v>1266</v>
      </c>
      <c r="E2519" s="948">
        <v>48726</v>
      </c>
      <c r="F2519" s="948" t="s">
        <v>198</v>
      </c>
      <c r="G2519" s="948" t="s">
        <v>4276</v>
      </c>
      <c r="H2519" s="948" t="s">
        <v>3690</v>
      </c>
      <c r="I2519" s="948"/>
      <c r="J2519" s="948" t="s">
        <v>1096</v>
      </c>
      <c r="K2519" s="948">
        <v>3</v>
      </c>
      <c r="L2519" s="948" t="s">
        <v>1415</v>
      </c>
      <c r="M2519" s="948">
        <v>0</v>
      </c>
      <c r="N2519" s="948" t="s">
        <v>84</v>
      </c>
      <c r="O2519" s="948">
        <v>97274</v>
      </c>
      <c r="P2519" s="948">
        <v>97274</v>
      </c>
      <c r="Q2519" s="948">
        <v>18870</v>
      </c>
      <c r="R2519" s="948">
        <v>26466</v>
      </c>
      <c r="S2519" s="948"/>
      <c r="T2519" s="948"/>
      <c r="U2519" s="948"/>
      <c r="V2519" s="948" t="s">
        <v>1348</v>
      </c>
      <c r="W2519" s="948">
        <v>4</v>
      </c>
    </row>
    <row r="2520" spans="1:23" s="917" customFormat="1" ht="12.75" customHeight="1">
      <c r="A2520" s="948">
        <v>2004</v>
      </c>
      <c r="B2520" s="948">
        <v>2840</v>
      </c>
      <c r="C2520" s="948" t="s">
        <v>87</v>
      </c>
      <c r="D2520" s="948" t="s">
        <v>1266</v>
      </c>
      <c r="E2520" s="948">
        <v>48729</v>
      </c>
      <c r="F2520" s="948" t="s">
        <v>198</v>
      </c>
      <c r="G2520" s="948" t="s">
        <v>4277</v>
      </c>
      <c r="H2520" s="948" t="s">
        <v>4278</v>
      </c>
      <c r="I2520" s="948"/>
      <c r="J2520" s="948" t="s">
        <v>1096</v>
      </c>
      <c r="K2520" s="948">
        <v>3</v>
      </c>
      <c r="L2520" s="948" t="s">
        <v>1415</v>
      </c>
      <c r="M2520" s="948">
        <v>0</v>
      </c>
      <c r="N2520" s="948" t="s">
        <v>84</v>
      </c>
      <c r="O2520" s="948">
        <v>97274</v>
      </c>
      <c r="P2520" s="948">
        <v>97274</v>
      </c>
      <c r="Q2520" s="948">
        <v>18870</v>
      </c>
      <c r="R2520" s="948">
        <v>26466</v>
      </c>
      <c r="S2520" s="948"/>
      <c r="T2520" s="948"/>
      <c r="U2520" s="948"/>
      <c r="V2520" s="948" t="s">
        <v>1348</v>
      </c>
      <c r="W2520" s="948">
        <v>5</v>
      </c>
    </row>
    <row r="2521" spans="1:23" s="917" customFormat="1" ht="12.75" customHeight="1">
      <c r="A2521" s="948">
        <v>2004</v>
      </c>
      <c r="B2521" s="948">
        <v>2840</v>
      </c>
      <c r="C2521" s="948" t="s">
        <v>87</v>
      </c>
      <c r="D2521" s="948" t="s">
        <v>1266</v>
      </c>
      <c r="E2521" s="948">
        <v>48730</v>
      </c>
      <c r="F2521" s="948" t="s">
        <v>198</v>
      </c>
      <c r="G2521" s="948" t="s">
        <v>4279</v>
      </c>
      <c r="H2521" s="948" t="s">
        <v>4278</v>
      </c>
      <c r="I2521" s="948"/>
      <c r="J2521" s="948" t="s">
        <v>1096</v>
      </c>
      <c r="K2521" s="948">
        <v>4</v>
      </c>
      <c r="L2521" s="948" t="s">
        <v>1415</v>
      </c>
      <c r="M2521" s="948">
        <v>0</v>
      </c>
      <c r="N2521" s="948" t="s">
        <v>84</v>
      </c>
      <c r="O2521" s="948">
        <v>97274</v>
      </c>
      <c r="P2521" s="948">
        <v>97274</v>
      </c>
      <c r="Q2521" s="948">
        <v>18870</v>
      </c>
      <c r="R2521" s="948">
        <v>26466</v>
      </c>
      <c r="S2521" s="948"/>
      <c r="T2521" s="948"/>
      <c r="U2521" s="948"/>
      <c r="V2521" s="948" t="s">
        <v>1348</v>
      </c>
      <c r="W2521" s="948">
        <v>2</v>
      </c>
    </row>
    <row r="2522" spans="1:23" s="917" customFormat="1" ht="12.75" customHeight="1">
      <c r="A2522" s="948">
        <v>2004</v>
      </c>
      <c r="B2522" s="948">
        <v>2840</v>
      </c>
      <c r="C2522" s="948" t="s">
        <v>87</v>
      </c>
      <c r="D2522" s="948" t="s">
        <v>1266</v>
      </c>
      <c r="E2522" s="948">
        <v>48731</v>
      </c>
      <c r="F2522" s="948" t="s">
        <v>198</v>
      </c>
      <c r="G2522" s="948" t="s">
        <v>4280</v>
      </c>
      <c r="H2522" s="948" t="s">
        <v>4278</v>
      </c>
      <c r="I2522" s="948"/>
      <c r="J2522" s="948" t="s">
        <v>1096</v>
      </c>
      <c r="K2522" s="948">
        <v>2</v>
      </c>
      <c r="L2522" s="948" t="s">
        <v>1415</v>
      </c>
      <c r="M2522" s="948">
        <v>0</v>
      </c>
      <c r="N2522" s="948" t="s">
        <v>84</v>
      </c>
      <c r="O2522" s="948">
        <v>97274</v>
      </c>
      <c r="P2522" s="948">
        <v>97274</v>
      </c>
      <c r="Q2522" s="948">
        <v>18870</v>
      </c>
      <c r="R2522" s="948">
        <v>26466</v>
      </c>
      <c r="S2522" s="948"/>
      <c r="T2522" s="948"/>
      <c r="U2522" s="948"/>
      <c r="V2522" s="948" t="s">
        <v>1348</v>
      </c>
      <c r="W2522" s="948">
        <v>2</v>
      </c>
    </row>
    <row r="2523" spans="1:23" s="917" customFormat="1" ht="12.75" customHeight="1">
      <c r="A2523" s="948">
        <v>2004</v>
      </c>
      <c r="B2523" s="948">
        <v>2840</v>
      </c>
      <c r="C2523" s="948" t="s">
        <v>87</v>
      </c>
      <c r="D2523" s="948" t="s">
        <v>1266</v>
      </c>
      <c r="E2523" s="948">
        <v>48732</v>
      </c>
      <c r="F2523" s="948" t="s">
        <v>198</v>
      </c>
      <c r="G2523" s="948" t="s">
        <v>4281</v>
      </c>
      <c r="H2523" s="948" t="s">
        <v>4278</v>
      </c>
      <c r="I2523" s="948"/>
      <c r="J2523" s="948" t="s">
        <v>1096</v>
      </c>
      <c r="K2523" s="948">
        <v>3</v>
      </c>
      <c r="L2523" s="948" t="s">
        <v>1415</v>
      </c>
      <c r="M2523" s="948">
        <v>0</v>
      </c>
      <c r="N2523" s="948" t="s">
        <v>84</v>
      </c>
      <c r="O2523" s="948">
        <v>97274</v>
      </c>
      <c r="P2523" s="948">
        <v>97274</v>
      </c>
      <c r="Q2523" s="948">
        <v>18870</v>
      </c>
      <c r="R2523" s="948">
        <v>26466</v>
      </c>
      <c r="S2523" s="948"/>
      <c r="T2523" s="948"/>
      <c r="U2523" s="948"/>
      <c r="V2523" s="948" t="s">
        <v>1348</v>
      </c>
      <c r="W2523" s="948">
        <v>2</v>
      </c>
    </row>
    <row r="2524" spans="1:23" s="917" customFormat="1" ht="12.75" customHeight="1">
      <c r="A2524" s="948">
        <v>2004</v>
      </c>
      <c r="B2524" s="948">
        <v>2840</v>
      </c>
      <c r="C2524" s="948" t="s">
        <v>87</v>
      </c>
      <c r="D2524" s="948" t="s">
        <v>1266</v>
      </c>
      <c r="E2524" s="948">
        <v>48733</v>
      </c>
      <c r="F2524" s="948" t="s">
        <v>198</v>
      </c>
      <c r="G2524" s="948" t="s">
        <v>4282</v>
      </c>
      <c r="H2524" s="948" t="s">
        <v>4278</v>
      </c>
      <c r="I2524" s="948"/>
      <c r="J2524" s="948" t="s">
        <v>1096</v>
      </c>
      <c r="K2524" s="948">
        <v>3</v>
      </c>
      <c r="L2524" s="948" t="s">
        <v>1415</v>
      </c>
      <c r="M2524" s="948">
        <v>0</v>
      </c>
      <c r="N2524" s="948" t="s">
        <v>84</v>
      </c>
      <c r="O2524" s="948">
        <v>97274</v>
      </c>
      <c r="P2524" s="948">
        <v>97274</v>
      </c>
      <c r="Q2524" s="948">
        <v>18870</v>
      </c>
      <c r="R2524" s="948">
        <v>26466</v>
      </c>
      <c r="S2524" s="948"/>
      <c r="T2524" s="948"/>
      <c r="U2524" s="948"/>
      <c r="V2524" s="948" t="s">
        <v>1348</v>
      </c>
      <c r="W2524" s="948">
        <v>2</v>
      </c>
    </row>
    <row r="2525" spans="1:23" s="917" customFormat="1" ht="12.75" customHeight="1">
      <c r="A2525" s="948">
        <v>2004</v>
      </c>
      <c r="B2525" s="948">
        <v>2840</v>
      </c>
      <c r="C2525" s="948" t="s">
        <v>87</v>
      </c>
      <c r="D2525" s="948" t="s">
        <v>1266</v>
      </c>
      <c r="E2525" s="948">
        <v>48734</v>
      </c>
      <c r="F2525" s="948" t="s">
        <v>198</v>
      </c>
      <c r="G2525" s="948" t="s">
        <v>4283</v>
      </c>
      <c r="H2525" s="948" t="s">
        <v>4284</v>
      </c>
      <c r="I2525" s="948"/>
      <c r="J2525" s="948" t="s">
        <v>1096</v>
      </c>
      <c r="K2525" s="948">
        <v>3</v>
      </c>
      <c r="L2525" s="948" t="s">
        <v>1415</v>
      </c>
      <c r="M2525" s="948">
        <v>0</v>
      </c>
      <c r="N2525" s="948" t="s">
        <v>84</v>
      </c>
      <c r="O2525" s="948">
        <v>97274</v>
      </c>
      <c r="P2525" s="948">
        <v>97274</v>
      </c>
      <c r="Q2525" s="948">
        <v>18870</v>
      </c>
      <c r="R2525" s="948">
        <v>26466</v>
      </c>
      <c r="S2525" s="948"/>
      <c r="T2525" s="948"/>
      <c r="U2525" s="948"/>
      <c r="V2525" s="948" t="s">
        <v>1348</v>
      </c>
      <c r="W2525" s="948">
        <v>2</v>
      </c>
    </row>
    <row r="2526" spans="1:23" s="917" customFormat="1" ht="12.75" customHeight="1">
      <c r="A2526" s="948">
        <v>2004</v>
      </c>
      <c r="B2526" s="948">
        <v>2840</v>
      </c>
      <c r="C2526" s="948" t="s">
        <v>87</v>
      </c>
      <c r="D2526" s="948" t="s">
        <v>1266</v>
      </c>
      <c r="E2526" s="948">
        <v>48735</v>
      </c>
      <c r="F2526" s="948" t="s">
        <v>198</v>
      </c>
      <c r="G2526" s="948" t="s">
        <v>4285</v>
      </c>
      <c r="H2526" s="948" t="s">
        <v>4284</v>
      </c>
      <c r="I2526" s="948"/>
      <c r="J2526" s="948" t="s">
        <v>1096</v>
      </c>
      <c r="K2526" s="948">
        <v>3</v>
      </c>
      <c r="L2526" s="948" t="s">
        <v>1415</v>
      </c>
      <c r="M2526" s="948">
        <v>0</v>
      </c>
      <c r="N2526" s="948" t="s">
        <v>84</v>
      </c>
      <c r="O2526" s="948">
        <v>97274</v>
      </c>
      <c r="P2526" s="948">
        <v>97274</v>
      </c>
      <c r="Q2526" s="948">
        <v>18870</v>
      </c>
      <c r="R2526" s="948">
        <v>26466</v>
      </c>
      <c r="S2526" s="948"/>
      <c r="T2526" s="948"/>
      <c r="U2526" s="948"/>
      <c r="V2526" s="948" t="s">
        <v>1348</v>
      </c>
      <c r="W2526" s="948">
        <v>2</v>
      </c>
    </row>
    <row r="2527" spans="1:23" s="917" customFormat="1" ht="12.75" customHeight="1">
      <c r="A2527" s="948">
        <v>1565</v>
      </c>
      <c r="B2527" s="948">
        <v>2840</v>
      </c>
      <c r="C2527" s="948" t="s">
        <v>87</v>
      </c>
      <c r="D2527" s="948" t="s">
        <v>1445</v>
      </c>
      <c r="E2527" s="948">
        <v>48736</v>
      </c>
      <c r="F2527" s="948" t="s">
        <v>198</v>
      </c>
      <c r="G2527" s="948" t="s">
        <v>4286</v>
      </c>
      <c r="H2527" s="948" t="s">
        <v>4287</v>
      </c>
      <c r="I2527" s="948"/>
      <c r="J2527" s="948" t="s">
        <v>1096</v>
      </c>
      <c r="K2527" s="948">
        <v>5</v>
      </c>
      <c r="L2527" s="948" t="s">
        <v>25</v>
      </c>
      <c r="M2527" s="948">
        <v>41600</v>
      </c>
      <c r="N2527" s="948" t="s">
        <v>84</v>
      </c>
      <c r="O2527" s="948">
        <v>94362</v>
      </c>
      <c r="P2527" s="948">
        <v>52762</v>
      </c>
      <c r="Q2527" s="948">
        <v>18870</v>
      </c>
      <c r="R2527" s="948">
        <v>26466</v>
      </c>
      <c r="S2527" s="948"/>
      <c r="T2527" s="948"/>
      <c r="U2527" s="948"/>
      <c r="V2527" s="948" t="s">
        <v>1348</v>
      </c>
      <c r="W2527" s="948">
        <v>1</v>
      </c>
    </row>
    <row r="2528" spans="1:23" s="917" customFormat="1" ht="12.75" customHeight="1">
      <c r="A2528" s="948">
        <v>1565</v>
      </c>
      <c r="B2528" s="948">
        <v>2840</v>
      </c>
      <c r="C2528" s="948" t="s">
        <v>87</v>
      </c>
      <c r="D2528" s="948" t="s">
        <v>1445</v>
      </c>
      <c r="E2528" s="948">
        <v>48737</v>
      </c>
      <c r="F2528" s="948" t="s">
        <v>198</v>
      </c>
      <c r="G2528" s="948" t="s">
        <v>4288</v>
      </c>
      <c r="H2528" s="948" t="s">
        <v>4289</v>
      </c>
      <c r="I2528" s="948"/>
      <c r="J2528" s="948" t="s">
        <v>1096</v>
      </c>
      <c r="K2528" s="948">
        <v>7</v>
      </c>
      <c r="L2528" s="948" t="s">
        <v>25</v>
      </c>
      <c r="M2528" s="948">
        <v>41600</v>
      </c>
      <c r="N2528" s="948" t="s">
        <v>84</v>
      </c>
      <c r="O2528" s="948">
        <v>94362</v>
      </c>
      <c r="P2528" s="948">
        <v>52762</v>
      </c>
      <c r="Q2528" s="948">
        <v>18870</v>
      </c>
      <c r="R2528" s="948">
        <v>26466</v>
      </c>
      <c r="S2528" s="948"/>
      <c r="T2528" s="948"/>
      <c r="U2528" s="948"/>
      <c r="V2528" s="948" t="s">
        <v>1348</v>
      </c>
      <c r="W2528" s="948">
        <v>1</v>
      </c>
    </row>
    <row r="2529" spans="1:23" s="917" customFormat="1" ht="12.75" customHeight="1">
      <c r="A2529" s="948">
        <v>1565</v>
      </c>
      <c r="B2529" s="948">
        <v>2840</v>
      </c>
      <c r="C2529" s="948" t="s">
        <v>87</v>
      </c>
      <c r="D2529" s="948" t="s">
        <v>1445</v>
      </c>
      <c r="E2529" s="948">
        <v>48738</v>
      </c>
      <c r="F2529" s="948" t="s">
        <v>198</v>
      </c>
      <c r="G2529" s="948" t="s">
        <v>4290</v>
      </c>
      <c r="H2529" s="948" t="s">
        <v>4291</v>
      </c>
      <c r="I2529" s="948"/>
      <c r="J2529" s="948" t="s">
        <v>1096</v>
      </c>
      <c r="K2529" s="948">
        <v>3</v>
      </c>
      <c r="L2529" s="948" t="s">
        <v>25</v>
      </c>
      <c r="M2529" s="948">
        <v>41600</v>
      </c>
      <c r="N2529" s="948" t="s">
        <v>84</v>
      </c>
      <c r="O2529" s="948">
        <v>94362</v>
      </c>
      <c r="P2529" s="948">
        <v>52762</v>
      </c>
      <c r="Q2529" s="948">
        <v>18870</v>
      </c>
      <c r="R2529" s="948">
        <v>26466</v>
      </c>
      <c r="S2529" s="948"/>
      <c r="T2529" s="948"/>
      <c r="U2529" s="948"/>
      <c r="V2529" s="948" t="s">
        <v>1348</v>
      </c>
      <c r="W2529" s="948">
        <v>1</v>
      </c>
    </row>
    <row r="2530" spans="1:23" s="917" customFormat="1" ht="12.75" customHeight="1">
      <c r="A2530" s="948">
        <v>1565</v>
      </c>
      <c r="B2530" s="948">
        <v>2840</v>
      </c>
      <c r="C2530" s="948" t="s">
        <v>87</v>
      </c>
      <c r="D2530" s="948" t="s">
        <v>1445</v>
      </c>
      <c r="E2530" s="948">
        <v>48739</v>
      </c>
      <c r="F2530" s="948" t="s">
        <v>198</v>
      </c>
      <c r="G2530" s="948" t="s">
        <v>4292</v>
      </c>
      <c r="H2530" s="948" t="s">
        <v>4291</v>
      </c>
      <c r="I2530" s="948"/>
      <c r="J2530" s="948" t="s">
        <v>1096</v>
      </c>
      <c r="K2530" s="948">
        <v>5</v>
      </c>
      <c r="L2530" s="948" t="s">
        <v>25</v>
      </c>
      <c r="M2530" s="948">
        <v>41600</v>
      </c>
      <c r="N2530" s="948" t="s">
        <v>84</v>
      </c>
      <c r="O2530" s="948">
        <v>94362</v>
      </c>
      <c r="P2530" s="948">
        <v>52762</v>
      </c>
      <c r="Q2530" s="948">
        <v>18870</v>
      </c>
      <c r="R2530" s="948">
        <v>26466</v>
      </c>
      <c r="S2530" s="948"/>
      <c r="T2530" s="948"/>
      <c r="U2530" s="948"/>
      <c r="V2530" s="948" t="s">
        <v>1348</v>
      </c>
      <c r="W2530" s="948">
        <v>1</v>
      </c>
    </row>
    <row r="2531" spans="1:23" s="917" customFormat="1" ht="12.75" customHeight="1">
      <c r="A2531" s="948">
        <v>1110</v>
      </c>
      <c r="B2531" s="948">
        <v>2836</v>
      </c>
      <c r="C2531" s="948" t="s">
        <v>320</v>
      </c>
      <c r="D2531" s="948" t="s">
        <v>1372</v>
      </c>
      <c r="E2531" s="948">
        <v>48740</v>
      </c>
      <c r="F2531" s="948" t="s">
        <v>198</v>
      </c>
      <c r="G2531" s="948" t="s">
        <v>4293</v>
      </c>
      <c r="H2531" s="948" t="s">
        <v>4294</v>
      </c>
      <c r="I2531" s="948"/>
      <c r="J2531" s="948" t="s">
        <v>1096</v>
      </c>
      <c r="K2531" s="948">
        <v>10</v>
      </c>
      <c r="L2531" s="948" t="s">
        <v>25</v>
      </c>
      <c r="M2531" s="948">
        <v>41600</v>
      </c>
      <c r="N2531" s="948" t="s">
        <v>126</v>
      </c>
      <c r="O2531" s="948">
        <v>212265</v>
      </c>
      <c r="P2531" s="948">
        <v>170665</v>
      </c>
      <c r="Q2531" s="948">
        <v>18870</v>
      </c>
      <c r="R2531" s="948">
        <v>26466</v>
      </c>
      <c r="S2531" s="948"/>
      <c r="T2531" s="948"/>
      <c r="U2531" s="948"/>
      <c r="V2531" s="948" t="s">
        <v>1348</v>
      </c>
      <c r="W2531" s="948">
        <v>1</v>
      </c>
    </row>
    <row r="2532" spans="1:23" s="917" customFormat="1" ht="12.75" customHeight="1">
      <c r="A2532" s="948">
        <v>1110</v>
      </c>
      <c r="B2532" s="948">
        <v>2836</v>
      </c>
      <c r="C2532" s="948" t="s">
        <v>320</v>
      </c>
      <c r="D2532" s="948" t="s">
        <v>1372</v>
      </c>
      <c r="E2532" s="948">
        <v>48741</v>
      </c>
      <c r="F2532" s="948" t="s">
        <v>198</v>
      </c>
      <c r="G2532" s="948" t="s">
        <v>4295</v>
      </c>
      <c r="H2532" s="948" t="s">
        <v>4296</v>
      </c>
      <c r="I2532" s="948"/>
      <c r="J2532" s="948" t="s">
        <v>1096</v>
      </c>
      <c r="K2532" s="948">
        <v>5</v>
      </c>
      <c r="L2532" s="948" t="s">
        <v>25</v>
      </c>
      <c r="M2532" s="948">
        <v>41600</v>
      </c>
      <c r="N2532" s="948" t="s">
        <v>126</v>
      </c>
      <c r="O2532" s="948">
        <v>212265</v>
      </c>
      <c r="P2532" s="948">
        <v>170665</v>
      </c>
      <c r="Q2532" s="948">
        <v>18870</v>
      </c>
      <c r="R2532" s="948">
        <v>26466</v>
      </c>
      <c r="S2532" s="948"/>
      <c r="T2532" s="948"/>
      <c r="U2532" s="948"/>
      <c r="V2532" s="948" t="s">
        <v>1348</v>
      </c>
      <c r="W2532" s="948">
        <v>1</v>
      </c>
    </row>
    <row r="2533" spans="1:23" s="917" customFormat="1" ht="12.75" customHeight="1">
      <c r="A2533" s="948">
        <v>1110</v>
      </c>
      <c r="B2533" s="948">
        <v>2836</v>
      </c>
      <c r="C2533" s="948" t="s">
        <v>320</v>
      </c>
      <c r="D2533" s="948" t="s">
        <v>1372</v>
      </c>
      <c r="E2533" s="948">
        <v>48741</v>
      </c>
      <c r="F2533" s="948" t="s">
        <v>869</v>
      </c>
      <c r="G2533" s="948" t="s">
        <v>4297</v>
      </c>
      <c r="H2533" s="948" t="s">
        <v>4298</v>
      </c>
      <c r="I2533" s="948"/>
      <c r="J2533" s="948" t="s">
        <v>1096</v>
      </c>
      <c r="K2533" s="948">
        <v>3</v>
      </c>
      <c r="L2533" s="948" t="s">
        <v>25</v>
      </c>
      <c r="M2533" s="948">
        <v>41600</v>
      </c>
      <c r="N2533" s="948" t="s">
        <v>126</v>
      </c>
      <c r="O2533" s="948">
        <v>212265</v>
      </c>
      <c r="P2533" s="948">
        <v>170665</v>
      </c>
      <c r="Q2533" s="948">
        <v>18870</v>
      </c>
      <c r="R2533" s="948">
        <v>26466</v>
      </c>
      <c r="S2533" s="948"/>
      <c r="T2533" s="948"/>
      <c r="U2533" s="948"/>
      <c r="V2533" s="948" t="s">
        <v>1403</v>
      </c>
      <c r="W2533" s="948">
        <v>1</v>
      </c>
    </row>
    <row r="2534" spans="1:23" s="917" customFormat="1" ht="12.75" customHeight="1">
      <c r="A2534" s="948">
        <v>1110</v>
      </c>
      <c r="B2534" s="948">
        <v>2836</v>
      </c>
      <c r="C2534" s="948" t="s">
        <v>320</v>
      </c>
      <c r="D2534" s="948" t="s">
        <v>1372</v>
      </c>
      <c r="E2534" s="948">
        <v>48742</v>
      </c>
      <c r="F2534" s="948" t="s">
        <v>198</v>
      </c>
      <c r="G2534" s="948" t="s">
        <v>4299</v>
      </c>
      <c r="H2534" s="948" t="s">
        <v>4074</v>
      </c>
      <c r="I2534" s="948"/>
      <c r="J2534" s="948" t="s">
        <v>1096</v>
      </c>
      <c r="K2534" s="948">
        <v>15</v>
      </c>
      <c r="L2534" s="948" t="s">
        <v>25</v>
      </c>
      <c r="M2534" s="948">
        <v>41600</v>
      </c>
      <c r="N2534" s="948" t="s">
        <v>126</v>
      </c>
      <c r="O2534" s="948">
        <v>212265</v>
      </c>
      <c r="P2534" s="948">
        <v>170665</v>
      </c>
      <c r="Q2534" s="948">
        <v>18870</v>
      </c>
      <c r="R2534" s="948">
        <v>26466</v>
      </c>
      <c r="S2534" s="948"/>
      <c r="T2534" s="948"/>
      <c r="U2534" s="948"/>
      <c r="V2534" s="948" t="s">
        <v>1348</v>
      </c>
      <c r="W2534" s="948">
        <v>1</v>
      </c>
    </row>
    <row r="2535" spans="1:23" s="917" customFormat="1" ht="12.75" customHeight="1">
      <c r="A2535" s="948">
        <v>1110</v>
      </c>
      <c r="B2535" s="948">
        <v>2822</v>
      </c>
      <c r="C2535" s="948" t="s">
        <v>1653</v>
      </c>
      <c r="D2535" s="948" t="s">
        <v>1372</v>
      </c>
      <c r="E2535" s="948">
        <v>48743</v>
      </c>
      <c r="F2535" s="948" t="s">
        <v>198</v>
      </c>
      <c r="G2535" s="948" t="s">
        <v>4300</v>
      </c>
      <c r="H2535" s="948" t="s">
        <v>4074</v>
      </c>
      <c r="I2535" s="948"/>
      <c r="J2535" s="948" t="s">
        <v>1096</v>
      </c>
      <c r="K2535" s="948">
        <v>8</v>
      </c>
      <c r="L2535" s="948" t="s">
        <v>25</v>
      </c>
      <c r="M2535" s="948">
        <v>41600</v>
      </c>
      <c r="N2535" s="948" t="s">
        <v>325</v>
      </c>
      <c r="O2535" s="948">
        <v>292387</v>
      </c>
      <c r="P2535" s="948">
        <v>250787</v>
      </c>
      <c r="Q2535" s="948">
        <v>18870</v>
      </c>
      <c r="R2535" s="948">
        <v>26466</v>
      </c>
      <c r="S2535" s="948"/>
      <c r="T2535" s="948"/>
      <c r="U2535" s="948"/>
      <c r="V2535" s="948" t="s">
        <v>1348</v>
      </c>
      <c r="W2535" s="948">
        <v>1</v>
      </c>
    </row>
    <row r="2536" spans="1:23" s="917" customFormat="1" ht="12.75" customHeight="1">
      <c r="A2536" s="948">
        <v>1110</v>
      </c>
      <c r="B2536" s="948">
        <v>2822</v>
      </c>
      <c r="C2536" s="948" t="s">
        <v>1653</v>
      </c>
      <c r="D2536" s="948" t="s">
        <v>1372</v>
      </c>
      <c r="E2536" s="948">
        <v>48743</v>
      </c>
      <c r="F2536" s="948" t="s">
        <v>869</v>
      </c>
      <c r="G2536" s="948" t="s">
        <v>4301</v>
      </c>
      <c r="H2536" s="948" t="s">
        <v>4074</v>
      </c>
      <c r="I2536" s="948"/>
      <c r="J2536" s="948" t="s">
        <v>1096</v>
      </c>
      <c r="K2536" s="948">
        <v>5</v>
      </c>
      <c r="L2536" s="948" t="s">
        <v>25</v>
      </c>
      <c r="M2536" s="948">
        <v>41600</v>
      </c>
      <c r="N2536" s="948" t="s">
        <v>325</v>
      </c>
      <c r="O2536" s="948">
        <v>292387</v>
      </c>
      <c r="P2536" s="948">
        <v>250787</v>
      </c>
      <c r="Q2536" s="948">
        <v>18870</v>
      </c>
      <c r="R2536" s="948">
        <v>26466</v>
      </c>
      <c r="S2536" s="948"/>
      <c r="T2536" s="948"/>
      <c r="U2536" s="948"/>
      <c r="V2536" s="948" t="s">
        <v>1403</v>
      </c>
      <c r="W2536" s="948">
        <v>1</v>
      </c>
    </row>
    <row r="2537" spans="1:23" s="917" customFormat="1" ht="12.75" customHeight="1">
      <c r="A2537" s="948">
        <v>1110</v>
      </c>
      <c r="B2537" s="948">
        <v>2836</v>
      </c>
      <c r="C2537" s="948" t="s">
        <v>320</v>
      </c>
      <c r="D2537" s="948" t="s">
        <v>1372</v>
      </c>
      <c r="E2537" s="948">
        <v>48744</v>
      </c>
      <c r="F2537" s="948" t="s">
        <v>198</v>
      </c>
      <c r="G2537" s="948" t="s">
        <v>4302</v>
      </c>
      <c r="H2537" s="948" t="s">
        <v>4303</v>
      </c>
      <c r="I2537" s="948"/>
      <c r="J2537" s="948" t="s">
        <v>1096</v>
      </c>
      <c r="K2537" s="948">
        <v>25</v>
      </c>
      <c r="L2537" s="948" t="s">
        <v>25</v>
      </c>
      <c r="M2537" s="948">
        <v>41600</v>
      </c>
      <c r="N2537" s="948" t="s">
        <v>126</v>
      </c>
      <c r="O2537" s="948">
        <v>212265</v>
      </c>
      <c r="P2537" s="948">
        <v>170665</v>
      </c>
      <c r="Q2537" s="948">
        <v>18870</v>
      </c>
      <c r="R2537" s="948">
        <v>26466</v>
      </c>
      <c r="S2537" s="948"/>
      <c r="T2537" s="948"/>
      <c r="U2537" s="948"/>
      <c r="V2537" s="948" t="s">
        <v>1348</v>
      </c>
      <c r="W2537" s="948">
        <v>1</v>
      </c>
    </row>
    <row r="2538" spans="1:23" s="917" customFormat="1" ht="12.75" customHeight="1">
      <c r="A2538" s="948">
        <v>1110</v>
      </c>
      <c r="B2538" s="948">
        <v>2836</v>
      </c>
      <c r="C2538" s="948" t="s">
        <v>320</v>
      </c>
      <c r="D2538" s="948" t="s">
        <v>1372</v>
      </c>
      <c r="E2538" s="948">
        <v>48744</v>
      </c>
      <c r="F2538" s="948" t="s">
        <v>869</v>
      </c>
      <c r="G2538" s="948" t="s">
        <v>4304</v>
      </c>
      <c r="H2538" s="948" t="s">
        <v>4305</v>
      </c>
      <c r="I2538" s="948"/>
      <c r="J2538" s="948" t="s">
        <v>1096</v>
      </c>
      <c r="K2538" s="948">
        <v>10</v>
      </c>
      <c r="L2538" s="948" t="s">
        <v>25</v>
      </c>
      <c r="M2538" s="948">
        <v>41600</v>
      </c>
      <c r="N2538" s="948" t="s">
        <v>126</v>
      </c>
      <c r="O2538" s="948">
        <v>212265</v>
      </c>
      <c r="P2538" s="948">
        <v>170665</v>
      </c>
      <c r="Q2538" s="948">
        <v>18870</v>
      </c>
      <c r="R2538" s="948">
        <v>26466</v>
      </c>
      <c r="S2538" s="948"/>
      <c r="T2538" s="948"/>
      <c r="U2538" s="948"/>
      <c r="V2538" s="948" t="s">
        <v>1403</v>
      </c>
      <c r="W2538" s="948">
        <v>1</v>
      </c>
    </row>
    <row r="2539" spans="1:23" s="917" customFormat="1" ht="12.75" customHeight="1">
      <c r="A2539" s="948">
        <v>1110</v>
      </c>
      <c r="B2539" s="948">
        <v>2836</v>
      </c>
      <c r="C2539" s="948" t="s">
        <v>320</v>
      </c>
      <c r="D2539" s="948" t="s">
        <v>1372</v>
      </c>
      <c r="E2539" s="948">
        <v>48744</v>
      </c>
      <c r="F2539" s="948" t="s">
        <v>871</v>
      </c>
      <c r="G2539" s="948" t="s">
        <v>4306</v>
      </c>
      <c r="H2539" s="948" t="s">
        <v>4305</v>
      </c>
      <c r="I2539" s="948"/>
      <c r="J2539" s="948" t="s">
        <v>1096</v>
      </c>
      <c r="K2539" s="948">
        <v>10</v>
      </c>
      <c r="L2539" s="948" t="s">
        <v>25</v>
      </c>
      <c r="M2539" s="948">
        <v>41600</v>
      </c>
      <c r="N2539" s="948" t="s">
        <v>126</v>
      </c>
      <c r="O2539" s="948">
        <v>212265</v>
      </c>
      <c r="P2539" s="948">
        <v>170665</v>
      </c>
      <c r="Q2539" s="948">
        <v>18870</v>
      </c>
      <c r="R2539" s="948">
        <v>26466</v>
      </c>
      <c r="S2539" s="948"/>
      <c r="T2539" s="948"/>
      <c r="U2539" s="948"/>
      <c r="V2539" s="948" t="s">
        <v>1403</v>
      </c>
      <c r="W2539" s="948">
        <v>1</v>
      </c>
    </row>
    <row r="2540" spans="1:23" s="917" customFormat="1" ht="12.75" customHeight="1">
      <c r="A2540" s="948">
        <v>1110</v>
      </c>
      <c r="B2540" s="948">
        <v>2836</v>
      </c>
      <c r="C2540" s="948" t="s">
        <v>320</v>
      </c>
      <c r="D2540" s="948" t="s">
        <v>1372</v>
      </c>
      <c r="E2540" s="948">
        <v>48744</v>
      </c>
      <c r="F2540" s="948" t="s">
        <v>873</v>
      </c>
      <c r="G2540" s="948" t="s">
        <v>4307</v>
      </c>
      <c r="H2540" s="948" t="s">
        <v>4305</v>
      </c>
      <c r="I2540" s="948"/>
      <c r="J2540" s="948" t="s">
        <v>1096</v>
      </c>
      <c r="K2540" s="948">
        <v>10</v>
      </c>
      <c r="L2540" s="948" t="s">
        <v>25</v>
      </c>
      <c r="M2540" s="948">
        <v>41600</v>
      </c>
      <c r="N2540" s="948" t="s">
        <v>126</v>
      </c>
      <c r="O2540" s="948">
        <v>212265</v>
      </c>
      <c r="P2540" s="948">
        <v>170665</v>
      </c>
      <c r="Q2540" s="948">
        <v>18870</v>
      </c>
      <c r="R2540" s="948">
        <v>26466</v>
      </c>
      <c r="S2540" s="948"/>
      <c r="T2540" s="948"/>
      <c r="U2540" s="948"/>
      <c r="V2540" s="948" t="s">
        <v>1403</v>
      </c>
      <c r="W2540" s="948">
        <v>1</v>
      </c>
    </row>
    <row r="2541" spans="1:23" s="917" customFormat="1" ht="12.75" customHeight="1">
      <c r="A2541" s="948">
        <v>1110</v>
      </c>
      <c r="B2541" s="948">
        <v>2822</v>
      </c>
      <c r="C2541" s="948" t="s">
        <v>1653</v>
      </c>
      <c r="D2541" s="948" t="s">
        <v>1372</v>
      </c>
      <c r="E2541" s="948">
        <v>48745</v>
      </c>
      <c r="F2541" s="948" t="s">
        <v>198</v>
      </c>
      <c r="G2541" s="948" t="s">
        <v>4308</v>
      </c>
      <c r="H2541" s="948" t="s">
        <v>4294</v>
      </c>
      <c r="I2541" s="948"/>
      <c r="J2541" s="948" t="s">
        <v>1096</v>
      </c>
      <c r="K2541" s="948">
        <v>15</v>
      </c>
      <c r="L2541" s="948" t="s">
        <v>25</v>
      </c>
      <c r="M2541" s="948">
        <v>41600</v>
      </c>
      <c r="N2541" s="948" t="s">
        <v>325</v>
      </c>
      <c r="O2541" s="948">
        <v>292387</v>
      </c>
      <c r="P2541" s="948">
        <v>250787</v>
      </c>
      <c r="Q2541" s="948">
        <v>18870</v>
      </c>
      <c r="R2541" s="948">
        <v>26466</v>
      </c>
      <c r="S2541" s="948"/>
      <c r="T2541" s="948"/>
      <c r="U2541" s="948"/>
      <c r="V2541" s="948" t="s">
        <v>1348</v>
      </c>
      <c r="W2541" s="948">
        <v>1</v>
      </c>
    </row>
    <row r="2542" spans="1:23" s="917" customFormat="1" ht="12.75" customHeight="1">
      <c r="A2542" s="948">
        <v>1110</v>
      </c>
      <c r="B2542" s="948">
        <v>2836</v>
      </c>
      <c r="C2542" s="948" t="s">
        <v>320</v>
      </c>
      <c r="D2542" s="948" t="s">
        <v>1372</v>
      </c>
      <c r="E2542" s="948">
        <v>48746</v>
      </c>
      <c r="F2542" s="948" t="s">
        <v>198</v>
      </c>
      <c r="G2542" s="948" t="s">
        <v>4309</v>
      </c>
      <c r="H2542" s="948" t="s">
        <v>4294</v>
      </c>
      <c r="I2542" s="948"/>
      <c r="J2542" s="948" t="s">
        <v>1096</v>
      </c>
      <c r="K2542" s="948">
        <v>3</v>
      </c>
      <c r="L2542" s="948" t="s">
        <v>25</v>
      </c>
      <c r="M2542" s="948">
        <v>41600</v>
      </c>
      <c r="N2542" s="948" t="s">
        <v>126</v>
      </c>
      <c r="O2542" s="948">
        <v>212265</v>
      </c>
      <c r="P2542" s="948">
        <v>170665</v>
      </c>
      <c r="Q2542" s="948">
        <v>18870</v>
      </c>
      <c r="R2542" s="948">
        <v>26466</v>
      </c>
      <c r="S2542" s="948"/>
      <c r="T2542" s="948"/>
      <c r="U2542" s="948"/>
      <c r="V2542" s="948" t="s">
        <v>1348</v>
      </c>
      <c r="W2542" s="948">
        <v>1</v>
      </c>
    </row>
    <row r="2543" spans="1:23" s="917" customFormat="1" ht="12.75" customHeight="1">
      <c r="A2543" s="948">
        <v>1445</v>
      </c>
      <c r="B2543" s="948">
        <v>2840</v>
      </c>
      <c r="C2543" s="948" t="s">
        <v>87</v>
      </c>
      <c r="D2543" s="948" t="s">
        <v>1106</v>
      </c>
      <c r="E2543" s="948">
        <v>48747</v>
      </c>
      <c r="F2543" s="948" t="s">
        <v>198</v>
      </c>
      <c r="G2543" s="948" t="s">
        <v>4310</v>
      </c>
      <c r="H2543" s="948" t="s">
        <v>4311</v>
      </c>
      <c r="I2543" s="948"/>
      <c r="J2543" s="948" t="s">
        <v>1096</v>
      </c>
      <c r="K2543" s="948">
        <v>4</v>
      </c>
      <c r="L2543" s="948" t="s">
        <v>25</v>
      </c>
      <c r="M2543" s="948">
        <v>41600</v>
      </c>
      <c r="N2543" s="948" t="s">
        <v>84</v>
      </c>
      <c r="O2543" s="948">
        <v>94362</v>
      </c>
      <c r="P2543" s="948">
        <v>52762</v>
      </c>
      <c r="Q2543" s="948">
        <v>18870</v>
      </c>
      <c r="R2543" s="948">
        <v>26466</v>
      </c>
      <c r="S2543" s="948"/>
      <c r="T2543" s="948"/>
      <c r="U2543" s="948"/>
      <c r="V2543" s="948" t="s">
        <v>1348</v>
      </c>
      <c r="W2543" s="948">
        <v>1</v>
      </c>
    </row>
    <row r="2544" spans="1:23" s="917" customFormat="1" ht="12.75" customHeight="1">
      <c r="A2544" s="948">
        <v>1110</v>
      </c>
      <c r="B2544" s="948">
        <v>2836</v>
      </c>
      <c r="C2544" s="948" t="s">
        <v>320</v>
      </c>
      <c r="D2544" s="948" t="s">
        <v>1372</v>
      </c>
      <c r="E2544" s="948">
        <v>48748</v>
      </c>
      <c r="F2544" s="948" t="s">
        <v>198</v>
      </c>
      <c r="G2544" s="948" t="s">
        <v>4312</v>
      </c>
      <c r="H2544" s="948" t="s">
        <v>4294</v>
      </c>
      <c r="I2544" s="948"/>
      <c r="J2544" s="948" t="s">
        <v>1096</v>
      </c>
      <c r="K2544" s="948">
        <v>5</v>
      </c>
      <c r="L2544" s="948" t="s">
        <v>25</v>
      </c>
      <c r="M2544" s="948">
        <v>41600</v>
      </c>
      <c r="N2544" s="948" t="s">
        <v>126</v>
      </c>
      <c r="O2544" s="948">
        <v>212265</v>
      </c>
      <c r="P2544" s="948">
        <v>170665</v>
      </c>
      <c r="Q2544" s="948">
        <v>18870</v>
      </c>
      <c r="R2544" s="948">
        <v>26466</v>
      </c>
      <c r="S2544" s="948"/>
      <c r="T2544" s="948"/>
      <c r="U2544" s="948"/>
      <c r="V2544" s="948" t="s">
        <v>1348</v>
      </c>
      <c r="W2544" s="948">
        <v>1</v>
      </c>
    </row>
    <row r="2545" spans="1:23" s="917" customFormat="1" ht="12.75" customHeight="1">
      <c r="A2545" s="948">
        <v>1110</v>
      </c>
      <c r="B2545" s="948">
        <v>2836</v>
      </c>
      <c r="C2545" s="948" t="s">
        <v>320</v>
      </c>
      <c r="D2545" s="948" t="s">
        <v>1372</v>
      </c>
      <c r="E2545" s="948">
        <v>48749</v>
      </c>
      <c r="F2545" s="948" t="s">
        <v>198</v>
      </c>
      <c r="G2545" s="948" t="s">
        <v>4313</v>
      </c>
      <c r="H2545" s="948" t="s">
        <v>4294</v>
      </c>
      <c r="I2545" s="948"/>
      <c r="J2545" s="948" t="s">
        <v>1096</v>
      </c>
      <c r="K2545" s="948">
        <v>5</v>
      </c>
      <c r="L2545" s="948" t="s">
        <v>25</v>
      </c>
      <c r="M2545" s="948">
        <v>41600</v>
      </c>
      <c r="N2545" s="948" t="s">
        <v>126</v>
      </c>
      <c r="O2545" s="948">
        <v>212265</v>
      </c>
      <c r="P2545" s="948">
        <v>170665</v>
      </c>
      <c r="Q2545" s="948">
        <v>18870</v>
      </c>
      <c r="R2545" s="948">
        <v>26466</v>
      </c>
      <c r="S2545" s="948"/>
      <c r="T2545" s="948"/>
      <c r="U2545" s="948"/>
      <c r="V2545" s="948" t="s">
        <v>1348</v>
      </c>
      <c r="W2545" s="948">
        <v>1</v>
      </c>
    </row>
    <row r="2546" spans="1:23" s="917" customFormat="1" ht="12.75" customHeight="1">
      <c r="A2546" s="948">
        <v>1190</v>
      </c>
      <c r="B2546" s="948">
        <v>2823</v>
      </c>
      <c r="C2546" s="948" t="s">
        <v>551</v>
      </c>
      <c r="D2546" s="948" t="s">
        <v>1133</v>
      </c>
      <c r="E2546" s="948">
        <v>48753</v>
      </c>
      <c r="F2546" s="948" t="s">
        <v>198</v>
      </c>
      <c r="G2546" s="948" t="s">
        <v>4314</v>
      </c>
      <c r="H2546" s="948" t="s">
        <v>4315</v>
      </c>
      <c r="I2546" s="948"/>
      <c r="J2546" s="948" t="s">
        <v>1096</v>
      </c>
      <c r="K2546" s="948">
        <v>5</v>
      </c>
      <c r="L2546" s="948" t="s">
        <v>25</v>
      </c>
      <c r="M2546" s="948">
        <v>41600</v>
      </c>
      <c r="N2546" s="948" t="s">
        <v>93</v>
      </c>
      <c r="O2546" s="948">
        <v>109342</v>
      </c>
      <c r="P2546" s="948">
        <v>67742</v>
      </c>
      <c r="Q2546" s="948">
        <v>18870</v>
      </c>
      <c r="R2546" s="948">
        <v>26466</v>
      </c>
      <c r="S2546" s="948"/>
      <c r="T2546" s="948"/>
      <c r="U2546" s="948"/>
      <c r="V2546" s="948" t="s">
        <v>1348</v>
      </c>
      <c r="W2546" s="948">
        <v>2</v>
      </c>
    </row>
    <row r="2547" spans="1:23" s="917" customFormat="1" ht="12.75" customHeight="1">
      <c r="A2547" s="948">
        <v>3274</v>
      </c>
      <c r="B2547" s="948">
        <v>2840</v>
      </c>
      <c r="C2547" s="948" t="s">
        <v>87</v>
      </c>
      <c r="D2547" s="948" t="s">
        <v>1270</v>
      </c>
      <c r="E2547" s="948">
        <v>48754</v>
      </c>
      <c r="F2547" s="948" t="s">
        <v>198</v>
      </c>
      <c r="G2547" s="948" t="s">
        <v>4316</v>
      </c>
      <c r="H2547" s="948" t="s">
        <v>4317</v>
      </c>
      <c r="I2547" s="948"/>
      <c r="J2547" s="948" t="s">
        <v>1096</v>
      </c>
      <c r="K2547" s="948">
        <v>2</v>
      </c>
      <c r="L2547" s="948" t="s">
        <v>1466</v>
      </c>
      <c r="M2547" s="948">
        <v>41600</v>
      </c>
      <c r="N2547" s="948" t="s">
        <v>84</v>
      </c>
      <c r="O2547" s="948">
        <v>94362</v>
      </c>
      <c r="P2547" s="948">
        <v>52762</v>
      </c>
      <c r="Q2547" s="948">
        <v>13309</v>
      </c>
      <c r="R2547" s="948">
        <v>14661</v>
      </c>
      <c r="S2547" s="948"/>
      <c r="T2547" s="948"/>
      <c r="U2547" s="948"/>
      <c r="V2547" s="948" t="s">
        <v>1348</v>
      </c>
      <c r="W2547" s="948">
        <v>6</v>
      </c>
    </row>
    <row r="2548" spans="1:23" s="917" customFormat="1" ht="12.75" customHeight="1">
      <c r="A2548" s="948">
        <v>1110</v>
      </c>
      <c r="B2548" s="948">
        <v>2836</v>
      </c>
      <c r="C2548" s="948" t="s">
        <v>320</v>
      </c>
      <c r="D2548" s="948" t="s">
        <v>1372</v>
      </c>
      <c r="E2548" s="948">
        <v>48755</v>
      </c>
      <c r="F2548" s="948" t="s">
        <v>198</v>
      </c>
      <c r="G2548" s="948" t="s">
        <v>4318</v>
      </c>
      <c r="H2548" s="948" t="s">
        <v>4294</v>
      </c>
      <c r="I2548" s="948"/>
      <c r="J2548" s="948" t="s">
        <v>1096</v>
      </c>
      <c r="K2548" s="948">
        <v>5</v>
      </c>
      <c r="L2548" s="948" t="s">
        <v>25</v>
      </c>
      <c r="M2548" s="948">
        <v>41600</v>
      </c>
      <c r="N2548" s="948" t="s">
        <v>126</v>
      </c>
      <c r="O2548" s="948">
        <v>212265</v>
      </c>
      <c r="P2548" s="948">
        <v>170665</v>
      </c>
      <c r="Q2548" s="948">
        <v>18870</v>
      </c>
      <c r="R2548" s="948">
        <v>26466</v>
      </c>
      <c r="S2548" s="948"/>
      <c r="T2548" s="948"/>
      <c r="U2548" s="948"/>
      <c r="V2548" s="948" t="s">
        <v>1348</v>
      </c>
      <c r="W2548" s="948">
        <v>1</v>
      </c>
    </row>
    <row r="2549" spans="1:23" s="917" customFormat="1" ht="12.75" customHeight="1">
      <c r="A2549" s="948">
        <v>1145</v>
      </c>
      <c r="B2549" s="948">
        <v>2840</v>
      </c>
      <c r="C2549" s="948" t="s">
        <v>87</v>
      </c>
      <c r="D2549" s="948" t="s">
        <v>1133</v>
      </c>
      <c r="E2549" s="948">
        <v>48756</v>
      </c>
      <c r="F2549" s="948" t="s">
        <v>198</v>
      </c>
      <c r="G2549" s="948" t="s">
        <v>4319</v>
      </c>
      <c r="H2549" s="948" t="s">
        <v>4320</v>
      </c>
      <c r="I2549" s="948"/>
      <c r="J2549" s="948" t="s">
        <v>1096</v>
      </c>
      <c r="K2549" s="948">
        <v>2</v>
      </c>
      <c r="L2549" s="948" t="s">
        <v>25</v>
      </c>
      <c r="M2549" s="948">
        <v>41600</v>
      </c>
      <c r="N2549" s="948" t="s">
        <v>84</v>
      </c>
      <c r="O2549" s="948">
        <v>94362</v>
      </c>
      <c r="P2549" s="948">
        <v>52762</v>
      </c>
      <c r="Q2549" s="948">
        <v>18870</v>
      </c>
      <c r="R2549" s="948">
        <v>26466</v>
      </c>
      <c r="S2549" s="948"/>
      <c r="T2549" s="948"/>
      <c r="U2549" s="948"/>
      <c r="V2549" s="948" t="s">
        <v>1348</v>
      </c>
      <c r="W2549" s="948">
        <v>3</v>
      </c>
    </row>
    <row r="2550" spans="1:23" s="917" customFormat="1" ht="12.75" customHeight="1">
      <c r="A2550" s="948">
        <v>1912</v>
      </c>
      <c r="B2550" s="948">
        <v>2840</v>
      </c>
      <c r="C2550" s="948" t="s">
        <v>87</v>
      </c>
      <c r="D2550" s="948" t="s">
        <v>1270</v>
      </c>
      <c r="E2550" s="948">
        <v>48757</v>
      </c>
      <c r="F2550" s="948" t="s">
        <v>198</v>
      </c>
      <c r="G2550" s="948" t="s">
        <v>4321</v>
      </c>
      <c r="H2550" s="948" t="s">
        <v>4322</v>
      </c>
      <c r="I2550" s="948"/>
      <c r="J2550" s="948" t="s">
        <v>1096</v>
      </c>
      <c r="K2550" s="948">
        <v>1</v>
      </c>
      <c r="L2550" s="948" t="s">
        <v>25</v>
      </c>
      <c r="M2550" s="948">
        <v>41600</v>
      </c>
      <c r="N2550" s="948" t="s">
        <v>84</v>
      </c>
      <c r="O2550" s="948">
        <v>94362</v>
      </c>
      <c r="P2550" s="948">
        <v>52762</v>
      </c>
      <c r="Q2550" s="948">
        <v>9746</v>
      </c>
      <c r="R2550" s="948">
        <v>9782</v>
      </c>
      <c r="S2550" s="948"/>
      <c r="T2550" s="948"/>
      <c r="U2550" s="948"/>
      <c r="V2550" s="948" t="s">
        <v>1348</v>
      </c>
      <c r="W2550" s="948">
        <v>1</v>
      </c>
    </row>
    <row r="2551" spans="1:23" s="917" customFormat="1" ht="12.75" customHeight="1">
      <c r="A2551" s="948">
        <v>1770</v>
      </c>
      <c r="B2551" s="948">
        <v>2821</v>
      </c>
      <c r="C2551" s="948" t="s">
        <v>102</v>
      </c>
      <c r="D2551" s="948" t="s">
        <v>1270</v>
      </c>
      <c r="E2551" s="948">
        <v>48759</v>
      </c>
      <c r="F2551" s="948" t="s">
        <v>198</v>
      </c>
      <c r="G2551" s="948" t="s">
        <v>4323</v>
      </c>
      <c r="H2551" s="948" t="s">
        <v>4324</v>
      </c>
      <c r="I2551" s="948"/>
      <c r="J2551" s="948" t="s">
        <v>1096</v>
      </c>
      <c r="K2551" s="948">
        <v>2</v>
      </c>
      <c r="L2551" s="948" t="s">
        <v>25</v>
      </c>
      <c r="M2551" s="948">
        <v>41600</v>
      </c>
      <c r="N2551" s="948" t="s">
        <v>97</v>
      </c>
      <c r="O2551" s="948">
        <v>122428</v>
      </c>
      <c r="P2551" s="948">
        <v>80828</v>
      </c>
      <c r="Q2551" s="948">
        <v>18870</v>
      </c>
      <c r="R2551" s="948">
        <v>34212</v>
      </c>
      <c r="S2551" s="948"/>
      <c r="T2551" s="948"/>
      <c r="U2551" s="948"/>
      <c r="V2551" s="948" t="s">
        <v>1348</v>
      </c>
      <c r="W2551" s="948">
        <v>1</v>
      </c>
    </row>
    <row r="2552" spans="1:23" s="917" customFormat="1" ht="12.75" customHeight="1">
      <c r="A2552" s="948">
        <v>1770</v>
      </c>
      <c r="B2552" s="948">
        <v>2821</v>
      </c>
      <c r="C2552" s="948" t="s">
        <v>102</v>
      </c>
      <c r="D2552" s="948" t="s">
        <v>1270</v>
      </c>
      <c r="E2552" s="948">
        <v>48760</v>
      </c>
      <c r="F2552" s="948" t="s">
        <v>198</v>
      </c>
      <c r="G2552" s="948" t="s">
        <v>4325</v>
      </c>
      <c r="H2552" s="948" t="s">
        <v>4324</v>
      </c>
      <c r="I2552" s="948"/>
      <c r="J2552" s="948" t="s">
        <v>1096</v>
      </c>
      <c r="K2552" s="948">
        <v>1</v>
      </c>
      <c r="L2552" s="948" t="s">
        <v>25</v>
      </c>
      <c r="M2552" s="948">
        <v>41600</v>
      </c>
      <c r="N2552" s="948" t="s">
        <v>97</v>
      </c>
      <c r="O2552" s="948">
        <v>122428</v>
      </c>
      <c r="P2552" s="948">
        <v>80828</v>
      </c>
      <c r="Q2552" s="948">
        <v>18870</v>
      </c>
      <c r="R2552" s="948">
        <v>34212</v>
      </c>
      <c r="S2552" s="948"/>
      <c r="T2552" s="948"/>
      <c r="U2552" s="948"/>
      <c r="V2552" s="948" t="s">
        <v>1348</v>
      </c>
      <c r="W2552" s="948">
        <v>1</v>
      </c>
    </row>
    <row r="2553" spans="1:23" s="917" customFormat="1" ht="12.75" customHeight="1">
      <c r="A2553" s="948">
        <v>1770</v>
      </c>
      <c r="B2553" s="948">
        <v>2821</v>
      </c>
      <c r="C2553" s="948" t="s">
        <v>102</v>
      </c>
      <c r="D2553" s="948" t="s">
        <v>1270</v>
      </c>
      <c r="E2553" s="948">
        <v>48761</v>
      </c>
      <c r="F2553" s="948" t="s">
        <v>198</v>
      </c>
      <c r="G2553" s="948" t="s">
        <v>4326</v>
      </c>
      <c r="H2553" s="948" t="s">
        <v>4327</v>
      </c>
      <c r="I2553" s="948"/>
      <c r="J2553" s="948" t="s">
        <v>1096</v>
      </c>
      <c r="K2553" s="948">
        <v>2</v>
      </c>
      <c r="L2553" s="948" t="s">
        <v>25</v>
      </c>
      <c r="M2553" s="948">
        <v>41600</v>
      </c>
      <c r="N2553" s="948" t="s">
        <v>97</v>
      </c>
      <c r="O2553" s="948">
        <v>122428</v>
      </c>
      <c r="P2553" s="948">
        <v>80828</v>
      </c>
      <c r="Q2553" s="948">
        <v>18870</v>
      </c>
      <c r="R2553" s="948">
        <v>34212</v>
      </c>
      <c r="S2553" s="948"/>
      <c r="T2553" s="948"/>
      <c r="U2553" s="948"/>
      <c r="V2553" s="948" t="s">
        <v>1348</v>
      </c>
      <c r="W2553" s="948">
        <v>1</v>
      </c>
    </row>
    <row r="2554" spans="1:23" s="917" customFormat="1" ht="12.75" customHeight="1">
      <c r="A2554" s="948">
        <v>1535</v>
      </c>
      <c r="B2554" s="948">
        <v>2824</v>
      </c>
      <c r="C2554" s="948" t="s">
        <v>122</v>
      </c>
      <c r="D2554" s="948" t="s">
        <v>1445</v>
      </c>
      <c r="E2554" s="948">
        <v>48762</v>
      </c>
      <c r="F2554" s="948" t="s">
        <v>198</v>
      </c>
      <c r="G2554" s="948" t="s">
        <v>4328</v>
      </c>
      <c r="H2554" s="948" t="s">
        <v>4329</v>
      </c>
      <c r="I2554" s="948"/>
      <c r="J2554" s="948" t="s">
        <v>1096</v>
      </c>
      <c r="K2554" s="948">
        <v>8</v>
      </c>
      <c r="L2554" s="948" t="s">
        <v>25</v>
      </c>
      <c r="M2554" s="948">
        <v>41600</v>
      </c>
      <c r="N2554" s="948" t="s">
        <v>114</v>
      </c>
      <c r="O2554" s="948">
        <v>165078</v>
      </c>
      <c r="P2554" s="948">
        <v>123478</v>
      </c>
      <c r="Q2554" s="948">
        <v>18870</v>
      </c>
      <c r="R2554" s="948">
        <v>26466</v>
      </c>
      <c r="S2554" s="948"/>
      <c r="T2554" s="948"/>
      <c r="U2554" s="948"/>
      <c r="V2554" s="948" t="s">
        <v>1348</v>
      </c>
      <c r="W2554" s="948">
        <v>3</v>
      </c>
    </row>
    <row r="2555" spans="1:23" s="917" customFormat="1" ht="12.75" customHeight="1">
      <c r="A2555" s="948">
        <v>1906</v>
      </c>
      <c r="B2555" s="948">
        <v>2840</v>
      </c>
      <c r="C2555" s="948" t="s">
        <v>87</v>
      </c>
      <c r="D2555" s="948" t="s">
        <v>1270</v>
      </c>
      <c r="E2555" s="948">
        <v>48763</v>
      </c>
      <c r="F2555" s="948" t="s">
        <v>198</v>
      </c>
      <c r="G2555" s="948" t="s">
        <v>4330</v>
      </c>
      <c r="H2555" s="948" t="s">
        <v>4331</v>
      </c>
      <c r="I2555" s="948"/>
      <c r="J2555" s="948" t="s">
        <v>1096</v>
      </c>
      <c r="K2555" s="948">
        <v>3</v>
      </c>
      <c r="L2555" s="948" t="s">
        <v>25</v>
      </c>
      <c r="M2555" s="948">
        <v>41600</v>
      </c>
      <c r="N2555" s="948" t="s">
        <v>84</v>
      </c>
      <c r="O2555" s="948">
        <v>94362</v>
      </c>
      <c r="P2555" s="948">
        <v>52762</v>
      </c>
      <c r="Q2555" s="948">
        <v>9746</v>
      </c>
      <c r="R2555" s="948">
        <v>9782</v>
      </c>
      <c r="S2555" s="948"/>
      <c r="T2555" s="948"/>
      <c r="U2555" s="948"/>
      <c r="V2555" s="948" t="s">
        <v>1348</v>
      </c>
      <c r="W2555" s="948">
        <v>2</v>
      </c>
    </row>
    <row r="2556" spans="1:23" s="917" customFormat="1" ht="12.75" customHeight="1">
      <c r="A2556" s="948">
        <v>1906</v>
      </c>
      <c r="B2556" s="948">
        <v>2840</v>
      </c>
      <c r="C2556" s="948" t="s">
        <v>87</v>
      </c>
      <c r="D2556" s="948" t="s">
        <v>1270</v>
      </c>
      <c r="E2556" s="948">
        <v>48763</v>
      </c>
      <c r="F2556" s="948" t="s">
        <v>869</v>
      </c>
      <c r="G2556" s="948" t="s">
        <v>4332</v>
      </c>
      <c r="H2556" s="948" t="s">
        <v>4331</v>
      </c>
      <c r="I2556" s="948"/>
      <c r="J2556" s="948" t="s">
        <v>1096</v>
      </c>
      <c r="K2556" s="948">
        <v>2</v>
      </c>
      <c r="L2556" s="948" t="s">
        <v>327</v>
      </c>
      <c r="M2556" s="948">
        <v>41600</v>
      </c>
      <c r="N2556" s="948" t="s">
        <v>84</v>
      </c>
      <c r="O2556" s="948">
        <v>94362</v>
      </c>
      <c r="P2556" s="948">
        <v>52762</v>
      </c>
      <c r="Q2556" s="948">
        <v>9746</v>
      </c>
      <c r="R2556" s="948">
        <v>9782</v>
      </c>
      <c r="S2556" s="948"/>
      <c r="T2556" s="948"/>
      <c r="U2556" s="948"/>
      <c r="V2556" s="948" t="s">
        <v>1403</v>
      </c>
      <c r="W2556" s="948">
        <v>1</v>
      </c>
    </row>
    <row r="2557" spans="1:23" s="917" customFormat="1" ht="12.75" customHeight="1">
      <c r="A2557" s="948">
        <v>1380</v>
      </c>
      <c r="B2557" s="948">
        <v>2803</v>
      </c>
      <c r="C2557" s="948" t="s">
        <v>98</v>
      </c>
      <c r="D2557" s="948" t="s">
        <v>1292</v>
      </c>
      <c r="E2557" s="948">
        <v>48764</v>
      </c>
      <c r="F2557" s="948" t="s">
        <v>198</v>
      </c>
      <c r="G2557" s="948" t="s">
        <v>4333</v>
      </c>
      <c r="H2557" s="948" t="s">
        <v>4334</v>
      </c>
      <c r="I2557" s="948"/>
      <c r="J2557" s="948" t="s">
        <v>1096</v>
      </c>
      <c r="K2557" s="948">
        <v>5</v>
      </c>
      <c r="L2557" s="948" t="s">
        <v>25</v>
      </c>
      <c r="M2557" s="948">
        <v>41600</v>
      </c>
      <c r="N2557" s="948" t="s">
        <v>97</v>
      </c>
      <c r="O2557" s="948">
        <v>122428</v>
      </c>
      <c r="P2557" s="948">
        <v>80828</v>
      </c>
      <c r="Q2557" s="948">
        <v>18870</v>
      </c>
      <c r="R2557" s="948">
        <v>19885</v>
      </c>
      <c r="S2557" s="948"/>
      <c r="T2557" s="948"/>
      <c r="U2557" s="948"/>
      <c r="V2557" s="948" t="s">
        <v>1348</v>
      </c>
      <c r="W2557" s="948">
        <v>6</v>
      </c>
    </row>
    <row r="2558" spans="1:23" s="917" customFormat="1" ht="12.75" customHeight="1">
      <c r="A2558" s="948">
        <v>2004</v>
      </c>
      <c r="B2558" s="948">
        <v>2840</v>
      </c>
      <c r="C2558" s="948" t="s">
        <v>87</v>
      </c>
      <c r="D2558" s="948" t="s">
        <v>1266</v>
      </c>
      <c r="E2558" s="948">
        <v>48765</v>
      </c>
      <c r="F2558" s="948" t="s">
        <v>198</v>
      </c>
      <c r="G2558" s="948" t="s">
        <v>4335</v>
      </c>
      <c r="H2558" s="948" t="s">
        <v>4329</v>
      </c>
      <c r="I2558" s="948"/>
      <c r="J2558" s="948" t="s">
        <v>1096</v>
      </c>
      <c r="K2558" s="948">
        <v>2</v>
      </c>
      <c r="L2558" s="948" t="s">
        <v>1415</v>
      </c>
      <c r="M2558" s="948">
        <v>0</v>
      </c>
      <c r="N2558" s="948" t="s">
        <v>84</v>
      </c>
      <c r="O2558" s="948">
        <v>97274</v>
      </c>
      <c r="P2558" s="948">
        <v>97274</v>
      </c>
      <c r="Q2558" s="948">
        <v>18870</v>
      </c>
      <c r="R2558" s="948">
        <v>26466</v>
      </c>
      <c r="S2558" s="948"/>
      <c r="T2558" s="948"/>
      <c r="U2558" s="948"/>
      <c r="V2558" s="948" t="s">
        <v>1348</v>
      </c>
      <c r="W2558" s="948">
        <v>2</v>
      </c>
    </row>
    <row r="2559" spans="1:23" s="917" customFormat="1" ht="12.75" customHeight="1">
      <c r="A2559" s="948">
        <v>1680</v>
      </c>
      <c r="B2559" s="948">
        <v>2840</v>
      </c>
      <c r="C2559" s="948" t="s">
        <v>87</v>
      </c>
      <c r="D2559" s="948" t="s">
        <v>1093</v>
      </c>
      <c r="E2559" s="948">
        <v>48766</v>
      </c>
      <c r="F2559" s="948" t="s">
        <v>198</v>
      </c>
      <c r="G2559" s="948" t="s">
        <v>4336</v>
      </c>
      <c r="H2559" s="948" t="s">
        <v>4337</v>
      </c>
      <c r="I2559" s="948"/>
      <c r="J2559" s="948" t="s">
        <v>1096</v>
      </c>
      <c r="K2559" s="948">
        <v>5</v>
      </c>
      <c r="L2559" s="948" t="s">
        <v>25</v>
      </c>
      <c r="M2559" s="948">
        <v>41600</v>
      </c>
      <c r="N2559" s="948" t="s">
        <v>84</v>
      </c>
      <c r="O2559" s="948">
        <v>94362</v>
      </c>
      <c r="P2559" s="948">
        <v>52762</v>
      </c>
      <c r="Q2559" s="948">
        <v>18870</v>
      </c>
      <c r="R2559" s="948">
        <v>34212</v>
      </c>
      <c r="S2559" s="948"/>
      <c r="T2559" s="948"/>
      <c r="U2559" s="948"/>
      <c r="V2559" s="948" t="s">
        <v>1348</v>
      </c>
      <c r="W2559" s="948">
        <v>1</v>
      </c>
    </row>
    <row r="2560" spans="1:23" s="917" customFormat="1" ht="12.75" customHeight="1">
      <c r="A2560" s="948">
        <v>1590</v>
      </c>
      <c r="B2560" s="948">
        <v>2813</v>
      </c>
      <c r="C2560" s="948" t="s">
        <v>90</v>
      </c>
      <c r="D2560" s="948" t="s">
        <v>1126</v>
      </c>
      <c r="E2560" s="948">
        <v>48767</v>
      </c>
      <c r="F2560" s="948" t="s">
        <v>198</v>
      </c>
      <c r="G2560" s="948" t="s">
        <v>4338</v>
      </c>
      <c r="H2560" s="948" t="s">
        <v>4339</v>
      </c>
      <c r="I2560" s="948"/>
      <c r="J2560" s="948" t="s">
        <v>1096</v>
      </c>
      <c r="K2560" s="948">
        <v>5</v>
      </c>
      <c r="L2560" s="948" t="s">
        <v>25</v>
      </c>
      <c r="M2560" s="948">
        <v>41600</v>
      </c>
      <c r="N2560" s="948" t="s">
        <v>88</v>
      </c>
      <c r="O2560" s="948">
        <v>101092</v>
      </c>
      <c r="P2560" s="948">
        <v>59492</v>
      </c>
      <c r="Q2560" s="948">
        <v>26851</v>
      </c>
      <c r="R2560" s="948">
        <v>37759</v>
      </c>
      <c r="S2560" s="948"/>
      <c r="T2560" s="948"/>
      <c r="U2560" s="948"/>
      <c r="V2560" s="948" t="s">
        <v>1348</v>
      </c>
      <c r="W2560" s="948">
        <v>1</v>
      </c>
    </row>
    <row r="2561" spans="1:23" s="917" customFormat="1" ht="12.75" customHeight="1">
      <c r="A2561" s="948">
        <v>1590</v>
      </c>
      <c r="B2561" s="948">
        <v>2813</v>
      </c>
      <c r="C2561" s="948" t="s">
        <v>90</v>
      </c>
      <c r="D2561" s="948" t="s">
        <v>1126</v>
      </c>
      <c r="E2561" s="948">
        <v>48768</v>
      </c>
      <c r="F2561" s="948" t="s">
        <v>198</v>
      </c>
      <c r="G2561" s="948" t="s">
        <v>4340</v>
      </c>
      <c r="H2561" s="948" t="s">
        <v>4339</v>
      </c>
      <c r="I2561" s="948"/>
      <c r="J2561" s="948" t="s">
        <v>1096</v>
      </c>
      <c r="K2561" s="948">
        <v>5</v>
      </c>
      <c r="L2561" s="948" t="s">
        <v>25</v>
      </c>
      <c r="M2561" s="948">
        <v>41600</v>
      </c>
      <c r="N2561" s="948" t="s">
        <v>88</v>
      </c>
      <c r="O2561" s="948">
        <v>101092</v>
      </c>
      <c r="P2561" s="948">
        <v>59492</v>
      </c>
      <c r="Q2561" s="948">
        <v>26851</v>
      </c>
      <c r="R2561" s="948">
        <v>37759</v>
      </c>
      <c r="S2561" s="948"/>
      <c r="T2561" s="948"/>
      <c r="U2561" s="948"/>
      <c r="V2561" s="948" t="s">
        <v>1348</v>
      </c>
      <c r="W2561" s="948">
        <v>1</v>
      </c>
    </row>
    <row r="2562" spans="1:23" s="917" customFormat="1" ht="12.75" customHeight="1">
      <c r="A2562" s="948">
        <v>1590</v>
      </c>
      <c r="B2562" s="948">
        <v>2813</v>
      </c>
      <c r="C2562" s="948" t="s">
        <v>90</v>
      </c>
      <c r="D2562" s="948" t="s">
        <v>1126</v>
      </c>
      <c r="E2562" s="948">
        <v>48769</v>
      </c>
      <c r="F2562" s="948" t="s">
        <v>198</v>
      </c>
      <c r="G2562" s="948" t="s">
        <v>4341</v>
      </c>
      <c r="H2562" s="948" t="s">
        <v>4342</v>
      </c>
      <c r="I2562" s="948"/>
      <c r="J2562" s="948" t="s">
        <v>1096</v>
      </c>
      <c r="K2562" s="948">
        <v>3</v>
      </c>
      <c r="L2562" s="948" t="s">
        <v>25</v>
      </c>
      <c r="M2562" s="948">
        <v>41600</v>
      </c>
      <c r="N2562" s="948" t="s">
        <v>88</v>
      </c>
      <c r="O2562" s="948">
        <v>101092</v>
      </c>
      <c r="P2562" s="948">
        <v>59492</v>
      </c>
      <c r="Q2562" s="948">
        <v>26851</v>
      </c>
      <c r="R2562" s="948">
        <v>37759</v>
      </c>
      <c r="S2562" s="948"/>
      <c r="T2562" s="948"/>
      <c r="U2562" s="948"/>
      <c r="V2562" s="948" t="s">
        <v>1348</v>
      </c>
      <c r="W2562" s="948">
        <v>1</v>
      </c>
    </row>
    <row r="2563" spans="1:23" s="917" customFormat="1" ht="12.75" customHeight="1">
      <c r="A2563" s="948">
        <v>1680</v>
      </c>
      <c r="B2563" s="948">
        <v>2840</v>
      </c>
      <c r="C2563" s="948" t="s">
        <v>87</v>
      </c>
      <c r="D2563" s="948" t="s">
        <v>1093</v>
      </c>
      <c r="E2563" s="948">
        <v>48771</v>
      </c>
      <c r="F2563" s="948" t="s">
        <v>198</v>
      </c>
      <c r="G2563" s="948" t="s">
        <v>4343</v>
      </c>
      <c r="H2563" s="948" t="s">
        <v>4303</v>
      </c>
      <c r="I2563" s="948"/>
      <c r="J2563" s="948" t="s">
        <v>1096</v>
      </c>
      <c r="K2563" s="948">
        <v>3</v>
      </c>
      <c r="L2563" s="948" t="s">
        <v>25</v>
      </c>
      <c r="M2563" s="948">
        <v>41600</v>
      </c>
      <c r="N2563" s="948" t="s">
        <v>84</v>
      </c>
      <c r="O2563" s="948">
        <v>94362</v>
      </c>
      <c r="P2563" s="948">
        <v>52762</v>
      </c>
      <c r="Q2563" s="948">
        <v>18870</v>
      </c>
      <c r="R2563" s="948">
        <v>34212</v>
      </c>
      <c r="S2563" s="948"/>
      <c r="T2563" s="948"/>
      <c r="U2563" s="948"/>
      <c r="V2563" s="948" t="s">
        <v>1348</v>
      </c>
      <c r="W2563" s="948">
        <v>1</v>
      </c>
    </row>
    <row r="2564" spans="1:23" s="917" customFormat="1" ht="12.75" customHeight="1">
      <c r="A2564" s="948">
        <v>1680</v>
      </c>
      <c r="B2564" s="948">
        <v>2840</v>
      </c>
      <c r="C2564" s="948" t="s">
        <v>87</v>
      </c>
      <c r="D2564" s="948" t="s">
        <v>1093</v>
      </c>
      <c r="E2564" s="948">
        <v>48772</v>
      </c>
      <c r="F2564" s="948" t="s">
        <v>198</v>
      </c>
      <c r="G2564" s="948" t="s">
        <v>4344</v>
      </c>
      <c r="H2564" s="948" t="s">
        <v>4345</v>
      </c>
      <c r="I2564" s="948" t="s">
        <v>1748</v>
      </c>
      <c r="J2564" s="948" t="s">
        <v>1096</v>
      </c>
      <c r="K2564" s="948">
        <v>3</v>
      </c>
      <c r="L2564" s="948" t="s">
        <v>25</v>
      </c>
      <c r="M2564" s="948">
        <v>41600</v>
      </c>
      <c r="N2564" s="948" t="s">
        <v>84</v>
      </c>
      <c r="O2564" s="948">
        <v>94362</v>
      </c>
      <c r="P2564" s="948">
        <v>52762</v>
      </c>
      <c r="Q2564" s="948">
        <v>18870</v>
      </c>
      <c r="R2564" s="948">
        <v>34212</v>
      </c>
      <c r="S2564" s="948"/>
      <c r="T2564" s="948"/>
      <c r="U2564" s="948"/>
      <c r="V2564" s="948" t="s">
        <v>1348</v>
      </c>
      <c r="W2564" s="948">
        <v>1</v>
      </c>
    </row>
    <row r="2565" spans="1:23" s="917" customFormat="1" ht="12.75" customHeight="1">
      <c r="A2565" s="948">
        <v>1680</v>
      </c>
      <c r="B2565" s="948">
        <v>2840</v>
      </c>
      <c r="C2565" s="948" t="s">
        <v>87</v>
      </c>
      <c r="D2565" s="948" t="s">
        <v>1093</v>
      </c>
      <c r="E2565" s="948">
        <v>48773</v>
      </c>
      <c r="F2565" s="948" t="s">
        <v>198</v>
      </c>
      <c r="G2565" s="948" t="s">
        <v>4346</v>
      </c>
      <c r="H2565" s="948" t="s">
        <v>4347</v>
      </c>
      <c r="I2565" s="948"/>
      <c r="J2565" s="948" t="s">
        <v>1096</v>
      </c>
      <c r="K2565" s="948">
        <v>2</v>
      </c>
      <c r="L2565" s="948" t="s">
        <v>25</v>
      </c>
      <c r="M2565" s="948">
        <v>41600</v>
      </c>
      <c r="N2565" s="948" t="s">
        <v>84</v>
      </c>
      <c r="O2565" s="948">
        <v>94362</v>
      </c>
      <c r="P2565" s="948">
        <v>52762</v>
      </c>
      <c r="Q2565" s="948">
        <v>18870</v>
      </c>
      <c r="R2565" s="948">
        <v>34212</v>
      </c>
      <c r="S2565" s="948"/>
      <c r="T2565" s="948"/>
      <c r="U2565" s="948"/>
      <c r="V2565" s="948" t="s">
        <v>1348</v>
      </c>
      <c r="W2565" s="948">
        <v>1</v>
      </c>
    </row>
    <row r="2566" spans="1:23" s="917" customFormat="1" ht="12.75" customHeight="1">
      <c r="A2566" s="948">
        <v>1680</v>
      </c>
      <c r="B2566" s="948">
        <v>2840</v>
      </c>
      <c r="C2566" s="948" t="s">
        <v>87</v>
      </c>
      <c r="D2566" s="948" t="s">
        <v>1093</v>
      </c>
      <c r="E2566" s="948">
        <v>48774</v>
      </c>
      <c r="F2566" s="948" t="s">
        <v>198</v>
      </c>
      <c r="G2566" s="948" t="s">
        <v>1494</v>
      </c>
      <c r="H2566" s="948" t="s">
        <v>4347</v>
      </c>
      <c r="I2566" s="948" t="s">
        <v>1748</v>
      </c>
      <c r="J2566" s="948" t="s">
        <v>1269</v>
      </c>
      <c r="K2566" s="948">
        <v>2</v>
      </c>
      <c r="L2566" s="948" t="s">
        <v>25</v>
      </c>
      <c r="M2566" s="948">
        <v>41600</v>
      </c>
      <c r="N2566" s="948" t="s">
        <v>84</v>
      </c>
      <c r="O2566" s="948">
        <v>94362</v>
      </c>
      <c r="P2566" s="948">
        <v>52762</v>
      </c>
      <c r="Q2566" s="948">
        <v>18870</v>
      </c>
      <c r="R2566" s="948">
        <v>34212</v>
      </c>
      <c r="S2566" s="948"/>
      <c r="T2566" s="948"/>
      <c r="U2566" s="948"/>
      <c r="V2566" s="948" t="s">
        <v>1348</v>
      </c>
      <c r="W2566" s="948">
        <v>1</v>
      </c>
    </row>
    <row r="2567" spans="1:23" s="917" customFormat="1" ht="12.75" customHeight="1">
      <c r="A2567" s="948">
        <v>1680</v>
      </c>
      <c r="B2567" s="948">
        <v>2840</v>
      </c>
      <c r="C2567" s="948" t="s">
        <v>87</v>
      </c>
      <c r="D2567" s="948" t="s">
        <v>1093</v>
      </c>
      <c r="E2567" s="948">
        <v>48775</v>
      </c>
      <c r="F2567" s="948" t="s">
        <v>198</v>
      </c>
      <c r="G2567" s="948" t="s">
        <v>1489</v>
      </c>
      <c r="H2567" s="948" t="s">
        <v>4345</v>
      </c>
      <c r="I2567" s="948" t="s">
        <v>1748</v>
      </c>
      <c r="J2567" s="948" t="s">
        <v>1096</v>
      </c>
      <c r="K2567" s="948">
        <v>3</v>
      </c>
      <c r="L2567" s="948" t="s">
        <v>25</v>
      </c>
      <c r="M2567" s="948">
        <v>41600</v>
      </c>
      <c r="N2567" s="948" t="s">
        <v>84</v>
      </c>
      <c r="O2567" s="948">
        <v>94362</v>
      </c>
      <c r="P2567" s="948">
        <v>52762</v>
      </c>
      <c r="Q2567" s="948">
        <v>18870</v>
      </c>
      <c r="R2567" s="948">
        <v>34212</v>
      </c>
      <c r="S2567" s="948"/>
      <c r="T2567" s="948"/>
      <c r="U2567" s="948"/>
      <c r="V2567" s="948" t="s">
        <v>1348</v>
      </c>
      <c r="W2567" s="948">
        <v>1</v>
      </c>
    </row>
    <row r="2568" spans="1:23" s="917" customFormat="1" ht="12.75" customHeight="1">
      <c r="A2568" s="948">
        <v>1680</v>
      </c>
      <c r="B2568" s="948">
        <v>2840</v>
      </c>
      <c r="C2568" s="948" t="s">
        <v>87</v>
      </c>
      <c r="D2568" s="948" t="s">
        <v>1093</v>
      </c>
      <c r="E2568" s="948">
        <v>48776</v>
      </c>
      <c r="F2568" s="948" t="s">
        <v>198</v>
      </c>
      <c r="G2568" s="948" t="s">
        <v>1491</v>
      </c>
      <c r="H2568" s="948" t="s">
        <v>4303</v>
      </c>
      <c r="I2568" s="948" t="s">
        <v>1748</v>
      </c>
      <c r="J2568" s="948" t="s">
        <v>1096</v>
      </c>
      <c r="K2568" s="948">
        <v>2</v>
      </c>
      <c r="L2568" s="948" t="s">
        <v>25</v>
      </c>
      <c r="M2568" s="948">
        <v>41600</v>
      </c>
      <c r="N2568" s="948" t="s">
        <v>84</v>
      </c>
      <c r="O2568" s="948">
        <v>94362</v>
      </c>
      <c r="P2568" s="948">
        <v>52762</v>
      </c>
      <c r="Q2568" s="948">
        <v>18870</v>
      </c>
      <c r="R2568" s="948">
        <v>34212</v>
      </c>
      <c r="S2568" s="948"/>
      <c r="T2568" s="948"/>
      <c r="U2568" s="948"/>
      <c r="V2568" s="948" t="s">
        <v>1348</v>
      </c>
      <c r="W2568" s="948">
        <v>1</v>
      </c>
    </row>
    <row r="2569" spans="1:23" s="917" customFormat="1" ht="12.75" customHeight="1">
      <c r="A2569" s="948">
        <v>1680</v>
      </c>
      <c r="B2569" s="948">
        <v>2840</v>
      </c>
      <c r="C2569" s="948" t="s">
        <v>87</v>
      </c>
      <c r="D2569" s="948" t="s">
        <v>1093</v>
      </c>
      <c r="E2569" s="948">
        <v>48777</v>
      </c>
      <c r="F2569" s="948" t="s">
        <v>198</v>
      </c>
      <c r="G2569" s="948" t="s">
        <v>1492</v>
      </c>
      <c r="H2569" s="948" t="s">
        <v>4347</v>
      </c>
      <c r="I2569" s="948" t="s">
        <v>1748</v>
      </c>
      <c r="J2569" s="948" t="s">
        <v>1096</v>
      </c>
      <c r="K2569" s="948">
        <v>3</v>
      </c>
      <c r="L2569" s="948" t="s">
        <v>25</v>
      </c>
      <c r="M2569" s="948">
        <v>41600</v>
      </c>
      <c r="N2569" s="948" t="s">
        <v>84</v>
      </c>
      <c r="O2569" s="948">
        <v>94362</v>
      </c>
      <c r="P2569" s="948">
        <v>52762</v>
      </c>
      <c r="Q2569" s="948">
        <v>18870</v>
      </c>
      <c r="R2569" s="948">
        <v>34212</v>
      </c>
      <c r="S2569" s="948"/>
      <c r="T2569" s="948"/>
      <c r="U2569" s="948"/>
      <c r="V2569" s="948" t="s">
        <v>1348</v>
      </c>
      <c r="W2569" s="948">
        <v>1</v>
      </c>
    </row>
    <row r="2570" spans="1:23" s="917" customFormat="1" ht="12.75" customHeight="1">
      <c r="A2570" s="948">
        <v>1952</v>
      </c>
      <c r="B2570" s="948">
        <v>2840</v>
      </c>
      <c r="C2570" s="948" t="s">
        <v>87</v>
      </c>
      <c r="D2570" s="948" t="s">
        <v>1270</v>
      </c>
      <c r="E2570" s="948">
        <v>48778</v>
      </c>
      <c r="F2570" s="948" t="s">
        <v>198</v>
      </c>
      <c r="G2570" s="948" t="s">
        <v>4348</v>
      </c>
      <c r="H2570" s="948" t="s">
        <v>4349</v>
      </c>
      <c r="I2570" s="948"/>
      <c r="J2570" s="948" t="s">
        <v>1096</v>
      </c>
      <c r="K2570" s="948">
        <v>1</v>
      </c>
      <c r="L2570" s="948" t="s">
        <v>25</v>
      </c>
      <c r="M2570" s="948">
        <v>41600</v>
      </c>
      <c r="N2570" s="948" t="s">
        <v>84</v>
      </c>
      <c r="O2570" s="948">
        <v>94362</v>
      </c>
      <c r="P2570" s="948">
        <v>52762</v>
      </c>
      <c r="Q2570" s="948">
        <v>9746</v>
      </c>
      <c r="R2570" s="948">
        <v>9782</v>
      </c>
      <c r="S2570" s="948"/>
      <c r="T2570" s="948"/>
      <c r="U2570" s="948"/>
      <c r="V2570" s="948" t="s">
        <v>1348</v>
      </c>
      <c r="W2570" s="948">
        <v>1</v>
      </c>
    </row>
    <row r="2571" spans="1:23" s="917" customFormat="1" ht="12.75" customHeight="1">
      <c r="A2571" s="948">
        <v>1680</v>
      </c>
      <c r="B2571" s="948">
        <v>2840</v>
      </c>
      <c r="C2571" s="948" t="s">
        <v>87</v>
      </c>
      <c r="D2571" s="948" t="s">
        <v>1093</v>
      </c>
      <c r="E2571" s="948">
        <v>48779</v>
      </c>
      <c r="F2571" s="948" t="s">
        <v>198</v>
      </c>
      <c r="G2571" s="948" t="s">
        <v>4350</v>
      </c>
      <c r="H2571" s="948" t="s">
        <v>4347</v>
      </c>
      <c r="I2571" s="948"/>
      <c r="J2571" s="948" t="s">
        <v>1096</v>
      </c>
      <c r="K2571" s="948">
        <v>2</v>
      </c>
      <c r="L2571" s="948" t="s">
        <v>25</v>
      </c>
      <c r="M2571" s="948">
        <v>41600</v>
      </c>
      <c r="N2571" s="948" t="s">
        <v>84</v>
      </c>
      <c r="O2571" s="948">
        <v>94362</v>
      </c>
      <c r="P2571" s="948">
        <v>52762</v>
      </c>
      <c r="Q2571" s="948">
        <v>18870</v>
      </c>
      <c r="R2571" s="948">
        <v>34212</v>
      </c>
      <c r="S2571" s="948"/>
      <c r="T2571" s="948"/>
      <c r="U2571" s="948"/>
      <c r="V2571" s="948" t="s">
        <v>1348</v>
      </c>
      <c r="W2571" s="948">
        <v>1</v>
      </c>
    </row>
    <row r="2572" spans="1:23" s="917" customFormat="1" ht="12.75" customHeight="1">
      <c r="A2572" s="948">
        <v>1690</v>
      </c>
      <c r="B2572" s="948">
        <v>2841</v>
      </c>
      <c r="C2572" s="948" t="s">
        <v>83</v>
      </c>
      <c r="D2572" s="948" t="s">
        <v>1093</v>
      </c>
      <c r="E2572" s="948">
        <v>48780</v>
      </c>
      <c r="F2572" s="948" t="s">
        <v>198</v>
      </c>
      <c r="G2572" s="948" t="s">
        <v>4351</v>
      </c>
      <c r="H2572" s="948" t="s">
        <v>4303</v>
      </c>
      <c r="I2572" s="948" t="s">
        <v>1748</v>
      </c>
      <c r="J2572" s="948" t="s">
        <v>1096</v>
      </c>
      <c r="K2572" s="948">
        <v>10</v>
      </c>
      <c r="L2572" s="948" t="s">
        <v>25</v>
      </c>
      <c r="M2572" s="948">
        <v>41600</v>
      </c>
      <c r="N2572" s="948" t="s">
        <v>84</v>
      </c>
      <c r="O2572" s="948">
        <v>94362</v>
      </c>
      <c r="P2572" s="948">
        <v>52762</v>
      </c>
      <c r="Q2572" s="948">
        <v>18870</v>
      </c>
      <c r="R2572" s="948">
        <v>34212</v>
      </c>
      <c r="S2572" s="948"/>
      <c r="T2572" s="948"/>
      <c r="U2572" s="948"/>
      <c r="V2572" s="948" t="s">
        <v>1348</v>
      </c>
      <c r="W2572" s="948">
        <v>1</v>
      </c>
    </row>
    <row r="2573" spans="1:23" s="917" customFormat="1" ht="12.75" customHeight="1">
      <c r="A2573" s="948">
        <v>1680</v>
      </c>
      <c r="B2573" s="948">
        <v>2840</v>
      </c>
      <c r="C2573" s="948" t="s">
        <v>87</v>
      </c>
      <c r="D2573" s="948" t="s">
        <v>1093</v>
      </c>
      <c r="E2573" s="948">
        <v>48781</v>
      </c>
      <c r="F2573" s="948" t="s">
        <v>198</v>
      </c>
      <c r="G2573" s="948" t="s">
        <v>4352</v>
      </c>
      <c r="H2573" s="948" t="s">
        <v>4345</v>
      </c>
      <c r="I2573" s="948" t="s">
        <v>1748</v>
      </c>
      <c r="J2573" s="948" t="s">
        <v>1096</v>
      </c>
      <c r="K2573" s="948">
        <v>3</v>
      </c>
      <c r="L2573" s="948" t="s">
        <v>25</v>
      </c>
      <c r="M2573" s="948">
        <v>41600</v>
      </c>
      <c r="N2573" s="948" t="s">
        <v>84</v>
      </c>
      <c r="O2573" s="948">
        <v>94362</v>
      </c>
      <c r="P2573" s="948">
        <v>52762</v>
      </c>
      <c r="Q2573" s="948">
        <v>18870</v>
      </c>
      <c r="R2573" s="948">
        <v>34212</v>
      </c>
      <c r="S2573" s="948"/>
      <c r="T2573" s="948"/>
      <c r="U2573" s="948"/>
      <c r="V2573" s="948" t="s">
        <v>1348</v>
      </c>
      <c r="W2573" s="948">
        <v>1</v>
      </c>
    </row>
    <row r="2574" spans="1:23" s="917" customFormat="1" ht="12.75" customHeight="1">
      <c r="A2574" s="948">
        <v>1680</v>
      </c>
      <c r="B2574" s="948">
        <v>2840</v>
      </c>
      <c r="C2574" s="948" t="s">
        <v>87</v>
      </c>
      <c r="D2574" s="948" t="s">
        <v>1093</v>
      </c>
      <c r="E2574" s="948">
        <v>48783</v>
      </c>
      <c r="F2574" s="948" t="s">
        <v>198</v>
      </c>
      <c r="G2574" s="948" t="s">
        <v>4353</v>
      </c>
      <c r="H2574" s="948" t="s">
        <v>4347</v>
      </c>
      <c r="I2574" s="948" t="s">
        <v>1748</v>
      </c>
      <c r="J2574" s="948" t="s">
        <v>1096</v>
      </c>
      <c r="K2574" s="948">
        <v>2</v>
      </c>
      <c r="L2574" s="948" t="s">
        <v>25</v>
      </c>
      <c r="M2574" s="948">
        <v>41600</v>
      </c>
      <c r="N2574" s="948" t="s">
        <v>84</v>
      </c>
      <c r="O2574" s="948">
        <v>94362</v>
      </c>
      <c r="P2574" s="948">
        <v>52762</v>
      </c>
      <c r="Q2574" s="948">
        <v>18870</v>
      </c>
      <c r="R2574" s="948">
        <v>34212</v>
      </c>
      <c r="S2574" s="948"/>
      <c r="T2574" s="948"/>
      <c r="U2574" s="948"/>
      <c r="V2574" s="948" t="s">
        <v>1348</v>
      </c>
      <c r="W2574" s="948">
        <v>1</v>
      </c>
    </row>
    <row r="2575" spans="1:23" s="917" customFormat="1" ht="12.75" customHeight="1">
      <c r="A2575" s="948">
        <v>1680</v>
      </c>
      <c r="B2575" s="948">
        <v>2840</v>
      </c>
      <c r="C2575" s="948" t="s">
        <v>87</v>
      </c>
      <c r="D2575" s="948" t="s">
        <v>1093</v>
      </c>
      <c r="E2575" s="948">
        <v>48784</v>
      </c>
      <c r="F2575" s="948" t="s">
        <v>198</v>
      </c>
      <c r="G2575" s="948" t="s">
        <v>4354</v>
      </c>
      <c r="H2575" s="948" t="s">
        <v>4345</v>
      </c>
      <c r="I2575" s="948" t="s">
        <v>1748</v>
      </c>
      <c r="J2575" s="948" t="s">
        <v>1096</v>
      </c>
      <c r="K2575" s="948">
        <v>2</v>
      </c>
      <c r="L2575" s="948" t="s">
        <v>25</v>
      </c>
      <c r="M2575" s="948">
        <v>41600</v>
      </c>
      <c r="N2575" s="948" t="s">
        <v>84</v>
      </c>
      <c r="O2575" s="948">
        <v>94362</v>
      </c>
      <c r="P2575" s="948">
        <v>52762</v>
      </c>
      <c r="Q2575" s="948">
        <v>18870</v>
      </c>
      <c r="R2575" s="948">
        <v>34212</v>
      </c>
      <c r="S2575" s="948"/>
      <c r="T2575" s="948"/>
      <c r="U2575" s="948"/>
      <c r="V2575" s="948" t="s">
        <v>1348</v>
      </c>
      <c r="W2575" s="948">
        <v>1</v>
      </c>
    </row>
    <row r="2576" spans="1:23" s="917" customFormat="1" ht="12.75" customHeight="1">
      <c r="A2576" s="948">
        <v>1680</v>
      </c>
      <c r="B2576" s="948">
        <v>2840</v>
      </c>
      <c r="C2576" s="948" t="s">
        <v>87</v>
      </c>
      <c r="D2576" s="948" t="s">
        <v>1093</v>
      </c>
      <c r="E2576" s="948">
        <v>48785</v>
      </c>
      <c r="F2576" s="948" t="s">
        <v>198</v>
      </c>
      <c r="G2576" s="948" t="s">
        <v>4355</v>
      </c>
      <c r="H2576" s="948" t="s">
        <v>4347</v>
      </c>
      <c r="I2576" s="948" t="s">
        <v>1748</v>
      </c>
      <c r="J2576" s="948" t="s">
        <v>1096</v>
      </c>
      <c r="K2576" s="948">
        <v>5</v>
      </c>
      <c r="L2576" s="948" t="s">
        <v>25</v>
      </c>
      <c r="M2576" s="948">
        <v>41600</v>
      </c>
      <c r="N2576" s="948" t="s">
        <v>84</v>
      </c>
      <c r="O2576" s="948">
        <v>94362</v>
      </c>
      <c r="P2576" s="948">
        <v>52762</v>
      </c>
      <c r="Q2576" s="948">
        <v>18870</v>
      </c>
      <c r="R2576" s="948">
        <v>34212</v>
      </c>
      <c r="S2576" s="948"/>
      <c r="T2576" s="948"/>
      <c r="U2576" s="948"/>
      <c r="V2576" s="948" t="s">
        <v>1348</v>
      </c>
      <c r="W2576" s="948">
        <v>1</v>
      </c>
    </row>
    <row r="2577" spans="1:23" s="917" customFormat="1" ht="12.75" customHeight="1">
      <c r="A2577" s="948">
        <v>1680</v>
      </c>
      <c r="B2577" s="948">
        <v>2840</v>
      </c>
      <c r="C2577" s="948" t="s">
        <v>87</v>
      </c>
      <c r="D2577" s="948" t="s">
        <v>1093</v>
      </c>
      <c r="E2577" s="948">
        <v>48787</v>
      </c>
      <c r="F2577" s="948" t="s">
        <v>198</v>
      </c>
      <c r="G2577" s="948" t="s">
        <v>1475</v>
      </c>
      <c r="H2577" s="948" t="s">
        <v>4347</v>
      </c>
      <c r="I2577" s="948" t="s">
        <v>1748</v>
      </c>
      <c r="J2577" s="948" t="s">
        <v>1096</v>
      </c>
      <c r="K2577" s="948">
        <v>2</v>
      </c>
      <c r="L2577" s="948" t="s">
        <v>25</v>
      </c>
      <c r="M2577" s="948">
        <v>41600</v>
      </c>
      <c r="N2577" s="948" t="s">
        <v>84</v>
      </c>
      <c r="O2577" s="948">
        <v>94362</v>
      </c>
      <c r="P2577" s="948">
        <v>52762</v>
      </c>
      <c r="Q2577" s="948">
        <v>18870</v>
      </c>
      <c r="R2577" s="948">
        <v>34212</v>
      </c>
      <c r="S2577" s="948"/>
      <c r="T2577" s="948"/>
      <c r="U2577" s="948"/>
      <c r="V2577" s="948" t="s">
        <v>1348</v>
      </c>
      <c r="W2577" s="948">
        <v>1</v>
      </c>
    </row>
    <row r="2578" spans="1:23" s="917" customFormat="1" ht="12.75" customHeight="1">
      <c r="A2578" s="948">
        <v>1680</v>
      </c>
      <c r="B2578" s="948">
        <v>2840</v>
      </c>
      <c r="C2578" s="948" t="s">
        <v>87</v>
      </c>
      <c r="D2578" s="948" t="s">
        <v>1093</v>
      </c>
      <c r="E2578" s="948">
        <v>48788</v>
      </c>
      <c r="F2578" s="948" t="s">
        <v>198</v>
      </c>
      <c r="G2578" s="948" t="s">
        <v>4356</v>
      </c>
      <c r="H2578" s="948" t="s">
        <v>4347</v>
      </c>
      <c r="I2578" s="948" t="s">
        <v>1748</v>
      </c>
      <c r="J2578" s="948" t="s">
        <v>1096</v>
      </c>
      <c r="K2578" s="948">
        <v>3</v>
      </c>
      <c r="L2578" s="948" t="s">
        <v>25</v>
      </c>
      <c r="M2578" s="948">
        <v>41600</v>
      </c>
      <c r="N2578" s="948" t="s">
        <v>84</v>
      </c>
      <c r="O2578" s="948">
        <v>94362</v>
      </c>
      <c r="P2578" s="948">
        <v>52762</v>
      </c>
      <c r="Q2578" s="948">
        <v>18870</v>
      </c>
      <c r="R2578" s="948">
        <v>34212</v>
      </c>
      <c r="S2578" s="948"/>
      <c r="T2578" s="948"/>
      <c r="U2578" s="948"/>
      <c r="V2578" s="948" t="s">
        <v>1348</v>
      </c>
      <c r="W2578" s="948">
        <v>1</v>
      </c>
    </row>
    <row r="2579" spans="1:23" s="917" customFormat="1" ht="12.75" customHeight="1">
      <c r="A2579" s="948">
        <v>1680</v>
      </c>
      <c r="B2579" s="948">
        <v>2841</v>
      </c>
      <c r="C2579" s="948" t="s">
        <v>83</v>
      </c>
      <c r="D2579" s="948" t="s">
        <v>1093</v>
      </c>
      <c r="E2579" s="948">
        <v>48789</v>
      </c>
      <c r="F2579" s="948" t="s">
        <v>198</v>
      </c>
      <c r="G2579" s="948" t="s">
        <v>4357</v>
      </c>
      <c r="H2579" s="948" t="s">
        <v>4345</v>
      </c>
      <c r="I2579" s="948" t="s">
        <v>1748</v>
      </c>
      <c r="J2579" s="948" t="s">
        <v>1096</v>
      </c>
      <c r="K2579" s="948">
        <v>3</v>
      </c>
      <c r="L2579" s="948" t="s">
        <v>25</v>
      </c>
      <c r="M2579" s="948">
        <v>41600</v>
      </c>
      <c r="N2579" s="948" t="s">
        <v>84</v>
      </c>
      <c r="O2579" s="948">
        <v>94362</v>
      </c>
      <c r="P2579" s="948">
        <v>52762</v>
      </c>
      <c r="Q2579" s="948">
        <v>18870</v>
      </c>
      <c r="R2579" s="948">
        <v>34212</v>
      </c>
      <c r="S2579" s="948"/>
      <c r="T2579" s="948"/>
      <c r="U2579" s="948"/>
      <c r="V2579" s="948" t="s">
        <v>1348</v>
      </c>
      <c r="W2579" s="948">
        <v>1</v>
      </c>
    </row>
    <row r="2580" spans="1:23" s="917" customFormat="1" ht="12.75" customHeight="1">
      <c r="A2580" s="948">
        <v>1680</v>
      </c>
      <c r="B2580" s="948">
        <v>2840</v>
      </c>
      <c r="C2580" s="948" t="s">
        <v>87</v>
      </c>
      <c r="D2580" s="948" t="s">
        <v>1093</v>
      </c>
      <c r="E2580" s="948">
        <v>48790</v>
      </c>
      <c r="F2580" s="948" t="s">
        <v>198</v>
      </c>
      <c r="G2580" s="948" t="s">
        <v>4358</v>
      </c>
      <c r="H2580" s="948" t="s">
        <v>4359</v>
      </c>
      <c r="I2580" s="948"/>
      <c r="J2580" s="948" t="s">
        <v>1096</v>
      </c>
      <c r="K2580" s="948">
        <v>3</v>
      </c>
      <c r="L2580" s="948" t="s">
        <v>25</v>
      </c>
      <c r="M2580" s="948">
        <v>41600</v>
      </c>
      <c r="N2580" s="948" t="s">
        <v>84</v>
      </c>
      <c r="O2580" s="948">
        <v>94362</v>
      </c>
      <c r="P2580" s="948">
        <v>52762</v>
      </c>
      <c r="Q2580" s="948">
        <v>18870</v>
      </c>
      <c r="R2580" s="948">
        <v>34212</v>
      </c>
      <c r="S2580" s="948"/>
      <c r="T2580" s="948"/>
      <c r="U2580" s="948"/>
      <c r="V2580" s="948" t="s">
        <v>1348</v>
      </c>
      <c r="W2580" s="948">
        <v>1</v>
      </c>
    </row>
    <row r="2581" spans="1:23" s="917" customFormat="1" ht="12.75" customHeight="1">
      <c r="A2581" s="948">
        <v>1680</v>
      </c>
      <c r="B2581" s="948">
        <v>2840</v>
      </c>
      <c r="C2581" s="948" t="s">
        <v>87</v>
      </c>
      <c r="D2581" s="948" t="s">
        <v>1093</v>
      </c>
      <c r="E2581" s="948">
        <v>48792</v>
      </c>
      <c r="F2581" s="948" t="s">
        <v>198</v>
      </c>
      <c r="G2581" s="948" t="s">
        <v>4360</v>
      </c>
      <c r="H2581" s="948" t="s">
        <v>4345</v>
      </c>
      <c r="I2581" s="948" t="s">
        <v>1748</v>
      </c>
      <c r="J2581" s="948" t="s">
        <v>1096</v>
      </c>
      <c r="K2581" s="948">
        <v>2</v>
      </c>
      <c r="L2581" s="948" t="s">
        <v>25</v>
      </c>
      <c r="M2581" s="948">
        <v>41600</v>
      </c>
      <c r="N2581" s="948" t="s">
        <v>84</v>
      </c>
      <c r="O2581" s="948">
        <v>94362</v>
      </c>
      <c r="P2581" s="948">
        <v>52762</v>
      </c>
      <c r="Q2581" s="948">
        <v>18870</v>
      </c>
      <c r="R2581" s="948">
        <v>34212</v>
      </c>
      <c r="S2581" s="948"/>
      <c r="T2581" s="948"/>
      <c r="U2581" s="948"/>
      <c r="V2581" s="948" t="s">
        <v>1348</v>
      </c>
      <c r="W2581" s="948">
        <v>1</v>
      </c>
    </row>
    <row r="2582" spans="1:23" s="917" customFormat="1" ht="12.75" customHeight="1">
      <c r="A2582" s="948">
        <v>1705</v>
      </c>
      <c r="B2582" s="948">
        <v>2840</v>
      </c>
      <c r="C2582" s="948" t="s">
        <v>87</v>
      </c>
      <c r="D2582" s="948" t="s">
        <v>1093</v>
      </c>
      <c r="E2582" s="948">
        <v>48793</v>
      </c>
      <c r="F2582" s="948" t="s">
        <v>198</v>
      </c>
      <c r="G2582" s="948" t="s">
        <v>4361</v>
      </c>
      <c r="H2582" s="948" t="s">
        <v>1718</v>
      </c>
      <c r="I2582" s="948"/>
      <c r="J2582" s="948" t="s">
        <v>1096</v>
      </c>
      <c r="K2582" s="948">
        <v>2</v>
      </c>
      <c r="L2582" s="948" t="s">
        <v>25</v>
      </c>
      <c r="M2582" s="948">
        <v>41600</v>
      </c>
      <c r="N2582" s="948" t="s">
        <v>84</v>
      </c>
      <c r="O2582" s="948">
        <v>94362</v>
      </c>
      <c r="P2582" s="948">
        <v>52762</v>
      </c>
      <c r="Q2582" s="948">
        <v>18870</v>
      </c>
      <c r="R2582" s="948">
        <v>26466</v>
      </c>
      <c r="S2582" s="948"/>
      <c r="T2582" s="948"/>
      <c r="U2582" s="948"/>
      <c r="V2582" s="948" t="s">
        <v>1348</v>
      </c>
      <c r="W2582" s="948">
        <v>1</v>
      </c>
    </row>
    <row r="2583" spans="1:23" s="917" customFormat="1" ht="12.75" customHeight="1">
      <c r="A2583" s="948">
        <v>1680</v>
      </c>
      <c r="B2583" s="948">
        <v>2841</v>
      </c>
      <c r="C2583" s="948" t="s">
        <v>83</v>
      </c>
      <c r="D2583" s="948" t="s">
        <v>1093</v>
      </c>
      <c r="E2583" s="948">
        <v>48794</v>
      </c>
      <c r="F2583" s="948" t="s">
        <v>198</v>
      </c>
      <c r="G2583" s="948" t="s">
        <v>4362</v>
      </c>
      <c r="H2583" s="948" t="s">
        <v>4345</v>
      </c>
      <c r="I2583" s="948" t="s">
        <v>1748</v>
      </c>
      <c r="J2583" s="948" t="s">
        <v>1096</v>
      </c>
      <c r="K2583" s="948">
        <v>2</v>
      </c>
      <c r="L2583" s="948" t="s">
        <v>25</v>
      </c>
      <c r="M2583" s="948">
        <v>41600</v>
      </c>
      <c r="N2583" s="948" t="s">
        <v>84</v>
      </c>
      <c r="O2583" s="948">
        <v>94362</v>
      </c>
      <c r="P2583" s="948">
        <v>52762</v>
      </c>
      <c r="Q2583" s="948">
        <v>18870</v>
      </c>
      <c r="R2583" s="948">
        <v>34212</v>
      </c>
      <c r="S2583" s="948"/>
      <c r="T2583" s="948"/>
      <c r="U2583" s="948"/>
      <c r="V2583" s="948" t="s">
        <v>1348</v>
      </c>
      <c r="W2583" s="948">
        <v>1</v>
      </c>
    </row>
    <row r="2584" spans="1:23" s="917" customFormat="1" ht="12.75" customHeight="1">
      <c r="A2584" s="948">
        <v>1680</v>
      </c>
      <c r="B2584" s="948">
        <v>2840</v>
      </c>
      <c r="C2584" s="948" t="s">
        <v>87</v>
      </c>
      <c r="D2584" s="948" t="s">
        <v>1093</v>
      </c>
      <c r="E2584" s="948">
        <v>48795</v>
      </c>
      <c r="F2584" s="948" t="s">
        <v>198</v>
      </c>
      <c r="G2584" s="948" t="s">
        <v>4363</v>
      </c>
      <c r="H2584" s="948" t="s">
        <v>4345</v>
      </c>
      <c r="I2584" s="948" t="s">
        <v>1748</v>
      </c>
      <c r="J2584" s="948" t="s">
        <v>1096</v>
      </c>
      <c r="K2584" s="948">
        <v>2</v>
      </c>
      <c r="L2584" s="948" t="s">
        <v>25</v>
      </c>
      <c r="M2584" s="948">
        <v>41600</v>
      </c>
      <c r="N2584" s="948" t="s">
        <v>84</v>
      </c>
      <c r="O2584" s="948">
        <v>94362</v>
      </c>
      <c r="P2584" s="948">
        <v>52762</v>
      </c>
      <c r="Q2584" s="948">
        <v>18870</v>
      </c>
      <c r="R2584" s="948">
        <v>34212</v>
      </c>
      <c r="S2584" s="948"/>
      <c r="T2584" s="948"/>
      <c r="U2584" s="948"/>
      <c r="V2584" s="948" t="s">
        <v>1348</v>
      </c>
      <c r="W2584" s="948">
        <v>1</v>
      </c>
    </row>
    <row r="2585" spans="1:23" s="917" customFormat="1" ht="12.75" customHeight="1">
      <c r="A2585" s="948">
        <v>1680</v>
      </c>
      <c r="B2585" s="948">
        <v>2840</v>
      </c>
      <c r="C2585" s="948" t="s">
        <v>87</v>
      </c>
      <c r="D2585" s="948" t="s">
        <v>1093</v>
      </c>
      <c r="E2585" s="948">
        <v>48796</v>
      </c>
      <c r="F2585" s="948" t="s">
        <v>198</v>
      </c>
      <c r="G2585" s="948" t="s">
        <v>4364</v>
      </c>
      <c r="H2585" s="948" t="s">
        <v>4347</v>
      </c>
      <c r="I2585" s="948" t="s">
        <v>1748</v>
      </c>
      <c r="J2585" s="948" t="s">
        <v>1096</v>
      </c>
      <c r="K2585" s="948">
        <v>3</v>
      </c>
      <c r="L2585" s="948" t="s">
        <v>25</v>
      </c>
      <c r="M2585" s="948">
        <v>41600</v>
      </c>
      <c r="N2585" s="948" t="s">
        <v>84</v>
      </c>
      <c r="O2585" s="948">
        <v>94362</v>
      </c>
      <c r="P2585" s="948">
        <v>52762</v>
      </c>
      <c r="Q2585" s="948">
        <v>18870</v>
      </c>
      <c r="R2585" s="948">
        <v>34212</v>
      </c>
      <c r="S2585" s="948"/>
      <c r="T2585" s="948"/>
      <c r="U2585" s="948"/>
      <c r="V2585" s="948" t="s">
        <v>1348</v>
      </c>
      <c r="W2585" s="948">
        <v>1</v>
      </c>
    </row>
    <row r="2586" spans="1:23" s="917" customFormat="1" ht="12.75" customHeight="1">
      <c r="A2586" s="948">
        <v>1680</v>
      </c>
      <c r="B2586" s="948">
        <v>2840</v>
      </c>
      <c r="C2586" s="948" t="s">
        <v>87</v>
      </c>
      <c r="D2586" s="948" t="s">
        <v>1093</v>
      </c>
      <c r="E2586" s="948">
        <v>48797</v>
      </c>
      <c r="F2586" s="948" t="s">
        <v>198</v>
      </c>
      <c r="G2586" s="948" t="s">
        <v>1484</v>
      </c>
      <c r="H2586" s="948" t="s">
        <v>4347</v>
      </c>
      <c r="I2586" s="948" t="s">
        <v>1748</v>
      </c>
      <c r="J2586" s="948" t="s">
        <v>1096</v>
      </c>
      <c r="K2586" s="948">
        <v>3</v>
      </c>
      <c r="L2586" s="948" t="s">
        <v>25</v>
      </c>
      <c r="M2586" s="948">
        <v>41600</v>
      </c>
      <c r="N2586" s="948" t="s">
        <v>84</v>
      </c>
      <c r="O2586" s="948">
        <v>94362</v>
      </c>
      <c r="P2586" s="948">
        <v>52762</v>
      </c>
      <c r="Q2586" s="948">
        <v>18870</v>
      </c>
      <c r="R2586" s="948">
        <v>34212</v>
      </c>
      <c r="S2586" s="948"/>
      <c r="T2586" s="948"/>
      <c r="U2586" s="948"/>
      <c r="V2586" s="948" t="s">
        <v>1348</v>
      </c>
      <c r="W2586" s="948">
        <v>1</v>
      </c>
    </row>
    <row r="2587" spans="1:23" s="917" customFormat="1" ht="12.75" customHeight="1">
      <c r="A2587" s="948">
        <v>1680</v>
      </c>
      <c r="B2587" s="948">
        <v>2840</v>
      </c>
      <c r="C2587" s="948" t="s">
        <v>87</v>
      </c>
      <c r="D2587" s="948" t="s">
        <v>1093</v>
      </c>
      <c r="E2587" s="948">
        <v>48798</v>
      </c>
      <c r="F2587" s="948" t="s">
        <v>198</v>
      </c>
      <c r="G2587" s="948" t="s">
        <v>4365</v>
      </c>
      <c r="H2587" s="948" t="s">
        <v>4347</v>
      </c>
      <c r="I2587" s="948"/>
      <c r="J2587" s="948" t="s">
        <v>1096</v>
      </c>
      <c r="K2587" s="948">
        <v>3</v>
      </c>
      <c r="L2587" s="948" t="s">
        <v>25</v>
      </c>
      <c r="M2587" s="948">
        <v>41600</v>
      </c>
      <c r="N2587" s="948" t="s">
        <v>84</v>
      </c>
      <c r="O2587" s="948">
        <v>94362</v>
      </c>
      <c r="P2587" s="948">
        <v>52762</v>
      </c>
      <c r="Q2587" s="948">
        <v>18870</v>
      </c>
      <c r="R2587" s="948">
        <v>34212</v>
      </c>
      <c r="S2587" s="948"/>
      <c r="T2587" s="948"/>
      <c r="U2587" s="948"/>
      <c r="V2587" s="948" t="s">
        <v>1348</v>
      </c>
      <c r="W2587" s="948">
        <v>1</v>
      </c>
    </row>
    <row r="2588" spans="1:23" s="917" customFormat="1" ht="12.75" customHeight="1">
      <c r="A2588" s="948">
        <v>1680</v>
      </c>
      <c r="B2588" s="948">
        <v>2841</v>
      </c>
      <c r="C2588" s="948" t="s">
        <v>83</v>
      </c>
      <c r="D2588" s="948" t="s">
        <v>1093</v>
      </c>
      <c r="E2588" s="948">
        <v>48799</v>
      </c>
      <c r="F2588" s="948" t="s">
        <v>198</v>
      </c>
      <c r="G2588" s="948" t="s">
        <v>4366</v>
      </c>
      <c r="H2588" s="948" t="s">
        <v>4347</v>
      </c>
      <c r="I2588" s="948" t="s">
        <v>1748</v>
      </c>
      <c r="J2588" s="948" t="s">
        <v>1096</v>
      </c>
      <c r="K2588" s="948">
        <v>2</v>
      </c>
      <c r="L2588" s="948" t="s">
        <v>25</v>
      </c>
      <c r="M2588" s="948">
        <v>41600</v>
      </c>
      <c r="N2588" s="948" t="s">
        <v>84</v>
      </c>
      <c r="O2588" s="948">
        <v>94362</v>
      </c>
      <c r="P2588" s="948">
        <v>52762</v>
      </c>
      <c r="Q2588" s="948">
        <v>18870</v>
      </c>
      <c r="R2588" s="948">
        <v>34212</v>
      </c>
      <c r="S2588" s="948"/>
      <c r="T2588" s="948"/>
      <c r="U2588" s="948"/>
      <c r="V2588" s="948" t="s">
        <v>1348</v>
      </c>
      <c r="W2588" s="948">
        <v>1</v>
      </c>
    </row>
    <row r="2589" spans="1:23" s="917" customFormat="1" ht="12.75" customHeight="1">
      <c r="A2589" s="948">
        <v>1680</v>
      </c>
      <c r="B2589" s="948">
        <v>2840</v>
      </c>
      <c r="C2589" s="948" t="s">
        <v>87</v>
      </c>
      <c r="D2589" s="948" t="s">
        <v>1093</v>
      </c>
      <c r="E2589" s="948">
        <v>48800</v>
      </c>
      <c r="F2589" s="948" t="s">
        <v>198</v>
      </c>
      <c r="G2589" s="948" t="s">
        <v>1493</v>
      </c>
      <c r="H2589" s="948" t="s">
        <v>4359</v>
      </c>
      <c r="I2589" s="948" t="s">
        <v>5779</v>
      </c>
      <c r="J2589" s="948" t="s">
        <v>1096</v>
      </c>
      <c r="K2589" s="948">
        <v>2</v>
      </c>
      <c r="L2589" s="948" t="s">
        <v>25</v>
      </c>
      <c r="M2589" s="948">
        <v>41600</v>
      </c>
      <c r="N2589" s="948" t="s">
        <v>84</v>
      </c>
      <c r="O2589" s="948">
        <v>94362</v>
      </c>
      <c r="P2589" s="948">
        <v>52762</v>
      </c>
      <c r="Q2589" s="948">
        <v>18870</v>
      </c>
      <c r="R2589" s="948">
        <v>34212</v>
      </c>
      <c r="S2589" s="948"/>
      <c r="T2589" s="948"/>
      <c r="U2589" s="948"/>
      <c r="V2589" s="948" t="s">
        <v>1348</v>
      </c>
      <c r="W2589" s="948">
        <v>1</v>
      </c>
    </row>
    <row r="2590" spans="1:23" s="917" customFormat="1" ht="12.75" customHeight="1">
      <c r="A2590" s="948">
        <v>1680</v>
      </c>
      <c r="B2590" s="948">
        <v>2840</v>
      </c>
      <c r="C2590" s="948" t="s">
        <v>87</v>
      </c>
      <c r="D2590" s="948" t="s">
        <v>1093</v>
      </c>
      <c r="E2590" s="948">
        <v>48801</v>
      </c>
      <c r="F2590" s="948" t="s">
        <v>198</v>
      </c>
      <c r="G2590" s="948" t="s">
        <v>1495</v>
      </c>
      <c r="H2590" s="948" t="s">
        <v>4359</v>
      </c>
      <c r="I2590" s="948" t="s">
        <v>1748</v>
      </c>
      <c r="J2590" s="948" t="s">
        <v>1096</v>
      </c>
      <c r="K2590" s="948">
        <v>5</v>
      </c>
      <c r="L2590" s="948" t="s">
        <v>25</v>
      </c>
      <c r="M2590" s="948">
        <v>41600</v>
      </c>
      <c r="N2590" s="948" t="s">
        <v>84</v>
      </c>
      <c r="O2590" s="948">
        <v>94362</v>
      </c>
      <c r="P2590" s="948">
        <v>52762</v>
      </c>
      <c r="Q2590" s="948">
        <v>18870</v>
      </c>
      <c r="R2590" s="948">
        <v>34212</v>
      </c>
      <c r="S2590" s="948"/>
      <c r="T2590" s="948"/>
      <c r="U2590" s="948"/>
      <c r="V2590" s="948" t="s">
        <v>1348</v>
      </c>
      <c r="W2590" s="948">
        <v>1</v>
      </c>
    </row>
    <row r="2591" spans="1:23" s="917" customFormat="1" ht="12.75" customHeight="1">
      <c r="A2591" s="948">
        <v>1680</v>
      </c>
      <c r="B2591" s="948">
        <v>2840</v>
      </c>
      <c r="C2591" s="948" t="s">
        <v>87</v>
      </c>
      <c r="D2591" s="948" t="s">
        <v>1093</v>
      </c>
      <c r="E2591" s="948">
        <v>48802</v>
      </c>
      <c r="F2591" s="948" t="s">
        <v>198</v>
      </c>
      <c r="G2591" s="948" t="s">
        <v>4367</v>
      </c>
      <c r="H2591" s="948" t="s">
        <v>4359</v>
      </c>
      <c r="I2591" s="948" t="s">
        <v>1748</v>
      </c>
      <c r="J2591" s="948" t="s">
        <v>1096</v>
      </c>
      <c r="K2591" s="948">
        <v>2</v>
      </c>
      <c r="L2591" s="948" t="s">
        <v>25</v>
      </c>
      <c r="M2591" s="948">
        <v>41600</v>
      </c>
      <c r="N2591" s="948" t="s">
        <v>84</v>
      </c>
      <c r="O2591" s="948">
        <v>94362</v>
      </c>
      <c r="P2591" s="948">
        <v>52762</v>
      </c>
      <c r="Q2591" s="948">
        <v>18870</v>
      </c>
      <c r="R2591" s="948">
        <v>34212</v>
      </c>
      <c r="S2591" s="948"/>
      <c r="T2591" s="948"/>
      <c r="U2591" s="948"/>
      <c r="V2591" s="948" t="s">
        <v>1348</v>
      </c>
      <c r="W2591" s="948">
        <v>1</v>
      </c>
    </row>
    <row r="2592" spans="1:23" s="917" customFormat="1" ht="12.75" customHeight="1">
      <c r="A2592" s="948">
        <v>1680</v>
      </c>
      <c r="B2592" s="948">
        <v>2840</v>
      </c>
      <c r="C2592" s="948" t="s">
        <v>87</v>
      </c>
      <c r="D2592" s="948" t="s">
        <v>1093</v>
      </c>
      <c r="E2592" s="948">
        <v>48803</v>
      </c>
      <c r="F2592" s="948" t="s">
        <v>198</v>
      </c>
      <c r="G2592" s="948" t="s">
        <v>4368</v>
      </c>
      <c r="H2592" s="948" t="s">
        <v>4345</v>
      </c>
      <c r="I2592" s="948" t="s">
        <v>1748</v>
      </c>
      <c r="J2592" s="948" t="s">
        <v>1096</v>
      </c>
      <c r="K2592" s="948">
        <v>2</v>
      </c>
      <c r="L2592" s="948" t="s">
        <v>25</v>
      </c>
      <c r="M2592" s="948">
        <v>41600</v>
      </c>
      <c r="N2592" s="948" t="s">
        <v>84</v>
      </c>
      <c r="O2592" s="948">
        <v>94362</v>
      </c>
      <c r="P2592" s="948">
        <v>52762</v>
      </c>
      <c r="Q2592" s="948">
        <v>18870</v>
      </c>
      <c r="R2592" s="948">
        <v>34212</v>
      </c>
      <c r="S2592" s="948"/>
      <c r="T2592" s="948"/>
      <c r="U2592" s="948"/>
      <c r="V2592" s="948" t="s">
        <v>1348</v>
      </c>
      <c r="W2592" s="948">
        <v>1</v>
      </c>
    </row>
    <row r="2593" spans="1:23" s="917" customFormat="1" ht="12.75" customHeight="1">
      <c r="A2593" s="948">
        <v>1680</v>
      </c>
      <c r="B2593" s="948">
        <v>2840</v>
      </c>
      <c r="C2593" s="948" t="s">
        <v>87</v>
      </c>
      <c r="D2593" s="948" t="s">
        <v>1093</v>
      </c>
      <c r="E2593" s="948">
        <v>48804</v>
      </c>
      <c r="F2593" s="948" t="s">
        <v>198</v>
      </c>
      <c r="G2593" s="948" t="s">
        <v>4369</v>
      </c>
      <c r="H2593" s="948" t="s">
        <v>4345</v>
      </c>
      <c r="I2593" s="948" t="s">
        <v>1748</v>
      </c>
      <c r="J2593" s="948" t="s">
        <v>1096</v>
      </c>
      <c r="K2593" s="948">
        <v>2</v>
      </c>
      <c r="L2593" s="948" t="s">
        <v>25</v>
      </c>
      <c r="M2593" s="948">
        <v>41600</v>
      </c>
      <c r="N2593" s="948" t="s">
        <v>84</v>
      </c>
      <c r="O2593" s="948">
        <v>94362</v>
      </c>
      <c r="P2593" s="948">
        <v>52762</v>
      </c>
      <c r="Q2593" s="948">
        <v>18870</v>
      </c>
      <c r="R2593" s="948">
        <v>34212</v>
      </c>
      <c r="S2593" s="948"/>
      <c r="T2593" s="948"/>
      <c r="U2593" s="948"/>
      <c r="V2593" s="948" t="s">
        <v>1348</v>
      </c>
      <c r="W2593" s="948">
        <v>1</v>
      </c>
    </row>
    <row r="2594" spans="1:23" s="917" customFormat="1" ht="12.75" customHeight="1">
      <c r="A2594" s="948">
        <v>1680</v>
      </c>
      <c r="B2594" s="948">
        <v>2840</v>
      </c>
      <c r="C2594" s="948" t="s">
        <v>87</v>
      </c>
      <c r="D2594" s="948" t="s">
        <v>1093</v>
      </c>
      <c r="E2594" s="948">
        <v>48805</v>
      </c>
      <c r="F2594" s="948" t="s">
        <v>198</v>
      </c>
      <c r="G2594" s="948" t="s">
        <v>4370</v>
      </c>
      <c r="H2594" s="948" t="s">
        <v>4345</v>
      </c>
      <c r="I2594" s="948" t="s">
        <v>1748</v>
      </c>
      <c r="J2594" s="948" t="s">
        <v>1096</v>
      </c>
      <c r="K2594" s="948">
        <v>2</v>
      </c>
      <c r="L2594" s="948" t="s">
        <v>25</v>
      </c>
      <c r="M2594" s="948">
        <v>41600</v>
      </c>
      <c r="N2594" s="948" t="s">
        <v>84</v>
      </c>
      <c r="O2594" s="948">
        <v>94362</v>
      </c>
      <c r="P2594" s="948">
        <v>52762</v>
      </c>
      <c r="Q2594" s="948">
        <v>18870</v>
      </c>
      <c r="R2594" s="948">
        <v>34212</v>
      </c>
      <c r="S2594" s="948"/>
      <c r="T2594" s="948"/>
      <c r="U2594" s="948"/>
      <c r="V2594" s="948" t="s">
        <v>1348</v>
      </c>
      <c r="W2594" s="948">
        <v>1</v>
      </c>
    </row>
    <row r="2595" spans="1:23" s="917" customFormat="1" ht="12.75" customHeight="1">
      <c r="A2595" s="948">
        <v>1680</v>
      </c>
      <c r="B2595" s="948">
        <v>2840</v>
      </c>
      <c r="C2595" s="948" t="s">
        <v>87</v>
      </c>
      <c r="D2595" s="948" t="s">
        <v>1093</v>
      </c>
      <c r="E2595" s="948">
        <v>48807</v>
      </c>
      <c r="F2595" s="948" t="s">
        <v>198</v>
      </c>
      <c r="G2595" s="948" t="s">
        <v>4371</v>
      </c>
      <c r="H2595" s="948" t="s">
        <v>4345</v>
      </c>
      <c r="I2595" s="948" t="s">
        <v>1748</v>
      </c>
      <c r="J2595" s="948" t="s">
        <v>1096</v>
      </c>
      <c r="K2595" s="948">
        <v>5</v>
      </c>
      <c r="L2595" s="948" t="s">
        <v>25</v>
      </c>
      <c r="M2595" s="948">
        <v>41600</v>
      </c>
      <c r="N2595" s="948" t="s">
        <v>84</v>
      </c>
      <c r="O2595" s="948">
        <v>94362</v>
      </c>
      <c r="P2595" s="948">
        <v>52762</v>
      </c>
      <c r="Q2595" s="948">
        <v>18870</v>
      </c>
      <c r="R2595" s="948">
        <v>34212</v>
      </c>
      <c r="S2595" s="948"/>
      <c r="T2595" s="948"/>
      <c r="U2595" s="948"/>
      <c r="V2595" s="948" t="s">
        <v>1348</v>
      </c>
      <c r="W2595" s="948">
        <v>1</v>
      </c>
    </row>
    <row r="2596" spans="1:23" s="917" customFormat="1" ht="12.75" customHeight="1">
      <c r="A2596" s="948">
        <v>1680</v>
      </c>
      <c r="B2596" s="948">
        <v>2841</v>
      </c>
      <c r="C2596" s="948" t="s">
        <v>83</v>
      </c>
      <c r="D2596" s="948" t="s">
        <v>1093</v>
      </c>
      <c r="E2596" s="948">
        <v>48808</v>
      </c>
      <c r="F2596" s="948" t="s">
        <v>198</v>
      </c>
      <c r="G2596" s="948" t="s">
        <v>4372</v>
      </c>
      <c r="H2596" s="948" t="s">
        <v>4303</v>
      </c>
      <c r="I2596" s="948" t="s">
        <v>1748</v>
      </c>
      <c r="J2596" s="948" t="s">
        <v>1096</v>
      </c>
      <c r="K2596" s="948">
        <v>3</v>
      </c>
      <c r="L2596" s="948" t="s">
        <v>25</v>
      </c>
      <c r="M2596" s="948">
        <v>41600</v>
      </c>
      <c r="N2596" s="948" t="s">
        <v>84</v>
      </c>
      <c r="O2596" s="948">
        <v>94362</v>
      </c>
      <c r="P2596" s="948">
        <v>52762</v>
      </c>
      <c r="Q2596" s="948">
        <v>18870</v>
      </c>
      <c r="R2596" s="948">
        <v>34212</v>
      </c>
      <c r="S2596" s="948"/>
      <c r="T2596" s="948"/>
      <c r="U2596" s="948"/>
      <c r="V2596" s="948" t="s">
        <v>1348</v>
      </c>
      <c r="W2596" s="948">
        <v>1</v>
      </c>
    </row>
    <row r="2597" spans="1:23" s="917" customFormat="1" ht="12.75" customHeight="1">
      <c r="A2597" s="948">
        <v>1680</v>
      </c>
      <c r="B2597" s="948">
        <v>2840</v>
      </c>
      <c r="C2597" s="948" t="s">
        <v>87</v>
      </c>
      <c r="D2597" s="948" t="s">
        <v>1093</v>
      </c>
      <c r="E2597" s="948">
        <v>48809</v>
      </c>
      <c r="F2597" s="948" t="s">
        <v>198</v>
      </c>
      <c r="G2597" s="948" t="s">
        <v>4373</v>
      </c>
      <c r="H2597" s="948" t="s">
        <v>4345</v>
      </c>
      <c r="I2597" s="948" t="s">
        <v>1748</v>
      </c>
      <c r="J2597" s="948" t="s">
        <v>1096</v>
      </c>
      <c r="K2597" s="948">
        <v>3</v>
      </c>
      <c r="L2597" s="948" t="s">
        <v>25</v>
      </c>
      <c r="M2597" s="948">
        <v>41600</v>
      </c>
      <c r="N2597" s="948" t="s">
        <v>84</v>
      </c>
      <c r="O2597" s="948">
        <v>94362</v>
      </c>
      <c r="P2597" s="948">
        <v>52762</v>
      </c>
      <c r="Q2597" s="948">
        <v>18870</v>
      </c>
      <c r="R2597" s="948">
        <v>34212</v>
      </c>
      <c r="S2597" s="948"/>
      <c r="T2597" s="948"/>
      <c r="U2597" s="948"/>
      <c r="V2597" s="948" t="s">
        <v>1348</v>
      </c>
      <c r="W2597" s="948">
        <v>1</v>
      </c>
    </row>
    <row r="2598" spans="1:23" s="917" customFormat="1" ht="12.75" customHeight="1">
      <c r="A2598" s="948">
        <v>1235</v>
      </c>
      <c r="B2598" s="948">
        <v>2823</v>
      </c>
      <c r="C2598" s="948" t="s">
        <v>551</v>
      </c>
      <c r="D2598" s="948" t="s">
        <v>1103</v>
      </c>
      <c r="E2598" s="948">
        <v>48811</v>
      </c>
      <c r="F2598" s="948" t="s">
        <v>198</v>
      </c>
      <c r="G2598" s="948" t="s">
        <v>4374</v>
      </c>
      <c r="H2598" s="948" t="s">
        <v>4375</v>
      </c>
      <c r="I2598" s="948"/>
      <c r="J2598" s="948" t="s">
        <v>1096</v>
      </c>
      <c r="K2598" s="948">
        <v>1</v>
      </c>
      <c r="L2598" s="948" t="s">
        <v>25</v>
      </c>
      <c r="M2598" s="948">
        <v>41600</v>
      </c>
      <c r="N2598" s="948" t="s">
        <v>93</v>
      </c>
      <c r="O2598" s="948">
        <v>109342</v>
      </c>
      <c r="P2598" s="948">
        <v>67742</v>
      </c>
      <c r="Q2598" s="948">
        <v>23032</v>
      </c>
      <c r="R2598" s="948">
        <v>43316</v>
      </c>
      <c r="S2598" s="948"/>
      <c r="T2598" s="948"/>
      <c r="U2598" s="948"/>
      <c r="V2598" s="948" t="s">
        <v>1348</v>
      </c>
      <c r="W2598" s="948">
        <v>1</v>
      </c>
    </row>
    <row r="2599" spans="1:23" s="917" customFormat="1" ht="12.75" customHeight="1">
      <c r="A2599" s="948">
        <v>1110</v>
      </c>
      <c r="B2599" s="948">
        <v>2840</v>
      </c>
      <c r="C2599" s="948" t="s">
        <v>87</v>
      </c>
      <c r="D2599" s="948" t="s">
        <v>1103</v>
      </c>
      <c r="E2599" s="948">
        <v>48812</v>
      </c>
      <c r="F2599" s="948" t="s">
        <v>198</v>
      </c>
      <c r="G2599" s="948" t="s">
        <v>4376</v>
      </c>
      <c r="H2599" s="948" t="s">
        <v>1657</v>
      </c>
      <c r="I2599" s="948"/>
      <c r="J2599" s="948" t="s">
        <v>1096</v>
      </c>
      <c r="K2599" s="948">
        <v>2</v>
      </c>
      <c r="L2599" s="948" t="s">
        <v>25</v>
      </c>
      <c r="M2599" s="948">
        <v>41600</v>
      </c>
      <c r="N2599" s="948" t="s">
        <v>84</v>
      </c>
      <c r="O2599" s="948">
        <v>94362</v>
      </c>
      <c r="P2599" s="948">
        <v>52762</v>
      </c>
      <c r="Q2599" s="948">
        <v>18870</v>
      </c>
      <c r="R2599" s="948">
        <v>26466</v>
      </c>
      <c r="S2599" s="948"/>
      <c r="T2599" s="948"/>
      <c r="U2599" s="948"/>
      <c r="V2599" s="948" t="s">
        <v>1348</v>
      </c>
      <c r="W2599" s="948">
        <v>1</v>
      </c>
    </row>
    <row r="2600" spans="1:23" s="917" customFormat="1" ht="12.75" customHeight="1">
      <c r="A2600" s="948">
        <v>1715</v>
      </c>
      <c r="B2600" s="948">
        <v>2840</v>
      </c>
      <c r="C2600" s="948" t="s">
        <v>87</v>
      </c>
      <c r="D2600" s="948" t="s">
        <v>1093</v>
      </c>
      <c r="E2600" s="948">
        <v>48813</v>
      </c>
      <c r="F2600" s="948" t="s">
        <v>198</v>
      </c>
      <c r="G2600" s="948" t="s">
        <v>4377</v>
      </c>
      <c r="H2600" s="948" t="s">
        <v>4378</v>
      </c>
      <c r="I2600" s="948"/>
      <c r="J2600" s="948" t="s">
        <v>1096</v>
      </c>
      <c r="K2600" s="948">
        <v>3</v>
      </c>
      <c r="L2600" s="948" t="s">
        <v>25</v>
      </c>
      <c r="M2600" s="948">
        <v>41600</v>
      </c>
      <c r="N2600" s="948" t="s">
        <v>84</v>
      </c>
      <c r="O2600" s="948">
        <v>94362</v>
      </c>
      <c r="P2600" s="948">
        <v>52762</v>
      </c>
      <c r="Q2600" s="948">
        <v>18870</v>
      </c>
      <c r="R2600" s="948">
        <v>34212</v>
      </c>
      <c r="S2600" s="948"/>
      <c r="T2600" s="948"/>
      <c r="U2600" s="948"/>
      <c r="V2600" s="948" t="s">
        <v>1348</v>
      </c>
      <c r="W2600" s="948">
        <v>1</v>
      </c>
    </row>
    <row r="2601" spans="1:23" s="917" customFormat="1" ht="12.75" customHeight="1">
      <c r="A2601" s="948">
        <v>1715</v>
      </c>
      <c r="B2601" s="948">
        <v>2840</v>
      </c>
      <c r="C2601" s="948" t="s">
        <v>87</v>
      </c>
      <c r="D2601" s="948" t="s">
        <v>1093</v>
      </c>
      <c r="E2601" s="948">
        <v>48813</v>
      </c>
      <c r="F2601" s="948" t="s">
        <v>869</v>
      </c>
      <c r="G2601" s="948" t="s">
        <v>4379</v>
      </c>
      <c r="H2601" s="948" t="s">
        <v>4047</v>
      </c>
      <c r="I2601" s="948"/>
      <c r="J2601" s="948" t="s">
        <v>1096</v>
      </c>
      <c r="K2601" s="948">
        <v>2</v>
      </c>
      <c r="L2601" s="948" t="s">
        <v>25</v>
      </c>
      <c r="M2601" s="948">
        <v>41600</v>
      </c>
      <c r="N2601" s="948" t="s">
        <v>84</v>
      </c>
      <c r="O2601" s="948">
        <v>94362</v>
      </c>
      <c r="P2601" s="948">
        <v>52762</v>
      </c>
      <c r="Q2601" s="948">
        <v>18870</v>
      </c>
      <c r="R2601" s="948">
        <v>34212</v>
      </c>
      <c r="S2601" s="948"/>
      <c r="T2601" s="948"/>
      <c r="U2601" s="948"/>
      <c r="V2601" s="948" t="s">
        <v>1403</v>
      </c>
      <c r="W2601" s="948">
        <v>1</v>
      </c>
    </row>
    <row r="2602" spans="1:23" s="917" customFormat="1" ht="12.75" customHeight="1">
      <c r="A2602" s="948">
        <v>1715</v>
      </c>
      <c r="B2602" s="948">
        <v>2840</v>
      </c>
      <c r="C2602" s="948" t="s">
        <v>87</v>
      </c>
      <c r="D2602" s="948" t="s">
        <v>1093</v>
      </c>
      <c r="E2602" s="948">
        <v>48813</v>
      </c>
      <c r="F2602" s="948" t="s">
        <v>871</v>
      </c>
      <c r="G2602" s="948" t="s">
        <v>4380</v>
      </c>
      <c r="H2602" s="948" t="s">
        <v>4047</v>
      </c>
      <c r="I2602" s="948"/>
      <c r="J2602" s="948" t="s">
        <v>1096</v>
      </c>
      <c r="K2602" s="948">
        <v>1</v>
      </c>
      <c r="L2602" s="948" t="s">
        <v>25</v>
      </c>
      <c r="M2602" s="948">
        <v>41600</v>
      </c>
      <c r="N2602" s="948" t="s">
        <v>84</v>
      </c>
      <c r="O2602" s="948">
        <v>94362</v>
      </c>
      <c r="P2602" s="948">
        <v>52762</v>
      </c>
      <c r="Q2602" s="948">
        <v>18870</v>
      </c>
      <c r="R2602" s="948">
        <v>34212</v>
      </c>
      <c r="S2602" s="948"/>
      <c r="T2602" s="948"/>
      <c r="U2602" s="948"/>
      <c r="V2602" s="948" t="s">
        <v>1403</v>
      </c>
      <c r="W2602" s="948">
        <v>1</v>
      </c>
    </row>
    <row r="2603" spans="1:23" s="917" customFormat="1" ht="12.75" customHeight="1">
      <c r="A2603" s="948">
        <v>1715</v>
      </c>
      <c r="B2603" s="948">
        <v>2840</v>
      </c>
      <c r="C2603" s="948" t="s">
        <v>87</v>
      </c>
      <c r="D2603" s="948" t="s">
        <v>1093</v>
      </c>
      <c r="E2603" s="948">
        <v>48814</v>
      </c>
      <c r="F2603" s="948" t="s">
        <v>198</v>
      </c>
      <c r="G2603" s="948" t="s">
        <v>4381</v>
      </c>
      <c r="H2603" s="948" t="s">
        <v>4378</v>
      </c>
      <c r="I2603" s="948" t="s">
        <v>1748</v>
      </c>
      <c r="J2603" s="948" t="s">
        <v>1096</v>
      </c>
      <c r="K2603" s="948">
        <v>4</v>
      </c>
      <c r="L2603" s="948" t="s">
        <v>25</v>
      </c>
      <c r="M2603" s="948">
        <v>41600</v>
      </c>
      <c r="N2603" s="948" t="s">
        <v>84</v>
      </c>
      <c r="O2603" s="948">
        <v>94362</v>
      </c>
      <c r="P2603" s="948">
        <v>52762</v>
      </c>
      <c r="Q2603" s="948">
        <v>18870</v>
      </c>
      <c r="R2603" s="948">
        <v>34212</v>
      </c>
      <c r="S2603" s="948"/>
      <c r="T2603" s="948"/>
      <c r="U2603" s="948"/>
      <c r="V2603" s="948" t="s">
        <v>1348</v>
      </c>
      <c r="W2603" s="948">
        <v>1</v>
      </c>
    </row>
    <row r="2604" spans="1:23" s="917" customFormat="1" ht="12.75" customHeight="1">
      <c r="A2604" s="948">
        <v>1715</v>
      </c>
      <c r="B2604" s="948">
        <v>2840</v>
      </c>
      <c r="C2604" s="948" t="s">
        <v>87</v>
      </c>
      <c r="D2604" s="948" t="s">
        <v>1093</v>
      </c>
      <c r="E2604" s="948">
        <v>48814</v>
      </c>
      <c r="F2604" s="948" t="s">
        <v>869</v>
      </c>
      <c r="G2604" s="948" t="s">
        <v>4382</v>
      </c>
      <c r="H2604" s="948" t="s">
        <v>4378</v>
      </c>
      <c r="I2604" s="948" t="s">
        <v>1748</v>
      </c>
      <c r="J2604" s="948" t="s">
        <v>1096</v>
      </c>
      <c r="K2604" s="948">
        <v>2</v>
      </c>
      <c r="L2604" s="948" t="s">
        <v>25</v>
      </c>
      <c r="M2604" s="948">
        <v>41600</v>
      </c>
      <c r="N2604" s="948" t="s">
        <v>84</v>
      </c>
      <c r="O2604" s="948">
        <v>94362</v>
      </c>
      <c r="P2604" s="948">
        <v>52762</v>
      </c>
      <c r="Q2604" s="948">
        <v>18870</v>
      </c>
      <c r="R2604" s="948">
        <v>34212</v>
      </c>
      <c r="S2604" s="948"/>
      <c r="T2604" s="948"/>
      <c r="U2604" s="948"/>
      <c r="V2604" s="948" t="s">
        <v>1403</v>
      </c>
      <c r="W2604" s="948">
        <v>1</v>
      </c>
    </row>
    <row r="2605" spans="1:23" s="917" customFormat="1" ht="12.75" customHeight="1">
      <c r="A2605" s="948">
        <v>1715</v>
      </c>
      <c r="B2605" s="948">
        <v>2840</v>
      </c>
      <c r="C2605" s="948" t="s">
        <v>87</v>
      </c>
      <c r="D2605" s="948" t="s">
        <v>1093</v>
      </c>
      <c r="E2605" s="948">
        <v>48814</v>
      </c>
      <c r="F2605" s="948" t="s">
        <v>871</v>
      </c>
      <c r="G2605" s="948" t="s">
        <v>4383</v>
      </c>
      <c r="H2605" s="948" t="s">
        <v>4378</v>
      </c>
      <c r="I2605" s="948" t="s">
        <v>1748</v>
      </c>
      <c r="J2605" s="948" t="s">
        <v>1096</v>
      </c>
      <c r="K2605" s="948">
        <v>2</v>
      </c>
      <c r="L2605" s="948" t="s">
        <v>25</v>
      </c>
      <c r="M2605" s="948">
        <v>41600</v>
      </c>
      <c r="N2605" s="948" t="s">
        <v>84</v>
      </c>
      <c r="O2605" s="948">
        <v>94362</v>
      </c>
      <c r="P2605" s="948">
        <v>52762</v>
      </c>
      <c r="Q2605" s="948">
        <v>18870</v>
      </c>
      <c r="R2605" s="948">
        <v>34212</v>
      </c>
      <c r="S2605" s="948"/>
      <c r="T2605" s="948"/>
      <c r="U2605" s="948"/>
      <c r="V2605" s="948" t="s">
        <v>1403</v>
      </c>
      <c r="W2605" s="948">
        <v>1</v>
      </c>
    </row>
    <row r="2606" spans="1:23" s="917" customFormat="1" ht="12.75" customHeight="1">
      <c r="A2606" s="948">
        <v>1715</v>
      </c>
      <c r="B2606" s="948">
        <v>2840</v>
      </c>
      <c r="C2606" s="948" t="s">
        <v>87</v>
      </c>
      <c r="D2606" s="948" t="s">
        <v>1093</v>
      </c>
      <c r="E2606" s="948">
        <v>48815</v>
      </c>
      <c r="F2606" s="948" t="s">
        <v>198</v>
      </c>
      <c r="G2606" s="948" t="s">
        <v>4384</v>
      </c>
      <c r="H2606" s="948" t="s">
        <v>4385</v>
      </c>
      <c r="I2606" s="948" t="s">
        <v>1748</v>
      </c>
      <c r="J2606" s="948" t="s">
        <v>1096</v>
      </c>
      <c r="K2606" s="948">
        <v>4</v>
      </c>
      <c r="L2606" s="948" t="s">
        <v>25</v>
      </c>
      <c r="M2606" s="948">
        <v>41600</v>
      </c>
      <c r="N2606" s="948" t="s">
        <v>84</v>
      </c>
      <c r="O2606" s="948">
        <v>94362</v>
      </c>
      <c r="P2606" s="948">
        <v>52762</v>
      </c>
      <c r="Q2606" s="948">
        <v>18870</v>
      </c>
      <c r="R2606" s="948">
        <v>34212</v>
      </c>
      <c r="S2606" s="948"/>
      <c r="T2606" s="948"/>
      <c r="U2606" s="948"/>
      <c r="V2606" s="948" t="s">
        <v>1348</v>
      </c>
      <c r="W2606" s="948">
        <v>1</v>
      </c>
    </row>
    <row r="2607" spans="1:23" s="917" customFormat="1" ht="12.75" customHeight="1">
      <c r="A2607" s="948">
        <v>1715</v>
      </c>
      <c r="B2607" s="948">
        <v>2840</v>
      </c>
      <c r="C2607" s="948" t="s">
        <v>87</v>
      </c>
      <c r="D2607" s="948" t="s">
        <v>1093</v>
      </c>
      <c r="E2607" s="948">
        <v>48815</v>
      </c>
      <c r="F2607" s="948" t="s">
        <v>869</v>
      </c>
      <c r="G2607" s="948" t="s">
        <v>4386</v>
      </c>
      <c r="H2607" s="948" t="s">
        <v>4387</v>
      </c>
      <c r="I2607" s="948" t="s">
        <v>1748</v>
      </c>
      <c r="J2607" s="948" t="s">
        <v>1096</v>
      </c>
      <c r="K2607" s="948">
        <v>2</v>
      </c>
      <c r="L2607" s="948" t="s">
        <v>25</v>
      </c>
      <c r="M2607" s="948">
        <v>41600</v>
      </c>
      <c r="N2607" s="948" t="s">
        <v>84</v>
      </c>
      <c r="O2607" s="948">
        <v>94362</v>
      </c>
      <c r="P2607" s="948">
        <v>52762</v>
      </c>
      <c r="Q2607" s="948">
        <v>18870</v>
      </c>
      <c r="R2607" s="948">
        <v>34212</v>
      </c>
      <c r="S2607" s="948"/>
      <c r="T2607" s="948"/>
      <c r="U2607" s="948"/>
      <c r="V2607" s="948" t="s">
        <v>1403</v>
      </c>
      <c r="W2607" s="948">
        <v>1</v>
      </c>
    </row>
    <row r="2608" spans="1:23" s="917" customFormat="1" ht="12.75" customHeight="1">
      <c r="A2608" s="948">
        <v>1715</v>
      </c>
      <c r="B2608" s="948">
        <v>2840</v>
      </c>
      <c r="C2608" s="948" t="s">
        <v>87</v>
      </c>
      <c r="D2608" s="948" t="s">
        <v>1093</v>
      </c>
      <c r="E2608" s="948">
        <v>48815</v>
      </c>
      <c r="F2608" s="948" t="s">
        <v>871</v>
      </c>
      <c r="G2608" s="948" t="s">
        <v>4388</v>
      </c>
      <c r="H2608" s="948" t="s">
        <v>4387</v>
      </c>
      <c r="I2608" s="948" t="s">
        <v>1748</v>
      </c>
      <c r="J2608" s="948" t="s">
        <v>1096</v>
      </c>
      <c r="K2608" s="948">
        <v>2</v>
      </c>
      <c r="L2608" s="948" t="s">
        <v>25</v>
      </c>
      <c r="M2608" s="948">
        <v>41600</v>
      </c>
      <c r="N2608" s="948" t="s">
        <v>84</v>
      </c>
      <c r="O2608" s="948">
        <v>94362</v>
      </c>
      <c r="P2608" s="948">
        <v>52762</v>
      </c>
      <c r="Q2608" s="948">
        <v>18870</v>
      </c>
      <c r="R2608" s="948">
        <v>34212</v>
      </c>
      <c r="S2608" s="948"/>
      <c r="T2608" s="948"/>
      <c r="U2608" s="948"/>
      <c r="V2608" s="948" t="s">
        <v>1403</v>
      </c>
      <c r="W2608" s="948">
        <v>1</v>
      </c>
    </row>
    <row r="2609" spans="1:23" s="917" customFormat="1" ht="12.75" customHeight="1">
      <c r="A2609" s="948">
        <v>1715</v>
      </c>
      <c r="B2609" s="948">
        <v>2840</v>
      </c>
      <c r="C2609" s="948" t="s">
        <v>87</v>
      </c>
      <c r="D2609" s="948" t="s">
        <v>1093</v>
      </c>
      <c r="E2609" s="948">
        <v>48817</v>
      </c>
      <c r="F2609" s="948" t="s">
        <v>198</v>
      </c>
      <c r="G2609" s="948" t="s">
        <v>4389</v>
      </c>
      <c r="H2609" s="948" t="s">
        <v>4347</v>
      </c>
      <c r="I2609" s="948"/>
      <c r="J2609" s="948" t="s">
        <v>1096</v>
      </c>
      <c r="K2609" s="948">
        <v>2</v>
      </c>
      <c r="L2609" s="948" t="s">
        <v>25</v>
      </c>
      <c r="M2609" s="948">
        <v>41600</v>
      </c>
      <c r="N2609" s="948" t="s">
        <v>84</v>
      </c>
      <c r="O2609" s="948">
        <v>94362</v>
      </c>
      <c r="P2609" s="948">
        <v>52762</v>
      </c>
      <c r="Q2609" s="948">
        <v>18870</v>
      </c>
      <c r="R2609" s="948">
        <v>34212</v>
      </c>
      <c r="S2609" s="948"/>
      <c r="T2609" s="948"/>
      <c r="U2609" s="948"/>
      <c r="V2609" s="948" t="s">
        <v>1348</v>
      </c>
      <c r="W2609" s="948">
        <v>1</v>
      </c>
    </row>
    <row r="2610" spans="1:23" s="917" customFormat="1" ht="12.75" customHeight="1">
      <c r="A2610" s="948">
        <v>1715</v>
      </c>
      <c r="B2610" s="948">
        <v>2841</v>
      </c>
      <c r="C2610" s="948" t="s">
        <v>83</v>
      </c>
      <c r="D2610" s="948" t="s">
        <v>1093</v>
      </c>
      <c r="E2610" s="948">
        <v>48818</v>
      </c>
      <c r="F2610" s="948" t="s">
        <v>198</v>
      </c>
      <c r="G2610" s="948" t="s">
        <v>4390</v>
      </c>
      <c r="H2610" s="948" t="s">
        <v>4347</v>
      </c>
      <c r="I2610" s="948"/>
      <c r="J2610" s="948" t="s">
        <v>1269</v>
      </c>
      <c r="K2610" s="948">
        <v>2</v>
      </c>
      <c r="L2610" s="948" t="s">
        <v>25</v>
      </c>
      <c r="M2610" s="948">
        <v>41600</v>
      </c>
      <c r="N2610" s="948" t="s">
        <v>84</v>
      </c>
      <c r="O2610" s="948">
        <v>94362</v>
      </c>
      <c r="P2610" s="948">
        <v>52762</v>
      </c>
      <c r="Q2610" s="948">
        <v>18870</v>
      </c>
      <c r="R2610" s="948">
        <v>34212</v>
      </c>
      <c r="S2610" s="948"/>
      <c r="T2610" s="948"/>
      <c r="U2610" s="948"/>
      <c r="V2610" s="948" t="s">
        <v>1348</v>
      </c>
      <c r="W2610" s="948">
        <v>1</v>
      </c>
    </row>
    <row r="2611" spans="1:23" s="917" customFormat="1" ht="12.75" customHeight="1">
      <c r="A2611" s="948">
        <v>1715</v>
      </c>
      <c r="B2611" s="948">
        <v>2840</v>
      </c>
      <c r="C2611" s="948" t="s">
        <v>87</v>
      </c>
      <c r="D2611" s="948" t="s">
        <v>1093</v>
      </c>
      <c r="E2611" s="948">
        <v>48821</v>
      </c>
      <c r="F2611" s="948" t="s">
        <v>198</v>
      </c>
      <c r="G2611" s="948" t="s">
        <v>4391</v>
      </c>
      <c r="H2611" s="948" t="s">
        <v>4345</v>
      </c>
      <c r="I2611" s="948" t="s">
        <v>1748</v>
      </c>
      <c r="J2611" s="948" t="s">
        <v>1096</v>
      </c>
      <c r="K2611" s="948">
        <v>1</v>
      </c>
      <c r="L2611" s="948" t="s">
        <v>25</v>
      </c>
      <c r="M2611" s="948">
        <v>41600</v>
      </c>
      <c r="N2611" s="948" t="s">
        <v>84</v>
      </c>
      <c r="O2611" s="948">
        <v>94362</v>
      </c>
      <c r="P2611" s="948">
        <v>52762</v>
      </c>
      <c r="Q2611" s="948">
        <v>18870</v>
      </c>
      <c r="R2611" s="948">
        <v>34212</v>
      </c>
      <c r="S2611" s="948"/>
      <c r="T2611" s="948"/>
      <c r="U2611" s="948"/>
      <c r="V2611" s="948" t="s">
        <v>1348</v>
      </c>
      <c r="W2611" s="948">
        <v>1</v>
      </c>
    </row>
    <row r="2612" spans="1:23" s="917" customFormat="1" ht="12.75" customHeight="1">
      <c r="A2612" s="948">
        <v>1715</v>
      </c>
      <c r="B2612" s="948">
        <v>2840</v>
      </c>
      <c r="C2612" s="948" t="s">
        <v>87</v>
      </c>
      <c r="D2612" s="948" t="s">
        <v>1093</v>
      </c>
      <c r="E2612" s="948">
        <v>48822</v>
      </c>
      <c r="F2612" s="948" t="s">
        <v>198</v>
      </c>
      <c r="G2612" s="948" t="s">
        <v>4392</v>
      </c>
      <c r="H2612" s="948" t="s">
        <v>4347</v>
      </c>
      <c r="I2612" s="948" t="s">
        <v>1748</v>
      </c>
      <c r="J2612" s="948" t="s">
        <v>1096</v>
      </c>
      <c r="K2612" s="948">
        <v>2</v>
      </c>
      <c r="L2612" s="948" t="s">
        <v>25</v>
      </c>
      <c r="M2612" s="948">
        <v>41600</v>
      </c>
      <c r="N2612" s="948" t="s">
        <v>84</v>
      </c>
      <c r="O2612" s="948">
        <v>94362</v>
      </c>
      <c r="P2612" s="948">
        <v>52762</v>
      </c>
      <c r="Q2612" s="948">
        <v>18870</v>
      </c>
      <c r="R2612" s="948">
        <v>34212</v>
      </c>
      <c r="S2612" s="948"/>
      <c r="T2612" s="948"/>
      <c r="U2612" s="948"/>
      <c r="V2612" s="948" t="s">
        <v>1348</v>
      </c>
      <c r="W2612" s="948">
        <v>1</v>
      </c>
    </row>
    <row r="2613" spans="1:23" s="917" customFormat="1" ht="12.75" customHeight="1">
      <c r="A2613" s="948">
        <v>1715</v>
      </c>
      <c r="B2613" s="948">
        <v>2840</v>
      </c>
      <c r="C2613" s="948" t="s">
        <v>87</v>
      </c>
      <c r="D2613" s="948" t="s">
        <v>1093</v>
      </c>
      <c r="E2613" s="948">
        <v>48823</v>
      </c>
      <c r="F2613" s="948" t="s">
        <v>198</v>
      </c>
      <c r="G2613" s="948" t="s">
        <v>4393</v>
      </c>
      <c r="H2613" s="948" t="s">
        <v>4347</v>
      </c>
      <c r="I2613" s="948" t="s">
        <v>1748</v>
      </c>
      <c r="J2613" s="948" t="s">
        <v>1096</v>
      </c>
      <c r="K2613" s="948">
        <v>1</v>
      </c>
      <c r="L2613" s="948" t="s">
        <v>25</v>
      </c>
      <c r="M2613" s="948">
        <v>41600</v>
      </c>
      <c r="N2613" s="948" t="s">
        <v>84</v>
      </c>
      <c r="O2613" s="948">
        <v>94362</v>
      </c>
      <c r="P2613" s="948">
        <v>52762</v>
      </c>
      <c r="Q2613" s="948">
        <v>18870</v>
      </c>
      <c r="R2613" s="948">
        <v>34212</v>
      </c>
      <c r="S2613" s="948"/>
      <c r="T2613" s="948"/>
      <c r="U2613" s="948"/>
      <c r="V2613" s="948" t="s">
        <v>1348</v>
      </c>
      <c r="W2613" s="948">
        <v>1</v>
      </c>
    </row>
    <row r="2614" spans="1:23" s="917" customFormat="1" ht="12.75" customHeight="1">
      <c r="A2614" s="948">
        <v>1715</v>
      </c>
      <c r="B2614" s="948">
        <v>2840</v>
      </c>
      <c r="C2614" s="948" t="s">
        <v>87</v>
      </c>
      <c r="D2614" s="948" t="s">
        <v>1093</v>
      </c>
      <c r="E2614" s="948">
        <v>48824</v>
      </c>
      <c r="F2614" s="948" t="s">
        <v>198</v>
      </c>
      <c r="G2614" s="948" t="s">
        <v>4394</v>
      </c>
      <c r="H2614" s="948" t="s">
        <v>4378</v>
      </c>
      <c r="I2614" s="948" t="s">
        <v>1748</v>
      </c>
      <c r="J2614" s="948" t="s">
        <v>1096</v>
      </c>
      <c r="K2614" s="948">
        <v>1</v>
      </c>
      <c r="L2614" s="948" t="s">
        <v>25</v>
      </c>
      <c r="M2614" s="948">
        <v>41600</v>
      </c>
      <c r="N2614" s="948" t="s">
        <v>84</v>
      </c>
      <c r="O2614" s="948">
        <v>94362</v>
      </c>
      <c r="P2614" s="948">
        <v>52762</v>
      </c>
      <c r="Q2614" s="948">
        <v>18870</v>
      </c>
      <c r="R2614" s="948">
        <v>34212</v>
      </c>
      <c r="S2614" s="948"/>
      <c r="T2614" s="948"/>
      <c r="U2614" s="948"/>
      <c r="V2614" s="948" t="s">
        <v>1348</v>
      </c>
      <c r="W2614" s="948">
        <v>1</v>
      </c>
    </row>
    <row r="2615" spans="1:23" s="917" customFormat="1" ht="12.75" customHeight="1">
      <c r="A2615" s="948">
        <v>1715</v>
      </c>
      <c r="B2615" s="948">
        <v>2840</v>
      </c>
      <c r="C2615" s="948" t="s">
        <v>87</v>
      </c>
      <c r="D2615" s="948" t="s">
        <v>1093</v>
      </c>
      <c r="E2615" s="948">
        <v>48825</v>
      </c>
      <c r="F2615" s="948" t="s">
        <v>198</v>
      </c>
      <c r="G2615" s="948" t="s">
        <v>4395</v>
      </c>
      <c r="H2615" s="948" t="s">
        <v>4378</v>
      </c>
      <c r="I2615" s="948" t="s">
        <v>5779</v>
      </c>
      <c r="J2615" s="948" t="s">
        <v>1096</v>
      </c>
      <c r="K2615" s="948">
        <v>2</v>
      </c>
      <c r="L2615" s="948" t="s">
        <v>25</v>
      </c>
      <c r="M2615" s="948">
        <v>41600</v>
      </c>
      <c r="N2615" s="948" t="s">
        <v>84</v>
      </c>
      <c r="O2615" s="948">
        <v>94362</v>
      </c>
      <c r="P2615" s="948">
        <v>52762</v>
      </c>
      <c r="Q2615" s="948">
        <v>18870</v>
      </c>
      <c r="R2615" s="948">
        <v>34212</v>
      </c>
      <c r="S2615" s="948"/>
      <c r="T2615" s="948"/>
      <c r="U2615" s="948"/>
      <c r="V2615" s="948" t="s">
        <v>1348</v>
      </c>
      <c r="W2615" s="948">
        <v>1</v>
      </c>
    </row>
    <row r="2616" spans="1:23" s="917" customFormat="1" ht="12.75" customHeight="1">
      <c r="A2616" s="948">
        <v>1715</v>
      </c>
      <c r="B2616" s="948">
        <v>2840</v>
      </c>
      <c r="C2616" s="948" t="s">
        <v>87</v>
      </c>
      <c r="D2616" s="948" t="s">
        <v>1093</v>
      </c>
      <c r="E2616" s="948">
        <v>48826</v>
      </c>
      <c r="F2616" s="948" t="s">
        <v>198</v>
      </c>
      <c r="G2616" s="948" t="s">
        <v>4396</v>
      </c>
      <c r="H2616" s="948" t="s">
        <v>4347</v>
      </c>
      <c r="I2616" s="948"/>
      <c r="J2616" s="948" t="s">
        <v>1096</v>
      </c>
      <c r="K2616" s="948">
        <v>2</v>
      </c>
      <c r="L2616" s="948" t="s">
        <v>25</v>
      </c>
      <c r="M2616" s="948">
        <v>41600</v>
      </c>
      <c r="N2616" s="948" t="s">
        <v>84</v>
      </c>
      <c r="O2616" s="948">
        <v>94362</v>
      </c>
      <c r="P2616" s="948">
        <v>52762</v>
      </c>
      <c r="Q2616" s="948">
        <v>18870</v>
      </c>
      <c r="R2616" s="948">
        <v>34212</v>
      </c>
      <c r="S2616" s="948"/>
      <c r="T2616" s="948"/>
      <c r="U2616" s="948"/>
      <c r="V2616" s="948" t="s">
        <v>1348</v>
      </c>
      <c r="W2616" s="948">
        <v>1</v>
      </c>
    </row>
    <row r="2617" spans="1:23" s="917" customFormat="1" ht="12.75" customHeight="1">
      <c r="A2617" s="948">
        <v>1715</v>
      </c>
      <c r="B2617" s="948">
        <v>2840</v>
      </c>
      <c r="C2617" s="948" t="s">
        <v>87</v>
      </c>
      <c r="D2617" s="948" t="s">
        <v>1093</v>
      </c>
      <c r="E2617" s="948">
        <v>48827</v>
      </c>
      <c r="F2617" s="948" t="s">
        <v>198</v>
      </c>
      <c r="G2617" s="948" t="s">
        <v>4397</v>
      </c>
      <c r="H2617" s="948" t="s">
        <v>4347</v>
      </c>
      <c r="I2617" s="948" t="s">
        <v>5779</v>
      </c>
      <c r="J2617" s="948" t="s">
        <v>1096</v>
      </c>
      <c r="K2617" s="948">
        <v>2</v>
      </c>
      <c r="L2617" s="948" t="s">
        <v>25</v>
      </c>
      <c r="M2617" s="948">
        <v>41600</v>
      </c>
      <c r="N2617" s="948" t="s">
        <v>84</v>
      </c>
      <c r="O2617" s="948">
        <v>94362</v>
      </c>
      <c r="P2617" s="948">
        <v>52762</v>
      </c>
      <c r="Q2617" s="948">
        <v>18870</v>
      </c>
      <c r="R2617" s="948">
        <v>34212</v>
      </c>
      <c r="S2617" s="948"/>
      <c r="T2617" s="948"/>
      <c r="U2617" s="948"/>
      <c r="V2617" s="948" t="s">
        <v>1348</v>
      </c>
      <c r="W2617" s="948">
        <v>1</v>
      </c>
    </row>
    <row r="2618" spans="1:23" s="917" customFormat="1" ht="12.75" customHeight="1">
      <c r="A2618" s="948">
        <v>1715</v>
      </c>
      <c r="B2618" s="948">
        <v>2840</v>
      </c>
      <c r="C2618" s="948" t="s">
        <v>87</v>
      </c>
      <c r="D2618" s="948" t="s">
        <v>1093</v>
      </c>
      <c r="E2618" s="948">
        <v>48828</v>
      </c>
      <c r="F2618" s="948" t="s">
        <v>198</v>
      </c>
      <c r="G2618" s="948" t="s">
        <v>4398</v>
      </c>
      <c r="H2618" s="948" t="s">
        <v>4347</v>
      </c>
      <c r="I2618" s="948" t="s">
        <v>1748</v>
      </c>
      <c r="J2618" s="948" t="s">
        <v>1096</v>
      </c>
      <c r="K2618" s="948">
        <v>2</v>
      </c>
      <c r="L2618" s="948" t="s">
        <v>25</v>
      </c>
      <c r="M2618" s="948">
        <v>41600</v>
      </c>
      <c r="N2618" s="948" t="s">
        <v>84</v>
      </c>
      <c r="O2618" s="948">
        <v>94362</v>
      </c>
      <c r="P2618" s="948">
        <v>52762</v>
      </c>
      <c r="Q2618" s="948">
        <v>18870</v>
      </c>
      <c r="R2618" s="948">
        <v>34212</v>
      </c>
      <c r="S2618" s="948"/>
      <c r="T2618" s="948"/>
      <c r="U2618" s="948"/>
      <c r="V2618" s="948" t="s">
        <v>1348</v>
      </c>
      <c r="W2618" s="948">
        <v>1</v>
      </c>
    </row>
    <row r="2619" spans="1:23" s="917" customFormat="1" ht="12.75" customHeight="1">
      <c r="A2619" s="948">
        <v>1715</v>
      </c>
      <c r="B2619" s="948">
        <v>2840</v>
      </c>
      <c r="C2619" s="948" t="s">
        <v>87</v>
      </c>
      <c r="D2619" s="948" t="s">
        <v>1093</v>
      </c>
      <c r="E2619" s="948">
        <v>48829</v>
      </c>
      <c r="F2619" s="948" t="s">
        <v>198</v>
      </c>
      <c r="G2619" s="948" t="s">
        <v>4399</v>
      </c>
      <c r="H2619" s="948" t="s">
        <v>4347</v>
      </c>
      <c r="I2619" s="948" t="s">
        <v>1748</v>
      </c>
      <c r="J2619" s="948" t="s">
        <v>1096</v>
      </c>
      <c r="K2619" s="948">
        <v>2</v>
      </c>
      <c r="L2619" s="948" t="s">
        <v>25</v>
      </c>
      <c r="M2619" s="948">
        <v>41600</v>
      </c>
      <c r="N2619" s="948" t="s">
        <v>84</v>
      </c>
      <c r="O2619" s="948">
        <v>94362</v>
      </c>
      <c r="P2619" s="948">
        <v>52762</v>
      </c>
      <c r="Q2619" s="948">
        <v>18870</v>
      </c>
      <c r="R2619" s="948">
        <v>34212</v>
      </c>
      <c r="S2619" s="948"/>
      <c r="T2619" s="948"/>
      <c r="U2619" s="948"/>
      <c r="V2619" s="948" t="s">
        <v>1348</v>
      </c>
      <c r="W2619" s="948">
        <v>1</v>
      </c>
    </row>
    <row r="2620" spans="1:23" s="917" customFormat="1" ht="12.75" customHeight="1">
      <c r="A2620" s="948">
        <v>1715</v>
      </c>
      <c r="B2620" s="948">
        <v>2841</v>
      </c>
      <c r="C2620" s="948" t="s">
        <v>83</v>
      </c>
      <c r="D2620" s="948" t="s">
        <v>1093</v>
      </c>
      <c r="E2620" s="948">
        <v>48830</v>
      </c>
      <c r="F2620" s="948" t="s">
        <v>198</v>
      </c>
      <c r="G2620" s="948" t="s">
        <v>4400</v>
      </c>
      <c r="H2620" s="948" t="s">
        <v>4347</v>
      </c>
      <c r="I2620" s="948" t="s">
        <v>1748</v>
      </c>
      <c r="J2620" s="948" t="s">
        <v>1096</v>
      </c>
      <c r="K2620" s="948">
        <v>2</v>
      </c>
      <c r="L2620" s="948" t="s">
        <v>25</v>
      </c>
      <c r="M2620" s="948">
        <v>41600</v>
      </c>
      <c r="N2620" s="948" t="s">
        <v>84</v>
      </c>
      <c r="O2620" s="948">
        <v>94362</v>
      </c>
      <c r="P2620" s="948">
        <v>52762</v>
      </c>
      <c r="Q2620" s="948">
        <v>18870</v>
      </c>
      <c r="R2620" s="948">
        <v>34212</v>
      </c>
      <c r="S2620" s="948"/>
      <c r="T2620" s="948"/>
      <c r="U2620" s="948"/>
      <c r="V2620" s="948" t="s">
        <v>1348</v>
      </c>
      <c r="W2620" s="948">
        <v>1</v>
      </c>
    </row>
    <row r="2621" spans="1:23" s="917" customFormat="1" ht="12.75" customHeight="1">
      <c r="A2621" s="948">
        <v>1715</v>
      </c>
      <c r="B2621" s="948">
        <v>2841</v>
      </c>
      <c r="C2621" s="948" t="s">
        <v>83</v>
      </c>
      <c r="D2621" s="948" t="s">
        <v>1093</v>
      </c>
      <c r="E2621" s="948">
        <v>48831</v>
      </c>
      <c r="F2621" s="948" t="s">
        <v>198</v>
      </c>
      <c r="G2621" s="948" t="s">
        <v>4401</v>
      </c>
      <c r="H2621" s="948" t="s">
        <v>4347</v>
      </c>
      <c r="I2621" s="948" t="s">
        <v>1748</v>
      </c>
      <c r="J2621" s="948" t="s">
        <v>1096</v>
      </c>
      <c r="K2621" s="948">
        <v>2</v>
      </c>
      <c r="L2621" s="948" t="s">
        <v>25</v>
      </c>
      <c r="M2621" s="948">
        <v>41600</v>
      </c>
      <c r="N2621" s="948" t="s">
        <v>84</v>
      </c>
      <c r="O2621" s="948">
        <v>94362</v>
      </c>
      <c r="P2621" s="948">
        <v>52762</v>
      </c>
      <c r="Q2621" s="948">
        <v>18870</v>
      </c>
      <c r="R2621" s="948">
        <v>34212</v>
      </c>
      <c r="S2621" s="948"/>
      <c r="T2621" s="948"/>
      <c r="U2621" s="948"/>
      <c r="V2621" s="948" t="s">
        <v>1348</v>
      </c>
      <c r="W2621" s="948">
        <v>1</v>
      </c>
    </row>
    <row r="2622" spans="1:23" s="917" customFormat="1" ht="12.75" customHeight="1">
      <c r="A2622" s="948">
        <v>1715</v>
      </c>
      <c r="B2622" s="948">
        <v>2841</v>
      </c>
      <c r="C2622" s="948" t="s">
        <v>83</v>
      </c>
      <c r="D2622" s="948" t="s">
        <v>1093</v>
      </c>
      <c r="E2622" s="948">
        <v>48832</v>
      </c>
      <c r="F2622" s="948" t="s">
        <v>198</v>
      </c>
      <c r="G2622" s="948" t="s">
        <v>4402</v>
      </c>
      <c r="H2622" s="948" t="s">
        <v>4347</v>
      </c>
      <c r="I2622" s="948" t="s">
        <v>1748</v>
      </c>
      <c r="J2622" s="948" t="s">
        <v>1096</v>
      </c>
      <c r="K2622" s="948">
        <v>2</v>
      </c>
      <c r="L2622" s="948" t="s">
        <v>25</v>
      </c>
      <c r="M2622" s="948">
        <v>41600</v>
      </c>
      <c r="N2622" s="948" t="s">
        <v>84</v>
      </c>
      <c r="O2622" s="948">
        <v>94362</v>
      </c>
      <c r="P2622" s="948">
        <v>52762</v>
      </c>
      <c r="Q2622" s="948">
        <v>18870</v>
      </c>
      <c r="R2622" s="948">
        <v>34212</v>
      </c>
      <c r="S2622" s="948"/>
      <c r="T2622" s="948"/>
      <c r="U2622" s="948"/>
      <c r="V2622" s="948" t="s">
        <v>1348</v>
      </c>
      <c r="W2622" s="948">
        <v>1</v>
      </c>
    </row>
    <row r="2623" spans="1:23" s="917" customFormat="1" ht="12.75" customHeight="1">
      <c r="A2623" s="948">
        <v>1715</v>
      </c>
      <c r="B2623" s="948">
        <v>2840</v>
      </c>
      <c r="C2623" s="948" t="s">
        <v>87</v>
      </c>
      <c r="D2623" s="948" t="s">
        <v>1093</v>
      </c>
      <c r="E2623" s="948">
        <v>48833</v>
      </c>
      <c r="F2623" s="948" t="s">
        <v>198</v>
      </c>
      <c r="G2623" s="948" t="s">
        <v>4403</v>
      </c>
      <c r="H2623" s="948" t="s">
        <v>4378</v>
      </c>
      <c r="I2623" s="948" t="s">
        <v>1748</v>
      </c>
      <c r="J2623" s="948" t="s">
        <v>1096</v>
      </c>
      <c r="K2623" s="948">
        <v>1</v>
      </c>
      <c r="L2623" s="948" t="s">
        <v>25</v>
      </c>
      <c r="M2623" s="948">
        <v>41600</v>
      </c>
      <c r="N2623" s="948" t="s">
        <v>84</v>
      </c>
      <c r="O2623" s="948">
        <v>94362</v>
      </c>
      <c r="P2623" s="948">
        <v>52762</v>
      </c>
      <c r="Q2623" s="948">
        <v>18870</v>
      </c>
      <c r="R2623" s="948">
        <v>34212</v>
      </c>
      <c r="S2623" s="948"/>
      <c r="T2623" s="948"/>
      <c r="U2623" s="948"/>
      <c r="V2623" s="948" t="s">
        <v>1348</v>
      </c>
      <c r="W2623" s="948">
        <v>1</v>
      </c>
    </row>
    <row r="2624" spans="1:23" s="917" customFormat="1" ht="12.75" customHeight="1">
      <c r="A2624" s="948">
        <v>1715</v>
      </c>
      <c r="B2624" s="948">
        <v>2840</v>
      </c>
      <c r="C2624" s="948" t="s">
        <v>87</v>
      </c>
      <c r="D2624" s="948" t="s">
        <v>1093</v>
      </c>
      <c r="E2624" s="948">
        <v>48834</v>
      </c>
      <c r="F2624" s="948" t="s">
        <v>198</v>
      </c>
      <c r="G2624" s="948" t="s">
        <v>4404</v>
      </c>
      <c r="H2624" s="948" t="s">
        <v>4347</v>
      </c>
      <c r="I2624" s="948"/>
      <c r="J2624" s="948" t="s">
        <v>1096</v>
      </c>
      <c r="K2624" s="948">
        <v>2</v>
      </c>
      <c r="L2624" s="948" t="s">
        <v>25</v>
      </c>
      <c r="M2624" s="948">
        <v>41600</v>
      </c>
      <c r="N2624" s="948" t="s">
        <v>84</v>
      </c>
      <c r="O2624" s="948">
        <v>94362</v>
      </c>
      <c r="P2624" s="948">
        <v>52762</v>
      </c>
      <c r="Q2624" s="948">
        <v>18870</v>
      </c>
      <c r="R2624" s="948">
        <v>34212</v>
      </c>
      <c r="S2624" s="948"/>
      <c r="T2624" s="948"/>
      <c r="U2624" s="948"/>
      <c r="V2624" s="948" t="s">
        <v>1348</v>
      </c>
      <c r="W2624" s="948">
        <v>1</v>
      </c>
    </row>
    <row r="2625" spans="1:23" s="917" customFormat="1" ht="12.75" customHeight="1">
      <c r="A2625" s="948">
        <v>1715</v>
      </c>
      <c r="B2625" s="948">
        <v>2840</v>
      </c>
      <c r="C2625" s="948" t="s">
        <v>87</v>
      </c>
      <c r="D2625" s="948" t="s">
        <v>1093</v>
      </c>
      <c r="E2625" s="948">
        <v>48835</v>
      </c>
      <c r="F2625" s="948" t="s">
        <v>198</v>
      </c>
      <c r="G2625" s="948" t="s">
        <v>4405</v>
      </c>
      <c r="H2625" s="948" t="s">
        <v>4345</v>
      </c>
      <c r="I2625" s="948"/>
      <c r="J2625" s="948" t="s">
        <v>1096</v>
      </c>
      <c r="K2625" s="948">
        <v>2</v>
      </c>
      <c r="L2625" s="948" t="s">
        <v>25</v>
      </c>
      <c r="M2625" s="948">
        <v>41600</v>
      </c>
      <c r="N2625" s="948" t="s">
        <v>84</v>
      </c>
      <c r="O2625" s="948">
        <v>94362</v>
      </c>
      <c r="P2625" s="948">
        <v>52762</v>
      </c>
      <c r="Q2625" s="948">
        <v>18870</v>
      </c>
      <c r="R2625" s="948">
        <v>34212</v>
      </c>
      <c r="S2625" s="948"/>
      <c r="T2625" s="948"/>
      <c r="U2625" s="948"/>
      <c r="V2625" s="948" t="s">
        <v>1348</v>
      </c>
      <c r="W2625" s="948">
        <v>1</v>
      </c>
    </row>
    <row r="2626" spans="1:23" s="917" customFormat="1" ht="12.75" customHeight="1">
      <c r="A2626" s="948">
        <v>1715</v>
      </c>
      <c r="B2626" s="948">
        <v>2840</v>
      </c>
      <c r="C2626" s="948" t="s">
        <v>87</v>
      </c>
      <c r="D2626" s="948" t="s">
        <v>1093</v>
      </c>
      <c r="E2626" s="948">
        <v>48837</v>
      </c>
      <c r="F2626" s="948" t="s">
        <v>198</v>
      </c>
      <c r="G2626" s="948" t="s">
        <v>4406</v>
      </c>
      <c r="H2626" s="948" t="s">
        <v>4345</v>
      </c>
      <c r="I2626" s="948" t="s">
        <v>1748</v>
      </c>
      <c r="J2626" s="948" t="s">
        <v>1096</v>
      </c>
      <c r="K2626" s="948">
        <v>3</v>
      </c>
      <c r="L2626" s="948" t="s">
        <v>25</v>
      </c>
      <c r="M2626" s="948">
        <v>41600</v>
      </c>
      <c r="N2626" s="948" t="s">
        <v>84</v>
      </c>
      <c r="O2626" s="948">
        <v>94362</v>
      </c>
      <c r="P2626" s="948">
        <v>52762</v>
      </c>
      <c r="Q2626" s="948">
        <v>18870</v>
      </c>
      <c r="R2626" s="948">
        <v>34212</v>
      </c>
      <c r="S2626" s="948"/>
      <c r="T2626" s="948"/>
      <c r="U2626" s="948"/>
      <c r="V2626" s="948" t="s">
        <v>1348</v>
      </c>
      <c r="W2626" s="948">
        <v>1</v>
      </c>
    </row>
    <row r="2627" spans="1:23" s="917" customFormat="1" ht="12.75" customHeight="1">
      <c r="A2627" s="948">
        <v>1715</v>
      </c>
      <c r="B2627" s="948">
        <v>2840</v>
      </c>
      <c r="C2627" s="948" t="s">
        <v>87</v>
      </c>
      <c r="D2627" s="948" t="s">
        <v>1093</v>
      </c>
      <c r="E2627" s="948">
        <v>48838</v>
      </c>
      <c r="F2627" s="948" t="s">
        <v>198</v>
      </c>
      <c r="G2627" s="948" t="s">
        <v>4407</v>
      </c>
      <c r="H2627" s="948" t="s">
        <v>4303</v>
      </c>
      <c r="I2627" s="948" t="s">
        <v>1748</v>
      </c>
      <c r="J2627" s="948" t="s">
        <v>1096</v>
      </c>
      <c r="K2627" s="948">
        <v>2</v>
      </c>
      <c r="L2627" s="948" t="s">
        <v>25</v>
      </c>
      <c r="M2627" s="948">
        <v>41600</v>
      </c>
      <c r="N2627" s="948" t="s">
        <v>84</v>
      </c>
      <c r="O2627" s="948">
        <v>94362</v>
      </c>
      <c r="P2627" s="948">
        <v>52762</v>
      </c>
      <c r="Q2627" s="948">
        <v>18870</v>
      </c>
      <c r="R2627" s="948">
        <v>34212</v>
      </c>
      <c r="S2627" s="948"/>
      <c r="T2627" s="948"/>
      <c r="U2627" s="948"/>
      <c r="V2627" s="948" t="s">
        <v>1348</v>
      </c>
      <c r="W2627" s="948">
        <v>1</v>
      </c>
    </row>
    <row r="2628" spans="1:23" s="917" customFormat="1" ht="12.75" customHeight="1">
      <c r="A2628" s="948">
        <v>1715</v>
      </c>
      <c r="B2628" s="948">
        <v>2840</v>
      </c>
      <c r="C2628" s="948" t="s">
        <v>87</v>
      </c>
      <c r="D2628" s="948" t="s">
        <v>1093</v>
      </c>
      <c r="E2628" s="948">
        <v>48839</v>
      </c>
      <c r="F2628" s="948" t="s">
        <v>198</v>
      </c>
      <c r="G2628" s="948" t="s">
        <v>4408</v>
      </c>
      <c r="H2628" s="948" t="s">
        <v>4303</v>
      </c>
      <c r="I2628" s="948" t="s">
        <v>1748</v>
      </c>
      <c r="J2628" s="948" t="s">
        <v>1096</v>
      </c>
      <c r="K2628" s="948">
        <v>1</v>
      </c>
      <c r="L2628" s="948" t="s">
        <v>25</v>
      </c>
      <c r="M2628" s="948">
        <v>41600</v>
      </c>
      <c r="N2628" s="948" t="s">
        <v>84</v>
      </c>
      <c r="O2628" s="948">
        <v>94362</v>
      </c>
      <c r="P2628" s="948">
        <v>52762</v>
      </c>
      <c r="Q2628" s="948">
        <v>18870</v>
      </c>
      <c r="R2628" s="948">
        <v>34212</v>
      </c>
      <c r="S2628" s="948"/>
      <c r="T2628" s="948"/>
      <c r="U2628" s="948"/>
      <c r="V2628" s="948" t="s">
        <v>1348</v>
      </c>
      <c r="W2628" s="948">
        <v>1</v>
      </c>
    </row>
    <row r="2629" spans="1:23" s="917" customFormat="1" ht="12.75" customHeight="1">
      <c r="A2629" s="948">
        <v>1715</v>
      </c>
      <c r="B2629" s="948">
        <v>2840</v>
      </c>
      <c r="C2629" s="948" t="s">
        <v>87</v>
      </c>
      <c r="D2629" s="948" t="s">
        <v>1093</v>
      </c>
      <c r="E2629" s="948">
        <v>48842</v>
      </c>
      <c r="F2629" s="948" t="s">
        <v>198</v>
      </c>
      <c r="G2629" s="948" t="s">
        <v>4409</v>
      </c>
      <c r="H2629" s="948" t="s">
        <v>4410</v>
      </c>
      <c r="I2629" s="948"/>
      <c r="J2629" s="948" t="s">
        <v>1096</v>
      </c>
      <c r="K2629" s="948">
        <v>2</v>
      </c>
      <c r="L2629" s="948" t="s">
        <v>25</v>
      </c>
      <c r="M2629" s="948">
        <v>41600</v>
      </c>
      <c r="N2629" s="948" t="s">
        <v>84</v>
      </c>
      <c r="O2629" s="948">
        <v>94362</v>
      </c>
      <c r="P2629" s="948">
        <v>52762</v>
      </c>
      <c r="Q2629" s="948">
        <v>18870</v>
      </c>
      <c r="R2629" s="948">
        <v>34212</v>
      </c>
      <c r="S2629" s="948"/>
      <c r="T2629" s="948"/>
      <c r="U2629" s="948"/>
      <c r="V2629" s="948" t="s">
        <v>1348</v>
      </c>
      <c r="W2629" s="948">
        <v>1</v>
      </c>
    </row>
    <row r="2630" spans="1:23" s="917" customFormat="1" ht="12.75" customHeight="1">
      <c r="A2630" s="948">
        <v>1715</v>
      </c>
      <c r="B2630" s="948">
        <v>2840</v>
      </c>
      <c r="C2630" s="948" t="s">
        <v>87</v>
      </c>
      <c r="D2630" s="948" t="s">
        <v>1093</v>
      </c>
      <c r="E2630" s="948">
        <v>48844</v>
      </c>
      <c r="F2630" s="948" t="s">
        <v>198</v>
      </c>
      <c r="G2630" s="948" t="s">
        <v>4411</v>
      </c>
      <c r="H2630" s="948" t="s">
        <v>4345</v>
      </c>
      <c r="I2630" s="948"/>
      <c r="J2630" s="948" t="s">
        <v>1096</v>
      </c>
      <c r="K2630" s="948">
        <v>2</v>
      </c>
      <c r="L2630" s="948" t="s">
        <v>25</v>
      </c>
      <c r="M2630" s="948">
        <v>41600</v>
      </c>
      <c r="N2630" s="948" t="s">
        <v>84</v>
      </c>
      <c r="O2630" s="948">
        <v>94362</v>
      </c>
      <c r="P2630" s="948">
        <v>52762</v>
      </c>
      <c r="Q2630" s="948">
        <v>18870</v>
      </c>
      <c r="R2630" s="948">
        <v>34212</v>
      </c>
      <c r="S2630" s="948"/>
      <c r="T2630" s="948"/>
      <c r="U2630" s="948"/>
      <c r="V2630" s="948" t="s">
        <v>1348</v>
      </c>
      <c r="W2630" s="948">
        <v>1</v>
      </c>
    </row>
    <row r="2631" spans="1:23" s="917" customFormat="1" ht="12.75" customHeight="1">
      <c r="A2631" s="948">
        <v>1715</v>
      </c>
      <c r="B2631" s="948">
        <v>2840</v>
      </c>
      <c r="C2631" s="948" t="s">
        <v>87</v>
      </c>
      <c r="D2631" s="948" t="s">
        <v>1093</v>
      </c>
      <c r="E2631" s="948">
        <v>48845</v>
      </c>
      <c r="F2631" s="948" t="s">
        <v>198</v>
      </c>
      <c r="G2631" s="948" t="s">
        <v>4412</v>
      </c>
      <c r="H2631" s="948" t="s">
        <v>4303</v>
      </c>
      <c r="I2631" s="948"/>
      <c r="J2631" s="948" t="s">
        <v>1096</v>
      </c>
      <c r="K2631" s="948">
        <v>3</v>
      </c>
      <c r="L2631" s="948" t="s">
        <v>25</v>
      </c>
      <c r="M2631" s="948">
        <v>41600</v>
      </c>
      <c r="N2631" s="948" t="s">
        <v>84</v>
      </c>
      <c r="O2631" s="948">
        <v>94362</v>
      </c>
      <c r="P2631" s="948">
        <v>52762</v>
      </c>
      <c r="Q2631" s="948">
        <v>18870</v>
      </c>
      <c r="R2631" s="948">
        <v>34212</v>
      </c>
      <c r="S2631" s="948"/>
      <c r="T2631" s="948"/>
      <c r="U2631" s="948"/>
      <c r="V2631" s="948" t="s">
        <v>1348</v>
      </c>
      <c r="W2631" s="948">
        <v>1</v>
      </c>
    </row>
    <row r="2632" spans="1:23" s="917" customFormat="1" ht="12.75" customHeight="1">
      <c r="A2632" s="948">
        <v>1715</v>
      </c>
      <c r="B2632" s="948">
        <v>2840</v>
      </c>
      <c r="C2632" s="948" t="s">
        <v>87</v>
      </c>
      <c r="D2632" s="948" t="s">
        <v>1093</v>
      </c>
      <c r="E2632" s="948">
        <v>48846</v>
      </c>
      <c r="F2632" s="948" t="s">
        <v>198</v>
      </c>
      <c r="G2632" s="948" t="s">
        <v>4413</v>
      </c>
      <c r="H2632" s="948" t="s">
        <v>4347</v>
      </c>
      <c r="I2632" s="948" t="s">
        <v>1748</v>
      </c>
      <c r="J2632" s="948" t="s">
        <v>1096</v>
      </c>
      <c r="K2632" s="948">
        <v>1</v>
      </c>
      <c r="L2632" s="948" t="s">
        <v>25</v>
      </c>
      <c r="M2632" s="948">
        <v>41600</v>
      </c>
      <c r="N2632" s="948" t="s">
        <v>84</v>
      </c>
      <c r="O2632" s="948">
        <v>94362</v>
      </c>
      <c r="P2632" s="948">
        <v>52762</v>
      </c>
      <c r="Q2632" s="948">
        <v>18870</v>
      </c>
      <c r="R2632" s="948">
        <v>34212</v>
      </c>
      <c r="S2632" s="948"/>
      <c r="T2632" s="948"/>
      <c r="U2632" s="948"/>
      <c r="V2632" s="948" t="s">
        <v>1348</v>
      </c>
      <c r="W2632" s="948">
        <v>1</v>
      </c>
    </row>
    <row r="2633" spans="1:23" s="917" customFormat="1" ht="12.75" customHeight="1">
      <c r="A2633" s="948">
        <v>1415</v>
      </c>
      <c r="B2633" s="948">
        <v>2840</v>
      </c>
      <c r="C2633" s="948" t="s">
        <v>87</v>
      </c>
      <c r="D2633" s="948" t="s">
        <v>1320</v>
      </c>
      <c r="E2633" s="948">
        <v>48847</v>
      </c>
      <c r="F2633" s="948" t="s">
        <v>198</v>
      </c>
      <c r="G2633" s="948" t="s">
        <v>4414</v>
      </c>
      <c r="H2633" s="948" t="s">
        <v>4415</v>
      </c>
      <c r="I2633" s="948"/>
      <c r="J2633" s="948" t="s">
        <v>1096</v>
      </c>
      <c r="K2633" s="948">
        <v>2</v>
      </c>
      <c r="L2633" s="948" t="s">
        <v>25</v>
      </c>
      <c r="M2633" s="948">
        <v>41600</v>
      </c>
      <c r="N2633" s="948" t="s">
        <v>84</v>
      </c>
      <c r="O2633" s="948">
        <v>94362</v>
      </c>
      <c r="P2633" s="948">
        <v>52762</v>
      </c>
      <c r="Q2633" s="948">
        <v>18870</v>
      </c>
      <c r="R2633" s="948">
        <v>26466</v>
      </c>
      <c r="S2633" s="948"/>
      <c r="T2633" s="948"/>
      <c r="U2633" s="948"/>
      <c r="V2633" s="948" t="s">
        <v>1348</v>
      </c>
      <c r="W2633" s="948">
        <v>1</v>
      </c>
    </row>
    <row r="2634" spans="1:23" s="917" customFormat="1" ht="12.75" customHeight="1">
      <c r="A2634" s="948">
        <v>1033</v>
      </c>
      <c r="B2634" s="948">
        <v>2810</v>
      </c>
      <c r="C2634" s="948" t="s">
        <v>100</v>
      </c>
      <c r="D2634" s="948" t="s">
        <v>1103</v>
      </c>
      <c r="E2634" s="948">
        <v>48848</v>
      </c>
      <c r="F2634" s="948" t="s">
        <v>198</v>
      </c>
      <c r="G2634" s="948" t="s">
        <v>4416</v>
      </c>
      <c r="H2634" s="948" t="s">
        <v>3298</v>
      </c>
      <c r="I2634" s="948"/>
      <c r="J2634" s="948" t="s">
        <v>1096</v>
      </c>
      <c r="K2634" s="948">
        <v>5</v>
      </c>
      <c r="L2634" s="948" t="s">
        <v>25</v>
      </c>
      <c r="M2634" s="948">
        <v>41600</v>
      </c>
      <c r="N2634" s="948" t="s">
        <v>97</v>
      </c>
      <c r="O2634" s="948">
        <v>122428</v>
      </c>
      <c r="P2634" s="948">
        <v>80828</v>
      </c>
      <c r="Q2634" s="948">
        <v>18870</v>
      </c>
      <c r="R2634" s="948">
        <v>34212</v>
      </c>
      <c r="S2634" s="948"/>
      <c r="T2634" s="948"/>
      <c r="U2634" s="948"/>
      <c r="V2634" s="948" t="s">
        <v>1348</v>
      </c>
      <c r="W2634" s="948">
        <v>1</v>
      </c>
    </row>
    <row r="2635" spans="1:23" s="917" customFormat="1" ht="12.75" customHeight="1">
      <c r="A2635" s="948">
        <v>1415</v>
      </c>
      <c r="B2635" s="948">
        <v>2823</v>
      </c>
      <c r="C2635" s="948" t="s">
        <v>551</v>
      </c>
      <c r="D2635" s="948" t="s">
        <v>1320</v>
      </c>
      <c r="E2635" s="948">
        <v>48849</v>
      </c>
      <c r="F2635" s="948" t="s">
        <v>198</v>
      </c>
      <c r="G2635" s="948" t="s">
        <v>4417</v>
      </c>
      <c r="H2635" s="948" t="s">
        <v>4418</v>
      </c>
      <c r="I2635" s="948"/>
      <c r="J2635" s="948" t="s">
        <v>1096</v>
      </c>
      <c r="K2635" s="948">
        <v>2</v>
      </c>
      <c r="L2635" s="948" t="s">
        <v>25</v>
      </c>
      <c r="M2635" s="948">
        <v>41600</v>
      </c>
      <c r="N2635" s="948" t="s">
        <v>93</v>
      </c>
      <c r="O2635" s="948">
        <v>109342</v>
      </c>
      <c r="P2635" s="948">
        <v>67742</v>
      </c>
      <c r="Q2635" s="948">
        <v>18870</v>
      </c>
      <c r="R2635" s="948">
        <v>26466</v>
      </c>
      <c r="S2635" s="948"/>
      <c r="T2635" s="948"/>
      <c r="U2635" s="948"/>
      <c r="V2635" s="948" t="s">
        <v>1348</v>
      </c>
      <c r="W2635" s="948">
        <v>1</v>
      </c>
    </row>
    <row r="2636" spans="1:23" s="917" customFormat="1" ht="12.75" customHeight="1">
      <c r="A2636" s="948">
        <v>1545</v>
      </c>
      <c r="B2636" s="948">
        <v>2814</v>
      </c>
      <c r="C2636" s="948" t="s">
        <v>121</v>
      </c>
      <c r="D2636" s="948" t="s">
        <v>1445</v>
      </c>
      <c r="E2636" s="948">
        <v>48850</v>
      </c>
      <c r="F2636" s="948" t="s">
        <v>198</v>
      </c>
      <c r="G2636" s="948" t="s">
        <v>4419</v>
      </c>
      <c r="H2636" s="948" t="s">
        <v>4315</v>
      </c>
      <c r="I2636" s="948"/>
      <c r="J2636" s="948" t="s">
        <v>1096</v>
      </c>
      <c r="K2636" s="948">
        <v>3</v>
      </c>
      <c r="L2636" s="948" t="s">
        <v>25</v>
      </c>
      <c r="M2636" s="948">
        <v>41600</v>
      </c>
      <c r="N2636" s="948" t="s">
        <v>120</v>
      </c>
      <c r="O2636" s="948">
        <v>177383</v>
      </c>
      <c r="P2636" s="948">
        <v>135783</v>
      </c>
      <c r="Q2636" s="948">
        <v>18870</v>
      </c>
      <c r="R2636" s="948">
        <v>26466</v>
      </c>
      <c r="S2636" s="948"/>
      <c r="T2636" s="948"/>
      <c r="U2636" s="948"/>
      <c r="V2636" s="948" t="s">
        <v>1348</v>
      </c>
      <c r="W2636" s="948">
        <v>1</v>
      </c>
    </row>
    <row r="2637" spans="1:23" s="917" customFormat="1" ht="12.75" customHeight="1">
      <c r="A2637" s="948">
        <v>1545</v>
      </c>
      <c r="B2637" s="948">
        <v>2814</v>
      </c>
      <c r="C2637" s="948" t="s">
        <v>121</v>
      </c>
      <c r="D2637" s="948" t="s">
        <v>1445</v>
      </c>
      <c r="E2637" s="948">
        <v>48851</v>
      </c>
      <c r="F2637" s="948" t="s">
        <v>198</v>
      </c>
      <c r="G2637" s="948" t="s">
        <v>4420</v>
      </c>
      <c r="H2637" s="948" t="s">
        <v>4315</v>
      </c>
      <c r="I2637" s="948"/>
      <c r="J2637" s="948" t="s">
        <v>1096</v>
      </c>
      <c r="K2637" s="948">
        <v>2</v>
      </c>
      <c r="L2637" s="948" t="s">
        <v>25</v>
      </c>
      <c r="M2637" s="948">
        <v>41600</v>
      </c>
      <c r="N2637" s="948" t="s">
        <v>120</v>
      </c>
      <c r="O2637" s="948">
        <v>177383</v>
      </c>
      <c r="P2637" s="948">
        <v>135783</v>
      </c>
      <c r="Q2637" s="948">
        <v>18870</v>
      </c>
      <c r="R2637" s="948">
        <v>26466</v>
      </c>
      <c r="S2637" s="948"/>
      <c r="T2637" s="948"/>
      <c r="U2637" s="948"/>
      <c r="V2637" s="948" t="s">
        <v>1348</v>
      </c>
      <c r="W2637" s="948">
        <v>1</v>
      </c>
    </row>
    <row r="2638" spans="1:23" s="917" customFormat="1" ht="12.75" customHeight="1">
      <c r="A2638" s="948">
        <v>1415</v>
      </c>
      <c r="B2638" s="948">
        <v>2828</v>
      </c>
      <c r="C2638" s="948" t="s">
        <v>112</v>
      </c>
      <c r="D2638" s="948" t="s">
        <v>1320</v>
      </c>
      <c r="E2638" s="948">
        <v>48852</v>
      </c>
      <c r="F2638" s="948" t="s">
        <v>198</v>
      </c>
      <c r="G2638" s="948" t="s">
        <v>4421</v>
      </c>
      <c r="H2638" s="948" t="s">
        <v>4422</v>
      </c>
      <c r="I2638" s="948"/>
      <c r="J2638" s="948" t="s">
        <v>1096</v>
      </c>
      <c r="K2638" s="948">
        <v>3</v>
      </c>
      <c r="L2638" s="948" t="s">
        <v>25</v>
      </c>
      <c r="M2638" s="948">
        <v>41600</v>
      </c>
      <c r="N2638" s="948" t="s">
        <v>109</v>
      </c>
      <c r="O2638" s="948">
        <v>149905</v>
      </c>
      <c r="P2638" s="948">
        <v>108305</v>
      </c>
      <c r="Q2638" s="948">
        <v>18870</v>
      </c>
      <c r="R2638" s="948">
        <v>26466</v>
      </c>
      <c r="S2638" s="948"/>
      <c r="T2638" s="948"/>
      <c r="U2638" s="948"/>
      <c r="V2638" s="948" t="s">
        <v>1348</v>
      </c>
      <c r="W2638" s="948">
        <v>1</v>
      </c>
    </row>
    <row r="2639" spans="1:23" s="917" customFormat="1" ht="12.75" customHeight="1">
      <c r="A2639" s="948">
        <v>1415</v>
      </c>
      <c r="B2639" s="948">
        <v>2828</v>
      </c>
      <c r="C2639" s="948" t="s">
        <v>112</v>
      </c>
      <c r="D2639" s="948" t="s">
        <v>1320</v>
      </c>
      <c r="E2639" s="948">
        <v>48853</v>
      </c>
      <c r="F2639" s="948" t="s">
        <v>198</v>
      </c>
      <c r="G2639" s="948" t="s">
        <v>4423</v>
      </c>
      <c r="H2639" s="948" t="s">
        <v>4422</v>
      </c>
      <c r="I2639" s="948"/>
      <c r="J2639" s="948" t="s">
        <v>1096</v>
      </c>
      <c r="K2639" s="948">
        <v>3</v>
      </c>
      <c r="L2639" s="948" t="s">
        <v>25</v>
      </c>
      <c r="M2639" s="948">
        <v>41600</v>
      </c>
      <c r="N2639" s="948" t="s">
        <v>109</v>
      </c>
      <c r="O2639" s="948">
        <v>149905</v>
      </c>
      <c r="P2639" s="948">
        <v>108305</v>
      </c>
      <c r="Q2639" s="948">
        <v>18870</v>
      </c>
      <c r="R2639" s="948">
        <v>26466</v>
      </c>
      <c r="S2639" s="948"/>
      <c r="T2639" s="948"/>
      <c r="U2639" s="948"/>
      <c r="V2639" s="948" t="s">
        <v>1348</v>
      </c>
      <c r="W2639" s="948">
        <v>1</v>
      </c>
    </row>
    <row r="2640" spans="1:23" s="917" customFormat="1" ht="12.75" customHeight="1">
      <c r="A2640" s="948">
        <v>1033</v>
      </c>
      <c r="B2640" s="948">
        <v>2810</v>
      </c>
      <c r="C2640" s="948" t="s">
        <v>100</v>
      </c>
      <c r="D2640" s="948" t="s">
        <v>1103</v>
      </c>
      <c r="E2640" s="948">
        <v>48854</v>
      </c>
      <c r="F2640" s="948" t="s">
        <v>198</v>
      </c>
      <c r="G2640" s="948" t="s">
        <v>4424</v>
      </c>
      <c r="H2640" s="948" t="s">
        <v>3298</v>
      </c>
      <c r="I2640" s="948"/>
      <c r="J2640" s="948" t="s">
        <v>1096</v>
      </c>
      <c r="K2640" s="948">
        <v>10</v>
      </c>
      <c r="L2640" s="948" t="s">
        <v>25</v>
      </c>
      <c r="M2640" s="948">
        <v>41600</v>
      </c>
      <c r="N2640" s="948" t="s">
        <v>97</v>
      </c>
      <c r="O2640" s="948">
        <v>122428</v>
      </c>
      <c r="P2640" s="948">
        <v>80828</v>
      </c>
      <c r="Q2640" s="948">
        <v>18870</v>
      </c>
      <c r="R2640" s="948">
        <v>34212</v>
      </c>
      <c r="S2640" s="948"/>
      <c r="T2640" s="948"/>
      <c r="U2640" s="948"/>
      <c r="V2640" s="948" t="s">
        <v>1348</v>
      </c>
      <c r="W2640" s="948">
        <v>1</v>
      </c>
    </row>
    <row r="2641" spans="1:23" s="917" customFormat="1" ht="12.75" customHeight="1">
      <c r="A2641" s="948">
        <v>1415</v>
      </c>
      <c r="B2641" s="948">
        <v>2823</v>
      </c>
      <c r="C2641" s="948" t="s">
        <v>551</v>
      </c>
      <c r="D2641" s="948" t="s">
        <v>1320</v>
      </c>
      <c r="E2641" s="948">
        <v>48855</v>
      </c>
      <c r="F2641" s="948" t="s">
        <v>198</v>
      </c>
      <c r="G2641" s="948" t="s">
        <v>4425</v>
      </c>
      <c r="H2641" s="948" t="s">
        <v>4418</v>
      </c>
      <c r="I2641" s="948"/>
      <c r="J2641" s="948" t="s">
        <v>1096</v>
      </c>
      <c r="K2641" s="948">
        <v>5</v>
      </c>
      <c r="L2641" s="948" t="s">
        <v>25</v>
      </c>
      <c r="M2641" s="948">
        <v>41600</v>
      </c>
      <c r="N2641" s="948" t="s">
        <v>93</v>
      </c>
      <c r="O2641" s="948">
        <v>109342</v>
      </c>
      <c r="P2641" s="948">
        <v>67742</v>
      </c>
      <c r="Q2641" s="948">
        <v>18870</v>
      </c>
      <c r="R2641" s="948">
        <v>26466</v>
      </c>
      <c r="S2641" s="948"/>
      <c r="T2641" s="948"/>
      <c r="U2641" s="948"/>
      <c r="V2641" s="948" t="s">
        <v>1348</v>
      </c>
      <c r="W2641" s="948">
        <v>1</v>
      </c>
    </row>
    <row r="2642" spans="1:23" s="917" customFormat="1" ht="12.75" customHeight="1">
      <c r="A2642" s="948">
        <v>1415</v>
      </c>
      <c r="B2642" s="948">
        <v>2823</v>
      </c>
      <c r="C2642" s="948" t="s">
        <v>551</v>
      </c>
      <c r="D2642" s="948" t="s">
        <v>1320</v>
      </c>
      <c r="E2642" s="948">
        <v>48856</v>
      </c>
      <c r="F2642" s="948" t="s">
        <v>198</v>
      </c>
      <c r="G2642" s="948" t="s">
        <v>4426</v>
      </c>
      <c r="H2642" s="948" t="s">
        <v>4427</v>
      </c>
      <c r="I2642" s="948"/>
      <c r="J2642" s="948" t="s">
        <v>1096</v>
      </c>
      <c r="K2642" s="948">
        <v>3</v>
      </c>
      <c r="L2642" s="948" t="s">
        <v>25</v>
      </c>
      <c r="M2642" s="948">
        <v>41600</v>
      </c>
      <c r="N2642" s="948" t="s">
        <v>93</v>
      </c>
      <c r="O2642" s="948">
        <v>109342</v>
      </c>
      <c r="P2642" s="948">
        <v>67742</v>
      </c>
      <c r="Q2642" s="948">
        <v>18870</v>
      </c>
      <c r="R2642" s="948">
        <v>26466</v>
      </c>
      <c r="S2642" s="948"/>
      <c r="T2642" s="948"/>
      <c r="U2642" s="948"/>
      <c r="V2642" s="948" t="s">
        <v>1348</v>
      </c>
      <c r="W2642" s="948">
        <v>1</v>
      </c>
    </row>
    <row r="2643" spans="1:23" s="917" customFormat="1" ht="12.75" customHeight="1">
      <c r="A2643" s="948">
        <v>1415</v>
      </c>
      <c r="B2643" s="948">
        <v>2839</v>
      </c>
      <c r="C2643" s="948" t="s">
        <v>86</v>
      </c>
      <c r="D2643" s="948" t="s">
        <v>1320</v>
      </c>
      <c r="E2643" s="948">
        <v>48857</v>
      </c>
      <c r="F2643" s="948" t="s">
        <v>198</v>
      </c>
      <c r="G2643" s="948" t="s">
        <v>4428</v>
      </c>
      <c r="H2643" s="948" t="s">
        <v>4418</v>
      </c>
      <c r="I2643" s="948"/>
      <c r="J2643" s="948" t="s">
        <v>1096</v>
      </c>
      <c r="K2643" s="948">
        <v>5</v>
      </c>
      <c r="L2643" s="948" t="s">
        <v>25</v>
      </c>
      <c r="M2643" s="948">
        <v>41600</v>
      </c>
      <c r="N2643" s="948" t="s">
        <v>84</v>
      </c>
      <c r="O2643" s="948">
        <v>94362</v>
      </c>
      <c r="P2643" s="948">
        <v>52762</v>
      </c>
      <c r="Q2643" s="948">
        <v>18870</v>
      </c>
      <c r="R2643" s="948">
        <v>26466</v>
      </c>
      <c r="S2643" s="948"/>
      <c r="T2643" s="948"/>
      <c r="U2643" s="948"/>
      <c r="V2643" s="948" t="s">
        <v>1348</v>
      </c>
      <c r="W2643" s="948">
        <v>1</v>
      </c>
    </row>
    <row r="2644" spans="1:23" s="917" customFormat="1" ht="12.75" customHeight="1">
      <c r="A2644" s="948">
        <v>1415</v>
      </c>
      <c r="B2644" s="948">
        <v>2826</v>
      </c>
      <c r="C2644" s="948" t="s">
        <v>103</v>
      </c>
      <c r="D2644" s="948" t="s">
        <v>1320</v>
      </c>
      <c r="E2644" s="948">
        <v>48858</v>
      </c>
      <c r="F2644" s="948" t="s">
        <v>198</v>
      </c>
      <c r="G2644" s="948" t="s">
        <v>4429</v>
      </c>
      <c r="H2644" s="948" t="s">
        <v>4430</v>
      </c>
      <c r="I2644" s="948"/>
      <c r="J2644" s="948" t="s">
        <v>1096</v>
      </c>
      <c r="K2644" s="948">
        <v>5</v>
      </c>
      <c r="L2644" s="948" t="s">
        <v>25</v>
      </c>
      <c r="M2644" s="948">
        <v>41600</v>
      </c>
      <c r="N2644" s="948" t="s">
        <v>93</v>
      </c>
      <c r="O2644" s="948">
        <v>109342</v>
      </c>
      <c r="P2644" s="948">
        <v>67742</v>
      </c>
      <c r="Q2644" s="948">
        <v>18870</v>
      </c>
      <c r="R2644" s="948">
        <v>26466</v>
      </c>
      <c r="S2644" s="948"/>
      <c r="T2644" s="948"/>
      <c r="U2644" s="948"/>
      <c r="V2644" s="948" t="s">
        <v>1348</v>
      </c>
      <c r="W2644" s="948">
        <v>1</v>
      </c>
    </row>
    <row r="2645" spans="1:23" s="917" customFormat="1" ht="12.75" customHeight="1">
      <c r="A2645" s="948">
        <v>1415</v>
      </c>
      <c r="B2645" s="948">
        <v>2823</v>
      </c>
      <c r="C2645" s="948" t="s">
        <v>551</v>
      </c>
      <c r="D2645" s="948" t="s">
        <v>1320</v>
      </c>
      <c r="E2645" s="948">
        <v>48859</v>
      </c>
      <c r="F2645" s="948" t="s">
        <v>198</v>
      </c>
      <c r="G2645" s="948" t="s">
        <v>4431</v>
      </c>
      <c r="H2645" s="948" t="s">
        <v>4418</v>
      </c>
      <c r="I2645" s="948"/>
      <c r="J2645" s="948" t="s">
        <v>1096</v>
      </c>
      <c r="K2645" s="948">
        <v>5</v>
      </c>
      <c r="L2645" s="948" t="s">
        <v>25</v>
      </c>
      <c r="M2645" s="948">
        <v>41600</v>
      </c>
      <c r="N2645" s="948" t="s">
        <v>93</v>
      </c>
      <c r="O2645" s="948">
        <v>109342</v>
      </c>
      <c r="P2645" s="948">
        <v>67742</v>
      </c>
      <c r="Q2645" s="948">
        <v>18870</v>
      </c>
      <c r="R2645" s="948">
        <v>26466</v>
      </c>
      <c r="S2645" s="948"/>
      <c r="T2645" s="948"/>
      <c r="U2645" s="948"/>
      <c r="V2645" s="948" t="s">
        <v>1348</v>
      </c>
      <c r="W2645" s="948">
        <v>1</v>
      </c>
    </row>
    <row r="2646" spans="1:23" s="917" customFormat="1" ht="12.75" customHeight="1">
      <c r="A2646" s="948">
        <v>1415</v>
      </c>
      <c r="B2646" s="948">
        <v>2823</v>
      </c>
      <c r="C2646" s="948" t="s">
        <v>551</v>
      </c>
      <c r="D2646" s="948" t="s">
        <v>1320</v>
      </c>
      <c r="E2646" s="948">
        <v>48860</v>
      </c>
      <c r="F2646" s="948" t="s">
        <v>198</v>
      </c>
      <c r="G2646" s="948" t="s">
        <v>4432</v>
      </c>
      <c r="H2646" s="948" t="s">
        <v>4010</v>
      </c>
      <c r="I2646" s="948"/>
      <c r="J2646" s="948" t="s">
        <v>1096</v>
      </c>
      <c r="K2646" s="948">
        <v>5</v>
      </c>
      <c r="L2646" s="948" t="s">
        <v>25</v>
      </c>
      <c r="M2646" s="948">
        <v>41600</v>
      </c>
      <c r="N2646" s="948" t="s">
        <v>93</v>
      </c>
      <c r="O2646" s="948">
        <v>109342</v>
      </c>
      <c r="P2646" s="948">
        <v>67742</v>
      </c>
      <c r="Q2646" s="948">
        <v>18870</v>
      </c>
      <c r="R2646" s="948">
        <v>26466</v>
      </c>
      <c r="S2646" s="948"/>
      <c r="T2646" s="948"/>
      <c r="U2646" s="948"/>
      <c r="V2646" s="948" t="s">
        <v>1348</v>
      </c>
      <c r="W2646" s="948">
        <v>1</v>
      </c>
    </row>
    <row r="2647" spans="1:23" s="917" customFormat="1" ht="12.75" customHeight="1">
      <c r="A2647" s="948">
        <v>1415</v>
      </c>
      <c r="B2647" s="948">
        <v>2839</v>
      </c>
      <c r="C2647" s="948" t="s">
        <v>86</v>
      </c>
      <c r="D2647" s="948" t="s">
        <v>1320</v>
      </c>
      <c r="E2647" s="948">
        <v>48861</v>
      </c>
      <c r="F2647" s="948" t="s">
        <v>198</v>
      </c>
      <c r="G2647" s="948" t="s">
        <v>4433</v>
      </c>
      <c r="H2647" s="948" t="s">
        <v>4010</v>
      </c>
      <c r="I2647" s="948"/>
      <c r="J2647" s="948" t="s">
        <v>1096</v>
      </c>
      <c r="K2647" s="948">
        <v>5</v>
      </c>
      <c r="L2647" s="948" t="s">
        <v>25</v>
      </c>
      <c r="M2647" s="948">
        <v>41600</v>
      </c>
      <c r="N2647" s="948" t="s">
        <v>84</v>
      </c>
      <c r="O2647" s="948">
        <v>94362</v>
      </c>
      <c r="P2647" s="948">
        <v>52762</v>
      </c>
      <c r="Q2647" s="948">
        <v>18870</v>
      </c>
      <c r="R2647" s="948">
        <v>26466</v>
      </c>
      <c r="S2647" s="948"/>
      <c r="T2647" s="948"/>
      <c r="U2647" s="948"/>
      <c r="V2647" s="948" t="s">
        <v>1348</v>
      </c>
      <c r="W2647" s="948">
        <v>1</v>
      </c>
    </row>
    <row r="2648" spans="1:23" s="917" customFormat="1" ht="12.75" customHeight="1">
      <c r="A2648" s="948">
        <v>1415</v>
      </c>
      <c r="B2648" s="948">
        <v>2826</v>
      </c>
      <c r="C2648" s="948" t="s">
        <v>103</v>
      </c>
      <c r="D2648" s="948" t="s">
        <v>1320</v>
      </c>
      <c r="E2648" s="948">
        <v>48862</v>
      </c>
      <c r="F2648" s="948" t="s">
        <v>198</v>
      </c>
      <c r="G2648" s="948" t="s">
        <v>4434</v>
      </c>
      <c r="H2648" s="948" t="s">
        <v>4010</v>
      </c>
      <c r="I2648" s="948"/>
      <c r="J2648" s="948" t="s">
        <v>1096</v>
      </c>
      <c r="K2648" s="948">
        <v>5</v>
      </c>
      <c r="L2648" s="948" t="s">
        <v>25</v>
      </c>
      <c r="M2648" s="948">
        <v>41600</v>
      </c>
      <c r="N2648" s="948" t="s">
        <v>93</v>
      </c>
      <c r="O2648" s="948">
        <v>109342</v>
      </c>
      <c r="P2648" s="948">
        <v>67742</v>
      </c>
      <c r="Q2648" s="948">
        <v>18870</v>
      </c>
      <c r="R2648" s="948">
        <v>26466</v>
      </c>
      <c r="S2648" s="948"/>
      <c r="T2648" s="948"/>
      <c r="U2648" s="948"/>
      <c r="V2648" s="948" t="s">
        <v>1348</v>
      </c>
      <c r="W2648" s="948">
        <v>1</v>
      </c>
    </row>
    <row r="2649" spans="1:23" s="917" customFormat="1" ht="12.75" customHeight="1">
      <c r="A2649" s="948">
        <v>1415</v>
      </c>
      <c r="B2649" s="948">
        <v>2826</v>
      </c>
      <c r="C2649" s="948" t="s">
        <v>103</v>
      </c>
      <c r="D2649" s="948" t="s">
        <v>1320</v>
      </c>
      <c r="E2649" s="948">
        <v>48863</v>
      </c>
      <c r="F2649" s="948" t="s">
        <v>198</v>
      </c>
      <c r="G2649" s="948" t="s">
        <v>4435</v>
      </c>
      <c r="H2649" s="948" t="s">
        <v>4010</v>
      </c>
      <c r="I2649" s="948"/>
      <c r="J2649" s="948" t="s">
        <v>1096</v>
      </c>
      <c r="K2649" s="948">
        <v>5</v>
      </c>
      <c r="L2649" s="948" t="s">
        <v>25</v>
      </c>
      <c r="M2649" s="948">
        <v>41600</v>
      </c>
      <c r="N2649" s="948" t="s">
        <v>93</v>
      </c>
      <c r="O2649" s="948">
        <v>109342</v>
      </c>
      <c r="P2649" s="948">
        <v>67742</v>
      </c>
      <c r="Q2649" s="948">
        <v>18870</v>
      </c>
      <c r="R2649" s="948">
        <v>26466</v>
      </c>
      <c r="S2649" s="948"/>
      <c r="T2649" s="948"/>
      <c r="U2649" s="948"/>
      <c r="V2649" s="948" t="s">
        <v>1348</v>
      </c>
      <c r="W2649" s="948">
        <v>1</v>
      </c>
    </row>
    <row r="2650" spans="1:23" s="917" customFormat="1" ht="12.75" customHeight="1">
      <c r="A2650" s="948">
        <v>1415</v>
      </c>
      <c r="B2650" s="948">
        <v>2840</v>
      </c>
      <c r="C2650" s="948" t="s">
        <v>87</v>
      </c>
      <c r="D2650" s="948" t="s">
        <v>1320</v>
      </c>
      <c r="E2650" s="948">
        <v>48864</v>
      </c>
      <c r="F2650" s="948" t="s">
        <v>198</v>
      </c>
      <c r="G2650" s="948" t="s">
        <v>4436</v>
      </c>
      <c r="H2650" s="948" t="s">
        <v>4010</v>
      </c>
      <c r="I2650" s="948"/>
      <c r="J2650" s="948" t="s">
        <v>1096</v>
      </c>
      <c r="K2650" s="948">
        <v>5</v>
      </c>
      <c r="L2650" s="948" t="s">
        <v>25</v>
      </c>
      <c r="M2650" s="948">
        <v>41600</v>
      </c>
      <c r="N2650" s="948" t="s">
        <v>84</v>
      </c>
      <c r="O2650" s="948">
        <v>94362</v>
      </c>
      <c r="P2650" s="948">
        <v>52762</v>
      </c>
      <c r="Q2650" s="948">
        <v>18870</v>
      </c>
      <c r="R2650" s="948">
        <v>26466</v>
      </c>
      <c r="S2650" s="948"/>
      <c r="T2650" s="948"/>
      <c r="U2650" s="948"/>
      <c r="V2650" s="948" t="s">
        <v>1348</v>
      </c>
      <c r="W2650" s="948">
        <v>1</v>
      </c>
    </row>
    <row r="2651" spans="1:23" s="917" customFormat="1" ht="12.75" customHeight="1">
      <c r="A2651" s="948">
        <v>1415</v>
      </c>
      <c r="B2651" s="948">
        <v>2823</v>
      </c>
      <c r="C2651" s="948" t="s">
        <v>551</v>
      </c>
      <c r="D2651" s="948" t="s">
        <v>1320</v>
      </c>
      <c r="E2651" s="948">
        <v>48865</v>
      </c>
      <c r="F2651" s="948" t="s">
        <v>198</v>
      </c>
      <c r="G2651" s="948" t="s">
        <v>2575</v>
      </c>
      <c r="H2651" s="948" t="s">
        <v>4010</v>
      </c>
      <c r="I2651" s="948"/>
      <c r="J2651" s="948" t="s">
        <v>1096</v>
      </c>
      <c r="K2651" s="948">
        <v>5</v>
      </c>
      <c r="L2651" s="948" t="s">
        <v>25</v>
      </c>
      <c r="M2651" s="948">
        <v>41600</v>
      </c>
      <c r="N2651" s="948" t="s">
        <v>93</v>
      </c>
      <c r="O2651" s="948">
        <v>109342</v>
      </c>
      <c r="P2651" s="948">
        <v>67742</v>
      </c>
      <c r="Q2651" s="948">
        <v>18870</v>
      </c>
      <c r="R2651" s="948">
        <v>26466</v>
      </c>
      <c r="S2651" s="948"/>
      <c r="T2651" s="948"/>
      <c r="U2651" s="948"/>
      <c r="V2651" s="948" t="s">
        <v>1348</v>
      </c>
      <c r="W2651" s="948">
        <v>1</v>
      </c>
    </row>
    <row r="2652" spans="1:23" s="917" customFormat="1" ht="12.75" customHeight="1">
      <c r="A2652" s="948">
        <v>1705</v>
      </c>
      <c r="B2652" s="948">
        <v>2840</v>
      </c>
      <c r="C2652" s="948" t="s">
        <v>87</v>
      </c>
      <c r="D2652" s="948" t="s">
        <v>1093</v>
      </c>
      <c r="E2652" s="948">
        <v>48866</v>
      </c>
      <c r="F2652" s="948" t="s">
        <v>198</v>
      </c>
      <c r="G2652" s="948" t="s">
        <v>4437</v>
      </c>
      <c r="H2652" s="948" t="s">
        <v>4345</v>
      </c>
      <c r="I2652" s="948"/>
      <c r="J2652" s="948" t="s">
        <v>1096</v>
      </c>
      <c r="K2652" s="948">
        <v>3</v>
      </c>
      <c r="L2652" s="948" t="s">
        <v>25</v>
      </c>
      <c r="M2652" s="948">
        <v>41600</v>
      </c>
      <c r="N2652" s="948" t="s">
        <v>84</v>
      </c>
      <c r="O2652" s="948">
        <v>94362</v>
      </c>
      <c r="P2652" s="948">
        <v>52762</v>
      </c>
      <c r="Q2652" s="948">
        <v>18870</v>
      </c>
      <c r="R2652" s="948">
        <v>26466</v>
      </c>
      <c r="S2652" s="948"/>
      <c r="T2652" s="948"/>
      <c r="U2652" s="948"/>
      <c r="V2652" s="948" t="s">
        <v>1348</v>
      </c>
      <c r="W2652" s="948">
        <v>1</v>
      </c>
    </row>
    <row r="2653" spans="1:23" s="917" customFormat="1" ht="12.75" customHeight="1">
      <c r="A2653" s="948">
        <v>1710</v>
      </c>
      <c r="B2653" s="948">
        <v>2840</v>
      </c>
      <c r="C2653" s="948" t="s">
        <v>87</v>
      </c>
      <c r="D2653" s="948" t="s">
        <v>1093</v>
      </c>
      <c r="E2653" s="948">
        <v>48867</v>
      </c>
      <c r="F2653" s="948" t="s">
        <v>198</v>
      </c>
      <c r="G2653" s="948" t="s">
        <v>4438</v>
      </c>
      <c r="H2653" s="948" t="s">
        <v>4439</v>
      </c>
      <c r="I2653" s="948"/>
      <c r="J2653" s="948" t="s">
        <v>1096</v>
      </c>
      <c r="K2653" s="948">
        <v>1</v>
      </c>
      <c r="L2653" s="948" t="s">
        <v>25</v>
      </c>
      <c r="M2653" s="948">
        <v>41600</v>
      </c>
      <c r="N2653" s="948" t="s">
        <v>84</v>
      </c>
      <c r="O2653" s="948">
        <v>94362</v>
      </c>
      <c r="P2653" s="948">
        <v>52762</v>
      </c>
      <c r="Q2653" s="948">
        <v>18870</v>
      </c>
      <c r="R2653" s="948">
        <v>26466</v>
      </c>
      <c r="S2653" s="948"/>
      <c r="T2653" s="948"/>
      <c r="U2653" s="948"/>
      <c r="V2653" s="948" t="s">
        <v>1348</v>
      </c>
      <c r="W2653" s="948">
        <v>1</v>
      </c>
    </row>
    <row r="2654" spans="1:23" s="917" customFormat="1" ht="12.75" customHeight="1">
      <c r="A2654" s="948">
        <v>1034</v>
      </c>
      <c r="B2654" s="948">
        <v>2848</v>
      </c>
      <c r="C2654" s="948" t="s">
        <v>125</v>
      </c>
      <c r="D2654" s="948" t="s">
        <v>1445</v>
      </c>
      <c r="E2654" s="948">
        <v>48868</v>
      </c>
      <c r="F2654" s="948" t="s">
        <v>198</v>
      </c>
      <c r="G2654" s="948" t="s">
        <v>4440</v>
      </c>
      <c r="H2654" s="948" t="s">
        <v>4441</v>
      </c>
      <c r="I2654" s="948"/>
      <c r="J2654" s="948" t="s">
        <v>1096</v>
      </c>
      <c r="K2654" s="948">
        <v>1</v>
      </c>
      <c r="L2654" s="948" t="s">
        <v>25</v>
      </c>
      <c r="M2654" s="948">
        <v>41600</v>
      </c>
      <c r="N2654" s="948" t="s">
        <v>114</v>
      </c>
      <c r="O2654" s="948">
        <v>165078</v>
      </c>
      <c r="P2654" s="948">
        <v>123478</v>
      </c>
      <c r="Q2654" s="948">
        <v>18870</v>
      </c>
      <c r="R2654" s="948">
        <v>26466</v>
      </c>
      <c r="S2654" s="948"/>
      <c r="T2654" s="948"/>
      <c r="U2654" s="948"/>
      <c r="V2654" s="948" t="s">
        <v>1348</v>
      </c>
      <c r="W2654" s="948">
        <v>1</v>
      </c>
    </row>
    <row r="2655" spans="1:23" s="917" customFormat="1" ht="12.75" customHeight="1">
      <c r="A2655" s="948">
        <v>1710</v>
      </c>
      <c r="B2655" s="948">
        <v>2840</v>
      </c>
      <c r="C2655" s="948" t="s">
        <v>87</v>
      </c>
      <c r="D2655" s="948" t="s">
        <v>1093</v>
      </c>
      <c r="E2655" s="948">
        <v>48869</v>
      </c>
      <c r="F2655" s="948" t="s">
        <v>198</v>
      </c>
      <c r="G2655" s="948" t="s">
        <v>4442</v>
      </c>
      <c r="H2655" s="948" t="s">
        <v>4439</v>
      </c>
      <c r="I2655" s="948"/>
      <c r="J2655" s="948" t="s">
        <v>1096</v>
      </c>
      <c r="K2655" s="948">
        <v>2</v>
      </c>
      <c r="L2655" s="948" t="s">
        <v>25</v>
      </c>
      <c r="M2655" s="948">
        <v>41600</v>
      </c>
      <c r="N2655" s="948" t="s">
        <v>84</v>
      </c>
      <c r="O2655" s="948">
        <v>94362</v>
      </c>
      <c r="P2655" s="948">
        <v>52762</v>
      </c>
      <c r="Q2655" s="948">
        <v>18870</v>
      </c>
      <c r="R2655" s="948">
        <v>26466</v>
      </c>
      <c r="S2655" s="948"/>
      <c r="T2655" s="948"/>
      <c r="U2655" s="948"/>
      <c r="V2655" s="948" t="s">
        <v>1348</v>
      </c>
      <c r="W2655" s="948">
        <v>1</v>
      </c>
    </row>
    <row r="2656" spans="1:23" s="917" customFormat="1" ht="12.75" customHeight="1">
      <c r="A2656" s="948">
        <v>1710</v>
      </c>
      <c r="B2656" s="948">
        <v>2840</v>
      </c>
      <c r="C2656" s="948" t="s">
        <v>87</v>
      </c>
      <c r="D2656" s="948" t="s">
        <v>1093</v>
      </c>
      <c r="E2656" s="948">
        <v>48870</v>
      </c>
      <c r="F2656" s="948" t="s">
        <v>198</v>
      </c>
      <c r="G2656" s="948" t="s">
        <v>4443</v>
      </c>
      <c r="H2656" s="948" t="s">
        <v>4439</v>
      </c>
      <c r="I2656" s="948"/>
      <c r="J2656" s="948" t="s">
        <v>1096</v>
      </c>
      <c r="K2656" s="948">
        <v>1</v>
      </c>
      <c r="L2656" s="948" t="s">
        <v>25</v>
      </c>
      <c r="M2656" s="948">
        <v>41600</v>
      </c>
      <c r="N2656" s="948" t="s">
        <v>84</v>
      </c>
      <c r="O2656" s="948">
        <v>94362</v>
      </c>
      <c r="P2656" s="948">
        <v>52762</v>
      </c>
      <c r="Q2656" s="948">
        <v>18870</v>
      </c>
      <c r="R2656" s="948">
        <v>26466</v>
      </c>
      <c r="S2656" s="948"/>
      <c r="T2656" s="948"/>
      <c r="U2656" s="948"/>
      <c r="V2656" s="948" t="s">
        <v>1348</v>
      </c>
      <c r="W2656" s="948">
        <v>1</v>
      </c>
    </row>
    <row r="2657" spans="1:23" s="917" customFormat="1" ht="12.75" customHeight="1">
      <c r="A2657" s="948">
        <v>1710</v>
      </c>
      <c r="B2657" s="948">
        <v>2840</v>
      </c>
      <c r="C2657" s="948" t="s">
        <v>87</v>
      </c>
      <c r="D2657" s="948" t="s">
        <v>1093</v>
      </c>
      <c r="E2657" s="948">
        <v>48871</v>
      </c>
      <c r="F2657" s="948" t="s">
        <v>198</v>
      </c>
      <c r="G2657" s="948" t="s">
        <v>4444</v>
      </c>
      <c r="H2657" s="948" t="s">
        <v>4439</v>
      </c>
      <c r="I2657" s="948"/>
      <c r="J2657" s="948" t="s">
        <v>1096</v>
      </c>
      <c r="K2657" s="948">
        <v>2</v>
      </c>
      <c r="L2657" s="948" t="s">
        <v>25</v>
      </c>
      <c r="M2657" s="948">
        <v>41600</v>
      </c>
      <c r="N2657" s="948" t="s">
        <v>84</v>
      </c>
      <c r="O2657" s="948">
        <v>94362</v>
      </c>
      <c r="P2657" s="948">
        <v>52762</v>
      </c>
      <c r="Q2657" s="948">
        <v>18870</v>
      </c>
      <c r="R2657" s="948">
        <v>26466</v>
      </c>
      <c r="S2657" s="948"/>
      <c r="T2657" s="948"/>
      <c r="U2657" s="948"/>
      <c r="V2657" s="948" t="s">
        <v>1348</v>
      </c>
      <c r="W2657" s="948">
        <v>1</v>
      </c>
    </row>
    <row r="2658" spans="1:23" s="917" customFormat="1" ht="12.75" customHeight="1">
      <c r="A2658" s="948">
        <v>1710</v>
      </c>
      <c r="B2658" s="948">
        <v>2840</v>
      </c>
      <c r="C2658" s="948" t="s">
        <v>87</v>
      </c>
      <c r="D2658" s="948" t="s">
        <v>1093</v>
      </c>
      <c r="E2658" s="948">
        <v>48872</v>
      </c>
      <c r="F2658" s="948" t="s">
        <v>198</v>
      </c>
      <c r="G2658" s="948" t="s">
        <v>4445</v>
      </c>
      <c r="H2658" s="948" t="s">
        <v>4345</v>
      </c>
      <c r="I2658" s="948"/>
      <c r="J2658" s="948" t="s">
        <v>1096</v>
      </c>
      <c r="K2658" s="948">
        <v>2</v>
      </c>
      <c r="L2658" s="948" t="s">
        <v>25</v>
      </c>
      <c r="M2658" s="948">
        <v>41600</v>
      </c>
      <c r="N2658" s="948" t="s">
        <v>84</v>
      </c>
      <c r="O2658" s="948">
        <v>94362</v>
      </c>
      <c r="P2658" s="948">
        <v>52762</v>
      </c>
      <c r="Q2658" s="948">
        <v>18870</v>
      </c>
      <c r="R2658" s="948">
        <v>26466</v>
      </c>
      <c r="S2658" s="948"/>
      <c r="T2658" s="948"/>
      <c r="U2658" s="948"/>
      <c r="V2658" s="948" t="s">
        <v>1348</v>
      </c>
      <c r="W2658" s="948">
        <v>1</v>
      </c>
    </row>
    <row r="2659" spans="1:23" s="917" customFormat="1" ht="12.75" customHeight="1">
      <c r="A2659" s="948">
        <v>1705</v>
      </c>
      <c r="B2659" s="948">
        <v>2840</v>
      </c>
      <c r="C2659" s="948" t="s">
        <v>87</v>
      </c>
      <c r="D2659" s="948" t="s">
        <v>1093</v>
      </c>
      <c r="E2659" s="948">
        <v>48873</v>
      </c>
      <c r="F2659" s="948" t="s">
        <v>198</v>
      </c>
      <c r="G2659" s="948" t="s">
        <v>4446</v>
      </c>
      <c r="H2659" s="948" t="s">
        <v>4439</v>
      </c>
      <c r="I2659" s="948"/>
      <c r="J2659" s="948" t="s">
        <v>1096</v>
      </c>
      <c r="K2659" s="948">
        <v>3</v>
      </c>
      <c r="L2659" s="948" t="s">
        <v>25</v>
      </c>
      <c r="M2659" s="948">
        <v>41600</v>
      </c>
      <c r="N2659" s="948" t="s">
        <v>84</v>
      </c>
      <c r="O2659" s="948">
        <v>94362</v>
      </c>
      <c r="P2659" s="948">
        <v>52762</v>
      </c>
      <c r="Q2659" s="948">
        <v>18870</v>
      </c>
      <c r="R2659" s="948">
        <v>26466</v>
      </c>
      <c r="S2659" s="948"/>
      <c r="T2659" s="948"/>
      <c r="U2659" s="948"/>
      <c r="V2659" s="948" t="s">
        <v>1348</v>
      </c>
      <c r="W2659" s="948">
        <v>1</v>
      </c>
    </row>
    <row r="2660" spans="1:23" s="917" customFormat="1" ht="12.75" customHeight="1">
      <c r="A2660" s="948">
        <v>1705</v>
      </c>
      <c r="B2660" s="948">
        <v>2840</v>
      </c>
      <c r="C2660" s="948" t="s">
        <v>87</v>
      </c>
      <c r="D2660" s="948" t="s">
        <v>1093</v>
      </c>
      <c r="E2660" s="948">
        <v>48874</v>
      </c>
      <c r="F2660" s="948" t="s">
        <v>198</v>
      </c>
      <c r="G2660" s="948" t="s">
        <v>4447</v>
      </c>
      <c r="H2660" s="948" t="s">
        <v>4439</v>
      </c>
      <c r="I2660" s="948" t="s">
        <v>1748</v>
      </c>
      <c r="J2660" s="948" t="s">
        <v>1096</v>
      </c>
      <c r="K2660" s="948">
        <v>2</v>
      </c>
      <c r="L2660" s="948" t="s">
        <v>25</v>
      </c>
      <c r="M2660" s="948">
        <v>41600</v>
      </c>
      <c r="N2660" s="948" t="s">
        <v>84</v>
      </c>
      <c r="O2660" s="948">
        <v>94362</v>
      </c>
      <c r="P2660" s="948">
        <v>52762</v>
      </c>
      <c r="Q2660" s="948">
        <v>18870</v>
      </c>
      <c r="R2660" s="948">
        <v>26466</v>
      </c>
      <c r="S2660" s="948"/>
      <c r="T2660" s="948"/>
      <c r="U2660" s="948"/>
      <c r="V2660" s="948" t="s">
        <v>1348</v>
      </c>
      <c r="W2660" s="948">
        <v>1</v>
      </c>
    </row>
    <row r="2661" spans="1:23" s="917" customFormat="1" ht="12.75" customHeight="1">
      <c r="A2661" s="948">
        <v>1705</v>
      </c>
      <c r="B2661" s="948">
        <v>2840</v>
      </c>
      <c r="C2661" s="948" t="s">
        <v>87</v>
      </c>
      <c r="D2661" s="948" t="s">
        <v>1093</v>
      </c>
      <c r="E2661" s="948">
        <v>48875</v>
      </c>
      <c r="F2661" s="948" t="s">
        <v>198</v>
      </c>
      <c r="G2661" s="948" t="s">
        <v>4448</v>
      </c>
      <c r="H2661" s="948" t="s">
        <v>4439</v>
      </c>
      <c r="I2661" s="948" t="s">
        <v>5779</v>
      </c>
      <c r="J2661" s="948" t="s">
        <v>1096</v>
      </c>
      <c r="K2661" s="948">
        <v>2</v>
      </c>
      <c r="L2661" s="948" t="s">
        <v>25</v>
      </c>
      <c r="M2661" s="948">
        <v>41600</v>
      </c>
      <c r="N2661" s="948" t="s">
        <v>84</v>
      </c>
      <c r="O2661" s="948">
        <v>94362</v>
      </c>
      <c r="P2661" s="948">
        <v>52762</v>
      </c>
      <c r="Q2661" s="948">
        <v>18870</v>
      </c>
      <c r="R2661" s="948">
        <v>26466</v>
      </c>
      <c r="S2661" s="948"/>
      <c r="T2661" s="948"/>
      <c r="U2661" s="948"/>
      <c r="V2661" s="948" t="s">
        <v>1348</v>
      </c>
      <c r="W2661" s="948">
        <v>1</v>
      </c>
    </row>
    <row r="2662" spans="1:23" s="917" customFormat="1" ht="12.75" customHeight="1">
      <c r="A2662" s="948">
        <v>1710</v>
      </c>
      <c r="B2662" s="948">
        <v>2840</v>
      </c>
      <c r="C2662" s="948" t="s">
        <v>87</v>
      </c>
      <c r="D2662" s="948" t="s">
        <v>1093</v>
      </c>
      <c r="E2662" s="948">
        <v>48876</v>
      </c>
      <c r="F2662" s="948" t="s">
        <v>198</v>
      </c>
      <c r="G2662" s="948" t="s">
        <v>4449</v>
      </c>
      <c r="H2662" s="948" t="s">
        <v>4439</v>
      </c>
      <c r="I2662" s="948" t="s">
        <v>1748</v>
      </c>
      <c r="J2662" s="948" t="s">
        <v>1096</v>
      </c>
      <c r="K2662" s="948">
        <v>3</v>
      </c>
      <c r="L2662" s="948" t="s">
        <v>25</v>
      </c>
      <c r="M2662" s="948">
        <v>41600</v>
      </c>
      <c r="N2662" s="948" t="s">
        <v>84</v>
      </c>
      <c r="O2662" s="948">
        <v>94362</v>
      </c>
      <c r="P2662" s="948">
        <v>52762</v>
      </c>
      <c r="Q2662" s="948">
        <v>18870</v>
      </c>
      <c r="R2662" s="948">
        <v>26466</v>
      </c>
      <c r="S2662" s="948"/>
      <c r="T2662" s="948"/>
      <c r="U2662" s="948"/>
      <c r="V2662" s="948" t="s">
        <v>1348</v>
      </c>
      <c r="W2662" s="948">
        <v>1</v>
      </c>
    </row>
    <row r="2663" spans="1:23" s="917" customFormat="1" ht="12.75" customHeight="1">
      <c r="A2663" s="948">
        <v>1710</v>
      </c>
      <c r="B2663" s="948">
        <v>2840</v>
      </c>
      <c r="C2663" s="948" t="s">
        <v>87</v>
      </c>
      <c r="D2663" s="948" t="s">
        <v>1093</v>
      </c>
      <c r="E2663" s="948">
        <v>48877</v>
      </c>
      <c r="F2663" s="948" t="s">
        <v>198</v>
      </c>
      <c r="G2663" s="948" t="s">
        <v>4450</v>
      </c>
      <c r="H2663" s="948" t="s">
        <v>4345</v>
      </c>
      <c r="I2663" s="948"/>
      <c r="J2663" s="948" t="s">
        <v>1096</v>
      </c>
      <c r="K2663" s="948">
        <v>1</v>
      </c>
      <c r="L2663" s="948" t="s">
        <v>25</v>
      </c>
      <c r="M2663" s="948">
        <v>41600</v>
      </c>
      <c r="N2663" s="948" t="s">
        <v>84</v>
      </c>
      <c r="O2663" s="948">
        <v>94362</v>
      </c>
      <c r="P2663" s="948">
        <v>52762</v>
      </c>
      <c r="Q2663" s="948">
        <v>18870</v>
      </c>
      <c r="R2663" s="948">
        <v>26466</v>
      </c>
      <c r="S2663" s="948"/>
      <c r="T2663" s="948"/>
      <c r="U2663" s="948"/>
      <c r="V2663" s="948" t="s">
        <v>1348</v>
      </c>
      <c r="W2663" s="948">
        <v>1</v>
      </c>
    </row>
    <row r="2664" spans="1:23" s="917" customFormat="1" ht="12.75" customHeight="1">
      <c r="A2664" s="948">
        <v>1033</v>
      </c>
      <c r="B2664" s="948">
        <v>2810</v>
      </c>
      <c r="C2664" s="948" t="s">
        <v>100</v>
      </c>
      <c r="D2664" s="948" t="s">
        <v>1103</v>
      </c>
      <c r="E2664" s="948">
        <v>48878</v>
      </c>
      <c r="F2664" s="948" t="s">
        <v>198</v>
      </c>
      <c r="G2664" s="948" t="s">
        <v>4451</v>
      </c>
      <c r="H2664" s="948" t="s">
        <v>3298</v>
      </c>
      <c r="I2664" s="948"/>
      <c r="J2664" s="948" t="s">
        <v>1096</v>
      </c>
      <c r="K2664" s="948">
        <v>1</v>
      </c>
      <c r="L2664" s="948" t="s">
        <v>25</v>
      </c>
      <c r="M2664" s="948">
        <v>41600</v>
      </c>
      <c r="N2664" s="948" t="s">
        <v>97</v>
      </c>
      <c r="O2664" s="948">
        <v>122428</v>
      </c>
      <c r="P2664" s="948">
        <v>80828</v>
      </c>
      <c r="Q2664" s="948">
        <v>18870</v>
      </c>
      <c r="R2664" s="948">
        <v>34212</v>
      </c>
      <c r="S2664" s="948"/>
      <c r="T2664" s="948"/>
      <c r="U2664" s="948"/>
      <c r="V2664" s="948" t="s">
        <v>1348</v>
      </c>
      <c r="W2664" s="948">
        <v>1</v>
      </c>
    </row>
    <row r="2665" spans="1:23" s="917" customFormat="1" ht="12.75" customHeight="1">
      <c r="A2665" s="948">
        <v>2004</v>
      </c>
      <c r="B2665" s="948">
        <v>2840</v>
      </c>
      <c r="C2665" s="948" t="s">
        <v>87</v>
      </c>
      <c r="D2665" s="948" t="s">
        <v>1266</v>
      </c>
      <c r="E2665" s="948">
        <v>48879</v>
      </c>
      <c r="F2665" s="948" t="s">
        <v>198</v>
      </c>
      <c r="G2665" s="948" t="s">
        <v>4452</v>
      </c>
      <c r="H2665" s="948" t="s">
        <v>4453</v>
      </c>
      <c r="I2665" s="948"/>
      <c r="J2665" s="948" t="s">
        <v>1096</v>
      </c>
      <c r="K2665" s="948">
        <v>3</v>
      </c>
      <c r="L2665" s="948" t="s">
        <v>1415</v>
      </c>
      <c r="M2665" s="948">
        <v>0</v>
      </c>
      <c r="N2665" s="948" t="s">
        <v>84</v>
      </c>
      <c r="O2665" s="948">
        <v>97274</v>
      </c>
      <c r="P2665" s="948">
        <v>97274</v>
      </c>
      <c r="Q2665" s="948">
        <v>18870</v>
      </c>
      <c r="R2665" s="948">
        <v>26466</v>
      </c>
      <c r="S2665" s="948"/>
      <c r="T2665" s="948"/>
      <c r="U2665" s="948"/>
      <c r="V2665" s="948" t="s">
        <v>1348</v>
      </c>
      <c r="W2665" s="948">
        <v>2</v>
      </c>
    </row>
    <row r="2666" spans="1:23" s="917" customFormat="1" ht="12.75" customHeight="1">
      <c r="A2666" s="948">
        <v>2004</v>
      </c>
      <c r="B2666" s="948">
        <v>2840</v>
      </c>
      <c r="C2666" s="948" t="s">
        <v>87</v>
      </c>
      <c r="D2666" s="948" t="s">
        <v>1266</v>
      </c>
      <c r="E2666" s="948">
        <v>48880</v>
      </c>
      <c r="F2666" s="948" t="s">
        <v>198</v>
      </c>
      <c r="G2666" s="948" t="s">
        <v>4454</v>
      </c>
      <c r="H2666" s="948" t="s">
        <v>4453</v>
      </c>
      <c r="I2666" s="948"/>
      <c r="J2666" s="948" t="s">
        <v>1096</v>
      </c>
      <c r="K2666" s="948">
        <v>3</v>
      </c>
      <c r="L2666" s="948" t="s">
        <v>1415</v>
      </c>
      <c r="M2666" s="948">
        <v>0</v>
      </c>
      <c r="N2666" s="948" t="s">
        <v>84</v>
      </c>
      <c r="O2666" s="948">
        <v>97274</v>
      </c>
      <c r="P2666" s="948">
        <v>97274</v>
      </c>
      <c r="Q2666" s="948">
        <v>18870</v>
      </c>
      <c r="R2666" s="948">
        <v>26466</v>
      </c>
      <c r="S2666" s="948"/>
      <c r="T2666" s="948"/>
      <c r="U2666" s="948"/>
      <c r="V2666" s="948" t="s">
        <v>1348</v>
      </c>
      <c r="W2666" s="948">
        <v>2</v>
      </c>
    </row>
    <row r="2667" spans="1:23" s="917" customFormat="1" ht="12.75" customHeight="1">
      <c r="A2667" s="948">
        <v>1145</v>
      </c>
      <c r="B2667" s="948">
        <v>2839</v>
      </c>
      <c r="C2667" s="948" t="s">
        <v>86</v>
      </c>
      <c r="D2667" s="948" t="s">
        <v>1133</v>
      </c>
      <c r="E2667" s="948">
        <v>48881</v>
      </c>
      <c r="F2667" s="948" t="s">
        <v>198</v>
      </c>
      <c r="G2667" s="948" t="s">
        <v>4455</v>
      </c>
      <c r="H2667" s="948" t="s">
        <v>4456</v>
      </c>
      <c r="I2667" s="948"/>
      <c r="J2667" s="948" t="s">
        <v>1096</v>
      </c>
      <c r="K2667" s="948">
        <v>1</v>
      </c>
      <c r="L2667" s="948" t="s">
        <v>327</v>
      </c>
      <c r="M2667" s="948">
        <v>41600</v>
      </c>
      <c r="N2667" s="948" t="s">
        <v>84</v>
      </c>
      <c r="O2667" s="948">
        <v>94362</v>
      </c>
      <c r="P2667" s="948">
        <v>52762</v>
      </c>
      <c r="Q2667" s="948">
        <v>18870</v>
      </c>
      <c r="R2667" s="948">
        <v>26466</v>
      </c>
      <c r="S2667" s="948"/>
      <c r="T2667" s="948"/>
      <c r="U2667" s="948"/>
      <c r="V2667" s="948" t="s">
        <v>1348</v>
      </c>
      <c r="W2667" s="948">
        <v>1</v>
      </c>
    </row>
    <row r="2668" spans="1:23" s="917" customFormat="1" ht="12.75" customHeight="1">
      <c r="A2668" s="948">
        <v>1110</v>
      </c>
      <c r="B2668" s="948">
        <v>2836</v>
      </c>
      <c r="C2668" s="948" t="s">
        <v>320</v>
      </c>
      <c r="D2668" s="948" t="s">
        <v>1372</v>
      </c>
      <c r="E2668" s="948">
        <v>48882</v>
      </c>
      <c r="F2668" s="948" t="s">
        <v>198</v>
      </c>
      <c r="G2668" s="948" t="s">
        <v>4457</v>
      </c>
      <c r="H2668" s="948" t="s">
        <v>4387</v>
      </c>
      <c r="I2668" s="948"/>
      <c r="J2668" s="948" t="s">
        <v>1096</v>
      </c>
      <c r="K2668" s="948">
        <v>5</v>
      </c>
      <c r="L2668" s="948" t="s">
        <v>25</v>
      </c>
      <c r="M2668" s="948">
        <v>41600</v>
      </c>
      <c r="N2668" s="948" t="s">
        <v>126</v>
      </c>
      <c r="O2668" s="948">
        <v>212265</v>
      </c>
      <c r="P2668" s="948">
        <v>170665</v>
      </c>
      <c r="Q2668" s="948">
        <v>18870</v>
      </c>
      <c r="R2668" s="948">
        <v>26466</v>
      </c>
      <c r="S2668" s="948"/>
      <c r="T2668" s="948"/>
      <c r="U2668" s="948"/>
      <c r="V2668" s="948" t="s">
        <v>1348</v>
      </c>
      <c r="W2668" s="948">
        <v>1</v>
      </c>
    </row>
    <row r="2669" spans="1:23" s="917" customFormat="1" ht="12.75" customHeight="1">
      <c r="A2669" s="948">
        <v>1430</v>
      </c>
      <c r="B2669" s="948">
        <v>2840</v>
      </c>
      <c r="C2669" s="948" t="s">
        <v>87</v>
      </c>
      <c r="D2669" s="948" t="s">
        <v>1833</v>
      </c>
      <c r="E2669" s="948">
        <v>48884</v>
      </c>
      <c r="F2669" s="948" t="s">
        <v>198</v>
      </c>
      <c r="G2669" s="948" t="s">
        <v>4458</v>
      </c>
      <c r="H2669" s="948" t="s">
        <v>4459</v>
      </c>
      <c r="I2669" s="948"/>
      <c r="J2669" s="948" t="s">
        <v>1096</v>
      </c>
      <c r="K2669" s="948">
        <v>2</v>
      </c>
      <c r="L2669" s="948" t="s">
        <v>25</v>
      </c>
      <c r="M2669" s="948">
        <v>41600</v>
      </c>
      <c r="N2669" s="948" t="s">
        <v>84</v>
      </c>
      <c r="O2669" s="948">
        <v>94362</v>
      </c>
      <c r="P2669" s="948">
        <v>52762</v>
      </c>
      <c r="Q2669" s="948">
        <v>18870</v>
      </c>
      <c r="R2669" s="948">
        <v>26466</v>
      </c>
      <c r="S2669" s="948"/>
      <c r="T2669" s="948"/>
      <c r="U2669" s="948"/>
      <c r="V2669" s="948" t="s">
        <v>1348</v>
      </c>
      <c r="W2669" s="948">
        <v>2</v>
      </c>
    </row>
    <row r="2670" spans="1:23" s="917" customFormat="1" ht="12.75" customHeight="1">
      <c r="A2670" s="948">
        <v>1430</v>
      </c>
      <c r="B2670" s="948">
        <v>2807</v>
      </c>
      <c r="C2670" s="948" t="s">
        <v>1102</v>
      </c>
      <c r="D2670" s="948" t="s">
        <v>1833</v>
      </c>
      <c r="E2670" s="948">
        <v>48885</v>
      </c>
      <c r="F2670" s="948" t="s">
        <v>198</v>
      </c>
      <c r="G2670" s="948" t="s">
        <v>4460</v>
      </c>
      <c r="H2670" s="948" t="s">
        <v>4459</v>
      </c>
      <c r="I2670" s="948"/>
      <c r="J2670" s="948" t="s">
        <v>1096</v>
      </c>
      <c r="K2670" s="948">
        <v>2</v>
      </c>
      <c r="L2670" s="948" t="s">
        <v>25</v>
      </c>
      <c r="M2670" s="948">
        <v>41600</v>
      </c>
      <c r="N2670" s="948" t="s">
        <v>97</v>
      </c>
      <c r="O2670" s="948">
        <v>122428</v>
      </c>
      <c r="P2670" s="948">
        <v>80828</v>
      </c>
      <c r="Q2670" s="948">
        <v>18870</v>
      </c>
      <c r="R2670" s="948">
        <v>26466</v>
      </c>
      <c r="S2670" s="948"/>
      <c r="T2670" s="948"/>
      <c r="U2670" s="948"/>
      <c r="V2670" s="948" t="s">
        <v>1348</v>
      </c>
      <c r="W2670" s="948">
        <v>2</v>
      </c>
    </row>
    <row r="2671" spans="1:23" s="917" customFormat="1" ht="12.75" customHeight="1">
      <c r="A2671" s="948">
        <v>1430</v>
      </c>
      <c r="B2671" s="948">
        <v>2807</v>
      </c>
      <c r="C2671" s="948" t="s">
        <v>1102</v>
      </c>
      <c r="D2671" s="948" t="s">
        <v>1833</v>
      </c>
      <c r="E2671" s="948">
        <v>48886</v>
      </c>
      <c r="F2671" s="948" t="s">
        <v>198</v>
      </c>
      <c r="G2671" s="948" t="s">
        <v>4461</v>
      </c>
      <c r="H2671" s="948" t="s">
        <v>4459</v>
      </c>
      <c r="I2671" s="948"/>
      <c r="J2671" s="948" t="s">
        <v>1096</v>
      </c>
      <c r="K2671" s="948">
        <v>3</v>
      </c>
      <c r="L2671" s="948" t="s">
        <v>25</v>
      </c>
      <c r="M2671" s="948">
        <v>41600</v>
      </c>
      <c r="N2671" s="948" t="s">
        <v>97</v>
      </c>
      <c r="O2671" s="948">
        <v>122428</v>
      </c>
      <c r="P2671" s="948">
        <v>80828</v>
      </c>
      <c r="Q2671" s="948">
        <v>18870</v>
      </c>
      <c r="R2671" s="948">
        <v>26466</v>
      </c>
      <c r="S2671" s="948"/>
      <c r="T2671" s="948"/>
      <c r="U2671" s="948"/>
      <c r="V2671" s="948" t="s">
        <v>1348</v>
      </c>
      <c r="W2671" s="948">
        <v>2</v>
      </c>
    </row>
    <row r="2672" spans="1:23" s="917" customFormat="1" ht="12.75" customHeight="1">
      <c r="A2672" s="948">
        <v>1430</v>
      </c>
      <c r="B2672" s="948">
        <v>2827</v>
      </c>
      <c r="C2672" s="948" t="s">
        <v>96</v>
      </c>
      <c r="D2672" s="948" t="s">
        <v>1833</v>
      </c>
      <c r="E2672" s="948">
        <v>48889</v>
      </c>
      <c r="F2672" s="948" t="s">
        <v>198</v>
      </c>
      <c r="G2672" s="948" t="s">
        <v>4462</v>
      </c>
      <c r="H2672" s="948" t="s">
        <v>4334</v>
      </c>
      <c r="I2672" s="948"/>
      <c r="J2672" s="948" t="s">
        <v>1096</v>
      </c>
      <c r="K2672" s="948">
        <v>4</v>
      </c>
      <c r="L2672" s="948" t="s">
        <v>25</v>
      </c>
      <c r="M2672" s="948">
        <v>41600</v>
      </c>
      <c r="N2672" s="948" t="s">
        <v>93</v>
      </c>
      <c r="O2672" s="948">
        <v>109342</v>
      </c>
      <c r="P2672" s="948">
        <v>67742</v>
      </c>
      <c r="Q2672" s="948">
        <v>18870</v>
      </c>
      <c r="R2672" s="948">
        <v>26466</v>
      </c>
      <c r="S2672" s="948"/>
      <c r="T2672" s="948"/>
      <c r="U2672" s="948"/>
      <c r="V2672" s="948" t="s">
        <v>1348</v>
      </c>
      <c r="W2672" s="948">
        <v>1</v>
      </c>
    </row>
    <row r="2673" spans="1:23" s="917" customFormat="1" ht="12.75" customHeight="1">
      <c r="A2673" s="948">
        <v>1430</v>
      </c>
      <c r="B2673" s="948">
        <v>2827</v>
      </c>
      <c r="C2673" s="948" t="s">
        <v>96</v>
      </c>
      <c r="D2673" s="948" t="s">
        <v>1833</v>
      </c>
      <c r="E2673" s="948">
        <v>48889</v>
      </c>
      <c r="F2673" s="948" t="s">
        <v>869</v>
      </c>
      <c r="G2673" s="948" t="s">
        <v>4463</v>
      </c>
      <c r="H2673" s="948" t="s">
        <v>4010</v>
      </c>
      <c r="I2673" s="948"/>
      <c r="J2673" s="948" t="s">
        <v>1096</v>
      </c>
      <c r="K2673" s="948">
        <v>3</v>
      </c>
      <c r="L2673" s="948" t="s">
        <v>25</v>
      </c>
      <c r="M2673" s="948">
        <v>41600</v>
      </c>
      <c r="N2673" s="948" t="s">
        <v>93</v>
      </c>
      <c r="O2673" s="948">
        <v>109342</v>
      </c>
      <c r="P2673" s="948">
        <v>67742</v>
      </c>
      <c r="Q2673" s="948">
        <v>18870</v>
      </c>
      <c r="R2673" s="948">
        <v>26466</v>
      </c>
      <c r="S2673" s="948"/>
      <c r="T2673" s="948"/>
      <c r="U2673" s="948"/>
      <c r="V2673" s="948" t="s">
        <v>1403</v>
      </c>
      <c r="W2673" s="948">
        <v>1</v>
      </c>
    </row>
    <row r="2674" spans="1:23" s="917" customFormat="1" ht="12.75" customHeight="1">
      <c r="A2674" s="948">
        <v>1430</v>
      </c>
      <c r="B2674" s="948">
        <v>2827</v>
      </c>
      <c r="C2674" s="948" t="s">
        <v>96</v>
      </c>
      <c r="D2674" s="948" t="s">
        <v>1833</v>
      </c>
      <c r="E2674" s="948">
        <v>48889</v>
      </c>
      <c r="F2674" s="948" t="s">
        <v>871</v>
      </c>
      <c r="G2674" s="948" t="s">
        <v>4464</v>
      </c>
      <c r="H2674" s="948" t="s">
        <v>4465</v>
      </c>
      <c r="I2674" s="948"/>
      <c r="J2674" s="948" t="s">
        <v>1096</v>
      </c>
      <c r="K2674" s="948">
        <v>1</v>
      </c>
      <c r="L2674" s="948" t="s">
        <v>25</v>
      </c>
      <c r="M2674" s="948">
        <v>41600</v>
      </c>
      <c r="N2674" s="948" t="s">
        <v>93</v>
      </c>
      <c r="O2674" s="948">
        <v>109342</v>
      </c>
      <c r="P2674" s="948">
        <v>67742</v>
      </c>
      <c r="Q2674" s="948">
        <v>18870</v>
      </c>
      <c r="R2674" s="948">
        <v>26466</v>
      </c>
      <c r="S2674" s="948"/>
      <c r="T2674" s="948"/>
      <c r="U2674" s="948"/>
      <c r="V2674" s="948" t="s">
        <v>1403</v>
      </c>
      <c r="W2674" s="948">
        <v>1</v>
      </c>
    </row>
    <row r="2675" spans="1:23" s="917" customFormat="1" ht="12.75" customHeight="1">
      <c r="A2675" s="948">
        <v>1430</v>
      </c>
      <c r="B2675" s="948">
        <v>2827</v>
      </c>
      <c r="C2675" s="948" t="s">
        <v>96</v>
      </c>
      <c r="D2675" s="948" t="s">
        <v>1833</v>
      </c>
      <c r="E2675" s="948">
        <v>48890</v>
      </c>
      <c r="F2675" s="948" t="s">
        <v>198</v>
      </c>
      <c r="G2675" s="948" t="s">
        <v>4466</v>
      </c>
      <c r="H2675" s="948" t="s">
        <v>3298</v>
      </c>
      <c r="I2675" s="948"/>
      <c r="J2675" s="948" t="s">
        <v>1096</v>
      </c>
      <c r="K2675" s="948">
        <v>2</v>
      </c>
      <c r="L2675" s="948" t="s">
        <v>25</v>
      </c>
      <c r="M2675" s="948">
        <v>41600</v>
      </c>
      <c r="N2675" s="948" t="s">
        <v>93</v>
      </c>
      <c r="O2675" s="948">
        <v>109342</v>
      </c>
      <c r="P2675" s="948">
        <v>67742</v>
      </c>
      <c r="Q2675" s="948">
        <v>18870</v>
      </c>
      <c r="R2675" s="948">
        <v>26466</v>
      </c>
      <c r="S2675" s="948"/>
      <c r="T2675" s="948"/>
      <c r="U2675" s="948"/>
      <c r="V2675" s="948" t="s">
        <v>1348</v>
      </c>
      <c r="W2675" s="948">
        <v>1</v>
      </c>
    </row>
    <row r="2676" spans="1:23" s="917" customFormat="1" ht="12.75" customHeight="1">
      <c r="A2676" s="948">
        <v>1430</v>
      </c>
      <c r="B2676" s="948">
        <v>2807</v>
      </c>
      <c r="C2676" s="948" t="s">
        <v>1102</v>
      </c>
      <c r="D2676" s="948" t="s">
        <v>1833</v>
      </c>
      <c r="E2676" s="948">
        <v>48891</v>
      </c>
      <c r="F2676" s="948" t="s">
        <v>198</v>
      </c>
      <c r="G2676" s="948" t="s">
        <v>4467</v>
      </c>
      <c r="H2676" s="948" t="s">
        <v>4010</v>
      </c>
      <c r="I2676" s="948"/>
      <c r="J2676" s="948" t="s">
        <v>1096</v>
      </c>
      <c r="K2676" s="948">
        <v>6</v>
      </c>
      <c r="L2676" s="948" t="s">
        <v>25</v>
      </c>
      <c r="M2676" s="948">
        <v>41600</v>
      </c>
      <c r="N2676" s="948" t="s">
        <v>97</v>
      </c>
      <c r="O2676" s="948">
        <v>122428</v>
      </c>
      <c r="P2676" s="948">
        <v>80828</v>
      </c>
      <c r="Q2676" s="948">
        <v>18870</v>
      </c>
      <c r="R2676" s="948">
        <v>26466</v>
      </c>
      <c r="S2676" s="948"/>
      <c r="T2676" s="948"/>
      <c r="U2676" s="948"/>
      <c r="V2676" s="948" t="s">
        <v>1348</v>
      </c>
      <c r="W2676" s="948">
        <v>2</v>
      </c>
    </row>
    <row r="2677" spans="1:23" s="917" customFormat="1" ht="12.75" customHeight="1">
      <c r="A2677" s="948">
        <v>1430</v>
      </c>
      <c r="B2677" s="948">
        <v>2807</v>
      </c>
      <c r="C2677" s="948" t="s">
        <v>1102</v>
      </c>
      <c r="D2677" s="948" t="s">
        <v>1833</v>
      </c>
      <c r="E2677" s="948">
        <v>48891</v>
      </c>
      <c r="F2677" s="948" t="s">
        <v>869</v>
      </c>
      <c r="G2677" s="948" t="s">
        <v>4468</v>
      </c>
      <c r="H2677" s="948" t="s">
        <v>4010</v>
      </c>
      <c r="I2677" s="948"/>
      <c r="J2677" s="948" t="s">
        <v>1096</v>
      </c>
      <c r="K2677" s="948">
        <v>4</v>
      </c>
      <c r="L2677" s="948" t="s">
        <v>25</v>
      </c>
      <c r="M2677" s="948">
        <v>41600</v>
      </c>
      <c r="N2677" s="948" t="s">
        <v>97</v>
      </c>
      <c r="O2677" s="948">
        <v>122428</v>
      </c>
      <c r="P2677" s="948">
        <v>80828</v>
      </c>
      <c r="Q2677" s="948">
        <v>18870</v>
      </c>
      <c r="R2677" s="948">
        <v>26466</v>
      </c>
      <c r="S2677" s="948"/>
      <c r="T2677" s="948"/>
      <c r="U2677" s="948"/>
      <c r="V2677" s="948" t="s">
        <v>1403</v>
      </c>
      <c r="W2677" s="948">
        <v>2</v>
      </c>
    </row>
    <row r="2678" spans="1:23" s="917" customFormat="1" ht="12.75" customHeight="1">
      <c r="A2678" s="948">
        <v>1430</v>
      </c>
      <c r="B2678" s="948">
        <v>2807</v>
      </c>
      <c r="C2678" s="948" t="s">
        <v>1102</v>
      </c>
      <c r="D2678" s="948" t="s">
        <v>1833</v>
      </c>
      <c r="E2678" s="948">
        <v>48891</v>
      </c>
      <c r="F2678" s="948" t="s">
        <v>871</v>
      </c>
      <c r="G2678" s="948" t="s">
        <v>4469</v>
      </c>
      <c r="H2678" s="948" t="s">
        <v>4010</v>
      </c>
      <c r="I2678" s="948"/>
      <c r="J2678" s="948" t="s">
        <v>1096</v>
      </c>
      <c r="K2678" s="948">
        <v>2</v>
      </c>
      <c r="L2678" s="948" t="s">
        <v>25</v>
      </c>
      <c r="M2678" s="948">
        <v>41600</v>
      </c>
      <c r="N2678" s="948" t="s">
        <v>97</v>
      </c>
      <c r="O2678" s="948">
        <v>122428</v>
      </c>
      <c r="P2678" s="948">
        <v>80828</v>
      </c>
      <c r="Q2678" s="948">
        <v>18870</v>
      </c>
      <c r="R2678" s="948">
        <v>26466</v>
      </c>
      <c r="S2678" s="948"/>
      <c r="T2678" s="948"/>
      <c r="U2678" s="948"/>
      <c r="V2678" s="948" t="s">
        <v>1403</v>
      </c>
      <c r="W2678" s="948">
        <v>2</v>
      </c>
    </row>
    <row r="2679" spans="1:23" s="917" customFormat="1" ht="12.75" customHeight="1">
      <c r="A2679" s="948">
        <v>1420</v>
      </c>
      <c r="B2679" s="948">
        <v>2819</v>
      </c>
      <c r="C2679" s="948" t="s">
        <v>101</v>
      </c>
      <c r="D2679" s="948" t="s">
        <v>1833</v>
      </c>
      <c r="E2679" s="948">
        <v>48892</v>
      </c>
      <c r="F2679" s="948" t="s">
        <v>198</v>
      </c>
      <c r="G2679" s="948" t="s">
        <v>4470</v>
      </c>
      <c r="H2679" s="948" t="s">
        <v>4471</v>
      </c>
      <c r="I2679" s="948"/>
      <c r="J2679" s="948" t="s">
        <v>1096</v>
      </c>
      <c r="K2679" s="948">
        <v>4</v>
      </c>
      <c r="L2679" s="948" t="s">
        <v>25</v>
      </c>
      <c r="M2679" s="948">
        <v>41600</v>
      </c>
      <c r="N2679" s="948" t="s">
        <v>97</v>
      </c>
      <c r="O2679" s="948">
        <v>122428</v>
      </c>
      <c r="P2679" s="948">
        <v>80828</v>
      </c>
      <c r="Q2679" s="948">
        <v>18870</v>
      </c>
      <c r="R2679" s="948">
        <v>26466</v>
      </c>
      <c r="S2679" s="948"/>
      <c r="T2679" s="948"/>
      <c r="U2679" s="948"/>
      <c r="V2679" s="948" t="s">
        <v>1348</v>
      </c>
      <c r="W2679" s="948">
        <v>3</v>
      </c>
    </row>
    <row r="2680" spans="1:23" s="917" customFormat="1" ht="12.75" customHeight="1">
      <c r="A2680" s="948">
        <v>1430</v>
      </c>
      <c r="B2680" s="948">
        <v>2840</v>
      </c>
      <c r="C2680" s="948" t="s">
        <v>87</v>
      </c>
      <c r="D2680" s="948" t="s">
        <v>1833</v>
      </c>
      <c r="E2680" s="948">
        <v>48893</v>
      </c>
      <c r="F2680" s="948" t="s">
        <v>198</v>
      </c>
      <c r="G2680" s="948" t="s">
        <v>4472</v>
      </c>
      <c r="H2680" s="948" t="s">
        <v>4459</v>
      </c>
      <c r="I2680" s="948"/>
      <c r="J2680" s="948" t="s">
        <v>1096</v>
      </c>
      <c r="K2680" s="948">
        <v>2</v>
      </c>
      <c r="L2680" s="948" t="s">
        <v>25</v>
      </c>
      <c r="M2680" s="948">
        <v>41600</v>
      </c>
      <c r="N2680" s="948" t="s">
        <v>84</v>
      </c>
      <c r="O2680" s="948">
        <v>94362</v>
      </c>
      <c r="P2680" s="948">
        <v>52762</v>
      </c>
      <c r="Q2680" s="948">
        <v>18870</v>
      </c>
      <c r="R2680" s="948">
        <v>26466</v>
      </c>
      <c r="S2680" s="948"/>
      <c r="T2680" s="948"/>
      <c r="U2680" s="948"/>
      <c r="V2680" s="948" t="s">
        <v>1348</v>
      </c>
      <c r="W2680" s="948">
        <v>3</v>
      </c>
    </row>
    <row r="2681" spans="1:23" s="917" customFormat="1" ht="12.75" customHeight="1">
      <c r="A2681" s="948">
        <v>1190</v>
      </c>
      <c r="B2681" s="948">
        <v>2834</v>
      </c>
      <c r="C2681" s="948" t="s">
        <v>123</v>
      </c>
      <c r="D2681" s="948" t="s">
        <v>1133</v>
      </c>
      <c r="E2681" s="948">
        <v>48894</v>
      </c>
      <c r="F2681" s="948" t="s">
        <v>198</v>
      </c>
      <c r="G2681" s="948" t="s">
        <v>4473</v>
      </c>
      <c r="H2681" s="948" t="s">
        <v>4439</v>
      </c>
      <c r="I2681" s="948"/>
      <c r="J2681" s="948" t="s">
        <v>1096</v>
      </c>
      <c r="K2681" s="948">
        <v>5</v>
      </c>
      <c r="L2681" s="948" t="s">
        <v>25</v>
      </c>
      <c r="M2681" s="948">
        <v>41600</v>
      </c>
      <c r="N2681" s="948" t="s">
        <v>120</v>
      </c>
      <c r="O2681" s="948">
        <v>177383</v>
      </c>
      <c r="P2681" s="948">
        <v>135783</v>
      </c>
      <c r="Q2681" s="948">
        <v>18870</v>
      </c>
      <c r="R2681" s="948">
        <v>26466</v>
      </c>
      <c r="S2681" s="948"/>
      <c r="T2681" s="948"/>
      <c r="U2681" s="948"/>
      <c r="V2681" s="948" t="s">
        <v>1348</v>
      </c>
      <c r="W2681" s="948">
        <v>3</v>
      </c>
    </row>
    <row r="2682" spans="1:23" s="917" customFormat="1" ht="12.75" customHeight="1">
      <c r="A2682" s="948">
        <v>1190</v>
      </c>
      <c r="B2682" s="948">
        <v>2834</v>
      </c>
      <c r="C2682" s="948" t="s">
        <v>123</v>
      </c>
      <c r="D2682" s="948" t="s">
        <v>1133</v>
      </c>
      <c r="E2682" s="948">
        <v>48894</v>
      </c>
      <c r="F2682" s="948" t="s">
        <v>869</v>
      </c>
      <c r="G2682" s="948" t="s">
        <v>4474</v>
      </c>
      <c r="H2682" s="948" t="s">
        <v>4439</v>
      </c>
      <c r="I2682" s="948"/>
      <c r="J2682" s="948" t="s">
        <v>1096</v>
      </c>
      <c r="K2682" s="948">
        <v>2</v>
      </c>
      <c r="L2682" s="948" t="s">
        <v>25</v>
      </c>
      <c r="M2682" s="948">
        <v>41600</v>
      </c>
      <c r="N2682" s="948" t="s">
        <v>120</v>
      </c>
      <c r="O2682" s="948">
        <v>177383</v>
      </c>
      <c r="P2682" s="948">
        <v>135783</v>
      </c>
      <c r="Q2682" s="948">
        <v>18870</v>
      </c>
      <c r="R2682" s="948">
        <v>26466</v>
      </c>
      <c r="S2682" s="948"/>
      <c r="T2682" s="948"/>
      <c r="U2682" s="948"/>
      <c r="V2682" s="948" t="s">
        <v>1403</v>
      </c>
      <c r="W2682" s="948">
        <v>2</v>
      </c>
    </row>
    <row r="2683" spans="1:23" s="917" customFormat="1" ht="12.75" customHeight="1">
      <c r="A2683" s="948">
        <v>1190</v>
      </c>
      <c r="B2683" s="948">
        <v>2834</v>
      </c>
      <c r="C2683" s="948" t="s">
        <v>123</v>
      </c>
      <c r="D2683" s="948" t="s">
        <v>1133</v>
      </c>
      <c r="E2683" s="948">
        <v>48894</v>
      </c>
      <c r="F2683" s="948" t="s">
        <v>871</v>
      </c>
      <c r="G2683" s="948" t="s">
        <v>4475</v>
      </c>
      <c r="H2683" s="948" t="s">
        <v>4439</v>
      </c>
      <c r="I2683" s="948"/>
      <c r="J2683" s="948" t="s">
        <v>1096</v>
      </c>
      <c r="K2683" s="948">
        <v>3</v>
      </c>
      <c r="L2683" s="948" t="s">
        <v>25</v>
      </c>
      <c r="M2683" s="948">
        <v>41600</v>
      </c>
      <c r="N2683" s="948" t="s">
        <v>120</v>
      </c>
      <c r="O2683" s="948">
        <v>177383</v>
      </c>
      <c r="P2683" s="948">
        <v>135783</v>
      </c>
      <c r="Q2683" s="948">
        <v>18870</v>
      </c>
      <c r="R2683" s="948">
        <v>26466</v>
      </c>
      <c r="S2683" s="948"/>
      <c r="T2683" s="948"/>
      <c r="U2683" s="948"/>
      <c r="V2683" s="948" t="s">
        <v>1403</v>
      </c>
      <c r="W2683" s="948">
        <v>2</v>
      </c>
    </row>
    <row r="2684" spans="1:23" s="917" customFormat="1" ht="12.75" customHeight="1">
      <c r="A2684" s="948">
        <v>1420</v>
      </c>
      <c r="B2684" s="948">
        <v>2819</v>
      </c>
      <c r="C2684" s="948" t="s">
        <v>101</v>
      </c>
      <c r="D2684" s="948" t="s">
        <v>1833</v>
      </c>
      <c r="E2684" s="948">
        <v>48895</v>
      </c>
      <c r="F2684" s="948" t="s">
        <v>198</v>
      </c>
      <c r="G2684" s="948" t="s">
        <v>4476</v>
      </c>
      <c r="H2684" s="948" t="s">
        <v>4477</v>
      </c>
      <c r="I2684" s="948"/>
      <c r="J2684" s="948" t="s">
        <v>1096</v>
      </c>
      <c r="K2684" s="948">
        <v>3</v>
      </c>
      <c r="L2684" s="948" t="s">
        <v>25</v>
      </c>
      <c r="M2684" s="948">
        <v>41600</v>
      </c>
      <c r="N2684" s="948" t="s">
        <v>97</v>
      </c>
      <c r="O2684" s="948">
        <v>122428</v>
      </c>
      <c r="P2684" s="948">
        <v>80828</v>
      </c>
      <c r="Q2684" s="948">
        <v>18870</v>
      </c>
      <c r="R2684" s="948">
        <v>26466</v>
      </c>
      <c r="S2684" s="948"/>
      <c r="T2684" s="948"/>
      <c r="U2684" s="948"/>
      <c r="V2684" s="948" t="s">
        <v>1348</v>
      </c>
      <c r="W2684" s="948">
        <v>2</v>
      </c>
    </row>
    <row r="2685" spans="1:23" s="917" customFormat="1" ht="12.75" customHeight="1">
      <c r="A2685" s="948">
        <v>1420</v>
      </c>
      <c r="B2685" s="948">
        <v>2819</v>
      </c>
      <c r="C2685" s="948" t="s">
        <v>101</v>
      </c>
      <c r="D2685" s="948" t="s">
        <v>1833</v>
      </c>
      <c r="E2685" s="948">
        <v>48896</v>
      </c>
      <c r="F2685" s="948" t="s">
        <v>198</v>
      </c>
      <c r="G2685" s="948" t="s">
        <v>4478</v>
      </c>
      <c r="H2685" s="948" t="s">
        <v>4471</v>
      </c>
      <c r="I2685" s="948"/>
      <c r="J2685" s="948" t="s">
        <v>1096</v>
      </c>
      <c r="K2685" s="948">
        <v>2</v>
      </c>
      <c r="L2685" s="948" t="s">
        <v>25</v>
      </c>
      <c r="M2685" s="948">
        <v>41600</v>
      </c>
      <c r="N2685" s="948" t="s">
        <v>97</v>
      </c>
      <c r="O2685" s="948">
        <v>122428</v>
      </c>
      <c r="P2685" s="948">
        <v>80828</v>
      </c>
      <c r="Q2685" s="948">
        <v>18870</v>
      </c>
      <c r="R2685" s="948">
        <v>26466</v>
      </c>
      <c r="S2685" s="948"/>
      <c r="T2685" s="948"/>
      <c r="U2685" s="948"/>
      <c r="V2685" s="948" t="s">
        <v>1348</v>
      </c>
      <c r="W2685" s="948">
        <v>2</v>
      </c>
    </row>
    <row r="2686" spans="1:23" s="917" customFormat="1" ht="12.75" customHeight="1">
      <c r="A2686" s="948">
        <v>1420</v>
      </c>
      <c r="B2686" s="948">
        <v>2819</v>
      </c>
      <c r="C2686" s="948" t="s">
        <v>101</v>
      </c>
      <c r="D2686" s="948" t="s">
        <v>1833</v>
      </c>
      <c r="E2686" s="948">
        <v>48897</v>
      </c>
      <c r="F2686" s="948" t="s">
        <v>198</v>
      </c>
      <c r="G2686" s="948" t="s">
        <v>4479</v>
      </c>
      <c r="H2686" s="948" t="s">
        <v>4471</v>
      </c>
      <c r="I2686" s="948"/>
      <c r="J2686" s="948" t="s">
        <v>1096</v>
      </c>
      <c r="K2686" s="948">
        <v>3</v>
      </c>
      <c r="L2686" s="948" t="s">
        <v>25</v>
      </c>
      <c r="M2686" s="948">
        <v>41600</v>
      </c>
      <c r="N2686" s="948" t="s">
        <v>97</v>
      </c>
      <c r="O2686" s="948">
        <v>122428</v>
      </c>
      <c r="P2686" s="948">
        <v>80828</v>
      </c>
      <c r="Q2686" s="948">
        <v>18870</v>
      </c>
      <c r="R2686" s="948">
        <v>26466</v>
      </c>
      <c r="S2686" s="948"/>
      <c r="T2686" s="948"/>
      <c r="U2686" s="948"/>
      <c r="V2686" s="948" t="s">
        <v>1348</v>
      </c>
      <c r="W2686" s="948">
        <v>2</v>
      </c>
    </row>
    <row r="2687" spans="1:23" s="917" customFormat="1" ht="12.75" customHeight="1">
      <c r="A2687" s="948">
        <v>1420</v>
      </c>
      <c r="B2687" s="948">
        <v>2803</v>
      </c>
      <c r="C2687" s="948" t="s">
        <v>98</v>
      </c>
      <c r="D2687" s="948" t="s">
        <v>1833</v>
      </c>
      <c r="E2687" s="948">
        <v>48898</v>
      </c>
      <c r="F2687" s="948" t="s">
        <v>198</v>
      </c>
      <c r="G2687" s="948" t="s">
        <v>4480</v>
      </c>
      <c r="H2687" s="948" t="s">
        <v>4481</v>
      </c>
      <c r="I2687" s="948"/>
      <c r="J2687" s="948" t="s">
        <v>1096</v>
      </c>
      <c r="K2687" s="948">
        <v>3</v>
      </c>
      <c r="L2687" s="948" t="s">
        <v>25</v>
      </c>
      <c r="M2687" s="948">
        <v>41600</v>
      </c>
      <c r="N2687" s="948" t="s">
        <v>97</v>
      </c>
      <c r="O2687" s="948">
        <v>122428</v>
      </c>
      <c r="P2687" s="948">
        <v>80828</v>
      </c>
      <c r="Q2687" s="948">
        <v>18870</v>
      </c>
      <c r="R2687" s="948">
        <v>26466</v>
      </c>
      <c r="S2687" s="948"/>
      <c r="T2687" s="948"/>
      <c r="U2687" s="948"/>
      <c r="V2687" s="948" t="s">
        <v>1348</v>
      </c>
      <c r="W2687" s="948">
        <v>2</v>
      </c>
    </row>
    <row r="2688" spans="1:23" s="917" customFormat="1" ht="12.75" customHeight="1">
      <c r="A2688" s="948">
        <v>1420</v>
      </c>
      <c r="B2688" s="948">
        <v>2803</v>
      </c>
      <c r="C2688" s="948" t="s">
        <v>98</v>
      </c>
      <c r="D2688" s="948" t="s">
        <v>1833</v>
      </c>
      <c r="E2688" s="948">
        <v>48898</v>
      </c>
      <c r="F2688" s="948" t="s">
        <v>869</v>
      </c>
      <c r="G2688" s="948" t="s">
        <v>4482</v>
      </c>
      <c r="H2688" s="948" t="s">
        <v>4481</v>
      </c>
      <c r="I2688" s="948"/>
      <c r="J2688" s="948" t="s">
        <v>1096</v>
      </c>
      <c r="K2688" s="948">
        <v>2</v>
      </c>
      <c r="L2688" s="948" t="s">
        <v>25</v>
      </c>
      <c r="M2688" s="948">
        <v>41600</v>
      </c>
      <c r="N2688" s="948" t="s">
        <v>97</v>
      </c>
      <c r="O2688" s="948">
        <v>122428</v>
      </c>
      <c r="P2688" s="948">
        <v>80828</v>
      </c>
      <c r="Q2688" s="948">
        <v>18870</v>
      </c>
      <c r="R2688" s="948">
        <v>26466</v>
      </c>
      <c r="S2688" s="948"/>
      <c r="T2688" s="948"/>
      <c r="U2688" s="948"/>
      <c r="V2688" s="948" t="s">
        <v>1403</v>
      </c>
      <c r="W2688" s="948">
        <v>2</v>
      </c>
    </row>
    <row r="2689" spans="1:23" s="917" customFormat="1" ht="12.75" customHeight="1">
      <c r="A2689" s="948">
        <v>1420</v>
      </c>
      <c r="B2689" s="948">
        <v>2803</v>
      </c>
      <c r="C2689" s="948" t="s">
        <v>98</v>
      </c>
      <c r="D2689" s="948" t="s">
        <v>1833</v>
      </c>
      <c r="E2689" s="948">
        <v>48898</v>
      </c>
      <c r="F2689" s="948" t="s">
        <v>871</v>
      </c>
      <c r="G2689" s="948" t="s">
        <v>4483</v>
      </c>
      <c r="H2689" s="948" t="s">
        <v>4481</v>
      </c>
      <c r="I2689" s="948"/>
      <c r="J2689" s="948" t="s">
        <v>1096</v>
      </c>
      <c r="K2689" s="948">
        <v>1</v>
      </c>
      <c r="L2689" s="948" t="s">
        <v>25</v>
      </c>
      <c r="M2689" s="948">
        <v>41600</v>
      </c>
      <c r="N2689" s="948" t="s">
        <v>97</v>
      </c>
      <c r="O2689" s="948">
        <v>122428</v>
      </c>
      <c r="P2689" s="948">
        <v>80828</v>
      </c>
      <c r="Q2689" s="948">
        <v>18870</v>
      </c>
      <c r="R2689" s="948">
        <v>26466</v>
      </c>
      <c r="S2689" s="948"/>
      <c r="T2689" s="948"/>
      <c r="U2689" s="948"/>
      <c r="V2689" s="948" t="s">
        <v>1403</v>
      </c>
      <c r="W2689" s="948">
        <v>2</v>
      </c>
    </row>
    <row r="2690" spans="1:23" s="917" customFormat="1" ht="12.75" customHeight="1">
      <c r="A2690" s="948">
        <v>1420</v>
      </c>
      <c r="B2690" s="948">
        <v>2803</v>
      </c>
      <c r="C2690" s="948" t="s">
        <v>98</v>
      </c>
      <c r="D2690" s="948" t="s">
        <v>1833</v>
      </c>
      <c r="E2690" s="948">
        <v>48899</v>
      </c>
      <c r="F2690" s="948" t="s">
        <v>198</v>
      </c>
      <c r="G2690" s="948" t="s">
        <v>4484</v>
      </c>
      <c r="H2690" s="948" t="s">
        <v>4481</v>
      </c>
      <c r="I2690" s="948"/>
      <c r="J2690" s="948" t="s">
        <v>1096</v>
      </c>
      <c r="K2690" s="948">
        <v>7</v>
      </c>
      <c r="L2690" s="948" t="s">
        <v>25</v>
      </c>
      <c r="M2690" s="948">
        <v>41600</v>
      </c>
      <c r="N2690" s="948" t="s">
        <v>97</v>
      </c>
      <c r="O2690" s="948">
        <v>122428</v>
      </c>
      <c r="P2690" s="948">
        <v>80828</v>
      </c>
      <c r="Q2690" s="948">
        <v>18870</v>
      </c>
      <c r="R2690" s="948">
        <v>26466</v>
      </c>
      <c r="S2690" s="948"/>
      <c r="T2690" s="948"/>
      <c r="U2690" s="948"/>
      <c r="V2690" s="948" t="s">
        <v>1348</v>
      </c>
      <c r="W2690" s="948">
        <v>2</v>
      </c>
    </row>
    <row r="2691" spans="1:23" s="917" customFormat="1" ht="12.75" customHeight="1">
      <c r="A2691" s="948">
        <v>1420</v>
      </c>
      <c r="B2691" s="948">
        <v>2803</v>
      </c>
      <c r="C2691" s="948" t="s">
        <v>98</v>
      </c>
      <c r="D2691" s="948" t="s">
        <v>1833</v>
      </c>
      <c r="E2691" s="948">
        <v>48899</v>
      </c>
      <c r="F2691" s="948" t="s">
        <v>869</v>
      </c>
      <c r="G2691" s="948" t="s">
        <v>4485</v>
      </c>
      <c r="H2691" s="948" t="s">
        <v>4481</v>
      </c>
      <c r="I2691" s="948"/>
      <c r="J2691" s="948" t="s">
        <v>1096</v>
      </c>
      <c r="K2691" s="948">
        <v>1</v>
      </c>
      <c r="L2691" s="948" t="s">
        <v>25</v>
      </c>
      <c r="M2691" s="948">
        <v>41600</v>
      </c>
      <c r="N2691" s="948" t="s">
        <v>97</v>
      </c>
      <c r="O2691" s="948">
        <v>122428</v>
      </c>
      <c r="P2691" s="948">
        <v>80828</v>
      </c>
      <c r="Q2691" s="948">
        <v>18870</v>
      </c>
      <c r="R2691" s="948">
        <v>26466</v>
      </c>
      <c r="S2691" s="948"/>
      <c r="T2691" s="948"/>
      <c r="U2691" s="948"/>
      <c r="V2691" s="948" t="s">
        <v>1403</v>
      </c>
      <c r="W2691" s="948">
        <v>2</v>
      </c>
    </row>
    <row r="2692" spans="1:23" s="917" customFormat="1" ht="12.75" customHeight="1">
      <c r="A2692" s="948">
        <v>1225</v>
      </c>
      <c r="B2692" s="948">
        <v>2840</v>
      </c>
      <c r="C2692" s="948" t="s">
        <v>87</v>
      </c>
      <c r="D2692" s="948" t="s">
        <v>1445</v>
      </c>
      <c r="E2692" s="948">
        <v>48900</v>
      </c>
      <c r="F2692" s="948" t="s">
        <v>198</v>
      </c>
      <c r="G2692" s="948" t="s">
        <v>4486</v>
      </c>
      <c r="H2692" s="948" t="s">
        <v>4439</v>
      </c>
      <c r="I2692" s="948"/>
      <c r="J2692" s="948" t="s">
        <v>1096</v>
      </c>
      <c r="K2692" s="948">
        <v>2</v>
      </c>
      <c r="L2692" s="948" t="s">
        <v>25</v>
      </c>
      <c r="M2692" s="948">
        <v>41600</v>
      </c>
      <c r="N2692" s="948" t="s">
        <v>84</v>
      </c>
      <c r="O2692" s="948">
        <v>94362</v>
      </c>
      <c r="P2692" s="948">
        <v>52762</v>
      </c>
      <c r="Q2692" s="948">
        <v>18870</v>
      </c>
      <c r="R2692" s="948">
        <v>26466</v>
      </c>
      <c r="S2692" s="948"/>
      <c r="T2692" s="948"/>
      <c r="U2692" s="948"/>
      <c r="V2692" s="948" t="s">
        <v>1348</v>
      </c>
      <c r="W2692" s="948">
        <v>1</v>
      </c>
    </row>
    <row r="2693" spans="1:23" s="917" customFormat="1" ht="12.75" customHeight="1">
      <c r="A2693" s="948">
        <v>1225</v>
      </c>
      <c r="B2693" s="948">
        <v>2840</v>
      </c>
      <c r="C2693" s="948" t="s">
        <v>87</v>
      </c>
      <c r="D2693" s="948" t="s">
        <v>1445</v>
      </c>
      <c r="E2693" s="948">
        <v>48900</v>
      </c>
      <c r="F2693" s="948" t="s">
        <v>869</v>
      </c>
      <c r="G2693" s="948" t="s">
        <v>4487</v>
      </c>
      <c r="H2693" s="948" t="s">
        <v>4439</v>
      </c>
      <c r="I2693" s="948"/>
      <c r="J2693" s="948" t="s">
        <v>1096</v>
      </c>
      <c r="K2693" s="948">
        <v>1</v>
      </c>
      <c r="L2693" s="948" t="s">
        <v>25</v>
      </c>
      <c r="M2693" s="948">
        <v>41600</v>
      </c>
      <c r="N2693" s="948" t="s">
        <v>84</v>
      </c>
      <c r="O2693" s="948">
        <v>94362</v>
      </c>
      <c r="P2693" s="948">
        <v>52762</v>
      </c>
      <c r="Q2693" s="948">
        <v>18870</v>
      </c>
      <c r="R2693" s="948">
        <v>26466</v>
      </c>
      <c r="S2693" s="948"/>
      <c r="T2693" s="948"/>
      <c r="U2693" s="948"/>
      <c r="V2693" s="948" t="s">
        <v>1403</v>
      </c>
      <c r="W2693" s="948">
        <v>1</v>
      </c>
    </row>
    <row r="2694" spans="1:23" s="917" customFormat="1" ht="12.75" customHeight="1">
      <c r="A2694" s="948">
        <v>1225</v>
      </c>
      <c r="B2694" s="948">
        <v>2840</v>
      </c>
      <c r="C2694" s="948" t="s">
        <v>87</v>
      </c>
      <c r="D2694" s="948" t="s">
        <v>1445</v>
      </c>
      <c r="E2694" s="948">
        <v>48900</v>
      </c>
      <c r="F2694" s="948" t="s">
        <v>871</v>
      </c>
      <c r="G2694" s="948" t="s">
        <v>4488</v>
      </c>
      <c r="H2694" s="948" t="s">
        <v>4439</v>
      </c>
      <c r="I2694" s="948"/>
      <c r="J2694" s="948" t="s">
        <v>1096</v>
      </c>
      <c r="K2694" s="948">
        <v>1</v>
      </c>
      <c r="L2694" s="948" t="s">
        <v>25</v>
      </c>
      <c r="M2694" s="948">
        <v>41600</v>
      </c>
      <c r="N2694" s="948" t="s">
        <v>84</v>
      </c>
      <c r="O2694" s="948">
        <v>94362</v>
      </c>
      <c r="P2694" s="948">
        <v>52762</v>
      </c>
      <c r="Q2694" s="948">
        <v>18870</v>
      </c>
      <c r="R2694" s="948">
        <v>26466</v>
      </c>
      <c r="S2694" s="948"/>
      <c r="T2694" s="948"/>
      <c r="U2694" s="948"/>
      <c r="V2694" s="948" t="s">
        <v>1403</v>
      </c>
      <c r="W2694" s="948">
        <v>1</v>
      </c>
    </row>
    <row r="2695" spans="1:23" s="917" customFormat="1" ht="12.75" customHeight="1">
      <c r="A2695" s="948">
        <v>1420</v>
      </c>
      <c r="B2695" s="948">
        <v>2803</v>
      </c>
      <c r="C2695" s="948" t="s">
        <v>98</v>
      </c>
      <c r="D2695" s="948" t="s">
        <v>1833</v>
      </c>
      <c r="E2695" s="948">
        <v>48901</v>
      </c>
      <c r="F2695" s="948" t="s">
        <v>198</v>
      </c>
      <c r="G2695" s="948" t="s">
        <v>4489</v>
      </c>
      <c r="H2695" s="948" t="s">
        <v>4471</v>
      </c>
      <c r="I2695" s="948"/>
      <c r="J2695" s="948" t="s">
        <v>1096</v>
      </c>
      <c r="K2695" s="948">
        <v>3</v>
      </c>
      <c r="L2695" s="948" t="s">
        <v>25</v>
      </c>
      <c r="M2695" s="948">
        <v>41600</v>
      </c>
      <c r="N2695" s="948" t="s">
        <v>97</v>
      </c>
      <c r="O2695" s="948">
        <v>122428</v>
      </c>
      <c r="P2695" s="948">
        <v>80828</v>
      </c>
      <c r="Q2695" s="948">
        <v>18870</v>
      </c>
      <c r="R2695" s="948">
        <v>26466</v>
      </c>
      <c r="S2695" s="948"/>
      <c r="T2695" s="948"/>
      <c r="U2695" s="948"/>
      <c r="V2695" s="948" t="s">
        <v>1348</v>
      </c>
      <c r="W2695" s="948">
        <v>2</v>
      </c>
    </row>
    <row r="2696" spans="1:23" s="917" customFormat="1" ht="12.75" customHeight="1">
      <c r="A2696" s="948">
        <v>1550</v>
      </c>
      <c r="B2696" s="948">
        <v>2802</v>
      </c>
      <c r="C2696" s="948" t="s">
        <v>116</v>
      </c>
      <c r="D2696" s="948" t="s">
        <v>1445</v>
      </c>
      <c r="E2696" s="948">
        <v>48903</v>
      </c>
      <c r="F2696" s="948" t="s">
        <v>198</v>
      </c>
      <c r="G2696" s="948" t="s">
        <v>4490</v>
      </c>
      <c r="H2696" s="948" t="s">
        <v>4439</v>
      </c>
      <c r="I2696" s="948"/>
      <c r="J2696" s="948" t="s">
        <v>1096</v>
      </c>
      <c r="K2696" s="948">
        <v>4</v>
      </c>
      <c r="L2696" s="948" t="s">
        <v>25</v>
      </c>
      <c r="M2696" s="948">
        <v>41600</v>
      </c>
      <c r="N2696" s="948" t="s">
        <v>114</v>
      </c>
      <c r="O2696" s="948">
        <v>165078</v>
      </c>
      <c r="P2696" s="948">
        <v>123478</v>
      </c>
      <c r="Q2696" s="948">
        <v>18870</v>
      </c>
      <c r="R2696" s="948">
        <v>26466</v>
      </c>
      <c r="S2696" s="948"/>
      <c r="T2696" s="948"/>
      <c r="U2696" s="948"/>
      <c r="V2696" s="948" t="s">
        <v>1348</v>
      </c>
      <c r="W2696" s="948">
        <v>1</v>
      </c>
    </row>
    <row r="2697" spans="1:23" s="917" customFormat="1" ht="12.75" customHeight="1">
      <c r="A2697" s="948">
        <v>1550</v>
      </c>
      <c r="B2697" s="948">
        <v>2802</v>
      </c>
      <c r="C2697" s="948" t="s">
        <v>116</v>
      </c>
      <c r="D2697" s="948" t="s">
        <v>1445</v>
      </c>
      <c r="E2697" s="948">
        <v>48903</v>
      </c>
      <c r="F2697" s="948" t="s">
        <v>869</v>
      </c>
      <c r="G2697" s="948" t="s">
        <v>4491</v>
      </c>
      <c r="H2697" s="948" t="s">
        <v>4439</v>
      </c>
      <c r="I2697" s="948"/>
      <c r="J2697" s="948" t="s">
        <v>1096</v>
      </c>
      <c r="K2697" s="948">
        <v>3</v>
      </c>
      <c r="L2697" s="948" t="s">
        <v>25</v>
      </c>
      <c r="M2697" s="948">
        <v>41600</v>
      </c>
      <c r="N2697" s="948" t="s">
        <v>114</v>
      </c>
      <c r="O2697" s="948">
        <v>165078</v>
      </c>
      <c r="P2697" s="948">
        <v>123478</v>
      </c>
      <c r="Q2697" s="948">
        <v>18870</v>
      </c>
      <c r="R2697" s="948">
        <v>26466</v>
      </c>
      <c r="S2697" s="948"/>
      <c r="T2697" s="948"/>
      <c r="U2697" s="948"/>
      <c r="V2697" s="948" t="s">
        <v>1403</v>
      </c>
      <c r="W2697" s="948">
        <v>1</v>
      </c>
    </row>
    <row r="2698" spans="1:23" s="917" customFormat="1" ht="12.75" customHeight="1">
      <c r="A2698" s="948">
        <v>1550</v>
      </c>
      <c r="B2698" s="948">
        <v>2802</v>
      </c>
      <c r="C2698" s="948" t="s">
        <v>116</v>
      </c>
      <c r="D2698" s="948" t="s">
        <v>1445</v>
      </c>
      <c r="E2698" s="948">
        <v>48903</v>
      </c>
      <c r="F2698" s="948" t="s">
        <v>871</v>
      </c>
      <c r="G2698" s="948" t="s">
        <v>4492</v>
      </c>
      <c r="H2698" s="948" t="s">
        <v>4439</v>
      </c>
      <c r="I2698" s="948"/>
      <c r="J2698" s="948" t="s">
        <v>1096</v>
      </c>
      <c r="K2698" s="948">
        <v>1</v>
      </c>
      <c r="L2698" s="948" t="s">
        <v>25</v>
      </c>
      <c r="M2698" s="948">
        <v>41600</v>
      </c>
      <c r="N2698" s="948" t="s">
        <v>114</v>
      </c>
      <c r="O2698" s="948">
        <v>165078</v>
      </c>
      <c r="P2698" s="948">
        <v>123478</v>
      </c>
      <c r="Q2698" s="948">
        <v>18870</v>
      </c>
      <c r="R2698" s="948">
        <v>26466</v>
      </c>
      <c r="S2698" s="948"/>
      <c r="T2698" s="948"/>
      <c r="U2698" s="948"/>
      <c r="V2698" s="948" t="s">
        <v>1403</v>
      </c>
      <c r="W2698" s="948">
        <v>1</v>
      </c>
    </row>
    <row r="2699" spans="1:23" s="917" customFormat="1" ht="12.75" customHeight="1">
      <c r="A2699" s="948">
        <v>1190</v>
      </c>
      <c r="B2699" s="948">
        <v>2834</v>
      </c>
      <c r="C2699" s="948" t="s">
        <v>123</v>
      </c>
      <c r="D2699" s="948" t="s">
        <v>1133</v>
      </c>
      <c r="E2699" s="948">
        <v>48904</v>
      </c>
      <c r="F2699" s="948" t="s">
        <v>198</v>
      </c>
      <c r="G2699" s="948" t="s">
        <v>4493</v>
      </c>
      <c r="H2699" s="948" t="s">
        <v>4439</v>
      </c>
      <c r="I2699" s="948"/>
      <c r="J2699" s="948" t="s">
        <v>1096</v>
      </c>
      <c r="K2699" s="948">
        <v>5</v>
      </c>
      <c r="L2699" s="948" t="s">
        <v>25</v>
      </c>
      <c r="M2699" s="948">
        <v>41600</v>
      </c>
      <c r="N2699" s="948" t="s">
        <v>120</v>
      </c>
      <c r="O2699" s="948">
        <v>177383</v>
      </c>
      <c r="P2699" s="948">
        <v>135783</v>
      </c>
      <c r="Q2699" s="948">
        <v>18870</v>
      </c>
      <c r="R2699" s="948">
        <v>26466</v>
      </c>
      <c r="S2699" s="948"/>
      <c r="T2699" s="948"/>
      <c r="U2699" s="948"/>
      <c r="V2699" s="948" t="s">
        <v>1348</v>
      </c>
      <c r="W2699" s="948">
        <v>2</v>
      </c>
    </row>
    <row r="2700" spans="1:23" s="917" customFormat="1" ht="12.75" customHeight="1">
      <c r="A2700" s="948">
        <v>1190</v>
      </c>
      <c r="B2700" s="948">
        <v>2834</v>
      </c>
      <c r="C2700" s="948" t="s">
        <v>123</v>
      </c>
      <c r="D2700" s="948" t="s">
        <v>1133</v>
      </c>
      <c r="E2700" s="948">
        <v>48904</v>
      </c>
      <c r="F2700" s="948" t="s">
        <v>869</v>
      </c>
      <c r="G2700" s="948" t="s">
        <v>4494</v>
      </c>
      <c r="H2700" s="948" t="s">
        <v>4439</v>
      </c>
      <c r="I2700" s="948"/>
      <c r="J2700" s="948" t="s">
        <v>1096</v>
      </c>
      <c r="K2700" s="948">
        <v>2</v>
      </c>
      <c r="L2700" s="948" t="s">
        <v>25</v>
      </c>
      <c r="M2700" s="948">
        <v>41600</v>
      </c>
      <c r="N2700" s="948" t="s">
        <v>120</v>
      </c>
      <c r="O2700" s="948">
        <v>177383</v>
      </c>
      <c r="P2700" s="948">
        <v>135783</v>
      </c>
      <c r="Q2700" s="948">
        <v>18870</v>
      </c>
      <c r="R2700" s="948">
        <v>26466</v>
      </c>
      <c r="S2700" s="948"/>
      <c r="T2700" s="948"/>
      <c r="U2700" s="948"/>
      <c r="V2700" s="948" t="s">
        <v>1403</v>
      </c>
      <c r="W2700" s="948">
        <v>1</v>
      </c>
    </row>
    <row r="2701" spans="1:23" s="917" customFormat="1" ht="12.75" customHeight="1">
      <c r="A2701" s="948">
        <v>1190</v>
      </c>
      <c r="B2701" s="948">
        <v>2834</v>
      </c>
      <c r="C2701" s="948" t="s">
        <v>123</v>
      </c>
      <c r="D2701" s="948" t="s">
        <v>1133</v>
      </c>
      <c r="E2701" s="948">
        <v>48904</v>
      </c>
      <c r="F2701" s="948" t="s">
        <v>871</v>
      </c>
      <c r="G2701" s="948" t="s">
        <v>4495</v>
      </c>
      <c r="H2701" s="948" t="s">
        <v>4439</v>
      </c>
      <c r="I2701" s="948"/>
      <c r="J2701" s="948" t="s">
        <v>1096</v>
      </c>
      <c r="K2701" s="948">
        <v>3</v>
      </c>
      <c r="L2701" s="948" t="s">
        <v>25</v>
      </c>
      <c r="M2701" s="948">
        <v>41600</v>
      </c>
      <c r="N2701" s="948" t="s">
        <v>120</v>
      </c>
      <c r="O2701" s="948">
        <v>177383</v>
      </c>
      <c r="P2701" s="948">
        <v>135783</v>
      </c>
      <c r="Q2701" s="948">
        <v>18870</v>
      </c>
      <c r="R2701" s="948">
        <v>26466</v>
      </c>
      <c r="S2701" s="948"/>
      <c r="T2701" s="948"/>
      <c r="U2701" s="948"/>
      <c r="V2701" s="948" t="s">
        <v>1403</v>
      </c>
      <c r="W2701" s="948">
        <v>1</v>
      </c>
    </row>
    <row r="2702" spans="1:23" s="917" customFormat="1" ht="12.75" customHeight="1">
      <c r="A2702" s="948">
        <v>1190</v>
      </c>
      <c r="B2702" s="948">
        <v>2834</v>
      </c>
      <c r="C2702" s="948" t="s">
        <v>123</v>
      </c>
      <c r="D2702" s="948" t="s">
        <v>1133</v>
      </c>
      <c r="E2702" s="948">
        <v>48905</v>
      </c>
      <c r="F2702" s="948" t="s">
        <v>198</v>
      </c>
      <c r="G2702" s="948" t="s">
        <v>4496</v>
      </c>
      <c r="H2702" s="948" t="s">
        <v>4439</v>
      </c>
      <c r="I2702" s="948"/>
      <c r="J2702" s="948" t="s">
        <v>1096</v>
      </c>
      <c r="K2702" s="948">
        <v>5</v>
      </c>
      <c r="L2702" s="948" t="s">
        <v>25</v>
      </c>
      <c r="M2702" s="948">
        <v>41600</v>
      </c>
      <c r="N2702" s="948" t="s">
        <v>120</v>
      </c>
      <c r="O2702" s="948">
        <v>177383</v>
      </c>
      <c r="P2702" s="948">
        <v>135783</v>
      </c>
      <c r="Q2702" s="948">
        <v>18870</v>
      </c>
      <c r="R2702" s="948">
        <v>26466</v>
      </c>
      <c r="S2702" s="948"/>
      <c r="T2702" s="948"/>
      <c r="U2702" s="948"/>
      <c r="V2702" s="948" t="s">
        <v>1348</v>
      </c>
      <c r="W2702" s="948">
        <v>3</v>
      </c>
    </row>
    <row r="2703" spans="1:23" s="917" customFormat="1" ht="12.75" customHeight="1">
      <c r="A2703" s="948">
        <v>1190</v>
      </c>
      <c r="B2703" s="948">
        <v>2834</v>
      </c>
      <c r="C2703" s="948" t="s">
        <v>123</v>
      </c>
      <c r="D2703" s="948" t="s">
        <v>1133</v>
      </c>
      <c r="E2703" s="948">
        <v>48905</v>
      </c>
      <c r="F2703" s="948" t="s">
        <v>869</v>
      </c>
      <c r="G2703" s="948" t="s">
        <v>4497</v>
      </c>
      <c r="H2703" s="948" t="s">
        <v>4439</v>
      </c>
      <c r="I2703" s="948"/>
      <c r="J2703" s="948" t="s">
        <v>1096</v>
      </c>
      <c r="K2703" s="948">
        <v>2</v>
      </c>
      <c r="L2703" s="948" t="s">
        <v>25</v>
      </c>
      <c r="M2703" s="948">
        <v>41600</v>
      </c>
      <c r="N2703" s="948" t="s">
        <v>120</v>
      </c>
      <c r="O2703" s="948">
        <v>177383</v>
      </c>
      <c r="P2703" s="948">
        <v>135783</v>
      </c>
      <c r="Q2703" s="948">
        <v>18870</v>
      </c>
      <c r="R2703" s="948">
        <v>26466</v>
      </c>
      <c r="S2703" s="948"/>
      <c r="T2703" s="948"/>
      <c r="U2703" s="948"/>
      <c r="V2703" s="948" t="s">
        <v>1403</v>
      </c>
      <c r="W2703" s="948">
        <v>2</v>
      </c>
    </row>
    <row r="2704" spans="1:23" s="917" customFormat="1" ht="12.75" customHeight="1">
      <c r="A2704" s="948">
        <v>1190</v>
      </c>
      <c r="B2704" s="948">
        <v>2834</v>
      </c>
      <c r="C2704" s="948" t="s">
        <v>123</v>
      </c>
      <c r="D2704" s="948" t="s">
        <v>1133</v>
      </c>
      <c r="E2704" s="948">
        <v>48905</v>
      </c>
      <c r="F2704" s="948" t="s">
        <v>871</v>
      </c>
      <c r="G2704" s="948" t="s">
        <v>4498</v>
      </c>
      <c r="H2704" s="948" t="s">
        <v>4439</v>
      </c>
      <c r="I2704" s="948"/>
      <c r="J2704" s="948" t="s">
        <v>1096</v>
      </c>
      <c r="K2704" s="948">
        <v>3</v>
      </c>
      <c r="L2704" s="948" t="s">
        <v>25</v>
      </c>
      <c r="M2704" s="948">
        <v>41600</v>
      </c>
      <c r="N2704" s="948" t="s">
        <v>120</v>
      </c>
      <c r="O2704" s="948">
        <v>177383</v>
      </c>
      <c r="P2704" s="948">
        <v>135783</v>
      </c>
      <c r="Q2704" s="948">
        <v>18870</v>
      </c>
      <c r="R2704" s="948">
        <v>26466</v>
      </c>
      <c r="S2704" s="948"/>
      <c r="T2704" s="948"/>
      <c r="U2704" s="948"/>
      <c r="V2704" s="948" t="s">
        <v>1403</v>
      </c>
      <c r="W2704" s="948">
        <v>2</v>
      </c>
    </row>
    <row r="2705" spans="1:23" s="917" customFormat="1" ht="12.75" customHeight="1">
      <c r="A2705" s="948">
        <v>1390</v>
      </c>
      <c r="B2705" s="948">
        <v>2803</v>
      </c>
      <c r="C2705" s="948" t="s">
        <v>98</v>
      </c>
      <c r="D2705" s="948" t="s">
        <v>1292</v>
      </c>
      <c r="E2705" s="948">
        <v>48906</v>
      </c>
      <c r="F2705" s="948" t="s">
        <v>198</v>
      </c>
      <c r="G2705" s="948" t="s">
        <v>4499</v>
      </c>
      <c r="H2705" s="948" t="s">
        <v>4500</v>
      </c>
      <c r="I2705" s="948"/>
      <c r="J2705" s="948" t="s">
        <v>1096</v>
      </c>
      <c r="K2705" s="948">
        <v>5</v>
      </c>
      <c r="L2705" s="948" t="s">
        <v>25</v>
      </c>
      <c r="M2705" s="948">
        <v>41600</v>
      </c>
      <c r="N2705" s="948" t="s">
        <v>97</v>
      </c>
      <c r="O2705" s="948">
        <v>122428</v>
      </c>
      <c r="P2705" s="948">
        <v>80828</v>
      </c>
      <c r="Q2705" s="948">
        <v>18870</v>
      </c>
      <c r="R2705" s="948">
        <v>26466</v>
      </c>
      <c r="S2705" s="948"/>
      <c r="T2705" s="948"/>
      <c r="U2705" s="948"/>
      <c r="V2705" s="948" t="s">
        <v>1348</v>
      </c>
      <c r="W2705" s="948">
        <v>1</v>
      </c>
    </row>
    <row r="2706" spans="1:23" s="917" customFormat="1" ht="12.75" customHeight="1">
      <c r="A2706" s="948">
        <v>1034</v>
      </c>
      <c r="B2706" s="948">
        <v>2800</v>
      </c>
      <c r="C2706" s="948" t="s">
        <v>94</v>
      </c>
      <c r="D2706" s="948" t="s">
        <v>1292</v>
      </c>
      <c r="E2706" s="948">
        <v>48907</v>
      </c>
      <c r="F2706" s="948" t="s">
        <v>198</v>
      </c>
      <c r="G2706" s="948" t="s">
        <v>4501</v>
      </c>
      <c r="H2706" s="948" t="s">
        <v>3838</v>
      </c>
      <c r="I2706" s="948"/>
      <c r="J2706" s="948" t="s">
        <v>1096</v>
      </c>
      <c r="K2706" s="948">
        <v>3</v>
      </c>
      <c r="L2706" s="948" t="s">
        <v>25</v>
      </c>
      <c r="M2706" s="948">
        <v>41600</v>
      </c>
      <c r="N2706" s="948" t="s">
        <v>93</v>
      </c>
      <c r="O2706" s="948">
        <v>109342</v>
      </c>
      <c r="P2706" s="948">
        <v>67742</v>
      </c>
      <c r="Q2706" s="948">
        <v>18870</v>
      </c>
      <c r="R2706" s="948">
        <v>26466</v>
      </c>
      <c r="S2706" s="948"/>
      <c r="T2706" s="948"/>
      <c r="U2706" s="948"/>
      <c r="V2706" s="948" t="s">
        <v>1348</v>
      </c>
      <c r="W2706" s="948">
        <v>2</v>
      </c>
    </row>
    <row r="2707" spans="1:23" s="917" customFormat="1" ht="12.75" customHeight="1">
      <c r="A2707" s="948">
        <v>1715</v>
      </c>
      <c r="B2707" s="948">
        <v>2841</v>
      </c>
      <c r="C2707" s="948" t="s">
        <v>83</v>
      </c>
      <c r="D2707" s="948" t="s">
        <v>1093</v>
      </c>
      <c r="E2707" s="948">
        <v>48908</v>
      </c>
      <c r="F2707" s="948" t="s">
        <v>198</v>
      </c>
      <c r="G2707" s="948" t="s">
        <v>4502</v>
      </c>
      <c r="H2707" s="948" t="s">
        <v>4439</v>
      </c>
      <c r="I2707" s="948" t="s">
        <v>5779</v>
      </c>
      <c r="J2707" s="948" t="s">
        <v>1096</v>
      </c>
      <c r="K2707" s="948">
        <v>3</v>
      </c>
      <c r="L2707" s="948" t="s">
        <v>25</v>
      </c>
      <c r="M2707" s="948">
        <v>41600</v>
      </c>
      <c r="N2707" s="948" t="s">
        <v>84</v>
      </c>
      <c r="O2707" s="948">
        <v>94362</v>
      </c>
      <c r="P2707" s="948">
        <v>52762</v>
      </c>
      <c r="Q2707" s="948">
        <v>18870</v>
      </c>
      <c r="R2707" s="948">
        <v>34212</v>
      </c>
      <c r="S2707" s="948"/>
      <c r="T2707" s="948"/>
      <c r="U2707" s="948"/>
      <c r="V2707" s="948" t="s">
        <v>1348</v>
      </c>
      <c r="W2707" s="948">
        <v>1</v>
      </c>
    </row>
    <row r="2708" spans="1:23" s="917" customFormat="1" ht="12.75" customHeight="1">
      <c r="A2708" s="948">
        <v>1575</v>
      </c>
      <c r="B2708" s="948">
        <v>2840</v>
      </c>
      <c r="C2708" s="948" t="s">
        <v>87</v>
      </c>
      <c r="D2708" s="948" t="s">
        <v>1106</v>
      </c>
      <c r="E2708" s="948">
        <v>48909</v>
      </c>
      <c r="F2708" s="948" t="s">
        <v>198</v>
      </c>
      <c r="G2708" s="948" t="s">
        <v>4503</v>
      </c>
      <c r="H2708" s="948" t="s">
        <v>4504</v>
      </c>
      <c r="I2708" s="948"/>
      <c r="J2708" s="948" t="s">
        <v>1096</v>
      </c>
      <c r="K2708" s="948">
        <v>4.5999999999999996</v>
      </c>
      <c r="L2708" s="948" t="s">
        <v>25</v>
      </c>
      <c r="M2708" s="948">
        <v>41600</v>
      </c>
      <c r="N2708" s="948" t="s">
        <v>84</v>
      </c>
      <c r="O2708" s="948">
        <v>94362</v>
      </c>
      <c r="P2708" s="948">
        <v>52762</v>
      </c>
      <c r="Q2708" s="948">
        <v>18870</v>
      </c>
      <c r="R2708" s="948">
        <v>26466</v>
      </c>
      <c r="S2708" s="948"/>
      <c r="T2708" s="948"/>
      <c r="U2708" s="948"/>
      <c r="V2708" s="948" t="s">
        <v>1348</v>
      </c>
      <c r="W2708" s="948">
        <v>1</v>
      </c>
    </row>
    <row r="2709" spans="1:23" s="917" customFormat="1" ht="12.75" customHeight="1">
      <c r="A2709" s="948">
        <v>1420</v>
      </c>
      <c r="B2709" s="948">
        <v>2803</v>
      </c>
      <c r="C2709" s="948" t="s">
        <v>98</v>
      </c>
      <c r="D2709" s="948" t="s">
        <v>1833</v>
      </c>
      <c r="E2709" s="948">
        <v>48911</v>
      </c>
      <c r="F2709" s="948" t="s">
        <v>198</v>
      </c>
      <c r="G2709" s="948" t="s">
        <v>4505</v>
      </c>
      <c r="H2709" s="948" t="s">
        <v>4477</v>
      </c>
      <c r="I2709" s="948"/>
      <c r="J2709" s="948" t="s">
        <v>1096</v>
      </c>
      <c r="K2709" s="948">
        <v>3</v>
      </c>
      <c r="L2709" s="948" t="s">
        <v>25</v>
      </c>
      <c r="M2709" s="948">
        <v>41600</v>
      </c>
      <c r="N2709" s="948" t="s">
        <v>97</v>
      </c>
      <c r="O2709" s="948">
        <v>122428</v>
      </c>
      <c r="P2709" s="948">
        <v>80828</v>
      </c>
      <c r="Q2709" s="948">
        <v>18870</v>
      </c>
      <c r="R2709" s="948">
        <v>26466</v>
      </c>
      <c r="S2709" s="948"/>
      <c r="T2709" s="948"/>
      <c r="U2709" s="948"/>
      <c r="V2709" s="948" t="s">
        <v>1348</v>
      </c>
      <c r="W2709" s="948">
        <v>2</v>
      </c>
    </row>
    <row r="2710" spans="1:23" s="917" customFormat="1" ht="12.75" customHeight="1">
      <c r="A2710" s="948">
        <v>1190</v>
      </c>
      <c r="B2710" s="948">
        <v>2823</v>
      </c>
      <c r="C2710" s="948" t="s">
        <v>551</v>
      </c>
      <c r="D2710" s="948" t="s">
        <v>1133</v>
      </c>
      <c r="E2710" s="948">
        <v>48912</v>
      </c>
      <c r="F2710" s="948" t="s">
        <v>198</v>
      </c>
      <c r="G2710" s="948" t="s">
        <v>4506</v>
      </c>
      <c r="H2710" s="948" t="s">
        <v>4439</v>
      </c>
      <c r="I2710" s="948"/>
      <c r="J2710" s="948" t="s">
        <v>1096</v>
      </c>
      <c r="K2710" s="948">
        <v>5</v>
      </c>
      <c r="L2710" s="948" t="s">
        <v>25</v>
      </c>
      <c r="M2710" s="948">
        <v>41600</v>
      </c>
      <c r="N2710" s="948" t="s">
        <v>93</v>
      </c>
      <c r="O2710" s="948">
        <v>109342</v>
      </c>
      <c r="P2710" s="948">
        <v>67742</v>
      </c>
      <c r="Q2710" s="948">
        <v>18870</v>
      </c>
      <c r="R2710" s="948">
        <v>26466</v>
      </c>
      <c r="S2710" s="948"/>
      <c r="T2710" s="948"/>
      <c r="U2710" s="948"/>
      <c r="V2710" s="948" t="s">
        <v>1348</v>
      </c>
      <c r="W2710" s="948">
        <v>2</v>
      </c>
    </row>
    <row r="2711" spans="1:23" s="917" customFormat="1" ht="12.75" customHeight="1">
      <c r="A2711" s="948">
        <v>1190</v>
      </c>
      <c r="B2711" s="948">
        <v>2823</v>
      </c>
      <c r="C2711" s="948" t="s">
        <v>551</v>
      </c>
      <c r="D2711" s="948" t="s">
        <v>1133</v>
      </c>
      <c r="E2711" s="948">
        <v>48912</v>
      </c>
      <c r="F2711" s="948" t="s">
        <v>869</v>
      </c>
      <c r="G2711" s="948" t="s">
        <v>933</v>
      </c>
      <c r="H2711" s="948" t="s">
        <v>4439</v>
      </c>
      <c r="I2711" s="948"/>
      <c r="J2711" s="948" t="s">
        <v>1096</v>
      </c>
      <c r="K2711" s="948">
        <v>3</v>
      </c>
      <c r="L2711" s="948" t="s">
        <v>25</v>
      </c>
      <c r="M2711" s="948">
        <v>41600</v>
      </c>
      <c r="N2711" s="948" t="s">
        <v>93</v>
      </c>
      <c r="O2711" s="948">
        <v>109342</v>
      </c>
      <c r="P2711" s="948">
        <v>67742</v>
      </c>
      <c r="Q2711" s="948">
        <v>18870</v>
      </c>
      <c r="R2711" s="948">
        <v>26466</v>
      </c>
      <c r="S2711" s="948"/>
      <c r="T2711" s="948"/>
      <c r="U2711" s="948"/>
      <c r="V2711" s="948" t="s">
        <v>1403</v>
      </c>
      <c r="W2711" s="948">
        <v>2</v>
      </c>
    </row>
    <row r="2712" spans="1:23" s="917" customFormat="1" ht="12.75" customHeight="1">
      <c r="A2712" s="948">
        <v>1190</v>
      </c>
      <c r="B2712" s="948">
        <v>2823</v>
      </c>
      <c r="C2712" s="948" t="s">
        <v>551</v>
      </c>
      <c r="D2712" s="948" t="s">
        <v>1133</v>
      </c>
      <c r="E2712" s="948">
        <v>48912</v>
      </c>
      <c r="F2712" s="948" t="s">
        <v>871</v>
      </c>
      <c r="G2712" s="948" t="s">
        <v>4507</v>
      </c>
      <c r="H2712" s="948" t="s">
        <v>4439</v>
      </c>
      <c r="I2712" s="948"/>
      <c r="J2712" s="948" t="s">
        <v>1096</v>
      </c>
      <c r="K2712" s="948">
        <v>2</v>
      </c>
      <c r="L2712" s="948" t="s">
        <v>25</v>
      </c>
      <c r="M2712" s="948">
        <v>41600</v>
      </c>
      <c r="N2712" s="948" t="s">
        <v>93</v>
      </c>
      <c r="O2712" s="948">
        <v>109342</v>
      </c>
      <c r="P2712" s="948">
        <v>67742</v>
      </c>
      <c r="Q2712" s="948">
        <v>18870</v>
      </c>
      <c r="R2712" s="948">
        <v>26466</v>
      </c>
      <c r="S2712" s="948"/>
      <c r="T2712" s="948"/>
      <c r="U2712" s="948"/>
      <c r="V2712" s="948" t="s">
        <v>1403</v>
      </c>
      <c r="W2712" s="948">
        <v>2</v>
      </c>
    </row>
    <row r="2713" spans="1:23" s="917" customFormat="1" ht="12.75" customHeight="1">
      <c r="A2713" s="948">
        <v>1190</v>
      </c>
      <c r="B2713" s="948">
        <v>2823</v>
      </c>
      <c r="C2713" s="948" t="s">
        <v>551</v>
      </c>
      <c r="D2713" s="948" t="s">
        <v>1133</v>
      </c>
      <c r="E2713" s="948">
        <v>48913</v>
      </c>
      <c r="F2713" s="948" t="s">
        <v>198</v>
      </c>
      <c r="G2713" s="948" t="s">
        <v>4508</v>
      </c>
      <c r="H2713" s="948" t="s">
        <v>4010</v>
      </c>
      <c r="I2713" s="948"/>
      <c r="J2713" s="948" t="s">
        <v>1096</v>
      </c>
      <c r="K2713" s="948">
        <v>5</v>
      </c>
      <c r="L2713" s="948" t="s">
        <v>25</v>
      </c>
      <c r="M2713" s="948">
        <v>41600</v>
      </c>
      <c r="N2713" s="948" t="s">
        <v>93</v>
      </c>
      <c r="O2713" s="948">
        <v>109342</v>
      </c>
      <c r="P2713" s="948">
        <v>67742</v>
      </c>
      <c r="Q2713" s="948">
        <v>18870</v>
      </c>
      <c r="R2713" s="948">
        <v>26466</v>
      </c>
      <c r="S2713" s="948"/>
      <c r="T2713" s="948"/>
      <c r="U2713" s="948"/>
      <c r="V2713" s="948" t="s">
        <v>1348</v>
      </c>
      <c r="W2713" s="948">
        <v>2</v>
      </c>
    </row>
    <row r="2714" spans="1:23" s="917" customFormat="1" ht="12.75" customHeight="1">
      <c r="A2714" s="948">
        <v>1390</v>
      </c>
      <c r="B2714" s="948">
        <v>2803</v>
      </c>
      <c r="C2714" s="948" t="s">
        <v>98</v>
      </c>
      <c r="D2714" s="948" t="s">
        <v>1292</v>
      </c>
      <c r="E2714" s="948">
        <v>48914</v>
      </c>
      <c r="F2714" s="948" t="s">
        <v>198</v>
      </c>
      <c r="G2714" s="948" t="s">
        <v>4509</v>
      </c>
      <c r="H2714" s="948" t="s">
        <v>4500</v>
      </c>
      <c r="I2714" s="948"/>
      <c r="J2714" s="948" t="s">
        <v>1096</v>
      </c>
      <c r="K2714" s="948">
        <v>5</v>
      </c>
      <c r="L2714" s="948" t="s">
        <v>25</v>
      </c>
      <c r="M2714" s="948">
        <v>41600</v>
      </c>
      <c r="N2714" s="948" t="s">
        <v>97</v>
      </c>
      <c r="O2714" s="948">
        <v>122428</v>
      </c>
      <c r="P2714" s="948">
        <v>80828</v>
      </c>
      <c r="Q2714" s="948">
        <v>18870</v>
      </c>
      <c r="R2714" s="948">
        <v>26466</v>
      </c>
      <c r="S2714" s="948"/>
      <c r="T2714" s="948"/>
      <c r="U2714" s="948"/>
      <c r="V2714" s="948" t="s">
        <v>1348</v>
      </c>
      <c r="W2714" s="948">
        <v>1</v>
      </c>
    </row>
    <row r="2715" spans="1:23" s="917" customFormat="1" ht="12.75" customHeight="1">
      <c r="A2715" s="948">
        <v>1390</v>
      </c>
      <c r="B2715" s="948">
        <v>2803</v>
      </c>
      <c r="C2715" s="948" t="s">
        <v>98</v>
      </c>
      <c r="D2715" s="948" t="s">
        <v>1292</v>
      </c>
      <c r="E2715" s="948">
        <v>48915</v>
      </c>
      <c r="F2715" s="948" t="s">
        <v>198</v>
      </c>
      <c r="G2715" s="948" t="s">
        <v>4510</v>
      </c>
      <c r="H2715" s="948" t="s">
        <v>4439</v>
      </c>
      <c r="I2715" s="948"/>
      <c r="J2715" s="948" t="s">
        <v>1096</v>
      </c>
      <c r="K2715" s="948">
        <v>5</v>
      </c>
      <c r="L2715" s="948" t="s">
        <v>25</v>
      </c>
      <c r="M2715" s="948">
        <v>41600</v>
      </c>
      <c r="N2715" s="948" t="s">
        <v>97</v>
      </c>
      <c r="O2715" s="948">
        <v>122428</v>
      </c>
      <c r="P2715" s="948">
        <v>80828</v>
      </c>
      <c r="Q2715" s="948">
        <v>18870</v>
      </c>
      <c r="R2715" s="948">
        <v>26466</v>
      </c>
      <c r="S2715" s="948"/>
      <c r="T2715" s="948"/>
      <c r="U2715" s="948"/>
      <c r="V2715" s="948" t="s">
        <v>1348</v>
      </c>
      <c r="W2715" s="948">
        <v>1</v>
      </c>
    </row>
    <row r="2716" spans="1:23" s="917" customFormat="1" ht="12.75" customHeight="1">
      <c r="A2716" s="948">
        <v>1390</v>
      </c>
      <c r="B2716" s="948">
        <v>2803</v>
      </c>
      <c r="C2716" s="948" t="s">
        <v>98</v>
      </c>
      <c r="D2716" s="948" t="s">
        <v>1292</v>
      </c>
      <c r="E2716" s="948">
        <v>48915</v>
      </c>
      <c r="F2716" s="948" t="s">
        <v>869</v>
      </c>
      <c r="G2716" s="948" t="s">
        <v>4511</v>
      </c>
      <c r="H2716" s="948" t="s">
        <v>4439</v>
      </c>
      <c r="I2716" s="948"/>
      <c r="J2716" s="948" t="s">
        <v>1096</v>
      </c>
      <c r="K2716" s="948">
        <v>3</v>
      </c>
      <c r="L2716" s="948" t="s">
        <v>25</v>
      </c>
      <c r="M2716" s="948">
        <v>41600</v>
      </c>
      <c r="N2716" s="948" t="s">
        <v>97</v>
      </c>
      <c r="O2716" s="948">
        <v>122428</v>
      </c>
      <c r="P2716" s="948">
        <v>80828</v>
      </c>
      <c r="Q2716" s="948">
        <v>18870</v>
      </c>
      <c r="R2716" s="948">
        <v>26466</v>
      </c>
      <c r="S2716" s="948"/>
      <c r="T2716" s="948"/>
      <c r="U2716" s="948"/>
      <c r="V2716" s="948" t="s">
        <v>1403</v>
      </c>
      <c r="W2716" s="948">
        <v>1</v>
      </c>
    </row>
    <row r="2717" spans="1:23" s="917" customFormat="1" ht="12.75" customHeight="1">
      <c r="A2717" s="948">
        <v>1390</v>
      </c>
      <c r="B2717" s="948">
        <v>2803</v>
      </c>
      <c r="C2717" s="948" t="s">
        <v>98</v>
      </c>
      <c r="D2717" s="948" t="s">
        <v>1292</v>
      </c>
      <c r="E2717" s="948">
        <v>48915</v>
      </c>
      <c r="F2717" s="948" t="s">
        <v>871</v>
      </c>
      <c r="G2717" s="948" t="s">
        <v>4512</v>
      </c>
      <c r="H2717" s="948" t="s">
        <v>4439</v>
      </c>
      <c r="I2717" s="948"/>
      <c r="J2717" s="948" t="s">
        <v>1096</v>
      </c>
      <c r="K2717" s="948">
        <v>2</v>
      </c>
      <c r="L2717" s="948" t="s">
        <v>25</v>
      </c>
      <c r="M2717" s="948">
        <v>41600</v>
      </c>
      <c r="N2717" s="948" t="s">
        <v>97</v>
      </c>
      <c r="O2717" s="948">
        <v>122428</v>
      </c>
      <c r="P2717" s="948">
        <v>80828</v>
      </c>
      <c r="Q2717" s="948">
        <v>18870</v>
      </c>
      <c r="R2717" s="948">
        <v>26466</v>
      </c>
      <c r="S2717" s="948"/>
      <c r="T2717" s="948"/>
      <c r="U2717" s="948"/>
      <c r="V2717" s="948" t="s">
        <v>1403</v>
      </c>
      <c r="W2717" s="948">
        <v>1</v>
      </c>
    </row>
    <row r="2718" spans="1:23" s="917" customFormat="1" ht="12.75" customHeight="1">
      <c r="A2718" s="948">
        <v>1034</v>
      </c>
      <c r="B2718" s="948">
        <v>2843</v>
      </c>
      <c r="C2718" s="948" t="s">
        <v>321</v>
      </c>
      <c r="D2718" s="948" t="s">
        <v>1292</v>
      </c>
      <c r="E2718" s="948">
        <v>48916</v>
      </c>
      <c r="F2718" s="948" t="s">
        <v>198</v>
      </c>
      <c r="G2718" s="948" t="s">
        <v>4513</v>
      </c>
      <c r="H2718" s="948" t="s">
        <v>4514</v>
      </c>
      <c r="I2718" s="948"/>
      <c r="J2718" s="948" t="s">
        <v>1096</v>
      </c>
      <c r="K2718" s="948">
        <v>1</v>
      </c>
      <c r="L2718" s="948" t="s">
        <v>25</v>
      </c>
      <c r="M2718" s="948">
        <v>41600</v>
      </c>
      <c r="N2718" s="948" t="s">
        <v>126</v>
      </c>
      <c r="O2718" s="948">
        <v>212265</v>
      </c>
      <c r="P2718" s="948">
        <v>170665</v>
      </c>
      <c r="Q2718" s="948">
        <v>18870</v>
      </c>
      <c r="R2718" s="948">
        <v>26466</v>
      </c>
      <c r="S2718" s="948"/>
      <c r="T2718" s="948"/>
      <c r="U2718" s="948"/>
      <c r="V2718" s="948" t="s">
        <v>1348</v>
      </c>
      <c r="W2718" s="948">
        <v>1</v>
      </c>
    </row>
    <row r="2719" spans="1:23" s="917" customFormat="1" ht="12.75" customHeight="1">
      <c r="A2719" s="948">
        <v>1390</v>
      </c>
      <c r="B2719" s="948">
        <v>2843</v>
      </c>
      <c r="C2719" s="948" t="s">
        <v>321</v>
      </c>
      <c r="D2719" s="948" t="s">
        <v>1292</v>
      </c>
      <c r="E2719" s="948">
        <v>48917</v>
      </c>
      <c r="F2719" s="948" t="s">
        <v>198</v>
      </c>
      <c r="G2719" s="948" t="s">
        <v>4515</v>
      </c>
      <c r="H2719" s="948" t="s">
        <v>4500</v>
      </c>
      <c r="I2719" s="948"/>
      <c r="J2719" s="948" t="s">
        <v>1096</v>
      </c>
      <c r="K2719" s="948">
        <v>2</v>
      </c>
      <c r="L2719" s="948" t="s">
        <v>25</v>
      </c>
      <c r="M2719" s="948">
        <v>41600</v>
      </c>
      <c r="N2719" s="948" t="s">
        <v>126</v>
      </c>
      <c r="O2719" s="948">
        <v>212265</v>
      </c>
      <c r="P2719" s="948">
        <v>170665</v>
      </c>
      <c r="Q2719" s="948">
        <v>18870</v>
      </c>
      <c r="R2719" s="948">
        <v>26466</v>
      </c>
      <c r="S2719" s="948"/>
      <c r="T2719" s="948"/>
      <c r="U2719" s="948"/>
      <c r="V2719" s="948" t="s">
        <v>1348</v>
      </c>
      <c r="W2719" s="948">
        <v>1</v>
      </c>
    </row>
    <row r="2720" spans="1:23" s="917" customFormat="1" ht="12.75" customHeight="1">
      <c r="A2720" s="948">
        <v>1390</v>
      </c>
      <c r="B2720" s="948">
        <v>2843</v>
      </c>
      <c r="C2720" s="948" t="s">
        <v>321</v>
      </c>
      <c r="D2720" s="948" t="s">
        <v>1292</v>
      </c>
      <c r="E2720" s="948">
        <v>48918</v>
      </c>
      <c r="F2720" s="948" t="s">
        <v>198</v>
      </c>
      <c r="G2720" s="948" t="s">
        <v>4516</v>
      </c>
      <c r="H2720" s="948" t="s">
        <v>4500</v>
      </c>
      <c r="I2720" s="948"/>
      <c r="J2720" s="948" t="s">
        <v>1096</v>
      </c>
      <c r="K2720" s="948">
        <v>7</v>
      </c>
      <c r="L2720" s="948" t="s">
        <v>25</v>
      </c>
      <c r="M2720" s="948">
        <v>41600</v>
      </c>
      <c r="N2720" s="948" t="s">
        <v>126</v>
      </c>
      <c r="O2720" s="948">
        <v>212265</v>
      </c>
      <c r="P2720" s="948">
        <v>170665</v>
      </c>
      <c r="Q2720" s="948">
        <v>18870</v>
      </c>
      <c r="R2720" s="948">
        <v>26466</v>
      </c>
      <c r="S2720" s="948"/>
      <c r="T2720" s="948"/>
      <c r="U2720" s="948"/>
      <c r="V2720" s="948" t="s">
        <v>1348</v>
      </c>
      <c r="W2720" s="948">
        <v>1</v>
      </c>
    </row>
    <row r="2721" spans="1:23" s="917" customFormat="1" ht="12.75" customHeight="1">
      <c r="A2721" s="948">
        <v>1390</v>
      </c>
      <c r="B2721" s="948">
        <v>2843</v>
      </c>
      <c r="C2721" s="948" t="s">
        <v>321</v>
      </c>
      <c r="D2721" s="948" t="s">
        <v>1292</v>
      </c>
      <c r="E2721" s="948">
        <v>48919</v>
      </c>
      <c r="F2721" s="948" t="s">
        <v>198</v>
      </c>
      <c r="G2721" s="948" t="s">
        <v>4517</v>
      </c>
      <c r="H2721" s="948" t="s">
        <v>4500</v>
      </c>
      <c r="I2721" s="948"/>
      <c r="J2721" s="948" t="s">
        <v>1096</v>
      </c>
      <c r="K2721" s="948">
        <v>3</v>
      </c>
      <c r="L2721" s="948" t="s">
        <v>25</v>
      </c>
      <c r="M2721" s="948">
        <v>41600</v>
      </c>
      <c r="N2721" s="948" t="s">
        <v>126</v>
      </c>
      <c r="O2721" s="948">
        <v>212265</v>
      </c>
      <c r="P2721" s="948">
        <v>170665</v>
      </c>
      <c r="Q2721" s="948">
        <v>18870</v>
      </c>
      <c r="R2721" s="948">
        <v>26466</v>
      </c>
      <c r="S2721" s="948"/>
      <c r="T2721" s="948"/>
      <c r="U2721" s="948"/>
      <c r="V2721" s="948" t="s">
        <v>1348</v>
      </c>
      <c r="W2721" s="948">
        <v>3</v>
      </c>
    </row>
    <row r="2722" spans="1:23" s="917" customFormat="1" ht="12.75" customHeight="1">
      <c r="A2722" s="948">
        <v>1110</v>
      </c>
      <c r="B2722" s="948">
        <v>2823</v>
      </c>
      <c r="C2722" s="948" t="s">
        <v>551</v>
      </c>
      <c r="D2722" s="948" t="s">
        <v>1133</v>
      </c>
      <c r="E2722" s="948">
        <v>48920</v>
      </c>
      <c r="F2722" s="948" t="s">
        <v>198</v>
      </c>
      <c r="G2722" s="948" t="s">
        <v>4518</v>
      </c>
      <c r="H2722" s="948" t="s">
        <v>4519</v>
      </c>
      <c r="I2722" s="948"/>
      <c r="J2722" s="948" t="s">
        <v>1096</v>
      </c>
      <c r="K2722" s="948">
        <v>5</v>
      </c>
      <c r="L2722" s="948" t="s">
        <v>25</v>
      </c>
      <c r="M2722" s="948">
        <v>41600</v>
      </c>
      <c r="N2722" s="948" t="s">
        <v>93</v>
      </c>
      <c r="O2722" s="948">
        <v>109342</v>
      </c>
      <c r="P2722" s="948">
        <v>67742</v>
      </c>
      <c r="Q2722" s="948">
        <v>18870</v>
      </c>
      <c r="R2722" s="948">
        <v>26466</v>
      </c>
      <c r="S2722" s="948"/>
      <c r="T2722" s="948"/>
      <c r="U2722" s="948"/>
      <c r="V2722" s="948" t="s">
        <v>1348</v>
      </c>
      <c r="W2722" s="948">
        <v>2</v>
      </c>
    </row>
    <row r="2723" spans="1:23" s="917" customFormat="1" ht="12.75" customHeight="1">
      <c r="A2723" s="948">
        <v>1110</v>
      </c>
      <c r="B2723" s="948">
        <v>2823</v>
      </c>
      <c r="C2723" s="948" t="s">
        <v>551</v>
      </c>
      <c r="D2723" s="948" t="s">
        <v>1133</v>
      </c>
      <c r="E2723" s="948">
        <v>48921</v>
      </c>
      <c r="F2723" s="948" t="s">
        <v>198</v>
      </c>
      <c r="G2723" s="948" t="s">
        <v>4520</v>
      </c>
      <c r="H2723" s="948" t="s">
        <v>4439</v>
      </c>
      <c r="I2723" s="948"/>
      <c r="J2723" s="948" t="s">
        <v>1096</v>
      </c>
      <c r="K2723" s="948">
        <v>5</v>
      </c>
      <c r="L2723" s="948" t="s">
        <v>25</v>
      </c>
      <c r="M2723" s="948">
        <v>41600</v>
      </c>
      <c r="N2723" s="948" t="s">
        <v>93</v>
      </c>
      <c r="O2723" s="948">
        <v>109342</v>
      </c>
      <c r="P2723" s="948">
        <v>67742</v>
      </c>
      <c r="Q2723" s="948">
        <v>18870</v>
      </c>
      <c r="R2723" s="948">
        <v>26466</v>
      </c>
      <c r="S2723" s="948"/>
      <c r="T2723" s="948"/>
      <c r="U2723" s="948"/>
      <c r="V2723" s="948" t="s">
        <v>1348</v>
      </c>
      <c r="W2723" s="948">
        <v>2</v>
      </c>
    </row>
    <row r="2724" spans="1:23" s="917" customFormat="1" ht="12.75" customHeight="1">
      <c r="A2724" s="948">
        <v>1110</v>
      </c>
      <c r="B2724" s="948">
        <v>2823</v>
      </c>
      <c r="C2724" s="948" t="s">
        <v>551</v>
      </c>
      <c r="D2724" s="948" t="s">
        <v>1133</v>
      </c>
      <c r="E2724" s="948">
        <v>48921</v>
      </c>
      <c r="F2724" s="948" t="s">
        <v>869</v>
      </c>
      <c r="G2724" s="948" t="s">
        <v>4521</v>
      </c>
      <c r="H2724" s="948" t="s">
        <v>4439</v>
      </c>
      <c r="I2724" s="948"/>
      <c r="J2724" s="948" t="s">
        <v>1096</v>
      </c>
      <c r="K2724" s="948">
        <v>3</v>
      </c>
      <c r="L2724" s="948" t="s">
        <v>25</v>
      </c>
      <c r="M2724" s="948">
        <v>41600</v>
      </c>
      <c r="N2724" s="948" t="s">
        <v>93</v>
      </c>
      <c r="O2724" s="948">
        <v>109342</v>
      </c>
      <c r="P2724" s="948">
        <v>67742</v>
      </c>
      <c r="Q2724" s="948">
        <v>18870</v>
      </c>
      <c r="R2724" s="948">
        <v>26466</v>
      </c>
      <c r="S2724" s="948"/>
      <c r="T2724" s="948"/>
      <c r="U2724" s="948"/>
      <c r="V2724" s="948" t="s">
        <v>1403</v>
      </c>
      <c r="W2724" s="948">
        <v>2</v>
      </c>
    </row>
    <row r="2725" spans="1:23" s="917" customFormat="1" ht="12.75" customHeight="1">
      <c r="A2725" s="948">
        <v>1110</v>
      </c>
      <c r="B2725" s="948">
        <v>2823</v>
      </c>
      <c r="C2725" s="948" t="s">
        <v>551</v>
      </c>
      <c r="D2725" s="948" t="s">
        <v>1133</v>
      </c>
      <c r="E2725" s="948">
        <v>48921</v>
      </c>
      <c r="F2725" s="948" t="s">
        <v>871</v>
      </c>
      <c r="G2725" s="948" t="s">
        <v>4522</v>
      </c>
      <c r="H2725" s="948" t="s">
        <v>4439</v>
      </c>
      <c r="I2725" s="948"/>
      <c r="J2725" s="948" t="s">
        <v>1096</v>
      </c>
      <c r="K2725" s="948">
        <v>2</v>
      </c>
      <c r="L2725" s="948" t="s">
        <v>25</v>
      </c>
      <c r="M2725" s="948">
        <v>41600</v>
      </c>
      <c r="N2725" s="948" t="s">
        <v>93</v>
      </c>
      <c r="O2725" s="948">
        <v>109342</v>
      </c>
      <c r="P2725" s="948">
        <v>67742</v>
      </c>
      <c r="Q2725" s="948">
        <v>18870</v>
      </c>
      <c r="R2725" s="948">
        <v>26466</v>
      </c>
      <c r="S2725" s="948"/>
      <c r="T2725" s="948"/>
      <c r="U2725" s="948"/>
      <c r="V2725" s="948" t="s">
        <v>1403</v>
      </c>
      <c r="W2725" s="948">
        <v>2</v>
      </c>
    </row>
    <row r="2726" spans="1:23" s="917" customFormat="1" ht="12.75" customHeight="1">
      <c r="A2726" s="948">
        <v>1110</v>
      </c>
      <c r="B2726" s="948">
        <v>2823</v>
      </c>
      <c r="C2726" s="948" t="s">
        <v>551</v>
      </c>
      <c r="D2726" s="948" t="s">
        <v>1133</v>
      </c>
      <c r="E2726" s="948">
        <v>48922</v>
      </c>
      <c r="F2726" s="948" t="s">
        <v>198</v>
      </c>
      <c r="G2726" s="948" t="s">
        <v>4523</v>
      </c>
      <c r="H2726" s="948" t="s">
        <v>4519</v>
      </c>
      <c r="I2726" s="948"/>
      <c r="J2726" s="948" t="s">
        <v>1096</v>
      </c>
      <c r="K2726" s="948">
        <v>10</v>
      </c>
      <c r="L2726" s="948" t="s">
        <v>25</v>
      </c>
      <c r="M2726" s="948">
        <v>41600</v>
      </c>
      <c r="N2726" s="948" t="s">
        <v>93</v>
      </c>
      <c r="O2726" s="948">
        <v>109342</v>
      </c>
      <c r="P2726" s="948">
        <v>67742</v>
      </c>
      <c r="Q2726" s="948">
        <v>18870</v>
      </c>
      <c r="R2726" s="948">
        <v>26466</v>
      </c>
      <c r="S2726" s="948"/>
      <c r="T2726" s="948"/>
      <c r="U2726" s="948"/>
      <c r="V2726" s="948" t="s">
        <v>1348</v>
      </c>
      <c r="W2726" s="948">
        <v>2</v>
      </c>
    </row>
    <row r="2727" spans="1:23" s="917" customFormat="1" ht="12.75" customHeight="1">
      <c r="A2727" s="948">
        <v>1190</v>
      </c>
      <c r="B2727" s="948">
        <v>2832</v>
      </c>
      <c r="C2727" s="948" t="s">
        <v>92</v>
      </c>
      <c r="D2727" s="948" t="s">
        <v>1133</v>
      </c>
      <c r="E2727" s="948">
        <v>48923</v>
      </c>
      <c r="F2727" s="948" t="s">
        <v>198</v>
      </c>
      <c r="G2727" s="948" t="s">
        <v>4524</v>
      </c>
      <c r="H2727" s="948" t="s">
        <v>4439</v>
      </c>
      <c r="I2727" s="948"/>
      <c r="J2727" s="948" t="s">
        <v>1096</v>
      </c>
      <c r="K2727" s="948">
        <v>5</v>
      </c>
      <c r="L2727" s="948" t="s">
        <v>25</v>
      </c>
      <c r="M2727" s="948">
        <v>41600</v>
      </c>
      <c r="N2727" s="948" t="s">
        <v>88</v>
      </c>
      <c r="O2727" s="948">
        <v>101092</v>
      </c>
      <c r="P2727" s="948">
        <v>59492</v>
      </c>
      <c r="Q2727" s="948">
        <v>18870</v>
      </c>
      <c r="R2727" s="948">
        <v>26466</v>
      </c>
      <c r="S2727" s="948"/>
      <c r="T2727" s="948"/>
      <c r="U2727" s="948"/>
      <c r="V2727" s="948" t="s">
        <v>1348</v>
      </c>
      <c r="W2727" s="948">
        <v>3</v>
      </c>
    </row>
    <row r="2728" spans="1:23" s="917" customFormat="1" ht="12.75" customHeight="1">
      <c r="A2728" s="948">
        <v>1190</v>
      </c>
      <c r="B2728" s="948">
        <v>2832</v>
      </c>
      <c r="C2728" s="948" t="s">
        <v>92</v>
      </c>
      <c r="D2728" s="948" t="s">
        <v>1133</v>
      </c>
      <c r="E2728" s="948">
        <v>48923</v>
      </c>
      <c r="F2728" s="948" t="s">
        <v>869</v>
      </c>
      <c r="G2728" s="948" t="s">
        <v>4525</v>
      </c>
      <c r="H2728" s="948" t="s">
        <v>4439</v>
      </c>
      <c r="I2728" s="948"/>
      <c r="J2728" s="948" t="s">
        <v>1096</v>
      </c>
      <c r="K2728" s="948">
        <v>3</v>
      </c>
      <c r="L2728" s="948" t="s">
        <v>25</v>
      </c>
      <c r="M2728" s="948">
        <v>41600</v>
      </c>
      <c r="N2728" s="948" t="s">
        <v>88</v>
      </c>
      <c r="O2728" s="948">
        <v>101092</v>
      </c>
      <c r="P2728" s="948">
        <v>59492</v>
      </c>
      <c r="Q2728" s="948">
        <v>18870</v>
      </c>
      <c r="R2728" s="948">
        <v>26466</v>
      </c>
      <c r="S2728" s="948"/>
      <c r="T2728" s="948"/>
      <c r="U2728" s="948"/>
      <c r="V2728" s="948" t="s">
        <v>1403</v>
      </c>
      <c r="W2728" s="948">
        <v>2</v>
      </c>
    </row>
    <row r="2729" spans="1:23" s="917" customFormat="1" ht="12.75" customHeight="1">
      <c r="A2729" s="948">
        <v>1190</v>
      </c>
      <c r="B2729" s="948">
        <v>2832</v>
      </c>
      <c r="C2729" s="948" t="s">
        <v>92</v>
      </c>
      <c r="D2729" s="948" t="s">
        <v>1133</v>
      </c>
      <c r="E2729" s="948">
        <v>48923</v>
      </c>
      <c r="F2729" s="948" t="s">
        <v>871</v>
      </c>
      <c r="G2729" s="948" t="s">
        <v>4526</v>
      </c>
      <c r="H2729" s="948" t="s">
        <v>4439</v>
      </c>
      <c r="I2729" s="948"/>
      <c r="J2729" s="948" t="s">
        <v>1096</v>
      </c>
      <c r="K2729" s="948">
        <v>2</v>
      </c>
      <c r="L2729" s="948" t="s">
        <v>25</v>
      </c>
      <c r="M2729" s="948">
        <v>41600</v>
      </c>
      <c r="N2729" s="948" t="s">
        <v>88</v>
      </c>
      <c r="O2729" s="948">
        <v>101092</v>
      </c>
      <c r="P2729" s="948">
        <v>59492</v>
      </c>
      <c r="Q2729" s="948">
        <v>18870</v>
      </c>
      <c r="R2729" s="948">
        <v>26466</v>
      </c>
      <c r="S2729" s="948"/>
      <c r="T2729" s="948"/>
      <c r="U2729" s="948"/>
      <c r="V2729" s="948" t="s">
        <v>1403</v>
      </c>
      <c r="W2729" s="948">
        <v>2</v>
      </c>
    </row>
    <row r="2730" spans="1:23" s="917" customFormat="1" ht="12.75" customHeight="1">
      <c r="A2730" s="948">
        <v>1155</v>
      </c>
      <c r="B2730" s="948">
        <v>2828</v>
      </c>
      <c r="C2730" s="948" t="s">
        <v>112</v>
      </c>
      <c r="D2730" s="948" t="s">
        <v>1133</v>
      </c>
      <c r="E2730" s="948">
        <v>48924</v>
      </c>
      <c r="F2730" s="948" t="s">
        <v>198</v>
      </c>
      <c r="G2730" s="948" t="s">
        <v>4527</v>
      </c>
      <c r="H2730" s="948" t="s">
        <v>4481</v>
      </c>
      <c r="I2730" s="948"/>
      <c r="J2730" s="948" t="s">
        <v>1096</v>
      </c>
      <c r="K2730" s="948">
        <v>8</v>
      </c>
      <c r="L2730" s="948" t="s">
        <v>25</v>
      </c>
      <c r="M2730" s="948">
        <v>41600</v>
      </c>
      <c r="N2730" s="948" t="s">
        <v>109</v>
      </c>
      <c r="O2730" s="948">
        <v>149905</v>
      </c>
      <c r="P2730" s="948">
        <v>108305</v>
      </c>
      <c r="Q2730" s="948">
        <v>18870</v>
      </c>
      <c r="R2730" s="948">
        <v>26466</v>
      </c>
      <c r="S2730" s="948"/>
      <c r="T2730" s="948"/>
      <c r="U2730" s="948"/>
      <c r="V2730" s="948" t="s">
        <v>1348</v>
      </c>
      <c r="W2730" s="948">
        <v>1</v>
      </c>
    </row>
    <row r="2731" spans="1:23" s="917" customFormat="1" ht="12.75" customHeight="1">
      <c r="A2731" s="948">
        <v>1155</v>
      </c>
      <c r="B2731" s="948">
        <v>2828</v>
      </c>
      <c r="C2731" s="948" t="s">
        <v>112</v>
      </c>
      <c r="D2731" s="948" t="s">
        <v>1133</v>
      </c>
      <c r="E2731" s="948">
        <v>48924</v>
      </c>
      <c r="F2731" s="948" t="s">
        <v>869</v>
      </c>
      <c r="G2731" s="948" t="s">
        <v>4528</v>
      </c>
      <c r="H2731" s="948" t="s">
        <v>4481</v>
      </c>
      <c r="I2731" s="948"/>
      <c r="J2731" s="948" t="s">
        <v>1096</v>
      </c>
      <c r="K2731" s="948">
        <v>5</v>
      </c>
      <c r="L2731" s="948" t="s">
        <v>25</v>
      </c>
      <c r="M2731" s="948">
        <v>41600</v>
      </c>
      <c r="N2731" s="948" t="s">
        <v>109</v>
      </c>
      <c r="O2731" s="948">
        <v>149905</v>
      </c>
      <c r="P2731" s="948">
        <v>108305</v>
      </c>
      <c r="Q2731" s="948">
        <v>18870</v>
      </c>
      <c r="R2731" s="948">
        <v>26466</v>
      </c>
      <c r="S2731" s="948"/>
      <c r="T2731" s="948"/>
      <c r="U2731" s="948"/>
      <c r="V2731" s="948" t="s">
        <v>1403</v>
      </c>
      <c r="W2731" s="948">
        <v>1</v>
      </c>
    </row>
    <row r="2732" spans="1:23" s="917" customFormat="1" ht="12.75" customHeight="1">
      <c r="A2732" s="948">
        <v>1190</v>
      </c>
      <c r="B2732" s="948">
        <v>2823</v>
      </c>
      <c r="C2732" s="948" t="s">
        <v>551</v>
      </c>
      <c r="D2732" s="948" t="s">
        <v>1133</v>
      </c>
      <c r="E2732" s="948">
        <v>48925</v>
      </c>
      <c r="F2732" s="948" t="s">
        <v>198</v>
      </c>
      <c r="G2732" s="948" t="s">
        <v>4529</v>
      </c>
      <c r="H2732" s="948" t="s">
        <v>4439</v>
      </c>
      <c r="I2732" s="948"/>
      <c r="J2732" s="948" t="s">
        <v>1096</v>
      </c>
      <c r="K2732" s="948">
        <v>5</v>
      </c>
      <c r="L2732" s="948" t="s">
        <v>25</v>
      </c>
      <c r="M2732" s="948">
        <v>41600</v>
      </c>
      <c r="N2732" s="948" t="s">
        <v>93</v>
      </c>
      <c r="O2732" s="948">
        <v>109342</v>
      </c>
      <c r="P2732" s="948">
        <v>67742</v>
      </c>
      <c r="Q2732" s="948">
        <v>18870</v>
      </c>
      <c r="R2732" s="948">
        <v>26466</v>
      </c>
      <c r="S2732" s="948"/>
      <c r="T2732" s="948"/>
      <c r="U2732" s="948"/>
      <c r="V2732" s="948" t="s">
        <v>1348</v>
      </c>
      <c r="W2732" s="948">
        <v>2</v>
      </c>
    </row>
    <row r="2733" spans="1:23" s="917" customFormat="1" ht="12.75" customHeight="1">
      <c r="A2733" s="948">
        <v>1190</v>
      </c>
      <c r="B2733" s="948">
        <v>2823</v>
      </c>
      <c r="C2733" s="948" t="s">
        <v>551</v>
      </c>
      <c r="D2733" s="948" t="s">
        <v>1133</v>
      </c>
      <c r="E2733" s="948">
        <v>48925</v>
      </c>
      <c r="F2733" s="948" t="s">
        <v>869</v>
      </c>
      <c r="G2733" s="948" t="s">
        <v>933</v>
      </c>
      <c r="H2733" s="948" t="s">
        <v>4439</v>
      </c>
      <c r="I2733" s="948"/>
      <c r="J2733" s="948" t="s">
        <v>1096</v>
      </c>
      <c r="K2733" s="948">
        <v>3</v>
      </c>
      <c r="L2733" s="948" t="s">
        <v>25</v>
      </c>
      <c r="M2733" s="948">
        <v>41600</v>
      </c>
      <c r="N2733" s="948" t="s">
        <v>93</v>
      </c>
      <c r="O2733" s="948">
        <v>109342</v>
      </c>
      <c r="P2733" s="948">
        <v>67742</v>
      </c>
      <c r="Q2733" s="948">
        <v>18870</v>
      </c>
      <c r="R2733" s="948">
        <v>26466</v>
      </c>
      <c r="S2733" s="948"/>
      <c r="T2733" s="948"/>
      <c r="U2733" s="948"/>
      <c r="V2733" s="948" t="s">
        <v>1403</v>
      </c>
      <c r="W2733" s="948">
        <v>2</v>
      </c>
    </row>
    <row r="2734" spans="1:23" s="917" customFormat="1" ht="12.75" customHeight="1">
      <c r="A2734" s="948">
        <v>1190</v>
      </c>
      <c r="B2734" s="948">
        <v>2823</v>
      </c>
      <c r="C2734" s="948" t="s">
        <v>551</v>
      </c>
      <c r="D2734" s="948" t="s">
        <v>1133</v>
      </c>
      <c r="E2734" s="948">
        <v>48925</v>
      </c>
      <c r="F2734" s="948" t="s">
        <v>871</v>
      </c>
      <c r="G2734" s="948" t="s">
        <v>4530</v>
      </c>
      <c r="H2734" s="948" t="s">
        <v>4439</v>
      </c>
      <c r="I2734" s="948"/>
      <c r="J2734" s="948" t="s">
        <v>1096</v>
      </c>
      <c r="K2734" s="948">
        <v>2</v>
      </c>
      <c r="L2734" s="948" t="s">
        <v>25</v>
      </c>
      <c r="M2734" s="948">
        <v>41600</v>
      </c>
      <c r="N2734" s="948" t="s">
        <v>93</v>
      </c>
      <c r="O2734" s="948">
        <v>109342</v>
      </c>
      <c r="P2734" s="948">
        <v>67742</v>
      </c>
      <c r="Q2734" s="948">
        <v>18870</v>
      </c>
      <c r="R2734" s="948">
        <v>26466</v>
      </c>
      <c r="S2734" s="948"/>
      <c r="T2734" s="948"/>
      <c r="U2734" s="948"/>
      <c r="V2734" s="948" t="s">
        <v>1403</v>
      </c>
      <c r="W2734" s="948">
        <v>2</v>
      </c>
    </row>
    <row r="2735" spans="1:23" s="917" customFormat="1" ht="12.75" customHeight="1">
      <c r="A2735" s="948">
        <v>1190</v>
      </c>
      <c r="B2735" s="948">
        <v>2840</v>
      </c>
      <c r="C2735" s="948" t="s">
        <v>87</v>
      </c>
      <c r="D2735" s="948" t="s">
        <v>1133</v>
      </c>
      <c r="E2735" s="948">
        <v>48926</v>
      </c>
      <c r="F2735" s="948" t="s">
        <v>198</v>
      </c>
      <c r="G2735" s="948" t="s">
        <v>4531</v>
      </c>
      <c r="H2735" s="948" t="s">
        <v>4439</v>
      </c>
      <c r="I2735" s="948"/>
      <c r="J2735" s="948" t="s">
        <v>1096</v>
      </c>
      <c r="K2735" s="948">
        <v>10</v>
      </c>
      <c r="L2735" s="948" t="s">
        <v>25</v>
      </c>
      <c r="M2735" s="948">
        <v>41600</v>
      </c>
      <c r="N2735" s="948" t="s">
        <v>84</v>
      </c>
      <c r="O2735" s="948">
        <v>94362</v>
      </c>
      <c r="P2735" s="948">
        <v>52762</v>
      </c>
      <c r="Q2735" s="948">
        <v>18870</v>
      </c>
      <c r="R2735" s="948">
        <v>26466</v>
      </c>
      <c r="S2735" s="948"/>
      <c r="T2735" s="948"/>
      <c r="U2735" s="948"/>
      <c r="V2735" s="948" t="s">
        <v>1348</v>
      </c>
      <c r="W2735" s="948">
        <v>2</v>
      </c>
    </row>
    <row r="2736" spans="1:23" s="917" customFormat="1" ht="12.75" customHeight="1">
      <c r="A2736" s="948">
        <v>1190</v>
      </c>
      <c r="B2736" s="948">
        <v>2840</v>
      </c>
      <c r="C2736" s="948" t="s">
        <v>87</v>
      </c>
      <c r="D2736" s="948" t="s">
        <v>1133</v>
      </c>
      <c r="E2736" s="948">
        <v>48926</v>
      </c>
      <c r="F2736" s="948" t="s">
        <v>869</v>
      </c>
      <c r="G2736" s="948" t="s">
        <v>4532</v>
      </c>
      <c r="H2736" s="948" t="s">
        <v>4439</v>
      </c>
      <c r="I2736" s="948"/>
      <c r="J2736" s="948" t="s">
        <v>1096</v>
      </c>
      <c r="K2736" s="948">
        <v>5</v>
      </c>
      <c r="L2736" s="948" t="s">
        <v>25</v>
      </c>
      <c r="M2736" s="948">
        <v>41600</v>
      </c>
      <c r="N2736" s="948" t="s">
        <v>84</v>
      </c>
      <c r="O2736" s="948">
        <v>94362</v>
      </c>
      <c r="P2736" s="948">
        <v>52762</v>
      </c>
      <c r="Q2736" s="948">
        <v>18870</v>
      </c>
      <c r="R2736" s="948">
        <v>26466</v>
      </c>
      <c r="S2736" s="948"/>
      <c r="T2736" s="948"/>
      <c r="U2736" s="948"/>
      <c r="V2736" s="948" t="s">
        <v>1403</v>
      </c>
      <c r="W2736" s="948">
        <v>2</v>
      </c>
    </row>
    <row r="2737" spans="1:23" s="917" customFormat="1" ht="12.75" customHeight="1">
      <c r="A2737" s="948">
        <v>1190</v>
      </c>
      <c r="B2737" s="948">
        <v>2840</v>
      </c>
      <c r="C2737" s="948" t="s">
        <v>87</v>
      </c>
      <c r="D2737" s="948" t="s">
        <v>1133</v>
      </c>
      <c r="E2737" s="948">
        <v>48926</v>
      </c>
      <c r="F2737" s="948" t="s">
        <v>871</v>
      </c>
      <c r="G2737" s="948" t="s">
        <v>4533</v>
      </c>
      <c r="H2737" s="948" t="s">
        <v>4439</v>
      </c>
      <c r="I2737" s="948"/>
      <c r="J2737" s="948" t="s">
        <v>1096</v>
      </c>
      <c r="K2737" s="948">
        <v>5</v>
      </c>
      <c r="L2737" s="948" t="s">
        <v>25</v>
      </c>
      <c r="M2737" s="948">
        <v>41600</v>
      </c>
      <c r="N2737" s="948" t="s">
        <v>84</v>
      </c>
      <c r="O2737" s="948">
        <v>94362</v>
      </c>
      <c r="P2737" s="948">
        <v>52762</v>
      </c>
      <c r="Q2737" s="948">
        <v>18870</v>
      </c>
      <c r="R2737" s="948">
        <v>26466</v>
      </c>
      <c r="S2737" s="948"/>
      <c r="T2737" s="948"/>
      <c r="U2737" s="948"/>
      <c r="V2737" s="948" t="s">
        <v>1403</v>
      </c>
      <c r="W2737" s="948">
        <v>2</v>
      </c>
    </row>
    <row r="2738" spans="1:23" s="917" customFormat="1" ht="12.75" customHeight="1">
      <c r="A2738" s="948">
        <v>1190</v>
      </c>
      <c r="B2738" s="948">
        <v>2840</v>
      </c>
      <c r="C2738" s="948" t="s">
        <v>87</v>
      </c>
      <c r="D2738" s="948" t="s">
        <v>1133</v>
      </c>
      <c r="E2738" s="948">
        <v>48927</v>
      </c>
      <c r="F2738" s="948" t="s">
        <v>198</v>
      </c>
      <c r="G2738" s="948" t="s">
        <v>4534</v>
      </c>
      <c r="H2738" s="948" t="s">
        <v>4465</v>
      </c>
      <c r="I2738" s="948"/>
      <c r="J2738" s="948" t="s">
        <v>1096</v>
      </c>
      <c r="K2738" s="948">
        <v>3</v>
      </c>
      <c r="L2738" s="948" t="s">
        <v>25</v>
      </c>
      <c r="M2738" s="948">
        <v>41600</v>
      </c>
      <c r="N2738" s="948" t="s">
        <v>84</v>
      </c>
      <c r="O2738" s="948">
        <v>94362</v>
      </c>
      <c r="P2738" s="948">
        <v>52762</v>
      </c>
      <c r="Q2738" s="948">
        <v>18870</v>
      </c>
      <c r="R2738" s="948">
        <v>26466</v>
      </c>
      <c r="S2738" s="948"/>
      <c r="T2738" s="948"/>
      <c r="U2738" s="948"/>
      <c r="V2738" s="948" t="s">
        <v>1348</v>
      </c>
      <c r="W2738" s="948">
        <v>2</v>
      </c>
    </row>
    <row r="2739" spans="1:23" s="917" customFormat="1" ht="12.75" customHeight="1">
      <c r="A2739" s="948">
        <v>1325</v>
      </c>
      <c r="B2739" s="948">
        <v>2830</v>
      </c>
      <c r="C2739" s="948" t="s">
        <v>113</v>
      </c>
      <c r="D2739" s="948" t="s">
        <v>1133</v>
      </c>
      <c r="E2739" s="948">
        <v>48929</v>
      </c>
      <c r="F2739" s="948" t="s">
        <v>198</v>
      </c>
      <c r="G2739" s="948" t="s">
        <v>4535</v>
      </c>
      <c r="H2739" s="948" t="s">
        <v>4481</v>
      </c>
      <c r="I2739" s="948"/>
      <c r="J2739" s="948" t="s">
        <v>1096</v>
      </c>
      <c r="K2739" s="948">
        <v>5</v>
      </c>
      <c r="L2739" s="948" t="s">
        <v>25</v>
      </c>
      <c r="M2739" s="948">
        <v>41600</v>
      </c>
      <c r="N2739" s="948" t="s">
        <v>106</v>
      </c>
      <c r="O2739" s="948">
        <v>136028</v>
      </c>
      <c r="P2739" s="948">
        <v>94428</v>
      </c>
      <c r="Q2739" s="948">
        <v>18870</v>
      </c>
      <c r="R2739" s="948">
        <v>26466</v>
      </c>
      <c r="S2739" s="948"/>
      <c r="T2739" s="948"/>
      <c r="U2739" s="948"/>
      <c r="V2739" s="948" t="s">
        <v>1348</v>
      </c>
      <c r="W2739" s="948">
        <v>2</v>
      </c>
    </row>
    <row r="2740" spans="1:23" s="917" customFormat="1" ht="12.75" customHeight="1">
      <c r="A2740" s="948">
        <v>1325</v>
      </c>
      <c r="B2740" s="948">
        <v>2830</v>
      </c>
      <c r="C2740" s="948" t="s">
        <v>113</v>
      </c>
      <c r="D2740" s="948" t="s">
        <v>1133</v>
      </c>
      <c r="E2740" s="948">
        <v>48930</v>
      </c>
      <c r="F2740" s="948" t="s">
        <v>198</v>
      </c>
      <c r="G2740" s="948" t="s">
        <v>4536</v>
      </c>
      <c r="H2740" s="948" t="s">
        <v>4481</v>
      </c>
      <c r="I2740" s="948"/>
      <c r="J2740" s="948" t="s">
        <v>1096</v>
      </c>
      <c r="K2740" s="948">
        <v>5</v>
      </c>
      <c r="L2740" s="948" t="s">
        <v>25</v>
      </c>
      <c r="M2740" s="948">
        <v>41600</v>
      </c>
      <c r="N2740" s="948" t="s">
        <v>106</v>
      </c>
      <c r="O2740" s="948">
        <v>136028</v>
      </c>
      <c r="P2740" s="948">
        <v>94428</v>
      </c>
      <c r="Q2740" s="948">
        <v>18870</v>
      </c>
      <c r="R2740" s="948">
        <v>26466</v>
      </c>
      <c r="S2740" s="948"/>
      <c r="T2740" s="948"/>
      <c r="U2740" s="948"/>
      <c r="V2740" s="948" t="s">
        <v>1348</v>
      </c>
      <c r="W2740" s="948">
        <v>2</v>
      </c>
    </row>
    <row r="2741" spans="1:23" s="917" customFormat="1" ht="12.75" customHeight="1">
      <c r="A2741" s="948">
        <v>1325</v>
      </c>
      <c r="B2741" s="948">
        <v>2830</v>
      </c>
      <c r="C2741" s="948" t="s">
        <v>113</v>
      </c>
      <c r="D2741" s="948" t="s">
        <v>1133</v>
      </c>
      <c r="E2741" s="948">
        <v>48931</v>
      </c>
      <c r="F2741" s="948" t="s">
        <v>198</v>
      </c>
      <c r="G2741" s="948" t="s">
        <v>4537</v>
      </c>
      <c r="H2741" s="948" t="s">
        <v>4481</v>
      </c>
      <c r="I2741" s="948"/>
      <c r="J2741" s="948" t="s">
        <v>1096</v>
      </c>
      <c r="K2741" s="948">
        <v>5</v>
      </c>
      <c r="L2741" s="948" t="s">
        <v>25</v>
      </c>
      <c r="M2741" s="948">
        <v>41600</v>
      </c>
      <c r="N2741" s="948" t="s">
        <v>106</v>
      </c>
      <c r="O2741" s="948">
        <v>136028</v>
      </c>
      <c r="P2741" s="948">
        <v>94428</v>
      </c>
      <c r="Q2741" s="948">
        <v>18870</v>
      </c>
      <c r="R2741" s="948">
        <v>26466</v>
      </c>
      <c r="S2741" s="948"/>
      <c r="T2741" s="948"/>
      <c r="U2741" s="948"/>
      <c r="V2741" s="948" t="s">
        <v>1348</v>
      </c>
      <c r="W2741" s="948">
        <v>2</v>
      </c>
    </row>
    <row r="2742" spans="1:23" s="917" customFormat="1" ht="12.75" customHeight="1">
      <c r="A2742" s="948">
        <v>1325</v>
      </c>
      <c r="B2742" s="948">
        <v>2830</v>
      </c>
      <c r="C2742" s="948" t="s">
        <v>113</v>
      </c>
      <c r="D2742" s="948" t="s">
        <v>1133</v>
      </c>
      <c r="E2742" s="948">
        <v>48932</v>
      </c>
      <c r="F2742" s="948" t="s">
        <v>198</v>
      </c>
      <c r="G2742" s="948" t="s">
        <v>4538</v>
      </c>
      <c r="H2742" s="948" t="s">
        <v>4481</v>
      </c>
      <c r="I2742" s="948"/>
      <c r="J2742" s="948" t="s">
        <v>1096</v>
      </c>
      <c r="K2742" s="948">
        <v>5</v>
      </c>
      <c r="L2742" s="948" t="s">
        <v>25</v>
      </c>
      <c r="M2742" s="948">
        <v>41600</v>
      </c>
      <c r="N2742" s="948" t="s">
        <v>106</v>
      </c>
      <c r="O2742" s="948">
        <v>136028</v>
      </c>
      <c r="P2742" s="948">
        <v>94428</v>
      </c>
      <c r="Q2742" s="948">
        <v>18870</v>
      </c>
      <c r="R2742" s="948">
        <v>26466</v>
      </c>
      <c r="S2742" s="948"/>
      <c r="T2742" s="948"/>
      <c r="U2742" s="948"/>
      <c r="V2742" s="948" t="s">
        <v>1348</v>
      </c>
      <c r="W2742" s="948">
        <v>2</v>
      </c>
    </row>
    <row r="2743" spans="1:23" s="917" customFormat="1" ht="12.75" customHeight="1">
      <c r="A2743" s="948">
        <v>1325</v>
      </c>
      <c r="B2743" s="948">
        <v>2830</v>
      </c>
      <c r="C2743" s="948" t="s">
        <v>113</v>
      </c>
      <c r="D2743" s="948" t="s">
        <v>1133</v>
      </c>
      <c r="E2743" s="948">
        <v>48933</v>
      </c>
      <c r="F2743" s="948" t="s">
        <v>198</v>
      </c>
      <c r="G2743" s="948" t="s">
        <v>4539</v>
      </c>
      <c r="H2743" s="948" t="s">
        <v>4481</v>
      </c>
      <c r="I2743" s="948"/>
      <c r="J2743" s="948" t="s">
        <v>1096</v>
      </c>
      <c r="K2743" s="948">
        <v>5</v>
      </c>
      <c r="L2743" s="948" t="s">
        <v>25</v>
      </c>
      <c r="M2743" s="948">
        <v>41600</v>
      </c>
      <c r="N2743" s="948" t="s">
        <v>106</v>
      </c>
      <c r="O2743" s="948">
        <v>136028</v>
      </c>
      <c r="P2743" s="948">
        <v>94428</v>
      </c>
      <c r="Q2743" s="948">
        <v>18870</v>
      </c>
      <c r="R2743" s="948">
        <v>26466</v>
      </c>
      <c r="S2743" s="948"/>
      <c r="T2743" s="948"/>
      <c r="U2743" s="948"/>
      <c r="V2743" s="948" t="s">
        <v>1348</v>
      </c>
      <c r="W2743" s="948">
        <v>2</v>
      </c>
    </row>
    <row r="2744" spans="1:23" s="917" customFormat="1" ht="12.75" customHeight="1">
      <c r="A2744" s="948">
        <v>1110</v>
      </c>
      <c r="B2744" s="948">
        <v>2823</v>
      </c>
      <c r="C2744" s="948" t="s">
        <v>551</v>
      </c>
      <c r="D2744" s="948" t="s">
        <v>1103</v>
      </c>
      <c r="E2744" s="948">
        <v>48934</v>
      </c>
      <c r="F2744" s="948" t="s">
        <v>198</v>
      </c>
      <c r="G2744" s="948" t="s">
        <v>4540</v>
      </c>
      <c r="H2744" s="948" t="s">
        <v>4541</v>
      </c>
      <c r="I2744" s="948"/>
      <c r="J2744" s="948" t="s">
        <v>1096</v>
      </c>
      <c r="K2744" s="948">
        <v>5</v>
      </c>
      <c r="L2744" s="948" t="s">
        <v>25</v>
      </c>
      <c r="M2744" s="948">
        <v>41600</v>
      </c>
      <c r="N2744" s="948" t="s">
        <v>93</v>
      </c>
      <c r="O2744" s="948">
        <v>109342</v>
      </c>
      <c r="P2744" s="948">
        <v>67742</v>
      </c>
      <c r="Q2744" s="948">
        <v>18870</v>
      </c>
      <c r="R2744" s="948">
        <v>26466</v>
      </c>
      <c r="S2744" s="948"/>
      <c r="T2744" s="948"/>
      <c r="U2744" s="948"/>
      <c r="V2744" s="948" t="s">
        <v>1348</v>
      </c>
      <c r="W2744" s="948">
        <v>1</v>
      </c>
    </row>
    <row r="2745" spans="1:23" s="917" customFormat="1" ht="12.75" customHeight="1">
      <c r="A2745" s="948">
        <v>1110</v>
      </c>
      <c r="B2745" s="948">
        <v>2824</v>
      </c>
      <c r="C2745" s="948" t="s">
        <v>122</v>
      </c>
      <c r="D2745" s="948" t="s">
        <v>1103</v>
      </c>
      <c r="E2745" s="948">
        <v>48936</v>
      </c>
      <c r="F2745" s="948" t="s">
        <v>198</v>
      </c>
      <c r="G2745" s="948" t="s">
        <v>4542</v>
      </c>
      <c r="H2745" s="948" t="s">
        <v>4541</v>
      </c>
      <c r="I2745" s="948"/>
      <c r="J2745" s="948" t="s">
        <v>1096</v>
      </c>
      <c r="K2745" s="948">
        <v>10</v>
      </c>
      <c r="L2745" s="948" t="s">
        <v>25</v>
      </c>
      <c r="M2745" s="948">
        <v>41600</v>
      </c>
      <c r="N2745" s="948" t="s">
        <v>114</v>
      </c>
      <c r="O2745" s="948">
        <v>165078</v>
      </c>
      <c r="P2745" s="948">
        <v>123478</v>
      </c>
      <c r="Q2745" s="948">
        <v>18870</v>
      </c>
      <c r="R2745" s="948">
        <v>26466</v>
      </c>
      <c r="S2745" s="948"/>
      <c r="T2745" s="948"/>
      <c r="U2745" s="948"/>
      <c r="V2745" s="948" t="s">
        <v>1348</v>
      </c>
      <c r="W2745" s="948">
        <v>1</v>
      </c>
    </row>
    <row r="2746" spans="1:23" s="917" customFormat="1" ht="12.75" customHeight="1">
      <c r="A2746" s="948">
        <v>1885</v>
      </c>
      <c r="B2746" s="948">
        <v>2807</v>
      </c>
      <c r="C2746" s="948" t="s">
        <v>1102</v>
      </c>
      <c r="D2746" s="948" t="s">
        <v>1103</v>
      </c>
      <c r="E2746" s="948">
        <v>48937</v>
      </c>
      <c r="F2746" s="948" t="s">
        <v>198</v>
      </c>
      <c r="G2746" s="948" t="s">
        <v>4543</v>
      </c>
      <c r="H2746" s="948" t="s">
        <v>3540</v>
      </c>
      <c r="I2746" s="948"/>
      <c r="J2746" s="948" t="s">
        <v>1096</v>
      </c>
      <c r="K2746" s="948">
        <v>3</v>
      </c>
      <c r="L2746" s="948" t="s">
        <v>25</v>
      </c>
      <c r="M2746" s="948">
        <v>41600</v>
      </c>
      <c r="N2746" s="948" t="s">
        <v>97</v>
      </c>
      <c r="O2746" s="948">
        <v>122428</v>
      </c>
      <c r="P2746" s="948">
        <v>80828</v>
      </c>
      <c r="Q2746" s="948">
        <v>18870</v>
      </c>
      <c r="R2746" s="948">
        <v>26466</v>
      </c>
      <c r="S2746" s="948"/>
      <c r="T2746" s="948"/>
      <c r="U2746" s="948"/>
      <c r="V2746" s="948" t="s">
        <v>1348</v>
      </c>
      <c r="W2746" s="948">
        <v>1</v>
      </c>
    </row>
    <row r="2747" spans="1:23" s="917" customFormat="1" ht="12.75" customHeight="1">
      <c r="A2747" s="948">
        <v>1325</v>
      </c>
      <c r="B2747" s="948">
        <v>2830</v>
      </c>
      <c r="C2747" s="948" t="s">
        <v>113</v>
      </c>
      <c r="D2747" s="948" t="s">
        <v>1133</v>
      </c>
      <c r="E2747" s="948">
        <v>48938</v>
      </c>
      <c r="F2747" s="948" t="s">
        <v>198</v>
      </c>
      <c r="G2747" s="948" t="s">
        <v>4544</v>
      </c>
      <c r="H2747" s="948" t="s">
        <v>4481</v>
      </c>
      <c r="I2747" s="948"/>
      <c r="J2747" s="948" t="s">
        <v>1096</v>
      </c>
      <c r="K2747" s="948">
        <v>5</v>
      </c>
      <c r="L2747" s="948" t="s">
        <v>25</v>
      </c>
      <c r="M2747" s="948">
        <v>41600</v>
      </c>
      <c r="N2747" s="948" t="s">
        <v>106</v>
      </c>
      <c r="O2747" s="948">
        <v>136028</v>
      </c>
      <c r="P2747" s="948">
        <v>94428</v>
      </c>
      <c r="Q2747" s="948">
        <v>18870</v>
      </c>
      <c r="R2747" s="948">
        <v>26466</v>
      </c>
      <c r="S2747" s="948"/>
      <c r="T2747" s="948"/>
      <c r="U2747" s="948"/>
      <c r="V2747" s="948" t="s">
        <v>1348</v>
      </c>
      <c r="W2747" s="948">
        <v>2</v>
      </c>
    </row>
    <row r="2748" spans="1:23" s="917" customFormat="1" ht="12.75" customHeight="1">
      <c r="A2748" s="948">
        <v>1325</v>
      </c>
      <c r="B2748" s="948">
        <v>2830</v>
      </c>
      <c r="C2748" s="948" t="s">
        <v>113</v>
      </c>
      <c r="D2748" s="948" t="s">
        <v>1133</v>
      </c>
      <c r="E2748" s="948">
        <v>48939</v>
      </c>
      <c r="F2748" s="948" t="s">
        <v>198</v>
      </c>
      <c r="G2748" s="948" t="s">
        <v>4545</v>
      </c>
      <c r="H2748" s="948" t="s">
        <v>4481</v>
      </c>
      <c r="I2748" s="948"/>
      <c r="J2748" s="948" t="s">
        <v>1096</v>
      </c>
      <c r="K2748" s="948">
        <v>8</v>
      </c>
      <c r="L2748" s="948" t="s">
        <v>25</v>
      </c>
      <c r="M2748" s="948">
        <v>41600</v>
      </c>
      <c r="N2748" s="948" t="s">
        <v>106</v>
      </c>
      <c r="O2748" s="948">
        <v>136028</v>
      </c>
      <c r="P2748" s="948">
        <v>94428</v>
      </c>
      <c r="Q2748" s="948">
        <v>18870</v>
      </c>
      <c r="R2748" s="948">
        <v>26466</v>
      </c>
      <c r="S2748" s="948"/>
      <c r="T2748" s="948"/>
      <c r="U2748" s="948"/>
      <c r="V2748" s="948" t="s">
        <v>1348</v>
      </c>
      <c r="W2748" s="948">
        <v>2</v>
      </c>
    </row>
    <row r="2749" spans="1:23" s="917" customFormat="1" ht="12.75" customHeight="1">
      <c r="A2749" s="948">
        <v>1325</v>
      </c>
      <c r="B2749" s="948">
        <v>2830</v>
      </c>
      <c r="C2749" s="948" t="s">
        <v>113</v>
      </c>
      <c r="D2749" s="948" t="s">
        <v>1133</v>
      </c>
      <c r="E2749" s="948">
        <v>48940</v>
      </c>
      <c r="F2749" s="948" t="s">
        <v>198</v>
      </c>
      <c r="G2749" s="948" t="s">
        <v>4546</v>
      </c>
      <c r="H2749" s="948" t="s">
        <v>4481</v>
      </c>
      <c r="I2749" s="948"/>
      <c r="J2749" s="948" t="s">
        <v>1096</v>
      </c>
      <c r="K2749" s="948">
        <v>8</v>
      </c>
      <c r="L2749" s="948" t="s">
        <v>25</v>
      </c>
      <c r="M2749" s="948">
        <v>41600</v>
      </c>
      <c r="N2749" s="948" t="s">
        <v>106</v>
      </c>
      <c r="O2749" s="948">
        <v>136028</v>
      </c>
      <c r="P2749" s="948">
        <v>94428</v>
      </c>
      <c r="Q2749" s="948">
        <v>18870</v>
      </c>
      <c r="R2749" s="948">
        <v>26466</v>
      </c>
      <c r="S2749" s="948"/>
      <c r="T2749" s="948"/>
      <c r="U2749" s="948"/>
      <c r="V2749" s="948" t="s">
        <v>1348</v>
      </c>
      <c r="W2749" s="948">
        <v>2</v>
      </c>
    </row>
    <row r="2750" spans="1:23" s="917" customFormat="1" ht="12.75" customHeight="1">
      <c r="A2750" s="948">
        <v>1325</v>
      </c>
      <c r="B2750" s="948">
        <v>2830</v>
      </c>
      <c r="C2750" s="948" t="s">
        <v>113</v>
      </c>
      <c r="D2750" s="948" t="s">
        <v>1133</v>
      </c>
      <c r="E2750" s="948">
        <v>48941</v>
      </c>
      <c r="F2750" s="948" t="s">
        <v>198</v>
      </c>
      <c r="G2750" s="948" t="s">
        <v>4547</v>
      </c>
      <c r="H2750" s="948" t="s">
        <v>4481</v>
      </c>
      <c r="I2750" s="948"/>
      <c r="J2750" s="948" t="s">
        <v>1096</v>
      </c>
      <c r="K2750" s="948">
        <v>8</v>
      </c>
      <c r="L2750" s="948" t="s">
        <v>25</v>
      </c>
      <c r="M2750" s="948">
        <v>41600</v>
      </c>
      <c r="N2750" s="948" t="s">
        <v>106</v>
      </c>
      <c r="O2750" s="948">
        <v>136028</v>
      </c>
      <c r="P2750" s="948">
        <v>94428</v>
      </c>
      <c r="Q2750" s="948">
        <v>18870</v>
      </c>
      <c r="R2750" s="948">
        <v>26466</v>
      </c>
      <c r="S2750" s="948"/>
      <c r="T2750" s="948"/>
      <c r="U2750" s="948"/>
      <c r="V2750" s="948" t="s">
        <v>1348</v>
      </c>
      <c r="W2750" s="948">
        <v>2</v>
      </c>
    </row>
    <row r="2751" spans="1:23" s="917" customFormat="1" ht="12.75" customHeight="1">
      <c r="A2751" s="948">
        <v>1325</v>
      </c>
      <c r="B2751" s="948">
        <v>2830</v>
      </c>
      <c r="C2751" s="948" t="s">
        <v>113</v>
      </c>
      <c r="D2751" s="948" t="s">
        <v>1133</v>
      </c>
      <c r="E2751" s="948">
        <v>48942</v>
      </c>
      <c r="F2751" s="948" t="s">
        <v>198</v>
      </c>
      <c r="G2751" s="948" t="s">
        <v>4548</v>
      </c>
      <c r="H2751" s="948" t="s">
        <v>4481</v>
      </c>
      <c r="I2751" s="948"/>
      <c r="J2751" s="948" t="s">
        <v>1096</v>
      </c>
      <c r="K2751" s="948">
        <v>5</v>
      </c>
      <c r="L2751" s="948" t="s">
        <v>25</v>
      </c>
      <c r="M2751" s="948">
        <v>41600</v>
      </c>
      <c r="N2751" s="948" t="s">
        <v>106</v>
      </c>
      <c r="O2751" s="948">
        <v>136028</v>
      </c>
      <c r="P2751" s="948">
        <v>94428</v>
      </c>
      <c r="Q2751" s="948">
        <v>18870</v>
      </c>
      <c r="R2751" s="948">
        <v>26466</v>
      </c>
      <c r="S2751" s="948"/>
      <c r="T2751" s="948"/>
      <c r="U2751" s="948"/>
      <c r="V2751" s="948" t="s">
        <v>1348</v>
      </c>
      <c r="W2751" s="948">
        <v>2</v>
      </c>
    </row>
    <row r="2752" spans="1:23" s="917" customFormat="1" ht="12.75" customHeight="1">
      <c r="A2752" s="948">
        <v>1325</v>
      </c>
      <c r="B2752" s="948">
        <v>2830</v>
      </c>
      <c r="C2752" s="948" t="s">
        <v>113</v>
      </c>
      <c r="D2752" s="948" t="s">
        <v>1133</v>
      </c>
      <c r="E2752" s="948">
        <v>48943</v>
      </c>
      <c r="F2752" s="948" t="s">
        <v>198</v>
      </c>
      <c r="G2752" s="948" t="s">
        <v>4549</v>
      </c>
      <c r="H2752" s="948" t="s">
        <v>4481</v>
      </c>
      <c r="I2752" s="948"/>
      <c r="J2752" s="948" t="s">
        <v>1096</v>
      </c>
      <c r="K2752" s="948">
        <v>8</v>
      </c>
      <c r="L2752" s="948" t="s">
        <v>25</v>
      </c>
      <c r="M2752" s="948">
        <v>41600</v>
      </c>
      <c r="N2752" s="948" t="s">
        <v>106</v>
      </c>
      <c r="O2752" s="948">
        <v>136028</v>
      </c>
      <c r="P2752" s="948">
        <v>94428</v>
      </c>
      <c r="Q2752" s="948">
        <v>18870</v>
      </c>
      <c r="R2752" s="948">
        <v>26466</v>
      </c>
      <c r="S2752" s="948"/>
      <c r="T2752" s="948"/>
      <c r="U2752" s="948"/>
      <c r="V2752" s="948" t="s">
        <v>1348</v>
      </c>
      <c r="W2752" s="948">
        <v>2</v>
      </c>
    </row>
    <row r="2753" spans="1:23" s="917" customFormat="1" ht="12.75" customHeight="1">
      <c r="A2753" s="948">
        <v>1325</v>
      </c>
      <c r="B2753" s="948">
        <v>2830</v>
      </c>
      <c r="C2753" s="948" t="s">
        <v>113</v>
      </c>
      <c r="D2753" s="948" t="s">
        <v>1133</v>
      </c>
      <c r="E2753" s="948">
        <v>48944</v>
      </c>
      <c r="F2753" s="948" t="s">
        <v>198</v>
      </c>
      <c r="G2753" s="948" t="s">
        <v>4550</v>
      </c>
      <c r="H2753" s="948" t="s">
        <v>4481</v>
      </c>
      <c r="I2753" s="948"/>
      <c r="J2753" s="948" t="s">
        <v>1096</v>
      </c>
      <c r="K2753" s="948">
        <v>5</v>
      </c>
      <c r="L2753" s="948" t="s">
        <v>25</v>
      </c>
      <c r="M2753" s="948">
        <v>41600</v>
      </c>
      <c r="N2753" s="948" t="s">
        <v>106</v>
      </c>
      <c r="O2753" s="948">
        <v>136028</v>
      </c>
      <c r="P2753" s="948">
        <v>94428</v>
      </c>
      <c r="Q2753" s="948">
        <v>18870</v>
      </c>
      <c r="R2753" s="948">
        <v>26466</v>
      </c>
      <c r="S2753" s="948"/>
      <c r="T2753" s="948"/>
      <c r="U2753" s="948"/>
      <c r="V2753" s="948" t="s">
        <v>1348</v>
      </c>
      <c r="W2753" s="948">
        <v>2</v>
      </c>
    </row>
    <row r="2754" spans="1:23" s="917" customFormat="1" ht="12.75" customHeight="1">
      <c r="A2754" s="948">
        <v>1325</v>
      </c>
      <c r="B2754" s="948">
        <v>2830</v>
      </c>
      <c r="C2754" s="948" t="s">
        <v>113</v>
      </c>
      <c r="D2754" s="948" t="s">
        <v>1133</v>
      </c>
      <c r="E2754" s="948">
        <v>48945</v>
      </c>
      <c r="F2754" s="948" t="s">
        <v>198</v>
      </c>
      <c r="G2754" s="948" t="s">
        <v>4551</v>
      </c>
      <c r="H2754" s="948" t="s">
        <v>4481</v>
      </c>
      <c r="I2754" s="948"/>
      <c r="J2754" s="948" t="s">
        <v>1096</v>
      </c>
      <c r="K2754" s="948">
        <v>5</v>
      </c>
      <c r="L2754" s="948" t="s">
        <v>25</v>
      </c>
      <c r="M2754" s="948">
        <v>41600</v>
      </c>
      <c r="N2754" s="948" t="s">
        <v>106</v>
      </c>
      <c r="O2754" s="948">
        <v>136028</v>
      </c>
      <c r="P2754" s="948">
        <v>94428</v>
      </c>
      <c r="Q2754" s="948">
        <v>18870</v>
      </c>
      <c r="R2754" s="948">
        <v>26466</v>
      </c>
      <c r="S2754" s="948"/>
      <c r="T2754" s="948"/>
      <c r="U2754" s="948"/>
      <c r="V2754" s="948" t="s">
        <v>1348</v>
      </c>
      <c r="W2754" s="948">
        <v>2</v>
      </c>
    </row>
    <row r="2755" spans="1:23" s="917" customFormat="1" ht="12.75" customHeight="1">
      <c r="A2755" s="948">
        <v>1780</v>
      </c>
      <c r="B2755" s="948">
        <v>2811</v>
      </c>
      <c r="C2755" s="948" t="s">
        <v>95</v>
      </c>
      <c r="D2755" s="948" t="s">
        <v>1106</v>
      </c>
      <c r="E2755" s="948">
        <v>48946</v>
      </c>
      <c r="F2755" s="948" t="s">
        <v>198</v>
      </c>
      <c r="G2755" s="948" t="s">
        <v>4552</v>
      </c>
      <c r="H2755" s="948" t="s">
        <v>4291</v>
      </c>
      <c r="I2755" s="948"/>
      <c r="J2755" s="948" t="s">
        <v>1096</v>
      </c>
      <c r="K2755" s="948">
        <v>1</v>
      </c>
      <c r="L2755" s="948" t="s">
        <v>25</v>
      </c>
      <c r="M2755" s="948">
        <v>41600</v>
      </c>
      <c r="N2755" s="948" t="s">
        <v>93</v>
      </c>
      <c r="O2755" s="948">
        <v>109342</v>
      </c>
      <c r="P2755" s="948">
        <v>67742</v>
      </c>
      <c r="Q2755" s="948">
        <v>18870</v>
      </c>
      <c r="R2755" s="948">
        <v>26466</v>
      </c>
      <c r="S2755" s="948"/>
      <c r="T2755" s="948"/>
      <c r="U2755" s="948"/>
      <c r="V2755" s="948" t="s">
        <v>1348</v>
      </c>
      <c r="W2755" s="948">
        <v>1</v>
      </c>
    </row>
    <row r="2756" spans="1:23" s="917" customFormat="1" ht="12.75" customHeight="1">
      <c r="A2756" s="948">
        <v>1430</v>
      </c>
      <c r="B2756" s="948">
        <v>2807</v>
      </c>
      <c r="C2756" s="948" t="s">
        <v>1102</v>
      </c>
      <c r="D2756" s="948" t="s">
        <v>1833</v>
      </c>
      <c r="E2756" s="948">
        <v>48947</v>
      </c>
      <c r="F2756" s="948" t="s">
        <v>198</v>
      </c>
      <c r="G2756" s="948" t="s">
        <v>4553</v>
      </c>
      <c r="H2756" s="948" t="s">
        <v>4477</v>
      </c>
      <c r="I2756" s="948"/>
      <c r="J2756" s="948" t="s">
        <v>1096</v>
      </c>
      <c r="K2756" s="948">
        <v>3</v>
      </c>
      <c r="L2756" s="948" t="s">
        <v>25</v>
      </c>
      <c r="M2756" s="948">
        <v>41600</v>
      </c>
      <c r="N2756" s="948" t="s">
        <v>97</v>
      </c>
      <c r="O2756" s="948">
        <v>122428</v>
      </c>
      <c r="P2756" s="948">
        <v>80828</v>
      </c>
      <c r="Q2756" s="948">
        <v>18870</v>
      </c>
      <c r="R2756" s="948">
        <v>26466</v>
      </c>
      <c r="S2756" s="948"/>
      <c r="T2756" s="948"/>
      <c r="U2756" s="948"/>
      <c r="V2756" s="948" t="s">
        <v>1348</v>
      </c>
      <c r="W2756" s="948">
        <v>1</v>
      </c>
    </row>
    <row r="2757" spans="1:23" s="917" customFormat="1" ht="12.75" customHeight="1">
      <c r="A2757" s="948">
        <v>1430</v>
      </c>
      <c r="B2757" s="948">
        <v>2807</v>
      </c>
      <c r="C2757" s="948" t="s">
        <v>1102</v>
      </c>
      <c r="D2757" s="948" t="s">
        <v>1833</v>
      </c>
      <c r="E2757" s="948">
        <v>48948</v>
      </c>
      <c r="F2757" s="948" t="s">
        <v>198</v>
      </c>
      <c r="G2757" s="948" t="s">
        <v>4554</v>
      </c>
      <c r="H2757" s="948" t="s">
        <v>4334</v>
      </c>
      <c r="I2757" s="948"/>
      <c r="J2757" s="948" t="s">
        <v>1096</v>
      </c>
      <c r="K2757" s="948">
        <v>3</v>
      </c>
      <c r="L2757" s="948" t="s">
        <v>25</v>
      </c>
      <c r="M2757" s="948">
        <v>41600</v>
      </c>
      <c r="N2757" s="948" t="s">
        <v>97</v>
      </c>
      <c r="O2757" s="948">
        <v>122428</v>
      </c>
      <c r="P2757" s="948">
        <v>80828</v>
      </c>
      <c r="Q2757" s="948">
        <v>18870</v>
      </c>
      <c r="R2757" s="948">
        <v>26466</v>
      </c>
      <c r="S2757" s="948"/>
      <c r="T2757" s="948"/>
      <c r="U2757" s="948"/>
      <c r="V2757" s="948" t="s">
        <v>1348</v>
      </c>
      <c r="W2757" s="948">
        <v>1</v>
      </c>
    </row>
    <row r="2758" spans="1:23" s="917" customFormat="1" ht="12.75" customHeight="1">
      <c r="A2758" s="948">
        <v>1430</v>
      </c>
      <c r="B2758" s="948">
        <v>2807</v>
      </c>
      <c r="C2758" s="948" t="s">
        <v>1102</v>
      </c>
      <c r="D2758" s="948" t="s">
        <v>1833</v>
      </c>
      <c r="E2758" s="948">
        <v>48948</v>
      </c>
      <c r="F2758" s="948" t="s">
        <v>869</v>
      </c>
      <c r="G2758" s="948" t="s">
        <v>4555</v>
      </c>
      <c r="H2758" s="948" t="s">
        <v>4556</v>
      </c>
      <c r="I2758" s="948"/>
      <c r="J2758" s="948" t="s">
        <v>1096</v>
      </c>
      <c r="K2758" s="948">
        <v>2</v>
      </c>
      <c r="L2758" s="948" t="s">
        <v>25</v>
      </c>
      <c r="M2758" s="948">
        <v>41600</v>
      </c>
      <c r="N2758" s="948" t="s">
        <v>97</v>
      </c>
      <c r="O2758" s="948">
        <v>122428</v>
      </c>
      <c r="P2758" s="948">
        <v>80828</v>
      </c>
      <c r="Q2758" s="948">
        <v>18870</v>
      </c>
      <c r="R2758" s="948">
        <v>26466</v>
      </c>
      <c r="S2758" s="948"/>
      <c r="T2758" s="948"/>
      <c r="U2758" s="948"/>
      <c r="V2758" s="948" t="s">
        <v>1403</v>
      </c>
      <c r="W2758" s="948">
        <v>1</v>
      </c>
    </row>
    <row r="2759" spans="1:23" s="917" customFormat="1" ht="12.75" customHeight="1">
      <c r="A2759" s="948">
        <v>1430</v>
      </c>
      <c r="B2759" s="948">
        <v>2807</v>
      </c>
      <c r="C2759" s="948" t="s">
        <v>1102</v>
      </c>
      <c r="D2759" s="948" t="s">
        <v>1833</v>
      </c>
      <c r="E2759" s="948">
        <v>48948</v>
      </c>
      <c r="F2759" s="948" t="s">
        <v>871</v>
      </c>
      <c r="G2759" s="948" t="s">
        <v>4557</v>
      </c>
      <c r="H2759" s="948" t="s">
        <v>4010</v>
      </c>
      <c r="I2759" s="948"/>
      <c r="J2759" s="948" t="s">
        <v>1096</v>
      </c>
      <c r="K2759" s="948">
        <v>1</v>
      </c>
      <c r="L2759" s="948" t="s">
        <v>25</v>
      </c>
      <c r="M2759" s="948">
        <v>41600</v>
      </c>
      <c r="N2759" s="948" t="s">
        <v>97</v>
      </c>
      <c r="O2759" s="948">
        <v>122428</v>
      </c>
      <c r="P2759" s="948">
        <v>80828</v>
      </c>
      <c r="Q2759" s="948">
        <v>18870</v>
      </c>
      <c r="R2759" s="948">
        <v>26466</v>
      </c>
      <c r="S2759" s="948"/>
      <c r="T2759" s="948"/>
      <c r="U2759" s="948"/>
      <c r="V2759" s="948" t="s">
        <v>1403</v>
      </c>
      <c r="W2759" s="948">
        <v>1</v>
      </c>
    </row>
    <row r="2760" spans="1:23" s="917" customFormat="1" ht="12.75" customHeight="1">
      <c r="A2760" s="948">
        <v>1430</v>
      </c>
      <c r="B2760" s="948">
        <v>2807</v>
      </c>
      <c r="C2760" s="948" t="s">
        <v>1102</v>
      </c>
      <c r="D2760" s="948" t="s">
        <v>1833</v>
      </c>
      <c r="E2760" s="948">
        <v>48949</v>
      </c>
      <c r="F2760" s="948" t="s">
        <v>198</v>
      </c>
      <c r="G2760" s="948" t="s">
        <v>4558</v>
      </c>
      <c r="H2760" s="948" t="s">
        <v>4477</v>
      </c>
      <c r="I2760" s="948"/>
      <c r="J2760" s="948" t="s">
        <v>1096</v>
      </c>
      <c r="K2760" s="948">
        <v>3</v>
      </c>
      <c r="L2760" s="948" t="s">
        <v>25</v>
      </c>
      <c r="M2760" s="948">
        <v>41600</v>
      </c>
      <c r="N2760" s="948" t="s">
        <v>97</v>
      </c>
      <c r="O2760" s="948">
        <v>122428</v>
      </c>
      <c r="P2760" s="948">
        <v>80828</v>
      </c>
      <c r="Q2760" s="948">
        <v>18870</v>
      </c>
      <c r="R2760" s="948">
        <v>26466</v>
      </c>
      <c r="S2760" s="948"/>
      <c r="T2760" s="948"/>
      <c r="U2760" s="948"/>
      <c r="V2760" s="948" t="s">
        <v>1348</v>
      </c>
      <c r="W2760" s="948">
        <v>1</v>
      </c>
    </row>
    <row r="2761" spans="1:23" s="917" customFormat="1" ht="12.75" customHeight="1">
      <c r="A2761" s="948">
        <v>1430</v>
      </c>
      <c r="B2761" s="948">
        <v>2807</v>
      </c>
      <c r="C2761" s="948" t="s">
        <v>1102</v>
      </c>
      <c r="D2761" s="948" t="s">
        <v>1833</v>
      </c>
      <c r="E2761" s="948">
        <v>48950</v>
      </c>
      <c r="F2761" s="948" t="s">
        <v>198</v>
      </c>
      <c r="G2761" s="948" t="s">
        <v>4559</v>
      </c>
      <c r="H2761" s="948" t="s">
        <v>4315</v>
      </c>
      <c r="I2761" s="948"/>
      <c r="J2761" s="948" t="s">
        <v>1096</v>
      </c>
      <c r="K2761" s="948">
        <v>2</v>
      </c>
      <c r="L2761" s="948" t="s">
        <v>25</v>
      </c>
      <c r="M2761" s="948">
        <v>41600</v>
      </c>
      <c r="N2761" s="948" t="s">
        <v>97</v>
      </c>
      <c r="O2761" s="948">
        <v>122428</v>
      </c>
      <c r="P2761" s="948">
        <v>80828</v>
      </c>
      <c r="Q2761" s="948">
        <v>18870</v>
      </c>
      <c r="R2761" s="948">
        <v>26466</v>
      </c>
      <c r="S2761" s="948"/>
      <c r="T2761" s="948"/>
      <c r="U2761" s="948"/>
      <c r="V2761" s="948" t="s">
        <v>1348</v>
      </c>
      <c r="W2761" s="948">
        <v>2</v>
      </c>
    </row>
    <row r="2762" spans="1:23" s="917" customFormat="1" ht="12.75" customHeight="1">
      <c r="A2762" s="948">
        <v>1420</v>
      </c>
      <c r="B2762" s="948">
        <v>2819</v>
      </c>
      <c r="C2762" s="948" t="s">
        <v>101</v>
      </c>
      <c r="D2762" s="948" t="s">
        <v>1833</v>
      </c>
      <c r="E2762" s="948">
        <v>48951</v>
      </c>
      <c r="F2762" s="948" t="s">
        <v>198</v>
      </c>
      <c r="G2762" s="948" t="s">
        <v>4560</v>
      </c>
      <c r="H2762" s="948" t="s">
        <v>4477</v>
      </c>
      <c r="I2762" s="948"/>
      <c r="J2762" s="948" t="s">
        <v>1096</v>
      </c>
      <c r="K2762" s="948">
        <v>3</v>
      </c>
      <c r="L2762" s="948" t="s">
        <v>25</v>
      </c>
      <c r="M2762" s="948">
        <v>41600</v>
      </c>
      <c r="N2762" s="948" t="s">
        <v>97</v>
      </c>
      <c r="O2762" s="948">
        <v>122428</v>
      </c>
      <c r="P2762" s="948">
        <v>80828</v>
      </c>
      <c r="Q2762" s="948">
        <v>18870</v>
      </c>
      <c r="R2762" s="948">
        <v>26466</v>
      </c>
      <c r="S2762" s="948"/>
      <c r="T2762" s="948"/>
      <c r="U2762" s="948"/>
      <c r="V2762" s="948" t="s">
        <v>1348</v>
      </c>
      <c r="W2762" s="948">
        <v>2</v>
      </c>
    </row>
    <row r="2763" spans="1:23" s="917" customFormat="1" ht="12.75" customHeight="1">
      <c r="A2763" s="948">
        <v>1430</v>
      </c>
      <c r="B2763" s="948">
        <v>2807</v>
      </c>
      <c r="C2763" s="948" t="s">
        <v>1102</v>
      </c>
      <c r="D2763" s="948" t="s">
        <v>1833</v>
      </c>
      <c r="E2763" s="948">
        <v>48952</v>
      </c>
      <c r="F2763" s="948" t="s">
        <v>198</v>
      </c>
      <c r="G2763" s="948" t="s">
        <v>4561</v>
      </c>
      <c r="H2763" s="948" t="s">
        <v>4334</v>
      </c>
      <c r="I2763" s="948"/>
      <c r="J2763" s="948" t="s">
        <v>1096</v>
      </c>
      <c r="K2763" s="948">
        <v>4</v>
      </c>
      <c r="L2763" s="948" t="s">
        <v>25</v>
      </c>
      <c r="M2763" s="948">
        <v>41600</v>
      </c>
      <c r="N2763" s="948" t="s">
        <v>97</v>
      </c>
      <c r="O2763" s="948">
        <v>122428</v>
      </c>
      <c r="P2763" s="948">
        <v>80828</v>
      </c>
      <c r="Q2763" s="948">
        <v>18870</v>
      </c>
      <c r="R2763" s="948">
        <v>26466</v>
      </c>
      <c r="S2763" s="948"/>
      <c r="T2763" s="948"/>
      <c r="U2763" s="948"/>
      <c r="V2763" s="948" t="s">
        <v>1348</v>
      </c>
      <c r="W2763" s="948">
        <v>1</v>
      </c>
    </row>
    <row r="2764" spans="1:23" s="917" customFormat="1" ht="12.75" customHeight="1">
      <c r="A2764" s="948">
        <v>1430</v>
      </c>
      <c r="B2764" s="948">
        <v>2807</v>
      </c>
      <c r="C2764" s="948" t="s">
        <v>1102</v>
      </c>
      <c r="D2764" s="948" t="s">
        <v>1833</v>
      </c>
      <c r="E2764" s="948">
        <v>48952</v>
      </c>
      <c r="F2764" s="948" t="s">
        <v>869</v>
      </c>
      <c r="G2764" s="948" t="s">
        <v>4562</v>
      </c>
      <c r="H2764" s="948" t="s">
        <v>4556</v>
      </c>
      <c r="I2764" s="948"/>
      <c r="J2764" s="948" t="s">
        <v>1096</v>
      </c>
      <c r="K2764" s="948">
        <v>2</v>
      </c>
      <c r="L2764" s="948" t="s">
        <v>25</v>
      </c>
      <c r="M2764" s="948">
        <v>41600</v>
      </c>
      <c r="N2764" s="948" t="s">
        <v>97</v>
      </c>
      <c r="O2764" s="948">
        <v>122428</v>
      </c>
      <c r="P2764" s="948">
        <v>80828</v>
      </c>
      <c r="Q2764" s="948">
        <v>18870</v>
      </c>
      <c r="R2764" s="948">
        <v>26466</v>
      </c>
      <c r="S2764" s="948"/>
      <c r="T2764" s="948"/>
      <c r="U2764" s="948"/>
      <c r="V2764" s="948" t="s">
        <v>1403</v>
      </c>
      <c r="W2764" s="948">
        <v>1</v>
      </c>
    </row>
    <row r="2765" spans="1:23" s="917" customFormat="1" ht="12.75" customHeight="1">
      <c r="A2765" s="948">
        <v>1430</v>
      </c>
      <c r="B2765" s="948">
        <v>2807</v>
      </c>
      <c r="C2765" s="948" t="s">
        <v>1102</v>
      </c>
      <c r="D2765" s="948" t="s">
        <v>1833</v>
      </c>
      <c r="E2765" s="948">
        <v>48952</v>
      </c>
      <c r="F2765" s="948" t="s">
        <v>871</v>
      </c>
      <c r="G2765" s="948" t="s">
        <v>4563</v>
      </c>
      <c r="H2765" s="948" t="s">
        <v>4556</v>
      </c>
      <c r="I2765" s="948"/>
      <c r="J2765" s="948" t="s">
        <v>1096</v>
      </c>
      <c r="K2765" s="948">
        <v>2</v>
      </c>
      <c r="L2765" s="948" t="s">
        <v>25</v>
      </c>
      <c r="M2765" s="948">
        <v>41600</v>
      </c>
      <c r="N2765" s="948" t="s">
        <v>97</v>
      </c>
      <c r="O2765" s="948">
        <v>122428</v>
      </c>
      <c r="P2765" s="948">
        <v>80828</v>
      </c>
      <c r="Q2765" s="948">
        <v>18870</v>
      </c>
      <c r="R2765" s="948">
        <v>26466</v>
      </c>
      <c r="S2765" s="948"/>
      <c r="T2765" s="948"/>
      <c r="U2765" s="948"/>
      <c r="V2765" s="948" t="s">
        <v>1403</v>
      </c>
      <c r="W2765" s="948">
        <v>1</v>
      </c>
    </row>
    <row r="2766" spans="1:23" s="917" customFormat="1" ht="12.75" customHeight="1">
      <c r="A2766" s="948">
        <v>1430</v>
      </c>
      <c r="B2766" s="948">
        <v>2827</v>
      </c>
      <c r="C2766" s="948" t="s">
        <v>96</v>
      </c>
      <c r="D2766" s="948" t="s">
        <v>1833</v>
      </c>
      <c r="E2766" s="948">
        <v>48953</v>
      </c>
      <c r="F2766" s="948" t="s">
        <v>198</v>
      </c>
      <c r="G2766" s="948" t="s">
        <v>4564</v>
      </c>
      <c r="H2766" s="948" t="s">
        <v>4315</v>
      </c>
      <c r="I2766" s="948"/>
      <c r="J2766" s="948" t="s">
        <v>1096</v>
      </c>
      <c r="K2766" s="948">
        <v>3</v>
      </c>
      <c r="L2766" s="948" t="s">
        <v>25</v>
      </c>
      <c r="M2766" s="948">
        <v>41600</v>
      </c>
      <c r="N2766" s="948" t="s">
        <v>93</v>
      </c>
      <c r="O2766" s="948">
        <v>109342</v>
      </c>
      <c r="P2766" s="948">
        <v>67742</v>
      </c>
      <c r="Q2766" s="948">
        <v>18870</v>
      </c>
      <c r="R2766" s="948">
        <v>26466</v>
      </c>
      <c r="S2766" s="948"/>
      <c r="T2766" s="948"/>
      <c r="U2766" s="948"/>
      <c r="V2766" s="948" t="s">
        <v>1348</v>
      </c>
      <c r="W2766" s="948">
        <v>1</v>
      </c>
    </row>
    <row r="2767" spans="1:23" s="917" customFormat="1" ht="12.75" customHeight="1">
      <c r="A2767" s="948">
        <v>1430</v>
      </c>
      <c r="B2767" s="948">
        <v>2827</v>
      </c>
      <c r="C2767" s="948" t="s">
        <v>96</v>
      </c>
      <c r="D2767" s="948" t="s">
        <v>1833</v>
      </c>
      <c r="E2767" s="948">
        <v>48954</v>
      </c>
      <c r="F2767" s="948" t="s">
        <v>198</v>
      </c>
      <c r="G2767" s="948" t="s">
        <v>4565</v>
      </c>
      <c r="H2767" s="948" t="s">
        <v>4315</v>
      </c>
      <c r="I2767" s="948"/>
      <c r="J2767" s="948" t="s">
        <v>1096</v>
      </c>
      <c r="K2767" s="948">
        <v>3</v>
      </c>
      <c r="L2767" s="948" t="s">
        <v>25</v>
      </c>
      <c r="M2767" s="948">
        <v>41600</v>
      </c>
      <c r="N2767" s="948" t="s">
        <v>93</v>
      </c>
      <c r="O2767" s="948">
        <v>109342</v>
      </c>
      <c r="P2767" s="948">
        <v>67742</v>
      </c>
      <c r="Q2767" s="948">
        <v>18870</v>
      </c>
      <c r="R2767" s="948">
        <v>26466</v>
      </c>
      <c r="S2767" s="948"/>
      <c r="T2767" s="948"/>
      <c r="U2767" s="948"/>
      <c r="V2767" s="948" t="s">
        <v>1348</v>
      </c>
      <c r="W2767" s="948">
        <v>1</v>
      </c>
    </row>
    <row r="2768" spans="1:23" s="917" customFormat="1" ht="12.75" customHeight="1">
      <c r="A2768" s="948">
        <v>1430</v>
      </c>
      <c r="B2768" s="948">
        <v>2827</v>
      </c>
      <c r="C2768" s="948" t="s">
        <v>96</v>
      </c>
      <c r="D2768" s="948" t="s">
        <v>1833</v>
      </c>
      <c r="E2768" s="948">
        <v>48955</v>
      </c>
      <c r="F2768" s="948" t="s">
        <v>198</v>
      </c>
      <c r="G2768" s="948" t="s">
        <v>4566</v>
      </c>
      <c r="H2768" s="948" t="s">
        <v>4315</v>
      </c>
      <c r="I2768" s="948"/>
      <c r="J2768" s="948" t="s">
        <v>1096</v>
      </c>
      <c r="K2768" s="948">
        <v>3</v>
      </c>
      <c r="L2768" s="948" t="s">
        <v>25</v>
      </c>
      <c r="M2768" s="948">
        <v>41600</v>
      </c>
      <c r="N2768" s="948" t="s">
        <v>93</v>
      </c>
      <c r="O2768" s="948">
        <v>109342</v>
      </c>
      <c r="P2768" s="948">
        <v>67742</v>
      </c>
      <c r="Q2768" s="948">
        <v>18870</v>
      </c>
      <c r="R2768" s="948">
        <v>26466</v>
      </c>
      <c r="S2768" s="948"/>
      <c r="T2768" s="948"/>
      <c r="U2768" s="948"/>
      <c r="V2768" s="948" t="s">
        <v>1348</v>
      </c>
      <c r="W2768" s="948">
        <v>1</v>
      </c>
    </row>
    <row r="2769" spans="1:23" s="917" customFormat="1" ht="12.75" customHeight="1">
      <c r="A2769" s="948">
        <v>1430</v>
      </c>
      <c r="B2769" s="948">
        <v>2827</v>
      </c>
      <c r="C2769" s="948" t="s">
        <v>96</v>
      </c>
      <c r="D2769" s="948" t="s">
        <v>1833</v>
      </c>
      <c r="E2769" s="948">
        <v>48956</v>
      </c>
      <c r="F2769" s="948" t="s">
        <v>198</v>
      </c>
      <c r="G2769" s="948" t="s">
        <v>4567</v>
      </c>
      <c r="H2769" s="948" t="s">
        <v>4315</v>
      </c>
      <c r="I2769" s="948"/>
      <c r="J2769" s="948" t="s">
        <v>1096</v>
      </c>
      <c r="K2769" s="948">
        <v>4</v>
      </c>
      <c r="L2769" s="948" t="s">
        <v>25</v>
      </c>
      <c r="M2769" s="948">
        <v>41600</v>
      </c>
      <c r="N2769" s="948" t="s">
        <v>93</v>
      </c>
      <c r="O2769" s="948">
        <v>109342</v>
      </c>
      <c r="P2769" s="948">
        <v>67742</v>
      </c>
      <c r="Q2769" s="948">
        <v>18870</v>
      </c>
      <c r="R2769" s="948">
        <v>26466</v>
      </c>
      <c r="S2769" s="948"/>
      <c r="T2769" s="948"/>
      <c r="U2769" s="948"/>
      <c r="V2769" s="948" t="s">
        <v>1348</v>
      </c>
      <c r="W2769" s="948">
        <v>1</v>
      </c>
    </row>
    <row r="2770" spans="1:23" s="917" customFormat="1" ht="12.75" customHeight="1">
      <c r="A2770" s="948">
        <v>1890</v>
      </c>
      <c r="B2770" s="948">
        <v>2840</v>
      </c>
      <c r="C2770" s="948" t="s">
        <v>87</v>
      </c>
      <c r="D2770" s="948" t="s">
        <v>1292</v>
      </c>
      <c r="E2770" s="948">
        <v>48958</v>
      </c>
      <c r="F2770" s="948" t="s">
        <v>198</v>
      </c>
      <c r="G2770" s="948" t="s">
        <v>4568</v>
      </c>
      <c r="H2770" s="948" t="s">
        <v>4471</v>
      </c>
      <c r="I2770" s="948"/>
      <c r="J2770" s="948" t="s">
        <v>1096</v>
      </c>
      <c r="K2770" s="948">
        <v>5</v>
      </c>
      <c r="L2770" s="948" t="s">
        <v>25</v>
      </c>
      <c r="M2770" s="948">
        <v>41600</v>
      </c>
      <c r="N2770" s="948" t="s">
        <v>84</v>
      </c>
      <c r="O2770" s="948">
        <v>94362</v>
      </c>
      <c r="P2770" s="948">
        <v>52762</v>
      </c>
      <c r="Q2770" s="948">
        <v>13309</v>
      </c>
      <c r="R2770" s="948">
        <v>14661</v>
      </c>
      <c r="S2770" s="948"/>
      <c r="T2770" s="948"/>
      <c r="U2770" s="948"/>
      <c r="V2770" s="948" t="s">
        <v>1348</v>
      </c>
      <c r="W2770" s="948">
        <v>1</v>
      </c>
    </row>
    <row r="2771" spans="1:23" s="917" customFormat="1" ht="12.75" customHeight="1">
      <c r="A2771" s="948">
        <v>1390</v>
      </c>
      <c r="B2771" s="948">
        <v>2840</v>
      </c>
      <c r="C2771" s="948" t="s">
        <v>87</v>
      </c>
      <c r="D2771" s="948" t="s">
        <v>1292</v>
      </c>
      <c r="E2771" s="948">
        <v>48959</v>
      </c>
      <c r="F2771" s="948" t="s">
        <v>198</v>
      </c>
      <c r="G2771" s="948" t="s">
        <v>4569</v>
      </c>
      <c r="H2771" s="948" t="s">
        <v>4570</v>
      </c>
      <c r="I2771" s="948"/>
      <c r="J2771" s="948" t="s">
        <v>1096</v>
      </c>
      <c r="K2771" s="948">
        <v>1</v>
      </c>
      <c r="L2771" s="948" t="s">
        <v>25</v>
      </c>
      <c r="M2771" s="948">
        <v>41600</v>
      </c>
      <c r="N2771" s="948" t="s">
        <v>84</v>
      </c>
      <c r="O2771" s="948">
        <v>94362</v>
      </c>
      <c r="P2771" s="948">
        <v>52762</v>
      </c>
      <c r="Q2771" s="948">
        <v>18870</v>
      </c>
      <c r="R2771" s="948">
        <v>26466</v>
      </c>
      <c r="S2771" s="948"/>
      <c r="T2771" s="948"/>
      <c r="U2771" s="948"/>
      <c r="V2771" s="948" t="s">
        <v>1348</v>
      </c>
      <c r="W2771" s="948">
        <v>1</v>
      </c>
    </row>
    <row r="2772" spans="1:23" s="917" customFormat="1" ht="12.75" customHeight="1">
      <c r="A2772" s="948">
        <v>1440</v>
      </c>
      <c r="B2772" s="948">
        <v>2819</v>
      </c>
      <c r="C2772" s="948" t="s">
        <v>101</v>
      </c>
      <c r="D2772" s="948" t="s">
        <v>1833</v>
      </c>
      <c r="E2772" s="948">
        <v>48960</v>
      </c>
      <c r="F2772" s="948" t="s">
        <v>198</v>
      </c>
      <c r="G2772" s="948" t="s">
        <v>4571</v>
      </c>
      <c r="H2772" s="948" t="s">
        <v>4334</v>
      </c>
      <c r="I2772" s="948"/>
      <c r="J2772" s="948" t="s">
        <v>1096</v>
      </c>
      <c r="K2772" s="948">
        <v>5</v>
      </c>
      <c r="L2772" s="948" t="s">
        <v>25</v>
      </c>
      <c r="M2772" s="948">
        <v>41600</v>
      </c>
      <c r="N2772" s="948" t="s">
        <v>97</v>
      </c>
      <c r="O2772" s="948">
        <v>122428</v>
      </c>
      <c r="P2772" s="948">
        <v>80828</v>
      </c>
      <c r="Q2772" s="948">
        <v>26851</v>
      </c>
      <c r="R2772" s="948">
        <v>37759</v>
      </c>
      <c r="S2772" s="948"/>
      <c r="T2772" s="948"/>
      <c r="U2772" s="948"/>
      <c r="V2772" s="948" t="s">
        <v>1348</v>
      </c>
      <c r="W2772" s="948">
        <v>1</v>
      </c>
    </row>
    <row r="2773" spans="1:23" s="917" customFormat="1" ht="12.75" customHeight="1">
      <c r="A2773" s="948">
        <v>1440</v>
      </c>
      <c r="B2773" s="948">
        <v>2819</v>
      </c>
      <c r="C2773" s="948" t="s">
        <v>101</v>
      </c>
      <c r="D2773" s="948" t="s">
        <v>1833</v>
      </c>
      <c r="E2773" s="948">
        <v>48960</v>
      </c>
      <c r="F2773" s="948" t="s">
        <v>869</v>
      </c>
      <c r="G2773" s="948" t="s">
        <v>4572</v>
      </c>
      <c r="H2773" s="948" t="s">
        <v>4439</v>
      </c>
      <c r="I2773" s="948"/>
      <c r="J2773" s="948" t="s">
        <v>1096</v>
      </c>
      <c r="K2773" s="948">
        <v>3</v>
      </c>
      <c r="L2773" s="948" t="s">
        <v>25</v>
      </c>
      <c r="M2773" s="948">
        <v>41600</v>
      </c>
      <c r="N2773" s="948" t="s">
        <v>97</v>
      </c>
      <c r="O2773" s="948">
        <v>122428</v>
      </c>
      <c r="P2773" s="948">
        <v>80828</v>
      </c>
      <c r="Q2773" s="948">
        <v>26851</v>
      </c>
      <c r="R2773" s="948">
        <v>37759</v>
      </c>
      <c r="S2773" s="948"/>
      <c r="T2773" s="948"/>
      <c r="U2773" s="948"/>
      <c r="V2773" s="948" t="s">
        <v>1403</v>
      </c>
      <c r="W2773" s="948">
        <v>1</v>
      </c>
    </row>
    <row r="2774" spans="1:23" s="917" customFormat="1" ht="12.75" customHeight="1">
      <c r="A2774" s="948">
        <v>1440</v>
      </c>
      <c r="B2774" s="948">
        <v>2819</v>
      </c>
      <c r="C2774" s="948" t="s">
        <v>101</v>
      </c>
      <c r="D2774" s="948" t="s">
        <v>1833</v>
      </c>
      <c r="E2774" s="948">
        <v>48960</v>
      </c>
      <c r="F2774" s="948" t="s">
        <v>871</v>
      </c>
      <c r="G2774" s="948" t="s">
        <v>4573</v>
      </c>
      <c r="H2774" s="948" t="s">
        <v>4439</v>
      </c>
      <c r="I2774" s="948"/>
      <c r="J2774" s="948" t="s">
        <v>1096</v>
      </c>
      <c r="K2774" s="948">
        <v>2</v>
      </c>
      <c r="L2774" s="948" t="s">
        <v>25</v>
      </c>
      <c r="M2774" s="948">
        <v>41600</v>
      </c>
      <c r="N2774" s="948" t="s">
        <v>97</v>
      </c>
      <c r="O2774" s="948">
        <v>122428</v>
      </c>
      <c r="P2774" s="948">
        <v>80828</v>
      </c>
      <c r="Q2774" s="948">
        <v>26851</v>
      </c>
      <c r="R2774" s="948">
        <v>37759</v>
      </c>
      <c r="S2774" s="948"/>
      <c r="T2774" s="948"/>
      <c r="U2774" s="948"/>
      <c r="V2774" s="948" t="s">
        <v>1403</v>
      </c>
      <c r="W2774" s="948">
        <v>1</v>
      </c>
    </row>
    <row r="2775" spans="1:23" s="917" customFormat="1" ht="12.75" customHeight="1">
      <c r="A2775" s="948">
        <v>1455</v>
      </c>
      <c r="B2775" s="948">
        <v>2806</v>
      </c>
      <c r="C2775" s="948" t="s">
        <v>111</v>
      </c>
      <c r="D2775" s="948" t="s">
        <v>1133</v>
      </c>
      <c r="E2775" s="948">
        <v>48961</v>
      </c>
      <c r="F2775" s="948" t="s">
        <v>198</v>
      </c>
      <c r="G2775" s="948" t="s">
        <v>4574</v>
      </c>
      <c r="H2775" s="948" t="s">
        <v>4439</v>
      </c>
      <c r="I2775" s="948"/>
      <c r="J2775" s="948" t="s">
        <v>1096</v>
      </c>
      <c r="K2775" s="948">
        <v>10</v>
      </c>
      <c r="L2775" s="948" t="s">
        <v>25</v>
      </c>
      <c r="M2775" s="948">
        <v>41600</v>
      </c>
      <c r="N2775" s="948" t="s">
        <v>109</v>
      </c>
      <c r="O2775" s="948">
        <v>149905</v>
      </c>
      <c r="P2775" s="948">
        <v>108305</v>
      </c>
      <c r="Q2775" s="948">
        <v>18870</v>
      </c>
      <c r="R2775" s="948">
        <v>26466</v>
      </c>
      <c r="S2775" s="948"/>
      <c r="T2775" s="948"/>
      <c r="U2775" s="948"/>
      <c r="V2775" s="948" t="s">
        <v>1348</v>
      </c>
      <c r="W2775" s="948">
        <v>1</v>
      </c>
    </row>
    <row r="2776" spans="1:23" s="917" customFormat="1" ht="12.75" customHeight="1">
      <c r="A2776" s="948">
        <v>1455</v>
      </c>
      <c r="B2776" s="948">
        <v>2806</v>
      </c>
      <c r="C2776" s="948" t="s">
        <v>111</v>
      </c>
      <c r="D2776" s="948" t="s">
        <v>1133</v>
      </c>
      <c r="E2776" s="948">
        <v>48961</v>
      </c>
      <c r="F2776" s="948" t="s">
        <v>869</v>
      </c>
      <c r="G2776" s="948" t="s">
        <v>4575</v>
      </c>
      <c r="H2776" s="948" t="s">
        <v>4439</v>
      </c>
      <c r="I2776" s="948"/>
      <c r="J2776" s="948" t="s">
        <v>1096</v>
      </c>
      <c r="K2776" s="948">
        <v>7</v>
      </c>
      <c r="L2776" s="948" t="s">
        <v>25</v>
      </c>
      <c r="M2776" s="948">
        <v>41600</v>
      </c>
      <c r="N2776" s="948" t="s">
        <v>109</v>
      </c>
      <c r="O2776" s="948">
        <v>149905</v>
      </c>
      <c r="P2776" s="948">
        <v>108305</v>
      </c>
      <c r="Q2776" s="948">
        <v>18870</v>
      </c>
      <c r="R2776" s="948">
        <v>26466</v>
      </c>
      <c r="S2776" s="948"/>
      <c r="T2776" s="948"/>
      <c r="U2776" s="948"/>
      <c r="V2776" s="948" t="s">
        <v>1403</v>
      </c>
      <c r="W2776" s="948">
        <v>1</v>
      </c>
    </row>
    <row r="2777" spans="1:23" s="917" customFormat="1" ht="12.75" customHeight="1">
      <c r="A2777" s="948">
        <v>1455</v>
      </c>
      <c r="B2777" s="948">
        <v>2806</v>
      </c>
      <c r="C2777" s="948" t="s">
        <v>111</v>
      </c>
      <c r="D2777" s="948" t="s">
        <v>1133</v>
      </c>
      <c r="E2777" s="948">
        <v>48961</v>
      </c>
      <c r="F2777" s="948" t="s">
        <v>871</v>
      </c>
      <c r="G2777" s="948" t="s">
        <v>4576</v>
      </c>
      <c r="H2777" s="948" t="s">
        <v>4439</v>
      </c>
      <c r="I2777" s="948"/>
      <c r="J2777" s="948" t="s">
        <v>1096</v>
      </c>
      <c r="K2777" s="948">
        <v>3</v>
      </c>
      <c r="L2777" s="948" t="s">
        <v>25</v>
      </c>
      <c r="M2777" s="948">
        <v>41600</v>
      </c>
      <c r="N2777" s="948" t="s">
        <v>109</v>
      </c>
      <c r="O2777" s="948">
        <v>149905</v>
      </c>
      <c r="P2777" s="948">
        <v>108305</v>
      </c>
      <c r="Q2777" s="948">
        <v>18870</v>
      </c>
      <c r="R2777" s="948">
        <v>26466</v>
      </c>
      <c r="S2777" s="948"/>
      <c r="T2777" s="948"/>
      <c r="U2777" s="948"/>
      <c r="V2777" s="948" t="s">
        <v>1403</v>
      </c>
      <c r="W2777" s="948">
        <v>1</v>
      </c>
    </row>
    <row r="2778" spans="1:23" s="917" customFormat="1" ht="12.75" customHeight="1">
      <c r="A2778" s="948">
        <v>1390</v>
      </c>
      <c r="B2778" s="948">
        <v>2843</v>
      </c>
      <c r="C2778" s="948" t="s">
        <v>321</v>
      </c>
      <c r="D2778" s="948" t="s">
        <v>1292</v>
      </c>
      <c r="E2778" s="948">
        <v>48962</v>
      </c>
      <c r="F2778" s="948" t="s">
        <v>198</v>
      </c>
      <c r="G2778" s="948" t="s">
        <v>4577</v>
      </c>
      <c r="H2778" s="948" t="s">
        <v>4500</v>
      </c>
      <c r="I2778" s="948"/>
      <c r="J2778" s="948" t="s">
        <v>1096</v>
      </c>
      <c r="K2778" s="948">
        <v>3</v>
      </c>
      <c r="L2778" s="948" t="s">
        <v>25</v>
      </c>
      <c r="M2778" s="948">
        <v>41600</v>
      </c>
      <c r="N2778" s="948" t="s">
        <v>126</v>
      </c>
      <c r="O2778" s="948">
        <v>212265</v>
      </c>
      <c r="P2778" s="948">
        <v>170665</v>
      </c>
      <c r="Q2778" s="948">
        <v>18870</v>
      </c>
      <c r="R2778" s="948">
        <v>26466</v>
      </c>
      <c r="S2778" s="948"/>
      <c r="T2778" s="948"/>
      <c r="U2778" s="948"/>
      <c r="V2778" s="948" t="s">
        <v>1348</v>
      </c>
      <c r="W2778" s="948">
        <v>1</v>
      </c>
    </row>
    <row r="2779" spans="1:23" s="917" customFormat="1" ht="12.75" customHeight="1">
      <c r="A2779" s="948">
        <v>1545</v>
      </c>
      <c r="B2779" s="948">
        <v>2820</v>
      </c>
      <c r="C2779" s="948" t="s">
        <v>1622</v>
      </c>
      <c r="D2779" s="948" t="s">
        <v>1445</v>
      </c>
      <c r="E2779" s="948">
        <v>48963</v>
      </c>
      <c r="F2779" s="948" t="s">
        <v>198</v>
      </c>
      <c r="G2779" s="948" t="s">
        <v>4578</v>
      </c>
      <c r="H2779" s="948" t="s">
        <v>4500</v>
      </c>
      <c r="I2779" s="948"/>
      <c r="J2779" s="948" t="s">
        <v>1096</v>
      </c>
      <c r="K2779" s="948">
        <v>1</v>
      </c>
      <c r="L2779" s="948" t="s">
        <v>25</v>
      </c>
      <c r="M2779" s="948">
        <v>41600</v>
      </c>
      <c r="N2779" s="948" t="s">
        <v>126</v>
      </c>
      <c r="O2779" s="948">
        <v>212265</v>
      </c>
      <c r="P2779" s="948">
        <v>170665</v>
      </c>
      <c r="Q2779" s="948">
        <v>18870</v>
      </c>
      <c r="R2779" s="948">
        <v>26466</v>
      </c>
      <c r="S2779" s="948"/>
      <c r="T2779" s="948"/>
      <c r="U2779" s="948"/>
      <c r="V2779" s="948" t="s">
        <v>1348</v>
      </c>
      <c r="W2779" s="948">
        <v>1</v>
      </c>
    </row>
    <row r="2780" spans="1:23" s="917" customFormat="1" ht="12.75" customHeight="1">
      <c r="A2780" s="948">
        <v>1034</v>
      </c>
      <c r="B2780" s="948">
        <v>2840</v>
      </c>
      <c r="C2780" s="948" t="s">
        <v>87</v>
      </c>
      <c r="D2780" s="948" t="s">
        <v>1292</v>
      </c>
      <c r="E2780" s="948">
        <v>48964</v>
      </c>
      <c r="F2780" s="948" t="s">
        <v>198</v>
      </c>
      <c r="G2780" s="948" t="s">
        <v>4579</v>
      </c>
      <c r="H2780" s="948" t="s">
        <v>4580</v>
      </c>
      <c r="I2780" s="948"/>
      <c r="J2780" s="948" t="s">
        <v>1096</v>
      </c>
      <c r="K2780" s="948">
        <v>2</v>
      </c>
      <c r="L2780" s="948" t="s">
        <v>25</v>
      </c>
      <c r="M2780" s="948">
        <v>41600</v>
      </c>
      <c r="N2780" s="948" t="s">
        <v>84</v>
      </c>
      <c r="O2780" s="948">
        <v>94362</v>
      </c>
      <c r="P2780" s="948">
        <v>52762</v>
      </c>
      <c r="Q2780" s="948">
        <v>18870</v>
      </c>
      <c r="R2780" s="948">
        <v>26466</v>
      </c>
      <c r="S2780" s="948"/>
      <c r="T2780" s="948"/>
      <c r="U2780" s="948"/>
      <c r="V2780" s="948" t="s">
        <v>1348</v>
      </c>
      <c r="W2780" s="948">
        <v>25</v>
      </c>
    </row>
    <row r="2781" spans="1:23" s="917" customFormat="1" ht="12.75" customHeight="1">
      <c r="A2781" s="948">
        <v>1034</v>
      </c>
      <c r="B2781" s="948">
        <v>2840</v>
      </c>
      <c r="C2781" s="948" t="s">
        <v>87</v>
      </c>
      <c r="D2781" s="948" t="s">
        <v>1292</v>
      </c>
      <c r="E2781" s="948">
        <v>48965</v>
      </c>
      <c r="F2781" s="948" t="s">
        <v>198</v>
      </c>
      <c r="G2781" s="948" t="s">
        <v>4581</v>
      </c>
      <c r="H2781" s="948" t="s">
        <v>4580</v>
      </c>
      <c r="I2781" s="948"/>
      <c r="J2781" s="948" t="s">
        <v>1096</v>
      </c>
      <c r="K2781" s="948">
        <v>3</v>
      </c>
      <c r="L2781" s="948" t="s">
        <v>25</v>
      </c>
      <c r="M2781" s="948">
        <v>41600</v>
      </c>
      <c r="N2781" s="948" t="s">
        <v>84</v>
      </c>
      <c r="O2781" s="948">
        <v>94362</v>
      </c>
      <c r="P2781" s="948">
        <v>52762</v>
      </c>
      <c r="Q2781" s="948">
        <v>18870</v>
      </c>
      <c r="R2781" s="948">
        <v>26466</v>
      </c>
      <c r="S2781" s="948"/>
      <c r="T2781" s="948"/>
      <c r="U2781" s="948"/>
      <c r="V2781" s="948" t="s">
        <v>1348</v>
      </c>
      <c r="W2781" s="948">
        <v>6</v>
      </c>
    </row>
    <row r="2782" spans="1:23" s="917" customFormat="1" ht="12.75" customHeight="1">
      <c r="A2782" s="948">
        <v>1335</v>
      </c>
      <c r="B2782" s="948">
        <v>2832</v>
      </c>
      <c r="C2782" s="948" t="s">
        <v>92</v>
      </c>
      <c r="D2782" s="948" t="s">
        <v>1106</v>
      </c>
      <c r="E2782" s="948">
        <v>48966</v>
      </c>
      <c r="F2782" s="948" t="s">
        <v>198</v>
      </c>
      <c r="G2782" s="948" t="s">
        <v>4582</v>
      </c>
      <c r="H2782" s="948" t="s">
        <v>4583</v>
      </c>
      <c r="I2782" s="948"/>
      <c r="J2782" s="948" t="s">
        <v>1096</v>
      </c>
      <c r="K2782" s="948">
        <v>3</v>
      </c>
      <c r="L2782" s="948" t="s">
        <v>25</v>
      </c>
      <c r="M2782" s="948">
        <v>41600</v>
      </c>
      <c r="N2782" s="948" t="s">
        <v>88</v>
      </c>
      <c r="O2782" s="948">
        <v>101092</v>
      </c>
      <c r="P2782" s="948">
        <v>59492</v>
      </c>
      <c r="Q2782" s="948">
        <v>18870</v>
      </c>
      <c r="R2782" s="948">
        <v>26466</v>
      </c>
      <c r="S2782" s="948"/>
      <c r="T2782" s="948"/>
      <c r="U2782" s="948"/>
      <c r="V2782" s="948" t="s">
        <v>1348</v>
      </c>
      <c r="W2782" s="948">
        <v>1</v>
      </c>
    </row>
    <row r="2783" spans="1:23" s="917" customFormat="1" ht="12.75" customHeight="1">
      <c r="A2783" s="948">
        <v>1335</v>
      </c>
      <c r="B2783" s="948">
        <v>2832</v>
      </c>
      <c r="C2783" s="948" t="s">
        <v>92</v>
      </c>
      <c r="D2783" s="948" t="s">
        <v>1106</v>
      </c>
      <c r="E2783" s="948">
        <v>48967</v>
      </c>
      <c r="F2783" s="948" t="s">
        <v>198</v>
      </c>
      <c r="G2783" s="948" t="s">
        <v>4584</v>
      </c>
      <c r="H2783" s="948" t="s">
        <v>4583</v>
      </c>
      <c r="I2783" s="948"/>
      <c r="J2783" s="948" t="s">
        <v>1096</v>
      </c>
      <c r="K2783" s="948">
        <v>3</v>
      </c>
      <c r="L2783" s="948" t="s">
        <v>25</v>
      </c>
      <c r="M2783" s="948">
        <v>41600</v>
      </c>
      <c r="N2783" s="948" t="s">
        <v>88</v>
      </c>
      <c r="O2783" s="948">
        <v>101092</v>
      </c>
      <c r="P2783" s="948">
        <v>59492</v>
      </c>
      <c r="Q2783" s="948">
        <v>18870</v>
      </c>
      <c r="R2783" s="948">
        <v>26466</v>
      </c>
      <c r="S2783" s="948"/>
      <c r="T2783" s="948"/>
      <c r="U2783" s="948"/>
      <c r="V2783" s="948" t="s">
        <v>1348</v>
      </c>
      <c r="W2783" s="948">
        <v>1</v>
      </c>
    </row>
    <row r="2784" spans="1:23" s="917" customFormat="1" ht="12.75" customHeight="1">
      <c r="A2784" s="948">
        <v>1034</v>
      </c>
      <c r="B2784" s="948">
        <v>2840</v>
      </c>
      <c r="C2784" s="948" t="s">
        <v>87</v>
      </c>
      <c r="D2784" s="948" t="s">
        <v>1292</v>
      </c>
      <c r="E2784" s="948">
        <v>48968</v>
      </c>
      <c r="F2784" s="948" t="s">
        <v>198</v>
      </c>
      <c r="G2784" s="948" t="s">
        <v>4585</v>
      </c>
      <c r="H2784" s="948" t="s">
        <v>4580</v>
      </c>
      <c r="I2784" s="948"/>
      <c r="J2784" s="948" t="s">
        <v>1096</v>
      </c>
      <c r="K2784" s="948">
        <v>2</v>
      </c>
      <c r="L2784" s="948" t="s">
        <v>25</v>
      </c>
      <c r="M2784" s="948">
        <v>41600</v>
      </c>
      <c r="N2784" s="948" t="s">
        <v>84</v>
      </c>
      <c r="O2784" s="948">
        <v>94362</v>
      </c>
      <c r="P2784" s="948">
        <v>52762</v>
      </c>
      <c r="Q2784" s="948">
        <v>18870</v>
      </c>
      <c r="R2784" s="948">
        <v>26466</v>
      </c>
      <c r="S2784" s="948"/>
      <c r="T2784" s="948"/>
      <c r="U2784" s="948"/>
      <c r="V2784" s="948" t="s">
        <v>1348</v>
      </c>
      <c r="W2784" s="948">
        <v>16</v>
      </c>
    </row>
    <row r="2785" spans="1:23" s="917" customFormat="1" ht="12.75" customHeight="1">
      <c r="A2785" s="948">
        <v>1034</v>
      </c>
      <c r="B2785" s="948">
        <v>2840</v>
      </c>
      <c r="C2785" s="948" t="s">
        <v>87</v>
      </c>
      <c r="D2785" s="948" t="s">
        <v>1292</v>
      </c>
      <c r="E2785" s="948">
        <v>48969</v>
      </c>
      <c r="F2785" s="948" t="s">
        <v>198</v>
      </c>
      <c r="G2785" s="948" t="s">
        <v>4586</v>
      </c>
      <c r="H2785" s="948" t="s">
        <v>4580</v>
      </c>
      <c r="I2785" s="948" t="s">
        <v>5779</v>
      </c>
      <c r="J2785" s="948" t="s">
        <v>1096</v>
      </c>
      <c r="K2785" s="948">
        <v>3</v>
      </c>
      <c r="L2785" s="948" t="s">
        <v>25</v>
      </c>
      <c r="M2785" s="948">
        <v>41600</v>
      </c>
      <c r="N2785" s="948" t="s">
        <v>84</v>
      </c>
      <c r="O2785" s="948">
        <v>94362</v>
      </c>
      <c r="P2785" s="948">
        <v>52762</v>
      </c>
      <c r="Q2785" s="948">
        <v>18870</v>
      </c>
      <c r="R2785" s="948">
        <v>26466</v>
      </c>
      <c r="S2785" s="948"/>
      <c r="T2785" s="948"/>
      <c r="U2785" s="948"/>
      <c r="V2785" s="948" t="s">
        <v>1348</v>
      </c>
      <c r="W2785" s="948">
        <v>25</v>
      </c>
    </row>
    <row r="2786" spans="1:23" s="917" customFormat="1" ht="12.75" customHeight="1">
      <c r="A2786" s="948">
        <v>1034</v>
      </c>
      <c r="B2786" s="948">
        <v>2840</v>
      </c>
      <c r="C2786" s="948" t="s">
        <v>87</v>
      </c>
      <c r="D2786" s="948" t="s">
        <v>1292</v>
      </c>
      <c r="E2786" s="948">
        <v>48970</v>
      </c>
      <c r="F2786" s="948" t="s">
        <v>198</v>
      </c>
      <c r="G2786" s="948" t="s">
        <v>4587</v>
      </c>
      <c r="H2786" s="948" t="s">
        <v>4439</v>
      </c>
      <c r="I2786" s="948" t="s">
        <v>5779</v>
      </c>
      <c r="J2786" s="948" t="s">
        <v>1096</v>
      </c>
      <c r="K2786" s="948">
        <v>4</v>
      </c>
      <c r="L2786" s="948" t="s">
        <v>25</v>
      </c>
      <c r="M2786" s="948">
        <v>41600</v>
      </c>
      <c r="N2786" s="948" t="s">
        <v>84</v>
      </c>
      <c r="O2786" s="948">
        <v>94362</v>
      </c>
      <c r="P2786" s="948">
        <v>52762</v>
      </c>
      <c r="Q2786" s="948">
        <v>18870</v>
      </c>
      <c r="R2786" s="948">
        <v>26466</v>
      </c>
      <c r="S2786" s="948"/>
      <c r="T2786" s="948"/>
      <c r="U2786" s="948"/>
      <c r="V2786" s="948" t="s">
        <v>1348</v>
      </c>
      <c r="W2786" s="948">
        <v>25</v>
      </c>
    </row>
    <row r="2787" spans="1:23" s="917" customFormat="1" ht="12.75" customHeight="1">
      <c r="A2787" s="948">
        <v>1034</v>
      </c>
      <c r="B2787" s="948">
        <v>2840</v>
      </c>
      <c r="C2787" s="948" t="s">
        <v>87</v>
      </c>
      <c r="D2787" s="948" t="s">
        <v>1292</v>
      </c>
      <c r="E2787" s="948">
        <v>48970</v>
      </c>
      <c r="F2787" s="948" t="s">
        <v>869</v>
      </c>
      <c r="G2787" s="948" t="s">
        <v>4588</v>
      </c>
      <c r="H2787" s="948" t="s">
        <v>4439</v>
      </c>
      <c r="I2787" s="948" t="s">
        <v>5779</v>
      </c>
      <c r="J2787" s="948" t="s">
        <v>1096</v>
      </c>
      <c r="K2787" s="948">
        <v>2</v>
      </c>
      <c r="L2787" s="948" t="s">
        <v>25</v>
      </c>
      <c r="M2787" s="948">
        <v>41600</v>
      </c>
      <c r="N2787" s="948" t="s">
        <v>84</v>
      </c>
      <c r="O2787" s="948">
        <v>94362</v>
      </c>
      <c r="P2787" s="948">
        <v>52762</v>
      </c>
      <c r="Q2787" s="948">
        <v>18870</v>
      </c>
      <c r="R2787" s="948">
        <v>26466</v>
      </c>
      <c r="S2787" s="948"/>
      <c r="T2787" s="948"/>
      <c r="U2787" s="948"/>
      <c r="V2787" s="948" t="s">
        <v>1403</v>
      </c>
      <c r="W2787" s="948">
        <v>18</v>
      </c>
    </row>
    <row r="2788" spans="1:23" s="917" customFormat="1" ht="12.75" customHeight="1">
      <c r="A2788" s="948">
        <v>1034</v>
      </c>
      <c r="B2788" s="948">
        <v>2840</v>
      </c>
      <c r="C2788" s="948" t="s">
        <v>87</v>
      </c>
      <c r="D2788" s="948" t="s">
        <v>1292</v>
      </c>
      <c r="E2788" s="948">
        <v>48970</v>
      </c>
      <c r="F2788" s="948" t="s">
        <v>871</v>
      </c>
      <c r="G2788" s="948" t="s">
        <v>4589</v>
      </c>
      <c r="H2788" s="948" t="s">
        <v>4439</v>
      </c>
      <c r="I2788" s="948" t="s">
        <v>5779</v>
      </c>
      <c r="J2788" s="948" t="s">
        <v>1096</v>
      </c>
      <c r="K2788" s="948">
        <v>2</v>
      </c>
      <c r="L2788" s="948" t="s">
        <v>25</v>
      </c>
      <c r="M2788" s="948">
        <v>41600</v>
      </c>
      <c r="N2788" s="948" t="s">
        <v>84</v>
      </c>
      <c r="O2788" s="948">
        <v>94362</v>
      </c>
      <c r="P2788" s="948">
        <v>52762</v>
      </c>
      <c r="Q2788" s="948">
        <v>18870</v>
      </c>
      <c r="R2788" s="948">
        <v>26466</v>
      </c>
      <c r="S2788" s="948"/>
      <c r="T2788" s="948"/>
      <c r="U2788" s="948"/>
      <c r="V2788" s="948" t="s">
        <v>1403</v>
      </c>
      <c r="W2788" s="948">
        <v>18</v>
      </c>
    </row>
    <row r="2789" spans="1:23" s="917" customFormat="1" ht="12.75" customHeight="1">
      <c r="A2789" s="948">
        <v>1034</v>
      </c>
      <c r="B2789" s="948">
        <v>2840</v>
      </c>
      <c r="C2789" s="948" t="s">
        <v>87</v>
      </c>
      <c r="D2789" s="948" t="s">
        <v>1292</v>
      </c>
      <c r="E2789" s="948">
        <v>48971</v>
      </c>
      <c r="F2789" s="948" t="s">
        <v>198</v>
      </c>
      <c r="G2789" s="948" t="s">
        <v>4590</v>
      </c>
      <c r="H2789" s="948" t="s">
        <v>4580</v>
      </c>
      <c r="I2789" s="948" t="s">
        <v>5779</v>
      </c>
      <c r="J2789" s="948" t="s">
        <v>1096</v>
      </c>
      <c r="K2789" s="948">
        <v>1</v>
      </c>
      <c r="L2789" s="948" t="s">
        <v>25</v>
      </c>
      <c r="M2789" s="948">
        <v>41600</v>
      </c>
      <c r="N2789" s="948" t="s">
        <v>84</v>
      </c>
      <c r="O2789" s="948">
        <v>94362</v>
      </c>
      <c r="P2789" s="948">
        <v>52762</v>
      </c>
      <c r="Q2789" s="948">
        <v>18870</v>
      </c>
      <c r="R2789" s="948">
        <v>26466</v>
      </c>
      <c r="S2789" s="948"/>
      <c r="T2789" s="948"/>
      <c r="U2789" s="948"/>
      <c r="V2789" s="948" t="s">
        <v>1348</v>
      </c>
      <c r="W2789" s="948">
        <v>25</v>
      </c>
    </row>
    <row r="2790" spans="1:23" s="917" customFormat="1" ht="12.75" customHeight="1">
      <c r="A2790" s="948">
        <v>1034</v>
      </c>
      <c r="B2790" s="948">
        <v>2840</v>
      </c>
      <c r="C2790" s="948" t="s">
        <v>87</v>
      </c>
      <c r="D2790" s="948" t="s">
        <v>1292</v>
      </c>
      <c r="E2790" s="948">
        <v>48972</v>
      </c>
      <c r="F2790" s="948" t="s">
        <v>198</v>
      </c>
      <c r="G2790" s="948" t="s">
        <v>4591</v>
      </c>
      <c r="H2790" s="948" t="s">
        <v>4580</v>
      </c>
      <c r="I2790" s="948"/>
      <c r="J2790" s="948" t="s">
        <v>1096</v>
      </c>
      <c r="K2790" s="948">
        <v>3</v>
      </c>
      <c r="L2790" s="948" t="s">
        <v>25</v>
      </c>
      <c r="M2790" s="948">
        <v>41600</v>
      </c>
      <c r="N2790" s="948" t="s">
        <v>84</v>
      </c>
      <c r="O2790" s="948">
        <v>94362</v>
      </c>
      <c r="P2790" s="948">
        <v>52762</v>
      </c>
      <c r="Q2790" s="948">
        <v>18870</v>
      </c>
      <c r="R2790" s="948">
        <v>26466</v>
      </c>
      <c r="S2790" s="948"/>
      <c r="T2790" s="948"/>
      <c r="U2790" s="948"/>
      <c r="V2790" s="948" t="s">
        <v>1348</v>
      </c>
      <c r="W2790" s="948">
        <v>25</v>
      </c>
    </row>
    <row r="2791" spans="1:23" s="917" customFormat="1" ht="12.75" customHeight="1">
      <c r="A2791" s="948">
        <v>1034</v>
      </c>
      <c r="B2791" s="948">
        <v>2840</v>
      </c>
      <c r="C2791" s="948" t="s">
        <v>87</v>
      </c>
      <c r="D2791" s="948" t="s">
        <v>1292</v>
      </c>
      <c r="E2791" s="948">
        <v>48973</v>
      </c>
      <c r="F2791" s="948" t="s">
        <v>198</v>
      </c>
      <c r="G2791" s="948" t="s">
        <v>4592</v>
      </c>
      <c r="H2791" s="948" t="s">
        <v>4580</v>
      </c>
      <c r="I2791" s="948"/>
      <c r="J2791" s="948" t="s">
        <v>1096</v>
      </c>
      <c r="K2791" s="948">
        <v>1</v>
      </c>
      <c r="L2791" s="948" t="s">
        <v>25</v>
      </c>
      <c r="M2791" s="948">
        <v>41600</v>
      </c>
      <c r="N2791" s="948" t="s">
        <v>84</v>
      </c>
      <c r="O2791" s="948">
        <v>94362</v>
      </c>
      <c r="P2791" s="948">
        <v>52762</v>
      </c>
      <c r="Q2791" s="948">
        <v>18870</v>
      </c>
      <c r="R2791" s="948">
        <v>26466</v>
      </c>
      <c r="S2791" s="948"/>
      <c r="T2791" s="948"/>
      <c r="U2791" s="948"/>
      <c r="V2791" s="948" t="s">
        <v>1348</v>
      </c>
      <c r="W2791" s="948">
        <v>7</v>
      </c>
    </row>
    <row r="2792" spans="1:23" s="917" customFormat="1" ht="12.75" customHeight="1">
      <c r="A2792" s="948">
        <v>1335</v>
      </c>
      <c r="B2792" s="948">
        <v>2832</v>
      </c>
      <c r="C2792" s="948" t="s">
        <v>92</v>
      </c>
      <c r="D2792" s="948" t="s">
        <v>1106</v>
      </c>
      <c r="E2792" s="948">
        <v>48975</v>
      </c>
      <c r="F2792" s="948" t="s">
        <v>198</v>
      </c>
      <c r="G2792" s="948" t="s">
        <v>4593</v>
      </c>
      <c r="H2792" s="948" t="s">
        <v>4583</v>
      </c>
      <c r="I2792" s="948"/>
      <c r="J2792" s="948" t="s">
        <v>1096</v>
      </c>
      <c r="K2792" s="948">
        <v>4</v>
      </c>
      <c r="L2792" s="948" t="s">
        <v>25</v>
      </c>
      <c r="M2792" s="948">
        <v>41600</v>
      </c>
      <c r="N2792" s="948" t="s">
        <v>88</v>
      </c>
      <c r="O2792" s="948">
        <v>101092</v>
      </c>
      <c r="P2792" s="948">
        <v>59492</v>
      </c>
      <c r="Q2792" s="948">
        <v>18870</v>
      </c>
      <c r="R2792" s="948">
        <v>26466</v>
      </c>
      <c r="S2792" s="948"/>
      <c r="T2792" s="948"/>
      <c r="U2792" s="948"/>
      <c r="V2792" s="948" t="s">
        <v>1348</v>
      </c>
      <c r="W2792" s="948">
        <v>1</v>
      </c>
    </row>
    <row r="2793" spans="1:23" s="917" customFormat="1" ht="12.75" customHeight="1">
      <c r="A2793" s="948">
        <v>1335</v>
      </c>
      <c r="B2793" s="948">
        <v>2832</v>
      </c>
      <c r="C2793" s="948" t="s">
        <v>92</v>
      </c>
      <c r="D2793" s="948" t="s">
        <v>1106</v>
      </c>
      <c r="E2793" s="948">
        <v>48976</v>
      </c>
      <c r="F2793" s="948" t="s">
        <v>198</v>
      </c>
      <c r="G2793" s="948" t="s">
        <v>4594</v>
      </c>
      <c r="H2793" s="948" t="s">
        <v>4583</v>
      </c>
      <c r="I2793" s="948"/>
      <c r="J2793" s="948" t="s">
        <v>1096</v>
      </c>
      <c r="K2793" s="948">
        <v>4</v>
      </c>
      <c r="L2793" s="948" t="s">
        <v>25</v>
      </c>
      <c r="M2793" s="948">
        <v>41600</v>
      </c>
      <c r="N2793" s="948" t="s">
        <v>88</v>
      </c>
      <c r="O2793" s="948">
        <v>101092</v>
      </c>
      <c r="P2793" s="948">
        <v>59492</v>
      </c>
      <c r="Q2793" s="948">
        <v>18870</v>
      </c>
      <c r="R2793" s="948">
        <v>26466</v>
      </c>
      <c r="S2793" s="948"/>
      <c r="T2793" s="948"/>
      <c r="U2793" s="948"/>
      <c r="V2793" s="948" t="s">
        <v>1348</v>
      </c>
      <c r="W2793" s="948">
        <v>1</v>
      </c>
    </row>
    <row r="2794" spans="1:23" s="917" customFormat="1" ht="12.75" customHeight="1">
      <c r="A2794" s="948">
        <v>1335</v>
      </c>
      <c r="B2794" s="948">
        <v>2832</v>
      </c>
      <c r="C2794" s="948" t="s">
        <v>92</v>
      </c>
      <c r="D2794" s="948" t="s">
        <v>1106</v>
      </c>
      <c r="E2794" s="948">
        <v>48977</v>
      </c>
      <c r="F2794" s="948" t="s">
        <v>198</v>
      </c>
      <c r="G2794" s="948" t="s">
        <v>4595</v>
      </c>
      <c r="H2794" s="948" t="s">
        <v>4583</v>
      </c>
      <c r="I2794" s="948"/>
      <c r="J2794" s="948" t="s">
        <v>1096</v>
      </c>
      <c r="K2794" s="948">
        <v>4</v>
      </c>
      <c r="L2794" s="948" t="s">
        <v>25</v>
      </c>
      <c r="M2794" s="948">
        <v>41600</v>
      </c>
      <c r="N2794" s="948" t="s">
        <v>88</v>
      </c>
      <c r="O2794" s="948">
        <v>101092</v>
      </c>
      <c r="P2794" s="948">
        <v>59492</v>
      </c>
      <c r="Q2794" s="948">
        <v>18870</v>
      </c>
      <c r="R2794" s="948">
        <v>26466</v>
      </c>
      <c r="S2794" s="948"/>
      <c r="T2794" s="948"/>
      <c r="U2794" s="948"/>
      <c r="V2794" s="948" t="s">
        <v>1348</v>
      </c>
      <c r="W2794" s="948">
        <v>1</v>
      </c>
    </row>
    <row r="2795" spans="1:23" s="917" customFormat="1" ht="12.75" customHeight="1">
      <c r="A2795" s="948">
        <v>1034</v>
      </c>
      <c r="B2795" s="948">
        <v>2840</v>
      </c>
      <c r="C2795" s="948" t="s">
        <v>87</v>
      </c>
      <c r="D2795" s="948" t="s">
        <v>1292</v>
      </c>
      <c r="E2795" s="948">
        <v>48978</v>
      </c>
      <c r="F2795" s="948" t="s">
        <v>198</v>
      </c>
      <c r="G2795" s="948" t="s">
        <v>4596</v>
      </c>
      <c r="H2795" s="948" t="s">
        <v>4580</v>
      </c>
      <c r="I2795" s="948" t="s">
        <v>5779</v>
      </c>
      <c r="J2795" s="948" t="s">
        <v>1096</v>
      </c>
      <c r="K2795" s="948">
        <v>2</v>
      </c>
      <c r="L2795" s="948" t="s">
        <v>25</v>
      </c>
      <c r="M2795" s="948">
        <v>41600</v>
      </c>
      <c r="N2795" s="948" t="s">
        <v>84</v>
      </c>
      <c r="O2795" s="948">
        <v>94362</v>
      </c>
      <c r="P2795" s="948">
        <v>52762</v>
      </c>
      <c r="Q2795" s="948">
        <v>18870</v>
      </c>
      <c r="R2795" s="948">
        <v>26466</v>
      </c>
      <c r="S2795" s="948"/>
      <c r="T2795" s="948"/>
      <c r="U2795" s="948"/>
      <c r="V2795" s="948" t="s">
        <v>1348</v>
      </c>
      <c r="W2795" s="948">
        <v>25</v>
      </c>
    </row>
    <row r="2796" spans="1:23" s="917" customFormat="1" ht="12.75" customHeight="1">
      <c r="A2796" s="948">
        <v>2004</v>
      </c>
      <c r="B2796" s="948">
        <v>2840</v>
      </c>
      <c r="C2796" s="948" t="s">
        <v>87</v>
      </c>
      <c r="D2796" s="948" t="s">
        <v>1266</v>
      </c>
      <c r="E2796" s="948">
        <v>48979</v>
      </c>
      <c r="F2796" s="948" t="s">
        <v>198</v>
      </c>
      <c r="G2796" s="948" t="s">
        <v>4597</v>
      </c>
      <c r="H2796" s="948" t="s">
        <v>4008</v>
      </c>
      <c r="I2796" s="948"/>
      <c r="J2796" s="948" t="s">
        <v>1096</v>
      </c>
      <c r="K2796" s="948">
        <v>5</v>
      </c>
      <c r="L2796" s="948" t="s">
        <v>1415</v>
      </c>
      <c r="M2796" s="948">
        <v>0</v>
      </c>
      <c r="N2796" s="948" t="s">
        <v>84</v>
      </c>
      <c r="O2796" s="948">
        <v>97274</v>
      </c>
      <c r="P2796" s="948">
        <v>97274</v>
      </c>
      <c r="Q2796" s="948">
        <v>18870</v>
      </c>
      <c r="R2796" s="948">
        <v>26466</v>
      </c>
      <c r="S2796" s="948"/>
      <c r="T2796" s="948"/>
      <c r="U2796" s="948"/>
      <c r="V2796" s="948" t="s">
        <v>1348</v>
      </c>
      <c r="W2796" s="948">
        <v>4</v>
      </c>
    </row>
    <row r="2797" spans="1:23" s="917" customFormat="1" ht="12.75" customHeight="1">
      <c r="A2797" s="948">
        <v>1380</v>
      </c>
      <c r="B2797" s="948">
        <v>2840</v>
      </c>
      <c r="C2797" s="948" t="s">
        <v>87</v>
      </c>
      <c r="D2797" s="948" t="s">
        <v>1292</v>
      </c>
      <c r="E2797" s="948">
        <v>48980</v>
      </c>
      <c r="F2797" s="948" t="s">
        <v>198</v>
      </c>
      <c r="G2797" s="948" t="s">
        <v>4598</v>
      </c>
      <c r="H2797" s="948" t="s">
        <v>4580</v>
      </c>
      <c r="I2797" s="948"/>
      <c r="J2797" s="948" t="s">
        <v>1096</v>
      </c>
      <c r="K2797" s="948">
        <v>2</v>
      </c>
      <c r="L2797" s="948" t="s">
        <v>25</v>
      </c>
      <c r="M2797" s="948">
        <v>41600</v>
      </c>
      <c r="N2797" s="948" t="s">
        <v>84</v>
      </c>
      <c r="O2797" s="948">
        <v>94362</v>
      </c>
      <c r="P2797" s="948">
        <v>52762</v>
      </c>
      <c r="Q2797" s="948">
        <v>18870</v>
      </c>
      <c r="R2797" s="948">
        <v>19885</v>
      </c>
      <c r="S2797" s="948"/>
      <c r="T2797" s="948"/>
      <c r="U2797" s="948"/>
      <c r="V2797" s="948" t="s">
        <v>1348</v>
      </c>
      <c r="W2797" s="948">
        <v>14</v>
      </c>
    </row>
    <row r="2798" spans="1:23" s="917" customFormat="1" ht="12.75" customHeight="1">
      <c r="A2798" s="948">
        <v>1034</v>
      </c>
      <c r="B2798" s="948">
        <v>2840</v>
      </c>
      <c r="C2798" s="948" t="s">
        <v>87</v>
      </c>
      <c r="D2798" s="948" t="s">
        <v>1292</v>
      </c>
      <c r="E2798" s="948">
        <v>48981</v>
      </c>
      <c r="F2798" s="948" t="s">
        <v>198</v>
      </c>
      <c r="G2798" s="948" t="s">
        <v>4599</v>
      </c>
      <c r="H2798" s="948" t="s">
        <v>4580</v>
      </c>
      <c r="I2798" s="948"/>
      <c r="J2798" s="948" t="s">
        <v>1096</v>
      </c>
      <c r="K2798" s="948">
        <v>3</v>
      </c>
      <c r="L2798" s="948" t="s">
        <v>25</v>
      </c>
      <c r="M2798" s="948">
        <v>41600</v>
      </c>
      <c r="N2798" s="948" t="s">
        <v>84</v>
      </c>
      <c r="O2798" s="948">
        <v>94362</v>
      </c>
      <c r="P2798" s="948">
        <v>52762</v>
      </c>
      <c r="Q2798" s="948">
        <v>18870</v>
      </c>
      <c r="R2798" s="948">
        <v>26466</v>
      </c>
      <c r="S2798" s="948"/>
      <c r="T2798" s="948"/>
      <c r="U2798" s="948"/>
      <c r="V2798" s="948" t="s">
        <v>1348</v>
      </c>
      <c r="W2798" s="948">
        <v>5</v>
      </c>
    </row>
    <row r="2799" spans="1:23" s="917" customFormat="1" ht="12.75" customHeight="1">
      <c r="A2799" s="948">
        <v>1034</v>
      </c>
      <c r="B2799" s="948">
        <v>2840</v>
      </c>
      <c r="C2799" s="948" t="s">
        <v>87</v>
      </c>
      <c r="D2799" s="948" t="s">
        <v>1292</v>
      </c>
      <c r="E2799" s="948">
        <v>48982</v>
      </c>
      <c r="F2799" s="948" t="s">
        <v>198</v>
      </c>
      <c r="G2799" s="948" t="s">
        <v>4600</v>
      </c>
      <c r="H2799" s="948" t="s">
        <v>4580</v>
      </c>
      <c r="I2799" s="948"/>
      <c r="J2799" s="948" t="s">
        <v>1096</v>
      </c>
      <c r="K2799" s="948">
        <v>3</v>
      </c>
      <c r="L2799" s="948" t="s">
        <v>25</v>
      </c>
      <c r="M2799" s="948">
        <v>41600</v>
      </c>
      <c r="N2799" s="948" t="s">
        <v>84</v>
      </c>
      <c r="O2799" s="948">
        <v>94362</v>
      </c>
      <c r="P2799" s="948">
        <v>52762</v>
      </c>
      <c r="Q2799" s="948">
        <v>18870</v>
      </c>
      <c r="R2799" s="948">
        <v>26466</v>
      </c>
      <c r="S2799" s="948"/>
      <c r="T2799" s="948"/>
      <c r="U2799" s="948"/>
      <c r="V2799" s="948" t="s">
        <v>1348</v>
      </c>
      <c r="W2799" s="948">
        <v>2</v>
      </c>
    </row>
    <row r="2800" spans="1:23" s="917" customFormat="1" ht="12.75" customHeight="1">
      <c r="A2800" s="948">
        <v>1034</v>
      </c>
      <c r="B2800" s="948">
        <v>2840</v>
      </c>
      <c r="C2800" s="948" t="s">
        <v>87</v>
      </c>
      <c r="D2800" s="948" t="s">
        <v>1292</v>
      </c>
      <c r="E2800" s="948">
        <v>48983</v>
      </c>
      <c r="F2800" s="948" t="s">
        <v>198</v>
      </c>
      <c r="G2800" s="948" t="s">
        <v>4601</v>
      </c>
      <c r="H2800" s="948" t="s">
        <v>4580</v>
      </c>
      <c r="I2800" s="948"/>
      <c r="J2800" s="948" t="s">
        <v>1096</v>
      </c>
      <c r="K2800" s="948">
        <v>2</v>
      </c>
      <c r="L2800" s="948" t="s">
        <v>25</v>
      </c>
      <c r="M2800" s="948">
        <v>41600</v>
      </c>
      <c r="N2800" s="948" t="s">
        <v>84</v>
      </c>
      <c r="O2800" s="948">
        <v>94362</v>
      </c>
      <c r="P2800" s="948">
        <v>52762</v>
      </c>
      <c r="Q2800" s="948">
        <v>18870</v>
      </c>
      <c r="R2800" s="948">
        <v>26466</v>
      </c>
      <c r="S2800" s="948"/>
      <c r="T2800" s="948"/>
      <c r="U2800" s="948"/>
      <c r="V2800" s="948" t="s">
        <v>1348</v>
      </c>
      <c r="W2800" s="948">
        <v>2</v>
      </c>
    </row>
    <row r="2801" spans="1:23" s="917" customFormat="1" ht="12.75" customHeight="1">
      <c r="A2801" s="948">
        <v>1034</v>
      </c>
      <c r="B2801" s="948">
        <v>2840</v>
      </c>
      <c r="C2801" s="948" t="s">
        <v>87</v>
      </c>
      <c r="D2801" s="948" t="s">
        <v>1292</v>
      </c>
      <c r="E2801" s="948">
        <v>48984</v>
      </c>
      <c r="F2801" s="948" t="s">
        <v>198</v>
      </c>
      <c r="G2801" s="948" t="s">
        <v>4602</v>
      </c>
      <c r="H2801" s="948" t="s">
        <v>4580</v>
      </c>
      <c r="I2801" s="948"/>
      <c r="J2801" s="948" t="s">
        <v>1096</v>
      </c>
      <c r="K2801" s="948">
        <v>2</v>
      </c>
      <c r="L2801" s="948" t="s">
        <v>25</v>
      </c>
      <c r="M2801" s="948">
        <v>41600</v>
      </c>
      <c r="N2801" s="948" t="s">
        <v>84</v>
      </c>
      <c r="O2801" s="948">
        <v>94362</v>
      </c>
      <c r="P2801" s="948">
        <v>52762</v>
      </c>
      <c r="Q2801" s="948">
        <v>18870</v>
      </c>
      <c r="R2801" s="948">
        <v>26466</v>
      </c>
      <c r="S2801" s="948"/>
      <c r="T2801" s="948"/>
      <c r="U2801" s="948"/>
      <c r="V2801" s="948" t="s">
        <v>1348</v>
      </c>
      <c r="W2801" s="948">
        <v>25</v>
      </c>
    </row>
    <row r="2802" spans="1:23" s="917" customFormat="1" ht="12.75" customHeight="1">
      <c r="A2802" s="948">
        <v>1034</v>
      </c>
      <c r="B2802" s="948">
        <v>2840</v>
      </c>
      <c r="C2802" s="948" t="s">
        <v>87</v>
      </c>
      <c r="D2802" s="948" t="s">
        <v>1292</v>
      </c>
      <c r="E2802" s="948">
        <v>48985</v>
      </c>
      <c r="F2802" s="948" t="s">
        <v>198</v>
      </c>
      <c r="G2802" s="948" t="s">
        <v>4603</v>
      </c>
      <c r="H2802" s="948" t="s">
        <v>4580</v>
      </c>
      <c r="I2802" s="948" t="s">
        <v>5779</v>
      </c>
      <c r="J2802" s="948" t="s">
        <v>1096</v>
      </c>
      <c r="K2802" s="948">
        <v>4</v>
      </c>
      <c r="L2802" s="948" t="s">
        <v>25</v>
      </c>
      <c r="M2802" s="948">
        <v>41600</v>
      </c>
      <c r="N2802" s="948" t="s">
        <v>84</v>
      </c>
      <c r="O2802" s="948">
        <v>94362</v>
      </c>
      <c r="P2802" s="948">
        <v>52762</v>
      </c>
      <c r="Q2802" s="948">
        <v>18870</v>
      </c>
      <c r="R2802" s="948">
        <v>26466</v>
      </c>
      <c r="S2802" s="948"/>
      <c r="T2802" s="948"/>
      <c r="U2802" s="948"/>
      <c r="V2802" s="948" t="s">
        <v>1348</v>
      </c>
      <c r="W2802" s="948">
        <v>25</v>
      </c>
    </row>
    <row r="2803" spans="1:23" s="917" customFormat="1" ht="12.75" customHeight="1">
      <c r="A2803" s="948">
        <v>1420</v>
      </c>
      <c r="B2803" s="948">
        <v>2803</v>
      </c>
      <c r="C2803" s="948" t="s">
        <v>98</v>
      </c>
      <c r="D2803" s="948" t="s">
        <v>1833</v>
      </c>
      <c r="E2803" s="948">
        <v>48986</v>
      </c>
      <c r="F2803" s="948" t="s">
        <v>198</v>
      </c>
      <c r="G2803" s="948" t="s">
        <v>4604</v>
      </c>
      <c r="H2803" s="948" t="s">
        <v>4471</v>
      </c>
      <c r="I2803" s="948"/>
      <c r="J2803" s="948" t="s">
        <v>1096</v>
      </c>
      <c r="K2803" s="948">
        <v>3</v>
      </c>
      <c r="L2803" s="948" t="s">
        <v>25</v>
      </c>
      <c r="M2803" s="948">
        <v>41600</v>
      </c>
      <c r="N2803" s="948" t="s">
        <v>97</v>
      </c>
      <c r="O2803" s="948">
        <v>122428</v>
      </c>
      <c r="P2803" s="948">
        <v>80828</v>
      </c>
      <c r="Q2803" s="948">
        <v>18870</v>
      </c>
      <c r="R2803" s="948">
        <v>26466</v>
      </c>
      <c r="S2803" s="948"/>
      <c r="T2803" s="948"/>
      <c r="U2803" s="948"/>
      <c r="V2803" s="948" t="s">
        <v>1348</v>
      </c>
      <c r="W2803" s="948">
        <v>2</v>
      </c>
    </row>
    <row r="2804" spans="1:23" s="917" customFormat="1" ht="12.75" customHeight="1">
      <c r="A2804" s="948">
        <v>1420</v>
      </c>
      <c r="B2804" s="948">
        <v>2803</v>
      </c>
      <c r="C2804" s="948" t="s">
        <v>98</v>
      </c>
      <c r="D2804" s="948" t="s">
        <v>1833</v>
      </c>
      <c r="E2804" s="948">
        <v>48987</v>
      </c>
      <c r="F2804" s="948" t="s">
        <v>198</v>
      </c>
      <c r="G2804" s="948" t="s">
        <v>4605</v>
      </c>
      <c r="H2804" s="948" t="s">
        <v>4471</v>
      </c>
      <c r="I2804" s="948"/>
      <c r="J2804" s="948" t="s">
        <v>1096</v>
      </c>
      <c r="K2804" s="948">
        <v>3</v>
      </c>
      <c r="L2804" s="948" t="s">
        <v>25</v>
      </c>
      <c r="M2804" s="948">
        <v>41600</v>
      </c>
      <c r="N2804" s="948" t="s">
        <v>97</v>
      </c>
      <c r="O2804" s="948">
        <v>122428</v>
      </c>
      <c r="P2804" s="948">
        <v>80828</v>
      </c>
      <c r="Q2804" s="948">
        <v>18870</v>
      </c>
      <c r="R2804" s="948">
        <v>26466</v>
      </c>
      <c r="S2804" s="948"/>
      <c r="T2804" s="948"/>
      <c r="U2804" s="948"/>
      <c r="V2804" s="948" t="s">
        <v>1348</v>
      </c>
      <c r="W2804" s="948">
        <v>2</v>
      </c>
    </row>
    <row r="2805" spans="1:23" s="917" customFormat="1" ht="12.75" customHeight="1">
      <c r="A2805" s="948">
        <v>1420</v>
      </c>
      <c r="B2805" s="948">
        <v>2803</v>
      </c>
      <c r="C2805" s="948" t="s">
        <v>98</v>
      </c>
      <c r="D2805" s="948" t="s">
        <v>1833</v>
      </c>
      <c r="E2805" s="948">
        <v>48988</v>
      </c>
      <c r="F2805" s="948" t="s">
        <v>198</v>
      </c>
      <c r="G2805" s="948" t="s">
        <v>4606</v>
      </c>
      <c r="H2805" s="948" t="s">
        <v>4471</v>
      </c>
      <c r="I2805" s="948"/>
      <c r="J2805" s="948" t="s">
        <v>1096</v>
      </c>
      <c r="K2805" s="948">
        <v>3</v>
      </c>
      <c r="L2805" s="948" t="s">
        <v>25</v>
      </c>
      <c r="M2805" s="948">
        <v>41600</v>
      </c>
      <c r="N2805" s="948" t="s">
        <v>97</v>
      </c>
      <c r="O2805" s="948">
        <v>122428</v>
      </c>
      <c r="P2805" s="948">
        <v>80828</v>
      </c>
      <c r="Q2805" s="948">
        <v>18870</v>
      </c>
      <c r="R2805" s="948">
        <v>26466</v>
      </c>
      <c r="S2805" s="948"/>
      <c r="T2805" s="948"/>
      <c r="U2805" s="948"/>
      <c r="V2805" s="948" t="s">
        <v>1348</v>
      </c>
      <c r="W2805" s="948">
        <v>2</v>
      </c>
    </row>
    <row r="2806" spans="1:23" s="917" customFormat="1" ht="12.75" customHeight="1">
      <c r="A2806" s="948">
        <v>1420</v>
      </c>
      <c r="B2806" s="948">
        <v>2803</v>
      </c>
      <c r="C2806" s="948" t="s">
        <v>98</v>
      </c>
      <c r="D2806" s="948" t="s">
        <v>1833</v>
      </c>
      <c r="E2806" s="948">
        <v>48989</v>
      </c>
      <c r="F2806" s="948" t="s">
        <v>198</v>
      </c>
      <c r="G2806" s="948" t="s">
        <v>4607</v>
      </c>
      <c r="H2806" s="948" t="s">
        <v>4471</v>
      </c>
      <c r="I2806" s="948"/>
      <c r="J2806" s="948" t="s">
        <v>1096</v>
      </c>
      <c r="K2806" s="948">
        <v>3</v>
      </c>
      <c r="L2806" s="948" t="s">
        <v>25</v>
      </c>
      <c r="M2806" s="948">
        <v>41600</v>
      </c>
      <c r="N2806" s="948" t="s">
        <v>97</v>
      </c>
      <c r="O2806" s="948">
        <v>122428</v>
      </c>
      <c r="P2806" s="948">
        <v>80828</v>
      </c>
      <c r="Q2806" s="948">
        <v>18870</v>
      </c>
      <c r="R2806" s="948">
        <v>26466</v>
      </c>
      <c r="S2806" s="948"/>
      <c r="T2806" s="948"/>
      <c r="U2806" s="948"/>
      <c r="V2806" s="948" t="s">
        <v>1348</v>
      </c>
      <c r="W2806" s="948">
        <v>2</v>
      </c>
    </row>
    <row r="2807" spans="1:23" s="917" customFormat="1" ht="12.75" customHeight="1">
      <c r="A2807" s="948">
        <v>1420</v>
      </c>
      <c r="B2807" s="948">
        <v>2803</v>
      </c>
      <c r="C2807" s="948" t="s">
        <v>98</v>
      </c>
      <c r="D2807" s="948" t="s">
        <v>1833</v>
      </c>
      <c r="E2807" s="948">
        <v>48990</v>
      </c>
      <c r="F2807" s="948" t="s">
        <v>198</v>
      </c>
      <c r="G2807" s="948" t="s">
        <v>4608</v>
      </c>
      <c r="H2807" s="948" t="s">
        <v>4471</v>
      </c>
      <c r="I2807" s="948"/>
      <c r="J2807" s="948" t="s">
        <v>1096</v>
      </c>
      <c r="K2807" s="948">
        <v>4</v>
      </c>
      <c r="L2807" s="948" t="s">
        <v>25</v>
      </c>
      <c r="M2807" s="948">
        <v>41600</v>
      </c>
      <c r="N2807" s="948" t="s">
        <v>97</v>
      </c>
      <c r="O2807" s="948">
        <v>122428</v>
      </c>
      <c r="P2807" s="948">
        <v>80828</v>
      </c>
      <c r="Q2807" s="948">
        <v>18870</v>
      </c>
      <c r="R2807" s="948">
        <v>26466</v>
      </c>
      <c r="S2807" s="948"/>
      <c r="T2807" s="948"/>
      <c r="U2807" s="948"/>
      <c r="V2807" s="948" t="s">
        <v>1348</v>
      </c>
      <c r="W2807" s="948">
        <v>2</v>
      </c>
    </row>
    <row r="2808" spans="1:23" s="917" customFormat="1" ht="12.75" customHeight="1">
      <c r="A2808" s="948">
        <v>1430</v>
      </c>
      <c r="B2808" s="948">
        <v>2840</v>
      </c>
      <c r="C2808" s="948" t="s">
        <v>87</v>
      </c>
      <c r="D2808" s="948" t="s">
        <v>1833</v>
      </c>
      <c r="E2808" s="948">
        <v>48991</v>
      </c>
      <c r="F2808" s="948" t="s">
        <v>198</v>
      </c>
      <c r="G2808" s="948" t="s">
        <v>4609</v>
      </c>
      <c r="H2808" s="948" t="s">
        <v>4459</v>
      </c>
      <c r="I2808" s="948"/>
      <c r="J2808" s="948" t="s">
        <v>1096</v>
      </c>
      <c r="K2808" s="948">
        <v>2</v>
      </c>
      <c r="L2808" s="948" t="s">
        <v>25</v>
      </c>
      <c r="M2808" s="948">
        <v>41600</v>
      </c>
      <c r="N2808" s="948" t="s">
        <v>84</v>
      </c>
      <c r="O2808" s="948">
        <v>94362</v>
      </c>
      <c r="P2808" s="948">
        <v>52762</v>
      </c>
      <c r="Q2808" s="948">
        <v>18870</v>
      </c>
      <c r="R2808" s="948">
        <v>26466</v>
      </c>
      <c r="S2808" s="948"/>
      <c r="T2808" s="948"/>
      <c r="U2808" s="948"/>
      <c r="V2808" s="948" t="s">
        <v>1348</v>
      </c>
      <c r="W2808" s="948">
        <v>3</v>
      </c>
    </row>
    <row r="2809" spans="1:23" s="917" customFormat="1" ht="12.75" customHeight="1">
      <c r="A2809" s="948">
        <v>1235</v>
      </c>
      <c r="B2809" s="948">
        <v>2824</v>
      </c>
      <c r="C2809" s="948" t="s">
        <v>122</v>
      </c>
      <c r="D2809" s="948" t="s">
        <v>1292</v>
      </c>
      <c r="E2809" s="948">
        <v>48992</v>
      </c>
      <c r="F2809" s="948" t="s">
        <v>198</v>
      </c>
      <c r="G2809" s="948" t="s">
        <v>4610</v>
      </c>
      <c r="H2809" s="948" t="s">
        <v>3540</v>
      </c>
      <c r="I2809" s="948"/>
      <c r="J2809" s="948" t="s">
        <v>1096</v>
      </c>
      <c r="K2809" s="948">
        <v>5</v>
      </c>
      <c r="L2809" s="948" t="s">
        <v>25</v>
      </c>
      <c r="M2809" s="948">
        <v>41600</v>
      </c>
      <c r="N2809" s="948" t="s">
        <v>114</v>
      </c>
      <c r="O2809" s="948">
        <v>165078</v>
      </c>
      <c r="P2809" s="948">
        <v>123478</v>
      </c>
      <c r="Q2809" s="948">
        <v>23032</v>
      </c>
      <c r="R2809" s="948">
        <v>43316</v>
      </c>
      <c r="S2809" s="948"/>
      <c r="T2809" s="948"/>
      <c r="U2809" s="948"/>
      <c r="V2809" s="948" t="s">
        <v>1348</v>
      </c>
      <c r="W2809" s="948">
        <v>1</v>
      </c>
    </row>
    <row r="2810" spans="1:23" s="917" customFormat="1" ht="12.75" customHeight="1">
      <c r="A2810" s="948">
        <v>1525</v>
      </c>
      <c r="B2810" s="948">
        <v>2844</v>
      </c>
      <c r="C2810" s="948" t="s">
        <v>91</v>
      </c>
      <c r="D2810" s="948" t="s">
        <v>1270</v>
      </c>
      <c r="E2810" s="948">
        <v>48993</v>
      </c>
      <c r="F2810" s="948" t="s">
        <v>198</v>
      </c>
      <c r="G2810" s="948" t="s">
        <v>4611</v>
      </c>
      <c r="H2810" s="948" t="s">
        <v>3298</v>
      </c>
      <c r="I2810" s="948"/>
      <c r="J2810" s="948" t="s">
        <v>1096</v>
      </c>
      <c r="K2810" s="948">
        <v>2</v>
      </c>
      <c r="L2810" s="948" t="s">
        <v>25</v>
      </c>
      <c r="M2810" s="948">
        <v>41600</v>
      </c>
      <c r="N2810" s="948" t="s">
        <v>88</v>
      </c>
      <c r="O2810" s="948">
        <v>101092</v>
      </c>
      <c r="P2810" s="948">
        <v>59492</v>
      </c>
      <c r="Q2810" s="948">
        <v>18870</v>
      </c>
      <c r="R2810" s="948">
        <v>34212</v>
      </c>
      <c r="S2810" s="948"/>
      <c r="T2810" s="948"/>
      <c r="U2810" s="948"/>
      <c r="V2810" s="948" t="s">
        <v>1348</v>
      </c>
      <c r="W2810" s="948">
        <v>1</v>
      </c>
    </row>
    <row r="2811" spans="1:23" s="917" customFormat="1" ht="12.75" customHeight="1">
      <c r="A2811" s="948">
        <v>1952</v>
      </c>
      <c r="B2811" s="948">
        <v>2840</v>
      </c>
      <c r="C2811" s="948" t="s">
        <v>87</v>
      </c>
      <c r="D2811" s="948" t="s">
        <v>1270</v>
      </c>
      <c r="E2811" s="948">
        <v>48994</v>
      </c>
      <c r="F2811" s="948" t="s">
        <v>198</v>
      </c>
      <c r="G2811" s="948" t="s">
        <v>4612</v>
      </c>
      <c r="H2811" s="948" t="s">
        <v>4331</v>
      </c>
      <c r="I2811" s="948"/>
      <c r="J2811" s="948" t="s">
        <v>1096</v>
      </c>
      <c r="K2811" s="948">
        <v>1</v>
      </c>
      <c r="L2811" s="948" t="s">
        <v>327</v>
      </c>
      <c r="M2811" s="948">
        <v>41600</v>
      </c>
      <c r="N2811" s="948" t="s">
        <v>84</v>
      </c>
      <c r="O2811" s="948">
        <v>94362</v>
      </c>
      <c r="P2811" s="948">
        <v>52762</v>
      </c>
      <c r="Q2811" s="948">
        <v>9746</v>
      </c>
      <c r="R2811" s="948">
        <v>9782</v>
      </c>
      <c r="S2811" s="948"/>
      <c r="T2811" s="948"/>
      <c r="U2811" s="948"/>
      <c r="V2811" s="948" t="s">
        <v>1348</v>
      </c>
      <c r="W2811" s="948">
        <v>1</v>
      </c>
    </row>
    <row r="2812" spans="1:23" s="917" customFormat="1" ht="12.75" customHeight="1">
      <c r="A2812" s="948">
        <v>1235</v>
      </c>
      <c r="B2812" s="948">
        <v>2824</v>
      </c>
      <c r="C2812" s="948" t="s">
        <v>122</v>
      </c>
      <c r="D2812" s="948" t="s">
        <v>1292</v>
      </c>
      <c r="E2812" s="948">
        <v>48995</v>
      </c>
      <c r="F2812" s="948" t="s">
        <v>198</v>
      </c>
      <c r="G2812" s="948" t="s">
        <v>4613</v>
      </c>
      <c r="H2812" s="948" t="s">
        <v>4570</v>
      </c>
      <c r="I2812" s="948"/>
      <c r="J2812" s="948" t="s">
        <v>1096</v>
      </c>
      <c r="K2812" s="948">
        <v>3</v>
      </c>
      <c r="L2812" s="948" t="s">
        <v>25</v>
      </c>
      <c r="M2812" s="948">
        <v>41600</v>
      </c>
      <c r="N2812" s="948" t="s">
        <v>114</v>
      </c>
      <c r="O2812" s="948">
        <v>165078</v>
      </c>
      <c r="P2812" s="948">
        <v>123478</v>
      </c>
      <c r="Q2812" s="948">
        <v>23032</v>
      </c>
      <c r="R2812" s="948">
        <v>43316</v>
      </c>
      <c r="S2812" s="948"/>
      <c r="T2812" s="948"/>
      <c r="U2812" s="948"/>
      <c r="V2812" s="948" t="s">
        <v>1348</v>
      </c>
      <c r="W2812" s="948">
        <v>1</v>
      </c>
    </row>
    <row r="2813" spans="1:23" s="917" customFormat="1" ht="12.75" customHeight="1">
      <c r="A2813" s="948">
        <v>1820</v>
      </c>
      <c r="B2813" s="948">
        <v>2838</v>
      </c>
      <c r="C2813" s="948" t="s">
        <v>1132</v>
      </c>
      <c r="D2813" s="948" t="s">
        <v>1133</v>
      </c>
      <c r="E2813" s="948">
        <v>48996</v>
      </c>
      <c r="F2813" s="948" t="s">
        <v>198</v>
      </c>
      <c r="G2813" s="948" t="s">
        <v>4614</v>
      </c>
      <c r="H2813" s="948" t="s">
        <v>4481</v>
      </c>
      <c r="I2813" s="948"/>
      <c r="J2813" s="948" t="s">
        <v>1096</v>
      </c>
      <c r="K2813" s="948">
        <v>5</v>
      </c>
      <c r="L2813" s="948" t="s">
        <v>25</v>
      </c>
      <c r="M2813" s="948">
        <v>41600</v>
      </c>
      <c r="N2813" s="948" t="s">
        <v>88</v>
      </c>
      <c r="O2813" s="948">
        <v>101092</v>
      </c>
      <c r="P2813" s="948">
        <v>59492</v>
      </c>
      <c r="Q2813" s="948">
        <v>18870</v>
      </c>
      <c r="R2813" s="948">
        <v>26466</v>
      </c>
      <c r="S2813" s="948"/>
      <c r="T2813" s="948"/>
      <c r="U2813" s="948"/>
      <c r="V2813" s="948" t="s">
        <v>1348</v>
      </c>
      <c r="W2813" s="948">
        <v>1</v>
      </c>
    </row>
    <row r="2814" spans="1:23" s="917" customFormat="1" ht="12.75" customHeight="1">
      <c r="A2814" s="948">
        <v>1820</v>
      </c>
      <c r="B2814" s="948">
        <v>2838</v>
      </c>
      <c r="C2814" s="948" t="s">
        <v>1132</v>
      </c>
      <c r="D2814" s="948" t="s">
        <v>1133</v>
      </c>
      <c r="E2814" s="948">
        <v>48996</v>
      </c>
      <c r="F2814" s="948" t="s">
        <v>869</v>
      </c>
      <c r="G2814" s="948" t="s">
        <v>4615</v>
      </c>
      <c r="H2814" s="948" t="s">
        <v>4481</v>
      </c>
      <c r="I2814" s="948"/>
      <c r="J2814" s="948" t="s">
        <v>1096</v>
      </c>
      <c r="K2814" s="948">
        <v>3</v>
      </c>
      <c r="L2814" s="948" t="s">
        <v>25</v>
      </c>
      <c r="M2814" s="948">
        <v>41600</v>
      </c>
      <c r="N2814" s="948" t="s">
        <v>88</v>
      </c>
      <c r="O2814" s="948">
        <v>101092</v>
      </c>
      <c r="P2814" s="948">
        <v>59492</v>
      </c>
      <c r="Q2814" s="948">
        <v>18870</v>
      </c>
      <c r="R2814" s="948">
        <v>26466</v>
      </c>
      <c r="S2814" s="948"/>
      <c r="T2814" s="948"/>
      <c r="U2814" s="948"/>
      <c r="V2814" s="948" t="s">
        <v>1403</v>
      </c>
      <c r="W2814" s="948">
        <v>1</v>
      </c>
    </row>
    <row r="2815" spans="1:23" s="917" customFormat="1" ht="12.75" customHeight="1">
      <c r="A2815" s="948">
        <v>1820</v>
      </c>
      <c r="B2815" s="948">
        <v>2838</v>
      </c>
      <c r="C2815" s="948" t="s">
        <v>1132</v>
      </c>
      <c r="D2815" s="948" t="s">
        <v>1133</v>
      </c>
      <c r="E2815" s="948">
        <v>48996</v>
      </c>
      <c r="F2815" s="948" t="s">
        <v>871</v>
      </c>
      <c r="G2815" s="948" t="s">
        <v>4616</v>
      </c>
      <c r="H2815" s="948" t="s">
        <v>4481</v>
      </c>
      <c r="I2815" s="948"/>
      <c r="J2815" s="948" t="s">
        <v>1096</v>
      </c>
      <c r="K2815" s="948">
        <v>1</v>
      </c>
      <c r="L2815" s="948" t="s">
        <v>25</v>
      </c>
      <c r="M2815" s="948">
        <v>41600</v>
      </c>
      <c r="N2815" s="948" t="s">
        <v>88</v>
      </c>
      <c r="O2815" s="948">
        <v>101092</v>
      </c>
      <c r="P2815" s="948">
        <v>59492</v>
      </c>
      <c r="Q2815" s="948">
        <v>18870</v>
      </c>
      <c r="R2815" s="948">
        <v>26466</v>
      </c>
      <c r="S2815" s="948"/>
      <c r="T2815" s="948"/>
      <c r="U2815" s="948"/>
      <c r="V2815" s="948" t="s">
        <v>1403</v>
      </c>
      <c r="W2815" s="948">
        <v>1</v>
      </c>
    </row>
    <row r="2816" spans="1:23" s="917" customFormat="1" ht="12.75" customHeight="1">
      <c r="A2816" s="948">
        <v>1820</v>
      </c>
      <c r="B2816" s="948">
        <v>2838</v>
      </c>
      <c r="C2816" s="948" t="s">
        <v>1132</v>
      </c>
      <c r="D2816" s="948" t="s">
        <v>1133</v>
      </c>
      <c r="E2816" s="948">
        <v>48996</v>
      </c>
      <c r="F2816" s="948" t="s">
        <v>873</v>
      </c>
      <c r="G2816" s="948" t="s">
        <v>4617</v>
      </c>
      <c r="H2816" s="948" t="s">
        <v>4481</v>
      </c>
      <c r="I2816" s="948"/>
      <c r="J2816" s="948" t="s">
        <v>1096</v>
      </c>
      <c r="K2816" s="948">
        <v>1</v>
      </c>
      <c r="L2816" s="948" t="s">
        <v>25</v>
      </c>
      <c r="M2816" s="948">
        <v>41600</v>
      </c>
      <c r="N2816" s="948" t="s">
        <v>88</v>
      </c>
      <c r="O2816" s="948">
        <v>101092</v>
      </c>
      <c r="P2816" s="948">
        <v>59492</v>
      </c>
      <c r="Q2816" s="948">
        <v>18870</v>
      </c>
      <c r="R2816" s="948">
        <v>26466</v>
      </c>
      <c r="S2816" s="948"/>
      <c r="T2816" s="948"/>
      <c r="U2816" s="948"/>
      <c r="V2816" s="948" t="s">
        <v>1403</v>
      </c>
      <c r="W2816" s="948">
        <v>1</v>
      </c>
    </row>
    <row r="2817" spans="1:23" s="917" customFormat="1" ht="12.75" customHeight="1">
      <c r="A2817" s="948">
        <v>1780</v>
      </c>
      <c r="B2817" s="948">
        <v>2811</v>
      </c>
      <c r="C2817" s="948" t="s">
        <v>95</v>
      </c>
      <c r="D2817" s="948" t="s">
        <v>1106</v>
      </c>
      <c r="E2817" s="948">
        <v>48997</v>
      </c>
      <c r="F2817" s="948" t="s">
        <v>198</v>
      </c>
      <c r="G2817" s="948" t="s">
        <v>4618</v>
      </c>
      <c r="H2817" s="948" t="s">
        <v>4291</v>
      </c>
      <c r="I2817" s="948"/>
      <c r="J2817" s="948" t="s">
        <v>1096</v>
      </c>
      <c r="K2817" s="948">
        <v>1</v>
      </c>
      <c r="L2817" s="948" t="s">
        <v>25</v>
      </c>
      <c r="M2817" s="948">
        <v>41600</v>
      </c>
      <c r="N2817" s="948" t="s">
        <v>93</v>
      </c>
      <c r="O2817" s="948">
        <v>109342</v>
      </c>
      <c r="P2817" s="948">
        <v>67742</v>
      </c>
      <c r="Q2817" s="948">
        <v>18870</v>
      </c>
      <c r="R2817" s="948">
        <v>26466</v>
      </c>
      <c r="S2817" s="948"/>
      <c r="T2817" s="948"/>
      <c r="U2817" s="948"/>
      <c r="V2817" s="948" t="s">
        <v>1348</v>
      </c>
      <c r="W2817" s="948">
        <v>1</v>
      </c>
    </row>
    <row r="2818" spans="1:23" s="917" customFormat="1" ht="12.75" customHeight="1">
      <c r="A2818" s="948">
        <v>1780</v>
      </c>
      <c r="B2818" s="948">
        <v>2811</v>
      </c>
      <c r="C2818" s="948" t="s">
        <v>95</v>
      </c>
      <c r="D2818" s="948" t="s">
        <v>1106</v>
      </c>
      <c r="E2818" s="948">
        <v>48998</v>
      </c>
      <c r="F2818" s="948" t="s">
        <v>198</v>
      </c>
      <c r="G2818" s="948" t="s">
        <v>4619</v>
      </c>
      <c r="H2818" s="948" t="s">
        <v>4291</v>
      </c>
      <c r="I2818" s="948"/>
      <c r="J2818" s="948" t="s">
        <v>1096</v>
      </c>
      <c r="K2818" s="948">
        <v>3</v>
      </c>
      <c r="L2818" s="948" t="s">
        <v>25</v>
      </c>
      <c r="M2818" s="948">
        <v>41600</v>
      </c>
      <c r="N2818" s="948" t="s">
        <v>93</v>
      </c>
      <c r="O2818" s="948">
        <v>109342</v>
      </c>
      <c r="P2818" s="948">
        <v>67742</v>
      </c>
      <c r="Q2818" s="948">
        <v>18870</v>
      </c>
      <c r="R2818" s="948">
        <v>26466</v>
      </c>
      <c r="S2818" s="948"/>
      <c r="T2818" s="948"/>
      <c r="U2818" s="948"/>
      <c r="V2818" s="948" t="s">
        <v>1348</v>
      </c>
      <c r="W2818" s="948">
        <v>1</v>
      </c>
    </row>
    <row r="2819" spans="1:23" s="917" customFormat="1" ht="12.75" customHeight="1">
      <c r="A2819" s="948">
        <v>1780</v>
      </c>
      <c r="B2819" s="948">
        <v>2811</v>
      </c>
      <c r="C2819" s="948" t="s">
        <v>95</v>
      </c>
      <c r="D2819" s="948" t="s">
        <v>1106</v>
      </c>
      <c r="E2819" s="948">
        <v>48999</v>
      </c>
      <c r="F2819" s="948" t="s">
        <v>198</v>
      </c>
      <c r="G2819" s="948" t="s">
        <v>4620</v>
      </c>
      <c r="H2819" s="948" t="s">
        <v>4291</v>
      </c>
      <c r="I2819" s="948"/>
      <c r="J2819" s="948" t="s">
        <v>1096</v>
      </c>
      <c r="K2819" s="948">
        <v>3</v>
      </c>
      <c r="L2819" s="948" t="s">
        <v>25</v>
      </c>
      <c r="M2819" s="948">
        <v>41600</v>
      </c>
      <c r="N2819" s="948" t="s">
        <v>93</v>
      </c>
      <c r="O2819" s="948">
        <v>109342</v>
      </c>
      <c r="P2819" s="948">
        <v>67742</v>
      </c>
      <c r="Q2819" s="948">
        <v>18870</v>
      </c>
      <c r="R2819" s="948">
        <v>26466</v>
      </c>
      <c r="S2819" s="948"/>
      <c r="T2819" s="948"/>
      <c r="U2819" s="948"/>
      <c r="V2819" s="948" t="s">
        <v>1348</v>
      </c>
      <c r="W2819" s="948">
        <v>1</v>
      </c>
    </row>
    <row r="2820" spans="1:23" s="917" customFormat="1" ht="12.75" customHeight="1">
      <c r="A2820" s="948">
        <v>1780</v>
      </c>
      <c r="B2820" s="948">
        <v>2811</v>
      </c>
      <c r="C2820" s="948" t="s">
        <v>95</v>
      </c>
      <c r="D2820" s="948" t="s">
        <v>1106</v>
      </c>
      <c r="E2820" s="948">
        <v>49000</v>
      </c>
      <c r="F2820" s="948" t="s">
        <v>198</v>
      </c>
      <c r="G2820" s="948" t="s">
        <v>4621</v>
      </c>
      <c r="H2820" s="948" t="s">
        <v>4291</v>
      </c>
      <c r="I2820" s="948"/>
      <c r="J2820" s="948" t="s">
        <v>1096</v>
      </c>
      <c r="K2820" s="948">
        <v>3</v>
      </c>
      <c r="L2820" s="948" t="s">
        <v>25</v>
      </c>
      <c r="M2820" s="948">
        <v>41600</v>
      </c>
      <c r="N2820" s="948" t="s">
        <v>93</v>
      </c>
      <c r="O2820" s="948">
        <v>109342</v>
      </c>
      <c r="P2820" s="948">
        <v>67742</v>
      </c>
      <c r="Q2820" s="948">
        <v>18870</v>
      </c>
      <c r="R2820" s="948">
        <v>26466</v>
      </c>
      <c r="S2820" s="948"/>
      <c r="T2820" s="948"/>
      <c r="U2820" s="948"/>
      <c r="V2820" s="948" t="s">
        <v>1348</v>
      </c>
      <c r="W2820" s="948">
        <v>1</v>
      </c>
    </row>
    <row r="2821" spans="1:23" s="917" customFormat="1" ht="12.75" customHeight="1">
      <c r="A2821" s="948">
        <v>1780</v>
      </c>
      <c r="B2821" s="948">
        <v>2811</v>
      </c>
      <c r="C2821" s="948" t="s">
        <v>95</v>
      </c>
      <c r="D2821" s="948" t="s">
        <v>1106</v>
      </c>
      <c r="E2821" s="948">
        <v>49001</v>
      </c>
      <c r="F2821" s="948" t="s">
        <v>198</v>
      </c>
      <c r="G2821" s="948" t="s">
        <v>4622</v>
      </c>
      <c r="H2821" s="948" t="s">
        <v>4291</v>
      </c>
      <c r="I2821" s="948"/>
      <c r="J2821" s="948" t="s">
        <v>1096</v>
      </c>
      <c r="K2821" s="948">
        <v>1</v>
      </c>
      <c r="L2821" s="948" t="s">
        <v>25</v>
      </c>
      <c r="M2821" s="948">
        <v>41600</v>
      </c>
      <c r="N2821" s="948" t="s">
        <v>93</v>
      </c>
      <c r="O2821" s="948">
        <v>109342</v>
      </c>
      <c r="P2821" s="948">
        <v>67742</v>
      </c>
      <c r="Q2821" s="948">
        <v>18870</v>
      </c>
      <c r="R2821" s="948">
        <v>26466</v>
      </c>
      <c r="S2821" s="948"/>
      <c r="T2821" s="948"/>
      <c r="U2821" s="948"/>
      <c r="V2821" s="948" t="s">
        <v>1348</v>
      </c>
      <c r="W2821" s="948">
        <v>1</v>
      </c>
    </row>
    <row r="2822" spans="1:23" s="917" customFormat="1" ht="12.75" customHeight="1">
      <c r="A2822" s="948">
        <v>1830</v>
      </c>
      <c r="B2822" s="948">
        <v>2838</v>
      </c>
      <c r="C2822" s="948" t="s">
        <v>1132</v>
      </c>
      <c r="D2822" s="948" t="s">
        <v>1133</v>
      </c>
      <c r="E2822" s="948">
        <v>49002</v>
      </c>
      <c r="F2822" s="948" t="s">
        <v>198</v>
      </c>
      <c r="G2822" s="948" t="s">
        <v>4623</v>
      </c>
      <c r="H2822" s="948" t="s">
        <v>4439</v>
      </c>
      <c r="I2822" s="948"/>
      <c r="J2822" s="948" t="s">
        <v>1096</v>
      </c>
      <c r="K2822" s="948">
        <v>6</v>
      </c>
      <c r="L2822" s="948" t="s">
        <v>25</v>
      </c>
      <c r="M2822" s="948">
        <v>41600</v>
      </c>
      <c r="N2822" s="948" t="s">
        <v>88</v>
      </c>
      <c r="O2822" s="948">
        <v>101092</v>
      </c>
      <c r="P2822" s="948">
        <v>59492</v>
      </c>
      <c r="Q2822" s="948">
        <v>18870</v>
      </c>
      <c r="R2822" s="948">
        <v>26466</v>
      </c>
      <c r="S2822" s="948"/>
      <c r="T2822" s="948"/>
      <c r="U2822" s="948"/>
      <c r="V2822" s="948" t="s">
        <v>1348</v>
      </c>
      <c r="W2822" s="948">
        <v>1</v>
      </c>
    </row>
    <row r="2823" spans="1:23" s="917" customFormat="1" ht="12.75" customHeight="1">
      <c r="A2823" s="948">
        <v>1830</v>
      </c>
      <c r="B2823" s="948">
        <v>2838</v>
      </c>
      <c r="C2823" s="948" t="s">
        <v>1132</v>
      </c>
      <c r="D2823" s="948" t="s">
        <v>1133</v>
      </c>
      <c r="E2823" s="948">
        <v>49002</v>
      </c>
      <c r="F2823" s="948" t="s">
        <v>869</v>
      </c>
      <c r="G2823" s="948" t="s">
        <v>4624</v>
      </c>
      <c r="H2823" s="948" t="s">
        <v>4439</v>
      </c>
      <c r="I2823" s="948"/>
      <c r="J2823" s="948" t="s">
        <v>1096</v>
      </c>
      <c r="K2823" s="948">
        <v>2</v>
      </c>
      <c r="L2823" s="948" t="s">
        <v>25</v>
      </c>
      <c r="M2823" s="948">
        <v>41600</v>
      </c>
      <c r="N2823" s="948" t="s">
        <v>88</v>
      </c>
      <c r="O2823" s="948">
        <v>101092</v>
      </c>
      <c r="P2823" s="948">
        <v>59492</v>
      </c>
      <c r="Q2823" s="948">
        <v>18870</v>
      </c>
      <c r="R2823" s="948">
        <v>26466</v>
      </c>
      <c r="S2823" s="948"/>
      <c r="T2823" s="948"/>
      <c r="U2823" s="948"/>
      <c r="V2823" s="948" t="s">
        <v>1403</v>
      </c>
      <c r="W2823" s="948">
        <v>1</v>
      </c>
    </row>
    <row r="2824" spans="1:23" s="917" customFormat="1" ht="12.75" customHeight="1">
      <c r="A2824" s="948">
        <v>1830</v>
      </c>
      <c r="B2824" s="948">
        <v>2838</v>
      </c>
      <c r="C2824" s="948" t="s">
        <v>1132</v>
      </c>
      <c r="D2824" s="948" t="s">
        <v>1133</v>
      </c>
      <c r="E2824" s="948">
        <v>49002</v>
      </c>
      <c r="F2824" s="948" t="s">
        <v>871</v>
      </c>
      <c r="G2824" s="948" t="s">
        <v>4625</v>
      </c>
      <c r="H2824" s="948" t="s">
        <v>4439</v>
      </c>
      <c r="I2824" s="948"/>
      <c r="J2824" s="948" t="s">
        <v>1096</v>
      </c>
      <c r="K2824" s="948">
        <v>2</v>
      </c>
      <c r="L2824" s="948" t="s">
        <v>25</v>
      </c>
      <c r="M2824" s="948">
        <v>41600</v>
      </c>
      <c r="N2824" s="948" t="s">
        <v>88</v>
      </c>
      <c r="O2824" s="948">
        <v>101092</v>
      </c>
      <c r="P2824" s="948">
        <v>59492</v>
      </c>
      <c r="Q2824" s="948">
        <v>18870</v>
      </c>
      <c r="R2824" s="948">
        <v>26466</v>
      </c>
      <c r="S2824" s="948"/>
      <c r="T2824" s="948"/>
      <c r="U2824" s="948"/>
      <c r="V2824" s="948" t="s">
        <v>1403</v>
      </c>
      <c r="W2824" s="948">
        <v>1</v>
      </c>
    </row>
    <row r="2825" spans="1:23" s="917" customFormat="1" ht="12.75" customHeight="1">
      <c r="A2825" s="948">
        <v>1830</v>
      </c>
      <c r="B2825" s="948">
        <v>2838</v>
      </c>
      <c r="C2825" s="948" t="s">
        <v>1132</v>
      </c>
      <c r="D2825" s="948" t="s">
        <v>1133</v>
      </c>
      <c r="E2825" s="948">
        <v>49002</v>
      </c>
      <c r="F2825" s="948" t="s">
        <v>873</v>
      </c>
      <c r="G2825" s="948" t="s">
        <v>4626</v>
      </c>
      <c r="H2825" s="948" t="s">
        <v>4439</v>
      </c>
      <c r="I2825" s="948"/>
      <c r="J2825" s="948" t="s">
        <v>1096</v>
      </c>
      <c r="K2825" s="948">
        <v>2</v>
      </c>
      <c r="L2825" s="948" t="s">
        <v>25</v>
      </c>
      <c r="M2825" s="948">
        <v>41600</v>
      </c>
      <c r="N2825" s="948" t="s">
        <v>88</v>
      </c>
      <c r="O2825" s="948">
        <v>101092</v>
      </c>
      <c r="P2825" s="948">
        <v>59492</v>
      </c>
      <c r="Q2825" s="948">
        <v>18870</v>
      </c>
      <c r="R2825" s="948">
        <v>26466</v>
      </c>
      <c r="S2825" s="948"/>
      <c r="T2825" s="948"/>
      <c r="U2825" s="948"/>
      <c r="V2825" s="948" t="s">
        <v>1403</v>
      </c>
      <c r="W2825" s="948">
        <v>1</v>
      </c>
    </row>
    <row r="2826" spans="1:23" s="917" customFormat="1" ht="12.75" customHeight="1">
      <c r="A2826" s="948">
        <v>1820</v>
      </c>
      <c r="B2826" s="948">
        <v>2838</v>
      </c>
      <c r="C2826" s="948" t="s">
        <v>1132</v>
      </c>
      <c r="D2826" s="948" t="s">
        <v>1133</v>
      </c>
      <c r="E2826" s="948">
        <v>49003</v>
      </c>
      <c r="F2826" s="948" t="s">
        <v>198</v>
      </c>
      <c r="G2826" s="948" t="s">
        <v>4627</v>
      </c>
      <c r="H2826" s="948" t="s">
        <v>4481</v>
      </c>
      <c r="I2826" s="948"/>
      <c r="J2826" s="948" t="s">
        <v>1096</v>
      </c>
      <c r="K2826" s="948">
        <v>5</v>
      </c>
      <c r="L2826" s="948" t="s">
        <v>25</v>
      </c>
      <c r="M2826" s="948">
        <v>41600</v>
      </c>
      <c r="N2826" s="948" t="s">
        <v>88</v>
      </c>
      <c r="O2826" s="948">
        <v>101092</v>
      </c>
      <c r="P2826" s="948">
        <v>59492</v>
      </c>
      <c r="Q2826" s="948">
        <v>18870</v>
      </c>
      <c r="R2826" s="948">
        <v>26466</v>
      </c>
      <c r="S2826" s="948"/>
      <c r="T2826" s="948"/>
      <c r="U2826" s="948"/>
      <c r="V2826" s="948" t="s">
        <v>1348</v>
      </c>
      <c r="W2826" s="948">
        <v>1</v>
      </c>
    </row>
    <row r="2827" spans="1:23" s="917" customFormat="1" ht="12.75" customHeight="1">
      <c r="A2827" s="948">
        <v>1820</v>
      </c>
      <c r="B2827" s="948">
        <v>2838</v>
      </c>
      <c r="C2827" s="948" t="s">
        <v>1132</v>
      </c>
      <c r="D2827" s="948" t="s">
        <v>1133</v>
      </c>
      <c r="E2827" s="948">
        <v>49003</v>
      </c>
      <c r="F2827" s="948" t="s">
        <v>869</v>
      </c>
      <c r="G2827" s="948" t="s">
        <v>4628</v>
      </c>
      <c r="H2827" s="948" t="s">
        <v>4481</v>
      </c>
      <c r="I2827" s="948"/>
      <c r="J2827" s="948" t="s">
        <v>1096</v>
      </c>
      <c r="K2827" s="948">
        <v>3</v>
      </c>
      <c r="L2827" s="948" t="s">
        <v>25</v>
      </c>
      <c r="M2827" s="948">
        <v>41600</v>
      </c>
      <c r="N2827" s="948" t="s">
        <v>88</v>
      </c>
      <c r="O2827" s="948">
        <v>101092</v>
      </c>
      <c r="P2827" s="948">
        <v>59492</v>
      </c>
      <c r="Q2827" s="948">
        <v>18870</v>
      </c>
      <c r="R2827" s="948">
        <v>26466</v>
      </c>
      <c r="S2827" s="948"/>
      <c r="T2827" s="948"/>
      <c r="U2827" s="948"/>
      <c r="V2827" s="948" t="s">
        <v>1403</v>
      </c>
      <c r="W2827" s="948">
        <v>1</v>
      </c>
    </row>
    <row r="2828" spans="1:23" s="917" customFormat="1" ht="12.75" customHeight="1">
      <c r="A2828" s="948">
        <v>1820</v>
      </c>
      <c r="B2828" s="948">
        <v>2838</v>
      </c>
      <c r="C2828" s="948" t="s">
        <v>1132</v>
      </c>
      <c r="D2828" s="948" t="s">
        <v>1133</v>
      </c>
      <c r="E2828" s="948">
        <v>49003</v>
      </c>
      <c r="F2828" s="948" t="s">
        <v>871</v>
      </c>
      <c r="G2828" s="948" t="s">
        <v>4629</v>
      </c>
      <c r="H2828" s="948" t="s">
        <v>4481</v>
      </c>
      <c r="I2828" s="948"/>
      <c r="J2828" s="948" t="s">
        <v>1096</v>
      </c>
      <c r="K2828" s="948">
        <v>2</v>
      </c>
      <c r="L2828" s="948" t="s">
        <v>25</v>
      </c>
      <c r="M2828" s="948">
        <v>41600</v>
      </c>
      <c r="N2828" s="948" t="s">
        <v>88</v>
      </c>
      <c r="O2828" s="948">
        <v>101092</v>
      </c>
      <c r="P2828" s="948">
        <v>59492</v>
      </c>
      <c r="Q2828" s="948">
        <v>18870</v>
      </c>
      <c r="R2828" s="948">
        <v>26466</v>
      </c>
      <c r="S2828" s="948"/>
      <c r="T2828" s="948"/>
      <c r="U2828" s="948"/>
      <c r="V2828" s="948" t="s">
        <v>1403</v>
      </c>
      <c r="W2828" s="948">
        <v>1</v>
      </c>
    </row>
    <row r="2829" spans="1:23" s="917" customFormat="1" ht="12.75" customHeight="1">
      <c r="A2829" s="948">
        <v>1820</v>
      </c>
      <c r="B2829" s="948">
        <v>2838</v>
      </c>
      <c r="C2829" s="948" t="s">
        <v>1132</v>
      </c>
      <c r="D2829" s="948" t="s">
        <v>1133</v>
      </c>
      <c r="E2829" s="948">
        <v>49004</v>
      </c>
      <c r="F2829" s="948" t="s">
        <v>198</v>
      </c>
      <c r="G2829" s="948" t="s">
        <v>4630</v>
      </c>
      <c r="H2829" s="948" t="s">
        <v>4481</v>
      </c>
      <c r="I2829" s="948"/>
      <c r="J2829" s="948" t="s">
        <v>1096</v>
      </c>
      <c r="K2829" s="948">
        <v>2</v>
      </c>
      <c r="L2829" s="948" t="s">
        <v>25</v>
      </c>
      <c r="M2829" s="948">
        <v>41600</v>
      </c>
      <c r="N2829" s="948" t="s">
        <v>88</v>
      </c>
      <c r="O2829" s="948">
        <v>101092</v>
      </c>
      <c r="P2829" s="948">
        <v>59492</v>
      </c>
      <c r="Q2829" s="948">
        <v>18870</v>
      </c>
      <c r="R2829" s="948">
        <v>26466</v>
      </c>
      <c r="S2829" s="948"/>
      <c r="T2829" s="948"/>
      <c r="U2829" s="948"/>
      <c r="V2829" s="948" t="s">
        <v>1348</v>
      </c>
      <c r="W2829" s="948">
        <v>1</v>
      </c>
    </row>
    <row r="2830" spans="1:23" s="917" customFormat="1" ht="12.75" customHeight="1">
      <c r="A2830" s="948">
        <v>1820</v>
      </c>
      <c r="B2830" s="948">
        <v>2838</v>
      </c>
      <c r="C2830" s="948" t="s">
        <v>1132</v>
      </c>
      <c r="D2830" s="948" t="s">
        <v>1133</v>
      </c>
      <c r="E2830" s="948">
        <v>49004</v>
      </c>
      <c r="F2830" s="948" t="s">
        <v>869</v>
      </c>
      <c r="G2830" s="948" t="s">
        <v>4631</v>
      </c>
      <c r="H2830" s="948" t="s">
        <v>4481</v>
      </c>
      <c r="I2830" s="948"/>
      <c r="J2830" s="948" t="s">
        <v>1096</v>
      </c>
      <c r="K2830" s="948">
        <v>1</v>
      </c>
      <c r="L2830" s="948" t="s">
        <v>25</v>
      </c>
      <c r="M2830" s="948">
        <v>41600</v>
      </c>
      <c r="N2830" s="948" t="s">
        <v>88</v>
      </c>
      <c r="O2830" s="948">
        <v>101092</v>
      </c>
      <c r="P2830" s="948">
        <v>59492</v>
      </c>
      <c r="Q2830" s="948">
        <v>18870</v>
      </c>
      <c r="R2830" s="948">
        <v>26466</v>
      </c>
      <c r="S2830" s="948"/>
      <c r="T2830" s="948"/>
      <c r="U2830" s="948"/>
      <c r="V2830" s="948" t="s">
        <v>1403</v>
      </c>
      <c r="W2830" s="948">
        <v>1</v>
      </c>
    </row>
    <row r="2831" spans="1:23" s="917" customFormat="1" ht="12.75" customHeight="1">
      <c r="A2831" s="948">
        <v>1820</v>
      </c>
      <c r="B2831" s="948">
        <v>2838</v>
      </c>
      <c r="C2831" s="948" t="s">
        <v>1132</v>
      </c>
      <c r="D2831" s="948" t="s">
        <v>1133</v>
      </c>
      <c r="E2831" s="948">
        <v>49004</v>
      </c>
      <c r="F2831" s="948" t="s">
        <v>871</v>
      </c>
      <c r="G2831" s="948" t="s">
        <v>4632</v>
      </c>
      <c r="H2831" s="948" t="s">
        <v>4481</v>
      </c>
      <c r="I2831" s="948"/>
      <c r="J2831" s="948" t="s">
        <v>1096</v>
      </c>
      <c r="K2831" s="948">
        <v>1</v>
      </c>
      <c r="L2831" s="948" t="s">
        <v>25</v>
      </c>
      <c r="M2831" s="948">
        <v>41600</v>
      </c>
      <c r="N2831" s="948" t="s">
        <v>88</v>
      </c>
      <c r="O2831" s="948">
        <v>101092</v>
      </c>
      <c r="P2831" s="948">
        <v>59492</v>
      </c>
      <c r="Q2831" s="948">
        <v>18870</v>
      </c>
      <c r="R2831" s="948">
        <v>26466</v>
      </c>
      <c r="S2831" s="948"/>
      <c r="T2831" s="948"/>
      <c r="U2831" s="948"/>
      <c r="V2831" s="948" t="s">
        <v>1403</v>
      </c>
      <c r="W2831" s="948">
        <v>1</v>
      </c>
    </row>
    <row r="2832" spans="1:23" s="917" customFormat="1" ht="12.75" customHeight="1">
      <c r="A2832" s="948">
        <v>1555</v>
      </c>
      <c r="B2832" s="948">
        <v>2802</v>
      </c>
      <c r="C2832" s="948" t="s">
        <v>116</v>
      </c>
      <c r="D2832" s="948" t="s">
        <v>1445</v>
      </c>
      <c r="E2832" s="948">
        <v>49005</v>
      </c>
      <c r="F2832" s="948" t="s">
        <v>198</v>
      </c>
      <c r="G2832" s="948" t="s">
        <v>4633</v>
      </c>
      <c r="H2832" s="948" t="s">
        <v>4634</v>
      </c>
      <c r="I2832" s="948"/>
      <c r="J2832" s="948" t="s">
        <v>1096</v>
      </c>
      <c r="K2832" s="948">
        <v>2</v>
      </c>
      <c r="L2832" s="948" t="s">
        <v>25</v>
      </c>
      <c r="M2832" s="948">
        <v>41600</v>
      </c>
      <c r="N2832" s="948" t="s">
        <v>114</v>
      </c>
      <c r="O2832" s="948">
        <v>165078</v>
      </c>
      <c r="P2832" s="948">
        <v>123478</v>
      </c>
      <c r="Q2832" s="948">
        <v>18870</v>
      </c>
      <c r="R2832" s="948">
        <v>26466</v>
      </c>
      <c r="S2832" s="948"/>
      <c r="T2832" s="948"/>
      <c r="U2832" s="948"/>
      <c r="V2832" s="948" t="s">
        <v>1348</v>
      </c>
      <c r="W2832" s="948">
        <v>1</v>
      </c>
    </row>
    <row r="2833" spans="1:23" s="917" customFormat="1" ht="12.75" customHeight="1">
      <c r="A2833" s="948">
        <v>1575</v>
      </c>
      <c r="B2833" s="948">
        <v>2840</v>
      </c>
      <c r="C2833" s="948" t="s">
        <v>87</v>
      </c>
      <c r="D2833" s="948" t="s">
        <v>1106</v>
      </c>
      <c r="E2833" s="948">
        <v>49006</v>
      </c>
      <c r="F2833" s="948" t="s">
        <v>198</v>
      </c>
      <c r="G2833" s="948" t="s">
        <v>4635</v>
      </c>
      <c r="H2833" s="948" t="s">
        <v>4636</v>
      </c>
      <c r="I2833" s="948"/>
      <c r="J2833" s="948" t="s">
        <v>1096</v>
      </c>
      <c r="K2833" s="948">
        <v>13</v>
      </c>
      <c r="L2833" s="948" t="s">
        <v>25</v>
      </c>
      <c r="M2833" s="948">
        <v>41600</v>
      </c>
      <c r="N2833" s="948" t="s">
        <v>84</v>
      </c>
      <c r="O2833" s="948">
        <v>94362</v>
      </c>
      <c r="P2833" s="948">
        <v>52762</v>
      </c>
      <c r="Q2833" s="948">
        <v>18870</v>
      </c>
      <c r="R2833" s="948">
        <v>26466</v>
      </c>
      <c r="S2833" s="948"/>
      <c r="T2833" s="948"/>
      <c r="U2833" s="948"/>
      <c r="V2833" s="948" t="s">
        <v>1348</v>
      </c>
      <c r="W2833" s="948">
        <v>1</v>
      </c>
    </row>
    <row r="2834" spans="1:23" s="917" customFormat="1" ht="12.75" customHeight="1">
      <c r="A2834" s="948">
        <v>1575</v>
      </c>
      <c r="B2834" s="948">
        <v>2840</v>
      </c>
      <c r="C2834" s="948" t="s">
        <v>87</v>
      </c>
      <c r="D2834" s="948" t="s">
        <v>1106</v>
      </c>
      <c r="E2834" s="948">
        <v>49006</v>
      </c>
      <c r="F2834" s="948" t="s">
        <v>869</v>
      </c>
      <c r="G2834" s="948" t="s">
        <v>4637</v>
      </c>
      <c r="H2834" s="948" t="s">
        <v>4638</v>
      </c>
      <c r="I2834" s="948"/>
      <c r="J2834" s="948" t="s">
        <v>1096</v>
      </c>
      <c r="K2834" s="948">
        <v>5</v>
      </c>
      <c r="L2834" s="948" t="s">
        <v>25</v>
      </c>
      <c r="M2834" s="948">
        <v>41600</v>
      </c>
      <c r="N2834" s="948" t="s">
        <v>84</v>
      </c>
      <c r="O2834" s="948">
        <v>94362</v>
      </c>
      <c r="P2834" s="948">
        <v>52762</v>
      </c>
      <c r="Q2834" s="948">
        <v>18870</v>
      </c>
      <c r="R2834" s="948">
        <v>26466</v>
      </c>
      <c r="S2834" s="948"/>
      <c r="T2834" s="948"/>
      <c r="U2834" s="948"/>
      <c r="V2834" s="948" t="s">
        <v>1403</v>
      </c>
      <c r="W2834" s="948">
        <v>1</v>
      </c>
    </row>
    <row r="2835" spans="1:23" s="917" customFormat="1" ht="12.75" customHeight="1">
      <c r="A2835" s="948">
        <v>1575</v>
      </c>
      <c r="B2835" s="948">
        <v>2840</v>
      </c>
      <c r="C2835" s="948" t="s">
        <v>87</v>
      </c>
      <c r="D2835" s="948" t="s">
        <v>1106</v>
      </c>
      <c r="E2835" s="948">
        <v>49006</v>
      </c>
      <c r="F2835" s="948" t="s">
        <v>871</v>
      </c>
      <c r="G2835" s="948" t="s">
        <v>4639</v>
      </c>
      <c r="H2835" s="948" t="s">
        <v>4638</v>
      </c>
      <c r="I2835" s="948"/>
      <c r="J2835" s="948" t="s">
        <v>1096</v>
      </c>
      <c r="K2835" s="948">
        <v>5</v>
      </c>
      <c r="L2835" s="948" t="s">
        <v>25</v>
      </c>
      <c r="M2835" s="948">
        <v>41600</v>
      </c>
      <c r="N2835" s="948" t="s">
        <v>84</v>
      </c>
      <c r="O2835" s="948">
        <v>94362</v>
      </c>
      <c r="P2835" s="948">
        <v>52762</v>
      </c>
      <c r="Q2835" s="948">
        <v>18870</v>
      </c>
      <c r="R2835" s="948">
        <v>26466</v>
      </c>
      <c r="S2835" s="948"/>
      <c r="T2835" s="948"/>
      <c r="U2835" s="948"/>
      <c r="V2835" s="948" t="s">
        <v>1403</v>
      </c>
      <c r="W2835" s="948">
        <v>1</v>
      </c>
    </row>
    <row r="2836" spans="1:23" s="917" customFormat="1" ht="12.75" customHeight="1">
      <c r="A2836" s="948">
        <v>1575</v>
      </c>
      <c r="B2836" s="948">
        <v>2840</v>
      </c>
      <c r="C2836" s="948" t="s">
        <v>87</v>
      </c>
      <c r="D2836" s="948" t="s">
        <v>1106</v>
      </c>
      <c r="E2836" s="948">
        <v>49006</v>
      </c>
      <c r="F2836" s="948" t="s">
        <v>873</v>
      </c>
      <c r="G2836" s="948" t="s">
        <v>4640</v>
      </c>
      <c r="H2836" s="948" t="s">
        <v>4638</v>
      </c>
      <c r="I2836" s="948"/>
      <c r="J2836" s="948" t="s">
        <v>1096</v>
      </c>
      <c r="K2836" s="948">
        <v>1</v>
      </c>
      <c r="L2836" s="948" t="s">
        <v>25</v>
      </c>
      <c r="M2836" s="948">
        <v>41600</v>
      </c>
      <c r="N2836" s="948" t="s">
        <v>84</v>
      </c>
      <c r="O2836" s="948">
        <v>94362</v>
      </c>
      <c r="P2836" s="948">
        <v>52762</v>
      </c>
      <c r="Q2836" s="948">
        <v>18870</v>
      </c>
      <c r="R2836" s="948">
        <v>26466</v>
      </c>
      <c r="S2836" s="948"/>
      <c r="T2836" s="948"/>
      <c r="U2836" s="948"/>
      <c r="V2836" s="948" t="s">
        <v>1403</v>
      </c>
      <c r="W2836" s="948">
        <v>1</v>
      </c>
    </row>
    <row r="2837" spans="1:23" s="917" customFormat="1" ht="12.75" customHeight="1">
      <c r="A2837" s="948">
        <v>1575</v>
      </c>
      <c r="B2837" s="948">
        <v>2840</v>
      </c>
      <c r="C2837" s="948" t="s">
        <v>87</v>
      </c>
      <c r="D2837" s="948" t="s">
        <v>1106</v>
      </c>
      <c r="E2837" s="948">
        <v>49006</v>
      </c>
      <c r="F2837" s="948" t="s">
        <v>975</v>
      </c>
      <c r="G2837" s="948" t="s">
        <v>4641</v>
      </c>
      <c r="H2837" s="948" t="s">
        <v>4638</v>
      </c>
      <c r="I2837" s="948"/>
      <c r="J2837" s="948" t="s">
        <v>1096</v>
      </c>
      <c r="K2837" s="948">
        <v>2</v>
      </c>
      <c r="L2837" s="948" t="s">
        <v>25</v>
      </c>
      <c r="M2837" s="948">
        <v>41600</v>
      </c>
      <c r="N2837" s="948" t="s">
        <v>84</v>
      </c>
      <c r="O2837" s="948">
        <v>94362</v>
      </c>
      <c r="P2837" s="948">
        <v>52762</v>
      </c>
      <c r="Q2837" s="948">
        <v>18870</v>
      </c>
      <c r="R2837" s="948">
        <v>26466</v>
      </c>
      <c r="S2837" s="948"/>
      <c r="T2837" s="948"/>
      <c r="U2837" s="948"/>
      <c r="V2837" s="948" t="s">
        <v>1403</v>
      </c>
      <c r="W2837" s="948">
        <v>1</v>
      </c>
    </row>
    <row r="2838" spans="1:23" s="917" customFormat="1" ht="12.75" customHeight="1">
      <c r="A2838" s="948">
        <v>1770</v>
      </c>
      <c r="B2838" s="948">
        <v>2821</v>
      </c>
      <c r="C2838" s="948" t="s">
        <v>102</v>
      </c>
      <c r="D2838" s="948" t="s">
        <v>1270</v>
      </c>
      <c r="E2838" s="948">
        <v>49008</v>
      </c>
      <c r="F2838" s="948" t="s">
        <v>198</v>
      </c>
      <c r="G2838" s="948" t="s">
        <v>4642</v>
      </c>
      <c r="H2838" s="948" t="s">
        <v>4643</v>
      </c>
      <c r="I2838" s="948"/>
      <c r="J2838" s="948" t="s">
        <v>1096</v>
      </c>
      <c r="K2838" s="948">
        <v>1</v>
      </c>
      <c r="L2838" s="948" t="s">
        <v>25</v>
      </c>
      <c r="M2838" s="948">
        <v>41600</v>
      </c>
      <c r="N2838" s="948" t="s">
        <v>97</v>
      </c>
      <c r="O2838" s="948">
        <v>122428</v>
      </c>
      <c r="P2838" s="948">
        <v>80828</v>
      </c>
      <c r="Q2838" s="948">
        <v>18870</v>
      </c>
      <c r="R2838" s="948">
        <v>34212</v>
      </c>
      <c r="S2838" s="948"/>
      <c r="T2838" s="948"/>
      <c r="U2838" s="948"/>
      <c r="V2838" s="948" t="s">
        <v>1348</v>
      </c>
      <c r="W2838" s="948">
        <v>1</v>
      </c>
    </row>
    <row r="2839" spans="1:23" s="917" customFormat="1" ht="12.75" customHeight="1">
      <c r="A2839" s="948">
        <v>1770</v>
      </c>
      <c r="B2839" s="948">
        <v>2821</v>
      </c>
      <c r="C2839" s="948" t="s">
        <v>102</v>
      </c>
      <c r="D2839" s="948" t="s">
        <v>1270</v>
      </c>
      <c r="E2839" s="948">
        <v>49009</v>
      </c>
      <c r="F2839" s="948" t="s">
        <v>198</v>
      </c>
      <c r="G2839" s="948" t="s">
        <v>4644</v>
      </c>
      <c r="H2839" s="948" t="s">
        <v>4643</v>
      </c>
      <c r="I2839" s="948"/>
      <c r="J2839" s="948" t="s">
        <v>1096</v>
      </c>
      <c r="K2839" s="948">
        <v>1</v>
      </c>
      <c r="L2839" s="948" t="s">
        <v>25</v>
      </c>
      <c r="M2839" s="948">
        <v>41600</v>
      </c>
      <c r="N2839" s="948" t="s">
        <v>97</v>
      </c>
      <c r="O2839" s="948">
        <v>122428</v>
      </c>
      <c r="P2839" s="948">
        <v>80828</v>
      </c>
      <c r="Q2839" s="948">
        <v>18870</v>
      </c>
      <c r="R2839" s="948">
        <v>34212</v>
      </c>
      <c r="S2839" s="948"/>
      <c r="T2839" s="948"/>
      <c r="U2839" s="948"/>
      <c r="V2839" s="948" t="s">
        <v>1348</v>
      </c>
      <c r="W2839" s="948">
        <v>1</v>
      </c>
    </row>
    <row r="2840" spans="1:23" s="917" customFormat="1" ht="12.75" customHeight="1">
      <c r="A2840" s="948">
        <v>1770</v>
      </c>
      <c r="B2840" s="948">
        <v>2821</v>
      </c>
      <c r="C2840" s="948" t="s">
        <v>102</v>
      </c>
      <c r="D2840" s="948" t="s">
        <v>1270</v>
      </c>
      <c r="E2840" s="948">
        <v>49010</v>
      </c>
      <c r="F2840" s="948" t="s">
        <v>198</v>
      </c>
      <c r="G2840" s="948" t="s">
        <v>4645</v>
      </c>
      <c r="H2840" s="948" t="s">
        <v>4643</v>
      </c>
      <c r="I2840" s="948"/>
      <c r="J2840" s="948" t="s">
        <v>1096</v>
      </c>
      <c r="K2840" s="948">
        <v>1</v>
      </c>
      <c r="L2840" s="948" t="s">
        <v>25</v>
      </c>
      <c r="M2840" s="948">
        <v>41600</v>
      </c>
      <c r="N2840" s="948" t="s">
        <v>97</v>
      </c>
      <c r="O2840" s="948">
        <v>122428</v>
      </c>
      <c r="P2840" s="948">
        <v>80828</v>
      </c>
      <c r="Q2840" s="948">
        <v>18870</v>
      </c>
      <c r="R2840" s="948">
        <v>34212</v>
      </c>
      <c r="S2840" s="948"/>
      <c r="T2840" s="948"/>
      <c r="U2840" s="948"/>
      <c r="V2840" s="948" t="s">
        <v>1348</v>
      </c>
      <c r="W2840" s="948">
        <v>1</v>
      </c>
    </row>
    <row r="2841" spans="1:23" s="917" customFormat="1" ht="12.75" customHeight="1">
      <c r="A2841" s="948">
        <v>1770</v>
      </c>
      <c r="B2841" s="948">
        <v>2821</v>
      </c>
      <c r="C2841" s="948" t="s">
        <v>102</v>
      </c>
      <c r="D2841" s="948" t="s">
        <v>1270</v>
      </c>
      <c r="E2841" s="948">
        <v>49011</v>
      </c>
      <c r="F2841" s="948" t="s">
        <v>198</v>
      </c>
      <c r="G2841" s="948" t="s">
        <v>4646</v>
      </c>
      <c r="H2841" s="948" t="s">
        <v>4643</v>
      </c>
      <c r="I2841" s="948"/>
      <c r="J2841" s="948" t="s">
        <v>1096</v>
      </c>
      <c r="K2841" s="948">
        <v>1</v>
      </c>
      <c r="L2841" s="948" t="s">
        <v>25</v>
      </c>
      <c r="M2841" s="948">
        <v>41600</v>
      </c>
      <c r="N2841" s="948" t="s">
        <v>97</v>
      </c>
      <c r="O2841" s="948">
        <v>122428</v>
      </c>
      <c r="P2841" s="948">
        <v>80828</v>
      </c>
      <c r="Q2841" s="948">
        <v>18870</v>
      </c>
      <c r="R2841" s="948">
        <v>34212</v>
      </c>
      <c r="S2841" s="948"/>
      <c r="T2841" s="948"/>
      <c r="U2841" s="948"/>
      <c r="V2841" s="948" t="s">
        <v>1348</v>
      </c>
      <c r="W2841" s="948">
        <v>1</v>
      </c>
    </row>
    <row r="2842" spans="1:23" s="917" customFormat="1" ht="12.75" customHeight="1">
      <c r="A2842" s="948">
        <v>1455</v>
      </c>
      <c r="B2842" s="948">
        <v>2806</v>
      </c>
      <c r="C2842" s="948" t="s">
        <v>111</v>
      </c>
      <c r="D2842" s="948" t="s">
        <v>1133</v>
      </c>
      <c r="E2842" s="948">
        <v>49012</v>
      </c>
      <c r="F2842" s="948" t="s">
        <v>198</v>
      </c>
      <c r="G2842" s="948" t="s">
        <v>4647</v>
      </c>
      <c r="H2842" s="948" t="s">
        <v>3298</v>
      </c>
      <c r="I2842" s="948"/>
      <c r="J2842" s="948" t="s">
        <v>1096</v>
      </c>
      <c r="K2842" s="948">
        <v>1</v>
      </c>
      <c r="L2842" s="948" t="s">
        <v>25</v>
      </c>
      <c r="M2842" s="948">
        <v>41600</v>
      </c>
      <c r="N2842" s="948" t="s">
        <v>109</v>
      </c>
      <c r="O2842" s="948">
        <v>149905</v>
      </c>
      <c r="P2842" s="948">
        <v>108305</v>
      </c>
      <c r="Q2842" s="948">
        <v>18870</v>
      </c>
      <c r="R2842" s="948">
        <v>26466</v>
      </c>
      <c r="S2842" s="948"/>
      <c r="T2842" s="948"/>
      <c r="U2842" s="948"/>
      <c r="V2842" s="948" t="s">
        <v>1348</v>
      </c>
      <c r="W2842" s="948">
        <v>2</v>
      </c>
    </row>
    <row r="2843" spans="1:23" s="917" customFormat="1" ht="12.75" customHeight="1">
      <c r="A2843" s="948">
        <v>1455</v>
      </c>
      <c r="B2843" s="948">
        <v>2806</v>
      </c>
      <c r="C2843" s="948" t="s">
        <v>111</v>
      </c>
      <c r="D2843" s="948" t="s">
        <v>1133</v>
      </c>
      <c r="E2843" s="948">
        <v>49014</v>
      </c>
      <c r="F2843" s="948" t="s">
        <v>198</v>
      </c>
      <c r="G2843" s="948" t="s">
        <v>4648</v>
      </c>
      <c r="H2843" s="948" t="s">
        <v>3298</v>
      </c>
      <c r="I2843" s="948"/>
      <c r="J2843" s="948" t="s">
        <v>1096</v>
      </c>
      <c r="K2843" s="948">
        <v>5</v>
      </c>
      <c r="L2843" s="948" t="s">
        <v>25</v>
      </c>
      <c r="M2843" s="948">
        <v>41600</v>
      </c>
      <c r="N2843" s="948" t="s">
        <v>109</v>
      </c>
      <c r="O2843" s="948">
        <v>149905</v>
      </c>
      <c r="P2843" s="948">
        <v>108305</v>
      </c>
      <c r="Q2843" s="948">
        <v>18870</v>
      </c>
      <c r="R2843" s="948">
        <v>26466</v>
      </c>
      <c r="S2843" s="948"/>
      <c r="T2843" s="948"/>
      <c r="U2843" s="948"/>
      <c r="V2843" s="948" t="s">
        <v>1348</v>
      </c>
      <c r="W2843" s="948">
        <v>2</v>
      </c>
    </row>
    <row r="2844" spans="1:23" s="917" customFormat="1" ht="12.75" customHeight="1">
      <c r="A2844" s="948">
        <v>1455</v>
      </c>
      <c r="B2844" s="948">
        <v>2806</v>
      </c>
      <c r="C2844" s="948" t="s">
        <v>111</v>
      </c>
      <c r="D2844" s="948" t="s">
        <v>1133</v>
      </c>
      <c r="E2844" s="948">
        <v>49015</v>
      </c>
      <c r="F2844" s="948" t="s">
        <v>198</v>
      </c>
      <c r="G2844" s="948" t="s">
        <v>4649</v>
      </c>
      <c r="H2844" s="948" t="s">
        <v>4439</v>
      </c>
      <c r="I2844" s="948"/>
      <c r="J2844" s="948" t="s">
        <v>1096</v>
      </c>
      <c r="K2844" s="948">
        <v>5</v>
      </c>
      <c r="L2844" s="948" t="s">
        <v>25</v>
      </c>
      <c r="M2844" s="948">
        <v>41600</v>
      </c>
      <c r="N2844" s="948" t="s">
        <v>109</v>
      </c>
      <c r="O2844" s="948">
        <v>149905</v>
      </c>
      <c r="P2844" s="948">
        <v>108305</v>
      </c>
      <c r="Q2844" s="948">
        <v>18870</v>
      </c>
      <c r="R2844" s="948">
        <v>26466</v>
      </c>
      <c r="S2844" s="948"/>
      <c r="T2844" s="948"/>
      <c r="U2844" s="948"/>
      <c r="V2844" s="948" t="s">
        <v>1348</v>
      </c>
      <c r="W2844" s="948">
        <v>2</v>
      </c>
    </row>
    <row r="2845" spans="1:23" s="917" customFormat="1" ht="12.75" customHeight="1">
      <c r="A2845" s="948">
        <v>1455</v>
      </c>
      <c r="B2845" s="948">
        <v>2807</v>
      </c>
      <c r="C2845" s="948" t="s">
        <v>1102</v>
      </c>
      <c r="D2845" s="948" t="s">
        <v>1133</v>
      </c>
      <c r="E2845" s="948">
        <v>49015</v>
      </c>
      <c r="F2845" s="948" t="s">
        <v>869</v>
      </c>
      <c r="G2845" s="948" t="s">
        <v>4650</v>
      </c>
      <c r="H2845" s="948" t="s">
        <v>4439</v>
      </c>
      <c r="I2845" s="948"/>
      <c r="J2845" s="948" t="s">
        <v>1096</v>
      </c>
      <c r="K2845" s="948">
        <v>3</v>
      </c>
      <c r="L2845" s="948" t="s">
        <v>25</v>
      </c>
      <c r="M2845" s="948">
        <v>41600</v>
      </c>
      <c r="N2845" s="948" t="s">
        <v>97</v>
      </c>
      <c r="O2845" s="948">
        <v>122428</v>
      </c>
      <c r="P2845" s="948">
        <v>80828</v>
      </c>
      <c r="Q2845" s="948">
        <v>18870</v>
      </c>
      <c r="R2845" s="948">
        <v>26466</v>
      </c>
      <c r="S2845" s="948"/>
      <c r="T2845" s="948"/>
      <c r="U2845" s="948"/>
      <c r="V2845" s="948" t="s">
        <v>1403</v>
      </c>
      <c r="W2845" s="948">
        <v>2</v>
      </c>
    </row>
    <row r="2846" spans="1:23" s="917" customFormat="1" ht="12.75" customHeight="1">
      <c r="A2846" s="948">
        <v>1455</v>
      </c>
      <c r="B2846" s="948">
        <v>2807</v>
      </c>
      <c r="C2846" s="948" t="s">
        <v>1102</v>
      </c>
      <c r="D2846" s="948" t="s">
        <v>1133</v>
      </c>
      <c r="E2846" s="948">
        <v>49015</v>
      </c>
      <c r="F2846" s="948" t="s">
        <v>871</v>
      </c>
      <c r="G2846" s="948" t="s">
        <v>4651</v>
      </c>
      <c r="H2846" s="948" t="s">
        <v>4439</v>
      </c>
      <c r="I2846" s="948"/>
      <c r="J2846" s="948" t="s">
        <v>1096</v>
      </c>
      <c r="K2846" s="948">
        <v>2</v>
      </c>
      <c r="L2846" s="948" t="s">
        <v>25</v>
      </c>
      <c r="M2846" s="948">
        <v>41600</v>
      </c>
      <c r="N2846" s="948" t="s">
        <v>97</v>
      </c>
      <c r="O2846" s="948">
        <v>122428</v>
      </c>
      <c r="P2846" s="948">
        <v>80828</v>
      </c>
      <c r="Q2846" s="948">
        <v>18870</v>
      </c>
      <c r="R2846" s="948">
        <v>26466</v>
      </c>
      <c r="S2846" s="948"/>
      <c r="T2846" s="948"/>
      <c r="U2846" s="948"/>
      <c r="V2846" s="948" t="s">
        <v>1403</v>
      </c>
      <c r="W2846" s="948">
        <v>2</v>
      </c>
    </row>
    <row r="2847" spans="1:23" s="917" customFormat="1" ht="12.75" customHeight="1">
      <c r="A2847" s="948">
        <v>1455</v>
      </c>
      <c r="B2847" s="948">
        <v>2806</v>
      </c>
      <c r="C2847" s="948" t="s">
        <v>111</v>
      </c>
      <c r="D2847" s="948" t="s">
        <v>1133</v>
      </c>
      <c r="E2847" s="948">
        <v>49020</v>
      </c>
      <c r="F2847" s="948" t="s">
        <v>198</v>
      </c>
      <c r="G2847" s="948" t="s">
        <v>4652</v>
      </c>
      <c r="H2847" s="948" t="s">
        <v>3298</v>
      </c>
      <c r="I2847" s="948"/>
      <c r="J2847" s="948" t="s">
        <v>1096</v>
      </c>
      <c r="K2847" s="948">
        <v>5</v>
      </c>
      <c r="L2847" s="948" t="s">
        <v>25</v>
      </c>
      <c r="M2847" s="948">
        <v>41600</v>
      </c>
      <c r="N2847" s="948" t="s">
        <v>109</v>
      </c>
      <c r="O2847" s="948">
        <v>149905</v>
      </c>
      <c r="P2847" s="948">
        <v>108305</v>
      </c>
      <c r="Q2847" s="948">
        <v>18870</v>
      </c>
      <c r="R2847" s="948">
        <v>26466</v>
      </c>
      <c r="S2847" s="948"/>
      <c r="T2847" s="948"/>
      <c r="U2847" s="948"/>
      <c r="V2847" s="948" t="s">
        <v>1348</v>
      </c>
      <c r="W2847" s="948">
        <v>2</v>
      </c>
    </row>
    <row r="2848" spans="1:23" s="917" customFormat="1" ht="12.75" customHeight="1">
      <c r="A2848" s="948">
        <v>1455</v>
      </c>
      <c r="B2848" s="948">
        <v>2806</v>
      </c>
      <c r="C2848" s="948" t="s">
        <v>111</v>
      </c>
      <c r="D2848" s="948" t="s">
        <v>1133</v>
      </c>
      <c r="E2848" s="948">
        <v>49021</v>
      </c>
      <c r="F2848" s="948" t="s">
        <v>198</v>
      </c>
      <c r="G2848" s="948" t="s">
        <v>4653</v>
      </c>
      <c r="H2848" s="948" t="s">
        <v>4643</v>
      </c>
      <c r="I2848" s="948"/>
      <c r="J2848" s="948" t="s">
        <v>1096</v>
      </c>
      <c r="K2848" s="948">
        <v>2</v>
      </c>
      <c r="L2848" s="948" t="s">
        <v>25</v>
      </c>
      <c r="M2848" s="948">
        <v>41600</v>
      </c>
      <c r="N2848" s="948" t="s">
        <v>109</v>
      </c>
      <c r="O2848" s="948">
        <v>149905</v>
      </c>
      <c r="P2848" s="948">
        <v>108305</v>
      </c>
      <c r="Q2848" s="948">
        <v>18870</v>
      </c>
      <c r="R2848" s="948">
        <v>26466</v>
      </c>
      <c r="S2848" s="948"/>
      <c r="T2848" s="948"/>
      <c r="U2848" s="948"/>
      <c r="V2848" s="948" t="s">
        <v>1348</v>
      </c>
      <c r="W2848" s="948">
        <v>1</v>
      </c>
    </row>
    <row r="2849" spans="1:23" s="917" customFormat="1" ht="12.75" customHeight="1">
      <c r="A2849" s="948">
        <v>1705</v>
      </c>
      <c r="B2849" s="948">
        <v>2841</v>
      </c>
      <c r="C2849" s="948" t="s">
        <v>83</v>
      </c>
      <c r="D2849" s="948" t="s">
        <v>1093</v>
      </c>
      <c r="E2849" s="948">
        <v>49022</v>
      </c>
      <c r="F2849" s="948" t="s">
        <v>198</v>
      </c>
      <c r="G2849" s="948" t="s">
        <v>4654</v>
      </c>
      <c r="H2849" s="948" t="s">
        <v>4345</v>
      </c>
      <c r="I2849" s="948"/>
      <c r="J2849" s="948" t="s">
        <v>1096</v>
      </c>
      <c r="K2849" s="948">
        <v>3</v>
      </c>
      <c r="L2849" s="948" t="s">
        <v>25</v>
      </c>
      <c r="M2849" s="948">
        <v>41600</v>
      </c>
      <c r="N2849" s="948" t="s">
        <v>84</v>
      </c>
      <c r="O2849" s="948">
        <v>94362</v>
      </c>
      <c r="P2849" s="948">
        <v>52762</v>
      </c>
      <c r="Q2849" s="948">
        <v>18870</v>
      </c>
      <c r="R2849" s="948">
        <v>26466</v>
      </c>
      <c r="S2849" s="948"/>
      <c r="T2849" s="948"/>
      <c r="U2849" s="948"/>
      <c r="V2849" s="948" t="s">
        <v>1348</v>
      </c>
      <c r="W2849" s="948">
        <v>1</v>
      </c>
    </row>
    <row r="2850" spans="1:23" s="917" customFormat="1" ht="12.75" customHeight="1">
      <c r="A2850" s="948">
        <v>1430</v>
      </c>
      <c r="B2850" s="948">
        <v>2807</v>
      </c>
      <c r="C2850" s="948" t="s">
        <v>1102</v>
      </c>
      <c r="D2850" s="948" t="s">
        <v>1833</v>
      </c>
      <c r="E2850" s="948">
        <v>49023</v>
      </c>
      <c r="F2850" s="948" t="s">
        <v>198</v>
      </c>
      <c r="G2850" s="948" t="s">
        <v>4655</v>
      </c>
      <c r="H2850" s="948" t="s">
        <v>4334</v>
      </c>
      <c r="I2850" s="948"/>
      <c r="J2850" s="948" t="s">
        <v>1096</v>
      </c>
      <c r="K2850" s="948">
        <v>3</v>
      </c>
      <c r="L2850" s="948" t="s">
        <v>25</v>
      </c>
      <c r="M2850" s="948">
        <v>41600</v>
      </c>
      <c r="N2850" s="948" t="s">
        <v>97</v>
      </c>
      <c r="O2850" s="948">
        <v>122428</v>
      </c>
      <c r="P2850" s="948">
        <v>80828</v>
      </c>
      <c r="Q2850" s="948">
        <v>18870</v>
      </c>
      <c r="R2850" s="948">
        <v>26466</v>
      </c>
      <c r="S2850" s="948"/>
      <c r="T2850" s="948"/>
      <c r="U2850" s="948"/>
      <c r="V2850" s="948" t="s">
        <v>1348</v>
      </c>
      <c r="W2850" s="948">
        <v>1</v>
      </c>
    </row>
    <row r="2851" spans="1:23" s="917" customFormat="1" ht="12.75" customHeight="1">
      <c r="A2851" s="948">
        <v>1430</v>
      </c>
      <c r="B2851" s="948">
        <v>2807</v>
      </c>
      <c r="C2851" s="948" t="s">
        <v>1102</v>
      </c>
      <c r="D2851" s="948" t="s">
        <v>1833</v>
      </c>
      <c r="E2851" s="948">
        <v>49024</v>
      </c>
      <c r="F2851" s="948" t="s">
        <v>198</v>
      </c>
      <c r="G2851" s="948" t="s">
        <v>4656</v>
      </c>
      <c r="H2851" s="948" t="s">
        <v>4334</v>
      </c>
      <c r="I2851" s="948"/>
      <c r="J2851" s="948" t="s">
        <v>1096</v>
      </c>
      <c r="K2851" s="948">
        <v>4</v>
      </c>
      <c r="L2851" s="948" t="s">
        <v>25</v>
      </c>
      <c r="M2851" s="948">
        <v>41600</v>
      </c>
      <c r="N2851" s="948" t="s">
        <v>97</v>
      </c>
      <c r="O2851" s="948">
        <v>122428</v>
      </c>
      <c r="P2851" s="948">
        <v>80828</v>
      </c>
      <c r="Q2851" s="948">
        <v>18870</v>
      </c>
      <c r="R2851" s="948">
        <v>26466</v>
      </c>
      <c r="S2851" s="948"/>
      <c r="T2851" s="948"/>
      <c r="U2851" s="948"/>
      <c r="V2851" s="948" t="s">
        <v>1348</v>
      </c>
      <c r="W2851" s="948">
        <v>1</v>
      </c>
    </row>
    <row r="2852" spans="1:23" s="917" customFormat="1" ht="12.75" customHeight="1">
      <c r="A2852" s="948">
        <v>1430</v>
      </c>
      <c r="B2852" s="948">
        <v>2807</v>
      </c>
      <c r="C2852" s="948" t="s">
        <v>1102</v>
      </c>
      <c r="D2852" s="948" t="s">
        <v>1833</v>
      </c>
      <c r="E2852" s="948">
        <v>49025</v>
      </c>
      <c r="F2852" s="948" t="s">
        <v>198</v>
      </c>
      <c r="G2852" s="948" t="s">
        <v>4657</v>
      </c>
      <c r="H2852" s="948" t="s">
        <v>4481</v>
      </c>
      <c r="I2852" s="948"/>
      <c r="J2852" s="948" t="s">
        <v>1096</v>
      </c>
      <c r="K2852" s="948">
        <v>5</v>
      </c>
      <c r="L2852" s="948" t="s">
        <v>25</v>
      </c>
      <c r="M2852" s="948">
        <v>41600</v>
      </c>
      <c r="N2852" s="948" t="s">
        <v>97</v>
      </c>
      <c r="O2852" s="948">
        <v>122428</v>
      </c>
      <c r="P2852" s="948">
        <v>80828</v>
      </c>
      <c r="Q2852" s="948">
        <v>18870</v>
      </c>
      <c r="R2852" s="948">
        <v>26466</v>
      </c>
      <c r="S2852" s="948"/>
      <c r="T2852" s="948"/>
      <c r="U2852" s="948"/>
      <c r="V2852" s="948" t="s">
        <v>1348</v>
      </c>
      <c r="W2852" s="948">
        <v>1</v>
      </c>
    </row>
    <row r="2853" spans="1:23" s="917" customFormat="1" ht="12.75" customHeight="1">
      <c r="A2853" s="948">
        <v>1430</v>
      </c>
      <c r="B2853" s="948">
        <v>2807</v>
      </c>
      <c r="C2853" s="948" t="s">
        <v>1102</v>
      </c>
      <c r="D2853" s="948" t="s">
        <v>1833</v>
      </c>
      <c r="E2853" s="948">
        <v>49025</v>
      </c>
      <c r="F2853" s="948" t="s">
        <v>869</v>
      </c>
      <c r="G2853" s="948" t="s">
        <v>4658</v>
      </c>
      <c r="H2853" s="948" t="s">
        <v>4481</v>
      </c>
      <c r="I2853" s="948"/>
      <c r="J2853" s="948" t="s">
        <v>1096</v>
      </c>
      <c r="K2853" s="948">
        <v>3</v>
      </c>
      <c r="L2853" s="948" t="s">
        <v>25</v>
      </c>
      <c r="M2853" s="948">
        <v>41600</v>
      </c>
      <c r="N2853" s="948" t="s">
        <v>97</v>
      </c>
      <c r="O2853" s="948">
        <v>122428</v>
      </c>
      <c r="P2853" s="948">
        <v>80828</v>
      </c>
      <c r="Q2853" s="948">
        <v>18870</v>
      </c>
      <c r="R2853" s="948">
        <v>26466</v>
      </c>
      <c r="S2853" s="948"/>
      <c r="T2853" s="948"/>
      <c r="U2853" s="948"/>
      <c r="V2853" s="948" t="s">
        <v>1403</v>
      </c>
      <c r="W2853" s="948">
        <v>1</v>
      </c>
    </row>
    <row r="2854" spans="1:23" s="917" customFormat="1" ht="12.75" customHeight="1">
      <c r="A2854" s="948">
        <v>1430</v>
      </c>
      <c r="B2854" s="948">
        <v>2807</v>
      </c>
      <c r="C2854" s="948" t="s">
        <v>1102</v>
      </c>
      <c r="D2854" s="948" t="s">
        <v>1833</v>
      </c>
      <c r="E2854" s="948">
        <v>49025</v>
      </c>
      <c r="F2854" s="948" t="s">
        <v>871</v>
      </c>
      <c r="G2854" s="948" t="s">
        <v>4659</v>
      </c>
      <c r="H2854" s="948" t="s">
        <v>4481</v>
      </c>
      <c r="I2854" s="948"/>
      <c r="J2854" s="948" t="s">
        <v>1096</v>
      </c>
      <c r="K2854" s="948">
        <v>2</v>
      </c>
      <c r="L2854" s="948" t="s">
        <v>25</v>
      </c>
      <c r="M2854" s="948">
        <v>41600</v>
      </c>
      <c r="N2854" s="948" t="s">
        <v>97</v>
      </c>
      <c r="O2854" s="948">
        <v>122428</v>
      </c>
      <c r="P2854" s="948">
        <v>80828</v>
      </c>
      <c r="Q2854" s="948">
        <v>18870</v>
      </c>
      <c r="R2854" s="948">
        <v>26466</v>
      </c>
      <c r="S2854" s="948"/>
      <c r="T2854" s="948"/>
      <c r="U2854" s="948"/>
      <c r="V2854" s="948" t="s">
        <v>1403</v>
      </c>
      <c r="W2854" s="948">
        <v>1</v>
      </c>
    </row>
    <row r="2855" spans="1:23" s="917" customFormat="1" ht="12.75" customHeight="1">
      <c r="A2855" s="948">
        <v>1430</v>
      </c>
      <c r="B2855" s="948">
        <v>2807</v>
      </c>
      <c r="C2855" s="948" t="s">
        <v>1102</v>
      </c>
      <c r="D2855" s="948" t="s">
        <v>1833</v>
      </c>
      <c r="E2855" s="948">
        <v>49026</v>
      </c>
      <c r="F2855" s="948" t="s">
        <v>198</v>
      </c>
      <c r="G2855" s="948" t="s">
        <v>4660</v>
      </c>
      <c r="H2855" s="948" t="s">
        <v>4334</v>
      </c>
      <c r="I2855" s="948"/>
      <c r="J2855" s="948" t="s">
        <v>1096</v>
      </c>
      <c r="K2855" s="948">
        <v>5</v>
      </c>
      <c r="L2855" s="948" t="s">
        <v>25</v>
      </c>
      <c r="M2855" s="948">
        <v>41600</v>
      </c>
      <c r="N2855" s="948" t="s">
        <v>97</v>
      </c>
      <c r="O2855" s="948">
        <v>122428</v>
      </c>
      <c r="P2855" s="948">
        <v>80828</v>
      </c>
      <c r="Q2855" s="948">
        <v>18870</v>
      </c>
      <c r="R2855" s="948">
        <v>26466</v>
      </c>
      <c r="S2855" s="948"/>
      <c r="T2855" s="948"/>
      <c r="U2855" s="948"/>
      <c r="V2855" s="948" t="s">
        <v>1348</v>
      </c>
      <c r="W2855" s="948">
        <v>1</v>
      </c>
    </row>
    <row r="2856" spans="1:23" s="917" customFormat="1" ht="12.75" customHeight="1">
      <c r="A2856" s="948">
        <v>1430</v>
      </c>
      <c r="B2856" s="948">
        <v>2807</v>
      </c>
      <c r="C2856" s="948" t="s">
        <v>1102</v>
      </c>
      <c r="D2856" s="948" t="s">
        <v>1833</v>
      </c>
      <c r="E2856" s="948">
        <v>49027</v>
      </c>
      <c r="F2856" s="948" t="s">
        <v>198</v>
      </c>
      <c r="G2856" s="948" t="s">
        <v>4661</v>
      </c>
      <c r="H2856" s="948" t="s">
        <v>4334</v>
      </c>
      <c r="I2856" s="948"/>
      <c r="J2856" s="948" t="s">
        <v>1096</v>
      </c>
      <c r="K2856" s="948">
        <v>5</v>
      </c>
      <c r="L2856" s="948" t="s">
        <v>25</v>
      </c>
      <c r="M2856" s="948">
        <v>41600</v>
      </c>
      <c r="N2856" s="948" t="s">
        <v>97</v>
      </c>
      <c r="O2856" s="948">
        <v>122428</v>
      </c>
      <c r="P2856" s="948">
        <v>80828</v>
      </c>
      <c r="Q2856" s="948">
        <v>18870</v>
      </c>
      <c r="R2856" s="948">
        <v>26466</v>
      </c>
      <c r="S2856" s="948"/>
      <c r="T2856" s="948"/>
      <c r="U2856" s="948"/>
      <c r="V2856" s="948" t="s">
        <v>1348</v>
      </c>
      <c r="W2856" s="948">
        <v>1</v>
      </c>
    </row>
    <row r="2857" spans="1:23" s="917" customFormat="1" ht="12.75" customHeight="1">
      <c r="A2857" s="948">
        <v>1430</v>
      </c>
      <c r="B2857" s="948">
        <v>2807</v>
      </c>
      <c r="C2857" s="948" t="s">
        <v>1102</v>
      </c>
      <c r="D2857" s="948" t="s">
        <v>1833</v>
      </c>
      <c r="E2857" s="948">
        <v>49027</v>
      </c>
      <c r="F2857" s="948" t="s">
        <v>869</v>
      </c>
      <c r="G2857" s="948" t="s">
        <v>4662</v>
      </c>
      <c r="H2857" s="948" t="s">
        <v>4556</v>
      </c>
      <c r="I2857" s="948"/>
      <c r="J2857" s="948" t="s">
        <v>1096</v>
      </c>
      <c r="K2857" s="948">
        <v>2</v>
      </c>
      <c r="L2857" s="948" t="s">
        <v>25</v>
      </c>
      <c r="M2857" s="948">
        <v>41600</v>
      </c>
      <c r="N2857" s="948" t="s">
        <v>97</v>
      </c>
      <c r="O2857" s="948">
        <v>122428</v>
      </c>
      <c r="P2857" s="948">
        <v>80828</v>
      </c>
      <c r="Q2857" s="948">
        <v>18870</v>
      </c>
      <c r="R2857" s="948">
        <v>26466</v>
      </c>
      <c r="S2857" s="948"/>
      <c r="T2857" s="948"/>
      <c r="U2857" s="948"/>
      <c r="V2857" s="948" t="s">
        <v>1403</v>
      </c>
      <c r="W2857" s="948">
        <v>1</v>
      </c>
    </row>
    <row r="2858" spans="1:23" s="917" customFormat="1" ht="12.75" customHeight="1">
      <c r="A2858" s="948">
        <v>1430</v>
      </c>
      <c r="B2858" s="948">
        <v>2807</v>
      </c>
      <c r="C2858" s="948" t="s">
        <v>1102</v>
      </c>
      <c r="D2858" s="948" t="s">
        <v>1833</v>
      </c>
      <c r="E2858" s="948">
        <v>49027</v>
      </c>
      <c r="F2858" s="948" t="s">
        <v>871</v>
      </c>
      <c r="G2858" s="948" t="s">
        <v>4663</v>
      </c>
      <c r="H2858" s="948" t="s">
        <v>4556</v>
      </c>
      <c r="I2858" s="948"/>
      <c r="J2858" s="948" t="s">
        <v>1096</v>
      </c>
      <c r="K2858" s="948">
        <v>3</v>
      </c>
      <c r="L2858" s="948" t="s">
        <v>25</v>
      </c>
      <c r="M2858" s="948">
        <v>41600</v>
      </c>
      <c r="N2858" s="948" t="s">
        <v>97</v>
      </c>
      <c r="O2858" s="948">
        <v>122428</v>
      </c>
      <c r="P2858" s="948">
        <v>80828</v>
      </c>
      <c r="Q2858" s="948">
        <v>18870</v>
      </c>
      <c r="R2858" s="948">
        <v>26466</v>
      </c>
      <c r="S2858" s="948"/>
      <c r="T2858" s="948"/>
      <c r="U2858" s="948"/>
      <c r="V2858" s="948" t="s">
        <v>1403</v>
      </c>
      <c r="W2858" s="948">
        <v>1</v>
      </c>
    </row>
    <row r="2859" spans="1:23" s="917" customFormat="1" ht="12.75" customHeight="1">
      <c r="A2859" s="948">
        <v>1430</v>
      </c>
      <c r="B2859" s="948">
        <v>2807</v>
      </c>
      <c r="C2859" s="948" t="s">
        <v>1102</v>
      </c>
      <c r="D2859" s="948" t="s">
        <v>1833</v>
      </c>
      <c r="E2859" s="948">
        <v>49028</v>
      </c>
      <c r="F2859" s="948" t="s">
        <v>198</v>
      </c>
      <c r="G2859" s="948" t="s">
        <v>4664</v>
      </c>
      <c r="H2859" s="948" t="s">
        <v>4334</v>
      </c>
      <c r="I2859" s="948"/>
      <c r="J2859" s="948" t="s">
        <v>1096</v>
      </c>
      <c r="K2859" s="948">
        <v>2</v>
      </c>
      <c r="L2859" s="948" t="s">
        <v>25</v>
      </c>
      <c r="M2859" s="948">
        <v>41600</v>
      </c>
      <c r="N2859" s="948" t="s">
        <v>97</v>
      </c>
      <c r="O2859" s="948">
        <v>122428</v>
      </c>
      <c r="P2859" s="948">
        <v>80828</v>
      </c>
      <c r="Q2859" s="948">
        <v>18870</v>
      </c>
      <c r="R2859" s="948">
        <v>26466</v>
      </c>
      <c r="S2859" s="948"/>
      <c r="T2859" s="948"/>
      <c r="U2859" s="948"/>
      <c r="V2859" s="948" t="s">
        <v>1348</v>
      </c>
      <c r="W2859" s="948">
        <v>2</v>
      </c>
    </row>
    <row r="2860" spans="1:23" s="917" customFormat="1" ht="12.75" customHeight="1">
      <c r="A2860" s="948">
        <v>1430</v>
      </c>
      <c r="B2860" s="948">
        <v>2807</v>
      </c>
      <c r="C2860" s="948" t="s">
        <v>1102</v>
      </c>
      <c r="D2860" s="948" t="s">
        <v>1833</v>
      </c>
      <c r="E2860" s="948">
        <v>49029</v>
      </c>
      <c r="F2860" s="948" t="s">
        <v>198</v>
      </c>
      <c r="G2860" s="948" t="s">
        <v>4665</v>
      </c>
      <c r="H2860" s="948" t="s">
        <v>4334</v>
      </c>
      <c r="I2860" s="948"/>
      <c r="J2860" s="948" t="s">
        <v>1096</v>
      </c>
      <c r="K2860" s="948">
        <v>2</v>
      </c>
      <c r="L2860" s="948" t="s">
        <v>25</v>
      </c>
      <c r="M2860" s="948">
        <v>41600</v>
      </c>
      <c r="N2860" s="948" t="s">
        <v>97</v>
      </c>
      <c r="O2860" s="948">
        <v>122428</v>
      </c>
      <c r="P2860" s="948">
        <v>80828</v>
      </c>
      <c r="Q2860" s="948">
        <v>18870</v>
      </c>
      <c r="R2860" s="948">
        <v>26466</v>
      </c>
      <c r="S2860" s="948"/>
      <c r="T2860" s="948"/>
      <c r="U2860" s="948"/>
      <c r="V2860" s="948" t="s">
        <v>1348</v>
      </c>
      <c r="W2860" s="948">
        <v>2</v>
      </c>
    </row>
    <row r="2861" spans="1:23" s="917" customFormat="1" ht="12.75" customHeight="1">
      <c r="A2861" s="948">
        <v>1912</v>
      </c>
      <c r="B2861" s="948">
        <v>2840</v>
      </c>
      <c r="C2861" s="948" t="s">
        <v>87</v>
      </c>
      <c r="D2861" s="948" t="s">
        <v>1270</v>
      </c>
      <c r="E2861" s="948">
        <v>49030</v>
      </c>
      <c r="F2861" s="948" t="s">
        <v>198</v>
      </c>
      <c r="G2861" s="948" t="s">
        <v>4666</v>
      </c>
      <c r="H2861" s="948" t="s">
        <v>4643</v>
      </c>
      <c r="I2861" s="948"/>
      <c r="J2861" s="948" t="s">
        <v>1096</v>
      </c>
      <c r="K2861" s="948">
        <v>2</v>
      </c>
      <c r="L2861" s="948" t="s">
        <v>25</v>
      </c>
      <c r="M2861" s="948">
        <v>41600</v>
      </c>
      <c r="N2861" s="948" t="s">
        <v>84</v>
      </c>
      <c r="O2861" s="948">
        <v>94362</v>
      </c>
      <c r="P2861" s="948">
        <v>52762</v>
      </c>
      <c r="Q2861" s="948">
        <v>9746</v>
      </c>
      <c r="R2861" s="948">
        <v>9782</v>
      </c>
      <c r="S2861" s="948"/>
      <c r="T2861" s="948"/>
      <c r="U2861" s="948"/>
      <c r="V2861" s="948" t="s">
        <v>1348</v>
      </c>
      <c r="W2861" s="948">
        <v>1</v>
      </c>
    </row>
    <row r="2862" spans="1:23" s="917" customFormat="1" ht="12.75" customHeight="1">
      <c r="A2862" s="948">
        <v>1525</v>
      </c>
      <c r="B2862" s="948">
        <v>2842</v>
      </c>
      <c r="C2862" s="948" t="s">
        <v>105</v>
      </c>
      <c r="D2862" s="948" t="s">
        <v>1270</v>
      </c>
      <c r="E2862" s="948">
        <v>49031</v>
      </c>
      <c r="F2862" s="948" t="s">
        <v>198</v>
      </c>
      <c r="G2862" s="948" t="s">
        <v>4667</v>
      </c>
      <c r="H2862" s="948" t="s">
        <v>3298</v>
      </c>
      <c r="I2862" s="948"/>
      <c r="J2862" s="948" t="s">
        <v>1096</v>
      </c>
      <c r="K2862" s="948">
        <v>1</v>
      </c>
      <c r="L2862" s="948" t="s">
        <v>25</v>
      </c>
      <c r="M2862" s="948">
        <v>41600</v>
      </c>
      <c r="N2862" s="948" t="s">
        <v>97</v>
      </c>
      <c r="O2862" s="948">
        <v>122428</v>
      </c>
      <c r="P2862" s="948">
        <v>80828</v>
      </c>
      <c r="Q2862" s="948">
        <v>18870</v>
      </c>
      <c r="R2862" s="948">
        <v>34212</v>
      </c>
      <c r="S2862" s="948"/>
      <c r="T2862" s="948"/>
      <c r="U2862" s="948"/>
      <c r="V2862" s="948" t="s">
        <v>1348</v>
      </c>
      <c r="W2862" s="948">
        <v>1</v>
      </c>
    </row>
    <row r="2863" spans="1:23" s="917" customFormat="1" ht="12.75" customHeight="1">
      <c r="A2863" s="948">
        <v>1912</v>
      </c>
      <c r="B2863" s="948">
        <v>2840</v>
      </c>
      <c r="C2863" s="948" t="s">
        <v>87</v>
      </c>
      <c r="D2863" s="948" t="s">
        <v>1270</v>
      </c>
      <c r="E2863" s="948">
        <v>49032</v>
      </c>
      <c r="F2863" s="948" t="s">
        <v>198</v>
      </c>
      <c r="G2863" s="948" t="s">
        <v>4668</v>
      </c>
      <c r="H2863" s="948" t="s">
        <v>4643</v>
      </c>
      <c r="I2863" s="948"/>
      <c r="J2863" s="948" t="s">
        <v>1096</v>
      </c>
      <c r="K2863" s="948">
        <v>2</v>
      </c>
      <c r="L2863" s="948" t="s">
        <v>25</v>
      </c>
      <c r="M2863" s="948">
        <v>41600</v>
      </c>
      <c r="N2863" s="948" t="s">
        <v>84</v>
      </c>
      <c r="O2863" s="948">
        <v>94362</v>
      </c>
      <c r="P2863" s="948">
        <v>52762</v>
      </c>
      <c r="Q2863" s="948">
        <v>9746</v>
      </c>
      <c r="R2863" s="948">
        <v>9782</v>
      </c>
      <c r="S2863" s="948"/>
      <c r="T2863" s="948"/>
      <c r="U2863" s="948"/>
      <c r="V2863" s="948" t="s">
        <v>1348</v>
      </c>
      <c r="W2863" s="948">
        <v>3</v>
      </c>
    </row>
    <row r="2864" spans="1:23" s="917" customFormat="1" ht="12.75" customHeight="1">
      <c r="A2864" s="948">
        <v>1912</v>
      </c>
      <c r="B2864" s="948">
        <v>2840</v>
      </c>
      <c r="C2864" s="948" t="s">
        <v>87</v>
      </c>
      <c r="D2864" s="948" t="s">
        <v>1270</v>
      </c>
      <c r="E2864" s="948">
        <v>49033</v>
      </c>
      <c r="F2864" s="948" t="s">
        <v>198</v>
      </c>
      <c r="G2864" s="948" t="s">
        <v>4669</v>
      </c>
      <c r="H2864" s="948" t="s">
        <v>4643</v>
      </c>
      <c r="I2864" s="948"/>
      <c r="J2864" s="948" t="s">
        <v>1096</v>
      </c>
      <c r="K2864" s="948">
        <v>2</v>
      </c>
      <c r="L2864" s="948" t="s">
        <v>25</v>
      </c>
      <c r="M2864" s="948">
        <v>41600</v>
      </c>
      <c r="N2864" s="948" t="s">
        <v>84</v>
      </c>
      <c r="O2864" s="948">
        <v>94362</v>
      </c>
      <c r="P2864" s="948">
        <v>52762</v>
      </c>
      <c r="Q2864" s="948">
        <v>9746</v>
      </c>
      <c r="R2864" s="948">
        <v>9782</v>
      </c>
      <c r="S2864" s="948"/>
      <c r="T2864" s="948"/>
      <c r="U2864" s="948"/>
      <c r="V2864" s="948" t="s">
        <v>1348</v>
      </c>
      <c r="W2864" s="948">
        <v>1</v>
      </c>
    </row>
    <row r="2865" spans="1:23" s="917" customFormat="1" ht="12.75" customHeight="1">
      <c r="A2865" s="948">
        <v>1525</v>
      </c>
      <c r="B2865" s="948">
        <v>2842</v>
      </c>
      <c r="C2865" s="948" t="s">
        <v>105</v>
      </c>
      <c r="D2865" s="948" t="s">
        <v>1270</v>
      </c>
      <c r="E2865" s="948">
        <v>49034</v>
      </c>
      <c r="F2865" s="948" t="s">
        <v>198</v>
      </c>
      <c r="G2865" s="948" t="s">
        <v>4670</v>
      </c>
      <c r="H2865" s="948" t="s">
        <v>3298</v>
      </c>
      <c r="I2865" s="948"/>
      <c r="J2865" s="948" t="s">
        <v>1096</v>
      </c>
      <c r="K2865" s="948">
        <v>2</v>
      </c>
      <c r="L2865" s="948" t="s">
        <v>25</v>
      </c>
      <c r="M2865" s="948">
        <v>41600</v>
      </c>
      <c r="N2865" s="948" t="s">
        <v>97</v>
      </c>
      <c r="O2865" s="948">
        <v>122428</v>
      </c>
      <c r="P2865" s="948">
        <v>80828</v>
      </c>
      <c r="Q2865" s="948">
        <v>18870</v>
      </c>
      <c r="R2865" s="948">
        <v>34212</v>
      </c>
      <c r="S2865" s="948"/>
      <c r="T2865" s="948"/>
      <c r="U2865" s="948"/>
      <c r="V2865" s="948" t="s">
        <v>1348</v>
      </c>
      <c r="W2865" s="948">
        <v>1</v>
      </c>
    </row>
    <row r="2866" spans="1:23" s="917" customFormat="1" ht="12.75" customHeight="1">
      <c r="A2866" s="948">
        <v>1525</v>
      </c>
      <c r="B2866" s="948">
        <v>2842</v>
      </c>
      <c r="C2866" s="948" t="s">
        <v>105</v>
      </c>
      <c r="D2866" s="948" t="s">
        <v>1270</v>
      </c>
      <c r="E2866" s="948">
        <v>49035</v>
      </c>
      <c r="F2866" s="948" t="s">
        <v>198</v>
      </c>
      <c r="G2866" s="948" t="s">
        <v>4671</v>
      </c>
      <c r="H2866" s="948" t="s">
        <v>3298</v>
      </c>
      <c r="I2866" s="948"/>
      <c r="J2866" s="948" t="s">
        <v>1096</v>
      </c>
      <c r="K2866" s="948">
        <v>2</v>
      </c>
      <c r="L2866" s="948" t="s">
        <v>25</v>
      </c>
      <c r="M2866" s="948">
        <v>41600</v>
      </c>
      <c r="N2866" s="948" t="s">
        <v>97</v>
      </c>
      <c r="O2866" s="948">
        <v>122428</v>
      </c>
      <c r="P2866" s="948">
        <v>80828</v>
      </c>
      <c r="Q2866" s="948">
        <v>18870</v>
      </c>
      <c r="R2866" s="948">
        <v>34212</v>
      </c>
      <c r="S2866" s="948"/>
      <c r="T2866" s="948"/>
      <c r="U2866" s="948"/>
      <c r="V2866" s="948" t="s">
        <v>1348</v>
      </c>
      <c r="W2866" s="948">
        <v>1</v>
      </c>
    </row>
    <row r="2867" spans="1:23" s="917" customFormat="1" ht="12.75" customHeight="1">
      <c r="A2867" s="948">
        <v>1525</v>
      </c>
      <c r="B2867" s="948">
        <v>2844</v>
      </c>
      <c r="C2867" s="948" t="s">
        <v>91</v>
      </c>
      <c r="D2867" s="948" t="s">
        <v>1270</v>
      </c>
      <c r="E2867" s="948">
        <v>49037</v>
      </c>
      <c r="F2867" s="948" t="s">
        <v>198</v>
      </c>
      <c r="G2867" s="948" t="s">
        <v>4672</v>
      </c>
      <c r="H2867" s="948" t="s">
        <v>3298</v>
      </c>
      <c r="I2867" s="948"/>
      <c r="J2867" s="948" t="s">
        <v>1096</v>
      </c>
      <c r="K2867" s="948">
        <v>3</v>
      </c>
      <c r="L2867" s="948" t="s">
        <v>25</v>
      </c>
      <c r="M2867" s="948">
        <v>41600</v>
      </c>
      <c r="N2867" s="948" t="s">
        <v>88</v>
      </c>
      <c r="O2867" s="948">
        <v>101092</v>
      </c>
      <c r="P2867" s="948">
        <v>59492</v>
      </c>
      <c r="Q2867" s="948">
        <v>18870</v>
      </c>
      <c r="R2867" s="948">
        <v>34212</v>
      </c>
      <c r="S2867" s="948"/>
      <c r="T2867" s="948"/>
      <c r="U2867" s="948"/>
      <c r="V2867" s="948" t="s">
        <v>1348</v>
      </c>
      <c r="W2867" s="948">
        <v>1</v>
      </c>
    </row>
    <row r="2868" spans="1:23" s="917" customFormat="1" ht="12.75" customHeight="1">
      <c r="A2868" s="948">
        <v>1912</v>
      </c>
      <c r="B2868" s="948">
        <v>2840</v>
      </c>
      <c r="C2868" s="948" t="s">
        <v>87</v>
      </c>
      <c r="D2868" s="948" t="s">
        <v>1270</v>
      </c>
      <c r="E2868" s="948">
        <v>49038</v>
      </c>
      <c r="F2868" s="948" t="s">
        <v>198</v>
      </c>
      <c r="G2868" s="948" t="s">
        <v>4673</v>
      </c>
      <c r="H2868" s="948" t="s">
        <v>4643</v>
      </c>
      <c r="I2868" s="948"/>
      <c r="J2868" s="948" t="s">
        <v>1096</v>
      </c>
      <c r="K2868" s="948">
        <v>1</v>
      </c>
      <c r="L2868" s="948" t="s">
        <v>25</v>
      </c>
      <c r="M2868" s="948">
        <v>41600</v>
      </c>
      <c r="N2868" s="948" t="s">
        <v>84</v>
      </c>
      <c r="O2868" s="948">
        <v>94362</v>
      </c>
      <c r="P2868" s="948">
        <v>52762</v>
      </c>
      <c r="Q2868" s="948">
        <v>9746</v>
      </c>
      <c r="R2868" s="948">
        <v>9782</v>
      </c>
      <c r="S2868" s="948"/>
      <c r="T2868" s="948"/>
      <c r="U2868" s="948"/>
      <c r="V2868" s="948" t="s">
        <v>1348</v>
      </c>
      <c r="W2868" s="948">
        <v>1</v>
      </c>
    </row>
    <row r="2869" spans="1:23" s="917" customFormat="1" ht="12.75" customHeight="1">
      <c r="A2869" s="948">
        <v>1510</v>
      </c>
      <c r="B2869" s="948">
        <v>2842</v>
      </c>
      <c r="C2869" s="948" t="s">
        <v>105</v>
      </c>
      <c r="D2869" s="948" t="s">
        <v>1270</v>
      </c>
      <c r="E2869" s="948">
        <v>49039</v>
      </c>
      <c r="F2869" s="948" t="s">
        <v>198</v>
      </c>
      <c r="G2869" s="948" t="s">
        <v>4674</v>
      </c>
      <c r="H2869" s="948" t="s">
        <v>3298</v>
      </c>
      <c r="I2869" s="948"/>
      <c r="J2869" s="948" t="s">
        <v>1096</v>
      </c>
      <c r="K2869" s="948">
        <v>2</v>
      </c>
      <c r="L2869" s="948" t="s">
        <v>25</v>
      </c>
      <c r="M2869" s="948">
        <v>41600</v>
      </c>
      <c r="N2869" s="948" t="s">
        <v>97</v>
      </c>
      <c r="O2869" s="948">
        <v>122428</v>
      </c>
      <c r="P2869" s="948">
        <v>80828</v>
      </c>
      <c r="Q2869" s="948">
        <v>18870</v>
      </c>
      <c r="R2869" s="948">
        <v>34212</v>
      </c>
      <c r="S2869" s="948"/>
      <c r="T2869" s="948"/>
      <c r="U2869" s="948"/>
      <c r="V2869" s="948" t="s">
        <v>1348</v>
      </c>
      <c r="W2869" s="948">
        <v>1</v>
      </c>
    </row>
    <row r="2870" spans="1:23" s="917" customFormat="1" ht="12.75" customHeight="1">
      <c r="A2870" s="948">
        <v>1525</v>
      </c>
      <c r="B2870" s="948">
        <v>2844</v>
      </c>
      <c r="C2870" s="948" t="s">
        <v>91</v>
      </c>
      <c r="D2870" s="948" t="s">
        <v>1270</v>
      </c>
      <c r="E2870" s="948">
        <v>49040</v>
      </c>
      <c r="F2870" s="948" t="s">
        <v>198</v>
      </c>
      <c r="G2870" s="948" t="s">
        <v>4675</v>
      </c>
      <c r="H2870" s="948" t="s">
        <v>3298</v>
      </c>
      <c r="I2870" s="948"/>
      <c r="J2870" s="948" t="s">
        <v>1096</v>
      </c>
      <c r="K2870" s="948">
        <v>2</v>
      </c>
      <c r="L2870" s="948" t="s">
        <v>25</v>
      </c>
      <c r="M2870" s="948">
        <v>41600</v>
      </c>
      <c r="N2870" s="948" t="s">
        <v>88</v>
      </c>
      <c r="O2870" s="948">
        <v>101092</v>
      </c>
      <c r="P2870" s="948">
        <v>59492</v>
      </c>
      <c r="Q2870" s="948">
        <v>18870</v>
      </c>
      <c r="R2870" s="948">
        <v>34212</v>
      </c>
      <c r="S2870" s="948"/>
      <c r="T2870" s="948"/>
      <c r="U2870" s="948"/>
      <c r="V2870" s="948" t="s">
        <v>1348</v>
      </c>
      <c r="W2870" s="948">
        <v>1</v>
      </c>
    </row>
    <row r="2871" spans="1:23" s="917" customFormat="1" ht="12.75" customHeight="1">
      <c r="A2871" s="948">
        <v>1420</v>
      </c>
      <c r="B2871" s="948">
        <v>2803</v>
      </c>
      <c r="C2871" s="948" t="s">
        <v>98</v>
      </c>
      <c r="D2871" s="948" t="s">
        <v>1833</v>
      </c>
      <c r="E2871" s="948">
        <v>49041</v>
      </c>
      <c r="F2871" s="948" t="s">
        <v>198</v>
      </c>
      <c r="G2871" s="948" t="s">
        <v>4676</v>
      </c>
      <c r="H2871" s="948" t="s">
        <v>4334</v>
      </c>
      <c r="I2871" s="948"/>
      <c r="J2871" s="948" t="s">
        <v>1096</v>
      </c>
      <c r="K2871" s="948">
        <v>12</v>
      </c>
      <c r="L2871" s="948" t="s">
        <v>25</v>
      </c>
      <c r="M2871" s="948">
        <v>41600</v>
      </c>
      <c r="N2871" s="948" t="s">
        <v>97</v>
      </c>
      <c r="O2871" s="948">
        <v>122428</v>
      </c>
      <c r="P2871" s="948">
        <v>80828</v>
      </c>
      <c r="Q2871" s="948">
        <v>18870</v>
      </c>
      <c r="R2871" s="948">
        <v>26466</v>
      </c>
      <c r="S2871" s="948"/>
      <c r="T2871" s="948"/>
      <c r="U2871" s="948"/>
      <c r="V2871" s="948" t="s">
        <v>1348</v>
      </c>
      <c r="W2871" s="948">
        <v>2</v>
      </c>
    </row>
    <row r="2872" spans="1:23" s="917" customFormat="1" ht="12.75" customHeight="1">
      <c r="A2872" s="948">
        <v>1420</v>
      </c>
      <c r="B2872" s="948">
        <v>2803</v>
      </c>
      <c r="C2872" s="948" t="s">
        <v>98</v>
      </c>
      <c r="D2872" s="948" t="s">
        <v>1833</v>
      </c>
      <c r="E2872" s="948">
        <v>49041</v>
      </c>
      <c r="F2872" s="948" t="s">
        <v>869</v>
      </c>
      <c r="G2872" s="948" t="s">
        <v>4677</v>
      </c>
      <c r="H2872" s="948" t="s">
        <v>4556</v>
      </c>
      <c r="I2872" s="948"/>
      <c r="J2872" s="948" t="s">
        <v>1096</v>
      </c>
      <c r="K2872" s="948">
        <v>3</v>
      </c>
      <c r="L2872" s="948" t="s">
        <v>25</v>
      </c>
      <c r="M2872" s="948">
        <v>41600</v>
      </c>
      <c r="N2872" s="948" t="s">
        <v>97</v>
      </c>
      <c r="O2872" s="948">
        <v>122428</v>
      </c>
      <c r="P2872" s="948">
        <v>80828</v>
      </c>
      <c r="Q2872" s="948">
        <v>18870</v>
      </c>
      <c r="R2872" s="948">
        <v>26466</v>
      </c>
      <c r="S2872" s="948"/>
      <c r="T2872" s="948"/>
      <c r="U2872" s="948"/>
      <c r="V2872" s="948" t="s">
        <v>1403</v>
      </c>
      <c r="W2872" s="948">
        <v>2</v>
      </c>
    </row>
    <row r="2873" spans="1:23" s="917" customFormat="1" ht="12.75" customHeight="1">
      <c r="A2873" s="948">
        <v>1420</v>
      </c>
      <c r="B2873" s="948">
        <v>2803</v>
      </c>
      <c r="C2873" s="948" t="s">
        <v>98</v>
      </c>
      <c r="D2873" s="948" t="s">
        <v>1833</v>
      </c>
      <c r="E2873" s="948">
        <v>49041</v>
      </c>
      <c r="F2873" s="948" t="s">
        <v>871</v>
      </c>
      <c r="G2873" s="948" t="s">
        <v>4678</v>
      </c>
      <c r="H2873" s="948" t="s">
        <v>4481</v>
      </c>
      <c r="I2873" s="948"/>
      <c r="J2873" s="948" t="s">
        <v>1096</v>
      </c>
      <c r="K2873" s="948">
        <v>3</v>
      </c>
      <c r="L2873" s="948" t="s">
        <v>25</v>
      </c>
      <c r="M2873" s="948">
        <v>41600</v>
      </c>
      <c r="N2873" s="948" t="s">
        <v>97</v>
      </c>
      <c r="O2873" s="948">
        <v>122428</v>
      </c>
      <c r="P2873" s="948">
        <v>80828</v>
      </c>
      <c r="Q2873" s="948">
        <v>18870</v>
      </c>
      <c r="R2873" s="948">
        <v>26466</v>
      </c>
      <c r="S2873" s="948"/>
      <c r="T2873" s="948"/>
      <c r="U2873" s="948"/>
      <c r="V2873" s="948" t="s">
        <v>1403</v>
      </c>
      <c r="W2873" s="948">
        <v>2</v>
      </c>
    </row>
    <row r="2874" spans="1:23" s="917" customFormat="1" ht="12.75" customHeight="1">
      <c r="A2874" s="948">
        <v>1420</v>
      </c>
      <c r="B2874" s="948">
        <v>2803</v>
      </c>
      <c r="C2874" s="948" t="s">
        <v>98</v>
      </c>
      <c r="D2874" s="948" t="s">
        <v>1833</v>
      </c>
      <c r="E2874" s="948">
        <v>49041</v>
      </c>
      <c r="F2874" s="948" t="s">
        <v>873</v>
      </c>
      <c r="G2874" s="948" t="s">
        <v>4679</v>
      </c>
      <c r="H2874" s="948" t="s">
        <v>4481</v>
      </c>
      <c r="I2874" s="948"/>
      <c r="J2874" s="948" t="s">
        <v>1096</v>
      </c>
      <c r="K2874" s="948">
        <v>3</v>
      </c>
      <c r="L2874" s="948" t="s">
        <v>25</v>
      </c>
      <c r="M2874" s="948">
        <v>41600</v>
      </c>
      <c r="N2874" s="948" t="s">
        <v>97</v>
      </c>
      <c r="O2874" s="948">
        <v>122428</v>
      </c>
      <c r="P2874" s="948">
        <v>80828</v>
      </c>
      <c r="Q2874" s="948">
        <v>18870</v>
      </c>
      <c r="R2874" s="948">
        <v>26466</v>
      </c>
      <c r="S2874" s="948"/>
      <c r="T2874" s="948"/>
      <c r="U2874" s="948"/>
      <c r="V2874" s="948" t="s">
        <v>1403</v>
      </c>
      <c r="W2874" s="948">
        <v>2</v>
      </c>
    </row>
    <row r="2875" spans="1:23" s="917" customFormat="1" ht="12.75" customHeight="1">
      <c r="A2875" s="948">
        <v>1420</v>
      </c>
      <c r="B2875" s="948">
        <v>2803</v>
      </c>
      <c r="C2875" s="948" t="s">
        <v>98</v>
      </c>
      <c r="D2875" s="948" t="s">
        <v>1833</v>
      </c>
      <c r="E2875" s="948">
        <v>49041</v>
      </c>
      <c r="F2875" s="948" t="s">
        <v>975</v>
      </c>
      <c r="G2875" s="948" t="s">
        <v>4680</v>
      </c>
      <c r="H2875" s="948" t="s">
        <v>4556</v>
      </c>
      <c r="I2875" s="948"/>
      <c r="J2875" s="948" t="s">
        <v>1096</v>
      </c>
      <c r="K2875" s="948">
        <v>3</v>
      </c>
      <c r="L2875" s="948" t="s">
        <v>25</v>
      </c>
      <c r="M2875" s="948">
        <v>41600</v>
      </c>
      <c r="N2875" s="948" t="s">
        <v>97</v>
      </c>
      <c r="O2875" s="948">
        <v>122428</v>
      </c>
      <c r="P2875" s="948">
        <v>80828</v>
      </c>
      <c r="Q2875" s="948">
        <v>18870</v>
      </c>
      <c r="R2875" s="948">
        <v>26466</v>
      </c>
      <c r="S2875" s="948"/>
      <c r="T2875" s="948"/>
      <c r="U2875" s="948"/>
      <c r="V2875" s="948" t="s">
        <v>1403</v>
      </c>
      <c r="W2875" s="948">
        <v>2</v>
      </c>
    </row>
    <row r="2876" spans="1:23" s="917" customFormat="1" ht="12.75" customHeight="1">
      <c r="A2876" s="948">
        <v>1420</v>
      </c>
      <c r="B2876" s="948">
        <v>2803</v>
      </c>
      <c r="C2876" s="948" t="s">
        <v>98</v>
      </c>
      <c r="D2876" s="948" t="s">
        <v>1833</v>
      </c>
      <c r="E2876" s="948">
        <v>49042</v>
      </c>
      <c r="F2876" s="948" t="s">
        <v>198</v>
      </c>
      <c r="G2876" s="948" t="s">
        <v>4681</v>
      </c>
      <c r="H2876" s="948" t="s">
        <v>4334</v>
      </c>
      <c r="I2876" s="948"/>
      <c r="J2876" s="948" t="s">
        <v>1096</v>
      </c>
      <c r="K2876" s="948">
        <v>6</v>
      </c>
      <c r="L2876" s="948" t="s">
        <v>25</v>
      </c>
      <c r="M2876" s="948">
        <v>41600</v>
      </c>
      <c r="N2876" s="948" t="s">
        <v>97</v>
      </c>
      <c r="O2876" s="948">
        <v>122428</v>
      </c>
      <c r="P2876" s="948">
        <v>80828</v>
      </c>
      <c r="Q2876" s="948">
        <v>18870</v>
      </c>
      <c r="R2876" s="948">
        <v>26466</v>
      </c>
      <c r="S2876" s="948"/>
      <c r="T2876" s="948"/>
      <c r="U2876" s="948"/>
      <c r="V2876" s="948" t="s">
        <v>1348</v>
      </c>
      <c r="W2876" s="948">
        <v>2</v>
      </c>
    </row>
    <row r="2877" spans="1:23" s="917" customFormat="1" ht="12.75" customHeight="1">
      <c r="A2877" s="948">
        <v>1420</v>
      </c>
      <c r="B2877" s="948">
        <v>2803</v>
      </c>
      <c r="C2877" s="948" t="s">
        <v>98</v>
      </c>
      <c r="D2877" s="948" t="s">
        <v>1833</v>
      </c>
      <c r="E2877" s="948">
        <v>49042</v>
      </c>
      <c r="F2877" s="948" t="s">
        <v>869</v>
      </c>
      <c r="G2877" s="948" t="s">
        <v>4682</v>
      </c>
      <c r="H2877" s="948" t="s">
        <v>4010</v>
      </c>
      <c r="I2877" s="948"/>
      <c r="J2877" s="948" t="s">
        <v>1096</v>
      </c>
      <c r="K2877" s="948">
        <v>3</v>
      </c>
      <c r="L2877" s="948" t="s">
        <v>25</v>
      </c>
      <c r="M2877" s="948">
        <v>41600</v>
      </c>
      <c r="N2877" s="948" t="s">
        <v>97</v>
      </c>
      <c r="O2877" s="948">
        <v>122428</v>
      </c>
      <c r="P2877" s="948">
        <v>80828</v>
      </c>
      <c r="Q2877" s="948">
        <v>18870</v>
      </c>
      <c r="R2877" s="948">
        <v>26466</v>
      </c>
      <c r="S2877" s="948"/>
      <c r="T2877" s="948"/>
      <c r="U2877" s="948"/>
      <c r="V2877" s="948" t="s">
        <v>1403</v>
      </c>
      <c r="W2877" s="948">
        <v>2</v>
      </c>
    </row>
    <row r="2878" spans="1:23" s="917" customFormat="1" ht="12.75" customHeight="1">
      <c r="A2878" s="948">
        <v>1420</v>
      </c>
      <c r="B2878" s="948">
        <v>2803</v>
      </c>
      <c r="C2878" s="948" t="s">
        <v>98</v>
      </c>
      <c r="D2878" s="948" t="s">
        <v>1833</v>
      </c>
      <c r="E2878" s="948">
        <v>49042</v>
      </c>
      <c r="F2878" s="948" t="s">
        <v>871</v>
      </c>
      <c r="G2878" s="948" t="s">
        <v>4683</v>
      </c>
      <c r="H2878" s="948" t="s">
        <v>4556</v>
      </c>
      <c r="I2878" s="948"/>
      <c r="J2878" s="948" t="s">
        <v>1096</v>
      </c>
      <c r="K2878" s="948">
        <v>3</v>
      </c>
      <c r="L2878" s="948" t="s">
        <v>25</v>
      </c>
      <c r="M2878" s="948">
        <v>41600</v>
      </c>
      <c r="N2878" s="948" t="s">
        <v>97</v>
      </c>
      <c r="O2878" s="948">
        <v>122428</v>
      </c>
      <c r="P2878" s="948">
        <v>80828</v>
      </c>
      <c r="Q2878" s="948">
        <v>18870</v>
      </c>
      <c r="R2878" s="948">
        <v>26466</v>
      </c>
      <c r="S2878" s="948"/>
      <c r="T2878" s="948"/>
      <c r="U2878" s="948"/>
      <c r="V2878" s="948" t="s">
        <v>1403</v>
      </c>
      <c r="W2878" s="948">
        <v>2</v>
      </c>
    </row>
    <row r="2879" spans="1:23" s="917" customFormat="1" ht="12.75" customHeight="1">
      <c r="A2879" s="948">
        <v>1420</v>
      </c>
      <c r="B2879" s="948">
        <v>2803</v>
      </c>
      <c r="C2879" s="948" t="s">
        <v>98</v>
      </c>
      <c r="D2879" s="948" t="s">
        <v>1833</v>
      </c>
      <c r="E2879" s="948">
        <v>49043</v>
      </c>
      <c r="F2879" s="948" t="s">
        <v>198</v>
      </c>
      <c r="G2879" s="948" t="s">
        <v>4684</v>
      </c>
      <c r="H2879" s="948" t="s">
        <v>4481</v>
      </c>
      <c r="I2879" s="948"/>
      <c r="J2879" s="948" t="s">
        <v>1096</v>
      </c>
      <c r="K2879" s="948">
        <v>6</v>
      </c>
      <c r="L2879" s="948" t="s">
        <v>25</v>
      </c>
      <c r="M2879" s="948">
        <v>41600</v>
      </c>
      <c r="N2879" s="948" t="s">
        <v>97</v>
      </c>
      <c r="O2879" s="948">
        <v>122428</v>
      </c>
      <c r="P2879" s="948">
        <v>80828</v>
      </c>
      <c r="Q2879" s="948">
        <v>18870</v>
      </c>
      <c r="R2879" s="948">
        <v>26466</v>
      </c>
      <c r="S2879" s="948"/>
      <c r="T2879" s="948"/>
      <c r="U2879" s="948"/>
      <c r="V2879" s="948" t="s">
        <v>1348</v>
      </c>
      <c r="W2879" s="948">
        <v>2</v>
      </c>
    </row>
    <row r="2880" spans="1:23" s="917" customFormat="1" ht="12.75" customHeight="1">
      <c r="A2880" s="948">
        <v>1420</v>
      </c>
      <c r="B2880" s="948">
        <v>2803</v>
      </c>
      <c r="C2880" s="948" t="s">
        <v>98</v>
      </c>
      <c r="D2880" s="948" t="s">
        <v>1833</v>
      </c>
      <c r="E2880" s="948">
        <v>49043</v>
      </c>
      <c r="F2880" s="948" t="s">
        <v>869</v>
      </c>
      <c r="G2880" s="948" t="s">
        <v>4685</v>
      </c>
      <c r="H2880" s="948" t="s">
        <v>4481</v>
      </c>
      <c r="I2880" s="948"/>
      <c r="J2880" s="948" t="s">
        <v>1096</v>
      </c>
      <c r="K2880" s="948">
        <v>3</v>
      </c>
      <c r="L2880" s="948" t="s">
        <v>25</v>
      </c>
      <c r="M2880" s="948">
        <v>41600</v>
      </c>
      <c r="N2880" s="948" t="s">
        <v>97</v>
      </c>
      <c r="O2880" s="948">
        <v>122428</v>
      </c>
      <c r="P2880" s="948">
        <v>80828</v>
      </c>
      <c r="Q2880" s="948">
        <v>18870</v>
      </c>
      <c r="R2880" s="948">
        <v>26466</v>
      </c>
      <c r="S2880" s="948"/>
      <c r="T2880" s="948"/>
      <c r="U2880" s="948"/>
      <c r="V2880" s="948" t="s">
        <v>1403</v>
      </c>
      <c r="W2880" s="948">
        <v>2</v>
      </c>
    </row>
    <row r="2881" spans="1:23" s="917" customFormat="1" ht="12.75" customHeight="1">
      <c r="A2881" s="948">
        <v>1420</v>
      </c>
      <c r="B2881" s="948">
        <v>2803</v>
      </c>
      <c r="C2881" s="948" t="s">
        <v>98</v>
      </c>
      <c r="D2881" s="948" t="s">
        <v>1833</v>
      </c>
      <c r="E2881" s="948">
        <v>49043</v>
      </c>
      <c r="F2881" s="948" t="s">
        <v>871</v>
      </c>
      <c r="G2881" s="948" t="s">
        <v>4686</v>
      </c>
      <c r="H2881" s="948" t="s">
        <v>4481</v>
      </c>
      <c r="I2881" s="948"/>
      <c r="J2881" s="948" t="s">
        <v>1096</v>
      </c>
      <c r="K2881" s="948">
        <v>3</v>
      </c>
      <c r="L2881" s="948" t="s">
        <v>25</v>
      </c>
      <c r="M2881" s="948">
        <v>41600</v>
      </c>
      <c r="N2881" s="948" t="s">
        <v>97</v>
      </c>
      <c r="O2881" s="948">
        <v>122428</v>
      </c>
      <c r="P2881" s="948">
        <v>80828</v>
      </c>
      <c r="Q2881" s="948">
        <v>18870</v>
      </c>
      <c r="R2881" s="948">
        <v>26466</v>
      </c>
      <c r="S2881" s="948"/>
      <c r="T2881" s="948"/>
      <c r="U2881" s="948"/>
      <c r="V2881" s="948" t="s">
        <v>1403</v>
      </c>
      <c r="W2881" s="948">
        <v>2</v>
      </c>
    </row>
    <row r="2882" spans="1:23" s="917" customFormat="1" ht="12.75" customHeight="1">
      <c r="A2882" s="948">
        <v>1430</v>
      </c>
      <c r="B2882" s="948">
        <v>2807</v>
      </c>
      <c r="C2882" s="948" t="s">
        <v>1102</v>
      </c>
      <c r="D2882" s="948" t="s">
        <v>1833</v>
      </c>
      <c r="E2882" s="948">
        <v>49044</v>
      </c>
      <c r="F2882" s="948" t="s">
        <v>198</v>
      </c>
      <c r="G2882" s="948" t="s">
        <v>4687</v>
      </c>
      <c r="H2882" s="948" t="s">
        <v>4334</v>
      </c>
      <c r="I2882" s="948"/>
      <c r="J2882" s="948" t="s">
        <v>1096</v>
      </c>
      <c r="K2882" s="948">
        <v>3</v>
      </c>
      <c r="L2882" s="948" t="s">
        <v>25</v>
      </c>
      <c r="M2882" s="948">
        <v>41600</v>
      </c>
      <c r="N2882" s="948" t="s">
        <v>97</v>
      </c>
      <c r="O2882" s="948">
        <v>122428</v>
      </c>
      <c r="P2882" s="948">
        <v>80828</v>
      </c>
      <c r="Q2882" s="948">
        <v>18870</v>
      </c>
      <c r="R2882" s="948">
        <v>26466</v>
      </c>
      <c r="S2882" s="948"/>
      <c r="T2882" s="948"/>
      <c r="U2882" s="948"/>
      <c r="V2882" s="948" t="s">
        <v>1348</v>
      </c>
      <c r="W2882" s="948">
        <v>1</v>
      </c>
    </row>
    <row r="2883" spans="1:23" s="917" customFormat="1" ht="12.75" customHeight="1">
      <c r="A2883" s="948">
        <v>1430</v>
      </c>
      <c r="B2883" s="948">
        <v>2807</v>
      </c>
      <c r="C2883" s="948" t="s">
        <v>1102</v>
      </c>
      <c r="D2883" s="948" t="s">
        <v>1833</v>
      </c>
      <c r="E2883" s="948">
        <v>49045</v>
      </c>
      <c r="F2883" s="948" t="s">
        <v>198</v>
      </c>
      <c r="G2883" s="948" t="s">
        <v>4688</v>
      </c>
      <c r="H2883" s="948" t="s">
        <v>4010</v>
      </c>
      <c r="I2883" s="948"/>
      <c r="J2883" s="948" t="s">
        <v>1096</v>
      </c>
      <c r="K2883" s="948">
        <v>3</v>
      </c>
      <c r="L2883" s="948" t="s">
        <v>25</v>
      </c>
      <c r="M2883" s="948">
        <v>41600</v>
      </c>
      <c r="N2883" s="948" t="s">
        <v>97</v>
      </c>
      <c r="O2883" s="948">
        <v>122428</v>
      </c>
      <c r="P2883" s="948">
        <v>80828</v>
      </c>
      <c r="Q2883" s="948">
        <v>18870</v>
      </c>
      <c r="R2883" s="948">
        <v>26466</v>
      </c>
      <c r="S2883" s="948"/>
      <c r="T2883" s="948"/>
      <c r="U2883" s="948"/>
      <c r="V2883" s="948" t="s">
        <v>1348</v>
      </c>
      <c r="W2883" s="948">
        <v>1</v>
      </c>
    </row>
    <row r="2884" spans="1:23" s="917" customFormat="1" ht="12.75" customHeight="1">
      <c r="A2884" s="948">
        <v>1430</v>
      </c>
      <c r="B2884" s="948">
        <v>2807</v>
      </c>
      <c r="C2884" s="948" t="s">
        <v>1102</v>
      </c>
      <c r="D2884" s="948" t="s">
        <v>1833</v>
      </c>
      <c r="E2884" s="948">
        <v>49045</v>
      </c>
      <c r="F2884" s="948" t="s">
        <v>869</v>
      </c>
      <c r="G2884" s="948" t="s">
        <v>4689</v>
      </c>
      <c r="H2884" s="948" t="s">
        <v>4010</v>
      </c>
      <c r="I2884" s="948"/>
      <c r="J2884" s="948" t="s">
        <v>1096</v>
      </c>
      <c r="K2884" s="948">
        <v>1</v>
      </c>
      <c r="L2884" s="948" t="s">
        <v>25</v>
      </c>
      <c r="M2884" s="948">
        <v>41600</v>
      </c>
      <c r="N2884" s="948" t="s">
        <v>97</v>
      </c>
      <c r="O2884" s="948">
        <v>122428</v>
      </c>
      <c r="P2884" s="948">
        <v>80828</v>
      </c>
      <c r="Q2884" s="948">
        <v>18870</v>
      </c>
      <c r="R2884" s="948">
        <v>26466</v>
      </c>
      <c r="S2884" s="948"/>
      <c r="T2884" s="948"/>
      <c r="U2884" s="948"/>
      <c r="V2884" s="948" t="s">
        <v>1403</v>
      </c>
      <c r="W2884" s="948">
        <v>1</v>
      </c>
    </row>
    <row r="2885" spans="1:23" s="917" customFormat="1" ht="12.75" customHeight="1">
      <c r="A2885" s="948">
        <v>1430</v>
      </c>
      <c r="B2885" s="948">
        <v>2807</v>
      </c>
      <c r="C2885" s="948" t="s">
        <v>1102</v>
      </c>
      <c r="D2885" s="948" t="s">
        <v>1833</v>
      </c>
      <c r="E2885" s="948">
        <v>49045</v>
      </c>
      <c r="F2885" s="948" t="s">
        <v>871</v>
      </c>
      <c r="G2885" s="948" t="s">
        <v>4690</v>
      </c>
      <c r="H2885" s="948" t="s">
        <v>4010</v>
      </c>
      <c r="I2885" s="948"/>
      <c r="J2885" s="948" t="s">
        <v>1096</v>
      </c>
      <c r="K2885" s="948">
        <v>2</v>
      </c>
      <c r="L2885" s="948" t="s">
        <v>25</v>
      </c>
      <c r="M2885" s="948">
        <v>41600</v>
      </c>
      <c r="N2885" s="948" t="s">
        <v>97</v>
      </c>
      <c r="O2885" s="948">
        <v>122428</v>
      </c>
      <c r="P2885" s="948">
        <v>80828</v>
      </c>
      <c r="Q2885" s="948">
        <v>18870</v>
      </c>
      <c r="R2885" s="948">
        <v>26466</v>
      </c>
      <c r="S2885" s="948"/>
      <c r="T2885" s="948"/>
      <c r="U2885" s="948"/>
      <c r="V2885" s="948" t="s">
        <v>1403</v>
      </c>
      <c r="W2885" s="948">
        <v>1</v>
      </c>
    </row>
    <row r="2886" spans="1:23" s="917" customFormat="1" ht="12.75" customHeight="1">
      <c r="A2886" s="948">
        <v>1430</v>
      </c>
      <c r="B2886" s="948">
        <v>2807</v>
      </c>
      <c r="C2886" s="948" t="s">
        <v>1102</v>
      </c>
      <c r="D2886" s="948" t="s">
        <v>1833</v>
      </c>
      <c r="E2886" s="948">
        <v>49046</v>
      </c>
      <c r="F2886" s="948" t="s">
        <v>198</v>
      </c>
      <c r="G2886" s="948" t="s">
        <v>4691</v>
      </c>
      <c r="H2886" s="948" t="s">
        <v>4334</v>
      </c>
      <c r="I2886" s="948"/>
      <c r="J2886" s="948" t="s">
        <v>1096</v>
      </c>
      <c r="K2886" s="948">
        <v>2</v>
      </c>
      <c r="L2886" s="948" t="s">
        <v>25</v>
      </c>
      <c r="M2886" s="948">
        <v>41600</v>
      </c>
      <c r="N2886" s="948" t="s">
        <v>97</v>
      </c>
      <c r="O2886" s="948">
        <v>122428</v>
      </c>
      <c r="P2886" s="948">
        <v>80828</v>
      </c>
      <c r="Q2886" s="948">
        <v>18870</v>
      </c>
      <c r="R2886" s="948">
        <v>26466</v>
      </c>
      <c r="S2886" s="948"/>
      <c r="T2886" s="948"/>
      <c r="U2886" s="948"/>
      <c r="V2886" s="948" t="s">
        <v>1348</v>
      </c>
      <c r="W2886" s="948">
        <v>1</v>
      </c>
    </row>
    <row r="2887" spans="1:23" s="917" customFormat="1" ht="12.75" customHeight="1">
      <c r="A2887" s="948">
        <v>1525</v>
      </c>
      <c r="B2887" s="948">
        <v>2844</v>
      </c>
      <c r="C2887" s="948" t="s">
        <v>91</v>
      </c>
      <c r="D2887" s="948" t="s">
        <v>1270</v>
      </c>
      <c r="E2887" s="948">
        <v>49047</v>
      </c>
      <c r="F2887" s="948" t="s">
        <v>198</v>
      </c>
      <c r="G2887" s="948" t="s">
        <v>4692</v>
      </c>
      <c r="H2887" s="948" t="s">
        <v>3298</v>
      </c>
      <c r="I2887" s="948"/>
      <c r="J2887" s="948" t="s">
        <v>1096</v>
      </c>
      <c r="K2887" s="948">
        <v>3</v>
      </c>
      <c r="L2887" s="948" t="s">
        <v>25</v>
      </c>
      <c r="M2887" s="948">
        <v>41600</v>
      </c>
      <c r="N2887" s="948" t="s">
        <v>88</v>
      </c>
      <c r="O2887" s="948">
        <v>101092</v>
      </c>
      <c r="P2887" s="948">
        <v>59492</v>
      </c>
      <c r="Q2887" s="948">
        <v>18870</v>
      </c>
      <c r="R2887" s="948">
        <v>34212</v>
      </c>
      <c r="S2887" s="948"/>
      <c r="T2887" s="948"/>
      <c r="U2887" s="948"/>
      <c r="V2887" s="948" t="s">
        <v>1348</v>
      </c>
      <c r="W2887" s="948">
        <v>1</v>
      </c>
    </row>
    <row r="2888" spans="1:23" s="917" customFormat="1" ht="12.75" customHeight="1">
      <c r="A2888" s="948">
        <v>1525</v>
      </c>
      <c r="B2888" s="948">
        <v>2840</v>
      </c>
      <c r="C2888" s="948" t="s">
        <v>87</v>
      </c>
      <c r="D2888" s="948" t="s">
        <v>1270</v>
      </c>
      <c r="E2888" s="948">
        <v>49048</v>
      </c>
      <c r="F2888" s="948" t="s">
        <v>198</v>
      </c>
      <c r="G2888" s="948" t="s">
        <v>4693</v>
      </c>
      <c r="H2888" s="948" t="s">
        <v>3298</v>
      </c>
      <c r="I2888" s="948"/>
      <c r="J2888" s="948" t="s">
        <v>1096</v>
      </c>
      <c r="K2888" s="948">
        <v>1</v>
      </c>
      <c r="L2888" s="948" t="s">
        <v>25</v>
      </c>
      <c r="M2888" s="948">
        <v>41600</v>
      </c>
      <c r="N2888" s="948" t="s">
        <v>84</v>
      </c>
      <c r="O2888" s="948">
        <v>94362</v>
      </c>
      <c r="P2888" s="948">
        <v>52762</v>
      </c>
      <c r="Q2888" s="948">
        <v>18870</v>
      </c>
      <c r="R2888" s="948">
        <v>34212</v>
      </c>
      <c r="S2888" s="948"/>
      <c r="T2888" s="948"/>
      <c r="U2888" s="948"/>
      <c r="V2888" s="948" t="s">
        <v>1348</v>
      </c>
      <c r="W2888" s="948">
        <v>1</v>
      </c>
    </row>
    <row r="2889" spans="1:23" s="917" customFormat="1" ht="12.75" customHeight="1">
      <c r="A2889" s="948">
        <v>1515</v>
      </c>
      <c r="B2889" s="948">
        <v>2842</v>
      </c>
      <c r="C2889" s="948" t="s">
        <v>105</v>
      </c>
      <c r="D2889" s="948" t="s">
        <v>1270</v>
      </c>
      <c r="E2889" s="948">
        <v>49049</v>
      </c>
      <c r="F2889" s="948" t="s">
        <v>198</v>
      </c>
      <c r="G2889" s="948" t="s">
        <v>4694</v>
      </c>
      <c r="H2889" s="948" t="s">
        <v>3298</v>
      </c>
      <c r="I2889" s="948"/>
      <c r="J2889" s="948" t="s">
        <v>1096</v>
      </c>
      <c r="K2889" s="948">
        <v>2</v>
      </c>
      <c r="L2889" s="948" t="s">
        <v>25</v>
      </c>
      <c r="M2889" s="948">
        <v>41600</v>
      </c>
      <c r="N2889" s="948" t="s">
        <v>97</v>
      </c>
      <c r="O2889" s="948">
        <v>122428</v>
      </c>
      <c r="P2889" s="948">
        <v>80828</v>
      </c>
      <c r="Q2889" s="948">
        <v>18870</v>
      </c>
      <c r="R2889" s="948">
        <v>34212</v>
      </c>
      <c r="S2889" s="948"/>
      <c r="T2889" s="948"/>
      <c r="U2889" s="948"/>
      <c r="V2889" s="948" t="s">
        <v>1348</v>
      </c>
      <c r="W2889" s="948">
        <v>1</v>
      </c>
    </row>
    <row r="2890" spans="1:23" s="917" customFormat="1" ht="12.75" customHeight="1">
      <c r="A2890" s="948">
        <v>1510</v>
      </c>
      <c r="B2890" s="948">
        <v>2842</v>
      </c>
      <c r="C2890" s="948" t="s">
        <v>105</v>
      </c>
      <c r="D2890" s="948" t="s">
        <v>1270</v>
      </c>
      <c r="E2890" s="948">
        <v>49050</v>
      </c>
      <c r="F2890" s="948" t="s">
        <v>198</v>
      </c>
      <c r="G2890" s="948" t="s">
        <v>4695</v>
      </c>
      <c r="H2890" s="948" t="s">
        <v>3298</v>
      </c>
      <c r="I2890" s="948"/>
      <c r="J2890" s="948" t="s">
        <v>1096</v>
      </c>
      <c r="K2890" s="948">
        <v>2</v>
      </c>
      <c r="L2890" s="948" t="s">
        <v>25</v>
      </c>
      <c r="M2890" s="948">
        <v>41600</v>
      </c>
      <c r="N2890" s="948" t="s">
        <v>97</v>
      </c>
      <c r="O2890" s="948">
        <v>122428</v>
      </c>
      <c r="P2890" s="948">
        <v>80828</v>
      </c>
      <c r="Q2890" s="948">
        <v>18870</v>
      </c>
      <c r="R2890" s="948">
        <v>34212</v>
      </c>
      <c r="S2890" s="948"/>
      <c r="T2890" s="948"/>
      <c r="U2890" s="948"/>
      <c r="V2890" s="948" t="s">
        <v>1348</v>
      </c>
      <c r="W2890" s="948">
        <v>1</v>
      </c>
    </row>
    <row r="2891" spans="1:23" s="917" customFormat="1" ht="12.75" customHeight="1">
      <c r="A2891" s="948">
        <v>1430</v>
      </c>
      <c r="B2891" s="948">
        <v>2834</v>
      </c>
      <c r="C2891" s="948" t="s">
        <v>123</v>
      </c>
      <c r="D2891" s="948" t="s">
        <v>1833</v>
      </c>
      <c r="E2891" s="948">
        <v>49051</v>
      </c>
      <c r="F2891" s="948" t="s">
        <v>198</v>
      </c>
      <c r="G2891" s="948" t="s">
        <v>4696</v>
      </c>
      <c r="H2891" s="948" t="s">
        <v>4334</v>
      </c>
      <c r="I2891" s="948"/>
      <c r="J2891" s="948" t="s">
        <v>1096</v>
      </c>
      <c r="K2891" s="948">
        <v>4</v>
      </c>
      <c r="L2891" s="948" t="s">
        <v>25</v>
      </c>
      <c r="M2891" s="948">
        <v>41600</v>
      </c>
      <c r="N2891" s="948" t="s">
        <v>120</v>
      </c>
      <c r="O2891" s="948">
        <v>177383</v>
      </c>
      <c r="P2891" s="948">
        <v>135783</v>
      </c>
      <c r="Q2891" s="948">
        <v>18870</v>
      </c>
      <c r="R2891" s="948">
        <v>26466</v>
      </c>
      <c r="S2891" s="948"/>
      <c r="T2891" s="948"/>
      <c r="U2891" s="948"/>
      <c r="V2891" s="948" t="s">
        <v>1348</v>
      </c>
      <c r="W2891" s="948">
        <v>1</v>
      </c>
    </row>
    <row r="2892" spans="1:23" s="917" customFormat="1" ht="12.75" customHeight="1">
      <c r="A2892" s="948">
        <v>1430</v>
      </c>
      <c r="B2892" s="948">
        <v>2834</v>
      </c>
      <c r="C2892" s="948" t="s">
        <v>123</v>
      </c>
      <c r="D2892" s="948" t="s">
        <v>1833</v>
      </c>
      <c r="E2892" s="948">
        <v>49052</v>
      </c>
      <c r="F2892" s="948" t="s">
        <v>198</v>
      </c>
      <c r="G2892" s="948" t="s">
        <v>4697</v>
      </c>
      <c r="H2892" s="948" t="s">
        <v>4334</v>
      </c>
      <c r="I2892" s="948"/>
      <c r="J2892" s="948" t="s">
        <v>1096</v>
      </c>
      <c r="K2892" s="948">
        <v>5</v>
      </c>
      <c r="L2892" s="948" t="s">
        <v>25</v>
      </c>
      <c r="M2892" s="948">
        <v>41600</v>
      </c>
      <c r="N2892" s="948" t="s">
        <v>120</v>
      </c>
      <c r="O2892" s="948">
        <v>177383</v>
      </c>
      <c r="P2892" s="948">
        <v>135783</v>
      </c>
      <c r="Q2892" s="948">
        <v>18870</v>
      </c>
      <c r="R2892" s="948">
        <v>26466</v>
      </c>
      <c r="S2892" s="948"/>
      <c r="T2892" s="948"/>
      <c r="U2892" s="948"/>
      <c r="V2892" s="948" t="s">
        <v>1348</v>
      </c>
      <c r="W2892" s="948">
        <v>1</v>
      </c>
    </row>
    <row r="2893" spans="1:23" s="917" customFormat="1" ht="12.75" customHeight="1">
      <c r="A2893" s="948">
        <v>1525</v>
      </c>
      <c r="B2893" s="948">
        <v>2844</v>
      </c>
      <c r="C2893" s="948" t="s">
        <v>91</v>
      </c>
      <c r="D2893" s="948" t="s">
        <v>1270</v>
      </c>
      <c r="E2893" s="948">
        <v>49053</v>
      </c>
      <c r="F2893" s="948" t="s">
        <v>198</v>
      </c>
      <c r="G2893" s="948" t="s">
        <v>4698</v>
      </c>
      <c r="H2893" s="948" t="s">
        <v>3298</v>
      </c>
      <c r="I2893" s="948"/>
      <c r="J2893" s="948" t="s">
        <v>1096</v>
      </c>
      <c r="K2893" s="948">
        <v>2</v>
      </c>
      <c r="L2893" s="948" t="s">
        <v>25</v>
      </c>
      <c r="M2893" s="948">
        <v>41600</v>
      </c>
      <c r="N2893" s="948" t="s">
        <v>88</v>
      </c>
      <c r="O2893" s="948">
        <v>101092</v>
      </c>
      <c r="P2893" s="948">
        <v>59492</v>
      </c>
      <c r="Q2893" s="948">
        <v>18870</v>
      </c>
      <c r="R2893" s="948">
        <v>34212</v>
      </c>
      <c r="S2893" s="948"/>
      <c r="T2893" s="948"/>
      <c r="U2893" s="948"/>
      <c r="V2893" s="948" t="s">
        <v>1348</v>
      </c>
      <c r="W2893" s="948">
        <v>1</v>
      </c>
    </row>
    <row r="2894" spans="1:23" s="917" customFormat="1" ht="12.75" customHeight="1">
      <c r="A2894" s="948">
        <v>1525</v>
      </c>
      <c r="B2894" s="948">
        <v>2844</v>
      </c>
      <c r="C2894" s="948" t="s">
        <v>91</v>
      </c>
      <c r="D2894" s="948" t="s">
        <v>1270</v>
      </c>
      <c r="E2894" s="948">
        <v>49054</v>
      </c>
      <c r="F2894" s="948" t="s">
        <v>198</v>
      </c>
      <c r="G2894" s="948" t="s">
        <v>4699</v>
      </c>
      <c r="H2894" s="948" t="s">
        <v>3298</v>
      </c>
      <c r="I2894" s="948"/>
      <c r="J2894" s="948" t="s">
        <v>1096</v>
      </c>
      <c r="K2894" s="948">
        <v>1</v>
      </c>
      <c r="L2894" s="948" t="s">
        <v>25</v>
      </c>
      <c r="M2894" s="948">
        <v>41600</v>
      </c>
      <c r="N2894" s="948" t="s">
        <v>88</v>
      </c>
      <c r="O2894" s="948">
        <v>101092</v>
      </c>
      <c r="P2894" s="948">
        <v>59492</v>
      </c>
      <c r="Q2894" s="948">
        <v>18870</v>
      </c>
      <c r="R2894" s="948">
        <v>34212</v>
      </c>
      <c r="S2894" s="948"/>
      <c r="T2894" s="948"/>
      <c r="U2894" s="948"/>
      <c r="V2894" s="948" t="s">
        <v>1348</v>
      </c>
      <c r="W2894" s="948">
        <v>1</v>
      </c>
    </row>
    <row r="2895" spans="1:23" s="917" customFormat="1" ht="12.75" customHeight="1">
      <c r="A2895" s="948">
        <v>1525</v>
      </c>
      <c r="B2895" s="948">
        <v>2844</v>
      </c>
      <c r="C2895" s="948" t="s">
        <v>91</v>
      </c>
      <c r="D2895" s="948" t="s">
        <v>1270</v>
      </c>
      <c r="E2895" s="948">
        <v>49055</v>
      </c>
      <c r="F2895" s="948" t="s">
        <v>198</v>
      </c>
      <c r="G2895" s="948" t="s">
        <v>4700</v>
      </c>
      <c r="H2895" s="948" t="s">
        <v>3298</v>
      </c>
      <c r="I2895" s="948"/>
      <c r="J2895" s="948" t="s">
        <v>1096</v>
      </c>
      <c r="K2895" s="948">
        <v>1</v>
      </c>
      <c r="L2895" s="948" t="s">
        <v>25</v>
      </c>
      <c r="M2895" s="948">
        <v>41600</v>
      </c>
      <c r="N2895" s="948" t="s">
        <v>88</v>
      </c>
      <c r="O2895" s="948">
        <v>101092</v>
      </c>
      <c r="P2895" s="948">
        <v>59492</v>
      </c>
      <c r="Q2895" s="948">
        <v>18870</v>
      </c>
      <c r="R2895" s="948">
        <v>34212</v>
      </c>
      <c r="S2895" s="948"/>
      <c r="T2895" s="948"/>
      <c r="U2895" s="948"/>
      <c r="V2895" s="948" t="s">
        <v>1348</v>
      </c>
      <c r="W2895" s="948">
        <v>1</v>
      </c>
    </row>
    <row r="2896" spans="1:23" s="917" customFormat="1" ht="12.75" customHeight="1">
      <c r="A2896" s="948">
        <v>1525</v>
      </c>
      <c r="B2896" s="948">
        <v>2844</v>
      </c>
      <c r="C2896" s="948" t="s">
        <v>91</v>
      </c>
      <c r="D2896" s="948" t="s">
        <v>1270</v>
      </c>
      <c r="E2896" s="948">
        <v>49056</v>
      </c>
      <c r="F2896" s="948" t="s">
        <v>198</v>
      </c>
      <c r="G2896" s="948" t="s">
        <v>4701</v>
      </c>
      <c r="H2896" s="948" t="s">
        <v>3298</v>
      </c>
      <c r="I2896" s="948"/>
      <c r="J2896" s="948" t="s">
        <v>1096</v>
      </c>
      <c r="K2896" s="948">
        <v>2</v>
      </c>
      <c r="L2896" s="948" t="s">
        <v>25</v>
      </c>
      <c r="M2896" s="948">
        <v>41600</v>
      </c>
      <c r="N2896" s="948" t="s">
        <v>88</v>
      </c>
      <c r="O2896" s="948">
        <v>101092</v>
      </c>
      <c r="P2896" s="948">
        <v>59492</v>
      </c>
      <c r="Q2896" s="948">
        <v>18870</v>
      </c>
      <c r="R2896" s="948">
        <v>34212</v>
      </c>
      <c r="S2896" s="948"/>
      <c r="T2896" s="948"/>
      <c r="U2896" s="948"/>
      <c r="V2896" s="948" t="s">
        <v>1348</v>
      </c>
      <c r="W2896" s="948">
        <v>1</v>
      </c>
    </row>
    <row r="2897" spans="1:23" s="917" customFormat="1" ht="12.75" customHeight="1">
      <c r="A2897" s="948">
        <v>1425</v>
      </c>
      <c r="B2897" s="948">
        <v>2803</v>
      </c>
      <c r="C2897" s="948" t="s">
        <v>98</v>
      </c>
      <c r="D2897" s="948" t="s">
        <v>1292</v>
      </c>
      <c r="E2897" s="948">
        <v>49057</v>
      </c>
      <c r="F2897" s="948" t="s">
        <v>198</v>
      </c>
      <c r="G2897" s="948" t="s">
        <v>4702</v>
      </c>
      <c r="H2897" s="948" t="s">
        <v>3298</v>
      </c>
      <c r="I2897" s="948"/>
      <c r="J2897" s="948" t="s">
        <v>1096</v>
      </c>
      <c r="K2897" s="948">
        <v>1</v>
      </c>
      <c r="L2897" s="948" t="s">
        <v>25</v>
      </c>
      <c r="M2897" s="948">
        <v>41600</v>
      </c>
      <c r="N2897" s="948" t="s">
        <v>97</v>
      </c>
      <c r="O2897" s="948">
        <v>122428</v>
      </c>
      <c r="P2897" s="948">
        <v>80828</v>
      </c>
      <c r="Q2897" s="948">
        <v>18870</v>
      </c>
      <c r="R2897" s="948">
        <v>26466</v>
      </c>
      <c r="S2897" s="948"/>
      <c r="T2897" s="948"/>
      <c r="U2897" s="948"/>
      <c r="V2897" s="948" t="s">
        <v>1348</v>
      </c>
      <c r="W2897" s="948">
        <v>1</v>
      </c>
    </row>
    <row r="2898" spans="1:23" s="917" customFormat="1" ht="12.75" customHeight="1">
      <c r="A2898" s="948">
        <v>1425</v>
      </c>
      <c r="B2898" s="948">
        <v>2803</v>
      </c>
      <c r="C2898" s="948" t="s">
        <v>98</v>
      </c>
      <c r="D2898" s="948" t="s">
        <v>1292</v>
      </c>
      <c r="E2898" s="948">
        <v>49058</v>
      </c>
      <c r="F2898" s="948" t="s">
        <v>198</v>
      </c>
      <c r="G2898" s="948" t="s">
        <v>4703</v>
      </c>
      <c r="H2898" s="948" t="s">
        <v>3298</v>
      </c>
      <c r="I2898" s="948"/>
      <c r="J2898" s="948" t="s">
        <v>1096</v>
      </c>
      <c r="K2898" s="948">
        <v>3</v>
      </c>
      <c r="L2898" s="948" t="s">
        <v>25</v>
      </c>
      <c r="M2898" s="948">
        <v>41600</v>
      </c>
      <c r="N2898" s="948" t="s">
        <v>97</v>
      </c>
      <c r="O2898" s="948">
        <v>122428</v>
      </c>
      <c r="P2898" s="948">
        <v>80828</v>
      </c>
      <c r="Q2898" s="948">
        <v>18870</v>
      </c>
      <c r="R2898" s="948">
        <v>26466</v>
      </c>
      <c r="S2898" s="948"/>
      <c r="T2898" s="948"/>
      <c r="U2898" s="948"/>
      <c r="V2898" s="948" t="s">
        <v>1348</v>
      </c>
      <c r="W2898" s="948">
        <v>1</v>
      </c>
    </row>
    <row r="2899" spans="1:23" s="917" customFormat="1" ht="12.75" customHeight="1">
      <c r="A2899" s="948">
        <v>1425</v>
      </c>
      <c r="B2899" s="948">
        <v>2803</v>
      </c>
      <c r="C2899" s="948" t="s">
        <v>98</v>
      </c>
      <c r="D2899" s="948" t="s">
        <v>1292</v>
      </c>
      <c r="E2899" s="948">
        <v>49059</v>
      </c>
      <c r="F2899" s="948" t="s">
        <v>198</v>
      </c>
      <c r="G2899" s="948" t="s">
        <v>4704</v>
      </c>
      <c r="H2899" s="948" t="s">
        <v>3298</v>
      </c>
      <c r="I2899" s="948"/>
      <c r="J2899" s="948" t="s">
        <v>1096</v>
      </c>
      <c r="K2899" s="948">
        <v>4</v>
      </c>
      <c r="L2899" s="948" t="s">
        <v>25</v>
      </c>
      <c r="M2899" s="948">
        <v>41600</v>
      </c>
      <c r="N2899" s="948" t="s">
        <v>97</v>
      </c>
      <c r="O2899" s="948">
        <v>122428</v>
      </c>
      <c r="P2899" s="948">
        <v>80828</v>
      </c>
      <c r="Q2899" s="948">
        <v>18870</v>
      </c>
      <c r="R2899" s="948">
        <v>26466</v>
      </c>
      <c r="S2899" s="948"/>
      <c r="T2899" s="948"/>
      <c r="U2899" s="948"/>
      <c r="V2899" s="948" t="s">
        <v>1348</v>
      </c>
      <c r="W2899" s="948">
        <v>1</v>
      </c>
    </row>
    <row r="2900" spans="1:23" s="917" customFormat="1" ht="12.75" customHeight="1">
      <c r="A2900" s="948">
        <v>1425</v>
      </c>
      <c r="B2900" s="948">
        <v>2803</v>
      </c>
      <c r="C2900" s="948" t="s">
        <v>98</v>
      </c>
      <c r="D2900" s="948" t="s">
        <v>1292</v>
      </c>
      <c r="E2900" s="948">
        <v>49060</v>
      </c>
      <c r="F2900" s="948" t="s">
        <v>198</v>
      </c>
      <c r="G2900" s="948" t="s">
        <v>4705</v>
      </c>
      <c r="H2900" s="948" t="s">
        <v>3298</v>
      </c>
      <c r="I2900" s="948"/>
      <c r="J2900" s="948" t="s">
        <v>1096</v>
      </c>
      <c r="K2900" s="948">
        <v>4</v>
      </c>
      <c r="L2900" s="948" t="s">
        <v>25</v>
      </c>
      <c r="M2900" s="948">
        <v>41600</v>
      </c>
      <c r="N2900" s="948" t="s">
        <v>97</v>
      </c>
      <c r="O2900" s="948">
        <v>122428</v>
      </c>
      <c r="P2900" s="948">
        <v>80828</v>
      </c>
      <c r="Q2900" s="948">
        <v>18870</v>
      </c>
      <c r="R2900" s="948">
        <v>26466</v>
      </c>
      <c r="S2900" s="948"/>
      <c r="T2900" s="948"/>
      <c r="U2900" s="948"/>
      <c r="V2900" s="948" t="s">
        <v>1348</v>
      </c>
      <c r="W2900" s="948">
        <v>1</v>
      </c>
    </row>
    <row r="2901" spans="1:23" s="917" customFormat="1" ht="12.75" customHeight="1">
      <c r="A2901" s="948">
        <v>1425</v>
      </c>
      <c r="B2901" s="948">
        <v>2803</v>
      </c>
      <c r="C2901" s="948" t="s">
        <v>98</v>
      </c>
      <c r="D2901" s="948" t="s">
        <v>1292</v>
      </c>
      <c r="E2901" s="948">
        <v>49061</v>
      </c>
      <c r="F2901" s="948" t="s">
        <v>198</v>
      </c>
      <c r="G2901" s="948" t="s">
        <v>4706</v>
      </c>
      <c r="H2901" s="948" t="s">
        <v>3298</v>
      </c>
      <c r="I2901" s="948"/>
      <c r="J2901" s="948" t="s">
        <v>1096</v>
      </c>
      <c r="K2901" s="948">
        <v>4</v>
      </c>
      <c r="L2901" s="948" t="s">
        <v>25</v>
      </c>
      <c r="M2901" s="948">
        <v>41600</v>
      </c>
      <c r="N2901" s="948" t="s">
        <v>97</v>
      </c>
      <c r="O2901" s="948">
        <v>122428</v>
      </c>
      <c r="P2901" s="948">
        <v>80828</v>
      </c>
      <c r="Q2901" s="948">
        <v>18870</v>
      </c>
      <c r="R2901" s="948">
        <v>26466</v>
      </c>
      <c r="S2901" s="948"/>
      <c r="T2901" s="948"/>
      <c r="U2901" s="948"/>
      <c r="V2901" s="948" t="s">
        <v>1348</v>
      </c>
      <c r="W2901" s="948">
        <v>1</v>
      </c>
    </row>
    <row r="2902" spans="1:23" s="917" customFormat="1" ht="12.75" customHeight="1">
      <c r="A2902" s="948">
        <v>1425</v>
      </c>
      <c r="B2902" s="948">
        <v>2803</v>
      </c>
      <c r="C2902" s="948" t="s">
        <v>98</v>
      </c>
      <c r="D2902" s="948" t="s">
        <v>1292</v>
      </c>
      <c r="E2902" s="948">
        <v>49062</v>
      </c>
      <c r="F2902" s="948" t="s">
        <v>198</v>
      </c>
      <c r="G2902" s="948" t="s">
        <v>4707</v>
      </c>
      <c r="H2902" s="948" t="s">
        <v>3298</v>
      </c>
      <c r="I2902" s="948"/>
      <c r="J2902" s="948" t="s">
        <v>1096</v>
      </c>
      <c r="K2902" s="948">
        <v>5</v>
      </c>
      <c r="L2902" s="948" t="s">
        <v>25</v>
      </c>
      <c r="M2902" s="948">
        <v>41600</v>
      </c>
      <c r="N2902" s="948" t="s">
        <v>97</v>
      </c>
      <c r="O2902" s="948">
        <v>122428</v>
      </c>
      <c r="P2902" s="948">
        <v>80828</v>
      </c>
      <c r="Q2902" s="948">
        <v>18870</v>
      </c>
      <c r="R2902" s="948">
        <v>26466</v>
      </c>
      <c r="S2902" s="948"/>
      <c r="T2902" s="948"/>
      <c r="U2902" s="948"/>
      <c r="V2902" s="948" t="s">
        <v>1348</v>
      </c>
      <c r="W2902" s="948">
        <v>1</v>
      </c>
    </row>
    <row r="2903" spans="1:23" s="917" customFormat="1" ht="12.75" customHeight="1">
      <c r="A2903" s="948">
        <v>1425</v>
      </c>
      <c r="B2903" s="948">
        <v>2803</v>
      </c>
      <c r="C2903" s="948" t="s">
        <v>98</v>
      </c>
      <c r="D2903" s="948" t="s">
        <v>1292</v>
      </c>
      <c r="E2903" s="948">
        <v>49063</v>
      </c>
      <c r="F2903" s="948" t="s">
        <v>198</v>
      </c>
      <c r="G2903" s="948" t="s">
        <v>4708</v>
      </c>
      <c r="H2903" s="948" t="s">
        <v>3298</v>
      </c>
      <c r="I2903" s="948"/>
      <c r="J2903" s="948" t="s">
        <v>1096</v>
      </c>
      <c r="K2903" s="948">
        <v>10</v>
      </c>
      <c r="L2903" s="948" t="s">
        <v>25</v>
      </c>
      <c r="M2903" s="948">
        <v>41600</v>
      </c>
      <c r="N2903" s="948" t="s">
        <v>97</v>
      </c>
      <c r="O2903" s="948">
        <v>122428</v>
      </c>
      <c r="P2903" s="948">
        <v>80828</v>
      </c>
      <c r="Q2903" s="948">
        <v>18870</v>
      </c>
      <c r="R2903" s="948">
        <v>26466</v>
      </c>
      <c r="S2903" s="948"/>
      <c r="T2903" s="948"/>
      <c r="U2903" s="948"/>
      <c r="V2903" s="948" t="s">
        <v>1348</v>
      </c>
      <c r="W2903" s="948">
        <v>1</v>
      </c>
    </row>
    <row r="2904" spans="1:23" s="917" customFormat="1" ht="12.75" customHeight="1">
      <c r="A2904" s="948">
        <v>1425</v>
      </c>
      <c r="B2904" s="948">
        <v>2803</v>
      </c>
      <c r="C2904" s="948" t="s">
        <v>98</v>
      </c>
      <c r="D2904" s="948" t="s">
        <v>1292</v>
      </c>
      <c r="E2904" s="948">
        <v>49064</v>
      </c>
      <c r="F2904" s="948" t="s">
        <v>198</v>
      </c>
      <c r="G2904" s="948" t="s">
        <v>4709</v>
      </c>
      <c r="H2904" s="948" t="s">
        <v>3298</v>
      </c>
      <c r="I2904" s="948"/>
      <c r="J2904" s="948" t="s">
        <v>1096</v>
      </c>
      <c r="K2904" s="948">
        <v>10</v>
      </c>
      <c r="L2904" s="948" t="s">
        <v>25</v>
      </c>
      <c r="M2904" s="948">
        <v>41600</v>
      </c>
      <c r="N2904" s="948" t="s">
        <v>97</v>
      </c>
      <c r="O2904" s="948">
        <v>122428</v>
      </c>
      <c r="P2904" s="948">
        <v>80828</v>
      </c>
      <c r="Q2904" s="948">
        <v>18870</v>
      </c>
      <c r="R2904" s="948">
        <v>26466</v>
      </c>
      <c r="S2904" s="948"/>
      <c r="T2904" s="948"/>
      <c r="U2904" s="948"/>
      <c r="V2904" s="948" t="s">
        <v>1348</v>
      </c>
      <c r="W2904" s="948">
        <v>1</v>
      </c>
    </row>
    <row r="2905" spans="1:23" s="917" customFormat="1" ht="12.75" customHeight="1">
      <c r="A2905" s="948">
        <v>1425</v>
      </c>
      <c r="B2905" s="948">
        <v>2803</v>
      </c>
      <c r="C2905" s="948" t="s">
        <v>98</v>
      </c>
      <c r="D2905" s="948" t="s">
        <v>1292</v>
      </c>
      <c r="E2905" s="948">
        <v>49065</v>
      </c>
      <c r="F2905" s="948" t="s">
        <v>198</v>
      </c>
      <c r="G2905" s="948" t="s">
        <v>4710</v>
      </c>
      <c r="H2905" s="948" t="s">
        <v>3298</v>
      </c>
      <c r="I2905" s="948"/>
      <c r="J2905" s="948" t="s">
        <v>1096</v>
      </c>
      <c r="K2905" s="948">
        <v>10</v>
      </c>
      <c r="L2905" s="948" t="s">
        <v>25</v>
      </c>
      <c r="M2905" s="948">
        <v>41600</v>
      </c>
      <c r="N2905" s="948" t="s">
        <v>97</v>
      </c>
      <c r="O2905" s="948">
        <v>122428</v>
      </c>
      <c r="P2905" s="948">
        <v>80828</v>
      </c>
      <c r="Q2905" s="948">
        <v>18870</v>
      </c>
      <c r="R2905" s="948">
        <v>26466</v>
      </c>
      <c r="S2905" s="948"/>
      <c r="T2905" s="948"/>
      <c r="U2905" s="948"/>
      <c r="V2905" s="948" t="s">
        <v>1348</v>
      </c>
      <c r="W2905" s="948">
        <v>1</v>
      </c>
    </row>
    <row r="2906" spans="1:23" s="917" customFormat="1" ht="12.75" customHeight="1">
      <c r="A2906" s="948">
        <v>1425</v>
      </c>
      <c r="B2906" s="948">
        <v>2803</v>
      </c>
      <c r="C2906" s="948" t="s">
        <v>98</v>
      </c>
      <c r="D2906" s="948" t="s">
        <v>1292</v>
      </c>
      <c r="E2906" s="948">
        <v>49066</v>
      </c>
      <c r="F2906" s="948" t="s">
        <v>198</v>
      </c>
      <c r="G2906" s="948" t="s">
        <v>4711</v>
      </c>
      <c r="H2906" s="948" t="s">
        <v>3298</v>
      </c>
      <c r="I2906" s="948"/>
      <c r="J2906" s="948" t="s">
        <v>1096</v>
      </c>
      <c r="K2906" s="948">
        <v>5</v>
      </c>
      <c r="L2906" s="948" t="s">
        <v>25</v>
      </c>
      <c r="M2906" s="948">
        <v>41600</v>
      </c>
      <c r="N2906" s="948" t="s">
        <v>97</v>
      </c>
      <c r="O2906" s="948">
        <v>122428</v>
      </c>
      <c r="P2906" s="948">
        <v>80828</v>
      </c>
      <c r="Q2906" s="948">
        <v>18870</v>
      </c>
      <c r="R2906" s="948">
        <v>26466</v>
      </c>
      <c r="S2906" s="948"/>
      <c r="T2906" s="948"/>
      <c r="U2906" s="948"/>
      <c r="V2906" s="948" t="s">
        <v>1348</v>
      </c>
      <c r="W2906" s="948">
        <v>1</v>
      </c>
    </row>
    <row r="2907" spans="1:23" s="917" customFormat="1" ht="12.75" customHeight="1">
      <c r="A2907" s="948">
        <v>1425</v>
      </c>
      <c r="B2907" s="948">
        <v>2803</v>
      </c>
      <c r="C2907" s="948" t="s">
        <v>98</v>
      </c>
      <c r="D2907" s="948" t="s">
        <v>1292</v>
      </c>
      <c r="E2907" s="948">
        <v>49067</v>
      </c>
      <c r="F2907" s="948" t="s">
        <v>198</v>
      </c>
      <c r="G2907" s="948" t="s">
        <v>4712</v>
      </c>
      <c r="H2907" s="948" t="s">
        <v>3298</v>
      </c>
      <c r="I2907" s="948"/>
      <c r="J2907" s="948" t="s">
        <v>1096</v>
      </c>
      <c r="K2907" s="948">
        <v>5</v>
      </c>
      <c r="L2907" s="948" t="s">
        <v>25</v>
      </c>
      <c r="M2907" s="948">
        <v>41600</v>
      </c>
      <c r="N2907" s="948" t="s">
        <v>97</v>
      </c>
      <c r="O2907" s="948">
        <v>122428</v>
      </c>
      <c r="P2907" s="948">
        <v>80828</v>
      </c>
      <c r="Q2907" s="948">
        <v>18870</v>
      </c>
      <c r="R2907" s="948">
        <v>26466</v>
      </c>
      <c r="S2907" s="948"/>
      <c r="T2907" s="948"/>
      <c r="U2907" s="948"/>
      <c r="V2907" s="948" t="s">
        <v>1348</v>
      </c>
      <c r="W2907" s="948">
        <v>1</v>
      </c>
    </row>
    <row r="2908" spans="1:23" s="917" customFormat="1" ht="12.75" customHeight="1">
      <c r="A2908" s="948">
        <v>1425</v>
      </c>
      <c r="B2908" s="948">
        <v>2803</v>
      </c>
      <c r="C2908" s="948" t="s">
        <v>98</v>
      </c>
      <c r="D2908" s="948" t="s">
        <v>1292</v>
      </c>
      <c r="E2908" s="948">
        <v>49068</v>
      </c>
      <c r="F2908" s="948" t="s">
        <v>198</v>
      </c>
      <c r="G2908" s="948" t="s">
        <v>4713</v>
      </c>
      <c r="H2908" s="948" t="s">
        <v>3298</v>
      </c>
      <c r="I2908" s="948"/>
      <c r="J2908" s="948" t="s">
        <v>1096</v>
      </c>
      <c r="K2908" s="948">
        <v>5</v>
      </c>
      <c r="L2908" s="948" t="s">
        <v>25</v>
      </c>
      <c r="M2908" s="948">
        <v>41600</v>
      </c>
      <c r="N2908" s="948" t="s">
        <v>97</v>
      </c>
      <c r="O2908" s="948">
        <v>122428</v>
      </c>
      <c r="P2908" s="948">
        <v>80828</v>
      </c>
      <c r="Q2908" s="948">
        <v>18870</v>
      </c>
      <c r="R2908" s="948">
        <v>26466</v>
      </c>
      <c r="S2908" s="948"/>
      <c r="T2908" s="948"/>
      <c r="U2908" s="948"/>
      <c r="V2908" s="948" t="s">
        <v>1348</v>
      </c>
      <c r="W2908" s="948">
        <v>1</v>
      </c>
    </row>
    <row r="2909" spans="1:23" s="917" customFormat="1" ht="12.75" customHeight="1">
      <c r="A2909" s="948">
        <v>1430</v>
      </c>
      <c r="B2909" s="948">
        <v>2807</v>
      </c>
      <c r="C2909" s="948" t="s">
        <v>1102</v>
      </c>
      <c r="D2909" s="948" t="s">
        <v>1833</v>
      </c>
      <c r="E2909" s="948">
        <v>49069</v>
      </c>
      <c r="F2909" s="948" t="s">
        <v>198</v>
      </c>
      <c r="G2909" s="948" t="s">
        <v>4714</v>
      </c>
      <c r="H2909" s="948" t="s">
        <v>4010</v>
      </c>
      <c r="I2909" s="948"/>
      <c r="J2909" s="948" t="s">
        <v>1096</v>
      </c>
      <c r="K2909" s="948">
        <v>8</v>
      </c>
      <c r="L2909" s="948" t="s">
        <v>25</v>
      </c>
      <c r="M2909" s="948">
        <v>41600</v>
      </c>
      <c r="N2909" s="948" t="s">
        <v>97</v>
      </c>
      <c r="O2909" s="948">
        <v>122428</v>
      </c>
      <c r="P2909" s="948">
        <v>80828</v>
      </c>
      <c r="Q2909" s="948">
        <v>18870</v>
      </c>
      <c r="R2909" s="948">
        <v>26466</v>
      </c>
      <c r="S2909" s="948"/>
      <c r="T2909" s="948"/>
      <c r="U2909" s="948"/>
      <c r="V2909" s="948" t="s">
        <v>1348</v>
      </c>
      <c r="W2909" s="948">
        <v>1</v>
      </c>
    </row>
    <row r="2910" spans="1:23" s="917" customFormat="1" ht="12.75" customHeight="1">
      <c r="A2910" s="948">
        <v>1430</v>
      </c>
      <c r="B2910" s="948">
        <v>2807</v>
      </c>
      <c r="C2910" s="948" t="s">
        <v>1102</v>
      </c>
      <c r="D2910" s="948" t="s">
        <v>1833</v>
      </c>
      <c r="E2910" s="948">
        <v>49069</v>
      </c>
      <c r="F2910" s="948" t="s">
        <v>869</v>
      </c>
      <c r="G2910" s="948" t="s">
        <v>4715</v>
      </c>
      <c r="H2910" s="948" t="s">
        <v>4010</v>
      </c>
      <c r="I2910" s="948"/>
      <c r="J2910" s="948" t="s">
        <v>1096</v>
      </c>
      <c r="K2910" s="948">
        <v>2.5</v>
      </c>
      <c r="L2910" s="948" t="s">
        <v>25</v>
      </c>
      <c r="M2910" s="948">
        <v>41600</v>
      </c>
      <c r="N2910" s="948" t="s">
        <v>97</v>
      </c>
      <c r="O2910" s="948">
        <v>122428</v>
      </c>
      <c r="P2910" s="948">
        <v>80828</v>
      </c>
      <c r="Q2910" s="948">
        <v>18870</v>
      </c>
      <c r="R2910" s="948">
        <v>26466</v>
      </c>
      <c r="S2910" s="948"/>
      <c r="T2910" s="948"/>
      <c r="U2910" s="948"/>
      <c r="V2910" s="948" t="s">
        <v>1403</v>
      </c>
      <c r="W2910" s="948">
        <v>1</v>
      </c>
    </row>
    <row r="2911" spans="1:23" s="917" customFormat="1" ht="12.75" customHeight="1">
      <c r="A2911" s="948">
        <v>1430</v>
      </c>
      <c r="B2911" s="948">
        <v>2807</v>
      </c>
      <c r="C2911" s="948" t="s">
        <v>1102</v>
      </c>
      <c r="D2911" s="948" t="s">
        <v>1833</v>
      </c>
      <c r="E2911" s="948">
        <v>49069</v>
      </c>
      <c r="F2911" s="948" t="s">
        <v>871</v>
      </c>
      <c r="G2911" s="948" t="s">
        <v>4716</v>
      </c>
      <c r="H2911" s="948" t="s">
        <v>4010</v>
      </c>
      <c r="I2911" s="948"/>
      <c r="J2911" s="948" t="s">
        <v>1096</v>
      </c>
      <c r="K2911" s="948">
        <v>1</v>
      </c>
      <c r="L2911" s="948" t="s">
        <v>25</v>
      </c>
      <c r="M2911" s="948">
        <v>41600</v>
      </c>
      <c r="N2911" s="948" t="s">
        <v>97</v>
      </c>
      <c r="O2911" s="948">
        <v>122428</v>
      </c>
      <c r="P2911" s="948">
        <v>80828</v>
      </c>
      <c r="Q2911" s="948">
        <v>18870</v>
      </c>
      <c r="R2911" s="948">
        <v>26466</v>
      </c>
      <c r="S2911" s="948"/>
      <c r="T2911" s="948"/>
      <c r="U2911" s="948"/>
      <c r="V2911" s="948" t="s">
        <v>1403</v>
      </c>
      <c r="W2911" s="948">
        <v>1</v>
      </c>
    </row>
    <row r="2912" spans="1:23" s="917" customFormat="1" ht="12.75" customHeight="1">
      <c r="A2912" s="948">
        <v>1430</v>
      </c>
      <c r="B2912" s="948">
        <v>2807</v>
      </c>
      <c r="C2912" s="948" t="s">
        <v>1102</v>
      </c>
      <c r="D2912" s="948" t="s">
        <v>1833</v>
      </c>
      <c r="E2912" s="948">
        <v>49069</v>
      </c>
      <c r="F2912" s="948" t="s">
        <v>873</v>
      </c>
      <c r="G2912" s="948" t="s">
        <v>4717</v>
      </c>
      <c r="H2912" s="948" t="s">
        <v>4010</v>
      </c>
      <c r="I2912" s="948"/>
      <c r="J2912" s="948" t="s">
        <v>1096</v>
      </c>
      <c r="K2912" s="948">
        <v>2</v>
      </c>
      <c r="L2912" s="948" t="s">
        <v>25</v>
      </c>
      <c r="M2912" s="948">
        <v>41600</v>
      </c>
      <c r="N2912" s="948" t="s">
        <v>97</v>
      </c>
      <c r="O2912" s="948">
        <v>122428</v>
      </c>
      <c r="P2912" s="948">
        <v>80828</v>
      </c>
      <c r="Q2912" s="948">
        <v>18870</v>
      </c>
      <c r="R2912" s="948">
        <v>26466</v>
      </c>
      <c r="S2912" s="948"/>
      <c r="T2912" s="948"/>
      <c r="U2912" s="948"/>
      <c r="V2912" s="948" t="s">
        <v>1403</v>
      </c>
      <c r="W2912" s="948">
        <v>1</v>
      </c>
    </row>
    <row r="2913" spans="1:23" s="917" customFormat="1" ht="12.75" customHeight="1">
      <c r="A2913" s="948">
        <v>1430</v>
      </c>
      <c r="B2913" s="948">
        <v>2807</v>
      </c>
      <c r="C2913" s="948" t="s">
        <v>1102</v>
      </c>
      <c r="D2913" s="948" t="s">
        <v>1833</v>
      </c>
      <c r="E2913" s="948">
        <v>49069</v>
      </c>
      <c r="F2913" s="948" t="s">
        <v>975</v>
      </c>
      <c r="G2913" s="948" t="s">
        <v>4718</v>
      </c>
      <c r="H2913" s="948" t="s">
        <v>4010</v>
      </c>
      <c r="I2913" s="948"/>
      <c r="J2913" s="948" t="s">
        <v>1096</v>
      </c>
      <c r="K2913" s="948">
        <v>2.5</v>
      </c>
      <c r="L2913" s="948" t="s">
        <v>25</v>
      </c>
      <c r="M2913" s="948">
        <v>41600</v>
      </c>
      <c r="N2913" s="948" t="s">
        <v>97</v>
      </c>
      <c r="O2913" s="948">
        <v>122428</v>
      </c>
      <c r="P2913" s="948">
        <v>80828</v>
      </c>
      <c r="Q2913" s="948">
        <v>18870</v>
      </c>
      <c r="R2913" s="948">
        <v>26466</v>
      </c>
      <c r="S2913" s="948"/>
      <c r="T2913" s="948"/>
      <c r="U2913" s="948"/>
      <c r="V2913" s="948" t="s">
        <v>1403</v>
      </c>
      <c r="W2913" s="948">
        <v>1</v>
      </c>
    </row>
    <row r="2914" spans="1:23" s="917" customFormat="1" ht="12.75" customHeight="1">
      <c r="A2914" s="948">
        <v>1380</v>
      </c>
      <c r="B2914" s="948">
        <v>2800</v>
      </c>
      <c r="C2914" s="948" t="s">
        <v>94</v>
      </c>
      <c r="D2914" s="948" t="s">
        <v>1292</v>
      </c>
      <c r="E2914" s="948">
        <v>49070</v>
      </c>
      <c r="F2914" s="948" t="s">
        <v>198</v>
      </c>
      <c r="G2914" s="948" t="s">
        <v>4719</v>
      </c>
      <c r="H2914" s="948" t="s">
        <v>3298</v>
      </c>
      <c r="I2914" s="948"/>
      <c r="J2914" s="948" t="s">
        <v>1096</v>
      </c>
      <c r="K2914" s="948">
        <v>2</v>
      </c>
      <c r="L2914" s="948" t="s">
        <v>25</v>
      </c>
      <c r="M2914" s="948">
        <v>41600</v>
      </c>
      <c r="N2914" s="948" t="s">
        <v>93</v>
      </c>
      <c r="O2914" s="948">
        <v>109342</v>
      </c>
      <c r="P2914" s="948">
        <v>67742</v>
      </c>
      <c r="Q2914" s="948">
        <v>18870</v>
      </c>
      <c r="R2914" s="948">
        <v>19885</v>
      </c>
      <c r="S2914" s="948"/>
      <c r="T2914" s="948"/>
      <c r="U2914" s="948"/>
      <c r="V2914" s="948" t="s">
        <v>1348</v>
      </c>
      <c r="W2914" s="948">
        <v>2</v>
      </c>
    </row>
    <row r="2915" spans="1:23" s="917" customFormat="1" ht="12.75" customHeight="1">
      <c r="A2915" s="948">
        <v>1034</v>
      </c>
      <c r="B2915" s="948">
        <v>2803</v>
      </c>
      <c r="C2915" s="948" t="s">
        <v>98</v>
      </c>
      <c r="D2915" s="948" t="s">
        <v>1292</v>
      </c>
      <c r="E2915" s="948">
        <v>49071</v>
      </c>
      <c r="F2915" s="948" t="s">
        <v>198</v>
      </c>
      <c r="G2915" s="948" t="s">
        <v>4720</v>
      </c>
      <c r="H2915" s="948" t="s">
        <v>3298</v>
      </c>
      <c r="I2915" s="948"/>
      <c r="J2915" s="948" t="s">
        <v>1096</v>
      </c>
      <c r="K2915" s="948">
        <v>5</v>
      </c>
      <c r="L2915" s="948" t="s">
        <v>25</v>
      </c>
      <c r="M2915" s="948">
        <v>41600</v>
      </c>
      <c r="N2915" s="948" t="s">
        <v>97</v>
      </c>
      <c r="O2915" s="948">
        <v>122428</v>
      </c>
      <c r="P2915" s="948">
        <v>80828</v>
      </c>
      <c r="Q2915" s="948">
        <v>18870</v>
      </c>
      <c r="R2915" s="948">
        <v>26466</v>
      </c>
      <c r="S2915" s="948"/>
      <c r="T2915" s="948"/>
      <c r="U2915" s="948"/>
      <c r="V2915" s="948" t="s">
        <v>1348</v>
      </c>
      <c r="W2915" s="948">
        <v>3</v>
      </c>
    </row>
    <row r="2916" spans="1:23" s="917" customFormat="1" ht="12.75" customHeight="1">
      <c r="A2916" s="948">
        <v>1380</v>
      </c>
      <c r="B2916" s="948">
        <v>2800</v>
      </c>
      <c r="C2916" s="948" t="s">
        <v>94</v>
      </c>
      <c r="D2916" s="948" t="s">
        <v>1292</v>
      </c>
      <c r="E2916" s="948">
        <v>49072</v>
      </c>
      <c r="F2916" s="948" t="s">
        <v>198</v>
      </c>
      <c r="G2916" s="948" t="s">
        <v>4721</v>
      </c>
      <c r="H2916" s="948" t="s">
        <v>3298</v>
      </c>
      <c r="I2916" s="948"/>
      <c r="J2916" s="948" t="s">
        <v>1096</v>
      </c>
      <c r="K2916" s="948">
        <v>7</v>
      </c>
      <c r="L2916" s="948" t="s">
        <v>25</v>
      </c>
      <c r="M2916" s="948">
        <v>41600</v>
      </c>
      <c r="N2916" s="948" t="s">
        <v>93</v>
      </c>
      <c r="O2916" s="948">
        <v>109342</v>
      </c>
      <c r="P2916" s="948">
        <v>67742</v>
      </c>
      <c r="Q2916" s="948">
        <v>18870</v>
      </c>
      <c r="R2916" s="948">
        <v>19885</v>
      </c>
      <c r="S2916" s="948"/>
      <c r="T2916" s="948"/>
      <c r="U2916" s="948"/>
      <c r="V2916" s="948" t="s">
        <v>1348</v>
      </c>
      <c r="W2916" s="948">
        <v>4</v>
      </c>
    </row>
    <row r="2917" spans="1:23" s="917" customFormat="1" ht="12.75" customHeight="1">
      <c r="A2917" s="948">
        <v>1034</v>
      </c>
      <c r="B2917" s="948">
        <v>2803</v>
      </c>
      <c r="C2917" s="948" t="s">
        <v>98</v>
      </c>
      <c r="D2917" s="948" t="s">
        <v>1292</v>
      </c>
      <c r="E2917" s="948">
        <v>49073</v>
      </c>
      <c r="F2917" s="948" t="s">
        <v>198</v>
      </c>
      <c r="G2917" s="948" t="s">
        <v>4722</v>
      </c>
      <c r="H2917" s="948" t="s">
        <v>3298</v>
      </c>
      <c r="I2917" s="948"/>
      <c r="J2917" s="948" t="s">
        <v>1096</v>
      </c>
      <c r="K2917" s="948">
        <v>1</v>
      </c>
      <c r="L2917" s="948" t="s">
        <v>25</v>
      </c>
      <c r="M2917" s="948">
        <v>41600</v>
      </c>
      <c r="N2917" s="948" t="s">
        <v>97</v>
      </c>
      <c r="O2917" s="948">
        <v>122428</v>
      </c>
      <c r="P2917" s="948">
        <v>80828</v>
      </c>
      <c r="Q2917" s="948">
        <v>18870</v>
      </c>
      <c r="R2917" s="948">
        <v>26466</v>
      </c>
      <c r="S2917" s="948"/>
      <c r="T2917" s="948"/>
      <c r="U2917" s="948"/>
      <c r="V2917" s="948" t="s">
        <v>1348</v>
      </c>
      <c r="W2917" s="948">
        <v>2</v>
      </c>
    </row>
    <row r="2918" spans="1:23" s="917" customFormat="1" ht="12.75" customHeight="1">
      <c r="A2918" s="948">
        <v>1380</v>
      </c>
      <c r="B2918" s="948">
        <v>2803</v>
      </c>
      <c r="C2918" s="948" t="s">
        <v>98</v>
      </c>
      <c r="D2918" s="948" t="s">
        <v>1292</v>
      </c>
      <c r="E2918" s="948">
        <v>49074</v>
      </c>
      <c r="F2918" s="948" t="s">
        <v>198</v>
      </c>
      <c r="G2918" s="948" t="s">
        <v>4723</v>
      </c>
      <c r="H2918" s="948" t="s">
        <v>4334</v>
      </c>
      <c r="I2918" s="948"/>
      <c r="J2918" s="948" t="s">
        <v>1096</v>
      </c>
      <c r="K2918" s="948">
        <v>5</v>
      </c>
      <c r="L2918" s="948" t="s">
        <v>25</v>
      </c>
      <c r="M2918" s="948">
        <v>41600</v>
      </c>
      <c r="N2918" s="948" t="s">
        <v>97</v>
      </c>
      <c r="O2918" s="948">
        <v>122428</v>
      </c>
      <c r="P2918" s="948">
        <v>80828</v>
      </c>
      <c r="Q2918" s="948">
        <v>18870</v>
      </c>
      <c r="R2918" s="948">
        <v>19885</v>
      </c>
      <c r="S2918" s="948"/>
      <c r="T2918" s="948"/>
      <c r="U2918" s="948"/>
      <c r="V2918" s="948" t="s">
        <v>1348</v>
      </c>
      <c r="W2918" s="948">
        <v>6</v>
      </c>
    </row>
    <row r="2919" spans="1:23" s="917" customFormat="1" ht="12.75" customHeight="1">
      <c r="A2919" s="948">
        <v>1380</v>
      </c>
      <c r="B2919" s="948">
        <v>2803</v>
      </c>
      <c r="C2919" s="948" t="s">
        <v>98</v>
      </c>
      <c r="D2919" s="948" t="s">
        <v>1292</v>
      </c>
      <c r="E2919" s="948">
        <v>49075</v>
      </c>
      <c r="F2919" s="948" t="s">
        <v>198</v>
      </c>
      <c r="G2919" s="948" t="s">
        <v>4724</v>
      </c>
      <c r="H2919" s="948" t="s">
        <v>4334</v>
      </c>
      <c r="I2919" s="948"/>
      <c r="J2919" s="948" t="s">
        <v>1096</v>
      </c>
      <c r="K2919" s="948">
        <v>5</v>
      </c>
      <c r="L2919" s="948" t="s">
        <v>25</v>
      </c>
      <c r="M2919" s="948">
        <v>41600</v>
      </c>
      <c r="N2919" s="948" t="s">
        <v>97</v>
      </c>
      <c r="O2919" s="948">
        <v>122428</v>
      </c>
      <c r="P2919" s="948">
        <v>80828</v>
      </c>
      <c r="Q2919" s="948">
        <v>18870</v>
      </c>
      <c r="R2919" s="948">
        <v>19885</v>
      </c>
      <c r="S2919" s="948"/>
      <c r="T2919" s="948"/>
      <c r="U2919" s="948"/>
      <c r="V2919" s="948" t="s">
        <v>1348</v>
      </c>
      <c r="W2919" s="948">
        <v>4</v>
      </c>
    </row>
    <row r="2920" spans="1:23" s="917" customFormat="1" ht="12.75" customHeight="1">
      <c r="A2920" s="948">
        <v>1380</v>
      </c>
      <c r="B2920" s="948">
        <v>2803</v>
      </c>
      <c r="C2920" s="948" t="s">
        <v>98</v>
      </c>
      <c r="D2920" s="948" t="s">
        <v>1292</v>
      </c>
      <c r="E2920" s="948">
        <v>49076</v>
      </c>
      <c r="F2920" s="948" t="s">
        <v>198</v>
      </c>
      <c r="G2920" s="948" t="s">
        <v>4725</v>
      </c>
      <c r="H2920" s="948" t="s">
        <v>4334</v>
      </c>
      <c r="I2920" s="948"/>
      <c r="J2920" s="948" t="s">
        <v>1096</v>
      </c>
      <c r="K2920" s="948">
        <v>5</v>
      </c>
      <c r="L2920" s="948" t="s">
        <v>25</v>
      </c>
      <c r="M2920" s="948">
        <v>41600</v>
      </c>
      <c r="N2920" s="948" t="s">
        <v>97</v>
      </c>
      <c r="O2920" s="948">
        <v>122428</v>
      </c>
      <c r="P2920" s="948">
        <v>80828</v>
      </c>
      <c r="Q2920" s="948">
        <v>18870</v>
      </c>
      <c r="R2920" s="948">
        <v>19885</v>
      </c>
      <c r="S2920" s="948"/>
      <c r="T2920" s="948"/>
      <c r="U2920" s="948"/>
      <c r="V2920" s="948" t="s">
        <v>1348</v>
      </c>
      <c r="W2920" s="948">
        <v>6</v>
      </c>
    </row>
    <row r="2921" spans="1:23" s="917" customFormat="1" ht="12.75" customHeight="1">
      <c r="A2921" s="948">
        <v>1380</v>
      </c>
      <c r="B2921" s="948">
        <v>2803</v>
      </c>
      <c r="C2921" s="948" t="s">
        <v>98</v>
      </c>
      <c r="D2921" s="948" t="s">
        <v>1292</v>
      </c>
      <c r="E2921" s="948">
        <v>49078</v>
      </c>
      <c r="F2921" s="948" t="s">
        <v>198</v>
      </c>
      <c r="G2921" s="948" t="s">
        <v>4726</v>
      </c>
      <c r="H2921" s="948" t="s">
        <v>4334</v>
      </c>
      <c r="I2921" s="948"/>
      <c r="J2921" s="948" t="s">
        <v>1096</v>
      </c>
      <c r="K2921" s="948">
        <v>5</v>
      </c>
      <c r="L2921" s="948" t="s">
        <v>25</v>
      </c>
      <c r="M2921" s="948">
        <v>41600</v>
      </c>
      <c r="N2921" s="948" t="s">
        <v>97</v>
      </c>
      <c r="O2921" s="948">
        <v>122428</v>
      </c>
      <c r="P2921" s="948">
        <v>80828</v>
      </c>
      <c r="Q2921" s="948">
        <v>18870</v>
      </c>
      <c r="R2921" s="948">
        <v>19885</v>
      </c>
      <c r="S2921" s="948"/>
      <c r="T2921" s="948"/>
      <c r="U2921" s="948"/>
      <c r="V2921" s="948" t="s">
        <v>1348</v>
      </c>
      <c r="W2921" s="948">
        <v>5</v>
      </c>
    </row>
    <row r="2922" spans="1:23" s="917" customFormat="1" ht="12.75" customHeight="1">
      <c r="A2922" s="948">
        <v>1380</v>
      </c>
      <c r="B2922" s="948">
        <v>2803</v>
      </c>
      <c r="C2922" s="948" t="s">
        <v>98</v>
      </c>
      <c r="D2922" s="948" t="s">
        <v>1292</v>
      </c>
      <c r="E2922" s="948">
        <v>49079</v>
      </c>
      <c r="F2922" s="948" t="s">
        <v>198</v>
      </c>
      <c r="G2922" s="948" t="s">
        <v>4727</v>
      </c>
      <c r="H2922" s="948" t="s">
        <v>4439</v>
      </c>
      <c r="I2922" s="948"/>
      <c r="J2922" s="948" t="s">
        <v>1096</v>
      </c>
      <c r="K2922" s="948">
        <v>10</v>
      </c>
      <c r="L2922" s="948" t="s">
        <v>25</v>
      </c>
      <c r="M2922" s="948">
        <v>41600</v>
      </c>
      <c r="N2922" s="948" t="s">
        <v>97</v>
      </c>
      <c r="O2922" s="948">
        <v>122428</v>
      </c>
      <c r="P2922" s="948">
        <v>80828</v>
      </c>
      <c r="Q2922" s="948">
        <v>18870</v>
      </c>
      <c r="R2922" s="948">
        <v>19885</v>
      </c>
      <c r="S2922" s="948"/>
      <c r="T2922" s="948"/>
      <c r="U2922" s="948"/>
      <c r="V2922" s="948" t="s">
        <v>1348</v>
      </c>
      <c r="W2922" s="948">
        <v>7</v>
      </c>
    </row>
    <row r="2923" spans="1:23" s="917" customFormat="1" ht="12.75" customHeight="1">
      <c r="A2923" s="948">
        <v>1380</v>
      </c>
      <c r="B2923" s="948">
        <v>2803</v>
      </c>
      <c r="C2923" s="948" t="s">
        <v>98</v>
      </c>
      <c r="D2923" s="948" t="s">
        <v>1292</v>
      </c>
      <c r="E2923" s="948">
        <v>49079</v>
      </c>
      <c r="F2923" s="948" t="s">
        <v>869</v>
      </c>
      <c r="G2923" s="948" t="s">
        <v>4728</v>
      </c>
      <c r="H2923" s="948" t="s">
        <v>4439</v>
      </c>
      <c r="I2923" s="948"/>
      <c r="J2923" s="948" t="s">
        <v>1269</v>
      </c>
      <c r="K2923" s="948">
        <v>5</v>
      </c>
      <c r="L2923" s="948" t="s">
        <v>25</v>
      </c>
      <c r="M2923" s="948">
        <v>41600</v>
      </c>
      <c r="N2923" s="948" t="s">
        <v>97</v>
      </c>
      <c r="O2923" s="948">
        <v>122428</v>
      </c>
      <c r="P2923" s="948">
        <v>80828</v>
      </c>
      <c r="Q2923" s="948">
        <v>18870</v>
      </c>
      <c r="R2923" s="948">
        <v>19885</v>
      </c>
      <c r="S2923" s="948"/>
      <c r="T2923" s="948"/>
      <c r="U2923" s="948"/>
      <c r="V2923" s="948" t="s">
        <v>1403</v>
      </c>
      <c r="W2923" s="948">
        <v>4</v>
      </c>
    </row>
    <row r="2924" spans="1:23" s="917" customFormat="1" ht="12.75" customHeight="1">
      <c r="A2924" s="948">
        <v>1380</v>
      </c>
      <c r="B2924" s="948">
        <v>2803</v>
      </c>
      <c r="C2924" s="948" t="s">
        <v>98</v>
      </c>
      <c r="D2924" s="948" t="s">
        <v>1292</v>
      </c>
      <c r="E2924" s="948">
        <v>49079</v>
      </c>
      <c r="F2924" s="948" t="s">
        <v>871</v>
      </c>
      <c r="G2924" s="948" t="s">
        <v>4729</v>
      </c>
      <c r="H2924" s="948" t="s">
        <v>4439</v>
      </c>
      <c r="I2924" s="948"/>
      <c r="J2924" s="948" t="s">
        <v>1269</v>
      </c>
      <c r="K2924" s="948">
        <v>5</v>
      </c>
      <c r="L2924" s="948" t="s">
        <v>25</v>
      </c>
      <c r="M2924" s="948">
        <v>41600</v>
      </c>
      <c r="N2924" s="948" t="s">
        <v>97</v>
      </c>
      <c r="O2924" s="948">
        <v>122428</v>
      </c>
      <c r="P2924" s="948">
        <v>80828</v>
      </c>
      <c r="Q2924" s="948">
        <v>18870</v>
      </c>
      <c r="R2924" s="948">
        <v>19885</v>
      </c>
      <c r="S2924" s="948"/>
      <c r="T2924" s="948"/>
      <c r="U2924" s="948"/>
      <c r="V2924" s="948" t="s">
        <v>1403</v>
      </c>
      <c r="W2924" s="948">
        <v>4</v>
      </c>
    </row>
    <row r="2925" spans="1:23" s="917" customFormat="1" ht="12.75" customHeight="1">
      <c r="A2925" s="948">
        <v>1855</v>
      </c>
      <c r="B2925" s="948">
        <v>2826</v>
      </c>
      <c r="C2925" s="948" t="s">
        <v>103</v>
      </c>
      <c r="D2925" s="948" t="s">
        <v>1320</v>
      </c>
      <c r="E2925" s="948">
        <v>49080</v>
      </c>
      <c r="F2925" s="948" t="s">
        <v>198</v>
      </c>
      <c r="G2925" s="948" t="s">
        <v>4730</v>
      </c>
      <c r="H2925" s="948" t="s">
        <v>4471</v>
      </c>
      <c r="I2925" s="948"/>
      <c r="J2925" s="948" t="s">
        <v>1096</v>
      </c>
      <c r="K2925" s="948">
        <v>4</v>
      </c>
      <c r="L2925" s="948" t="s">
        <v>25</v>
      </c>
      <c r="M2925" s="948">
        <v>41600</v>
      </c>
      <c r="N2925" s="948" t="s">
        <v>93</v>
      </c>
      <c r="O2925" s="948">
        <v>109342</v>
      </c>
      <c r="P2925" s="948">
        <v>67742</v>
      </c>
      <c r="Q2925" s="948">
        <v>18870</v>
      </c>
      <c r="R2925" s="948">
        <v>26466</v>
      </c>
      <c r="S2925" s="948"/>
      <c r="T2925" s="948"/>
      <c r="U2925" s="948"/>
      <c r="V2925" s="948" t="s">
        <v>1348</v>
      </c>
      <c r="W2925" s="948">
        <v>1</v>
      </c>
    </row>
    <row r="2926" spans="1:23" s="917" customFormat="1" ht="12.75" customHeight="1">
      <c r="A2926" s="948">
        <v>1855</v>
      </c>
      <c r="B2926" s="948">
        <v>2826</v>
      </c>
      <c r="C2926" s="948" t="s">
        <v>103</v>
      </c>
      <c r="D2926" s="948" t="s">
        <v>1320</v>
      </c>
      <c r="E2926" s="948">
        <v>49081</v>
      </c>
      <c r="F2926" s="948" t="s">
        <v>198</v>
      </c>
      <c r="G2926" s="948" t="s">
        <v>4731</v>
      </c>
      <c r="H2926" s="948" t="s">
        <v>4471</v>
      </c>
      <c r="I2926" s="948"/>
      <c r="J2926" s="948" t="s">
        <v>1096</v>
      </c>
      <c r="K2926" s="948">
        <v>3</v>
      </c>
      <c r="L2926" s="948" t="s">
        <v>25</v>
      </c>
      <c r="M2926" s="948">
        <v>41600</v>
      </c>
      <c r="N2926" s="948" t="s">
        <v>93</v>
      </c>
      <c r="O2926" s="948">
        <v>109342</v>
      </c>
      <c r="P2926" s="948">
        <v>67742</v>
      </c>
      <c r="Q2926" s="948">
        <v>18870</v>
      </c>
      <c r="R2926" s="948">
        <v>26466</v>
      </c>
      <c r="S2926" s="948"/>
      <c r="T2926" s="948"/>
      <c r="U2926" s="948"/>
      <c r="V2926" s="948" t="s">
        <v>1348</v>
      </c>
      <c r="W2926" s="948">
        <v>1</v>
      </c>
    </row>
    <row r="2927" spans="1:23" s="917" customFormat="1" ht="12.75" customHeight="1">
      <c r="A2927" s="948">
        <v>1855</v>
      </c>
      <c r="B2927" s="948">
        <v>2826</v>
      </c>
      <c r="C2927" s="948" t="s">
        <v>103</v>
      </c>
      <c r="D2927" s="948" t="s">
        <v>1320</v>
      </c>
      <c r="E2927" s="948">
        <v>49082</v>
      </c>
      <c r="F2927" s="948" t="s">
        <v>198</v>
      </c>
      <c r="G2927" s="948" t="s">
        <v>4732</v>
      </c>
      <c r="H2927" s="948" t="s">
        <v>4471</v>
      </c>
      <c r="I2927" s="948"/>
      <c r="J2927" s="948" t="s">
        <v>1096</v>
      </c>
      <c r="K2927" s="948">
        <v>3</v>
      </c>
      <c r="L2927" s="948" t="s">
        <v>25</v>
      </c>
      <c r="M2927" s="948">
        <v>41600</v>
      </c>
      <c r="N2927" s="948" t="s">
        <v>93</v>
      </c>
      <c r="O2927" s="948">
        <v>109342</v>
      </c>
      <c r="P2927" s="948">
        <v>67742</v>
      </c>
      <c r="Q2927" s="948">
        <v>18870</v>
      </c>
      <c r="R2927" s="948">
        <v>26466</v>
      </c>
      <c r="S2927" s="948"/>
      <c r="T2927" s="948"/>
      <c r="U2927" s="948"/>
      <c r="V2927" s="948" t="s">
        <v>1348</v>
      </c>
      <c r="W2927" s="948">
        <v>1</v>
      </c>
    </row>
    <row r="2928" spans="1:23" s="917" customFormat="1" ht="12.75" customHeight="1">
      <c r="A2928" s="948">
        <v>1855</v>
      </c>
      <c r="B2928" s="948">
        <v>2826</v>
      </c>
      <c r="C2928" s="948" t="s">
        <v>103</v>
      </c>
      <c r="D2928" s="948" t="s">
        <v>1320</v>
      </c>
      <c r="E2928" s="948">
        <v>49083</v>
      </c>
      <c r="F2928" s="948" t="s">
        <v>198</v>
      </c>
      <c r="G2928" s="948" t="s">
        <v>4733</v>
      </c>
      <c r="H2928" s="948" t="s">
        <v>4471</v>
      </c>
      <c r="I2928" s="948"/>
      <c r="J2928" s="948" t="s">
        <v>1096</v>
      </c>
      <c r="K2928" s="948">
        <v>5</v>
      </c>
      <c r="L2928" s="948" t="s">
        <v>25</v>
      </c>
      <c r="M2928" s="948">
        <v>41600</v>
      </c>
      <c r="N2928" s="948" t="s">
        <v>93</v>
      </c>
      <c r="O2928" s="948">
        <v>109342</v>
      </c>
      <c r="P2928" s="948">
        <v>67742</v>
      </c>
      <c r="Q2928" s="948">
        <v>18870</v>
      </c>
      <c r="R2928" s="948">
        <v>26466</v>
      </c>
      <c r="S2928" s="948"/>
      <c r="T2928" s="948"/>
      <c r="U2928" s="948"/>
      <c r="V2928" s="948" t="s">
        <v>1348</v>
      </c>
      <c r="W2928" s="948">
        <v>1</v>
      </c>
    </row>
    <row r="2929" spans="1:23" s="917" customFormat="1" ht="12.75" customHeight="1">
      <c r="A2929" s="948">
        <v>1932</v>
      </c>
      <c r="B2929" s="948">
        <v>2840</v>
      </c>
      <c r="C2929" s="948" t="s">
        <v>87</v>
      </c>
      <c r="D2929" s="948" t="s">
        <v>1270</v>
      </c>
      <c r="E2929" s="948">
        <v>49084</v>
      </c>
      <c r="F2929" s="948" t="s">
        <v>198</v>
      </c>
      <c r="G2929" s="948" t="s">
        <v>4734</v>
      </c>
      <c r="H2929" s="948" t="s">
        <v>4294</v>
      </c>
      <c r="I2929" s="948"/>
      <c r="J2929" s="948" t="s">
        <v>1096</v>
      </c>
      <c r="K2929" s="948">
        <v>2</v>
      </c>
      <c r="L2929" s="948" t="s">
        <v>25</v>
      </c>
      <c r="M2929" s="948">
        <v>41600</v>
      </c>
      <c r="N2929" s="948" t="s">
        <v>84</v>
      </c>
      <c r="O2929" s="948">
        <v>94362</v>
      </c>
      <c r="P2929" s="948">
        <v>52762</v>
      </c>
      <c r="Q2929" s="948">
        <v>9746</v>
      </c>
      <c r="R2929" s="948">
        <v>9782</v>
      </c>
      <c r="S2929" s="948"/>
      <c r="T2929" s="948"/>
      <c r="U2929" s="948"/>
      <c r="V2929" s="948" t="s">
        <v>1348</v>
      </c>
      <c r="W2929" s="948">
        <v>1</v>
      </c>
    </row>
    <row r="2930" spans="1:23" s="917" customFormat="1" ht="12.75" customHeight="1">
      <c r="A2930" s="948">
        <v>1145</v>
      </c>
      <c r="B2930" s="948">
        <v>2840</v>
      </c>
      <c r="C2930" s="948" t="s">
        <v>87</v>
      </c>
      <c r="D2930" s="948" t="s">
        <v>1133</v>
      </c>
      <c r="E2930" s="948">
        <v>49086</v>
      </c>
      <c r="F2930" s="948" t="s">
        <v>198</v>
      </c>
      <c r="G2930" s="948" t="s">
        <v>4735</v>
      </c>
      <c r="H2930" s="948" t="s">
        <v>4465</v>
      </c>
      <c r="I2930" s="948"/>
      <c r="J2930" s="948" t="s">
        <v>1096</v>
      </c>
      <c r="K2930" s="948">
        <v>5</v>
      </c>
      <c r="L2930" s="948" t="s">
        <v>25</v>
      </c>
      <c r="M2930" s="948">
        <v>41600</v>
      </c>
      <c r="N2930" s="948" t="s">
        <v>84</v>
      </c>
      <c r="O2930" s="948">
        <v>94362</v>
      </c>
      <c r="P2930" s="948">
        <v>52762</v>
      </c>
      <c r="Q2930" s="948">
        <v>18870</v>
      </c>
      <c r="R2930" s="948">
        <v>26466</v>
      </c>
      <c r="S2930" s="948"/>
      <c r="T2930" s="948"/>
      <c r="U2930" s="948"/>
      <c r="V2930" s="948" t="s">
        <v>1348</v>
      </c>
      <c r="W2930" s="948">
        <v>2</v>
      </c>
    </row>
    <row r="2931" spans="1:23" s="917" customFormat="1" ht="12.75" customHeight="1">
      <c r="A2931" s="948">
        <v>1220</v>
      </c>
      <c r="B2931" s="948">
        <v>2807</v>
      </c>
      <c r="C2931" s="948" t="s">
        <v>1102</v>
      </c>
      <c r="D2931" s="948" t="s">
        <v>1103</v>
      </c>
      <c r="E2931" s="948">
        <v>49087</v>
      </c>
      <c r="F2931" s="948" t="s">
        <v>198</v>
      </c>
      <c r="G2931" s="948" t="s">
        <v>4736</v>
      </c>
      <c r="H2931" s="948" t="s">
        <v>4737</v>
      </c>
      <c r="I2931" s="948"/>
      <c r="J2931" s="948" t="s">
        <v>1096</v>
      </c>
      <c r="K2931" s="948">
        <v>4</v>
      </c>
      <c r="L2931" s="948" t="s">
        <v>25</v>
      </c>
      <c r="M2931" s="948">
        <v>41600</v>
      </c>
      <c r="N2931" s="948" t="s">
        <v>97</v>
      </c>
      <c r="O2931" s="948">
        <v>122428</v>
      </c>
      <c r="P2931" s="948">
        <v>80828</v>
      </c>
      <c r="Q2931" s="948">
        <v>18870</v>
      </c>
      <c r="R2931" s="948">
        <v>26466</v>
      </c>
      <c r="S2931" s="948"/>
      <c r="T2931" s="948"/>
      <c r="U2931" s="948"/>
      <c r="V2931" s="948" t="s">
        <v>1348</v>
      </c>
      <c r="W2931" s="948">
        <v>1</v>
      </c>
    </row>
    <row r="2932" spans="1:23" s="917" customFormat="1" ht="12.75" customHeight="1">
      <c r="A2932" s="948">
        <v>1220</v>
      </c>
      <c r="B2932" s="948">
        <v>2807</v>
      </c>
      <c r="C2932" s="948" t="s">
        <v>1102</v>
      </c>
      <c r="D2932" s="948" t="s">
        <v>1103</v>
      </c>
      <c r="E2932" s="948">
        <v>49088</v>
      </c>
      <c r="F2932" s="948" t="s">
        <v>198</v>
      </c>
      <c r="G2932" s="948" t="s">
        <v>4738</v>
      </c>
      <c r="H2932" s="948" t="s">
        <v>4737</v>
      </c>
      <c r="I2932" s="948"/>
      <c r="J2932" s="948" t="s">
        <v>1096</v>
      </c>
      <c r="K2932" s="948">
        <v>5</v>
      </c>
      <c r="L2932" s="948" t="s">
        <v>25</v>
      </c>
      <c r="M2932" s="948">
        <v>41600</v>
      </c>
      <c r="N2932" s="948" t="s">
        <v>97</v>
      </c>
      <c r="O2932" s="948">
        <v>122428</v>
      </c>
      <c r="P2932" s="948">
        <v>80828</v>
      </c>
      <c r="Q2932" s="948">
        <v>18870</v>
      </c>
      <c r="R2932" s="948">
        <v>26466</v>
      </c>
      <c r="S2932" s="948"/>
      <c r="T2932" s="948"/>
      <c r="U2932" s="948"/>
      <c r="V2932" s="948" t="s">
        <v>1348</v>
      </c>
      <c r="W2932" s="948">
        <v>1</v>
      </c>
    </row>
    <row r="2933" spans="1:23" s="917" customFormat="1" ht="12.75" customHeight="1">
      <c r="A2933" s="948">
        <v>1220</v>
      </c>
      <c r="B2933" s="948">
        <v>2807</v>
      </c>
      <c r="C2933" s="948" t="s">
        <v>1102</v>
      </c>
      <c r="D2933" s="948" t="s">
        <v>1103</v>
      </c>
      <c r="E2933" s="948">
        <v>49089</v>
      </c>
      <c r="F2933" s="948" t="s">
        <v>198</v>
      </c>
      <c r="G2933" s="948" t="s">
        <v>4739</v>
      </c>
      <c r="H2933" s="948" t="s">
        <v>4737</v>
      </c>
      <c r="I2933" s="948"/>
      <c r="J2933" s="948" t="s">
        <v>1096</v>
      </c>
      <c r="K2933" s="948">
        <v>5</v>
      </c>
      <c r="L2933" s="948" t="s">
        <v>25</v>
      </c>
      <c r="M2933" s="948">
        <v>41600</v>
      </c>
      <c r="N2933" s="948" t="s">
        <v>97</v>
      </c>
      <c r="O2933" s="948">
        <v>122428</v>
      </c>
      <c r="P2933" s="948">
        <v>80828</v>
      </c>
      <c r="Q2933" s="948">
        <v>18870</v>
      </c>
      <c r="R2933" s="948">
        <v>26466</v>
      </c>
      <c r="S2933" s="948"/>
      <c r="T2933" s="948"/>
      <c r="U2933" s="948"/>
      <c r="V2933" s="948" t="s">
        <v>1348</v>
      </c>
      <c r="W2933" s="948">
        <v>1</v>
      </c>
    </row>
    <row r="2934" spans="1:23" s="917" customFormat="1" ht="12.75" customHeight="1">
      <c r="A2934" s="948">
        <v>1220</v>
      </c>
      <c r="B2934" s="948">
        <v>2807</v>
      </c>
      <c r="C2934" s="948" t="s">
        <v>1102</v>
      </c>
      <c r="D2934" s="948" t="s">
        <v>1103</v>
      </c>
      <c r="E2934" s="948">
        <v>49090</v>
      </c>
      <c r="F2934" s="948" t="s">
        <v>198</v>
      </c>
      <c r="G2934" s="948" t="s">
        <v>4740</v>
      </c>
      <c r="H2934" s="948" t="s">
        <v>4737</v>
      </c>
      <c r="I2934" s="948"/>
      <c r="J2934" s="948" t="s">
        <v>1096</v>
      </c>
      <c r="K2934" s="948">
        <v>5</v>
      </c>
      <c r="L2934" s="948" t="s">
        <v>25</v>
      </c>
      <c r="M2934" s="948">
        <v>41600</v>
      </c>
      <c r="N2934" s="948" t="s">
        <v>97</v>
      </c>
      <c r="O2934" s="948">
        <v>122428</v>
      </c>
      <c r="P2934" s="948">
        <v>80828</v>
      </c>
      <c r="Q2934" s="948">
        <v>18870</v>
      </c>
      <c r="R2934" s="948">
        <v>26466</v>
      </c>
      <c r="S2934" s="948"/>
      <c r="T2934" s="948"/>
      <c r="U2934" s="948"/>
      <c r="V2934" s="948" t="s">
        <v>1348</v>
      </c>
      <c r="W2934" s="948">
        <v>1</v>
      </c>
    </row>
    <row r="2935" spans="1:23" s="917" customFormat="1" ht="12.75" customHeight="1">
      <c r="A2935" s="948">
        <v>1380</v>
      </c>
      <c r="B2935" s="948">
        <v>2803</v>
      </c>
      <c r="C2935" s="948" t="s">
        <v>98</v>
      </c>
      <c r="D2935" s="948" t="s">
        <v>1292</v>
      </c>
      <c r="E2935" s="948">
        <v>49091</v>
      </c>
      <c r="F2935" s="948" t="s">
        <v>198</v>
      </c>
      <c r="G2935" s="948" t="s">
        <v>4741</v>
      </c>
      <c r="H2935" s="948" t="s">
        <v>4439</v>
      </c>
      <c r="I2935" s="948"/>
      <c r="J2935" s="948" t="s">
        <v>1096</v>
      </c>
      <c r="K2935" s="948">
        <v>8</v>
      </c>
      <c r="L2935" s="948" t="s">
        <v>25</v>
      </c>
      <c r="M2935" s="948">
        <v>41600</v>
      </c>
      <c r="N2935" s="948" t="s">
        <v>97</v>
      </c>
      <c r="O2935" s="948">
        <v>122428</v>
      </c>
      <c r="P2935" s="948">
        <v>80828</v>
      </c>
      <c r="Q2935" s="948">
        <v>18870</v>
      </c>
      <c r="R2935" s="948">
        <v>19885</v>
      </c>
      <c r="S2935" s="948"/>
      <c r="T2935" s="948"/>
      <c r="U2935" s="948"/>
      <c r="V2935" s="948" t="s">
        <v>1348</v>
      </c>
      <c r="W2935" s="948">
        <v>5</v>
      </c>
    </row>
    <row r="2936" spans="1:23" s="917" customFormat="1" ht="12.75" customHeight="1">
      <c r="A2936" s="948">
        <v>1380</v>
      </c>
      <c r="B2936" s="948">
        <v>2803</v>
      </c>
      <c r="C2936" s="948" t="s">
        <v>98</v>
      </c>
      <c r="D2936" s="948" t="s">
        <v>1292</v>
      </c>
      <c r="E2936" s="948">
        <v>49091</v>
      </c>
      <c r="F2936" s="948" t="s">
        <v>869</v>
      </c>
      <c r="G2936" s="948" t="s">
        <v>4742</v>
      </c>
      <c r="H2936" s="948" t="s">
        <v>4439</v>
      </c>
      <c r="I2936" s="948"/>
      <c r="J2936" s="948" t="s">
        <v>1269</v>
      </c>
      <c r="K2936" s="948">
        <v>3</v>
      </c>
      <c r="L2936" s="948" t="s">
        <v>25</v>
      </c>
      <c r="M2936" s="948">
        <v>41600</v>
      </c>
      <c r="N2936" s="948" t="s">
        <v>97</v>
      </c>
      <c r="O2936" s="948">
        <v>122428</v>
      </c>
      <c r="P2936" s="948">
        <v>80828</v>
      </c>
      <c r="Q2936" s="948">
        <v>18870</v>
      </c>
      <c r="R2936" s="948">
        <v>19885</v>
      </c>
      <c r="S2936" s="948"/>
      <c r="T2936" s="948"/>
      <c r="U2936" s="948"/>
      <c r="V2936" s="948" t="s">
        <v>1403</v>
      </c>
      <c r="W2936" s="948">
        <v>3</v>
      </c>
    </row>
    <row r="2937" spans="1:23" s="917" customFormat="1" ht="12.75" customHeight="1">
      <c r="A2937" s="948">
        <v>1380</v>
      </c>
      <c r="B2937" s="948">
        <v>2803</v>
      </c>
      <c r="C2937" s="948" t="s">
        <v>98</v>
      </c>
      <c r="D2937" s="948" t="s">
        <v>1292</v>
      </c>
      <c r="E2937" s="948">
        <v>49091</v>
      </c>
      <c r="F2937" s="948" t="s">
        <v>871</v>
      </c>
      <c r="G2937" s="948" t="s">
        <v>4743</v>
      </c>
      <c r="H2937" s="948" t="s">
        <v>4439</v>
      </c>
      <c r="I2937" s="948"/>
      <c r="J2937" s="948" t="s">
        <v>1269</v>
      </c>
      <c r="K2937" s="948">
        <v>3</v>
      </c>
      <c r="L2937" s="948" t="s">
        <v>25</v>
      </c>
      <c r="M2937" s="948">
        <v>41600</v>
      </c>
      <c r="N2937" s="948" t="s">
        <v>97</v>
      </c>
      <c r="O2937" s="948">
        <v>122428</v>
      </c>
      <c r="P2937" s="948">
        <v>80828</v>
      </c>
      <c r="Q2937" s="948">
        <v>18870</v>
      </c>
      <c r="R2937" s="948">
        <v>19885</v>
      </c>
      <c r="S2937" s="948"/>
      <c r="T2937" s="948"/>
      <c r="U2937" s="948"/>
      <c r="V2937" s="948" t="s">
        <v>1403</v>
      </c>
      <c r="W2937" s="948">
        <v>3</v>
      </c>
    </row>
    <row r="2938" spans="1:23" s="917" customFormat="1" ht="12.75" customHeight="1">
      <c r="A2938" s="948">
        <v>1380</v>
      </c>
      <c r="B2938" s="948">
        <v>2803</v>
      </c>
      <c r="C2938" s="948" t="s">
        <v>98</v>
      </c>
      <c r="D2938" s="948" t="s">
        <v>1292</v>
      </c>
      <c r="E2938" s="948">
        <v>49091</v>
      </c>
      <c r="F2938" s="948" t="s">
        <v>873</v>
      </c>
      <c r="G2938" s="948" t="s">
        <v>4744</v>
      </c>
      <c r="H2938" s="948" t="s">
        <v>4439</v>
      </c>
      <c r="I2938" s="948"/>
      <c r="J2938" s="948" t="s">
        <v>1269</v>
      </c>
      <c r="K2938" s="948">
        <v>2</v>
      </c>
      <c r="L2938" s="948" t="s">
        <v>25</v>
      </c>
      <c r="M2938" s="948">
        <v>41600</v>
      </c>
      <c r="N2938" s="948" t="s">
        <v>97</v>
      </c>
      <c r="O2938" s="948">
        <v>122428</v>
      </c>
      <c r="P2938" s="948">
        <v>80828</v>
      </c>
      <c r="Q2938" s="948">
        <v>18870</v>
      </c>
      <c r="R2938" s="948">
        <v>19885</v>
      </c>
      <c r="S2938" s="948"/>
      <c r="T2938" s="948"/>
      <c r="U2938" s="948"/>
      <c r="V2938" s="948" t="s">
        <v>1403</v>
      </c>
      <c r="W2938" s="948">
        <v>3</v>
      </c>
    </row>
    <row r="2939" spans="1:23" s="917" customFormat="1" ht="12.75" customHeight="1">
      <c r="A2939" s="948">
        <v>2004</v>
      </c>
      <c r="B2939" s="948">
        <v>2840</v>
      </c>
      <c r="C2939" s="948" t="s">
        <v>87</v>
      </c>
      <c r="D2939" s="948" t="s">
        <v>1266</v>
      </c>
      <c r="E2939" s="948">
        <v>49092</v>
      </c>
      <c r="F2939" s="948" t="s">
        <v>198</v>
      </c>
      <c r="G2939" s="948" t="s">
        <v>4745</v>
      </c>
      <c r="H2939" s="948" t="s">
        <v>4008</v>
      </c>
      <c r="I2939" s="948"/>
      <c r="J2939" s="948" t="s">
        <v>1096</v>
      </c>
      <c r="K2939" s="948">
        <v>5</v>
      </c>
      <c r="L2939" s="948" t="s">
        <v>1415</v>
      </c>
      <c r="M2939" s="948">
        <v>0</v>
      </c>
      <c r="N2939" s="948" t="s">
        <v>84</v>
      </c>
      <c r="O2939" s="948">
        <v>97274</v>
      </c>
      <c r="P2939" s="948">
        <v>97274</v>
      </c>
      <c r="Q2939" s="948">
        <v>18870</v>
      </c>
      <c r="R2939" s="948">
        <v>26466</v>
      </c>
      <c r="S2939" s="948"/>
      <c r="T2939" s="948"/>
      <c r="U2939" s="948"/>
      <c r="V2939" s="948" t="s">
        <v>1348</v>
      </c>
      <c r="W2939" s="948">
        <v>3</v>
      </c>
    </row>
    <row r="2940" spans="1:23" s="917" customFormat="1" ht="12.75" customHeight="1">
      <c r="A2940" s="948">
        <v>1235</v>
      </c>
      <c r="B2940" s="948">
        <v>2824</v>
      </c>
      <c r="C2940" s="948" t="s">
        <v>122</v>
      </c>
      <c r="D2940" s="948" t="s">
        <v>1292</v>
      </c>
      <c r="E2940" s="948">
        <v>49093</v>
      </c>
      <c r="F2940" s="948" t="s">
        <v>198</v>
      </c>
      <c r="G2940" s="948" t="s">
        <v>4746</v>
      </c>
      <c r="H2940" s="948" t="s">
        <v>4334</v>
      </c>
      <c r="I2940" s="948"/>
      <c r="J2940" s="948" t="s">
        <v>1096</v>
      </c>
      <c r="K2940" s="948">
        <v>10</v>
      </c>
      <c r="L2940" s="948" t="s">
        <v>25</v>
      </c>
      <c r="M2940" s="948">
        <v>41600</v>
      </c>
      <c r="N2940" s="948" t="s">
        <v>114</v>
      </c>
      <c r="O2940" s="948">
        <v>165078</v>
      </c>
      <c r="P2940" s="948">
        <v>123478</v>
      </c>
      <c r="Q2940" s="948">
        <v>23032</v>
      </c>
      <c r="R2940" s="948">
        <v>43316</v>
      </c>
      <c r="S2940" s="948"/>
      <c r="T2940" s="948"/>
      <c r="U2940" s="948"/>
      <c r="V2940" s="948" t="s">
        <v>1348</v>
      </c>
      <c r="W2940" s="948">
        <v>2</v>
      </c>
    </row>
    <row r="2941" spans="1:23" s="917" customFormat="1" ht="12.75" customHeight="1">
      <c r="A2941" s="948">
        <v>1235</v>
      </c>
      <c r="B2941" s="948">
        <v>2824</v>
      </c>
      <c r="C2941" s="948" t="s">
        <v>122</v>
      </c>
      <c r="D2941" s="948" t="s">
        <v>1292</v>
      </c>
      <c r="E2941" s="948">
        <v>49094</v>
      </c>
      <c r="F2941" s="948" t="s">
        <v>198</v>
      </c>
      <c r="G2941" s="948" t="s">
        <v>4747</v>
      </c>
      <c r="H2941" s="948" t="s">
        <v>4334</v>
      </c>
      <c r="I2941" s="948"/>
      <c r="J2941" s="948" t="s">
        <v>1096</v>
      </c>
      <c r="K2941" s="948">
        <v>10</v>
      </c>
      <c r="L2941" s="948" t="s">
        <v>25</v>
      </c>
      <c r="M2941" s="948">
        <v>41600</v>
      </c>
      <c r="N2941" s="948" t="s">
        <v>114</v>
      </c>
      <c r="O2941" s="948">
        <v>165078</v>
      </c>
      <c r="P2941" s="948">
        <v>123478</v>
      </c>
      <c r="Q2941" s="948">
        <v>23032</v>
      </c>
      <c r="R2941" s="948">
        <v>43316</v>
      </c>
      <c r="S2941" s="948"/>
      <c r="T2941" s="948"/>
      <c r="U2941" s="948"/>
      <c r="V2941" s="948" t="s">
        <v>1348</v>
      </c>
      <c r="W2941" s="948">
        <v>2</v>
      </c>
    </row>
    <row r="2942" spans="1:23" s="917" customFormat="1" ht="12.75" customHeight="1">
      <c r="A2942" s="948">
        <v>1890</v>
      </c>
      <c r="B2942" s="948">
        <v>2840</v>
      </c>
      <c r="C2942" s="948" t="s">
        <v>87</v>
      </c>
      <c r="D2942" s="948" t="s">
        <v>1292</v>
      </c>
      <c r="E2942" s="948">
        <v>49095</v>
      </c>
      <c r="F2942" s="948" t="s">
        <v>198</v>
      </c>
      <c r="G2942" s="948" t="s">
        <v>4748</v>
      </c>
      <c r="H2942" s="948" t="s">
        <v>4334</v>
      </c>
      <c r="I2942" s="948"/>
      <c r="J2942" s="948" t="s">
        <v>1096</v>
      </c>
      <c r="K2942" s="948">
        <v>5</v>
      </c>
      <c r="L2942" s="948" t="s">
        <v>25</v>
      </c>
      <c r="M2942" s="948">
        <v>41600</v>
      </c>
      <c r="N2942" s="948" t="s">
        <v>84</v>
      </c>
      <c r="O2942" s="948">
        <v>94362</v>
      </c>
      <c r="P2942" s="948">
        <v>52762</v>
      </c>
      <c r="Q2942" s="948">
        <v>13309</v>
      </c>
      <c r="R2942" s="948">
        <v>14661</v>
      </c>
      <c r="S2942" s="948"/>
      <c r="T2942" s="948"/>
      <c r="U2942" s="948"/>
      <c r="V2942" s="948" t="s">
        <v>1348</v>
      </c>
      <c r="W2942" s="948">
        <v>2</v>
      </c>
    </row>
    <row r="2943" spans="1:23" s="917" customFormat="1" ht="12.75" customHeight="1">
      <c r="A2943" s="948">
        <v>1235</v>
      </c>
      <c r="B2943" s="948">
        <v>2824</v>
      </c>
      <c r="C2943" s="948" t="s">
        <v>122</v>
      </c>
      <c r="D2943" s="948" t="s">
        <v>1292</v>
      </c>
      <c r="E2943" s="948">
        <v>49096</v>
      </c>
      <c r="F2943" s="948" t="s">
        <v>198</v>
      </c>
      <c r="G2943" s="948" t="s">
        <v>4749</v>
      </c>
      <c r="H2943" s="948" t="s">
        <v>4334</v>
      </c>
      <c r="I2943" s="948"/>
      <c r="J2943" s="948" t="s">
        <v>1096</v>
      </c>
      <c r="K2943" s="948">
        <v>5</v>
      </c>
      <c r="L2943" s="948" t="s">
        <v>25</v>
      </c>
      <c r="M2943" s="948">
        <v>41600</v>
      </c>
      <c r="N2943" s="948" t="s">
        <v>114</v>
      </c>
      <c r="O2943" s="948">
        <v>165078</v>
      </c>
      <c r="P2943" s="948">
        <v>123478</v>
      </c>
      <c r="Q2943" s="948">
        <v>23032</v>
      </c>
      <c r="R2943" s="948">
        <v>43316</v>
      </c>
      <c r="S2943" s="948"/>
      <c r="T2943" s="948"/>
      <c r="U2943" s="948"/>
      <c r="V2943" s="948" t="s">
        <v>1348</v>
      </c>
      <c r="W2943" s="948">
        <v>2</v>
      </c>
    </row>
    <row r="2944" spans="1:23" s="917" customFormat="1" ht="12.75" customHeight="1">
      <c r="A2944" s="948">
        <v>1235</v>
      </c>
      <c r="B2944" s="948">
        <v>2822</v>
      </c>
      <c r="C2944" s="948" t="s">
        <v>1653</v>
      </c>
      <c r="D2944" s="948" t="s">
        <v>1292</v>
      </c>
      <c r="E2944" s="948">
        <v>49097</v>
      </c>
      <c r="F2944" s="948" t="s">
        <v>198</v>
      </c>
      <c r="G2944" s="948" t="s">
        <v>4750</v>
      </c>
      <c r="H2944" s="948" t="s">
        <v>4334</v>
      </c>
      <c r="I2944" s="948"/>
      <c r="J2944" s="948" t="s">
        <v>1096</v>
      </c>
      <c r="K2944" s="948">
        <v>5</v>
      </c>
      <c r="L2944" s="948" t="s">
        <v>25</v>
      </c>
      <c r="M2944" s="948">
        <v>41600</v>
      </c>
      <c r="N2944" s="948" t="s">
        <v>325</v>
      </c>
      <c r="O2944" s="948">
        <v>292387</v>
      </c>
      <c r="P2944" s="948">
        <v>250787</v>
      </c>
      <c r="Q2944" s="948">
        <v>23032</v>
      </c>
      <c r="R2944" s="948">
        <v>43316</v>
      </c>
      <c r="S2944" s="948"/>
      <c r="T2944" s="948"/>
      <c r="U2944" s="948"/>
      <c r="V2944" s="948" t="s">
        <v>1348</v>
      </c>
      <c r="W2944" s="948">
        <v>2</v>
      </c>
    </row>
    <row r="2945" spans="1:23" s="917" customFormat="1" ht="12.75" customHeight="1">
      <c r="A2945" s="948">
        <v>1235</v>
      </c>
      <c r="B2945" s="948">
        <v>2824</v>
      </c>
      <c r="C2945" s="948" t="s">
        <v>122</v>
      </c>
      <c r="D2945" s="948" t="s">
        <v>1292</v>
      </c>
      <c r="E2945" s="948">
        <v>49098</v>
      </c>
      <c r="F2945" s="948" t="s">
        <v>198</v>
      </c>
      <c r="G2945" s="948" t="s">
        <v>4751</v>
      </c>
      <c r="H2945" s="948" t="s">
        <v>4334</v>
      </c>
      <c r="I2945" s="948"/>
      <c r="J2945" s="948" t="s">
        <v>1096</v>
      </c>
      <c r="K2945" s="948">
        <v>5</v>
      </c>
      <c r="L2945" s="948" t="s">
        <v>25</v>
      </c>
      <c r="M2945" s="948">
        <v>41600</v>
      </c>
      <c r="N2945" s="948" t="s">
        <v>114</v>
      </c>
      <c r="O2945" s="948">
        <v>165078</v>
      </c>
      <c r="P2945" s="948">
        <v>123478</v>
      </c>
      <c r="Q2945" s="948">
        <v>23032</v>
      </c>
      <c r="R2945" s="948">
        <v>43316</v>
      </c>
      <c r="S2945" s="948"/>
      <c r="T2945" s="948"/>
      <c r="U2945" s="948"/>
      <c r="V2945" s="948" t="s">
        <v>1348</v>
      </c>
      <c r="W2945" s="948">
        <v>2</v>
      </c>
    </row>
    <row r="2946" spans="1:23" s="917" customFormat="1" ht="12.75" customHeight="1">
      <c r="A2946" s="948">
        <v>1380</v>
      </c>
      <c r="B2946" s="948">
        <v>2800</v>
      </c>
      <c r="C2946" s="948" t="s">
        <v>94</v>
      </c>
      <c r="D2946" s="948" t="s">
        <v>1292</v>
      </c>
      <c r="E2946" s="948">
        <v>49099</v>
      </c>
      <c r="F2946" s="948" t="s">
        <v>198</v>
      </c>
      <c r="G2946" s="948" t="s">
        <v>4752</v>
      </c>
      <c r="H2946" s="948" t="s">
        <v>4334</v>
      </c>
      <c r="I2946" s="948"/>
      <c r="J2946" s="948" t="s">
        <v>1096</v>
      </c>
      <c r="K2946" s="948">
        <v>5</v>
      </c>
      <c r="L2946" s="948" t="s">
        <v>25</v>
      </c>
      <c r="M2946" s="948">
        <v>41600</v>
      </c>
      <c r="N2946" s="948" t="s">
        <v>93</v>
      </c>
      <c r="O2946" s="948">
        <v>109342</v>
      </c>
      <c r="P2946" s="948">
        <v>67742</v>
      </c>
      <c r="Q2946" s="948">
        <v>18870</v>
      </c>
      <c r="R2946" s="948">
        <v>19885</v>
      </c>
      <c r="S2946" s="948"/>
      <c r="T2946" s="948"/>
      <c r="U2946" s="948"/>
      <c r="V2946" s="948" t="s">
        <v>1348</v>
      </c>
      <c r="W2946" s="948">
        <v>2</v>
      </c>
    </row>
    <row r="2947" spans="1:23" s="917" customFormat="1" ht="12.75" customHeight="1">
      <c r="A2947" s="948">
        <v>1380</v>
      </c>
      <c r="B2947" s="948">
        <v>2803</v>
      </c>
      <c r="C2947" s="948" t="s">
        <v>98</v>
      </c>
      <c r="D2947" s="948" t="s">
        <v>1292</v>
      </c>
      <c r="E2947" s="948">
        <v>49177</v>
      </c>
      <c r="F2947" s="948" t="s">
        <v>198</v>
      </c>
      <c r="G2947" s="948" t="s">
        <v>4753</v>
      </c>
      <c r="H2947" s="948" t="s">
        <v>4334</v>
      </c>
      <c r="I2947" s="948"/>
      <c r="J2947" s="948" t="s">
        <v>1096</v>
      </c>
      <c r="K2947" s="948">
        <v>4</v>
      </c>
      <c r="L2947" s="948" t="s">
        <v>25</v>
      </c>
      <c r="M2947" s="948">
        <v>41600</v>
      </c>
      <c r="N2947" s="948" t="s">
        <v>97</v>
      </c>
      <c r="O2947" s="948">
        <v>122428</v>
      </c>
      <c r="P2947" s="948">
        <v>80828</v>
      </c>
      <c r="Q2947" s="948">
        <v>18870</v>
      </c>
      <c r="R2947" s="948">
        <v>19885</v>
      </c>
      <c r="S2947" s="948"/>
      <c r="T2947" s="948"/>
      <c r="U2947" s="948"/>
      <c r="V2947" s="948" t="s">
        <v>1348</v>
      </c>
      <c r="W2947" s="948">
        <v>4</v>
      </c>
    </row>
    <row r="2948" spans="1:23" s="917" customFormat="1" ht="12.75" customHeight="1">
      <c r="A2948" s="948">
        <v>1034</v>
      </c>
      <c r="B2948" s="948">
        <v>2803</v>
      </c>
      <c r="C2948" s="948" t="s">
        <v>98</v>
      </c>
      <c r="D2948" s="948" t="s">
        <v>1292</v>
      </c>
      <c r="E2948" s="948">
        <v>49178</v>
      </c>
      <c r="F2948" s="948" t="s">
        <v>198</v>
      </c>
      <c r="G2948" s="948" t="s">
        <v>4754</v>
      </c>
      <c r="H2948" s="948" t="s">
        <v>4334</v>
      </c>
      <c r="I2948" s="948"/>
      <c r="J2948" s="948" t="s">
        <v>1096</v>
      </c>
      <c r="K2948" s="948">
        <v>2</v>
      </c>
      <c r="L2948" s="948" t="s">
        <v>25</v>
      </c>
      <c r="M2948" s="948">
        <v>41600</v>
      </c>
      <c r="N2948" s="948" t="s">
        <v>97</v>
      </c>
      <c r="O2948" s="948">
        <v>122428</v>
      </c>
      <c r="P2948" s="948">
        <v>80828</v>
      </c>
      <c r="Q2948" s="948">
        <v>18870</v>
      </c>
      <c r="R2948" s="948">
        <v>26466</v>
      </c>
      <c r="S2948" s="948"/>
      <c r="T2948" s="948"/>
      <c r="U2948" s="948"/>
      <c r="V2948" s="948" t="s">
        <v>1348</v>
      </c>
      <c r="W2948" s="948">
        <v>6</v>
      </c>
    </row>
    <row r="2949" spans="1:23" s="917" customFormat="1" ht="12.75" customHeight="1">
      <c r="A2949" s="948">
        <v>1380</v>
      </c>
      <c r="B2949" s="948">
        <v>2803</v>
      </c>
      <c r="C2949" s="948" t="s">
        <v>98</v>
      </c>
      <c r="D2949" s="948" t="s">
        <v>1292</v>
      </c>
      <c r="E2949" s="948">
        <v>49179</v>
      </c>
      <c r="F2949" s="948" t="s">
        <v>198</v>
      </c>
      <c r="G2949" s="948" t="s">
        <v>4755</v>
      </c>
      <c r="H2949" s="948" t="s">
        <v>4334</v>
      </c>
      <c r="I2949" s="948"/>
      <c r="J2949" s="948" t="s">
        <v>1096</v>
      </c>
      <c r="K2949" s="948">
        <v>5</v>
      </c>
      <c r="L2949" s="948" t="s">
        <v>25</v>
      </c>
      <c r="M2949" s="948">
        <v>41600</v>
      </c>
      <c r="N2949" s="948" t="s">
        <v>97</v>
      </c>
      <c r="O2949" s="948">
        <v>122428</v>
      </c>
      <c r="P2949" s="948">
        <v>80828</v>
      </c>
      <c r="Q2949" s="948">
        <v>18870</v>
      </c>
      <c r="R2949" s="948">
        <v>19885</v>
      </c>
      <c r="S2949" s="948"/>
      <c r="T2949" s="948"/>
      <c r="U2949" s="948"/>
      <c r="V2949" s="948" t="s">
        <v>1348</v>
      </c>
      <c r="W2949" s="948">
        <v>4</v>
      </c>
    </row>
    <row r="2950" spans="1:23" s="917" customFormat="1" ht="12.75" customHeight="1">
      <c r="A2950" s="948">
        <v>1380</v>
      </c>
      <c r="B2950" s="948">
        <v>2803</v>
      </c>
      <c r="C2950" s="948" t="s">
        <v>98</v>
      </c>
      <c r="D2950" s="948" t="s">
        <v>1292</v>
      </c>
      <c r="E2950" s="948">
        <v>49180</v>
      </c>
      <c r="F2950" s="948" t="s">
        <v>198</v>
      </c>
      <c r="G2950" s="948" t="s">
        <v>4756</v>
      </c>
      <c r="H2950" s="948" t="s">
        <v>4334</v>
      </c>
      <c r="I2950" s="948"/>
      <c r="J2950" s="948" t="s">
        <v>1096</v>
      </c>
      <c r="K2950" s="948">
        <v>2</v>
      </c>
      <c r="L2950" s="948" t="s">
        <v>25</v>
      </c>
      <c r="M2950" s="948">
        <v>41600</v>
      </c>
      <c r="N2950" s="948" t="s">
        <v>97</v>
      </c>
      <c r="O2950" s="948">
        <v>122428</v>
      </c>
      <c r="P2950" s="948">
        <v>80828</v>
      </c>
      <c r="Q2950" s="948">
        <v>18870</v>
      </c>
      <c r="R2950" s="948">
        <v>19885</v>
      </c>
      <c r="S2950" s="948"/>
      <c r="T2950" s="948"/>
      <c r="U2950" s="948"/>
      <c r="V2950" s="948" t="s">
        <v>1348</v>
      </c>
      <c r="W2950" s="948">
        <v>4</v>
      </c>
    </row>
    <row r="2951" spans="1:23" s="917" customFormat="1" ht="12.75" customHeight="1">
      <c r="A2951" s="948">
        <v>1380</v>
      </c>
      <c r="B2951" s="948">
        <v>2803</v>
      </c>
      <c r="C2951" s="948" t="s">
        <v>98</v>
      </c>
      <c r="D2951" s="948" t="s">
        <v>1292</v>
      </c>
      <c r="E2951" s="948">
        <v>49181</v>
      </c>
      <c r="F2951" s="948" t="s">
        <v>198</v>
      </c>
      <c r="G2951" s="948" t="s">
        <v>4757</v>
      </c>
      <c r="H2951" s="948" t="s">
        <v>4334</v>
      </c>
      <c r="I2951" s="948"/>
      <c r="J2951" s="948" t="s">
        <v>1096</v>
      </c>
      <c r="K2951" s="948">
        <v>4</v>
      </c>
      <c r="L2951" s="948" t="s">
        <v>25</v>
      </c>
      <c r="M2951" s="948">
        <v>41600</v>
      </c>
      <c r="N2951" s="948" t="s">
        <v>97</v>
      </c>
      <c r="O2951" s="948">
        <v>122428</v>
      </c>
      <c r="P2951" s="948">
        <v>80828</v>
      </c>
      <c r="Q2951" s="948">
        <v>18870</v>
      </c>
      <c r="R2951" s="948">
        <v>19885</v>
      </c>
      <c r="S2951" s="948"/>
      <c r="T2951" s="948"/>
      <c r="U2951" s="948"/>
      <c r="V2951" s="948" t="s">
        <v>1348</v>
      </c>
      <c r="W2951" s="948">
        <v>4</v>
      </c>
    </row>
    <row r="2952" spans="1:23" s="917" customFormat="1" ht="12.75" customHeight="1">
      <c r="A2952" s="948">
        <v>1380</v>
      </c>
      <c r="B2952" s="948">
        <v>2803</v>
      </c>
      <c r="C2952" s="948" t="s">
        <v>98</v>
      </c>
      <c r="D2952" s="948" t="s">
        <v>1292</v>
      </c>
      <c r="E2952" s="948">
        <v>49182</v>
      </c>
      <c r="F2952" s="948" t="s">
        <v>198</v>
      </c>
      <c r="G2952" s="948" t="s">
        <v>4758</v>
      </c>
      <c r="H2952" s="948" t="s">
        <v>4334</v>
      </c>
      <c r="I2952" s="948"/>
      <c r="J2952" s="948" t="s">
        <v>1096</v>
      </c>
      <c r="K2952" s="948">
        <v>5</v>
      </c>
      <c r="L2952" s="948" t="s">
        <v>25</v>
      </c>
      <c r="M2952" s="948">
        <v>41600</v>
      </c>
      <c r="N2952" s="948" t="s">
        <v>97</v>
      </c>
      <c r="O2952" s="948">
        <v>122428</v>
      </c>
      <c r="P2952" s="948">
        <v>80828</v>
      </c>
      <c r="Q2952" s="948">
        <v>18870</v>
      </c>
      <c r="R2952" s="948">
        <v>19885</v>
      </c>
      <c r="S2952" s="948"/>
      <c r="T2952" s="948"/>
      <c r="U2952" s="948"/>
      <c r="V2952" s="948" t="s">
        <v>1348</v>
      </c>
      <c r="W2952" s="948">
        <v>4</v>
      </c>
    </row>
    <row r="2953" spans="1:23" s="917" customFormat="1" ht="12.75" customHeight="1">
      <c r="A2953" s="948">
        <v>1380</v>
      </c>
      <c r="B2953" s="948">
        <v>2803</v>
      </c>
      <c r="C2953" s="948" t="s">
        <v>98</v>
      </c>
      <c r="D2953" s="948" t="s">
        <v>1292</v>
      </c>
      <c r="E2953" s="948">
        <v>49183</v>
      </c>
      <c r="F2953" s="948" t="s">
        <v>198</v>
      </c>
      <c r="G2953" s="948" t="s">
        <v>4759</v>
      </c>
      <c r="H2953" s="948" t="s">
        <v>4334</v>
      </c>
      <c r="I2953" s="948"/>
      <c r="J2953" s="948" t="s">
        <v>1096</v>
      </c>
      <c r="K2953" s="948">
        <v>10</v>
      </c>
      <c r="L2953" s="948" t="s">
        <v>25</v>
      </c>
      <c r="M2953" s="948">
        <v>41600</v>
      </c>
      <c r="N2953" s="948" t="s">
        <v>97</v>
      </c>
      <c r="O2953" s="948">
        <v>122428</v>
      </c>
      <c r="P2953" s="948">
        <v>80828</v>
      </c>
      <c r="Q2953" s="948">
        <v>18870</v>
      </c>
      <c r="R2953" s="948">
        <v>19885</v>
      </c>
      <c r="S2953" s="948"/>
      <c r="T2953" s="948"/>
      <c r="U2953" s="948"/>
      <c r="V2953" s="948" t="s">
        <v>1348</v>
      </c>
      <c r="W2953" s="948">
        <v>2</v>
      </c>
    </row>
    <row r="2954" spans="1:23" s="917" customFormat="1" ht="12.75" customHeight="1">
      <c r="A2954" s="948">
        <v>1145</v>
      </c>
      <c r="B2954" s="948">
        <v>2840</v>
      </c>
      <c r="C2954" s="948" t="s">
        <v>87</v>
      </c>
      <c r="D2954" s="948" t="s">
        <v>1133</v>
      </c>
      <c r="E2954" s="948">
        <v>49184</v>
      </c>
      <c r="F2954" s="948" t="s">
        <v>198</v>
      </c>
      <c r="G2954" s="948" t="s">
        <v>4760</v>
      </c>
      <c r="H2954" s="948" t="s">
        <v>4465</v>
      </c>
      <c r="I2954" s="948"/>
      <c r="J2954" s="948" t="s">
        <v>1096</v>
      </c>
      <c r="K2954" s="948">
        <v>3</v>
      </c>
      <c r="L2954" s="948" t="s">
        <v>25</v>
      </c>
      <c r="M2954" s="948">
        <v>41600</v>
      </c>
      <c r="N2954" s="948" t="s">
        <v>84</v>
      </c>
      <c r="O2954" s="948">
        <v>94362</v>
      </c>
      <c r="P2954" s="948">
        <v>52762</v>
      </c>
      <c r="Q2954" s="948">
        <v>18870</v>
      </c>
      <c r="R2954" s="948">
        <v>26466</v>
      </c>
      <c r="S2954" s="948"/>
      <c r="T2954" s="948"/>
      <c r="U2954" s="948"/>
      <c r="V2954" s="948" t="s">
        <v>1348</v>
      </c>
      <c r="W2954" s="948">
        <v>2</v>
      </c>
    </row>
    <row r="2955" spans="1:23" s="917" customFormat="1" ht="12.75" customHeight="1">
      <c r="A2955" s="948">
        <v>1890</v>
      </c>
      <c r="B2955" s="948">
        <v>2840</v>
      </c>
      <c r="C2955" s="948" t="s">
        <v>87</v>
      </c>
      <c r="D2955" s="948" t="s">
        <v>1292</v>
      </c>
      <c r="E2955" s="948">
        <v>49186</v>
      </c>
      <c r="F2955" s="948" t="s">
        <v>198</v>
      </c>
      <c r="G2955" s="948" t="s">
        <v>4761</v>
      </c>
      <c r="H2955" s="948" t="s">
        <v>4334</v>
      </c>
      <c r="I2955" s="948"/>
      <c r="J2955" s="948" t="s">
        <v>1096</v>
      </c>
      <c r="K2955" s="948">
        <v>4</v>
      </c>
      <c r="L2955" s="948" t="s">
        <v>25</v>
      </c>
      <c r="M2955" s="948">
        <v>41600</v>
      </c>
      <c r="N2955" s="948" t="s">
        <v>84</v>
      </c>
      <c r="O2955" s="948">
        <v>94362</v>
      </c>
      <c r="P2955" s="948">
        <v>52762</v>
      </c>
      <c r="Q2955" s="948">
        <v>13309</v>
      </c>
      <c r="R2955" s="948">
        <v>14661</v>
      </c>
      <c r="S2955" s="948"/>
      <c r="T2955" s="948"/>
      <c r="U2955" s="948"/>
      <c r="V2955" s="948" t="s">
        <v>1348</v>
      </c>
      <c r="W2955" s="948">
        <v>2</v>
      </c>
    </row>
    <row r="2956" spans="1:23" s="917" customFormat="1" ht="12.75" customHeight="1">
      <c r="A2956" s="948">
        <v>1380</v>
      </c>
      <c r="B2956" s="948">
        <v>2803</v>
      </c>
      <c r="C2956" s="948" t="s">
        <v>98</v>
      </c>
      <c r="D2956" s="948" t="s">
        <v>1292</v>
      </c>
      <c r="E2956" s="948">
        <v>49187</v>
      </c>
      <c r="F2956" s="948" t="s">
        <v>198</v>
      </c>
      <c r="G2956" s="948" t="s">
        <v>4762</v>
      </c>
      <c r="H2956" s="948" t="s">
        <v>4334</v>
      </c>
      <c r="I2956" s="948"/>
      <c r="J2956" s="948" t="s">
        <v>1096</v>
      </c>
      <c r="K2956" s="948">
        <v>3</v>
      </c>
      <c r="L2956" s="948" t="s">
        <v>25</v>
      </c>
      <c r="M2956" s="948">
        <v>41600</v>
      </c>
      <c r="N2956" s="948" t="s">
        <v>97</v>
      </c>
      <c r="O2956" s="948">
        <v>122428</v>
      </c>
      <c r="P2956" s="948">
        <v>80828</v>
      </c>
      <c r="Q2956" s="948">
        <v>18870</v>
      </c>
      <c r="R2956" s="948">
        <v>19885</v>
      </c>
      <c r="S2956" s="948"/>
      <c r="T2956" s="948"/>
      <c r="U2956" s="948"/>
      <c r="V2956" s="948" t="s">
        <v>1348</v>
      </c>
      <c r="W2956" s="948">
        <v>4</v>
      </c>
    </row>
    <row r="2957" spans="1:23" s="917" customFormat="1" ht="12.75" customHeight="1">
      <c r="A2957" s="948">
        <v>1380</v>
      </c>
      <c r="B2957" s="948">
        <v>2803</v>
      </c>
      <c r="C2957" s="948" t="s">
        <v>98</v>
      </c>
      <c r="D2957" s="948" t="s">
        <v>1292</v>
      </c>
      <c r="E2957" s="948">
        <v>49188</v>
      </c>
      <c r="F2957" s="948" t="s">
        <v>198</v>
      </c>
      <c r="G2957" s="948" t="s">
        <v>4763</v>
      </c>
      <c r="H2957" s="948" t="s">
        <v>4334</v>
      </c>
      <c r="I2957" s="948"/>
      <c r="J2957" s="948" t="s">
        <v>1096</v>
      </c>
      <c r="K2957" s="948">
        <v>3</v>
      </c>
      <c r="L2957" s="948" t="s">
        <v>25</v>
      </c>
      <c r="M2957" s="948">
        <v>41600</v>
      </c>
      <c r="N2957" s="948" t="s">
        <v>97</v>
      </c>
      <c r="O2957" s="948">
        <v>122428</v>
      </c>
      <c r="P2957" s="948">
        <v>80828</v>
      </c>
      <c r="Q2957" s="948">
        <v>18870</v>
      </c>
      <c r="R2957" s="948">
        <v>19885</v>
      </c>
      <c r="S2957" s="948"/>
      <c r="T2957" s="948"/>
      <c r="U2957" s="948"/>
      <c r="V2957" s="948" t="s">
        <v>1348</v>
      </c>
      <c r="W2957" s="948">
        <v>6</v>
      </c>
    </row>
    <row r="2958" spans="1:23" s="917" customFormat="1" ht="12.75" customHeight="1">
      <c r="A2958" s="948">
        <v>1390</v>
      </c>
      <c r="B2958" s="948">
        <v>2803</v>
      </c>
      <c r="C2958" s="948" t="s">
        <v>98</v>
      </c>
      <c r="D2958" s="948" t="s">
        <v>1292</v>
      </c>
      <c r="E2958" s="948">
        <v>49189</v>
      </c>
      <c r="F2958" s="948" t="s">
        <v>198</v>
      </c>
      <c r="G2958" s="948" t="s">
        <v>4764</v>
      </c>
      <c r="H2958" s="948" t="s">
        <v>4334</v>
      </c>
      <c r="I2958" s="948"/>
      <c r="J2958" s="948" t="s">
        <v>1096</v>
      </c>
      <c r="K2958" s="948">
        <v>1</v>
      </c>
      <c r="L2958" s="948" t="s">
        <v>25</v>
      </c>
      <c r="M2958" s="948">
        <v>41600</v>
      </c>
      <c r="N2958" s="948" t="s">
        <v>97</v>
      </c>
      <c r="O2958" s="948">
        <v>122428</v>
      </c>
      <c r="P2958" s="948">
        <v>80828</v>
      </c>
      <c r="Q2958" s="948">
        <v>18870</v>
      </c>
      <c r="R2958" s="948">
        <v>26466</v>
      </c>
      <c r="S2958" s="948"/>
      <c r="T2958" s="948"/>
      <c r="U2958" s="948"/>
      <c r="V2958" s="948" t="s">
        <v>1348</v>
      </c>
      <c r="W2958" s="948">
        <v>1</v>
      </c>
    </row>
    <row r="2959" spans="1:23" s="917" customFormat="1" ht="12.75" customHeight="1">
      <c r="A2959" s="948">
        <v>1390</v>
      </c>
      <c r="B2959" s="948">
        <v>2803</v>
      </c>
      <c r="C2959" s="948" t="s">
        <v>98</v>
      </c>
      <c r="D2959" s="948" t="s">
        <v>1292</v>
      </c>
      <c r="E2959" s="948">
        <v>49190</v>
      </c>
      <c r="F2959" s="948" t="s">
        <v>198</v>
      </c>
      <c r="G2959" s="948" t="s">
        <v>4765</v>
      </c>
      <c r="H2959" s="948" t="s">
        <v>4334</v>
      </c>
      <c r="I2959" s="948"/>
      <c r="J2959" s="948" t="s">
        <v>1096</v>
      </c>
      <c r="K2959" s="948">
        <v>3</v>
      </c>
      <c r="L2959" s="948" t="s">
        <v>25</v>
      </c>
      <c r="M2959" s="948">
        <v>41600</v>
      </c>
      <c r="N2959" s="948" t="s">
        <v>97</v>
      </c>
      <c r="O2959" s="948">
        <v>122428</v>
      </c>
      <c r="P2959" s="948">
        <v>80828</v>
      </c>
      <c r="Q2959" s="948">
        <v>18870</v>
      </c>
      <c r="R2959" s="948">
        <v>26466</v>
      </c>
      <c r="S2959" s="948"/>
      <c r="T2959" s="948"/>
      <c r="U2959" s="948"/>
      <c r="V2959" s="948" t="s">
        <v>1348</v>
      </c>
      <c r="W2959" s="948">
        <v>1</v>
      </c>
    </row>
    <row r="2960" spans="1:23" s="917" customFormat="1" ht="12.75" customHeight="1">
      <c r="A2960" s="948">
        <v>1890</v>
      </c>
      <c r="B2960" s="948">
        <v>2840</v>
      </c>
      <c r="C2960" s="948" t="s">
        <v>87</v>
      </c>
      <c r="D2960" s="948" t="s">
        <v>1292</v>
      </c>
      <c r="E2960" s="948">
        <v>49191</v>
      </c>
      <c r="F2960" s="948" t="s">
        <v>198</v>
      </c>
      <c r="G2960" s="948" t="s">
        <v>4766</v>
      </c>
      <c r="H2960" s="948" t="s">
        <v>4334</v>
      </c>
      <c r="I2960" s="948"/>
      <c r="J2960" s="948" t="s">
        <v>1096</v>
      </c>
      <c r="K2960" s="948">
        <v>1</v>
      </c>
      <c r="L2960" s="948" t="s">
        <v>25</v>
      </c>
      <c r="M2960" s="948">
        <v>41600</v>
      </c>
      <c r="N2960" s="948" t="s">
        <v>84</v>
      </c>
      <c r="O2960" s="948">
        <v>94362</v>
      </c>
      <c r="P2960" s="948">
        <v>52762</v>
      </c>
      <c r="Q2960" s="948">
        <v>13309</v>
      </c>
      <c r="R2960" s="948">
        <v>14661</v>
      </c>
      <c r="S2960" s="948"/>
      <c r="T2960" s="948"/>
      <c r="U2960" s="948"/>
      <c r="V2960" s="948" t="s">
        <v>1348</v>
      </c>
      <c r="W2960" s="948">
        <v>3</v>
      </c>
    </row>
    <row r="2961" spans="1:23" s="917" customFormat="1" ht="12.75" customHeight="1">
      <c r="A2961" s="948">
        <v>1390</v>
      </c>
      <c r="B2961" s="948">
        <v>2803</v>
      </c>
      <c r="C2961" s="948" t="s">
        <v>98</v>
      </c>
      <c r="D2961" s="948" t="s">
        <v>1292</v>
      </c>
      <c r="E2961" s="948">
        <v>49192</v>
      </c>
      <c r="F2961" s="948" t="s">
        <v>198</v>
      </c>
      <c r="G2961" s="948" t="s">
        <v>4767</v>
      </c>
      <c r="H2961" s="948" t="s">
        <v>4334</v>
      </c>
      <c r="I2961" s="948"/>
      <c r="J2961" s="948" t="s">
        <v>1096</v>
      </c>
      <c r="K2961" s="948">
        <v>2</v>
      </c>
      <c r="L2961" s="948" t="s">
        <v>25</v>
      </c>
      <c r="M2961" s="948">
        <v>41600</v>
      </c>
      <c r="N2961" s="948" t="s">
        <v>97</v>
      </c>
      <c r="O2961" s="948">
        <v>122428</v>
      </c>
      <c r="P2961" s="948">
        <v>80828</v>
      </c>
      <c r="Q2961" s="948">
        <v>18870</v>
      </c>
      <c r="R2961" s="948">
        <v>26466</v>
      </c>
      <c r="S2961" s="948"/>
      <c r="T2961" s="948"/>
      <c r="U2961" s="948"/>
      <c r="V2961" s="948" t="s">
        <v>1348</v>
      </c>
      <c r="W2961" s="948">
        <v>1</v>
      </c>
    </row>
    <row r="2962" spans="1:23" s="917" customFormat="1" ht="12.75" customHeight="1">
      <c r="A2962" s="948">
        <v>1390</v>
      </c>
      <c r="B2962" s="948">
        <v>2803</v>
      </c>
      <c r="C2962" s="948" t="s">
        <v>98</v>
      </c>
      <c r="D2962" s="948" t="s">
        <v>1292</v>
      </c>
      <c r="E2962" s="948">
        <v>49193</v>
      </c>
      <c r="F2962" s="948" t="s">
        <v>198</v>
      </c>
      <c r="G2962" s="948" t="s">
        <v>4768</v>
      </c>
      <c r="H2962" s="948" t="s">
        <v>4334</v>
      </c>
      <c r="I2962" s="948"/>
      <c r="J2962" s="948" t="s">
        <v>1096</v>
      </c>
      <c r="K2962" s="948">
        <v>1</v>
      </c>
      <c r="L2962" s="948" t="s">
        <v>25</v>
      </c>
      <c r="M2962" s="948">
        <v>41600</v>
      </c>
      <c r="N2962" s="948" t="s">
        <v>97</v>
      </c>
      <c r="O2962" s="948">
        <v>122428</v>
      </c>
      <c r="P2962" s="948">
        <v>80828</v>
      </c>
      <c r="Q2962" s="948">
        <v>18870</v>
      </c>
      <c r="R2962" s="948">
        <v>26466</v>
      </c>
      <c r="S2962" s="948"/>
      <c r="T2962" s="948"/>
      <c r="U2962" s="948"/>
      <c r="V2962" s="948" t="s">
        <v>1348</v>
      </c>
      <c r="W2962" s="948">
        <v>1</v>
      </c>
    </row>
    <row r="2963" spans="1:23" s="917" customFormat="1" ht="12.75" customHeight="1">
      <c r="A2963" s="948">
        <v>1034</v>
      </c>
      <c r="B2963" s="948">
        <v>2803</v>
      </c>
      <c r="C2963" s="948" t="s">
        <v>98</v>
      </c>
      <c r="D2963" s="948" t="s">
        <v>1292</v>
      </c>
      <c r="E2963" s="948">
        <v>49194</v>
      </c>
      <c r="F2963" s="948" t="s">
        <v>198</v>
      </c>
      <c r="G2963" s="948" t="s">
        <v>4769</v>
      </c>
      <c r="H2963" s="948" t="s">
        <v>4334</v>
      </c>
      <c r="I2963" s="948"/>
      <c r="J2963" s="948" t="s">
        <v>1096</v>
      </c>
      <c r="K2963" s="948">
        <v>2</v>
      </c>
      <c r="L2963" s="948" t="s">
        <v>25</v>
      </c>
      <c r="M2963" s="948">
        <v>41600</v>
      </c>
      <c r="N2963" s="948" t="s">
        <v>97</v>
      </c>
      <c r="O2963" s="948">
        <v>122428</v>
      </c>
      <c r="P2963" s="948">
        <v>80828</v>
      </c>
      <c r="Q2963" s="948">
        <v>18870</v>
      </c>
      <c r="R2963" s="948">
        <v>26466</v>
      </c>
      <c r="S2963" s="948"/>
      <c r="T2963" s="948"/>
      <c r="U2963" s="948"/>
      <c r="V2963" s="948" t="s">
        <v>1348</v>
      </c>
      <c r="W2963" s="948">
        <v>3</v>
      </c>
    </row>
    <row r="2964" spans="1:23" s="917" customFormat="1" ht="12.75" customHeight="1">
      <c r="A2964" s="948">
        <v>1340</v>
      </c>
      <c r="B2964" s="948">
        <v>2803</v>
      </c>
      <c r="C2964" s="948" t="s">
        <v>98</v>
      </c>
      <c r="D2964" s="948" t="s">
        <v>1292</v>
      </c>
      <c r="E2964" s="948">
        <v>49195</v>
      </c>
      <c r="F2964" s="948" t="s">
        <v>198</v>
      </c>
      <c r="G2964" s="948" t="s">
        <v>4770</v>
      </c>
      <c r="H2964" s="948" t="s">
        <v>4334</v>
      </c>
      <c r="I2964" s="948"/>
      <c r="J2964" s="948" t="s">
        <v>1096</v>
      </c>
      <c r="K2964" s="948">
        <v>1</v>
      </c>
      <c r="L2964" s="948" t="s">
        <v>25</v>
      </c>
      <c r="M2964" s="948">
        <v>41600</v>
      </c>
      <c r="N2964" s="948" t="s">
        <v>97</v>
      </c>
      <c r="O2964" s="948">
        <v>122428</v>
      </c>
      <c r="P2964" s="948">
        <v>80828</v>
      </c>
      <c r="Q2964" s="948">
        <v>26851</v>
      </c>
      <c r="R2964" s="948">
        <v>37759</v>
      </c>
      <c r="S2964" s="948"/>
      <c r="T2964" s="948"/>
      <c r="U2964" s="948"/>
      <c r="V2964" s="948" t="s">
        <v>1348</v>
      </c>
      <c r="W2964" s="948">
        <v>1</v>
      </c>
    </row>
    <row r="2965" spans="1:23" s="917" customFormat="1" ht="12.75" customHeight="1">
      <c r="A2965" s="948">
        <v>1380</v>
      </c>
      <c r="B2965" s="948">
        <v>2823</v>
      </c>
      <c r="C2965" s="948" t="s">
        <v>551</v>
      </c>
      <c r="D2965" s="948" t="s">
        <v>1292</v>
      </c>
      <c r="E2965" s="948">
        <v>49196</v>
      </c>
      <c r="F2965" s="948" t="s">
        <v>198</v>
      </c>
      <c r="G2965" s="948" t="s">
        <v>4771</v>
      </c>
      <c r="H2965" s="948" t="s">
        <v>4334</v>
      </c>
      <c r="I2965" s="948"/>
      <c r="J2965" s="948" t="s">
        <v>1096</v>
      </c>
      <c r="K2965" s="948">
        <v>2</v>
      </c>
      <c r="L2965" s="948" t="s">
        <v>25</v>
      </c>
      <c r="M2965" s="948">
        <v>41600</v>
      </c>
      <c r="N2965" s="948" t="s">
        <v>93</v>
      </c>
      <c r="O2965" s="948">
        <v>109342</v>
      </c>
      <c r="P2965" s="948">
        <v>67742</v>
      </c>
      <c r="Q2965" s="948">
        <v>18870</v>
      </c>
      <c r="R2965" s="948">
        <v>19885</v>
      </c>
      <c r="S2965" s="948"/>
      <c r="T2965" s="948"/>
      <c r="U2965" s="948"/>
      <c r="V2965" s="948" t="s">
        <v>1348</v>
      </c>
      <c r="W2965" s="948">
        <v>10</v>
      </c>
    </row>
    <row r="2966" spans="1:23" s="917" customFormat="1" ht="12.75" customHeight="1">
      <c r="A2966" s="948">
        <v>1390</v>
      </c>
      <c r="B2966" s="948">
        <v>2803</v>
      </c>
      <c r="C2966" s="948" t="s">
        <v>98</v>
      </c>
      <c r="D2966" s="948" t="s">
        <v>1292</v>
      </c>
      <c r="E2966" s="948">
        <v>49197</v>
      </c>
      <c r="F2966" s="948" t="s">
        <v>198</v>
      </c>
      <c r="G2966" s="948" t="s">
        <v>4772</v>
      </c>
      <c r="H2966" s="948" t="s">
        <v>4334</v>
      </c>
      <c r="I2966" s="948"/>
      <c r="J2966" s="948" t="s">
        <v>1096</v>
      </c>
      <c r="K2966" s="948">
        <v>2</v>
      </c>
      <c r="L2966" s="948" t="s">
        <v>25</v>
      </c>
      <c r="M2966" s="948">
        <v>41600</v>
      </c>
      <c r="N2966" s="948" t="s">
        <v>97</v>
      </c>
      <c r="O2966" s="948">
        <v>122428</v>
      </c>
      <c r="P2966" s="948">
        <v>80828</v>
      </c>
      <c r="Q2966" s="948">
        <v>18870</v>
      </c>
      <c r="R2966" s="948">
        <v>26466</v>
      </c>
      <c r="S2966" s="948"/>
      <c r="T2966" s="948"/>
      <c r="U2966" s="948"/>
      <c r="V2966" s="948" t="s">
        <v>1348</v>
      </c>
      <c r="W2966" s="948">
        <v>1</v>
      </c>
    </row>
    <row r="2967" spans="1:23" s="917" customFormat="1" ht="12.75" customHeight="1">
      <c r="A2967" s="948">
        <v>1390</v>
      </c>
      <c r="B2967" s="948">
        <v>2803</v>
      </c>
      <c r="C2967" s="948" t="s">
        <v>98</v>
      </c>
      <c r="D2967" s="948" t="s">
        <v>1292</v>
      </c>
      <c r="E2967" s="948">
        <v>49198</v>
      </c>
      <c r="F2967" s="948" t="s">
        <v>198</v>
      </c>
      <c r="G2967" s="948" t="s">
        <v>4773</v>
      </c>
      <c r="H2967" s="948" t="s">
        <v>4334</v>
      </c>
      <c r="I2967" s="948"/>
      <c r="J2967" s="948" t="s">
        <v>1096</v>
      </c>
      <c r="K2967" s="948">
        <v>2</v>
      </c>
      <c r="L2967" s="948" t="s">
        <v>25</v>
      </c>
      <c r="M2967" s="948">
        <v>41600</v>
      </c>
      <c r="N2967" s="948" t="s">
        <v>97</v>
      </c>
      <c r="O2967" s="948">
        <v>122428</v>
      </c>
      <c r="P2967" s="948">
        <v>80828</v>
      </c>
      <c r="Q2967" s="948">
        <v>18870</v>
      </c>
      <c r="R2967" s="948">
        <v>26466</v>
      </c>
      <c r="S2967" s="948"/>
      <c r="T2967" s="948"/>
      <c r="U2967" s="948"/>
      <c r="V2967" s="948" t="s">
        <v>1348</v>
      </c>
      <c r="W2967" s="948">
        <v>2</v>
      </c>
    </row>
    <row r="2968" spans="1:23" s="917" customFormat="1" ht="12.75" customHeight="1">
      <c r="A2968" s="948">
        <v>1390</v>
      </c>
      <c r="B2968" s="948">
        <v>2803</v>
      </c>
      <c r="C2968" s="948" t="s">
        <v>98</v>
      </c>
      <c r="D2968" s="948" t="s">
        <v>1292</v>
      </c>
      <c r="E2968" s="948">
        <v>49199</v>
      </c>
      <c r="F2968" s="948" t="s">
        <v>198</v>
      </c>
      <c r="G2968" s="948" t="s">
        <v>4774</v>
      </c>
      <c r="H2968" s="948" t="s">
        <v>4775</v>
      </c>
      <c r="I2968" s="948"/>
      <c r="J2968" s="948" t="s">
        <v>1096</v>
      </c>
      <c r="K2968" s="948">
        <v>2</v>
      </c>
      <c r="L2968" s="948" t="s">
        <v>25</v>
      </c>
      <c r="M2968" s="948">
        <v>41600</v>
      </c>
      <c r="N2968" s="948" t="s">
        <v>97</v>
      </c>
      <c r="O2968" s="948">
        <v>122428</v>
      </c>
      <c r="P2968" s="948">
        <v>80828</v>
      </c>
      <c r="Q2968" s="948">
        <v>18870</v>
      </c>
      <c r="R2968" s="948">
        <v>26466</v>
      </c>
      <c r="S2968" s="948"/>
      <c r="T2968" s="948"/>
      <c r="U2968" s="948"/>
      <c r="V2968" s="948" t="s">
        <v>1348</v>
      </c>
      <c r="W2968" s="948">
        <v>1</v>
      </c>
    </row>
    <row r="2969" spans="1:23" s="917" customFormat="1" ht="12.75" customHeight="1">
      <c r="A2969" s="948">
        <v>1390</v>
      </c>
      <c r="B2969" s="948">
        <v>2803</v>
      </c>
      <c r="C2969" s="948" t="s">
        <v>98</v>
      </c>
      <c r="D2969" s="948" t="s">
        <v>1292</v>
      </c>
      <c r="E2969" s="948">
        <v>49233</v>
      </c>
      <c r="F2969" s="948" t="s">
        <v>198</v>
      </c>
      <c r="G2969" s="948" t="s">
        <v>4776</v>
      </c>
      <c r="H2969" s="948" t="s">
        <v>4334</v>
      </c>
      <c r="I2969" s="948"/>
      <c r="J2969" s="948" t="s">
        <v>1096</v>
      </c>
      <c r="K2969" s="948">
        <v>3</v>
      </c>
      <c r="L2969" s="948" t="s">
        <v>25</v>
      </c>
      <c r="M2969" s="948">
        <v>41600</v>
      </c>
      <c r="N2969" s="948" t="s">
        <v>97</v>
      </c>
      <c r="O2969" s="948">
        <v>122428</v>
      </c>
      <c r="P2969" s="948">
        <v>80828</v>
      </c>
      <c r="Q2969" s="948">
        <v>18870</v>
      </c>
      <c r="R2969" s="948">
        <v>26466</v>
      </c>
      <c r="S2969" s="948"/>
      <c r="T2969" s="948"/>
      <c r="U2969" s="948"/>
      <c r="V2969" s="948" t="s">
        <v>1348</v>
      </c>
      <c r="W2969" s="948">
        <v>1</v>
      </c>
    </row>
    <row r="2970" spans="1:23" s="917" customFormat="1" ht="12.75" customHeight="1">
      <c r="A2970" s="948">
        <v>1034</v>
      </c>
      <c r="B2970" s="948">
        <v>2803</v>
      </c>
      <c r="C2970" s="948" t="s">
        <v>98</v>
      </c>
      <c r="D2970" s="948" t="s">
        <v>1292</v>
      </c>
      <c r="E2970" s="948">
        <v>49235</v>
      </c>
      <c r="F2970" s="948" t="s">
        <v>198</v>
      </c>
      <c r="G2970" s="948" t="s">
        <v>4777</v>
      </c>
      <c r="H2970" s="948" t="s">
        <v>4334</v>
      </c>
      <c r="I2970" s="948"/>
      <c r="J2970" s="948" t="s">
        <v>1096</v>
      </c>
      <c r="K2970" s="948">
        <v>1</v>
      </c>
      <c r="L2970" s="948" t="s">
        <v>25</v>
      </c>
      <c r="M2970" s="948">
        <v>41600</v>
      </c>
      <c r="N2970" s="948" t="s">
        <v>97</v>
      </c>
      <c r="O2970" s="948">
        <v>122428</v>
      </c>
      <c r="P2970" s="948">
        <v>80828</v>
      </c>
      <c r="Q2970" s="948">
        <v>18870</v>
      </c>
      <c r="R2970" s="948">
        <v>26466</v>
      </c>
      <c r="S2970" s="948"/>
      <c r="T2970" s="948"/>
      <c r="U2970" s="948"/>
      <c r="V2970" s="948" t="s">
        <v>1348</v>
      </c>
      <c r="W2970" s="948">
        <v>14</v>
      </c>
    </row>
    <row r="2971" spans="1:23" s="917" customFormat="1" ht="12.75" customHeight="1">
      <c r="A2971" s="948">
        <v>1034</v>
      </c>
      <c r="B2971" s="948">
        <v>2840</v>
      </c>
      <c r="C2971" s="948" t="s">
        <v>87</v>
      </c>
      <c r="D2971" s="948" t="s">
        <v>1292</v>
      </c>
      <c r="E2971" s="948">
        <v>49236</v>
      </c>
      <c r="F2971" s="948" t="s">
        <v>198</v>
      </c>
      <c r="G2971" s="948" t="s">
        <v>4778</v>
      </c>
      <c r="H2971" s="948" t="s">
        <v>4334</v>
      </c>
      <c r="I2971" s="948"/>
      <c r="J2971" s="948" t="s">
        <v>1096</v>
      </c>
      <c r="K2971" s="948">
        <v>3</v>
      </c>
      <c r="L2971" s="948" t="s">
        <v>25</v>
      </c>
      <c r="M2971" s="948">
        <v>41600</v>
      </c>
      <c r="N2971" s="948" t="s">
        <v>84</v>
      </c>
      <c r="O2971" s="948">
        <v>94362</v>
      </c>
      <c r="P2971" s="948">
        <v>52762</v>
      </c>
      <c r="Q2971" s="948">
        <v>18870</v>
      </c>
      <c r="R2971" s="948">
        <v>26466</v>
      </c>
      <c r="S2971" s="948"/>
      <c r="T2971" s="948"/>
      <c r="U2971" s="948"/>
      <c r="V2971" s="948" t="s">
        <v>1348</v>
      </c>
      <c r="W2971" s="948">
        <v>6</v>
      </c>
    </row>
    <row r="2972" spans="1:23" s="917" customFormat="1" ht="12.75" customHeight="1">
      <c r="A2972" s="948">
        <v>1034</v>
      </c>
      <c r="B2972" s="948">
        <v>2803</v>
      </c>
      <c r="C2972" s="948" t="s">
        <v>98</v>
      </c>
      <c r="D2972" s="948" t="s">
        <v>1292</v>
      </c>
      <c r="E2972" s="948">
        <v>49237</v>
      </c>
      <c r="F2972" s="948" t="s">
        <v>198</v>
      </c>
      <c r="G2972" s="948" t="s">
        <v>4779</v>
      </c>
      <c r="H2972" s="948" t="s">
        <v>4334</v>
      </c>
      <c r="I2972" s="948"/>
      <c r="J2972" s="948" t="s">
        <v>1096</v>
      </c>
      <c r="K2972" s="948">
        <v>2</v>
      </c>
      <c r="L2972" s="948" t="s">
        <v>25</v>
      </c>
      <c r="M2972" s="948">
        <v>41600</v>
      </c>
      <c r="N2972" s="948" t="s">
        <v>97</v>
      </c>
      <c r="O2972" s="948">
        <v>122428</v>
      </c>
      <c r="P2972" s="948">
        <v>80828</v>
      </c>
      <c r="Q2972" s="948">
        <v>18870</v>
      </c>
      <c r="R2972" s="948">
        <v>26466</v>
      </c>
      <c r="S2972" s="948"/>
      <c r="T2972" s="948"/>
      <c r="U2972" s="948"/>
      <c r="V2972" s="948" t="s">
        <v>1348</v>
      </c>
      <c r="W2972" s="948">
        <v>1</v>
      </c>
    </row>
    <row r="2973" spans="1:23" s="917" customFormat="1" ht="12.75" customHeight="1">
      <c r="A2973" s="948">
        <v>1034</v>
      </c>
      <c r="B2973" s="948">
        <v>2803</v>
      </c>
      <c r="C2973" s="948" t="s">
        <v>98</v>
      </c>
      <c r="D2973" s="948" t="s">
        <v>1292</v>
      </c>
      <c r="E2973" s="948">
        <v>49238</v>
      </c>
      <c r="F2973" s="948" t="s">
        <v>198</v>
      </c>
      <c r="G2973" s="948" t="s">
        <v>4780</v>
      </c>
      <c r="H2973" s="948" t="s">
        <v>4334</v>
      </c>
      <c r="I2973" s="948"/>
      <c r="J2973" s="948" t="s">
        <v>1096</v>
      </c>
      <c r="K2973" s="948">
        <v>3</v>
      </c>
      <c r="L2973" s="948" t="s">
        <v>25</v>
      </c>
      <c r="M2973" s="948">
        <v>41600</v>
      </c>
      <c r="N2973" s="948" t="s">
        <v>97</v>
      </c>
      <c r="O2973" s="948">
        <v>122428</v>
      </c>
      <c r="P2973" s="948">
        <v>80828</v>
      </c>
      <c r="Q2973" s="948">
        <v>18870</v>
      </c>
      <c r="R2973" s="948">
        <v>26466</v>
      </c>
      <c r="S2973" s="948"/>
      <c r="T2973" s="948"/>
      <c r="U2973" s="948"/>
      <c r="V2973" s="948" t="s">
        <v>1348</v>
      </c>
      <c r="W2973" s="948">
        <v>3</v>
      </c>
    </row>
    <row r="2974" spans="1:23" s="917" customFormat="1" ht="12.75" customHeight="1">
      <c r="A2974" s="948">
        <v>1912</v>
      </c>
      <c r="B2974" s="948">
        <v>2840</v>
      </c>
      <c r="C2974" s="948" t="s">
        <v>87</v>
      </c>
      <c r="D2974" s="948" t="s">
        <v>1270</v>
      </c>
      <c r="E2974" s="948">
        <v>49240</v>
      </c>
      <c r="F2974" s="948" t="s">
        <v>198</v>
      </c>
      <c r="G2974" s="948" t="s">
        <v>4781</v>
      </c>
      <c r="H2974" s="948" t="s">
        <v>4331</v>
      </c>
      <c r="I2974" s="948"/>
      <c r="J2974" s="948" t="s">
        <v>1096</v>
      </c>
      <c r="K2974" s="948">
        <v>2</v>
      </c>
      <c r="L2974" s="948" t="s">
        <v>25</v>
      </c>
      <c r="M2974" s="948">
        <v>41600</v>
      </c>
      <c r="N2974" s="948" t="s">
        <v>84</v>
      </c>
      <c r="O2974" s="948">
        <v>94362</v>
      </c>
      <c r="P2974" s="948">
        <v>52762</v>
      </c>
      <c r="Q2974" s="948">
        <v>9746</v>
      </c>
      <c r="R2974" s="948">
        <v>9782</v>
      </c>
      <c r="S2974" s="948"/>
      <c r="T2974" s="948"/>
      <c r="U2974" s="948"/>
      <c r="V2974" s="948" t="s">
        <v>1348</v>
      </c>
      <c r="W2974" s="948">
        <v>1</v>
      </c>
    </row>
    <row r="2975" spans="1:23" s="917" customFormat="1" ht="12.75" customHeight="1">
      <c r="A2975" s="948">
        <v>2004</v>
      </c>
      <c r="B2975" s="948">
        <v>2840</v>
      </c>
      <c r="C2975" s="948" t="s">
        <v>87</v>
      </c>
      <c r="D2975" s="948" t="s">
        <v>1266</v>
      </c>
      <c r="E2975" s="948">
        <v>49241</v>
      </c>
      <c r="F2975" s="948" t="s">
        <v>198</v>
      </c>
      <c r="G2975" s="948" t="s">
        <v>4782</v>
      </c>
      <c r="H2975" s="948" t="s">
        <v>4008</v>
      </c>
      <c r="I2975" s="948"/>
      <c r="J2975" s="948" t="s">
        <v>1096</v>
      </c>
      <c r="K2975" s="948">
        <v>5</v>
      </c>
      <c r="L2975" s="948" t="s">
        <v>1415</v>
      </c>
      <c r="M2975" s="948">
        <v>0</v>
      </c>
      <c r="N2975" s="948" t="s">
        <v>84</v>
      </c>
      <c r="O2975" s="948">
        <v>97274</v>
      </c>
      <c r="P2975" s="948">
        <v>97274</v>
      </c>
      <c r="Q2975" s="948">
        <v>18870</v>
      </c>
      <c r="R2975" s="948">
        <v>26466</v>
      </c>
      <c r="S2975" s="948"/>
      <c r="T2975" s="948"/>
      <c r="U2975" s="948"/>
      <c r="V2975" s="948" t="s">
        <v>1348</v>
      </c>
      <c r="W2975" s="948">
        <v>4</v>
      </c>
    </row>
    <row r="2976" spans="1:23" s="917" customFormat="1" ht="12.75" customHeight="1">
      <c r="A2976" s="948">
        <v>1340</v>
      </c>
      <c r="B2976" s="948">
        <v>2803</v>
      </c>
      <c r="C2976" s="948" t="s">
        <v>98</v>
      </c>
      <c r="D2976" s="948" t="s">
        <v>1292</v>
      </c>
      <c r="E2976" s="948">
        <v>49242</v>
      </c>
      <c r="F2976" s="948" t="s">
        <v>198</v>
      </c>
      <c r="G2976" s="948" t="s">
        <v>4783</v>
      </c>
      <c r="H2976" s="948" t="s">
        <v>4334</v>
      </c>
      <c r="I2976" s="948"/>
      <c r="J2976" s="948" t="s">
        <v>1096</v>
      </c>
      <c r="K2976" s="948">
        <v>3</v>
      </c>
      <c r="L2976" s="948" t="s">
        <v>25</v>
      </c>
      <c r="M2976" s="948">
        <v>41600</v>
      </c>
      <c r="N2976" s="948" t="s">
        <v>97</v>
      </c>
      <c r="O2976" s="948">
        <v>122428</v>
      </c>
      <c r="P2976" s="948">
        <v>80828</v>
      </c>
      <c r="Q2976" s="948">
        <v>26851</v>
      </c>
      <c r="R2976" s="948">
        <v>37759</v>
      </c>
      <c r="S2976" s="948"/>
      <c r="T2976" s="948"/>
      <c r="U2976" s="948"/>
      <c r="V2976" s="948" t="s">
        <v>1348</v>
      </c>
      <c r="W2976" s="948">
        <v>4</v>
      </c>
    </row>
    <row r="2977" spans="1:23" s="917" customFormat="1" ht="12.75" customHeight="1">
      <c r="A2977" s="948">
        <v>1350</v>
      </c>
      <c r="B2977" s="948">
        <v>2803</v>
      </c>
      <c r="C2977" s="948" t="s">
        <v>98</v>
      </c>
      <c r="D2977" s="948" t="s">
        <v>1292</v>
      </c>
      <c r="E2977" s="948">
        <v>49243</v>
      </c>
      <c r="F2977" s="948" t="s">
        <v>198</v>
      </c>
      <c r="G2977" s="948" t="s">
        <v>4784</v>
      </c>
      <c r="H2977" s="948" t="s">
        <v>4334</v>
      </c>
      <c r="I2977" s="948"/>
      <c r="J2977" s="948" t="s">
        <v>1096</v>
      </c>
      <c r="K2977" s="948">
        <v>2</v>
      </c>
      <c r="L2977" s="948" t="s">
        <v>25</v>
      </c>
      <c r="M2977" s="948">
        <v>41600</v>
      </c>
      <c r="N2977" s="948" t="s">
        <v>97</v>
      </c>
      <c r="O2977" s="948">
        <v>122428</v>
      </c>
      <c r="P2977" s="948">
        <v>80828</v>
      </c>
      <c r="Q2977" s="948">
        <v>18870</v>
      </c>
      <c r="R2977" s="948">
        <v>19885</v>
      </c>
      <c r="S2977" s="948"/>
      <c r="T2977" s="948"/>
      <c r="U2977" s="948"/>
      <c r="V2977" s="948" t="s">
        <v>1348</v>
      </c>
      <c r="W2977" s="948">
        <v>2</v>
      </c>
    </row>
    <row r="2978" spans="1:23" s="917" customFormat="1" ht="12.75" customHeight="1">
      <c r="A2978" s="948">
        <v>1350</v>
      </c>
      <c r="B2978" s="948">
        <v>2803</v>
      </c>
      <c r="C2978" s="948" t="s">
        <v>98</v>
      </c>
      <c r="D2978" s="948" t="s">
        <v>1292</v>
      </c>
      <c r="E2978" s="948">
        <v>49244</v>
      </c>
      <c r="F2978" s="948" t="s">
        <v>198</v>
      </c>
      <c r="G2978" s="948" t="s">
        <v>4785</v>
      </c>
      <c r="H2978" s="948" t="s">
        <v>4334</v>
      </c>
      <c r="I2978" s="948"/>
      <c r="J2978" s="948" t="s">
        <v>1096</v>
      </c>
      <c r="K2978" s="948">
        <v>2</v>
      </c>
      <c r="L2978" s="948" t="s">
        <v>25</v>
      </c>
      <c r="M2978" s="948">
        <v>41600</v>
      </c>
      <c r="N2978" s="948" t="s">
        <v>97</v>
      </c>
      <c r="O2978" s="948">
        <v>122428</v>
      </c>
      <c r="P2978" s="948">
        <v>80828</v>
      </c>
      <c r="Q2978" s="948">
        <v>18870</v>
      </c>
      <c r="R2978" s="948">
        <v>19885</v>
      </c>
      <c r="S2978" s="948"/>
      <c r="T2978" s="948"/>
      <c r="U2978" s="948"/>
      <c r="V2978" s="948" t="s">
        <v>1348</v>
      </c>
      <c r="W2978" s="948">
        <v>2</v>
      </c>
    </row>
    <row r="2979" spans="1:23" s="917" customFormat="1" ht="12.75" customHeight="1">
      <c r="A2979" s="948">
        <v>1350</v>
      </c>
      <c r="B2979" s="948">
        <v>2803</v>
      </c>
      <c r="C2979" s="948" t="s">
        <v>98</v>
      </c>
      <c r="D2979" s="948" t="s">
        <v>1292</v>
      </c>
      <c r="E2979" s="948">
        <v>49245</v>
      </c>
      <c r="F2979" s="948" t="s">
        <v>198</v>
      </c>
      <c r="G2979" s="948" t="s">
        <v>4786</v>
      </c>
      <c r="H2979" s="948" t="s">
        <v>4334</v>
      </c>
      <c r="I2979" s="948"/>
      <c r="J2979" s="948" t="s">
        <v>1096</v>
      </c>
      <c r="K2979" s="948">
        <v>3</v>
      </c>
      <c r="L2979" s="948" t="s">
        <v>25</v>
      </c>
      <c r="M2979" s="948">
        <v>41600</v>
      </c>
      <c r="N2979" s="948" t="s">
        <v>97</v>
      </c>
      <c r="O2979" s="948">
        <v>122428</v>
      </c>
      <c r="P2979" s="948">
        <v>80828</v>
      </c>
      <c r="Q2979" s="948">
        <v>18870</v>
      </c>
      <c r="R2979" s="948">
        <v>19885</v>
      </c>
      <c r="S2979" s="948"/>
      <c r="T2979" s="948"/>
      <c r="U2979" s="948"/>
      <c r="V2979" s="948" t="s">
        <v>1348</v>
      </c>
      <c r="W2979" s="948">
        <v>2</v>
      </c>
    </row>
    <row r="2980" spans="1:23" s="917" customFormat="1" ht="12.75" customHeight="1">
      <c r="A2980" s="948">
        <v>1350</v>
      </c>
      <c r="B2980" s="948">
        <v>2803</v>
      </c>
      <c r="C2980" s="948" t="s">
        <v>98</v>
      </c>
      <c r="D2980" s="948" t="s">
        <v>1292</v>
      </c>
      <c r="E2980" s="948">
        <v>49246</v>
      </c>
      <c r="F2980" s="948" t="s">
        <v>198</v>
      </c>
      <c r="G2980" s="948" t="s">
        <v>4787</v>
      </c>
      <c r="H2980" s="948" t="s">
        <v>4775</v>
      </c>
      <c r="I2980" s="948"/>
      <c r="J2980" s="948" t="s">
        <v>1096</v>
      </c>
      <c r="K2980" s="948">
        <v>2</v>
      </c>
      <c r="L2980" s="948" t="s">
        <v>25</v>
      </c>
      <c r="M2980" s="948">
        <v>41600</v>
      </c>
      <c r="N2980" s="948" t="s">
        <v>97</v>
      </c>
      <c r="O2980" s="948">
        <v>122428</v>
      </c>
      <c r="P2980" s="948">
        <v>80828</v>
      </c>
      <c r="Q2980" s="948">
        <v>18870</v>
      </c>
      <c r="R2980" s="948">
        <v>19885</v>
      </c>
      <c r="S2980" s="948"/>
      <c r="T2980" s="948"/>
      <c r="U2980" s="948"/>
      <c r="V2980" s="948" t="s">
        <v>1348</v>
      </c>
      <c r="W2980" s="948">
        <v>2</v>
      </c>
    </row>
    <row r="2981" spans="1:23" s="917" customFormat="1" ht="12.75" customHeight="1">
      <c r="A2981" s="948">
        <v>1350</v>
      </c>
      <c r="B2981" s="948">
        <v>2803</v>
      </c>
      <c r="C2981" s="948" t="s">
        <v>98</v>
      </c>
      <c r="D2981" s="948" t="s">
        <v>1292</v>
      </c>
      <c r="E2981" s="948">
        <v>49247</v>
      </c>
      <c r="F2981" s="948" t="s">
        <v>198</v>
      </c>
      <c r="G2981" s="948" t="s">
        <v>4788</v>
      </c>
      <c r="H2981" s="948" t="s">
        <v>4334</v>
      </c>
      <c r="I2981" s="948"/>
      <c r="J2981" s="948" t="s">
        <v>1096</v>
      </c>
      <c r="K2981" s="948">
        <v>5</v>
      </c>
      <c r="L2981" s="948" t="s">
        <v>25</v>
      </c>
      <c r="M2981" s="948">
        <v>41600</v>
      </c>
      <c r="N2981" s="948" t="s">
        <v>97</v>
      </c>
      <c r="O2981" s="948">
        <v>122428</v>
      </c>
      <c r="P2981" s="948">
        <v>80828</v>
      </c>
      <c r="Q2981" s="948">
        <v>18870</v>
      </c>
      <c r="R2981" s="948">
        <v>19885</v>
      </c>
      <c r="S2981" s="948"/>
      <c r="T2981" s="948"/>
      <c r="U2981" s="948"/>
      <c r="V2981" s="948" t="s">
        <v>1348</v>
      </c>
      <c r="W2981" s="948">
        <v>2</v>
      </c>
    </row>
    <row r="2982" spans="1:23" s="917" customFormat="1" ht="12.75" customHeight="1">
      <c r="A2982" s="948">
        <v>1350</v>
      </c>
      <c r="B2982" s="948">
        <v>2803</v>
      </c>
      <c r="C2982" s="948" t="s">
        <v>98</v>
      </c>
      <c r="D2982" s="948" t="s">
        <v>1292</v>
      </c>
      <c r="E2982" s="948">
        <v>49248</v>
      </c>
      <c r="F2982" s="948" t="s">
        <v>198</v>
      </c>
      <c r="G2982" s="948" t="s">
        <v>4789</v>
      </c>
      <c r="H2982" s="948" t="s">
        <v>4439</v>
      </c>
      <c r="I2982" s="948"/>
      <c r="J2982" s="948" t="s">
        <v>1096</v>
      </c>
      <c r="K2982" s="948">
        <v>5</v>
      </c>
      <c r="L2982" s="948" t="s">
        <v>25</v>
      </c>
      <c r="M2982" s="948">
        <v>41600</v>
      </c>
      <c r="N2982" s="948" t="s">
        <v>97</v>
      </c>
      <c r="O2982" s="948">
        <v>122428</v>
      </c>
      <c r="P2982" s="948">
        <v>80828</v>
      </c>
      <c r="Q2982" s="948">
        <v>18870</v>
      </c>
      <c r="R2982" s="948">
        <v>19885</v>
      </c>
      <c r="S2982" s="948"/>
      <c r="T2982" s="948"/>
      <c r="U2982" s="948"/>
      <c r="V2982" s="948" t="s">
        <v>1348</v>
      </c>
      <c r="W2982" s="948">
        <v>5</v>
      </c>
    </row>
    <row r="2983" spans="1:23" s="917" customFormat="1" ht="12.75" customHeight="1">
      <c r="A2983" s="948">
        <v>1350</v>
      </c>
      <c r="B2983" s="948">
        <v>2803</v>
      </c>
      <c r="C2983" s="948" t="s">
        <v>98</v>
      </c>
      <c r="D2983" s="948" t="s">
        <v>1292</v>
      </c>
      <c r="E2983" s="948">
        <v>49248</v>
      </c>
      <c r="F2983" s="948" t="s">
        <v>869</v>
      </c>
      <c r="G2983" s="948" t="s">
        <v>4790</v>
      </c>
      <c r="H2983" s="948" t="s">
        <v>4439</v>
      </c>
      <c r="I2983" s="948"/>
      <c r="J2983" s="948" t="s">
        <v>1096</v>
      </c>
      <c r="K2983" s="948">
        <v>2</v>
      </c>
      <c r="L2983" s="948" t="s">
        <v>25</v>
      </c>
      <c r="M2983" s="948">
        <v>41600</v>
      </c>
      <c r="N2983" s="948" t="s">
        <v>97</v>
      </c>
      <c r="O2983" s="948">
        <v>122428</v>
      </c>
      <c r="P2983" s="948">
        <v>80828</v>
      </c>
      <c r="Q2983" s="948">
        <v>18870</v>
      </c>
      <c r="R2983" s="948">
        <v>19885</v>
      </c>
      <c r="S2983" s="948"/>
      <c r="T2983" s="948"/>
      <c r="U2983" s="948"/>
      <c r="V2983" s="948" t="s">
        <v>1403</v>
      </c>
      <c r="W2983" s="948">
        <v>4</v>
      </c>
    </row>
    <row r="2984" spans="1:23" s="917" customFormat="1" ht="12.75" customHeight="1">
      <c r="A2984" s="948">
        <v>1350</v>
      </c>
      <c r="B2984" s="948">
        <v>2803</v>
      </c>
      <c r="C2984" s="948" t="s">
        <v>98</v>
      </c>
      <c r="D2984" s="948" t="s">
        <v>1292</v>
      </c>
      <c r="E2984" s="948">
        <v>49248</v>
      </c>
      <c r="F2984" s="948" t="s">
        <v>871</v>
      </c>
      <c r="G2984" s="948" t="s">
        <v>4791</v>
      </c>
      <c r="H2984" s="948" t="s">
        <v>4439</v>
      </c>
      <c r="I2984" s="948"/>
      <c r="J2984" s="948" t="s">
        <v>1096</v>
      </c>
      <c r="K2984" s="948">
        <v>3</v>
      </c>
      <c r="L2984" s="948" t="s">
        <v>25</v>
      </c>
      <c r="M2984" s="948">
        <v>41600</v>
      </c>
      <c r="N2984" s="948" t="s">
        <v>97</v>
      </c>
      <c r="O2984" s="948">
        <v>122428</v>
      </c>
      <c r="P2984" s="948">
        <v>80828</v>
      </c>
      <c r="Q2984" s="948">
        <v>18870</v>
      </c>
      <c r="R2984" s="948">
        <v>19885</v>
      </c>
      <c r="S2984" s="948"/>
      <c r="T2984" s="948"/>
      <c r="U2984" s="948"/>
      <c r="V2984" s="948" t="s">
        <v>1403</v>
      </c>
      <c r="W2984" s="948">
        <v>4</v>
      </c>
    </row>
    <row r="2985" spans="1:23" s="917" customFormat="1" ht="12.75" customHeight="1">
      <c r="A2985" s="948">
        <v>1180</v>
      </c>
      <c r="B2985" s="948">
        <v>2819</v>
      </c>
      <c r="C2985" s="948" t="s">
        <v>101</v>
      </c>
      <c r="D2985" s="948" t="s">
        <v>1103</v>
      </c>
      <c r="E2985" s="948">
        <v>49249</v>
      </c>
      <c r="F2985" s="948" t="s">
        <v>198</v>
      </c>
      <c r="G2985" s="948" t="s">
        <v>4792</v>
      </c>
      <c r="H2985" s="948" t="s">
        <v>4291</v>
      </c>
      <c r="I2985" s="948"/>
      <c r="J2985" s="948" t="s">
        <v>1096</v>
      </c>
      <c r="K2985" s="948">
        <v>1.5</v>
      </c>
      <c r="L2985" s="948" t="s">
        <v>25</v>
      </c>
      <c r="M2985" s="948">
        <v>41600</v>
      </c>
      <c r="N2985" s="948" t="s">
        <v>97</v>
      </c>
      <c r="O2985" s="948">
        <v>122428</v>
      </c>
      <c r="P2985" s="948">
        <v>80828</v>
      </c>
      <c r="Q2985" s="948">
        <v>18870</v>
      </c>
      <c r="R2985" s="948">
        <v>26466</v>
      </c>
      <c r="S2985" s="948"/>
      <c r="T2985" s="948"/>
      <c r="U2985" s="948"/>
      <c r="V2985" s="948" t="s">
        <v>1348</v>
      </c>
      <c r="W2985" s="948">
        <v>1</v>
      </c>
    </row>
    <row r="2986" spans="1:23" s="917" customFormat="1" ht="12.75" customHeight="1">
      <c r="A2986" s="948">
        <v>1145</v>
      </c>
      <c r="B2986" s="948">
        <v>2839</v>
      </c>
      <c r="C2986" s="948" t="s">
        <v>86</v>
      </c>
      <c r="D2986" s="948" t="s">
        <v>1133</v>
      </c>
      <c r="E2986" s="948">
        <v>49250</v>
      </c>
      <c r="F2986" s="948" t="s">
        <v>198</v>
      </c>
      <c r="G2986" s="948" t="s">
        <v>4793</v>
      </c>
      <c r="H2986" s="948" t="s">
        <v>4010</v>
      </c>
      <c r="I2986" s="948"/>
      <c r="J2986" s="948" t="s">
        <v>1096</v>
      </c>
      <c r="K2986" s="948">
        <v>1</v>
      </c>
      <c r="L2986" s="948" t="s">
        <v>25</v>
      </c>
      <c r="M2986" s="948">
        <v>41600</v>
      </c>
      <c r="N2986" s="948" t="s">
        <v>84</v>
      </c>
      <c r="O2986" s="948">
        <v>94362</v>
      </c>
      <c r="P2986" s="948">
        <v>52762</v>
      </c>
      <c r="Q2986" s="948">
        <v>18870</v>
      </c>
      <c r="R2986" s="948">
        <v>26466</v>
      </c>
      <c r="S2986" s="948"/>
      <c r="T2986" s="948"/>
      <c r="U2986" s="948"/>
      <c r="V2986" s="948" t="s">
        <v>1348</v>
      </c>
      <c r="W2986" s="948">
        <v>2</v>
      </c>
    </row>
    <row r="2987" spans="1:23" s="917" customFormat="1" ht="12.75" customHeight="1">
      <c r="A2987" s="948">
        <v>1145</v>
      </c>
      <c r="B2987" s="948">
        <v>2840</v>
      </c>
      <c r="C2987" s="948" t="s">
        <v>87</v>
      </c>
      <c r="D2987" s="948" t="s">
        <v>1133</v>
      </c>
      <c r="E2987" s="948">
        <v>49251</v>
      </c>
      <c r="F2987" s="948" t="s">
        <v>198</v>
      </c>
      <c r="G2987" s="948" t="s">
        <v>4794</v>
      </c>
      <c r="H2987" s="948" t="s">
        <v>4439</v>
      </c>
      <c r="I2987" s="948"/>
      <c r="J2987" s="948" t="s">
        <v>1096</v>
      </c>
      <c r="K2987" s="948">
        <v>3</v>
      </c>
      <c r="L2987" s="948" t="s">
        <v>327</v>
      </c>
      <c r="M2987" s="948">
        <v>41600</v>
      </c>
      <c r="N2987" s="948" t="s">
        <v>84</v>
      </c>
      <c r="O2987" s="948">
        <v>94362</v>
      </c>
      <c r="P2987" s="948">
        <v>52762</v>
      </c>
      <c r="Q2987" s="948">
        <v>18870</v>
      </c>
      <c r="R2987" s="948">
        <v>26466</v>
      </c>
      <c r="S2987" s="948"/>
      <c r="T2987" s="948"/>
      <c r="U2987" s="948"/>
      <c r="V2987" s="948" t="s">
        <v>1348</v>
      </c>
      <c r="W2987" s="948">
        <v>2</v>
      </c>
    </row>
    <row r="2988" spans="1:23" s="917" customFormat="1" ht="12.75" customHeight="1">
      <c r="A2988" s="948">
        <v>1450</v>
      </c>
      <c r="B2988" s="948">
        <v>2803</v>
      </c>
      <c r="C2988" s="948" t="s">
        <v>98</v>
      </c>
      <c r="D2988" s="948" t="s">
        <v>1292</v>
      </c>
      <c r="E2988" s="948">
        <v>49252</v>
      </c>
      <c r="F2988" s="948" t="s">
        <v>198</v>
      </c>
      <c r="G2988" s="948" t="s">
        <v>4795</v>
      </c>
      <c r="H2988" s="948" t="s">
        <v>4334</v>
      </c>
      <c r="I2988" s="948"/>
      <c r="J2988" s="948" t="s">
        <v>1096</v>
      </c>
      <c r="K2988" s="948">
        <v>5</v>
      </c>
      <c r="L2988" s="948" t="s">
        <v>25</v>
      </c>
      <c r="M2988" s="948">
        <v>41600</v>
      </c>
      <c r="N2988" s="948" t="s">
        <v>97</v>
      </c>
      <c r="O2988" s="948">
        <v>122428</v>
      </c>
      <c r="P2988" s="948">
        <v>80828</v>
      </c>
      <c r="Q2988" s="948">
        <v>18870</v>
      </c>
      <c r="R2988" s="948">
        <v>26466</v>
      </c>
      <c r="S2988" s="948"/>
      <c r="T2988" s="948"/>
      <c r="U2988" s="948"/>
      <c r="V2988" s="948" t="s">
        <v>1348</v>
      </c>
      <c r="W2988" s="948">
        <v>1</v>
      </c>
    </row>
    <row r="2989" spans="1:23" s="917" customFormat="1" ht="12.75" customHeight="1">
      <c r="A2989" s="948">
        <v>1450</v>
      </c>
      <c r="B2989" s="948">
        <v>2803</v>
      </c>
      <c r="C2989" s="948" t="s">
        <v>98</v>
      </c>
      <c r="D2989" s="948" t="s">
        <v>1292</v>
      </c>
      <c r="E2989" s="948">
        <v>49253</v>
      </c>
      <c r="F2989" s="948" t="s">
        <v>198</v>
      </c>
      <c r="G2989" s="948" t="s">
        <v>4796</v>
      </c>
      <c r="H2989" s="948" t="s">
        <v>4334</v>
      </c>
      <c r="I2989" s="948"/>
      <c r="J2989" s="948" t="s">
        <v>1096</v>
      </c>
      <c r="K2989" s="948">
        <v>5</v>
      </c>
      <c r="L2989" s="948" t="s">
        <v>25</v>
      </c>
      <c r="M2989" s="948">
        <v>41600</v>
      </c>
      <c r="N2989" s="948" t="s">
        <v>97</v>
      </c>
      <c r="O2989" s="948">
        <v>122428</v>
      </c>
      <c r="P2989" s="948">
        <v>80828</v>
      </c>
      <c r="Q2989" s="948">
        <v>18870</v>
      </c>
      <c r="R2989" s="948">
        <v>26466</v>
      </c>
      <c r="S2989" s="948"/>
      <c r="T2989" s="948"/>
      <c r="U2989" s="948"/>
      <c r="V2989" s="948" t="s">
        <v>1348</v>
      </c>
      <c r="W2989" s="948">
        <v>1</v>
      </c>
    </row>
    <row r="2990" spans="1:23" s="917" customFormat="1" ht="12.75" customHeight="1">
      <c r="A2990" s="948">
        <v>3274</v>
      </c>
      <c r="B2990" s="948">
        <v>2839</v>
      </c>
      <c r="C2990" s="948" t="s">
        <v>86</v>
      </c>
      <c r="D2990" s="948" t="s">
        <v>1133</v>
      </c>
      <c r="E2990" s="948">
        <v>49254</v>
      </c>
      <c r="F2990" s="948" t="s">
        <v>198</v>
      </c>
      <c r="G2990" s="948" t="s">
        <v>4797</v>
      </c>
      <c r="H2990" s="948" t="s">
        <v>4465</v>
      </c>
      <c r="I2990" s="948"/>
      <c r="J2990" s="948" t="s">
        <v>1096</v>
      </c>
      <c r="K2990" s="948">
        <v>2</v>
      </c>
      <c r="L2990" s="948" t="s">
        <v>327</v>
      </c>
      <c r="M2990" s="948">
        <v>41600</v>
      </c>
      <c r="N2990" s="948" t="s">
        <v>84</v>
      </c>
      <c r="O2990" s="948">
        <v>94362</v>
      </c>
      <c r="P2990" s="948">
        <v>52762</v>
      </c>
      <c r="Q2990" s="948">
        <v>13309</v>
      </c>
      <c r="R2990" s="948">
        <v>14661</v>
      </c>
      <c r="S2990" s="948"/>
      <c r="T2990" s="948"/>
      <c r="U2990" s="948"/>
      <c r="V2990" s="948" t="s">
        <v>1348</v>
      </c>
      <c r="W2990" s="948">
        <v>2</v>
      </c>
    </row>
    <row r="2991" spans="1:23" s="917" customFormat="1" ht="12.75" customHeight="1">
      <c r="A2991" s="948">
        <v>1450</v>
      </c>
      <c r="B2991" s="948">
        <v>2803</v>
      </c>
      <c r="C2991" s="948" t="s">
        <v>98</v>
      </c>
      <c r="D2991" s="948" t="s">
        <v>1292</v>
      </c>
      <c r="E2991" s="948">
        <v>49255</v>
      </c>
      <c r="F2991" s="948" t="s">
        <v>198</v>
      </c>
      <c r="G2991" s="948" t="s">
        <v>4798</v>
      </c>
      <c r="H2991" s="948" t="s">
        <v>4439</v>
      </c>
      <c r="I2991" s="948"/>
      <c r="J2991" s="948" t="s">
        <v>1096</v>
      </c>
      <c r="K2991" s="948">
        <v>10</v>
      </c>
      <c r="L2991" s="948" t="s">
        <v>25</v>
      </c>
      <c r="M2991" s="948">
        <v>41600</v>
      </c>
      <c r="N2991" s="948" t="s">
        <v>97</v>
      </c>
      <c r="O2991" s="948">
        <v>122428</v>
      </c>
      <c r="P2991" s="948">
        <v>80828</v>
      </c>
      <c r="Q2991" s="948">
        <v>18870</v>
      </c>
      <c r="R2991" s="948">
        <v>26466</v>
      </c>
      <c r="S2991" s="948"/>
      <c r="T2991" s="948"/>
      <c r="U2991" s="948"/>
      <c r="V2991" s="948" t="s">
        <v>1348</v>
      </c>
      <c r="W2991" s="948">
        <v>1</v>
      </c>
    </row>
    <row r="2992" spans="1:23" s="917" customFormat="1" ht="12.75" customHeight="1">
      <c r="A2992" s="948">
        <v>1450</v>
      </c>
      <c r="B2992" s="948">
        <v>2803</v>
      </c>
      <c r="C2992" s="948" t="s">
        <v>98</v>
      </c>
      <c r="D2992" s="948" t="s">
        <v>1292</v>
      </c>
      <c r="E2992" s="948">
        <v>49255</v>
      </c>
      <c r="F2992" s="948" t="s">
        <v>869</v>
      </c>
      <c r="G2992" s="948" t="s">
        <v>4799</v>
      </c>
      <c r="H2992" s="948" t="s">
        <v>4439</v>
      </c>
      <c r="I2992" s="948"/>
      <c r="J2992" s="948" t="s">
        <v>1096</v>
      </c>
      <c r="K2992" s="948">
        <v>5</v>
      </c>
      <c r="L2992" s="948" t="s">
        <v>25</v>
      </c>
      <c r="M2992" s="948">
        <v>41600</v>
      </c>
      <c r="N2992" s="948" t="s">
        <v>97</v>
      </c>
      <c r="O2992" s="948">
        <v>122428</v>
      </c>
      <c r="P2992" s="948">
        <v>80828</v>
      </c>
      <c r="Q2992" s="948">
        <v>18870</v>
      </c>
      <c r="R2992" s="948">
        <v>26466</v>
      </c>
      <c r="S2992" s="948"/>
      <c r="T2992" s="948"/>
      <c r="U2992" s="948"/>
      <c r="V2992" s="948" t="s">
        <v>1403</v>
      </c>
      <c r="W2992" s="948">
        <v>1</v>
      </c>
    </row>
    <row r="2993" spans="1:23" s="917" customFormat="1" ht="12.75" customHeight="1">
      <c r="A2993" s="948">
        <v>1450</v>
      </c>
      <c r="B2993" s="948">
        <v>2803</v>
      </c>
      <c r="C2993" s="948" t="s">
        <v>98</v>
      </c>
      <c r="D2993" s="948" t="s">
        <v>1292</v>
      </c>
      <c r="E2993" s="948">
        <v>49255</v>
      </c>
      <c r="F2993" s="948" t="s">
        <v>871</v>
      </c>
      <c r="G2993" s="948" t="s">
        <v>4800</v>
      </c>
      <c r="H2993" s="948" t="s">
        <v>4439</v>
      </c>
      <c r="I2993" s="948"/>
      <c r="J2993" s="948" t="s">
        <v>1096</v>
      </c>
      <c r="K2993" s="948">
        <v>5</v>
      </c>
      <c r="L2993" s="948" t="s">
        <v>25</v>
      </c>
      <c r="M2993" s="948">
        <v>41600</v>
      </c>
      <c r="N2993" s="948" t="s">
        <v>97</v>
      </c>
      <c r="O2993" s="948">
        <v>122428</v>
      </c>
      <c r="P2993" s="948">
        <v>80828</v>
      </c>
      <c r="Q2993" s="948">
        <v>18870</v>
      </c>
      <c r="R2993" s="948">
        <v>26466</v>
      </c>
      <c r="S2993" s="948"/>
      <c r="T2993" s="948"/>
      <c r="U2993" s="948"/>
      <c r="V2993" s="948" t="s">
        <v>1403</v>
      </c>
      <c r="W2993" s="948">
        <v>1</v>
      </c>
    </row>
    <row r="2994" spans="1:23" s="917" customFormat="1" ht="12.75" customHeight="1">
      <c r="A2994" s="948">
        <v>1450</v>
      </c>
      <c r="B2994" s="948">
        <v>2803</v>
      </c>
      <c r="C2994" s="948" t="s">
        <v>98</v>
      </c>
      <c r="D2994" s="948" t="s">
        <v>1292</v>
      </c>
      <c r="E2994" s="948">
        <v>49256</v>
      </c>
      <c r="F2994" s="948" t="s">
        <v>198</v>
      </c>
      <c r="G2994" s="948" t="s">
        <v>4801</v>
      </c>
      <c r="H2994" s="948" t="s">
        <v>4334</v>
      </c>
      <c r="I2994" s="948"/>
      <c r="J2994" s="948" t="s">
        <v>1096</v>
      </c>
      <c r="K2994" s="948">
        <v>5</v>
      </c>
      <c r="L2994" s="948" t="s">
        <v>25</v>
      </c>
      <c r="M2994" s="948">
        <v>41600</v>
      </c>
      <c r="N2994" s="948" t="s">
        <v>97</v>
      </c>
      <c r="O2994" s="948">
        <v>122428</v>
      </c>
      <c r="P2994" s="948">
        <v>80828</v>
      </c>
      <c r="Q2994" s="948">
        <v>18870</v>
      </c>
      <c r="R2994" s="948">
        <v>26466</v>
      </c>
      <c r="S2994" s="948"/>
      <c r="T2994" s="948"/>
      <c r="U2994" s="948"/>
      <c r="V2994" s="948" t="s">
        <v>1348</v>
      </c>
      <c r="W2994" s="948">
        <v>1</v>
      </c>
    </row>
    <row r="2995" spans="1:23" s="917" customFormat="1" ht="12.75" customHeight="1">
      <c r="A2995" s="948">
        <v>1450</v>
      </c>
      <c r="B2995" s="948">
        <v>2803</v>
      </c>
      <c r="C2995" s="948" t="s">
        <v>98</v>
      </c>
      <c r="D2995" s="948" t="s">
        <v>1292</v>
      </c>
      <c r="E2995" s="948">
        <v>49257</v>
      </c>
      <c r="F2995" s="948" t="s">
        <v>198</v>
      </c>
      <c r="G2995" s="948" t="s">
        <v>4802</v>
      </c>
      <c r="H2995" s="948" t="s">
        <v>4439</v>
      </c>
      <c r="I2995" s="948"/>
      <c r="J2995" s="948" t="s">
        <v>1096</v>
      </c>
      <c r="K2995" s="948">
        <v>3</v>
      </c>
      <c r="L2995" s="948" t="s">
        <v>25</v>
      </c>
      <c r="M2995" s="948">
        <v>41600</v>
      </c>
      <c r="N2995" s="948" t="s">
        <v>97</v>
      </c>
      <c r="O2995" s="948">
        <v>122428</v>
      </c>
      <c r="P2995" s="948">
        <v>80828</v>
      </c>
      <c r="Q2995" s="948">
        <v>18870</v>
      </c>
      <c r="R2995" s="948">
        <v>26466</v>
      </c>
      <c r="S2995" s="948"/>
      <c r="T2995" s="948"/>
      <c r="U2995" s="948"/>
      <c r="V2995" s="948" t="s">
        <v>1348</v>
      </c>
      <c r="W2995" s="948">
        <v>3</v>
      </c>
    </row>
    <row r="2996" spans="1:23" s="917" customFormat="1" ht="12.75" customHeight="1">
      <c r="A2996" s="948">
        <v>1450</v>
      </c>
      <c r="B2996" s="948">
        <v>2803</v>
      </c>
      <c r="C2996" s="948" t="s">
        <v>98</v>
      </c>
      <c r="D2996" s="948" t="s">
        <v>1292</v>
      </c>
      <c r="E2996" s="948">
        <v>49257</v>
      </c>
      <c r="F2996" s="948" t="s">
        <v>869</v>
      </c>
      <c r="G2996" s="948" t="s">
        <v>4803</v>
      </c>
      <c r="H2996" s="948" t="s">
        <v>4439</v>
      </c>
      <c r="I2996" s="948"/>
      <c r="J2996" s="948" t="s">
        <v>1096</v>
      </c>
      <c r="K2996" s="948">
        <v>1</v>
      </c>
      <c r="L2996" s="948" t="s">
        <v>25</v>
      </c>
      <c r="M2996" s="948">
        <v>41600</v>
      </c>
      <c r="N2996" s="948" t="s">
        <v>97</v>
      </c>
      <c r="O2996" s="948">
        <v>122428</v>
      </c>
      <c r="P2996" s="948">
        <v>80828</v>
      </c>
      <c r="Q2996" s="948">
        <v>18870</v>
      </c>
      <c r="R2996" s="948">
        <v>26466</v>
      </c>
      <c r="S2996" s="948"/>
      <c r="T2996" s="948"/>
      <c r="U2996" s="948"/>
      <c r="V2996" s="948" t="s">
        <v>1403</v>
      </c>
      <c r="W2996" s="948">
        <v>1</v>
      </c>
    </row>
    <row r="2997" spans="1:23" s="917" customFormat="1" ht="12.75" customHeight="1">
      <c r="A2997" s="948">
        <v>1450</v>
      </c>
      <c r="B2997" s="948">
        <v>2803</v>
      </c>
      <c r="C2997" s="948" t="s">
        <v>98</v>
      </c>
      <c r="D2997" s="948" t="s">
        <v>1292</v>
      </c>
      <c r="E2997" s="948">
        <v>49257</v>
      </c>
      <c r="F2997" s="948" t="s">
        <v>871</v>
      </c>
      <c r="G2997" s="948" t="s">
        <v>4804</v>
      </c>
      <c r="H2997" s="948" t="s">
        <v>4439</v>
      </c>
      <c r="I2997" s="948"/>
      <c r="J2997" s="948" t="s">
        <v>1096</v>
      </c>
      <c r="K2997" s="948">
        <v>2</v>
      </c>
      <c r="L2997" s="948" t="s">
        <v>25</v>
      </c>
      <c r="M2997" s="948">
        <v>41600</v>
      </c>
      <c r="N2997" s="948" t="s">
        <v>97</v>
      </c>
      <c r="O2997" s="948">
        <v>122428</v>
      </c>
      <c r="P2997" s="948">
        <v>80828</v>
      </c>
      <c r="Q2997" s="948">
        <v>18870</v>
      </c>
      <c r="R2997" s="948">
        <v>26466</v>
      </c>
      <c r="S2997" s="948"/>
      <c r="T2997" s="948"/>
      <c r="U2997" s="948"/>
      <c r="V2997" s="948" t="s">
        <v>1403</v>
      </c>
      <c r="W2997" s="948">
        <v>1</v>
      </c>
    </row>
    <row r="2998" spans="1:23" s="917" customFormat="1" ht="12.75" customHeight="1">
      <c r="A2998" s="948">
        <v>1450</v>
      </c>
      <c r="B2998" s="948">
        <v>2803</v>
      </c>
      <c r="C2998" s="948" t="s">
        <v>98</v>
      </c>
      <c r="D2998" s="948" t="s">
        <v>1292</v>
      </c>
      <c r="E2998" s="948">
        <v>49258</v>
      </c>
      <c r="F2998" s="948" t="s">
        <v>198</v>
      </c>
      <c r="G2998" s="948" t="s">
        <v>4805</v>
      </c>
      <c r="H2998" s="948" t="s">
        <v>4334</v>
      </c>
      <c r="I2998" s="948"/>
      <c r="J2998" s="948" t="s">
        <v>1096</v>
      </c>
      <c r="K2998" s="948">
        <v>2</v>
      </c>
      <c r="L2998" s="948" t="s">
        <v>25</v>
      </c>
      <c r="M2998" s="948">
        <v>41600</v>
      </c>
      <c r="N2998" s="948" t="s">
        <v>97</v>
      </c>
      <c r="O2998" s="948">
        <v>122428</v>
      </c>
      <c r="P2998" s="948">
        <v>80828</v>
      </c>
      <c r="Q2998" s="948">
        <v>18870</v>
      </c>
      <c r="R2998" s="948">
        <v>26466</v>
      </c>
      <c r="S2998" s="948"/>
      <c r="T2998" s="948"/>
      <c r="U2998" s="948"/>
      <c r="V2998" s="948" t="s">
        <v>1348</v>
      </c>
      <c r="W2998" s="948">
        <v>1</v>
      </c>
    </row>
    <row r="2999" spans="1:23" s="917" customFormat="1" ht="12.75" customHeight="1">
      <c r="A2999" s="948">
        <v>6666</v>
      </c>
      <c r="B2999" s="948">
        <v>2839</v>
      </c>
      <c r="C2999" s="948" t="s">
        <v>86</v>
      </c>
      <c r="D2999" s="948" t="s">
        <v>1133</v>
      </c>
      <c r="E2999" s="948">
        <v>49259</v>
      </c>
      <c r="F2999" s="948" t="s">
        <v>198</v>
      </c>
      <c r="G2999" s="948" t="s">
        <v>4806</v>
      </c>
      <c r="H2999" s="948" t="s">
        <v>4465</v>
      </c>
      <c r="I2999" s="948"/>
      <c r="J2999" s="948" t="s">
        <v>1096</v>
      </c>
      <c r="K2999" s="948">
        <v>2</v>
      </c>
      <c r="L2999" s="948" t="s">
        <v>327</v>
      </c>
      <c r="M2999" s="948">
        <v>41600</v>
      </c>
      <c r="N2999" s="948" t="s">
        <v>84</v>
      </c>
      <c r="O2999" s="948">
        <v>94362</v>
      </c>
      <c r="P2999" s="948">
        <v>52762</v>
      </c>
      <c r="Q2999" s="948">
        <v>9746</v>
      </c>
      <c r="R2999" s="948">
        <v>9782</v>
      </c>
      <c r="S2999" s="948"/>
      <c r="T2999" s="948"/>
      <c r="U2999" s="948"/>
      <c r="V2999" s="948" t="s">
        <v>1348</v>
      </c>
      <c r="W2999" s="948">
        <v>2</v>
      </c>
    </row>
    <row r="3000" spans="1:23" s="917" customFormat="1" ht="12.75" customHeight="1">
      <c r="A3000" s="948">
        <v>1450</v>
      </c>
      <c r="B3000" s="948">
        <v>2840</v>
      </c>
      <c r="C3000" s="948" t="s">
        <v>87</v>
      </c>
      <c r="D3000" s="948" t="s">
        <v>1292</v>
      </c>
      <c r="E3000" s="948">
        <v>49260</v>
      </c>
      <c r="F3000" s="948" t="s">
        <v>198</v>
      </c>
      <c r="G3000" s="948" t="s">
        <v>4807</v>
      </c>
      <c r="H3000" s="948" t="s">
        <v>4334</v>
      </c>
      <c r="I3000" s="948"/>
      <c r="J3000" s="948" t="s">
        <v>1096</v>
      </c>
      <c r="K3000" s="948">
        <v>3</v>
      </c>
      <c r="L3000" s="948" t="s">
        <v>25</v>
      </c>
      <c r="M3000" s="948">
        <v>41600</v>
      </c>
      <c r="N3000" s="948" t="s">
        <v>84</v>
      </c>
      <c r="O3000" s="948">
        <v>94362</v>
      </c>
      <c r="P3000" s="948">
        <v>52762</v>
      </c>
      <c r="Q3000" s="948">
        <v>18870</v>
      </c>
      <c r="R3000" s="948">
        <v>26466</v>
      </c>
      <c r="S3000" s="948"/>
      <c r="T3000" s="948"/>
      <c r="U3000" s="948"/>
      <c r="V3000" s="948" t="s">
        <v>1348</v>
      </c>
      <c r="W3000" s="948">
        <v>1</v>
      </c>
    </row>
    <row r="3001" spans="1:23" s="917" customFormat="1" ht="12.75" customHeight="1">
      <c r="A3001" s="948">
        <v>1450</v>
      </c>
      <c r="B3001" s="948">
        <v>2803</v>
      </c>
      <c r="C3001" s="948" t="s">
        <v>98</v>
      </c>
      <c r="D3001" s="948" t="s">
        <v>1292</v>
      </c>
      <c r="E3001" s="948">
        <v>49261</v>
      </c>
      <c r="F3001" s="948" t="s">
        <v>198</v>
      </c>
      <c r="G3001" s="948" t="s">
        <v>4808</v>
      </c>
      <c r="H3001" s="948" t="s">
        <v>4439</v>
      </c>
      <c r="I3001" s="948"/>
      <c r="J3001" s="948" t="s">
        <v>1096</v>
      </c>
      <c r="K3001" s="948">
        <v>4</v>
      </c>
      <c r="L3001" s="948" t="s">
        <v>25</v>
      </c>
      <c r="M3001" s="948">
        <v>41600</v>
      </c>
      <c r="N3001" s="948" t="s">
        <v>97</v>
      </c>
      <c r="O3001" s="948">
        <v>122428</v>
      </c>
      <c r="P3001" s="948">
        <v>80828</v>
      </c>
      <c r="Q3001" s="948">
        <v>18870</v>
      </c>
      <c r="R3001" s="948">
        <v>26466</v>
      </c>
      <c r="S3001" s="948"/>
      <c r="T3001" s="948"/>
      <c r="U3001" s="948"/>
      <c r="V3001" s="948" t="s">
        <v>1348</v>
      </c>
      <c r="W3001" s="948">
        <v>1</v>
      </c>
    </row>
    <row r="3002" spans="1:23" s="917" customFormat="1" ht="12.75" customHeight="1">
      <c r="A3002" s="948">
        <v>1450</v>
      </c>
      <c r="B3002" s="948">
        <v>2803</v>
      </c>
      <c r="C3002" s="948" t="s">
        <v>98</v>
      </c>
      <c r="D3002" s="948" t="s">
        <v>1292</v>
      </c>
      <c r="E3002" s="948">
        <v>49261</v>
      </c>
      <c r="F3002" s="948" t="s">
        <v>869</v>
      </c>
      <c r="G3002" s="948" t="s">
        <v>4809</v>
      </c>
      <c r="H3002" s="948" t="s">
        <v>4439</v>
      </c>
      <c r="I3002" s="948"/>
      <c r="J3002" s="948" t="s">
        <v>1096</v>
      </c>
      <c r="K3002" s="948">
        <v>2</v>
      </c>
      <c r="L3002" s="948" t="s">
        <v>25</v>
      </c>
      <c r="M3002" s="948">
        <v>41600</v>
      </c>
      <c r="N3002" s="948" t="s">
        <v>97</v>
      </c>
      <c r="O3002" s="948">
        <v>122428</v>
      </c>
      <c r="P3002" s="948">
        <v>80828</v>
      </c>
      <c r="Q3002" s="948">
        <v>18870</v>
      </c>
      <c r="R3002" s="948">
        <v>26466</v>
      </c>
      <c r="S3002" s="948"/>
      <c r="T3002" s="948"/>
      <c r="U3002" s="948"/>
      <c r="V3002" s="948" t="s">
        <v>1403</v>
      </c>
      <c r="W3002" s="948">
        <v>1</v>
      </c>
    </row>
    <row r="3003" spans="1:23" s="917" customFormat="1" ht="12.75" customHeight="1">
      <c r="A3003" s="948">
        <v>1450</v>
      </c>
      <c r="B3003" s="948">
        <v>2803</v>
      </c>
      <c r="C3003" s="948" t="s">
        <v>98</v>
      </c>
      <c r="D3003" s="948" t="s">
        <v>1292</v>
      </c>
      <c r="E3003" s="948">
        <v>49261</v>
      </c>
      <c r="F3003" s="948" t="s">
        <v>871</v>
      </c>
      <c r="G3003" s="948" t="s">
        <v>4810</v>
      </c>
      <c r="H3003" s="948" t="s">
        <v>4439</v>
      </c>
      <c r="I3003" s="948"/>
      <c r="J3003" s="948" t="s">
        <v>1096</v>
      </c>
      <c r="K3003" s="948">
        <v>2</v>
      </c>
      <c r="L3003" s="948" t="s">
        <v>25</v>
      </c>
      <c r="M3003" s="948">
        <v>41600</v>
      </c>
      <c r="N3003" s="948" t="s">
        <v>97</v>
      </c>
      <c r="O3003" s="948">
        <v>122428</v>
      </c>
      <c r="P3003" s="948">
        <v>80828</v>
      </c>
      <c r="Q3003" s="948">
        <v>18870</v>
      </c>
      <c r="R3003" s="948">
        <v>26466</v>
      </c>
      <c r="S3003" s="948"/>
      <c r="T3003" s="948"/>
      <c r="U3003" s="948"/>
      <c r="V3003" s="948" t="s">
        <v>1403</v>
      </c>
      <c r="W3003" s="948">
        <v>1</v>
      </c>
    </row>
    <row r="3004" spans="1:23" s="917" customFormat="1" ht="12.75" customHeight="1">
      <c r="A3004" s="948">
        <v>1145</v>
      </c>
      <c r="B3004" s="948">
        <v>2840</v>
      </c>
      <c r="C3004" s="948" t="s">
        <v>87</v>
      </c>
      <c r="D3004" s="948" t="s">
        <v>1133</v>
      </c>
      <c r="E3004" s="948">
        <v>49262</v>
      </c>
      <c r="F3004" s="948" t="s">
        <v>198</v>
      </c>
      <c r="G3004" s="948" t="s">
        <v>4811</v>
      </c>
      <c r="H3004" s="948" t="s">
        <v>4465</v>
      </c>
      <c r="I3004" s="948"/>
      <c r="J3004" s="948" t="s">
        <v>1096</v>
      </c>
      <c r="K3004" s="948">
        <v>1</v>
      </c>
      <c r="L3004" s="948" t="s">
        <v>327</v>
      </c>
      <c r="M3004" s="948">
        <v>41600</v>
      </c>
      <c r="N3004" s="948" t="s">
        <v>84</v>
      </c>
      <c r="O3004" s="948">
        <v>94362</v>
      </c>
      <c r="P3004" s="948">
        <v>52762</v>
      </c>
      <c r="Q3004" s="948">
        <v>18870</v>
      </c>
      <c r="R3004" s="948">
        <v>26466</v>
      </c>
      <c r="S3004" s="948"/>
      <c r="T3004" s="948"/>
      <c r="U3004" s="948"/>
      <c r="V3004" s="948" t="s">
        <v>1348</v>
      </c>
      <c r="W3004" s="948">
        <v>2</v>
      </c>
    </row>
    <row r="3005" spans="1:23" s="917" customFormat="1" ht="12.75" customHeight="1">
      <c r="A3005" s="948">
        <v>1145</v>
      </c>
      <c r="B3005" s="948">
        <v>2839</v>
      </c>
      <c r="C3005" s="948" t="s">
        <v>86</v>
      </c>
      <c r="D3005" s="948" t="s">
        <v>1133</v>
      </c>
      <c r="E3005" s="948">
        <v>49264</v>
      </c>
      <c r="F3005" s="948" t="s">
        <v>198</v>
      </c>
      <c r="G3005" s="948" t="s">
        <v>4812</v>
      </c>
      <c r="H3005" s="948" t="s">
        <v>4465</v>
      </c>
      <c r="I3005" s="948"/>
      <c r="J3005" s="948" t="s">
        <v>1096</v>
      </c>
      <c r="K3005" s="948">
        <v>1</v>
      </c>
      <c r="L3005" s="948" t="s">
        <v>327</v>
      </c>
      <c r="M3005" s="948">
        <v>41600</v>
      </c>
      <c r="N3005" s="948" t="s">
        <v>84</v>
      </c>
      <c r="O3005" s="948">
        <v>94362</v>
      </c>
      <c r="P3005" s="948">
        <v>52762</v>
      </c>
      <c r="Q3005" s="948">
        <v>18870</v>
      </c>
      <c r="R3005" s="948">
        <v>26466</v>
      </c>
      <c r="S3005" s="948"/>
      <c r="T3005" s="948"/>
      <c r="U3005" s="948"/>
      <c r="V3005" s="948" t="s">
        <v>1348</v>
      </c>
      <c r="W3005" s="948">
        <v>2</v>
      </c>
    </row>
    <row r="3006" spans="1:23" s="917" customFormat="1" ht="12.75" customHeight="1">
      <c r="A3006" s="948">
        <v>6666</v>
      </c>
      <c r="B3006" s="948">
        <v>2840</v>
      </c>
      <c r="C3006" s="948" t="s">
        <v>87</v>
      </c>
      <c r="D3006" s="948" t="s">
        <v>1133</v>
      </c>
      <c r="E3006" s="948">
        <v>49265</v>
      </c>
      <c r="F3006" s="948" t="s">
        <v>198</v>
      </c>
      <c r="G3006" s="948" t="s">
        <v>4813</v>
      </c>
      <c r="H3006" s="948" t="s">
        <v>4465</v>
      </c>
      <c r="I3006" s="948"/>
      <c r="J3006" s="948" t="s">
        <v>1096</v>
      </c>
      <c r="K3006" s="948">
        <v>3</v>
      </c>
      <c r="L3006" s="948" t="s">
        <v>25</v>
      </c>
      <c r="M3006" s="948">
        <v>41600</v>
      </c>
      <c r="N3006" s="948" t="s">
        <v>84</v>
      </c>
      <c r="O3006" s="948">
        <v>94362</v>
      </c>
      <c r="P3006" s="948">
        <v>52762</v>
      </c>
      <c r="Q3006" s="948">
        <v>9746</v>
      </c>
      <c r="R3006" s="948">
        <v>9782</v>
      </c>
      <c r="S3006" s="948"/>
      <c r="T3006" s="948"/>
      <c r="U3006" s="948"/>
      <c r="V3006" s="948" t="s">
        <v>1348</v>
      </c>
      <c r="W3006" s="948">
        <v>5</v>
      </c>
    </row>
    <row r="3007" spans="1:23" s="917" customFormat="1" ht="12.75" customHeight="1">
      <c r="A3007" s="948">
        <v>1145</v>
      </c>
      <c r="B3007" s="948">
        <v>2839</v>
      </c>
      <c r="C3007" s="948" t="s">
        <v>86</v>
      </c>
      <c r="D3007" s="948" t="s">
        <v>1133</v>
      </c>
      <c r="E3007" s="948">
        <v>49266</v>
      </c>
      <c r="F3007" s="948" t="s">
        <v>198</v>
      </c>
      <c r="G3007" s="948" t="s">
        <v>4814</v>
      </c>
      <c r="H3007" s="948" t="s">
        <v>4010</v>
      </c>
      <c r="I3007" s="948"/>
      <c r="J3007" s="948" t="s">
        <v>1096</v>
      </c>
      <c r="K3007" s="948">
        <v>2</v>
      </c>
      <c r="L3007" s="948" t="s">
        <v>327</v>
      </c>
      <c r="M3007" s="948">
        <v>41600</v>
      </c>
      <c r="N3007" s="948" t="s">
        <v>84</v>
      </c>
      <c r="O3007" s="948">
        <v>94362</v>
      </c>
      <c r="P3007" s="948">
        <v>52762</v>
      </c>
      <c r="Q3007" s="948">
        <v>18870</v>
      </c>
      <c r="R3007" s="948">
        <v>26466</v>
      </c>
      <c r="S3007" s="948"/>
      <c r="T3007" s="948"/>
      <c r="U3007" s="948"/>
      <c r="V3007" s="948" t="s">
        <v>1348</v>
      </c>
      <c r="W3007" s="948">
        <v>2</v>
      </c>
    </row>
    <row r="3008" spans="1:23" s="917" customFormat="1" ht="12.75" customHeight="1">
      <c r="A3008" s="948">
        <v>1570</v>
      </c>
      <c r="B3008" s="948">
        <v>2801</v>
      </c>
      <c r="C3008" s="948" t="s">
        <v>115</v>
      </c>
      <c r="D3008" s="948" t="s">
        <v>1445</v>
      </c>
      <c r="E3008" s="948">
        <v>49267</v>
      </c>
      <c r="F3008" s="948" t="s">
        <v>198</v>
      </c>
      <c r="G3008" s="948" t="s">
        <v>4815</v>
      </c>
      <c r="H3008" s="948" t="s">
        <v>4816</v>
      </c>
      <c r="I3008" s="948"/>
      <c r="J3008" s="948" t="s">
        <v>1096</v>
      </c>
      <c r="K3008" s="948">
        <v>8</v>
      </c>
      <c r="L3008" s="948" t="s">
        <v>25</v>
      </c>
      <c r="M3008" s="948">
        <v>41600</v>
      </c>
      <c r="N3008" s="948" t="s">
        <v>114</v>
      </c>
      <c r="O3008" s="948">
        <v>165078</v>
      </c>
      <c r="P3008" s="948">
        <v>123478</v>
      </c>
      <c r="Q3008" s="948">
        <v>18870</v>
      </c>
      <c r="R3008" s="948">
        <v>26466</v>
      </c>
      <c r="S3008" s="948"/>
      <c r="T3008" s="948"/>
      <c r="U3008" s="948"/>
      <c r="V3008" s="948" t="s">
        <v>1348</v>
      </c>
      <c r="W3008" s="948">
        <v>1</v>
      </c>
    </row>
    <row r="3009" spans="1:23" s="917" customFormat="1" ht="12.75" customHeight="1">
      <c r="A3009" s="948">
        <v>1450</v>
      </c>
      <c r="B3009" s="948">
        <v>2803</v>
      </c>
      <c r="C3009" s="948" t="s">
        <v>98</v>
      </c>
      <c r="D3009" s="948" t="s">
        <v>1292</v>
      </c>
      <c r="E3009" s="948">
        <v>49268</v>
      </c>
      <c r="F3009" s="948" t="s">
        <v>198</v>
      </c>
      <c r="G3009" s="948" t="s">
        <v>4817</v>
      </c>
      <c r="H3009" s="948" t="s">
        <v>4334</v>
      </c>
      <c r="I3009" s="948"/>
      <c r="J3009" s="948" t="s">
        <v>1096</v>
      </c>
      <c r="K3009" s="948">
        <v>3</v>
      </c>
      <c r="L3009" s="948" t="s">
        <v>25</v>
      </c>
      <c r="M3009" s="948">
        <v>41600</v>
      </c>
      <c r="N3009" s="948" t="s">
        <v>97</v>
      </c>
      <c r="O3009" s="948">
        <v>122428</v>
      </c>
      <c r="P3009" s="948">
        <v>80828</v>
      </c>
      <c r="Q3009" s="948">
        <v>18870</v>
      </c>
      <c r="R3009" s="948">
        <v>26466</v>
      </c>
      <c r="S3009" s="948"/>
      <c r="T3009" s="948"/>
      <c r="U3009" s="948"/>
      <c r="V3009" s="948" t="s">
        <v>1348</v>
      </c>
      <c r="W3009" s="948">
        <v>1</v>
      </c>
    </row>
    <row r="3010" spans="1:23" s="917" customFormat="1" ht="12.75" customHeight="1">
      <c r="A3010" s="948">
        <v>1450</v>
      </c>
      <c r="B3010" s="948">
        <v>2803</v>
      </c>
      <c r="C3010" s="948" t="s">
        <v>98</v>
      </c>
      <c r="D3010" s="948" t="s">
        <v>1292</v>
      </c>
      <c r="E3010" s="948">
        <v>49269</v>
      </c>
      <c r="F3010" s="948" t="s">
        <v>198</v>
      </c>
      <c r="G3010" s="948" t="s">
        <v>4818</v>
      </c>
      <c r="H3010" s="948" t="s">
        <v>4439</v>
      </c>
      <c r="I3010" s="948"/>
      <c r="J3010" s="948" t="s">
        <v>1096</v>
      </c>
      <c r="K3010" s="948">
        <v>10</v>
      </c>
      <c r="L3010" s="948" t="s">
        <v>25</v>
      </c>
      <c r="M3010" s="948">
        <v>41600</v>
      </c>
      <c r="N3010" s="948" t="s">
        <v>97</v>
      </c>
      <c r="O3010" s="948">
        <v>122428</v>
      </c>
      <c r="P3010" s="948">
        <v>80828</v>
      </c>
      <c r="Q3010" s="948">
        <v>18870</v>
      </c>
      <c r="R3010" s="948">
        <v>26466</v>
      </c>
      <c r="S3010" s="948"/>
      <c r="T3010" s="948"/>
      <c r="U3010" s="948"/>
      <c r="V3010" s="948" t="s">
        <v>1348</v>
      </c>
      <c r="W3010" s="948">
        <v>1</v>
      </c>
    </row>
    <row r="3011" spans="1:23" s="917" customFormat="1" ht="12.75" customHeight="1">
      <c r="A3011" s="948">
        <v>1450</v>
      </c>
      <c r="B3011" s="948">
        <v>2803</v>
      </c>
      <c r="C3011" s="948" t="s">
        <v>98</v>
      </c>
      <c r="D3011" s="948" t="s">
        <v>1292</v>
      </c>
      <c r="E3011" s="948">
        <v>49269</v>
      </c>
      <c r="F3011" s="948" t="s">
        <v>869</v>
      </c>
      <c r="G3011" s="948" t="s">
        <v>4819</v>
      </c>
      <c r="H3011" s="948" t="s">
        <v>4439</v>
      </c>
      <c r="I3011" s="948"/>
      <c r="J3011" s="948" t="s">
        <v>1096</v>
      </c>
      <c r="K3011" s="948">
        <v>3</v>
      </c>
      <c r="L3011" s="948" t="s">
        <v>25</v>
      </c>
      <c r="M3011" s="948">
        <v>41600</v>
      </c>
      <c r="N3011" s="948" t="s">
        <v>97</v>
      </c>
      <c r="O3011" s="948">
        <v>122428</v>
      </c>
      <c r="P3011" s="948">
        <v>80828</v>
      </c>
      <c r="Q3011" s="948">
        <v>18870</v>
      </c>
      <c r="R3011" s="948">
        <v>26466</v>
      </c>
      <c r="S3011" s="948"/>
      <c r="T3011" s="948"/>
      <c r="U3011" s="948"/>
      <c r="V3011" s="948" t="s">
        <v>1403</v>
      </c>
      <c r="W3011" s="948">
        <v>1</v>
      </c>
    </row>
    <row r="3012" spans="1:23" s="917" customFormat="1" ht="12.75" customHeight="1">
      <c r="A3012" s="948">
        <v>1450</v>
      </c>
      <c r="B3012" s="948">
        <v>2803</v>
      </c>
      <c r="C3012" s="948" t="s">
        <v>98</v>
      </c>
      <c r="D3012" s="948" t="s">
        <v>1292</v>
      </c>
      <c r="E3012" s="948">
        <v>49269</v>
      </c>
      <c r="F3012" s="948" t="s">
        <v>871</v>
      </c>
      <c r="G3012" s="948" t="s">
        <v>4820</v>
      </c>
      <c r="H3012" s="948" t="s">
        <v>4439</v>
      </c>
      <c r="I3012" s="948"/>
      <c r="J3012" s="948" t="s">
        <v>1096</v>
      </c>
      <c r="K3012" s="948">
        <v>3</v>
      </c>
      <c r="L3012" s="948" t="s">
        <v>25</v>
      </c>
      <c r="M3012" s="948">
        <v>41600</v>
      </c>
      <c r="N3012" s="948" t="s">
        <v>97</v>
      </c>
      <c r="O3012" s="948">
        <v>122428</v>
      </c>
      <c r="P3012" s="948">
        <v>80828</v>
      </c>
      <c r="Q3012" s="948">
        <v>18870</v>
      </c>
      <c r="R3012" s="948">
        <v>26466</v>
      </c>
      <c r="S3012" s="948"/>
      <c r="T3012" s="948"/>
      <c r="U3012" s="948"/>
      <c r="V3012" s="948" t="s">
        <v>1403</v>
      </c>
      <c r="W3012" s="948">
        <v>1</v>
      </c>
    </row>
    <row r="3013" spans="1:23" s="917" customFormat="1" ht="12.75" customHeight="1">
      <c r="A3013" s="948">
        <v>1450</v>
      </c>
      <c r="B3013" s="948">
        <v>2803</v>
      </c>
      <c r="C3013" s="948" t="s">
        <v>98</v>
      </c>
      <c r="D3013" s="948" t="s">
        <v>1292</v>
      </c>
      <c r="E3013" s="948">
        <v>49269</v>
      </c>
      <c r="F3013" s="948" t="s">
        <v>873</v>
      </c>
      <c r="G3013" s="948" t="s">
        <v>4821</v>
      </c>
      <c r="H3013" s="948" t="s">
        <v>4439</v>
      </c>
      <c r="I3013" s="948"/>
      <c r="J3013" s="948" t="s">
        <v>1096</v>
      </c>
      <c r="K3013" s="948">
        <v>4</v>
      </c>
      <c r="L3013" s="948" t="s">
        <v>25</v>
      </c>
      <c r="M3013" s="948">
        <v>41600</v>
      </c>
      <c r="N3013" s="948" t="s">
        <v>97</v>
      </c>
      <c r="O3013" s="948">
        <v>122428</v>
      </c>
      <c r="P3013" s="948">
        <v>80828</v>
      </c>
      <c r="Q3013" s="948">
        <v>18870</v>
      </c>
      <c r="R3013" s="948">
        <v>26466</v>
      </c>
      <c r="S3013" s="948"/>
      <c r="T3013" s="948"/>
      <c r="U3013" s="948"/>
      <c r="V3013" s="948" t="s">
        <v>1403</v>
      </c>
      <c r="W3013" s="948">
        <v>1</v>
      </c>
    </row>
    <row r="3014" spans="1:23" s="917" customFormat="1" ht="12.75" customHeight="1">
      <c r="A3014" s="948">
        <v>1450</v>
      </c>
      <c r="B3014" s="948">
        <v>2803</v>
      </c>
      <c r="C3014" s="948" t="s">
        <v>98</v>
      </c>
      <c r="D3014" s="948" t="s">
        <v>1292</v>
      </c>
      <c r="E3014" s="948">
        <v>49270</v>
      </c>
      <c r="F3014" s="948" t="s">
        <v>198</v>
      </c>
      <c r="G3014" s="948" t="s">
        <v>4822</v>
      </c>
      <c r="H3014" s="948" t="s">
        <v>4439</v>
      </c>
      <c r="I3014" s="948"/>
      <c r="J3014" s="948" t="s">
        <v>1096</v>
      </c>
      <c r="K3014" s="948">
        <v>3</v>
      </c>
      <c r="L3014" s="948" t="s">
        <v>25</v>
      </c>
      <c r="M3014" s="948">
        <v>41600</v>
      </c>
      <c r="N3014" s="948" t="s">
        <v>97</v>
      </c>
      <c r="O3014" s="948">
        <v>122428</v>
      </c>
      <c r="P3014" s="948">
        <v>80828</v>
      </c>
      <c r="Q3014" s="948">
        <v>18870</v>
      </c>
      <c r="R3014" s="948">
        <v>26466</v>
      </c>
      <c r="S3014" s="948"/>
      <c r="T3014" s="948"/>
      <c r="U3014" s="948"/>
      <c r="V3014" s="948" t="s">
        <v>1348</v>
      </c>
      <c r="W3014" s="948">
        <v>1</v>
      </c>
    </row>
    <row r="3015" spans="1:23" s="917" customFormat="1" ht="12.75" customHeight="1">
      <c r="A3015" s="948">
        <v>1450</v>
      </c>
      <c r="B3015" s="948">
        <v>2803</v>
      </c>
      <c r="C3015" s="948" t="s">
        <v>98</v>
      </c>
      <c r="D3015" s="948" t="s">
        <v>1292</v>
      </c>
      <c r="E3015" s="948">
        <v>49270</v>
      </c>
      <c r="F3015" s="948" t="s">
        <v>869</v>
      </c>
      <c r="G3015" s="948" t="s">
        <v>4823</v>
      </c>
      <c r="H3015" s="948" t="s">
        <v>4439</v>
      </c>
      <c r="I3015" s="948"/>
      <c r="J3015" s="948" t="s">
        <v>1096</v>
      </c>
      <c r="K3015" s="948">
        <v>1</v>
      </c>
      <c r="L3015" s="948" t="s">
        <v>25</v>
      </c>
      <c r="M3015" s="948">
        <v>41600</v>
      </c>
      <c r="N3015" s="948" t="s">
        <v>97</v>
      </c>
      <c r="O3015" s="948">
        <v>122428</v>
      </c>
      <c r="P3015" s="948">
        <v>80828</v>
      </c>
      <c r="Q3015" s="948">
        <v>18870</v>
      </c>
      <c r="R3015" s="948">
        <v>26466</v>
      </c>
      <c r="S3015" s="948"/>
      <c r="T3015" s="948"/>
      <c r="U3015" s="948"/>
      <c r="V3015" s="948" t="s">
        <v>1403</v>
      </c>
      <c r="W3015" s="948">
        <v>1</v>
      </c>
    </row>
    <row r="3016" spans="1:23" s="917" customFormat="1" ht="12.75" customHeight="1">
      <c r="A3016" s="948">
        <v>1450</v>
      </c>
      <c r="B3016" s="948">
        <v>2803</v>
      </c>
      <c r="C3016" s="948" t="s">
        <v>98</v>
      </c>
      <c r="D3016" s="948" t="s">
        <v>1292</v>
      </c>
      <c r="E3016" s="948">
        <v>49270</v>
      </c>
      <c r="F3016" s="948" t="s">
        <v>871</v>
      </c>
      <c r="G3016" s="948" t="s">
        <v>4824</v>
      </c>
      <c r="H3016" s="948" t="s">
        <v>4439</v>
      </c>
      <c r="I3016" s="948"/>
      <c r="J3016" s="948" t="s">
        <v>1096</v>
      </c>
      <c r="K3016" s="948">
        <v>2</v>
      </c>
      <c r="L3016" s="948" t="s">
        <v>25</v>
      </c>
      <c r="M3016" s="948">
        <v>41600</v>
      </c>
      <c r="N3016" s="948" t="s">
        <v>97</v>
      </c>
      <c r="O3016" s="948">
        <v>122428</v>
      </c>
      <c r="P3016" s="948">
        <v>80828</v>
      </c>
      <c r="Q3016" s="948">
        <v>18870</v>
      </c>
      <c r="R3016" s="948">
        <v>26466</v>
      </c>
      <c r="S3016" s="948"/>
      <c r="T3016" s="948"/>
      <c r="U3016" s="948"/>
      <c r="V3016" s="948" t="s">
        <v>1403</v>
      </c>
      <c r="W3016" s="948">
        <v>1</v>
      </c>
    </row>
    <row r="3017" spans="1:23" s="917" customFormat="1" ht="12.75" customHeight="1">
      <c r="A3017" s="948">
        <v>1450</v>
      </c>
      <c r="B3017" s="948">
        <v>2803</v>
      </c>
      <c r="C3017" s="948" t="s">
        <v>98</v>
      </c>
      <c r="D3017" s="948" t="s">
        <v>1292</v>
      </c>
      <c r="E3017" s="948">
        <v>49271</v>
      </c>
      <c r="F3017" s="948" t="s">
        <v>198</v>
      </c>
      <c r="G3017" s="948" t="s">
        <v>4825</v>
      </c>
      <c r="H3017" s="948" t="s">
        <v>4334</v>
      </c>
      <c r="I3017" s="948"/>
      <c r="J3017" s="948" t="s">
        <v>1096</v>
      </c>
      <c r="K3017" s="948">
        <v>5</v>
      </c>
      <c r="L3017" s="948" t="s">
        <v>25</v>
      </c>
      <c r="M3017" s="948">
        <v>41600</v>
      </c>
      <c r="N3017" s="948" t="s">
        <v>97</v>
      </c>
      <c r="O3017" s="948">
        <v>122428</v>
      </c>
      <c r="P3017" s="948">
        <v>80828</v>
      </c>
      <c r="Q3017" s="948">
        <v>18870</v>
      </c>
      <c r="R3017" s="948">
        <v>26466</v>
      </c>
      <c r="S3017" s="948"/>
      <c r="T3017" s="948"/>
      <c r="U3017" s="948"/>
      <c r="V3017" s="948" t="s">
        <v>1348</v>
      </c>
      <c r="W3017" s="948">
        <v>1</v>
      </c>
    </row>
    <row r="3018" spans="1:23" s="917" customFormat="1" ht="12.75" customHeight="1">
      <c r="A3018" s="948">
        <v>1912</v>
      </c>
      <c r="B3018" s="948">
        <v>2840</v>
      </c>
      <c r="C3018" s="948" t="s">
        <v>87</v>
      </c>
      <c r="D3018" s="948" t="s">
        <v>1270</v>
      </c>
      <c r="E3018" s="948">
        <v>49273</v>
      </c>
      <c r="F3018" s="948" t="s">
        <v>198</v>
      </c>
      <c r="G3018" s="948" t="s">
        <v>4826</v>
      </c>
      <c r="H3018" s="948" t="s">
        <v>4331</v>
      </c>
      <c r="I3018" s="948"/>
      <c r="J3018" s="948" t="s">
        <v>1096</v>
      </c>
      <c r="K3018" s="948">
        <v>2</v>
      </c>
      <c r="L3018" s="948" t="s">
        <v>327</v>
      </c>
      <c r="M3018" s="948">
        <v>41600</v>
      </c>
      <c r="N3018" s="948" t="s">
        <v>84</v>
      </c>
      <c r="O3018" s="948">
        <v>94362</v>
      </c>
      <c r="P3018" s="948">
        <v>52762</v>
      </c>
      <c r="Q3018" s="948">
        <v>9746</v>
      </c>
      <c r="R3018" s="948">
        <v>9782</v>
      </c>
      <c r="S3018" s="948"/>
      <c r="T3018" s="948"/>
      <c r="U3018" s="948"/>
      <c r="V3018" s="948" t="s">
        <v>1348</v>
      </c>
      <c r="W3018" s="948">
        <v>1</v>
      </c>
    </row>
    <row r="3019" spans="1:23" s="917" customFormat="1" ht="12.75" customHeight="1">
      <c r="A3019" s="948">
        <v>1380</v>
      </c>
      <c r="B3019" s="948">
        <v>2803</v>
      </c>
      <c r="C3019" s="948" t="s">
        <v>98</v>
      </c>
      <c r="D3019" s="948" t="s">
        <v>1292</v>
      </c>
      <c r="E3019" s="948">
        <v>49274</v>
      </c>
      <c r="F3019" s="948" t="s">
        <v>198</v>
      </c>
      <c r="G3019" s="948" t="s">
        <v>4827</v>
      </c>
      <c r="H3019" s="948" t="s">
        <v>3298</v>
      </c>
      <c r="I3019" s="948"/>
      <c r="J3019" s="948" t="s">
        <v>1096</v>
      </c>
      <c r="K3019" s="948">
        <v>1</v>
      </c>
      <c r="L3019" s="948" t="s">
        <v>25</v>
      </c>
      <c r="M3019" s="948">
        <v>41600</v>
      </c>
      <c r="N3019" s="948" t="s">
        <v>97</v>
      </c>
      <c r="O3019" s="948">
        <v>122428</v>
      </c>
      <c r="P3019" s="948">
        <v>80828</v>
      </c>
      <c r="Q3019" s="948">
        <v>18870</v>
      </c>
      <c r="R3019" s="948">
        <v>19885</v>
      </c>
      <c r="S3019" s="948"/>
      <c r="T3019" s="948"/>
      <c r="U3019" s="948"/>
      <c r="V3019" s="948" t="s">
        <v>1348</v>
      </c>
      <c r="W3019" s="948">
        <v>2</v>
      </c>
    </row>
    <row r="3020" spans="1:23" s="917" customFormat="1" ht="12.75" customHeight="1">
      <c r="A3020" s="948">
        <v>1380</v>
      </c>
      <c r="B3020" s="948">
        <v>2803</v>
      </c>
      <c r="C3020" s="948" t="s">
        <v>98</v>
      </c>
      <c r="D3020" s="948" t="s">
        <v>1292</v>
      </c>
      <c r="E3020" s="948">
        <v>49275</v>
      </c>
      <c r="F3020" s="948" t="s">
        <v>198</v>
      </c>
      <c r="G3020" s="948" t="s">
        <v>4828</v>
      </c>
      <c r="H3020" s="948" t="s">
        <v>3298</v>
      </c>
      <c r="I3020" s="948"/>
      <c r="J3020" s="948" t="s">
        <v>1096</v>
      </c>
      <c r="K3020" s="948">
        <v>1</v>
      </c>
      <c r="L3020" s="948" t="s">
        <v>25</v>
      </c>
      <c r="M3020" s="948">
        <v>41600</v>
      </c>
      <c r="N3020" s="948" t="s">
        <v>97</v>
      </c>
      <c r="O3020" s="948">
        <v>122428</v>
      </c>
      <c r="P3020" s="948">
        <v>80828</v>
      </c>
      <c r="Q3020" s="948">
        <v>18870</v>
      </c>
      <c r="R3020" s="948">
        <v>19885</v>
      </c>
      <c r="S3020" s="948"/>
      <c r="T3020" s="948"/>
      <c r="U3020" s="948"/>
      <c r="V3020" s="948" t="s">
        <v>1348</v>
      </c>
      <c r="W3020" s="948">
        <v>2</v>
      </c>
    </row>
    <row r="3021" spans="1:23" s="917" customFormat="1" ht="12.75" customHeight="1">
      <c r="A3021" s="948">
        <v>1380</v>
      </c>
      <c r="B3021" s="948">
        <v>2803</v>
      </c>
      <c r="C3021" s="948" t="s">
        <v>98</v>
      </c>
      <c r="D3021" s="948" t="s">
        <v>1292</v>
      </c>
      <c r="E3021" s="948">
        <v>49276</v>
      </c>
      <c r="F3021" s="948" t="s">
        <v>198</v>
      </c>
      <c r="G3021" s="948" t="s">
        <v>4829</v>
      </c>
      <c r="H3021" s="948" t="s">
        <v>3298</v>
      </c>
      <c r="I3021" s="948"/>
      <c r="J3021" s="948" t="s">
        <v>1096</v>
      </c>
      <c r="K3021" s="948">
        <v>1</v>
      </c>
      <c r="L3021" s="948" t="s">
        <v>25</v>
      </c>
      <c r="M3021" s="948">
        <v>41600</v>
      </c>
      <c r="N3021" s="948" t="s">
        <v>97</v>
      </c>
      <c r="O3021" s="948">
        <v>122428</v>
      </c>
      <c r="P3021" s="948">
        <v>80828</v>
      </c>
      <c r="Q3021" s="948">
        <v>18870</v>
      </c>
      <c r="R3021" s="948">
        <v>19885</v>
      </c>
      <c r="S3021" s="948"/>
      <c r="T3021" s="948"/>
      <c r="U3021" s="948"/>
      <c r="V3021" s="948" t="s">
        <v>1348</v>
      </c>
      <c r="W3021" s="948">
        <v>2</v>
      </c>
    </row>
    <row r="3022" spans="1:23" s="917" customFormat="1" ht="12.75" customHeight="1">
      <c r="A3022" s="948">
        <v>1380</v>
      </c>
      <c r="B3022" s="948">
        <v>2803</v>
      </c>
      <c r="C3022" s="948" t="s">
        <v>98</v>
      </c>
      <c r="D3022" s="948" t="s">
        <v>1292</v>
      </c>
      <c r="E3022" s="948">
        <v>49277</v>
      </c>
      <c r="F3022" s="948" t="s">
        <v>198</v>
      </c>
      <c r="G3022" s="948" t="s">
        <v>4830</v>
      </c>
      <c r="H3022" s="948" t="s">
        <v>3298</v>
      </c>
      <c r="I3022" s="948"/>
      <c r="J3022" s="948" t="s">
        <v>1096</v>
      </c>
      <c r="K3022" s="948">
        <v>2</v>
      </c>
      <c r="L3022" s="948" t="s">
        <v>25</v>
      </c>
      <c r="M3022" s="948">
        <v>41600</v>
      </c>
      <c r="N3022" s="948" t="s">
        <v>97</v>
      </c>
      <c r="O3022" s="948">
        <v>122428</v>
      </c>
      <c r="P3022" s="948">
        <v>80828</v>
      </c>
      <c r="Q3022" s="948">
        <v>18870</v>
      </c>
      <c r="R3022" s="948">
        <v>19885</v>
      </c>
      <c r="S3022" s="948"/>
      <c r="T3022" s="948"/>
      <c r="U3022" s="948"/>
      <c r="V3022" s="948" t="s">
        <v>1348</v>
      </c>
      <c r="W3022" s="948">
        <v>2</v>
      </c>
    </row>
    <row r="3023" spans="1:23" s="917" customFormat="1" ht="12.75" customHeight="1">
      <c r="A3023" s="948">
        <v>1380</v>
      </c>
      <c r="B3023" s="948">
        <v>2803</v>
      </c>
      <c r="C3023" s="948" t="s">
        <v>98</v>
      </c>
      <c r="D3023" s="948" t="s">
        <v>1292</v>
      </c>
      <c r="E3023" s="948">
        <v>49278</v>
      </c>
      <c r="F3023" s="948" t="s">
        <v>198</v>
      </c>
      <c r="G3023" s="948" t="s">
        <v>4831</v>
      </c>
      <c r="H3023" s="948" t="s">
        <v>3298</v>
      </c>
      <c r="I3023" s="948"/>
      <c r="J3023" s="948" t="s">
        <v>1096</v>
      </c>
      <c r="K3023" s="948">
        <v>2</v>
      </c>
      <c r="L3023" s="948" t="s">
        <v>25</v>
      </c>
      <c r="M3023" s="948">
        <v>41600</v>
      </c>
      <c r="N3023" s="948" t="s">
        <v>97</v>
      </c>
      <c r="O3023" s="948">
        <v>122428</v>
      </c>
      <c r="P3023" s="948">
        <v>80828</v>
      </c>
      <c r="Q3023" s="948">
        <v>18870</v>
      </c>
      <c r="R3023" s="948">
        <v>19885</v>
      </c>
      <c r="S3023" s="948"/>
      <c r="T3023" s="948"/>
      <c r="U3023" s="948"/>
      <c r="V3023" s="948" t="s">
        <v>1348</v>
      </c>
      <c r="W3023" s="948">
        <v>2</v>
      </c>
    </row>
    <row r="3024" spans="1:23" s="917" customFormat="1" ht="12.75" customHeight="1">
      <c r="A3024" s="948">
        <v>1380</v>
      </c>
      <c r="B3024" s="948">
        <v>2803</v>
      </c>
      <c r="C3024" s="948" t="s">
        <v>98</v>
      </c>
      <c r="D3024" s="948" t="s">
        <v>1292</v>
      </c>
      <c r="E3024" s="948">
        <v>49279</v>
      </c>
      <c r="F3024" s="948" t="s">
        <v>198</v>
      </c>
      <c r="G3024" s="948" t="s">
        <v>4832</v>
      </c>
      <c r="H3024" s="948" t="s">
        <v>3298</v>
      </c>
      <c r="I3024" s="948"/>
      <c r="J3024" s="948" t="s">
        <v>1096</v>
      </c>
      <c r="K3024" s="948">
        <v>3</v>
      </c>
      <c r="L3024" s="948" t="s">
        <v>25</v>
      </c>
      <c r="M3024" s="948">
        <v>41600</v>
      </c>
      <c r="N3024" s="948" t="s">
        <v>97</v>
      </c>
      <c r="O3024" s="948">
        <v>122428</v>
      </c>
      <c r="P3024" s="948">
        <v>80828</v>
      </c>
      <c r="Q3024" s="948">
        <v>18870</v>
      </c>
      <c r="R3024" s="948">
        <v>19885</v>
      </c>
      <c r="S3024" s="948"/>
      <c r="T3024" s="948"/>
      <c r="U3024" s="948"/>
      <c r="V3024" s="948" t="s">
        <v>1348</v>
      </c>
      <c r="W3024" s="948">
        <v>2</v>
      </c>
    </row>
    <row r="3025" spans="1:23" s="917" customFormat="1" ht="12.75" customHeight="1">
      <c r="A3025" s="948">
        <v>1380</v>
      </c>
      <c r="B3025" s="948">
        <v>2803</v>
      </c>
      <c r="C3025" s="948" t="s">
        <v>98</v>
      </c>
      <c r="D3025" s="948" t="s">
        <v>1292</v>
      </c>
      <c r="E3025" s="948">
        <v>49280</v>
      </c>
      <c r="F3025" s="948" t="s">
        <v>198</v>
      </c>
      <c r="G3025" s="948" t="s">
        <v>4833</v>
      </c>
      <c r="H3025" s="948" t="s">
        <v>3298</v>
      </c>
      <c r="I3025" s="948"/>
      <c r="J3025" s="948" t="s">
        <v>1096</v>
      </c>
      <c r="K3025" s="948">
        <v>6</v>
      </c>
      <c r="L3025" s="948" t="s">
        <v>25</v>
      </c>
      <c r="M3025" s="948">
        <v>41600</v>
      </c>
      <c r="N3025" s="948" t="s">
        <v>97</v>
      </c>
      <c r="O3025" s="948">
        <v>122428</v>
      </c>
      <c r="P3025" s="948">
        <v>80828</v>
      </c>
      <c r="Q3025" s="948">
        <v>18870</v>
      </c>
      <c r="R3025" s="948">
        <v>19885</v>
      </c>
      <c r="S3025" s="948"/>
      <c r="T3025" s="948"/>
      <c r="U3025" s="948"/>
      <c r="V3025" s="948" t="s">
        <v>1348</v>
      </c>
      <c r="W3025" s="948">
        <v>2</v>
      </c>
    </row>
    <row r="3026" spans="1:23" s="917" customFormat="1" ht="12.75" customHeight="1">
      <c r="A3026" s="948">
        <v>1380</v>
      </c>
      <c r="B3026" s="948">
        <v>2803</v>
      </c>
      <c r="C3026" s="948" t="s">
        <v>98</v>
      </c>
      <c r="D3026" s="948" t="s">
        <v>1292</v>
      </c>
      <c r="E3026" s="948">
        <v>49281</v>
      </c>
      <c r="F3026" s="948" t="s">
        <v>198</v>
      </c>
      <c r="G3026" s="948" t="s">
        <v>4834</v>
      </c>
      <c r="H3026" s="948" t="s">
        <v>3298</v>
      </c>
      <c r="I3026" s="948"/>
      <c r="J3026" s="948" t="s">
        <v>1096</v>
      </c>
      <c r="K3026" s="948">
        <v>3</v>
      </c>
      <c r="L3026" s="948" t="s">
        <v>25</v>
      </c>
      <c r="M3026" s="948">
        <v>41600</v>
      </c>
      <c r="N3026" s="948" t="s">
        <v>97</v>
      </c>
      <c r="O3026" s="948">
        <v>122428</v>
      </c>
      <c r="P3026" s="948">
        <v>80828</v>
      </c>
      <c r="Q3026" s="948">
        <v>18870</v>
      </c>
      <c r="R3026" s="948">
        <v>19885</v>
      </c>
      <c r="S3026" s="948"/>
      <c r="T3026" s="948"/>
      <c r="U3026" s="948"/>
      <c r="V3026" s="948" t="s">
        <v>1348</v>
      </c>
      <c r="W3026" s="948">
        <v>2</v>
      </c>
    </row>
    <row r="3027" spans="1:23" s="917" customFormat="1" ht="12.75" customHeight="1">
      <c r="A3027" s="948">
        <v>1380</v>
      </c>
      <c r="B3027" s="948">
        <v>2803</v>
      </c>
      <c r="C3027" s="948" t="s">
        <v>98</v>
      </c>
      <c r="D3027" s="948" t="s">
        <v>1292</v>
      </c>
      <c r="E3027" s="948">
        <v>49282</v>
      </c>
      <c r="F3027" s="948" t="s">
        <v>198</v>
      </c>
      <c r="G3027" s="948" t="s">
        <v>4835</v>
      </c>
      <c r="H3027" s="948" t="s">
        <v>3298</v>
      </c>
      <c r="I3027" s="948"/>
      <c r="J3027" s="948" t="s">
        <v>1096</v>
      </c>
      <c r="K3027" s="948">
        <v>16</v>
      </c>
      <c r="L3027" s="948" t="s">
        <v>25</v>
      </c>
      <c r="M3027" s="948">
        <v>41600</v>
      </c>
      <c r="N3027" s="948" t="s">
        <v>97</v>
      </c>
      <c r="O3027" s="948">
        <v>122428</v>
      </c>
      <c r="P3027" s="948">
        <v>80828</v>
      </c>
      <c r="Q3027" s="948">
        <v>18870</v>
      </c>
      <c r="R3027" s="948">
        <v>19885</v>
      </c>
      <c r="S3027" s="948"/>
      <c r="T3027" s="948"/>
      <c r="U3027" s="948"/>
      <c r="V3027" s="948" t="s">
        <v>1348</v>
      </c>
      <c r="W3027" s="948">
        <v>2</v>
      </c>
    </row>
    <row r="3028" spans="1:23" s="917" customFormat="1" ht="12.75" customHeight="1">
      <c r="A3028" s="948">
        <v>1380</v>
      </c>
      <c r="B3028" s="948">
        <v>2803</v>
      </c>
      <c r="C3028" s="948" t="s">
        <v>98</v>
      </c>
      <c r="D3028" s="948" t="s">
        <v>1292</v>
      </c>
      <c r="E3028" s="948">
        <v>49283</v>
      </c>
      <c r="F3028" s="948" t="s">
        <v>198</v>
      </c>
      <c r="G3028" s="948" t="s">
        <v>4836</v>
      </c>
      <c r="H3028" s="948" t="s">
        <v>3298</v>
      </c>
      <c r="I3028" s="948"/>
      <c r="J3028" s="948" t="s">
        <v>1096</v>
      </c>
      <c r="K3028" s="948">
        <v>2</v>
      </c>
      <c r="L3028" s="948" t="s">
        <v>25</v>
      </c>
      <c r="M3028" s="948">
        <v>41600</v>
      </c>
      <c r="N3028" s="948" t="s">
        <v>97</v>
      </c>
      <c r="O3028" s="948">
        <v>122428</v>
      </c>
      <c r="P3028" s="948">
        <v>80828</v>
      </c>
      <c r="Q3028" s="948">
        <v>18870</v>
      </c>
      <c r="R3028" s="948">
        <v>19885</v>
      </c>
      <c r="S3028" s="948"/>
      <c r="T3028" s="948"/>
      <c r="U3028" s="948"/>
      <c r="V3028" s="948" t="s">
        <v>1348</v>
      </c>
      <c r="W3028" s="948">
        <v>2</v>
      </c>
    </row>
    <row r="3029" spans="1:23" s="917" customFormat="1" ht="12.75" customHeight="1">
      <c r="A3029" s="948">
        <v>1335</v>
      </c>
      <c r="B3029" s="948">
        <v>2825</v>
      </c>
      <c r="C3029" s="948" t="s">
        <v>118</v>
      </c>
      <c r="D3029" s="948" t="s">
        <v>1133</v>
      </c>
      <c r="E3029" s="948">
        <v>49284</v>
      </c>
      <c r="F3029" s="948" t="s">
        <v>198</v>
      </c>
      <c r="G3029" s="948" t="s">
        <v>4837</v>
      </c>
      <c r="H3029" s="948" t="s">
        <v>4010</v>
      </c>
      <c r="I3029" s="948"/>
      <c r="J3029" s="948" t="s">
        <v>1096</v>
      </c>
      <c r="K3029" s="948">
        <v>5</v>
      </c>
      <c r="L3029" s="948" t="s">
        <v>25</v>
      </c>
      <c r="M3029" s="948">
        <v>41600</v>
      </c>
      <c r="N3029" s="948" t="s">
        <v>109</v>
      </c>
      <c r="O3029" s="948">
        <v>149905</v>
      </c>
      <c r="P3029" s="948">
        <v>108305</v>
      </c>
      <c r="Q3029" s="948">
        <v>18870</v>
      </c>
      <c r="R3029" s="948">
        <v>26466</v>
      </c>
      <c r="S3029" s="948"/>
      <c r="T3029" s="948"/>
      <c r="U3029" s="948"/>
      <c r="V3029" s="948" t="s">
        <v>1348</v>
      </c>
      <c r="W3029" s="948">
        <v>1</v>
      </c>
    </row>
    <row r="3030" spans="1:23" s="917" customFormat="1" ht="12.75" customHeight="1">
      <c r="A3030" s="948">
        <v>1700</v>
      </c>
      <c r="B3030" s="948">
        <v>2840</v>
      </c>
      <c r="C3030" s="948" t="s">
        <v>87</v>
      </c>
      <c r="D3030" s="948" t="s">
        <v>1106</v>
      </c>
      <c r="E3030" s="948">
        <v>49285</v>
      </c>
      <c r="F3030" s="948" t="s">
        <v>198</v>
      </c>
      <c r="G3030" s="948" t="s">
        <v>5762</v>
      </c>
      <c r="H3030" s="948" t="s">
        <v>5774</v>
      </c>
      <c r="I3030" s="948"/>
      <c r="J3030" s="948" t="s">
        <v>1096</v>
      </c>
      <c r="K3030" s="948">
        <v>1</v>
      </c>
      <c r="L3030" s="948" t="s">
        <v>25</v>
      </c>
      <c r="M3030" s="948">
        <v>41600</v>
      </c>
      <c r="N3030" s="948" t="s">
        <v>84</v>
      </c>
      <c r="O3030" s="948">
        <v>94362</v>
      </c>
      <c r="P3030" s="948">
        <v>52762</v>
      </c>
      <c r="Q3030" s="948">
        <v>18870</v>
      </c>
      <c r="R3030" s="948">
        <v>26466</v>
      </c>
      <c r="S3030" s="948"/>
      <c r="T3030" s="948"/>
      <c r="U3030" s="948"/>
      <c r="V3030" s="948" t="s">
        <v>1348</v>
      </c>
      <c r="W3030" s="948">
        <v>1</v>
      </c>
    </row>
    <row r="3031" spans="1:23" s="917" customFormat="1" ht="12.75" customHeight="1">
      <c r="A3031" s="948">
        <v>1335</v>
      </c>
      <c r="B3031" s="948">
        <v>2832</v>
      </c>
      <c r="C3031" s="948" t="s">
        <v>92</v>
      </c>
      <c r="D3031" s="948" t="s">
        <v>1133</v>
      </c>
      <c r="E3031" s="948">
        <v>49286</v>
      </c>
      <c r="F3031" s="948" t="s">
        <v>198</v>
      </c>
      <c r="G3031" s="948" t="s">
        <v>4838</v>
      </c>
      <c r="H3031" s="948" t="s">
        <v>4556</v>
      </c>
      <c r="I3031" s="948"/>
      <c r="J3031" s="948" t="s">
        <v>1096</v>
      </c>
      <c r="K3031" s="948">
        <v>5</v>
      </c>
      <c r="L3031" s="948" t="s">
        <v>25</v>
      </c>
      <c r="M3031" s="948">
        <v>41600</v>
      </c>
      <c r="N3031" s="948" t="s">
        <v>88</v>
      </c>
      <c r="O3031" s="948">
        <v>101092</v>
      </c>
      <c r="P3031" s="948">
        <v>59492</v>
      </c>
      <c r="Q3031" s="948">
        <v>18870</v>
      </c>
      <c r="R3031" s="948">
        <v>26466</v>
      </c>
      <c r="S3031" s="948"/>
      <c r="T3031" s="948"/>
      <c r="U3031" s="948"/>
      <c r="V3031" s="948" t="s">
        <v>1348</v>
      </c>
      <c r="W3031" s="948">
        <v>1</v>
      </c>
    </row>
    <row r="3032" spans="1:23" s="917" customFormat="1" ht="12.75" customHeight="1">
      <c r="A3032" s="948">
        <v>1350</v>
      </c>
      <c r="B3032" s="948">
        <v>2840</v>
      </c>
      <c r="C3032" s="948" t="s">
        <v>87</v>
      </c>
      <c r="D3032" s="948" t="s">
        <v>1292</v>
      </c>
      <c r="E3032" s="948">
        <v>49287</v>
      </c>
      <c r="F3032" s="948" t="s">
        <v>198</v>
      </c>
      <c r="G3032" s="948" t="s">
        <v>4839</v>
      </c>
      <c r="H3032" s="948" t="s">
        <v>4570</v>
      </c>
      <c r="I3032" s="948"/>
      <c r="J3032" s="948" t="s">
        <v>1096</v>
      </c>
      <c r="K3032" s="948">
        <v>1</v>
      </c>
      <c r="L3032" s="948" t="s">
        <v>25</v>
      </c>
      <c r="M3032" s="948">
        <v>41600</v>
      </c>
      <c r="N3032" s="948" t="s">
        <v>84</v>
      </c>
      <c r="O3032" s="948">
        <v>94362</v>
      </c>
      <c r="P3032" s="948">
        <v>52762</v>
      </c>
      <c r="Q3032" s="948">
        <v>18870</v>
      </c>
      <c r="R3032" s="948">
        <v>19885</v>
      </c>
      <c r="S3032" s="948"/>
      <c r="T3032" s="948"/>
      <c r="U3032" s="948"/>
      <c r="V3032" s="948" t="s">
        <v>1348</v>
      </c>
      <c r="W3032" s="948">
        <v>2</v>
      </c>
    </row>
    <row r="3033" spans="1:23" s="917" customFormat="1" ht="12.75" customHeight="1">
      <c r="A3033" s="948">
        <v>1380</v>
      </c>
      <c r="B3033" s="948">
        <v>2803</v>
      </c>
      <c r="C3033" s="948" t="s">
        <v>98</v>
      </c>
      <c r="D3033" s="948" t="s">
        <v>1292</v>
      </c>
      <c r="E3033" s="948">
        <v>49288</v>
      </c>
      <c r="F3033" s="948" t="s">
        <v>198</v>
      </c>
      <c r="G3033" s="948" t="s">
        <v>4840</v>
      </c>
      <c r="H3033" s="948" t="s">
        <v>3298</v>
      </c>
      <c r="I3033" s="948"/>
      <c r="J3033" s="948" t="s">
        <v>1096</v>
      </c>
      <c r="K3033" s="948">
        <v>3</v>
      </c>
      <c r="L3033" s="948" t="s">
        <v>25</v>
      </c>
      <c r="M3033" s="948">
        <v>41600</v>
      </c>
      <c r="N3033" s="948" t="s">
        <v>97</v>
      </c>
      <c r="O3033" s="948">
        <v>122428</v>
      </c>
      <c r="P3033" s="948">
        <v>80828</v>
      </c>
      <c r="Q3033" s="948">
        <v>18870</v>
      </c>
      <c r="R3033" s="948">
        <v>19885</v>
      </c>
      <c r="S3033" s="948"/>
      <c r="T3033" s="948"/>
      <c r="U3033" s="948"/>
      <c r="V3033" s="948" t="s">
        <v>1348</v>
      </c>
      <c r="W3033" s="948">
        <v>2</v>
      </c>
    </row>
    <row r="3034" spans="1:23" s="917" customFormat="1" ht="12.75" customHeight="1">
      <c r="A3034" s="948">
        <v>1380</v>
      </c>
      <c r="B3034" s="948">
        <v>2803</v>
      </c>
      <c r="C3034" s="948" t="s">
        <v>98</v>
      </c>
      <c r="D3034" s="948" t="s">
        <v>1292</v>
      </c>
      <c r="E3034" s="948">
        <v>49289</v>
      </c>
      <c r="F3034" s="948" t="s">
        <v>198</v>
      </c>
      <c r="G3034" s="948" t="s">
        <v>4841</v>
      </c>
      <c r="H3034" s="948" t="s">
        <v>3298</v>
      </c>
      <c r="I3034" s="948"/>
      <c r="J3034" s="948" t="s">
        <v>1096</v>
      </c>
      <c r="K3034" s="948">
        <v>14</v>
      </c>
      <c r="L3034" s="948" t="s">
        <v>25</v>
      </c>
      <c r="M3034" s="948">
        <v>41600</v>
      </c>
      <c r="N3034" s="948" t="s">
        <v>97</v>
      </c>
      <c r="O3034" s="948">
        <v>122428</v>
      </c>
      <c r="P3034" s="948">
        <v>80828</v>
      </c>
      <c r="Q3034" s="948">
        <v>18870</v>
      </c>
      <c r="R3034" s="948">
        <v>19885</v>
      </c>
      <c r="S3034" s="948"/>
      <c r="T3034" s="948"/>
      <c r="U3034" s="948"/>
      <c r="V3034" s="948" t="s">
        <v>1348</v>
      </c>
      <c r="W3034" s="948">
        <v>2</v>
      </c>
    </row>
    <row r="3035" spans="1:23" s="917" customFormat="1" ht="12.75" customHeight="1">
      <c r="A3035" s="948">
        <v>1380</v>
      </c>
      <c r="B3035" s="948">
        <v>2803</v>
      </c>
      <c r="C3035" s="948" t="s">
        <v>98</v>
      </c>
      <c r="D3035" s="948" t="s">
        <v>1292</v>
      </c>
      <c r="E3035" s="948">
        <v>49290</v>
      </c>
      <c r="F3035" s="948" t="s">
        <v>198</v>
      </c>
      <c r="G3035" s="948" t="s">
        <v>4842</v>
      </c>
      <c r="H3035" s="948" t="s">
        <v>3298</v>
      </c>
      <c r="I3035" s="948"/>
      <c r="J3035" s="948" t="s">
        <v>1096</v>
      </c>
      <c r="K3035" s="948">
        <v>10</v>
      </c>
      <c r="L3035" s="948" t="s">
        <v>25</v>
      </c>
      <c r="M3035" s="948">
        <v>41600</v>
      </c>
      <c r="N3035" s="948" t="s">
        <v>97</v>
      </c>
      <c r="O3035" s="948">
        <v>122428</v>
      </c>
      <c r="P3035" s="948">
        <v>80828</v>
      </c>
      <c r="Q3035" s="948">
        <v>18870</v>
      </c>
      <c r="R3035" s="948">
        <v>19885</v>
      </c>
      <c r="S3035" s="948"/>
      <c r="T3035" s="948"/>
      <c r="U3035" s="948"/>
      <c r="V3035" s="948" t="s">
        <v>1348</v>
      </c>
      <c r="W3035" s="948">
        <v>2</v>
      </c>
    </row>
    <row r="3036" spans="1:23" s="917" customFormat="1" ht="12.75" customHeight="1">
      <c r="A3036" s="948">
        <v>1380</v>
      </c>
      <c r="B3036" s="948">
        <v>2803</v>
      </c>
      <c r="C3036" s="948" t="s">
        <v>98</v>
      </c>
      <c r="D3036" s="948" t="s">
        <v>1292</v>
      </c>
      <c r="E3036" s="948">
        <v>49291</v>
      </c>
      <c r="F3036" s="948" t="s">
        <v>198</v>
      </c>
      <c r="G3036" s="948" t="s">
        <v>4843</v>
      </c>
      <c r="H3036" s="948" t="s">
        <v>3298</v>
      </c>
      <c r="I3036" s="948"/>
      <c r="J3036" s="948" t="s">
        <v>1096</v>
      </c>
      <c r="K3036" s="948">
        <v>4</v>
      </c>
      <c r="L3036" s="948" t="s">
        <v>25</v>
      </c>
      <c r="M3036" s="948">
        <v>41600</v>
      </c>
      <c r="N3036" s="948" t="s">
        <v>97</v>
      </c>
      <c r="O3036" s="948">
        <v>122428</v>
      </c>
      <c r="P3036" s="948">
        <v>80828</v>
      </c>
      <c r="Q3036" s="948">
        <v>18870</v>
      </c>
      <c r="R3036" s="948">
        <v>19885</v>
      </c>
      <c r="S3036" s="948"/>
      <c r="T3036" s="948"/>
      <c r="U3036" s="948"/>
      <c r="V3036" s="948" t="s">
        <v>1348</v>
      </c>
      <c r="W3036" s="948">
        <v>2</v>
      </c>
    </row>
    <row r="3037" spans="1:23" s="917" customFormat="1" ht="12.75" customHeight="1">
      <c r="A3037" s="948">
        <v>1380</v>
      </c>
      <c r="B3037" s="948">
        <v>2803</v>
      </c>
      <c r="C3037" s="948" t="s">
        <v>98</v>
      </c>
      <c r="D3037" s="948" t="s">
        <v>1292</v>
      </c>
      <c r="E3037" s="948">
        <v>49292</v>
      </c>
      <c r="F3037" s="948" t="s">
        <v>198</v>
      </c>
      <c r="G3037" s="948" t="s">
        <v>4844</v>
      </c>
      <c r="H3037" s="948" t="s">
        <v>3298</v>
      </c>
      <c r="I3037" s="948"/>
      <c r="J3037" s="948" t="s">
        <v>1096</v>
      </c>
      <c r="K3037" s="948">
        <v>4</v>
      </c>
      <c r="L3037" s="948" t="s">
        <v>25</v>
      </c>
      <c r="M3037" s="948">
        <v>41600</v>
      </c>
      <c r="N3037" s="948" t="s">
        <v>97</v>
      </c>
      <c r="O3037" s="948">
        <v>122428</v>
      </c>
      <c r="P3037" s="948">
        <v>80828</v>
      </c>
      <c r="Q3037" s="948">
        <v>18870</v>
      </c>
      <c r="R3037" s="948">
        <v>19885</v>
      </c>
      <c r="S3037" s="948"/>
      <c r="T3037" s="948"/>
      <c r="U3037" s="948"/>
      <c r="V3037" s="948" t="s">
        <v>1348</v>
      </c>
      <c r="W3037" s="948">
        <v>2</v>
      </c>
    </row>
    <row r="3038" spans="1:23" s="917" customFormat="1" ht="12.75" customHeight="1">
      <c r="A3038" s="948">
        <v>1335</v>
      </c>
      <c r="B3038" s="948">
        <v>2825</v>
      </c>
      <c r="C3038" s="948" t="s">
        <v>118</v>
      </c>
      <c r="D3038" s="948" t="s">
        <v>1133</v>
      </c>
      <c r="E3038" s="948">
        <v>49293</v>
      </c>
      <c r="F3038" s="948" t="s">
        <v>198</v>
      </c>
      <c r="G3038" s="948" t="s">
        <v>4845</v>
      </c>
      <c r="H3038" s="948" t="s">
        <v>4010</v>
      </c>
      <c r="I3038" s="948"/>
      <c r="J3038" s="948" t="s">
        <v>1096</v>
      </c>
      <c r="K3038" s="948">
        <v>3</v>
      </c>
      <c r="L3038" s="948" t="s">
        <v>25</v>
      </c>
      <c r="M3038" s="948">
        <v>41600</v>
      </c>
      <c r="N3038" s="948" t="s">
        <v>109</v>
      </c>
      <c r="O3038" s="948">
        <v>149905</v>
      </c>
      <c r="P3038" s="948">
        <v>108305</v>
      </c>
      <c r="Q3038" s="948">
        <v>18870</v>
      </c>
      <c r="R3038" s="948">
        <v>26466</v>
      </c>
      <c r="S3038" s="948"/>
      <c r="T3038" s="948"/>
      <c r="U3038" s="948"/>
      <c r="V3038" s="948" t="s">
        <v>1348</v>
      </c>
      <c r="W3038" s="948">
        <v>1</v>
      </c>
    </row>
    <row r="3039" spans="1:23" s="917" customFormat="1" ht="12.75" customHeight="1">
      <c r="A3039" s="948">
        <v>1420</v>
      </c>
      <c r="B3039" s="948">
        <v>2819</v>
      </c>
      <c r="C3039" s="948" t="s">
        <v>101</v>
      </c>
      <c r="D3039" s="948" t="s">
        <v>1833</v>
      </c>
      <c r="E3039" s="948">
        <v>49294</v>
      </c>
      <c r="F3039" s="948" t="s">
        <v>198</v>
      </c>
      <c r="G3039" s="948" t="s">
        <v>4846</v>
      </c>
      <c r="H3039" s="948" t="s">
        <v>4010</v>
      </c>
      <c r="I3039" s="948"/>
      <c r="J3039" s="948" t="s">
        <v>1096</v>
      </c>
      <c r="K3039" s="948">
        <v>5</v>
      </c>
      <c r="L3039" s="948" t="s">
        <v>25</v>
      </c>
      <c r="M3039" s="948">
        <v>41600</v>
      </c>
      <c r="N3039" s="948" t="s">
        <v>97</v>
      </c>
      <c r="O3039" s="948">
        <v>122428</v>
      </c>
      <c r="P3039" s="948">
        <v>80828</v>
      </c>
      <c r="Q3039" s="948">
        <v>18870</v>
      </c>
      <c r="R3039" s="948">
        <v>26466</v>
      </c>
      <c r="S3039" s="948"/>
      <c r="T3039" s="948"/>
      <c r="U3039" s="948"/>
      <c r="V3039" s="948" t="s">
        <v>1348</v>
      </c>
      <c r="W3039" s="948">
        <v>1</v>
      </c>
    </row>
    <row r="3040" spans="1:23" s="917" customFormat="1" ht="12.75" customHeight="1">
      <c r="A3040" s="948">
        <v>1420</v>
      </c>
      <c r="B3040" s="948">
        <v>2819</v>
      </c>
      <c r="C3040" s="948" t="s">
        <v>101</v>
      </c>
      <c r="D3040" s="948" t="s">
        <v>1833</v>
      </c>
      <c r="E3040" s="948">
        <v>49295</v>
      </c>
      <c r="F3040" s="948" t="s">
        <v>198</v>
      </c>
      <c r="G3040" s="948" t="s">
        <v>4847</v>
      </c>
      <c r="H3040" s="948" t="s">
        <v>4556</v>
      </c>
      <c r="I3040" s="948"/>
      <c r="J3040" s="948" t="s">
        <v>1096</v>
      </c>
      <c r="K3040" s="948">
        <v>3</v>
      </c>
      <c r="L3040" s="948" t="s">
        <v>25</v>
      </c>
      <c r="M3040" s="948">
        <v>41600</v>
      </c>
      <c r="N3040" s="948" t="s">
        <v>97</v>
      </c>
      <c r="O3040" s="948">
        <v>122428</v>
      </c>
      <c r="P3040" s="948">
        <v>80828</v>
      </c>
      <c r="Q3040" s="948">
        <v>18870</v>
      </c>
      <c r="R3040" s="948">
        <v>26466</v>
      </c>
      <c r="S3040" s="948"/>
      <c r="T3040" s="948"/>
      <c r="U3040" s="948"/>
      <c r="V3040" s="948" t="s">
        <v>1348</v>
      </c>
      <c r="W3040" s="948">
        <v>1</v>
      </c>
    </row>
    <row r="3041" spans="1:23" s="917" customFormat="1" ht="12.75" customHeight="1">
      <c r="A3041" s="948">
        <v>1420</v>
      </c>
      <c r="B3041" s="948">
        <v>2819</v>
      </c>
      <c r="C3041" s="948" t="s">
        <v>101</v>
      </c>
      <c r="D3041" s="948" t="s">
        <v>1833</v>
      </c>
      <c r="E3041" s="948">
        <v>49296</v>
      </c>
      <c r="F3041" s="948" t="s">
        <v>198</v>
      </c>
      <c r="G3041" s="948" t="s">
        <v>4848</v>
      </c>
      <c r="H3041" s="948" t="s">
        <v>4849</v>
      </c>
      <c r="I3041" s="948"/>
      <c r="J3041" s="948" t="s">
        <v>1096</v>
      </c>
      <c r="K3041" s="948">
        <v>2</v>
      </c>
      <c r="L3041" s="948" t="s">
        <v>25</v>
      </c>
      <c r="M3041" s="948">
        <v>41600</v>
      </c>
      <c r="N3041" s="948" t="s">
        <v>97</v>
      </c>
      <c r="O3041" s="948">
        <v>122428</v>
      </c>
      <c r="P3041" s="948">
        <v>80828</v>
      </c>
      <c r="Q3041" s="948">
        <v>18870</v>
      </c>
      <c r="R3041" s="948">
        <v>26466</v>
      </c>
      <c r="S3041" s="948"/>
      <c r="T3041" s="948"/>
      <c r="U3041" s="948"/>
      <c r="V3041" s="948" t="s">
        <v>1348</v>
      </c>
      <c r="W3041" s="948">
        <v>1</v>
      </c>
    </row>
    <row r="3042" spans="1:23" s="917" customFormat="1" ht="12.75" customHeight="1">
      <c r="A3042" s="948">
        <v>1420</v>
      </c>
      <c r="B3042" s="948">
        <v>2819</v>
      </c>
      <c r="C3042" s="948" t="s">
        <v>101</v>
      </c>
      <c r="D3042" s="948" t="s">
        <v>1833</v>
      </c>
      <c r="E3042" s="948">
        <v>49297</v>
      </c>
      <c r="F3042" s="948" t="s">
        <v>198</v>
      </c>
      <c r="G3042" s="948" t="s">
        <v>4850</v>
      </c>
      <c r="H3042" s="948" t="s">
        <v>4849</v>
      </c>
      <c r="I3042" s="948"/>
      <c r="J3042" s="948" t="s">
        <v>1096</v>
      </c>
      <c r="K3042" s="948">
        <v>4</v>
      </c>
      <c r="L3042" s="948" t="s">
        <v>25</v>
      </c>
      <c r="M3042" s="948">
        <v>41600</v>
      </c>
      <c r="N3042" s="948" t="s">
        <v>97</v>
      </c>
      <c r="O3042" s="948">
        <v>122428</v>
      </c>
      <c r="P3042" s="948">
        <v>80828</v>
      </c>
      <c r="Q3042" s="948">
        <v>18870</v>
      </c>
      <c r="R3042" s="948">
        <v>26466</v>
      </c>
      <c r="S3042" s="948"/>
      <c r="T3042" s="948"/>
      <c r="U3042" s="948"/>
      <c r="V3042" s="948" t="s">
        <v>1348</v>
      </c>
      <c r="W3042" s="948">
        <v>1</v>
      </c>
    </row>
    <row r="3043" spans="1:23" s="917" customFormat="1" ht="12.75" customHeight="1">
      <c r="A3043" s="948">
        <v>1380</v>
      </c>
      <c r="B3043" s="948">
        <v>2823</v>
      </c>
      <c r="C3043" s="948" t="s">
        <v>551</v>
      </c>
      <c r="D3043" s="948" t="s">
        <v>1292</v>
      </c>
      <c r="E3043" s="948">
        <v>49298</v>
      </c>
      <c r="F3043" s="948" t="s">
        <v>198</v>
      </c>
      <c r="G3043" s="948" t="s">
        <v>4851</v>
      </c>
      <c r="H3043" s="948" t="s">
        <v>3298</v>
      </c>
      <c r="I3043" s="948"/>
      <c r="J3043" s="948" t="s">
        <v>1096</v>
      </c>
      <c r="K3043" s="948">
        <v>3</v>
      </c>
      <c r="L3043" s="948" t="s">
        <v>25</v>
      </c>
      <c r="M3043" s="948">
        <v>41600</v>
      </c>
      <c r="N3043" s="948" t="s">
        <v>93</v>
      </c>
      <c r="O3043" s="948">
        <v>109342</v>
      </c>
      <c r="P3043" s="948">
        <v>67742</v>
      </c>
      <c r="Q3043" s="948">
        <v>18870</v>
      </c>
      <c r="R3043" s="948">
        <v>19885</v>
      </c>
      <c r="S3043" s="948"/>
      <c r="T3043" s="948"/>
      <c r="U3043" s="948"/>
      <c r="V3043" s="948" t="s">
        <v>1348</v>
      </c>
      <c r="W3043" s="948">
        <v>2</v>
      </c>
    </row>
    <row r="3044" spans="1:23" s="917" customFormat="1" ht="12.75" customHeight="1">
      <c r="A3044" s="948">
        <v>1380</v>
      </c>
      <c r="B3044" s="948">
        <v>2803</v>
      </c>
      <c r="C3044" s="948" t="s">
        <v>98</v>
      </c>
      <c r="D3044" s="948" t="s">
        <v>1292</v>
      </c>
      <c r="E3044" s="948">
        <v>49299</v>
      </c>
      <c r="F3044" s="948" t="s">
        <v>198</v>
      </c>
      <c r="G3044" s="948" t="s">
        <v>4852</v>
      </c>
      <c r="H3044" s="948" t="s">
        <v>3298</v>
      </c>
      <c r="I3044" s="948"/>
      <c r="J3044" s="948" t="s">
        <v>1096</v>
      </c>
      <c r="K3044" s="948">
        <v>5</v>
      </c>
      <c r="L3044" s="948" t="s">
        <v>25</v>
      </c>
      <c r="M3044" s="948">
        <v>41600</v>
      </c>
      <c r="N3044" s="948" t="s">
        <v>97</v>
      </c>
      <c r="O3044" s="948">
        <v>122428</v>
      </c>
      <c r="P3044" s="948">
        <v>80828</v>
      </c>
      <c r="Q3044" s="948">
        <v>18870</v>
      </c>
      <c r="R3044" s="948">
        <v>19885</v>
      </c>
      <c r="S3044" s="948"/>
      <c r="T3044" s="948"/>
      <c r="U3044" s="948"/>
      <c r="V3044" s="948" t="s">
        <v>1348</v>
      </c>
      <c r="W3044" s="948">
        <v>2</v>
      </c>
    </row>
    <row r="3045" spans="1:23" s="917" customFormat="1" ht="12.75" customHeight="1">
      <c r="A3045" s="948">
        <v>1380</v>
      </c>
      <c r="B3045" s="948">
        <v>2803</v>
      </c>
      <c r="C3045" s="948" t="s">
        <v>98</v>
      </c>
      <c r="D3045" s="948" t="s">
        <v>1292</v>
      </c>
      <c r="E3045" s="948">
        <v>49314</v>
      </c>
      <c r="F3045" s="948" t="s">
        <v>198</v>
      </c>
      <c r="G3045" s="948" t="s">
        <v>4853</v>
      </c>
      <c r="H3045" s="948" t="s">
        <v>3298</v>
      </c>
      <c r="I3045" s="948"/>
      <c r="J3045" s="948" t="s">
        <v>1096</v>
      </c>
      <c r="K3045" s="948">
        <v>5</v>
      </c>
      <c r="L3045" s="948" t="s">
        <v>25</v>
      </c>
      <c r="M3045" s="948">
        <v>41600</v>
      </c>
      <c r="N3045" s="948" t="s">
        <v>97</v>
      </c>
      <c r="O3045" s="948">
        <v>122428</v>
      </c>
      <c r="P3045" s="948">
        <v>80828</v>
      </c>
      <c r="Q3045" s="948">
        <v>18870</v>
      </c>
      <c r="R3045" s="948">
        <v>19885</v>
      </c>
      <c r="S3045" s="948"/>
      <c r="T3045" s="948"/>
      <c r="U3045" s="948"/>
      <c r="V3045" s="948" t="s">
        <v>1348</v>
      </c>
      <c r="W3045" s="948">
        <v>5</v>
      </c>
    </row>
    <row r="3046" spans="1:23" s="917" customFormat="1" ht="12.75" customHeight="1">
      <c r="A3046" s="948">
        <v>1235</v>
      </c>
      <c r="B3046" s="948">
        <v>2824</v>
      </c>
      <c r="C3046" s="948" t="s">
        <v>122</v>
      </c>
      <c r="D3046" s="948" t="s">
        <v>1292</v>
      </c>
      <c r="E3046" s="948">
        <v>49316</v>
      </c>
      <c r="F3046" s="948" t="s">
        <v>198</v>
      </c>
      <c r="G3046" s="948" t="s">
        <v>4854</v>
      </c>
      <c r="H3046" s="948" t="s">
        <v>3298</v>
      </c>
      <c r="I3046" s="948"/>
      <c r="J3046" s="948" t="s">
        <v>1096</v>
      </c>
      <c r="K3046" s="948">
        <v>5</v>
      </c>
      <c r="L3046" s="948" t="s">
        <v>25</v>
      </c>
      <c r="M3046" s="948">
        <v>41600</v>
      </c>
      <c r="N3046" s="948" t="s">
        <v>114</v>
      </c>
      <c r="O3046" s="948">
        <v>165078</v>
      </c>
      <c r="P3046" s="948">
        <v>123478</v>
      </c>
      <c r="Q3046" s="948">
        <v>23032</v>
      </c>
      <c r="R3046" s="948">
        <v>43316</v>
      </c>
      <c r="S3046" s="948"/>
      <c r="T3046" s="948"/>
      <c r="U3046" s="948"/>
      <c r="V3046" s="948" t="s">
        <v>1348</v>
      </c>
      <c r="W3046" s="948">
        <v>4</v>
      </c>
    </row>
    <row r="3047" spans="1:23" s="917" customFormat="1" ht="12.75" customHeight="1">
      <c r="A3047" s="948">
        <v>1380</v>
      </c>
      <c r="B3047" s="948">
        <v>2800</v>
      </c>
      <c r="C3047" s="948" t="s">
        <v>94</v>
      </c>
      <c r="D3047" s="948" t="s">
        <v>1292</v>
      </c>
      <c r="E3047" s="948">
        <v>49317</v>
      </c>
      <c r="F3047" s="948" t="s">
        <v>198</v>
      </c>
      <c r="G3047" s="948" t="s">
        <v>4855</v>
      </c>
      <c r="H3047" s="948" t="s">
        <v>3298</v>
      </c>
      <c r="I3047" s="948"/>
      <c r="J3047" s="948" t="s">
        <v>1096</v>
      </c>
      <c r="K3047" s="948">
        <v>5</v>
      </c>
      <c r="L3047" s="948" t="s">
        <v>25</v>
      </c>
      <c r="M3047" s="948">
        <v>41600</v>
      </c>
      <c r="N3047" s="948" t="s">
        <v>93</v>
      </c>
      <c r="O3047" s="948">
        <v>109342</v>
      </c>
      <c r="P3047" s="948">
        <v>67742</v>
      </c>
      <c r="Q3047" s="948">
        <v>18870</v>
      </c>
      <c r="R3047" s="948">
        <v>19885</v>
      </c>
      <c r="S3047" s="948"/>
      <c r="T3047" s="948"/>
      <c r="U3047" s="948"/>
      <c r="V3047" s="948" t="s">
        <v>1348</v>
      </c>
      <c r="W3047" s="948">
        <v>2</v>
      </c>
    </row>
    <row r="3048" spans="1:23" s="917" customFormat="1" ht="12.75" customHeight="1">
      <c r="A3048" s="948">
        <v>1034</v>
      </c>
      <c r="B3048" s="948">
        <v>2803</v>
      </c>
      <c r="C3048" s="948" t="s">
        <v>98</v>
      </c>
      <c r="D3048" s="948" t="s">
        <v>1292</v>
      </c>
      <c r="E3048" s="948">
        <v>49318</v>
      </c>
      <c r="F3048" s="948" t="s">
        <v>198</v>
      </c>
      <c r="G3048" s="948" t="s">
        <v>4856</v>
      </c>
      <c r="H3048" s="948" t="s">
        <v>3298</v>
      </c>
      <c r="I3048" s="948"/>
      <c r="J3048" s="948" t="s">
        <v>1096</v>
      </c>
      <c r="K3048" s="948">
        <v>5</v>
      </c>
      <c r="L3048" s="948" t="s">
        <v>25</v>
      </c>
      <c r="M3048" s="948">
        <v>41600</v>
      </c>
      <c r="N3048" s="948" t="s">
        <v>97</v>
      </c>
      <c r="O3048" s="948">
        <v>122428</v>
      </c>
      <c r="P3048" s="948">
        <v>80828</v>
      </c>
      <c r="Q3048" s="948">
        <v>18870</v>
      </c>
      <c r="R3048" s="948">
        <v>26466</v>
      </c>
      <c r="S3048" s="948"/>
      <c r="T3048" s="948"/>
      <c r="U3048" s="948"/>
      <c r="V3048" s="948" t="s">
        <v>1348</v>
      </c>
      <c r="W3048" s="948">
        <v>16</v>
      </c>
    </row>
    <row r="3049" spans="1:23" s="917" customFormat="1" ht="12.75" customHeight="1">
      <c r="A3049" s="948">
        <v>1335</v>
      </c>
      <c r="B3049" s="948">
        <v>2825</v>
      </c>
      <c r="C3049" s="948" t="s">
        <v>118</v>
      </c>
      <c r="D3049" s="948" t="s">
        <v>1133</v>
      </c>
      <c r="E3049" s="948">
        <v>49319</v>
      </c>
      <c r="F3049" s="948" t="s">
        <v>198</v>
      </c>
      <c r="G3049" s="948" t="s">
        <v>4857</v>
      </c>
      <c r="H3049" s="948" t="s">
        <v>4010</v>
      </c>
      <c r="I3049" s="948"/>
      <c r="J3049" s="948" t="s">
        <v>1096</v>
      </c>
      <c r="K3049" s="948">
        <v>1</v>
      </c>
      <c r="L3049" s="948" t="s">
        <v>25</v>
      </c>
      <c r="M3049" s="948">
        <v>41600</v>
      </c>
      <c r="N3049" s="948" t="s">
        <v>109</v>
      </c>
      <c r="O3049" s="948">
        <v>149905</v>
      </c>
      <c r="P3049" s="948">
        <v>108305</v>
      </c>
      <c r="Q3049" s="948">
        <v>18870</v>
      </c>
      <c r="R3049" s="948">
        <v>26466</v>
      </c>
      <c r="S3049" s="948"/>
      <c r="T3049" s="948"/>
      <c r="U3049" s="948"/>
      <c r="V3049" s="948" t="s">
        <v>1348</v>
      </c>
      <c r="W3049" s="948">
        <v>1</v>
      </c>
    </row>
    <row r="3050" spans="1:23" s="917" customFormat="1" ht="12.75" customHeight="1">
      <c r="A3050" s="948">
        <v>1952</v>
      </c>
      <c r="B3050" s="948">
        <v>2840</v>
      </c>
      <c r="C3050" s="948" t="s">
        <v>87</v>
      </c>
      <c r="D3050" s="948" t="s">
        <v>1270</v>
      </c>
      <c r="E3050" s="948">
        <v>49320</v>
      </c>
      <c r="F3050" s="948" t="s">
        <v>198</v>
      </c>
      <c r="G3050" s="948" t="s">
        <v>4858</v>
      </c>
      <c r="H3050" s="948" t="s">
        <v>4331</v>
      </c>
      <c r="I3050" s="948"/>
      <c r="J3050" s="948" t="s">
        <v>1096</v>
      </c>
      <c r="K3050" s="948">
        <v>3</v>
      </c>
      <c r="L3050" s="948" t="s">
        <v>327</v>
      </c>
      <c r="M3050" s="948">
        <v>41600</v>
      </c>
      <c r="N3050" s="948" t="s">
        <v>84</v>
      </c>
      <c r="O3050" s="948">
        <v>94362</v>
      </c>
      <c r="P3050" s="948">
        <v>52762</v>
      </c>
      <c r="Q3050" s="948">
        <v>9746</v>
      </c>
      <c r="R3050" s="948">
        <v>9782</v>
      </c>
      <c r="S3050" s="948"/>
      <c r="T3050" s="948"/>
      <c r="U3050" s="948"/>
      <c r="V3050" s="948" t="s">
        <v>1348</v>
      </c>
      <c r="W3050" s="948">
        <v>1</v>
      </c>
    </row>
    <row r="3051" spans="1:23" s="917" customFormat="1" ht="12.75" customHeight="1">
      <c r="A3051" s="948">
        <v>1952</v>
      </c>
      <c r="B3051" s="948">
        <v>2840</v>
      </c>
      <c r="C3051" s="948" t="s">
        <v>87</v>
      </c>
      <c r="D3051" s="948" t="s">
        <v>1270</v>
      </c>
      <c r="E3051" s="948">
        <v>49321</v>
      </c>
      <c r="F3051" s="948" t="s">
        <v>198</v>
      </c>
      <c r="G3051" s="948" t="s">
        <v>4859</v>
      </c>
      <c r="H3051" s="948" t="s">
        <v>4331</v>
      </c>
      <c r="I3051" s="948"/>
      <c r="J3051" s="948" t="s">
        <v>1096</v>
      </c>
      <c r="K3051" s="948">
        <v>3</v>
      </c>
      <c r="L3051" s="948" t="s">
        <v>327</v>
      </c>
      <c r="M3051" s="948">
        <v>41600</v>
      </c>
      <c r="N3051" s="948" t="s">
        <v>84</v>
      </c>
      <c r="O3051" s="948">
        <v>94362</v>
      </c>
      <c r="P3051" s="948">
        <v>52762</v>
      </c>
      <c r="Q3051" s="948">
        <v>9746</v>
      </c>
      <c r="R3051" s="948">
        <v>9782</v>
      </c>
      <c r="S3051" s="948"/>
      <c r="T3051" s="948"/>
      <c r="U3051" s="948"/>
      <c r="V3051" s="948" t="s">
        <v>1348</v>
      </c>
      <c r="W3051" s="948">
        <v>1</v>
      </c>
    </row>
    <row r="3052" spans="1:23" s="917" customFormat="1" ht="12.75" customHeight="1">
      <c r="A3052" s="948">
        <v>1335</v>
      </c>
      <c r="B3052" s="948">
        <v>2832</v>
      </c>
      <c r="C3052" s="948" t="s">
        <v>92</v>
      </c>
      <c r="D3052" s="948" t="s">
        <v>1133</v>
      </c>
      <c r="E3052" s="948">
        <v>49322</v>
      </c>
      <c r="F3052" s="948" t="s">
        <v>198</v>
      </c>
      <c r="G3052" s="948" t="s">
        <v>4860</v>
      </c>
      <c r="H3052" s="948" t="s">
        <v>4556</v>
      </c>
      <c r="I3052" s="948"/>
      <c r="J3052" s="948" t="s">
        <v>1096</v>
      </c>
      <c r="K3052" s="948">
        <v>5</v>
      </c>
      <c r="L3052" s="948" t="s">
        <v>25</v>
      </c>
      <c r="M3052" s="948">
        <v>41600</v>
      </c>
      <c r="N3052" s="948" t="s">
        <v>88</v>
      </c>
      <c r="O3052" s="948">
        <v>101092</v>
      </c>
      <c r="P3052" s="948">
        <v>59492</v>
      </c>
      <c r="Q3052" s="948">
        <v>18870</v>
      </c>
      <c r="R3052" s="948">
        <v>26466</v>
      </c>
      <c r="S3052" s="948"/>
      <c r="T3052" s="948"/>
      <c r="U3052" s="948"/>
      <c r="V3052" s="948" t="s">
        <v>1348</v>
      </c>
      <c r="W3052" s="948">
        <v>1</v>
      </c>
    </row>
    <row r="3053" spans="1:23" s="917" customFormat="1" ht="12.75" customHeight="1">
      <c r="A3053" s="948">
        <v>1335</v>
      </c>
      <c r="B3053" s="948">
        <v>2825</v>
      </c>
      <c r="C3053" s="948" t="s">
        <v>118</v>
      </c>
      <c r="D3053" s="948" t="s">
        <v>1133</v>
      </c>
      <c r="E3053" s="948">
        <v>49323</v>
      </c>
      <c r="F3053" s="948" t="s">
        <v>198</v>
      </c>
      <c r="G3053" s="948" t="s">
        <v>1684</v>
      </c>
      <c r="H3053" s="948" t="s">
        <v>4010</v>
      </c>
      <c r="I3053" s="948"/>
      <c r="J3053" s="948" t="s">
        <v>1096</v>
      </c>
      <c r="K3053" s="948">
        <v>5</v>
      </c>
      <c r="L3053" s="948" t="s">
        <v>25</v>
      </c>
      <c r="M3053" s="948">
        <v>41600</v>
      </c>
      <c r="N3053" s="948" t="s">
        <v>109</v>
      </c>
      <c r="O3053" s="948">
        <v>149905</v>
      </c>
      <c r="P3053" s="948">
        <v>108305</v>
      </c>
      <c r="Q3053" s="948">
        <v>18870</v>
      </c>
      <c r="R3053" s="948">
        <v>26466</v>
      </c>
      <c r="S3053" s="948"/>
      <c r="T3053" s="948"/>
      <c r="U3053" s="948"/>
      <c r="V3053" s="948" t="s">
        <v>1348</v>
      </c>
      <c r="W3053" s="948">
        <v>1</v>
      </c>
    </row>
    <row r="3054" spans="1:23" s="917" customFormat="1" ht="12.75" customHeight="1">
      <c r="A3054" s="948">
        <v>1335</v>
      </c>
      <c r="B3054" s="948">
        <v>2825</v>
      </c>
      <c r="C3054" s="948" t="s">
        <v>118</v>
      </c>
      <c r="D3054" s="948" t="s">
        <v>1133</v>
      </c>
      <c r="E3054" s="948">
        <v>49324</v>
      </c>
      <c r="F3054" s="948" t="s">
        <v>198</v>
      </c>
      <c r="G3054" s="948" t="s">
        <v>1685</v>
      </c>
      <c r="H3054" s="948" t="s">
        <v>4010</v>
      </c>
      <c r="I3054" s="948"/>
      <c r="J3054" s="948" t="s">
        <v>1096</v>
      </c>
      <c r="K3054" s="948">
        <v>10</v>
      </c>
      <c r="L3054" s="948" t="s">
        <v>25</v>
      </c>
      <c r="M3054" s="948">
        <v>41600</v>
      </c>
      <c r="N3054" s="948" t="s">
        <v>109</v>
      </c>
      <c r="O3054" s="948">
        <v>149905</v>
      </c>
      <c r="P3054" s="948">
        <v>108305</v>
      </c>
      <c r="Q3054" s="948">
        <v>18870</v>
      </c>
      <c r="R3054" s="948">
        <v>26466</v>
      </c>
      <c r="S3054" s="948"/>
      <c r="T3054" s="948"/>
      <c r="U3054" s="948"/>
      <c r="V3054" s="948" t="s">
        <v>1348</v>
      </c>
      <c r="W3054" s="948">
        <v>1</v>
      </c>
    </row>
    <row r="3055" spans="1:23" s="917" customFormat="1" ht="12.75" customHeight="1">
      <c r="A3055" s="948">
        <v>1335</v>
      </c>
      <c r="B3055" s="948">
        <v>2825</v>
      </c>
      <c r="C3055" s="948" t="s">
        <v>118</v>
      </c>
      <c r="D3055" s="948" t="s">
        <v>1133</v>
      </c>
      <c r="E3055" s="948">
        <v>49325</v>
      </c>
      <c r="F3055" s="948" t="s">
        <v>198</v>
      </c>
      <c r="G3055" s="948" t="s">
        <v>4861</v>
      </c>
      <c r="H3055" s="948" t="s">
        <v>4556</v>
      </c>
      <c r="I3055" s="948"/>
      <c r="J3055" s="948" t="s">
        <v>1096</v>
      </c>
      <c r="K3055" s="948">
        <v>10</v>
      </c>
      <c r="L3055" s="948" t="s">
        <v>25</v>
      </c>
      <c r="M3055" s="948">
        <v>41600</v>
      </c>
      <c r="N3055" s="948" t="s">
        <v>109</v>
      </c>
      <c r="O3055" s="948">
        <v>149905</v>
      </c>
      <c r="P3055" s="948">
        <v>108305</v>
      </c>
      <c r="Q3055" s="948">
        <v>18870</v>
      </c>
      <c r="R3055" s="948">
        <v>26466</v>
      </c>
      <c r="S3055" s="948"/>
      <c r="T3055" s="948"/>
      <c r="U3055" s="948"/>
      <c r="V3055" s="948" t="s">
        <v>1348</v>
      </c>
      <c r="W3055" s="948">
        <v>1</v>
      </c>
    </row>
    <row r="3056" spans="1:23" s="917" customFormat="1" ht="12.75" customHeight="1">
      <c r="A3056" s="948">
        <v>1700</v>
      </c>
      <c r="B3056" s="948">
        <v>2841</v>
      </c>
      <c r="C3056" s="948" t="s">
        <v>83</v>
      </c>
      <c r="D3056" s="948" t="s">
        <v>1106</v>
      </c>
      <c r="E3056" s="948">
        <v>49326</v>
      </c>
      <c r="F3056" s="948" t="s">
        <v>198</v>
      </c>
      <c r="G3056" s="948" t="s">
        <v>4862</v>
      </c>
      <c r="H3056" s="948" t="s">
        <v>4570</v>
      </c>
      <c r="I3056" s="948"/>
      <c r="J3056" s="948" t="s">
        <v>1096</v>
      </c>
      <c r="K3056" s="948">
        <v>10</v>
      </c>
      <c r="L3056" s="948" t="s">
        <v>25</v>
      </c>
      <c r="M3056" s="948">
        <v>41600</v>
      </c>
      <c r="N3056" s="948" t="s">
        <v>84</v>
      </c>
      <c r="O3056" s="948">
        <v>94362</v>
      </c>
      <c r="P3056" s="948">
        <v>52762</v>
      </c>
      <c r="Q3056" s="948">
        <v>18870</v>
      </c>
      <c r="R3056" s="948">
        <v>26466</v>
      </c>
      <c r="S3056" s="948"/>
      <c r="T3056" s="948"/>
      <c r="U3056" s="948"/>
      <c r="V3056" s="948" t="s">
        <v>1348</v>
      </c>
      <c r="W3056" s="948">
        <v>1</v>
      </c>
    </row>
    <row r="3057" spans="1:23" s="917" customFormat="1" ht="12.75" customHeight="1">
      <c r="A3057" s="948">
        <v>3274</v>
      </c>
      <c r="B3057" s="948">
        <v>2840</v>
      </c>
      <c r="C3057" s="948" t="s">
        <v>87</v>
      </c>
      <c r="D3057" s="948" t="s">
        <v>1270</v>
      </c>
      <c r="E3057" s="948">
        <v>49327</v>
      </c>
      <c r="F3057" s="948" t="s">
        <v>198</v>
      </c>
      <c r="G3057" s="948" t="s">
        <v>4863</v>
      </c>
      <c r="H3057" s="948" t="s">
        <v>4294</v>
      </c>
      <c r="I3057" s="948"/>
      <c r="J3057" s="948" t="s">
        <v>1096</v>
      </c>
      <c r="K3057" s="948">
        <v>2</v>
      </c>
      <c r="L3057" s="948" t="s">
        <v>327</v>
      </c>
      <c r="M3057" s="948">
        <v>41600</v>
      </c>
      <c r="N3057" s="948" t="s">
        <v>84</v>
      </c>
      <c r="O3057" s="948">
        <v>94362</v>
      </c>
      <c r="P3057" s="948">
        <v>52762</v>
      </c>
      <c r="Q3057" s="948">
        <v>13309</v>
      </c>
      <c r="R3057" s="948">
        <v>14661</v>
      </c>
      <c r="S3057" s="948"/>
      <c r="T3057" s="948"/>
      <c r="U3057" s="948"/>
      <c r="V3057" s="948" t="s">
        <v>1348</v>
      </c>
      <c r="W3057" s="948">
        <v>2</v>
      </c>
    </row>
    <row r="3058" spans="1:23" s="917" customFormat="1" ht="12.75" customHeight="1">
      <c r="A3058" s="948">
        <v>1912</v>
      </c>
      <c r="B3058" s="948">
        <v>2840</v>
      </c>
      <c r="C3058" s="948" t="s">
        <v>87</v>
      </c>
      <c r="D3058" s="948" t="s">
        <v>1270</v>
      </c>
      <c r="E3058" s="948">
        <v>49328</v>
      </c>
      <c r="F3058" s="948" t="s">
        <v>198</v>
      </c>
      <c r="G3058" s="948" t="s">
        <v>4864</v>
      </c>
      <c r="H3058" s="948" t="s">
        <v>4085</v>
      </c>
      <c r="I3058" s="948"/>
      <c r="J3058" s="948" t="s">
        <v>1096</v>
      </c>
      <c r="K3058" s="948">
        <v>25</v>
      </c>
      <c r="L3058" s="948" t="s">
        <v>25</v>
      </c>
      <c r="M3058" s="948">
        <v>41600</v>
      </c>
      <c r="N3058" s="948" t="s">
        <v>84</v>
      </c>
      <c r="O3058" s="948">
        <v>94362</v>
      </c>
      <c r="P3058" s="948">
        <v>52762</v>
      </c>
      <c r="Q3058" s="948">
        <v>9746</v>
      </c>
      <c r="R3058" s="948">
        <v>9782</v>
      </c>
      <c r="S3058" s="948"/>
      <c r="T3058" s="948"/>
      <c r="U3058" s="948"/>
      <c r="V3058" s="948" t="s">
        <v>1348</v>
      </c>
      <c r="W3058" s="948">
        <v>2</v>
      </c>
    </row>
    <row r="3059" spans="1:23" s="917" customFormat="1" ht="12.75" customHeight="1">
      <c r="A3059" s="948">
        <v>1145</v>
      </c>
      <c r="B3059" s="948">
        <v>2840</v>
      </c>
      <c r="C3059" s="948" t="s">
        <v>87</v>
      </c>
      <c r="D3059" s="948" t="s">
        <v>1292</v>
      </c>
      <c r="E3059" s="948">
        <v>49329</v>
      </c>
      <c r="F3059" s="948" t="s">
        <v>198</v>
      </c>
      <c r="G3059" s="948" t="s">
        <v>4865</v>
      </c>
      <c r="H3059" s="948" t="s">
        <v>3298</v>
      </c>
      <c r="I3059" s="948"/>
      <c r="J3059" s="948" t="s">
        <v>1096</v>
      </c>
      <c r="K3059" s="948">
        <v>2</v>
      </c>
      <c r="L3059" s="948" t="s">
        <v>25</v>
      </c>
      <c r="M3059" s="948">
        <v>41600</v>
      </c>
      <c r="N3059" s="948" t="s">
        <v>84</v>
      </c>
      <c r="O3059" s="948">
        <v>94362</v>
      </c>
      <c r="P3059" s="948">
        <v>52762</v>
      </c>
      <c r="Q3059" s="948">
        <v>18870</v>
      </c>
      <c r="R3059" s="948">
        <v>26466</v>
      </c>
      <c r="S3059" s="948"/>
      <c r="T3059" s="948"/>
      <c r="U3059" s="948"/>
      <c r="V3059" s="948" t="s">
        <v>1348</v>
      </c>
      <c r="W3059" s="948">
        <v>3</v>
      </c>
    </row>
    <row r="3060" spans="1:23" s="917" customFormat="1" ht="12.75" customHeight="1">
      <c r="A3060" s="948">
        <v>1405</v>
      </c>
      <c r="B3060" s="948">
        <v>2823</v>
      </c>
      <c r="C3060" s="948" t="s">
        <v>551</v>
      </c>
      <c r="D3060" s="948" t="s">
        <v>1292</v>
      </c>
      <c r="E3060" s="948">
        <v>49330</v>
      </c>
      <c r="F3060" s="948" t="s">
        <v>198</v>
      </c>
      <c r="G3060" s="948" t="s">
        <v>4866</v>
      </c>
      <c r="H3060" s="948" t="s">
        <v>3298</v>
      </c>
      <c r="I3060" s="948"/>
      <c r="J3060" s="948" t="s">
        <v>1096</v>
      </c>
      <c r="K3060" s="948">
        <v>3</v>
      </c>
      <c r="L3060" s="948" t="s">
        <v>25</v>
      </c>
      <c r="M3060" s="948">
        <v>41600</v>
      </c>
      <c r="N3060" s="948" t="s">
        <v>93</v>
      </c>
      <c r="O3060" s="948">
        <v>109342</v>
      </c>
      <c r="P3060" s="948">
        <v>67742</v>
      </c>
      <c r="Q3060" s="948">
        <v>18870</v>
      </c>
      <c r="R3060" s="948">
        <v>26466</v>
      </c>
      <c r="S3060" s="948"/>
      <c r="T3060" s="948"/>
      <c r="U3060" s="948"/>
      <c r="V3060" s="948" t="s">
        <v>1348</v>
      </c>
      <c r="W3060" s="948">
        <v>2</v>
      </c>
    </row>
    <row r="3061" spans="1:23" s="917" customFormat="1" ht="12.75" customHeight="1">
      <c r="A3061" s="948">
        <v>1405</v>
      </c>
      <c r="B3061" s="948">
        <v>2803</v>
      </c>
      <c r="C3061" s="948" t="s">
        <v>98</v>
      </c>
      <c r="D3061" s="948" t="s">
        <v>1292</v>
      </c>
      <c r="E3061" s="948">
        <v>49331</v>
      </c>
      <c r="F3061" s="948" t="s">
        <v>198</v>
      </c>
      <c r="G3061" s="948" t="s">
        <v>4867</v>
      </c>
      <c r="H3061" s="948" t="s">
        <v>3298</v>
      </c>
      <c r="I3061" s="948"/>
      <c r="J3061" s="948" t="s">
        <v>1096</v>
      </c>
      <c r="K3061" s="948">
        <v>2</v>
      </c>
      <c r="L3061" s="948" t="s">
        <v>25</v>
      </c>
      <c r="M3061" s="948">
        <v>41600</v>
      </c>
      <c r="N3061" s="948" t="s">
        <v>97</v>
      </c>
      <c r="O3061" s="948">
        <v>122428</v>
      </c>
      <c r="P3061" s="948">
        <v>80828</v>
      </c>
      <c r="Q3061" s="948">
        <v>18870</v>
      </c>
      <c r="R3061" s="948">
        <v>26466</v>
      </c>
      <c r="S3061" s="948"/>
      <c r="T3061" s="948"/>
      <c r="U3061" s="948"/>
      <c r="V3061" s="948" t="s">
        <v>1348</v>
      </c>
      <c r="W3061" s="948">
        <v>2</v>
      </c>
    </row>
    <row r="3062" spans="1:23" s="917" customFormat="1" ht="12.75" customHeight="1">
      <c r="A3062" s="948">
        <v>1405</v>
      </c>
      <c r="B3062" s="948">
        <v>2803</v>
      </c>
      <c r="C3062" s="948" t="s">
        <v>98</v>
      </c>
      <c r="D3062" s="948" t="s">
        <v>1292</v>
      </c>
      <c r="E3062" s="948">
        <v>49332</v>
      </c>
      <c r="F3062" s="948" t="s">
        <v>198</v>
      </c>
      <c r="G3062" s="948" t="s">
        <v>4868</v>
      </c>
      <c r="H3062" s="948" t="s">
        <v>3298</v>
      </c>
      <c r="I3062" s="948"/>
      <c r="J3062" s="948" t="s">
        <v>1096</v>
      </c>
      <c r="K3062" s="948">
        <v>3</v>
      </c>
      <c r="L3062" s="948" t="s">
        <v>25</v>
      </c>
      <c r="M3062" s="948">
        <v>41600</v>
      </c>
      <c r="N3062" s="948" t="s">
        <v>97</v>
      </c>
      <c r="O3062" s="948">
        <v>122428</v>
      </c>
      <c r="P3062" s="948">
        <v>80828</v>
      </c>
      <c r="Q3062" s="948">
        <v>18870</v>
      </c>
      <c r="R3062" s="948">
        <v>26466</v>
      </c>
      <c r="S3062" s="948"/>
      <c r="T3062" s="948"/>
      <c r="U3062" s="948"/>
      <c r="V3062" s="948" t="s">
        <v>1348</v>
      </c>
      <c r="W3062" s="948">
        <v>2</v>
      </c>
    </row>
    <row r="3063" spans="1:23" s="917" customFormat="1" ht="12.75" customHeight="1">
      <c r="A3063" s="948">
        <v>1700</v>
      </c>
      <c r="B3063" s="948">
        <v>2840</v>
      </c>
      <c r="C3063" s="948" t="s">
        <v>87</v>
      </c>
      <c r="D3063" s="948" t="s">
        <v>1106</v>
      </c>
      <c r="E3063" s="948">
        <v>49333</v>
      </c>
      <c r="F3063" s="948" t="s">
        <v>198</v>
      </c>
      <c r="G3063" s="948" t="s">
        <v>4869</v>
      </c>
      <c r="H3063" s="948" t="s">
        <v>4291</v>
      </c>
      <c r="I3063" s="948"/>
      <c r="J3063" s="948" t="s">
        <v>1096</v>
      </c>
      <c r="K3063" s="948">
        <v>5</v>
      </c>
      <c r="L3063" s="948" t="s">
        <v>25</v>
      </c>
      <c r="M3063" s="948">
        <v>41600</v>
      </c>
      <c r="N3063" s="948" t="s">
        <v>84</v>
      </c>
      <c r="O3063" s="948">
        <v>94362</v>
      </c>
      <c r="P3063" s="948">
        <v>52762</v>
      </c>
      <c r="Q3063" s="948">
        <v>18870</v>
      </c>
      <c r="R3063" s="948">
        <v>26466</v>
      </c>
      <c r="S3063" s="948"/>
      <c r="T3063" s="948"/>
      <c r="U3063" s="948"/>
      <c r="V3063" s="948" t="s">
        <v>1348</v>
      </c>
      <c r="W3063" s="948">
        <v>1</v>
      </c>
    </row>
    <row r="3064" spans="1:23" s="917" customFormat="1" ht="12.75" customHeight="1">
      <c r="A3064" s="948">
        <v>1700</v>
      </c>
      <c r="B3064" s="948">
        <v>2840</v>
      </c>
      <c r="C3064" s="948" t="s">
        <v>87</v>
      </c>
      <c r="D3064" s="948" t="s">
        <v>1106</v>
      </c>
      <c r="E3064" s="948">
        <v>49333</v>
      </c>
      <c r="F3064" s="948" t="s">
        <v>869</v>
      </c>
      <c r="G3064" s="948" t="s">
        <v>4870</v>
      </c>
      <c r="H3064" s="948" t="s">
        <v>4871</v>
      </c>
      <c r="I3064" s="948"/>
      <c r="J3064" s="948" t="s">
        <v>1096</v>
      </c>
      <c r="K3064" s="948">
        <v>2</v>
      </c>
      <c r="L3064" s="948" t="s">
        <v>25</v>
      </c>
      <c r="M3064" s="948">
        <v>41600</v>
      </c>
      <c r="N3064" s="948" t="s">
        <v>84</v>
      </c>
      <c r="O3064" s="948">
        <v>94362</v>
      </c>
      <c r="P3064" s="948">
        <v>52762</v>
      </c>
      <c r="Q3064" s="948">
        <v>18870</v>
      </c>
      <c r="R3064" s="948">
        <v>26466</v>
      </c>
      <c r="S3064" s="948"/>
      <c r="T3064" s="948"/>
      <c r="U3064" s="948"/>
      <c r="V3064" s="948" t="s">
        <v>1403</v>
      </c>
      <c r="W3064" s="948">
        <v>1</v>
      </c>
    </row>
    <row r="3065" spans="1:23" s="917" customFormat="1" ht="12.75" customHeight="1">
      <c r="A3065" s="948">
        <v>1700</v>
      </c>
      <c r="B3065" s="948">
        <v>2840</v>
      </c>
      <c r="C3065" s="948" t="s">
        <v>87</v>
      </c>
      <c r="D3065" s="948" t="s">
        <v>1106</v>
      </c>
      <c r="E3065" s="948">
        <v>49333</v>
      </c>
      <c r="F3065" s="948" t="s">
        <v>871</v>
      </c>
      <c r="G3065" s="948" t="s">
        <v>4872</v>
      </c>
      <c r="H3065" s="948" t="s">
        <v>4871</v>
      </c>
      <c r="I3065" s="948"/>
      <c r="J3065" s="948" t="s">
        <v>1096</v>
      </c>
      <c r="K3065" s="948">
        <v>1</v>
      </c>
      <c r="L3065" s="948" t="s">
        <v>25</v>
      </c>
      <c r="M3065" s="948">
        <v>41600</v>
      </c>
      <c r="N3065" s="948" t="s">
        <v>84</v>
      </c>
      <c r="O3065" s="948">
        <v>94362</v>
      </c>
      <c r="P3065" s="948">
        <v>52762</v>
      </c>
      <c r="Q3065" s="948">
        <v>18870</v>
      </c>
      <c r="R3065" s="948">
        <v>26466</v>
      </c>
      <c r="S3065" s="948"/>
      <c r="T3065" s="948"/>
      <c r="U3065" s="948"/>
      <c r="V3065" s="948" t="s">
        <v>1403</v>
      </c>
      <c r="W3065" s="948">
        <v>1</v>
      </c>
    </row>
    <row r="3066" spans="1:23" s="917" customFormat="1" ht="12.75" customHeight="1">
      <c r="A3066" s="948">
        <v>1700</v>
      </c>
      <c r="B3066" s="948">
        <v>2840</v>
      </c>
      <c r="C3066" s="948" t="s">
        <v>87</v>
      </c>
      <c r="D3066" s="948" t="s">
        <v>1106</v>
      </c>
      <c r="E3066" s="948">
        <v>49333</v>
      </c>
      <c r="F3066" s="948" t="s">
        <v>873</v>
      </c>
      <c r="G3066" s="948" t="s">
        <v>4873</v>
      </c>
      <c r="H3066" s="948" t="s">
        <v>4871</v>
      </c>
      <c r="I3066" s="948"/>
      <c r="J3066" s="948" t="s">
        <v>1096</v>
      </c>
      <c r="K3066" s="948">
        <v>2</v>
      </c>
      <c r="L3066" s="948" t="s">
        <v>25</v>
      </c>
      <c r="M3066" s="948">
        <v>41600</v>
      </c>
      <c r="N3066" s="948" t="s">
        <v>84</v>
      </c>
      <c r="O3066" s="948">
        <v>94362</v>
      </c>
      <c r="P3066" s="948">
        <v>52762</v>
      </c>
      <c r="Q3066" s="948">
        <v>18870</v>
      </c>
      <c r="R3066" s="948">
        <v>26466</v>
      </c>
      <c r="S3066" s="948"/>
      <c r="T3066" s="948"/>
      <c r="U3066" s="948"/>
      <c r="V3066" s="948" t="s">
        <v>1403</v>
      </c>
      <c r="W3066" s="948">
        <v>1</v>
      </c>
    </row>
    <row r="3067" spans="1:23" s="917" customFormat="1" ht="12.75" customHeight="1">
      <c r="A3067" s="948">
        <v>1235</v>
      </c>
      <c r="B3067" s="948">
        <v>2824</v>
      </c>
      <c r="C3067" s="948" t="s">
        <v>122</v>
      </c>
      <c r="D3067" s="948" t="s">
        <v>1292</v>
      </c>
      <c r="E3067" s="948">
        <v>49334</v>
      </c>
      <c r="F3067" s="948" t="s">
        <v>198</v>
      </c>
      <c r="G3067" s="948" t="s">
        <v>4874</v>
      </c>
      <c r="H3067" s="948" t="s">
        <v>3298</v>
      </c>
      <c r="I3067" s="948"/>
      <c r="J3067" s="948" t="s">
        <v>1096</v>
      </c>
      <c r="K3067" s="948">
        <v>2</v>
      </c>
      <c r="L3067" s="948" t="s">
        <v>25</v>
      </c>
      <c r="M3067" s="948">
        <v>41600</v>
      </c>
      <c r="N3067" s="948" t="s">
        <v>114</v>
      </c>
      <c r="O3067" s="948">
        <v>165078</v>
      </c>
      <c r="P3067" s="948">
        <v>123478</v>
      </c>
      <c r="Q3067" s="948">
        <v>23032</v>
      </c>
      <c r="R3067" s="948">
        <v>43316</v>
      </c>
      <c r="S3067" s="948"/>
      <c r="T3067" s="948"/>
      <c r="U3067" s="948"/>
      <c r="V3067" s="948" t="s">
        <v>1348</v>
      </c>
      <c r="W3067" s="948">
        <v>1</v>
      </c>
    </row>
    <row r="3068" spans="1:23" s="917" customFormat="1" ht="12.75" customHeight="1">
      <c r="A3068" s="948">
        <v>1340</v>
      </c>
      <c r="B3068" s="948">
        <v>2803</v>
      </c>
      <c r="C3068" s="948" t="s">
        <v>98</v>
      </c>
      <c r="D3068" s="948" t="s">
        <v>1292</v>
      </c>
      <c r="E3068" s="948">
        <v>49335</v>
      </c>
      <c r="F3068" s="948" t="s">
        <v>198</v>
      </c>
      <c r="G3068" s="948" t="s">
        <v>4875</v>
      </c>
      <c r="H3068" s="948" t="s">
        <v>3298</v>
      </c>
      <c r="I3068" s="948"/>
      <c r="J3068" s="948" t="s">
        <v>1096</v>
      </c>
      <c r="K3068" s="948">
        <v>2</v>
      </c>
      <c r="L3068" s="948" t="s">
        <v>25</v>
      </c>
      <c r="M3068" s="948">
        <v>41600</v>
      </c>
      <c r="N3068" s="948" t="s">
        <v>97</v>
      </c>
      <c r="O3068" s="948">
        <v>122428</v>
      </c>
      <c r="P3068" s="948">
        <v>80828</v>
      </c>
      <c r="Q3068" s="948">
        <v>26851</v>
      </c>
      <c r="R3068" s="948">
        <v>37759</v>
      </c>
      <c r="S3068" s="948"/>
      <c r="T3068" s="948"/>
      <c r="U3068" s="948"/>
      <c r="V3068" s="948" t="s">
        <v>1348</v>
      </c>
      <c r="W3068" s="948">
        <v>4</v>
      </c>
    </row>
    <row r="3069" spans="1:23" s="917" customFormat="1" ht="12.75" customHeight="1">
      <c r="A3069" s="948">
        <v>1340</v>
      </c>
      <c r="B3069" s="948">
        <v>2803</v>
      </c>
      <c r="C3069" s="948" t="s">
        <v>98</v>
      </c>
      <c r="D3069" s="948" t="s">
        <v>1292</v>
      </c>
      <c r="E3069" s="948">
        <v>49336</v>
      </c>
      <c r="F3069" s="948" t="s">
        <v>198</v>
      </c>
      <c r="G3069" s="948" t="s">
        <v>4876</v>
      </c>
      <c r="H3069" s="948" t="s">
        <v>3298</v>
      </c>
      <c r="I3069" s="948"/>
      <c r="J3069" s="948" t="s">
        <v>1096</v>
      </c>
      <c r="K3069" s="948">
        <v>4</v>
      </c>
      <c r="L3069" s="948" t="s">
        <v>25</v>
      </c>
      <c r="M3069" s="948">
        <v>41600</v>
      </c>
      <c r="N3069" s="948" t="s">
        <v>97</v>
      </c>
      <c r="O3069" s="948">
        <v>122428</v>
      </c>
      <c r="P3069" s="948">
        <v>80828</v>
      </c>
      <c r="Q3069" s="948">
        <v>26851</v>
      </c>
      <c r="R3069" s="948">
        <v>37759</v>
      </c>
      <c r="S3069" s="948"/>
      <c r="T3069" s="948"/>
      <c r="U3069" s="948"/>
      <c r="V3069" s="948" t="s">
        <v>1348</v>
      </c>
      <c r="W3069" s="948">
        <v>1</v>
      </c>
    </row>
    <row r="3070" spans="1:23" s="917" customFormat="1" ht="12.75" customHeight="1">
      <c r="A3070" s="948">
        <v>1340</v>
      </c>
      <c r="B3070" s="948">
        <v>2803</v>
      </c>
      <c r="C3070" s="948" t="s">
        <v>98</v>
      </c>
      <c r="D3070" s="948" t="s">
        <v>1292</v>
      </c>
      <c r="E3070" s="948">
        <v>49337</v>
      </c>
      <c r="F3070" s="948" t="s">
        <v>198</v>
      </c>
      <c r="G3070" s="948" t="s">
        <v>4877</v>
      </c>
      <c r="H3070" s="948" t="s">
        <v>3298</v>
      </c>
      <c r="I3070" s="948"/>
      <c r="J3070" s="948" t="s">
        <v>1096</v>
      </c>
      <c r="K3070" s="948">
        <v>5</v>
      </c>
      <c r="L3070" s="948" t="s">
        <v>25</v>
      </c>
      <c r="M3070" s="948">
        <v>41600</v>
      </c>
      <c r="N3070" s="948" t="s">
        <v>97</v>
      </c>
      <c r="O3070" s="948">
        <v>122428</v>
      </c>
      <c r="P3070" s="948">
        <v>80828</v>
      </c>
      <c r="Q3070" s="948">
        <v>26851</v>
      </c>
      <c r="R3070" s="948">
        <v>37759</v>
      </c>
      <c r="S3070" s="948"/>
      <c r="T3070" s="948"/>
      <c r="U3070" s="948"/>
      <c r="V3070" s="948" t="s">
        <v>1348</v>
      </c>
      <c r="W3070" s="948">
        <v>1</v>
      </c>
    </row>
    <row r="3071" spans="1:23" s="917" customFormat="1" ht="12.75" customHeight="1">
      <c r="A3071" s="948">
        <v>1034</v>
      </c>
      <c r="B3071" s="948">
        <v>2803</v>
      </c>
      <c r="C3071" s="948" t="s">
        <v>98</v>
      </c>
      <c r="D3071" s="948" t="s">
        <v>1292</v>
      </c>
      <c r="E3071" s="948">
        <v>49338</v>
      </c>
      <c r="F3071" s="948" t="s">
        <v>198</v>
      </c>
      <c r="G3071" s="948" t="s">
        <v>4878</v>
      </c>
      <c r="H3071" s="948" t="s">
        <v>4439</v>
      </c>
      <c r="I3071" s="948"/>
      <c r="J3071" s="948" t="s">
        <v>1096</v>
      </c>
      <c r="K3071" s="948">
        <v>7</v>
      </c>
      <c r="L3071" s="948" t="s">
        <v>25</v>
      </c>
      <c r="M3071" s="948">
        <v>41600</v>
      </c>
      <c r="N3071" s="948" t="s">
        <v>97</v>
      </c>
      <c r="O3071" s="948">
        <v>122428</v>
      </c>
      <c r="P3071" s="948">
        <v>80828</v>
      </c>
      <c r="Q3071" s="948">
        <v>18870</v>
      </c>
      <c r="R3071" s="948">
        <v>26466</v>
      </c>
      <c r="S3071" s="948"/>
      <c r="T3071" s="948"/>
      <c r="U3071" s="948"/>
      <c r="V3071" s="948" t="s">
        <v>1348</v>
      </c>
      <c r="W3071" s="948">
        <v>1</v>
      </c>
    </row>
    <row r="3072" spans="1:23" s="917" customFormat="1" ht="12.75" customHeight="1">
      <c r="A3072" s="948">
        <v>1034</v>
      </c>
      <c r="B3072" s="948">
        <v>2803</v>
      </c>
      <c r="C3072" s="948" t="s">
        <v>98</v>
      </c>
      <c r="D3072" s="948" t="s">
        <v>1292</v>
      </c>
      <c r="E3072" s="948">
        <v>49338</v>
      </c>
      <c r="F3072" s="948" t="s">
        <v>869</v>
      </c>
      <c r="G3072" s="948" t="s">
        <v>4879</v>
      </c>
      <c r="H3072" s="948" t="s">
        <v>4439</v>
      </c>
      <c r="I3072" s="948"/>
      <c r="J3072" s="948" t="s">
        <v>1096</v>
      </c>
      <c r="K3072" s="948">
        <v>2</v>
      </c>
      <c r="L3072" s="948" t="s">
        <v>25</v>
      </c>
      <c r="M3072" s="948">
        <v>41600</v>
      </c>
      <c r="N3072" s="948" t="s">
        <v>97</v>
      </c>
      <c r="O3072" s="948">
        <v>122428</v>
      </c>
      <c r="P3072" s="948">
        <v>80828</v>
      </c>
      <c r="Q3072" s="948">
        <v>18870</v>
      </c>
      <c r="R3072" s="948">
        <v>26466</v>
      </c>
      <c r="S3072" s="948"/>
      <c r="T3072" s="948"/>
      <c r="U3072" s="948"/>
      <c r="V3072" s="948" t="s">
        <v>1403</v>
      </c>
      <c r="W3072" s="948">
        <v>1</v>
      </c>
    </row>
    <row r="3073" spans="1:23" s="917" customFormat="1" ht="12.75" customHeight="1">
      <c r="A3073" s="948">
        <v>1034</v>
      </c>
      <c r="B3073" s="948">
        <v>2803</v>
      </c>
      <c r="C3073" s="948" t="s">
        <v>98</v>
      </c>
      <c r="D3073" s="948" t="s">
        <v>1292</v>
      </c>
      <c r="E3073" s="948">
        <v>49338</v>
      </c>
      <c r="F3073" s="948" t="s">
        <v>871</v>
      </c>
      <c r="G3073" s="948" t="s">
        <v>4880</v>
      </c>
      <c r="H3073" s="948" t="s">
        <v>4439</v>
      </c>
      <c r="I3073" s="948"/>
      <c r="J3073" s="948" t="s">
        <v>1096</v>
      </c>
      <c r="K3073" s="948">
        <v>5</v>
      </c>
      <c r="L3073" s="948" t="s">
        <v>25</v>
      </c>
      <c r="M3073" s="948">
        <v>41600</v>
      </c>
      <c r="N3073" s="948" t="s">
        <v>97</v>
      </c>
      <c r="O3073" s="948">
        <v>122428</v>
      </c>
      <c r="P3073" s="948">
        <v>80828</v>
      </c>
      <c r="Q3073" s="948">
        <v>18870</v>
      </c>
      <c r="R3073" s="948">
        <v>26466</v>
      </c>
      <c r="S3073" s="948"/>
      <c r="T3073" s="948"/>
      <c r="U3073" s="948"/>
      <c r="V3073" s="948" t="s">
        <v>1403</v>
      </c>
      <c r="W3073" s="948">
        <v>1</v>
      </c>
    </row>
    <row r="3074" spans="1:23" s="917" customFormat="1" ht="12.75" customHeight="1">
      <c r="A3074" s="948">
        <v>1034</v>
      </c>
      <c r="B3074" s="948">
        <v>2803</v>
      </c>
      <c r="C3074" s="948" t="s">
        <v>98</v>
      </c>
      <c r="D3074" s="948" t="s">
        <v>1292</v>
      </c>
      <c r="E3074" s="948">
        <v>49339</v>
      </c>
      <c r="F3074" s="948" t="s">
        <v>198</v>
      </c>
      <c r="G3074" s="948" t="s">
        <v>4881</v>
      </c>
      <c r="H3074" s="948" t="s">
        <v>3298</v>
      </c>
      <c r="I3074" s="948"/>
      <c r="J3074" s="948" t="s">
        <v>1096</v>
      </c>
      <c r="K3074" s="948">
        <v>1</v>
      </c>
      <c r="L3074" s="948" t="s">
        <v>25</v>
      </c>
      <c r="M3074" s="948">
        <v>41600</v>
      </c>
      <c r="N3074" s="948" t="s">
        <v>97</v>
      </c>
      <c r="O3074" s="948">
        <v>122428</v>
      </c>
      <c r="P3074" s="948">
        <v>80828</v>
      </c>
      <c r="Q3074" s="948">
        <v>18870</v>
      </c>
      <c r="R3074" s="948">
        <v>26466</v>
      </c>
      <c r="S3074" s="948"/>
      <c r="T3074" s="948"/>
      <c r="U3074" s="948"/>
      <c r="V3074" s="948" t="s">
        <v>1348</v>
      </c>
      <c r="W3074" s="948">
        <v>1</v>
      </c>
    </row>
    <row r="3075" spans="1:23" s="917" customFormat="1" ht="12.75" customHeight="1">
      <c r="A3075" s="948">
        <v>1034</v>
      </c>
      <c r="B3075" s="948">
        <v>2803</v>
      </c>
      <c r="C3075" s="948" t="s">
        <v>98</v>
      </c>
      <c r="D3075" s="948" t="s">
        <v>1292</v>
      </c>
      <c r="E3075" s="948">
        <v>49340</v>
      </c>
      <c r="F3075" s="948" t="s">
        <v>198</v>
      </c>
      <c r="G3075" s="948" t="s">
        <v>4882</v>
      </c>
      <c r="H3075" s="948" t="s">
        <v>3298</v>
      </c>
      <c r="I3075" s="948"/>
      <c r="J3075" s="948" t="s">
        <v>1096</v>
      </c>
      <c r="K3075" s="948">
        <v>5</v>
      </c>
      <c r="L3075" s="948" t="s">
        <v>25</v>
      </c>
      <c r="M3075" s="948">
        <v>41600</v>
      </c>
      <c r="N3075" s="948" t="s">
        <v>97</v>
      </c>
      <c r="O3075" s="948">
        <v>122428</v>
      </c>
      <c r="P3075" s="948">
        <v>80828</v>
      </c>
      <c r="Q3075" s="948">
        <v>18870</v>
      </c>
      <c r="R3075" s="948">
        <v>26466</v>
      </c>
      <c r="S3075" s="948"/>
      <c r="T3075" s="948"/>
      <c r="U3075" s="948"/>
      <c r="V3075" s="948" t="s">
        <v>1348</v>
      </c>
      <c r="W3075" s="948">
        <v>1</v>
      </c>
    </row>
    <row r="3076" spans="1:23" s="917" customFormat="1" ht="12.75" customHeight="1">
      <c r="A3076" s="948">
        <v>1034</v>
      </c>
      <c r="B3076" s="948">
        <v>2803</v>
      </c>
      <c r="C3076" s="948" t="s">
        <v>98</v>
      </c>
      <c r="D3076" s="948" t="s">
        <v>1292</v>
      </c>
      <c r="E3076" s="948">
        <v>49341</v>
      </c>
      <c r="F3076" s="948" t="s">
        <v>198</v>
      </c>
      <c r="G3076" s="948" t="s">
        <v>4883</v>
      </c>
      <c r="H3076" s="948" t="s">
        <v>3298</v>
      </c>
      <c r="I3076" s="948"/>
      <c r="J3076" s="948" t="s">
        <v>1096</v>
      </c>
      <c r="K3076" s="948">
        <v>5</v>
      </c>
      <c r="L3076" s="948" t="s">
        <v>25</v>
      </c>
      <c r="M3076" s="948">
        <v>41600</v>
      </c>
      <c r="N3076" s="948" t="s">
        <v>97</v>
      </c>
      <c r="O3076" s="948">
        <v>122428</v>
      </c>
      <c r="P3076" s="948">
        <v>80828</v>
      </c>
      <c r="Q3076" s="948">
        <v>18870</v>
      </c>
      <c r="R3076" s="948">
        <v>26466</v>
      </c>
      <c r="S3076" s="948"/>
      <c r="T3076" s="948"/>
      <c r="U3076" s="948"/>
      <c r="V3076" s="948" t="s">
        <v>1348</v>
      </c>
      <c r="W3076" s="948">
        <v>1</v>
      </c>
    </row>
    <row r="3077" spans="1:23" s="917" customFormat="1" ht="12.75" customHeight="1">
      <c r="A3077" s="948">
        <v>1380</v>
      </c>
      <c r="B3077" s="948">
        <v>2803</v>
      </c>
      <c r="C3077" s="948" t="s">
        <v>98</v>
      </c>
      <c r="D3077" s="948" t="s">
        <v>1292</v>
      </c>
      <c r="E3077" s="948">
        <v>49342</v>
      </c>
      <c r="F3077" s="948" t="s">
        <v>198</v>
      </c>
      <c r="G3077" s="948" t="s">
        <v>4884</v>
      </c>
      <c r="H3077" s="948" t="s">
        <v>3298</v>
      </c>
      <c r="I3077" s="948"/>
      <c r="J3077" s="948" t="s">
        <v>1096</v>
      </c>
      <c r="K3077" s="948">
        <v>13</v>
      </c>
      <c r="L3077" s="948" t="s">
        <v>25</v>
      </c>
      <c r="M3077" s="948">
        <v>41600</v>
      </c>
      <c r="N3077" s="948" t="s">
        <v>97</v>
      </c>
      <c r="O3077" s="948">
        <v>122428</v>
      </c>
      <c r="P3077" s="948">
        <v>80828</v>
      </c>
      <c r="Q3077" s="948">
        <v>18870</v>
      </c>
      <c r="R3077" s="948">
        <v>19885</v>
      </c>
      <c r="S3077" s="948"/>
      <c r="T3077" s="948"/>
      <c r="U3077" s="948"/>
      <c r="V3077" s="948" t="s">
        <v>1348</v>
      </c>
      <c r="W3077" s="948">
        <v>1</v>
      </c>
    </row>
    <row r="3078" spans="1:23" s="917" customFormat="1" ht="12.75" customHeight="1">
      <c r="A3078" s="948">
        <v>1570</v>
      </c>
      <c r="B3078" s="948">
        <v>2801</v>
      </c>
      <c r="C3078" s="948" t="s">
        <v>115</v>
      </c>
      <c r="D3078" s="948" t="s">
        <v>1445</v>
      </c>
      <c r="E3078" s="948">
        <v>49344</v>
      </c>
      <c r="F3078" s="948" t="s">
        <v>198</v>
      </c>
      <c r="G3078" s="948" t="s">
        <v>4885</v>
      </c>
      <c r="H3078" s="948" t="s">
        <v>4886</v>
      </c>
      <c r="I3078" s="948"/>
      <c r="J3078" s="948" t="s">
        <v>1096</v>
      </c>
      <c r="K3078" s="948">
        <v>0.5</v>
      </c>
      <c r="L3078" s="948" t="s">
        <v>25</v>
      </c>
      <c r="M3078" s="948">
        <v>41600</v>
      </c>
      <c r="N3078" s="948" t="s">
        <v>114</v>
      </c>
      <c r="O3078" s="948">
        <v>165078</v>
      </c>
      <c r="P3078" s="948">
        <v>123478</v>
      </c>
      <c r="Q3078" s="948">
        <v>18870</v>
      </c>
      <c r="R3078" s="948">
        <v>26466</v>
      </c>
      <c r="S3078" s="948"/>
      <c r="T3078" s="948"/>
      <c r="U3078" s="948"/>
      <c r="V3078" s="948" t="s">
        <v>1348</v>
      </c>
      <c r="W3078" s="948">
        <v>1</v>
      </c>
    </row>
    <row r="3079" spans="1:23" s="917" customFormat="1" ht="12.75" customHeight="1">
      <c r="A3079" s="948">
        <v>1034</v>
      </c>
      <c r="B3079" s="948">
        <v>2803</v>
      </c>
      <c r="C3079" s="948" t="s">
        <v>98</v>
      </c>
      <c r="D3079" s="948" t="s">
        <v>1292</v>
      </c>
      <c r="E3079" s="948">
        <v>49345</v>
      </c>
      <c r="F3079" s="948" t="s">
        <v>198</v>
      </c>
      <c r="G3079" s="948" t="s">
        <v>4887</v>
      </c>
      <c r="H3079" s="948" t="s">
        <v>3298</v>
      </c>
      <c r="I3079" s="948"/>
      <c r="J3079" s="948" t="s">
        <v>1096</v>
      </c>
      <c r="K3079" s="948">
        <v>4</v>
      </c>
      <c r="L3079" s="948" t="s">
        <v>25</v>
      </c>
      <c r="M3079" s="948">
        <v>41600</v>
      </c>
      <c r="N3079" s="948" t="s">
        <v>97</v>
      </c>
      <c r="O3079" s="948">
        <v>122428</v>
      </c>
      <c r="P3079" s="948">
        <v>80828</v>
      </c>
      <c r="Q3079" s="948">
        <v>18870</v>
      </c>
      <c r="R3079" s="948">
        <v>26466</v>
      </c>
      <c r="S3079" s="948"/>
      <c r="T3079" s="948"/>
      <c r="U3079" s="948"/>
      <c r="V3079" s="948" t="s">
        <v>1348</v>
      </c>
      <c r="W3079" s="948">
        <v>1</v>
      </c>
    </row>
    <row r="3080" spans="1:23" s="917" customFormat="1" ht="12.75" customHeight="1">
      <c r="A3080" s="948">
        <v>1034</v>
      </c>
      <c r="B3080" s="948">
        <v>2803</v>
      </c>
      <c r="C3080" s="948" t="s">
        <v>98</v>
      </c>
      <c r="D3080" s="948" t="s">
        <v>1292</v>
      </c>
      <c r="E3080" s="948">
        <v>49346</v>
      </c>
      <c r="F3080" s="948" t="s">
        <v>198</v>
      </c>
      <c r="G3080" s="948" t="s">
        <v>4888</v>
      </c>
      <c r="H3080" s="948" t="s">
        <v>3298</v>
      </c>
      <c r="I3080" s="948"/>
      <c r="J3080" s="948" t="s">
        <v>1096</v>
      </c>
      <c r="K3080" s="948">
        <v>3</v>
      </c>
      <c r="L3080" s="948" t="s">
        <v>25</v>
      </c>
      <c r="M3080" s="948">
        <v>41600</v>
      </c>
      <c r="N3080" s="948" t="s">
        <v>97</v>
      </c>
      <c r="O3080" s="948">
        <v>122428</v>
      </c>
      <c r="P3080" s="948">
        <v>80828</v>
      </c>
      <c r="Q3080" s="948">
        <v>18870</v>
      </c>
      <c r="R3080" s="948">
        <v>26466</v>
      </c>
      <c r="S3080" s="948"/>
      <c r="T3080" s="948"/>
      <c r="U3080" s="948"/>
      <c r="V3080" s="948" t="s">
        <v>1348</v>
      </c>
      <c r="W3080" s="948">
        <v>1</v>
      </c>
    </row>
    <row r="3081" spans="1:23" s="917" customFormat="1" ht="12.75" customHeight="1">
      <c r="A3081" s="948">
        <v>1700</v>
      </c>
      <c r="B3081" s="948">
        <v>2840</v>
      </c>
      <c r="C3081" s="948" t="s">
        <v>87</v>
      </c>
      <c r="D3081" s="948" t="s">
        <v>1106</v>
      </c>
      <c r="E3081" s="948">
        <v>49347</v>
      </c>
      <c r="F3081" s="948" t="s">
        <v>198</v>
      </c>
      <c r="G3081" s="948" t="s">
        <v>4889</v>
      </c>
      <c r="H3081" s="948" t="s">
        <v>4570</v>
      </c>
      <c r="I3081" s="948"/>
      <c r="J3081" s="948" t="s">
        <v>1096</v>
      </c>
      <c r="K3081" s="948">
        <v>20</v>
      </c>
      <c r="L3081" s="948" t="s">
        <v>25</v>
      </c>
      <c r="M3081" s="948">
        <v>41600</v>
      </c>
      <c r="N3081" s="948" t="s">
        <v>84</v>
      </c>
      <c r="O3081" s="948">
        <v>94362</v>
      </c>
      <c r="P3081" s="948">
        <v>52762</v>
      </c>
      <c r="Q3081" s="948">
        <v>18870</v>
      </c>
      <c r="R3081" s="948">
        <v>26466</v>
      </c>
      <c r="S3081" s="948"/>
      <c r="T3081" s="948"/>
      <c r="U3081" s="948"/>
      <c r="V3081" s="948" t="s">
        <v>1348</v>
      </c>
      <c r="W3081" s="948">
        <v>1</v>
      </c>
    </row>
    <row r="3082" spans="1:23" s="917" customFormat="1" ht="12.75" customHeight="1">
      <c r="A3082" s="948">
        <v>1952</v>
      </c>
      <c r="B3082" s="948">
        <v>2840</v>
      </c>
      <c r="C3082" s="948" t="s">
        <v>87</v>
      </c>
      <c r="D3082" s="948" t="s">
        <v>1270</v>
      </c>
      <c r="E3082" s="948">
        <v>49348</v>
      </c>
      <c r="F3082" s="948" t="s">
        <v>198</v>
      </c>
      <c r="G3082" s="948" t="s">
        <v>4890</v>
      </c>
      <c r="H3082" s="948" t="s">
        <v>4074</v>
      </c>
      <c r="I3082" s="948"/>
      <c r="J3082" s="948" t="s">
        <v>1096</v>
      </c>
      <c r="K3082" s="948">
        <v>3</v>
      </c>
      <c r="L3082" s="948" t="s">
        <v>327</v>
      </c>
      <c r="M3082" s="948">
        <v>41600</v>
      </c>
      <c r="N3082" s="948" t="s">
        <v>84</v>
      </c>
      <c r="O3082" s="948">
        <v>94362</v>
      </c>
      <c r="P3082" s="948">
        <v>52762</v>
      </c>
      <c r="Q3082" s="948">
        <v>9746</v>
      </c>
      <c r="R3082" s="948">
        <v>9782</v>
      </c>
      <c r="S3082" s="948"/>
      <c r="T3082" s="948"/>
      <c r="U3082" s="948"/>
      <c r="V3082" s="948" t="s">
        <v>1348</v>
      </c>
      <c r="W3082" s="948">
        <v>1</v>
      </c>
    </row>
    <row r="3083" spans="1:23" s="917" customFormat="1" ht="12.75" customHeight="1">
      <c r="A3083" s="948">
        <v>1700</v>
      </c>
      <c r="B3083" s="948">
        <v>2840</v>
      </c>
      <c r="C3083" s="948" t="s">
        <v>87</v>
      </c>
      <c r="D3083" s="948" t="s">
        <v>1106</v>
      </c>
      <c r="E3083" s="948">
        <v>49349</v>
      </c>
      <c r="F3083" s="948" t="s">
        <v>198</v>
      </c>
      <c r="G3083" s="948" t="s">
        <v>4891</v>
      </c>
      <c r="H3083" s="948" t="s">
        <v>4570</v>
      </c>
      <c r="I3083" s="948"/>
      <c r="J3083" s="948" t="s">
        <v>1096</v>
      </c>
      <c r="K3083" s="948">
        <v>1</v>
      </c>
      <c r="L3083" s="948" t="s">
        <v>25</v>
      </c>
      <c r="M3083" s="948">
        <v>41600</v>
      </c>
      <c r="N3083" s="948" t="s">
        <v>84</v>
      </c>
      <c r="O3083" s="948">
        <v>94362</v>
      </c>
      <c r="P3083" s="948">
        <v>52762</v>
      </c>
      <c r="Q3083" s="948">
        <v>18870</v>
      </c>
      <c r="R3083" s="948">
        <v>26466</v>
      </c>
      <c r="S3083" s="948"/>
      <c r="T3083" s="948"/>
      <c r="U3083" s="948"/>
      <c r="V3083" s="948" t="s">
        <v>1348</v>
      </c>
      <c r="W3083" s="948">
        <v>1</v>
      </c>
    </row>
    <row r="3084" spans="1:23" s="917" customFormat="1" ht="12.75" customHeight="1">
      <c r="A3084" s="948">
        <v>1700</v>
      </c>
      <c r="B3084" s="948">
        <v>2840</v>
      </c>
      <c r="C3084" s="948" t="s">
        <v>87</v>
      </c>
      <c r="D3084" s="948" t="s">
        <v>1106</v>
      </c>
      <c r="E3084" s="948">
        <v>49350</v>
      </c>
      <c r="F3084" s="948" t="s">
        <v>198</v>
      </c>
      <c r="G3084" s="948" t="s">
        <v>4892</v>
      </c>
      <c r="H3084" s="948" t="s">
        <v>4570</v>
      </c>
      <c r="I3084" s="948"/>
      <c r="J3084" s="948" t="s">
        <v>1096</v>
      </c>
      <c r="K3084" s="948">
        <v>3</v>
      </c>
      <c r="L3084" s="948" t="s">
        <v>25</v>
      </c>
      <c r="M3084" s="948">
        <v>41600</v>
      </c>
      <c r="N3084" s="948" t="s">
        <v>84</v>
      </c>
      <c r="O3084" s="948">
        <v>94362</v>
      </c>
      <c r="P3084" s="948">
        <v>52762</v>
      </c>
      <c r="Q3084" s="948">
        <v>18870</v>
      </c>
      <c r="R3084" s="948">
        <v>26466</v>
      </c>
      <c r="S3084" s="948"/>
      <c r="T3084" s="948"/>
      <c r="U3084" s="948"/>
      <c r="V3084" s="948" t="s">
        <v>1348</v>
      </c>
      <c r="W3084" s="948">
        <v>1</v>
      </c>
    </row>
    <row r="3085" spans="1:23" s="917" customFormat="1" ht="12.75" customHeight="1">
      <c r="A3085" s="948">
        <v>1700</v>
      </c>
      <c r="B3085" s="948">
        <v>2840</v>
      </c>
      <c r="C3085" s="948" t="s">
        <v>87</v>
      </c>
      <c r="D3085" s="948" t="s">
        <v>1106</v>
      </c>
      <c r="E3085" s="948">
        <v>49350</v>
      </c>
      <c r="F3085" s="948" t="s">
        <v>869</v>
      </c>
      <c r="G3085" s="948" t="s">
        <v>4893</v>
      </c>
      <c r="H3085" s="948" t="s">
        <v>4894</v>
      </c>
      <c r="I3085" s="948"/>
      <c r="J3085" s="948" t="s">
        <v>1096</v>
      </c>
      <c r="K3085" s="948">
        <v>1</v>
      </c>
      <c r="L3085" s="948" t="s">
        <v>25</v>
      </c>
      <c r="M3085" s="948">
        <v>41600</v>
      </c>
      <c r="N3085" s="948" t="s">
        <v>84</v>
      </c>
      <c r="O3085" s="948">
        <v>94362</v>
      </c>
      <c r="P3085" s="948">
        <v>52762</v>
      </c>
      <c r="Q3085" s="948">
        <v>18870</v>
      </c>
      <c r="R3085" s="948">
        <v>26466</v>
      </c>
      <c r="S3085" s="948"/>
      <c r="T3085" s="948"/>
      <c r="U3085" s="948"/>
      <c r="V3085" s="948" t="s">
        <v>1403</v>
      </c>
      <c r="W3085" s="948">
        <v>1</v>
      </c>
    </row>
    <row r="3086" spans="1:23" s="917" customFormat="1" ht="12.75" customHeight="1">
      <c r="A3086" s="948">
        <v>1700</v>
      </c>
      <c r="B3086" s="948">
        <v>2840</v>
      </c>
      <c r="C3086" s="948" t="s">
        <v>87</v>
      </c>
      <c r="D3086" s="948" t="s">
        <v>1106</v>
      </c>
      <c r="E3086" s="948">
        <v>49350</v>
      </c>
      <c r="F3086" s="948" t="s">
        <v>871</v>
      </c>
      <c r="G3086" s="948" t="s">
        <v>4895</v>
      </c>
      <c r="H3086" s="948" t="s">
        <v>4894</v>
      </c>
      <c r="I3086" s="948"/>
      <c r="J3086" s="948" t="s">
        <v>1096</v>
      </c>
      <c r="K3086" s="948">
        <v>2</v>
      </c>
      <c r="L3086" s="948" t="s">
        <v>25</v>
      </c>
      <c r="M3086" s="948">
        <v>41600</v>
      </c>
      <c r="N3086" s="948" t="s">
        <v>84</v>
      </c>
      <c r="O3086" s="948">
        <v>94362</v>
      </c>
      <c r="P3086" s="948">
        <v>52762</v>
      </c>
      <c r="Q3086" s="948">
        <v>18870</v>
      </c>
      <c r="R3086" s="948">
        <v>26466</v>
      </c>
      <c r="S3086" s="948"/>
      <c r="T3086" s="948"/>
      <c r="U3086" s="948"/>
      <c r="V3086" s="948" t="s">
        <v>1403</v>
      </c>
      <c r="W3086" s="948">
        <v>1</v>
      </c>
    </row>
    <row r="3087" spans="1:23" s="917" customFormat="1" ht="12.75" customHeight="1">
      <c r="A3087" s="948">
        <v>1445</v>
      </c>
      <c r="B3087" s="948">
        <v>2823</v>
      </c>
      <c r="C3087" s="948" t="s">
        <v>551</v>
      </c>
      <c r="D3087" s="948" t="s">
        <v>1106</v>
      </c>
      <c r="E3087" s="948">
        <v>49351</v>
      </c>
      <c r="F3087" s="948" t="s">
        <v>198</v>
      </c>
      <c r="G3087" s="948" t="s">
        <v>4896</v>
      </c>
      <c r="H3087" s="948" t="s">
        <v>4580</v>
      </c>
      <c r="I3087" s="948"/>
      <c r="J3087" s="948" t="s">
        <v>1096</v>
      </c>
      <c r="K3087" s="948">
        <v>2</v>
      </c>
      <c r="L3087" s="948" t="s">
        <v>25</v>
      </c>
      <c r="M3087" s="948">
        <v>41600</v>
      </c>
      <c r="N3087" s="948" t="s">
        <v>93</v>
      </c>
      <c r="O3087" s="948">
        <v>109342</v>
      </c>
      <c r="P3087" s="948">
        <v>67742</v>
      </c>
      <c r="Q3087" s="948">
        <v>18870</v>
      </c>
      <c r="R3087" s="948">
        <v>26466</v>
      </c>
      <c r="S3087" s="948"/>
      <c r="T3087" s="948"/>
      <c r="U3087" s="948"/>
      <c r="V3087" s="948" t="s">
        <v>1348</v>
      </c>
      <c r="W3087" s="948">
        <v>1</v>
      </c>
    </row>
    <row r="3088" spans="1:23" s="917" customFormat="1" ht="12.75" customHeight="1">
      <c r="A3088" s="948">
        <v>1445</v>
      </c>
      <c r="B3088" s="948">
        <v>2823</v>
      </c>
      <c r="C3088" s="948" t="s">
        <v>551</v>
      </c>
      <c r="D3088" s="948" t="s">
        <v>1106</v>
      </c>
      <c r="E3088" s="948">
        <v>49351</v>
      </c>
      <c r="F3088" s="948" t="s">
        <v>869</v>
      </c>
      <c r="G3088" s="948" t="s">
        <v>4897</v>
      </c>
      <c r="H3088" s="948" t="s">
        <v>4898</v>
      </c>
      <c r="I3088" s="948"/>
      <c r="J3088" s="948" t="s">
        <v>1096</v>
      </c>
      <c r="K3088" s="948">
        <v>1</v>
      </c>
      <c r="L3088" s="948" t="s">
        <v>25</v>
      </c>
      <c r="M3088" s="948">
        <v>41600</v>
      </c>
      <c r="N3088" s="948" t="s">
        <v>93</v>
      </c>
      <c r="O3088" s="948">
        <v>109342</v>
      </c>
      <c r="P3088" s="948">
        <v>67742</v>
      </c>
      <c r="Q3088" s="948">
        <v>18870</v>
      </c>
      <c r="R3088" s="948">
        <v>26466</v>
      </c>
      <c r="S3088" s="948"/>
      <c r="T3088" s="948"/>
      <c r="U3088" s="948"/>
      <c r="V3088" s="948" t="s">
        <v>1403</v>
      </c>
      <c r="W3088" s="948">
        <v>1</v>
      </c>
    </row>
    <row r="3089" spans="1:23" s="917" customFormat="1" ht="12.75" customHeight="1">
      <c r="A3089" s="948">
        <v>1445</v>
      </c>
      <c r="B3089" s="948">
        <v>2823</v>
      </c>
      <c r="C3089" s="948" t="s">
        <v>551</v>
      </c>
      <c r="D3089" s="948" t="s">
        <v>1106</v>
      </c>
      <c r="E3089" s="948">
        <v>49351</v>
      </c>
      <c r="F3089" s="948" t="s">
        <v>871</v>
      </c>
      <c r="G3089" s="948" t="s">
        <v>4899</v>
      </c>
      <c r="H3089" s="948" t="s">
        <v>4898</v>
      </c>
      <c r="I3089" s="948"/>
      <c r="J3089" s="948" t="s">
        <v>1096</v>
      </c>
      <c r="K3089" s="948">
        <v>1</v>
      </c>
      <c r="L3089" s="948" t="s">
        <v>25</v>
      </c>
      <c r="M3089" s="948">
        <v>41600</v>
      </c>
      <c r="N3089" s="948" t="s">
        <v>93</v>
      </c>
      <c r="O3089" s="948">
        <v>109342</v>
      </c>
      <c r="P3089" s="948">
        <v>67742</v>
      </c>
      <c r="Q3089" s="948">
        <v>18870</v>
      </c>
      <c r="R3089" s="948">
        <v>26466</v>
      </c>
      <c r="S3089" s="948"/>
      <c r="T3089" s="948"/>
      <c r="U3089" s="948"/>
      <c r="V3089" s="948" t="s">
        <v>1403</v>
      </c>
      <c r="W3089" s="948">
        <v>1</v>
      </c>
    </row>
    <row r="3090" spans="1:23" s="917" customFormat="1" ht="12.75" customHeight="1">
      <c r="A3090" s="948">
        <v>1700</v>
      </c>
      <c r="B3090" s="948">
        <v>2840</v>
      </c>
      <c r="C3090" s="948" t="s">
        <v>87</v>
      </c>
      <c r="D3090" s="948" t="s">
        <v>1106</v>
      </c>
      <c r="E3090" s="948">
        <v>49352</v>
      </c>
      <c r="F3090" s="948" t="s">
        <v>198</v>
      </c>
      <c r="G3090" s="948" t="s">
        <v>4900</v>
      </c>
      <c r="H3090" s="948" t="s">
        <v>4570</v>
      </c>
      <c r="I3090" s="948"/>
      <c r="J3090" s="948" t="s">
        <v>1096</v>
      </c>
      <c r="K3090" s="948">
        <v>4</v>
      </c>
      <c r="L3090" s="948" t="s">
        <v>25</v>
      </c>
      <c r="M3090" s="948">
        <v>41600</v>
      </c>
      <c r="N3090" s="948" t="s">
        <v>84</v>
      </c>
      <c r="O3090" s="948">
        <v>94362</v>
      </c>
      <c r="P3090" s="948">
        <v>52762</v>
      </c>
      <c r="Q3090" s="948">
        <v>18870</v>
      </c>
      <c r="R3090" s="948">
        <v>26466</v>
      </c>
      <c r="S3090" s="948"/>
      <c r="T3090" s="948"/>
      <c r="U3090" s="948"/>
      <c r="V3090" s="948" t="s">
        <v>1348</v>
      </c>
      <c r="W3090" s="948">
        <v>1</v>
      </c>
    </row>
    <row r="3091" spans="1:23" s="917" customFormat="1" ht="12.75" customHeight="1">
      <c r="A3091" s="948">
        <v>1700</v>
      </c>
      <c r="B3091" s="948">
        <v>2840</v>
      </c>
      <c r="C3091" s="948" t="s">
        <v>87</v>
      </c>
      <c r="D3091" s="948" t="s">
        <v>1106</v>
      </c>
      <c r="E3091" s="948">
        <v>49352</v>
      </c>
      <c r="F3091" s="948" t="s">
        <v>869</v>
      </c>
      <c r="G3091" s="948" t="s">
        <v>4901</v>
      </c>
      <c r="H3091" s="948" t="s">
        <v>4894</v>
      </c>
      <c r="I3091" s="948"/>
      <c r="J3091" s="948" t="s">
        <v>1096</v>
      </c>
      <c r="K3091" s="948">
        <v>2</v>
      </c>
      <c r="L3091" s="948" t="s">
        <v>25</v>
      </c>
      <c r="M3091" s="948">
        <v>41600</v>
      </c>
      <c r="N3091" s="948" t="s">
        <v>84</v>
      </c>
      <c r="O3091" s="948">
        <v>94362</v>
      </c>
      <c r="P3091" s="948">
        <v>52762</v>
      </c>
      <c r="Q3091" s="948">
        <v>18870</v>
      </c>
      <c r="R3091" s="948">
        <v>26466</v>
      </c>
      <c r="S3091" s="948"/>
      <c r="T3091" s="948"/>
      <c r="U3091" s="948"/>
      <c r="V3091" s="948" t="s">
        <v>1403</v>
      </c>
      <c r="W3091" s="948">
        <v>1</v>
      </c>
    </row>
    <row r="3092" spans="1:23" s="917" customFormat="1" ht="12.75" customHeight="1">
      <c r="A3092" s="948">
        <v>1700</v>
      </c>
      <c r="B3092" s="948">
        <v>2840</v>
      </c>
      <c r="C3092" s="948" t="s">
        <v>87</v>
      </c>
      <c r="D3092" s="948" t="s">
        <v>1106</v>
      </c>
      <c r="E3092" s="948">
        <v>49352</v>
      </c>
      <c r="F3092" s="948" t="s">
        <v>871</v>
      </c>
      <c r="G3092" s="948" t="s">
        <v>4902</v>
      </c>
      <c r="H3092" s="948" t="s">
        <v>4894</v>
      </c>
      <c r="I3092" s="948"/>
      <c r="J3092" s="948" t="s">
        <v>1096</v>
      </c>
      <c r="K3092" s="948">
        <v>2</v>
      </c>
      <c r="L3092" s="948" t="s">
        <v>25</v>
      </c>
      <c r="M3092" s="948">
        <v>41600</v>
      </c>
      <c r="N3092" s="948" t="s">
        <v>84</v>
      </c>
      <c r="O3092" s="948">
        <v>94362</v>
      </c>
      <c r="P3092" s="948">
        <v>52762</v>
      </c>
      <c r="Q3092" s="948">
        <v>18870</v>
      </c>
      <c r="R3092" s="948">
        <v>26466</v>
      </c>
      <c r="S3092" s="948"/>
      <c r="T3092" s="948"/>
      <c r="U3092" s="948"/>
      <c r="V3092" s="948" t="s">
        <v>1403</v>
      </c>
      <c r="W3092" s="948">
        <v>1</v>
      </c>
    </row>
    <row r="3093" spans="1:23" s="917" customFormat="1" ht="12.75" customHeight="1">
      <c r="A3093" s="948">
        <v>1700</v>
      </c>
      <c r="B3093" s="948">
        <v>2840</v>
      </c>
      <c r="C3093" s="948" t="s">
        <v>87</v>
      </c>
      <c r="D3093" s="948" t="s">
        <v>1106</v>
      </c>
      <c r="E3093" s="948">
        <v>49353</v>
      </c>
      <c r="F3093" s="948" t="s">
        <v>198</v>
      </c>
      <c r="G3093" s="948" t="s">
        <v>4903</v>
      </c>
      <c r="H3093" s="948" t="s">
        <v>4570</v>
      </c>
      <c r="I3093" s="948"/>
      <c r="J3093" s="948" t="s">
        <v>1096</v>
      </c>
      <c r="K3093" s="948">
        <v>2</v>
      </c>
      <c r="L3093" s="948" t="s">
        <v>25</v>
      </c>
      <c r="M3093" s="948">
        <v>41600</v>
      </c>
      <c r="N3093" s="948" t="s">
        <v>84</v>
      </c>
      <c r="O3093" s="948">
        <v>94362</v>
      </c>
      <c r="P3093" s="948">
        <v>52762</v>
      </c>
      <c r="Q3093" s="948">
        <v>18870</v>
      </c>
      <c r="R3093" s="948">
        <v>26466</v>
      </c>
      <c r="S3093" s="948"/>
      <c r="T3093" s="948"/>
      <c r="U3093" s="948"/>
      <c r="V3093" s="948" t="s">
        <v>1348</v>
      </c>
      <c r="W3093" s="948">
        <v>1</v>
      </c>
    </row>
    <row r="3094" spans="1:23" s="917" customFormat="1" ht="12.75" customHeight="1">
      <c r="A3094" s="948">
        <v>1700</v>
      </c>
      <c r="B3094" s="948">
        <v>2840</v>
      </c>
      <c r="C3094" s="948" t="s">
        <v>87</v>
      </c>
      <c r="D3094" s="948" t="s">
        <v>1106</v>
      </c>
      <c r="E3094" s="948">
        <v>49354</v>
      </c>
      <c r="F3094" s="948" t="s">
        <v>198</v>
      </c>
      <c r="G3094" s="948" t="s">
        <v>4904</v>
      </c>
      <c r="H3094" s="948" t="s">
        <v>4570</v>
      </c>
      <c r="I3094" s="948"/>
      <c r="J3094" s="948" t="s">
        <v>1096</v>
      </c>
      <c r="K3094" s="948">
        <v>2</v>
      </c>
      <c r="L3094" s="948" t="s">
        <v>25</v>
      </c>
      <c r="M3094" s="948">
        <v>41600</v>
      </c>
      <c r="N3094" s="948" t="s">
        <v>84</v>
      </c>
      <c r="O3094" s="948">
        <v>94362</v>
      </c>
      <c r="P3094" s="948">
        <v>52762</v>
      </c>
      <c r="Q3094" s="948">
        <v>18870</v>
      </c>
      <c r="R3094" s="948">
        <v>26466</v>
      </c>
      <c r="S3094" s="948"/>
      <c r="T3094" s="948"/>
      <c r="U3094" s="948"/>
      <c r="V3094" s="948" t="s">
        <v>1348</v>
      </c>
      <c r="W3094" s="948">
        <v>1</v>
      </c>
    </row>
    <row r="3095" spans="1:23" s="917" customFormat="1" ht="12.75" customHeight="1">
      <c r="A3095" s="948">
        <v>1700</v>
      </c>
      <c r="B3095" s="948">
        <v>2840</v>
      </c>
      <c r="C3095" s="948" t="s">
        <v>87</v>
      </c>
      <c r="D3095" s="948" t="s">
        <v>1106</v>
      </c>
      <c r="E3095" s="948">
        <v>49355</v>
      </c>
      <c r="F3095" s="948" t="s">
        <v>198</v>
      </c>
      <c r="G3095" s="948" t="s">
        <v>4905</v>
      </c>
      <c r="H3095" s="948" t="s">
        <v>4570</v>
      </c>
      <c r="I3095" s="948"/>
      <c r="J3095" s="948" t="s">
        <v>1096</v>
      </c>
      <c r="K3095" s="948">
        <v>2</v>
      </c>
      <c r="L3095" s="948" t="s">
        <v>25</v>
      </c>
      <c r="M3095" s="948">
        <v>41600</v>
      </c>
      <c r="N3095" s="948" t="s">
        <v>84</v>
      </c>
      <c r="O3095" s="948">
        <v>94362</v>
      </c>
      <c r="P3095" s="948">
        <v>52762</v>
      </c>
      <c r="Q3095" s="948">
        <v>18870</v>
      </c>
      <c r="R3095" s="948">
        <v>26466</v>
      </c>
      <c r="S3095" s="948"/>
      <c r="T3095" s="948"/>
      <c r="U3095" s="948"/>
      <c r="V3095" s="948" t="s">
        <v>1348</v>
      </c>
      <c r="W3095" s="948">
        <v>1</v>
      </c>
    </row>
    <row r="3096" spans="1:23" s="917" customFormat="1" ht="12.75" customHeight="1">
      <c r="A3096" s="948">
        <v>1335</v>
      </c>
      <c r="B3096" s="948">
        <v>2832</v>
      </c>
      <c r="C3096" s="948" t="s">
        <v>92</v>
      </c>
      <c r="D3096" s="948" t="s">
        <v>1133</v>
      </c>
      <c r="E3096" s="948">
        <v>49356</v>
      </c>
      <c r="F3096" s="948" t="s">
        <v>198</v>
      </c>
      <c r="G3096" s="948" t="s">
        <v>4906</v>
      </c>
      <c r="H3096" s="948" t="s">
        <v>4907</v>
      </c>
      <c r="I3096" s="948"/>
      <c r="J3096" s="948" t="s">
        <v>1096</v>
      </c>
      <c r="K3096" s="948">
        <v>2</v>
      </c>
      <c r="L3096" s="948" t="s">
        <v>25</v>
      </c>
      <c r="M3096" s="948">
        <v>41600</v>
      </c>
      <c r="N3096" s="948" t="s">
        <v>88</v>
      </c>
      <c r="O3096" s="948">
        <v>101092</v>
      </c>
      <c r="P3096" s="948">
        <v>59492</v>
      </c>
      <c r="Q3096" s="948">
        <v>18870</v>
      </c>
      <c r="R3096" s="948">
        <v>26466</v>
      </c>
      <c r="S3096" s="948"/>
      <c r="T3096" s="948"/>
      <c r="U3096" s="948"/>
      <c r="V3096" s="948" t="s">
        <v>1348</v>
      </c>
      <c r="W3096" s="948">
        <v>1</v>
      </c>
    </row>
    <row r="3097" spans="1:23" s="917" customFormat="1" ht="12.75" customHeight="1">
      <c r="A3097" s="948">
        <v>1255</v>
      </c>
      <c r="B3097" s="948">
        <v>2817</v>
      </c>
      <c r="C3097" s="948" t="s">
        <v>107</v>
      </c>
      <c r="D3097" s="948" t="s">
        <v>1445</v>
      </c>
      <c r="E3097" s="948">
        <v>49357</v>
      </c>
      <c r="F3097" s="948" t="s">
        <v>198</v>
      </c>
      <c r="G3097" s="948" t="s">
        <v>4908</v>
      </c>
      <c r="H3097" s="948" t="s">
        <v>4775</v>
      </c>
      <c r="I3097" s="948"/>
      <c r="J3097" s="948" t="s">
        <v>1096</v>
      </c>
      <c r="K3097" s="948">
        <v>1</v>
      </c>
      <c r="L3097" s="948" t="s">
        <v>25</v>
      </c>
      <c r="M3097" s="948">
        <v>41600</v>
      </c>
      <c r="N3097" s="948" t="s">
        <v>106</v>
      </c>
      <c r="O3097" s="948">
        <v>136028</v>
      </c>
      <c r="P3097" s="948">
        <v>94428</v>
      </c>
      <c r="Q3097" s="948">
        <v>18870</v>
      </c>
      <c r="R3097" s="948">
        <v>26466</v>
      </c>
      <c r="S3097" s="948"/>
      <c r="T3097" s="948"/>
      <c r="U3097" s="948"/>
      <c r="V3097" s="948" t="s">
        <v>1348</v>
      </c>
      <c r="W3097" s="948">
        <v>1</v>
      </c>
    </row>
    <row r="3098" spans="1:23" s="917" customFormat="1" ht="12.75" customHeight="1">
      <c r="A3098" s="948">
        <v>1255</v>
      </c>
      <c r="B3098" s="948">
        <v>2840</v>
      </c>
      <c r="C3098" s="948" t="s">
        <v>87</v>
      </c>
      <c r="D3098" s="948" t="s">
        <v>1445</v>
      </c>
      <c r="E3098" s="948">
        <v>49358</v>
      </c>
      <c r="F3098" s="948" t="s">
        <v>198</v>
      </c>
      <c r="G3098" s="948" t="s">
        <v>4909</v>
      </c>
      <c r="H3098" s="948" t="s">
        <v>4775</v>
      </c>
      <c r="I3098" s="948"/>
      <c r="J3098" s="948" t="s">
        <v>1096</v>
      </c>
      <c r="K3098" s="948">
        <v>1</v>
      </c>
      <c r="L3098" s="948" t="s">
        <v>25</v>
      </c>
      <c r="M3098" s="948">
        <v>41600</v>
      </c>
      <c r="N3098" s="948" t="s">
        <v>84</v>
      </c>
      <c r="O3098" s="948">
        <v>94362</v>
      </c>
      <c r="P3098" s="948">
        <v>52762</v>
      </c>
      <c r="Q3098" s="948">
        <v>18870</v>
      </c>
      <c r="R3098" s="948">
        <v>26466</v>
      </c>
      <c r="S3098" s="948"/>
      <c r="T3098" s="948"/>
      <c r="U3098" s="948"/>
      <c r="V3098" s="948" t="s">
        <v>1348</v>
      </c>
      <c r="W3098" s="948">
        <v>1</v>
      </c>
    </row>
    <row r="3099" spans="1:23" s="917" customFormat="1" ht="12.75" customHeight="1">
      <c r="A3099" s="948">
        <v>1335</v>
      </c>
      <c r="B3099" s="948">
        <v>2825</v>
      </c>
      <c r="C3099" s="948" t="s">
        <v>118</v>
      </c>
      <c r="D3099" s="948" t="s">
        <v>1133</v>
      </c>
      <c r="E3099" s="948">
        <v>49359</v>
      </c>
      <c r="F3099" s="948" t="s">
        <v>198</v>
      </c>
      <c r="G3099" s="948" t="s">
        <v>4910</v>
      </c>
      <c r="H3099" s="948" t="s">
        <v>4907</v>
      </c>
      <c r="I3099" s="948"/>
      <c r="J3099" s="948" t="s">
        <v>1096</v>
      </c>
      <c r="K3099" s="948">
        <v>5</v>
      </c>
      <c r="L3099" s="948" t="s">
        <v>25</v>
      </c>
      <c r="M3099" s="948">
        <v>41600</v>
      </c>
      <c r="N3099" s="948" t="s">
        <v>109</v>
      </c>
      <c r="O3099" s="948">
        <v>149905</v>
      </c>
      <c r="P3099" s="948">
        <v>108305</v>
      </c>
      <c r="Q3099" s="948">
        <v>18870</v>
      </c>
      <c r="R3099" s="948">
        <v>26466</v>
      </c>
      <c r="S3099" s="948"/>
      <c r="T3099" s="948"/>
      <c r="U3099" s="948"/>
      <c r="V3099" s="948" t="s">
        <v>1348</v>
      </c>
      <c r="W3099" s="948">
        <v>1</v>
      </c>
    </row>
    <row r="3100" spans="1:23" s="917" customFormat="1" ht="12.75" customHeight="1">
      <c r="A3100" s="948">
        <v>1700</v>
      </c>
      <c r="B3100" s="948">
        <v>2840</v>
      </c>
      <c r="C3100" s="948" t="s">
        <v>87</v>
      </c>
      <c r="D3100" s="948" t="s">
        <v>1106</v>
      </c>
      <c r="E3100" s="948">
        <v>49360</v>
      </c>
      <c r="F3100" s="948" t="s">
        <v>198</v>
      </c>
      <c r="G3100" s="948" t="s">
        <v>4911</v>
      </c>
      <c r="H3100" s="948" t="s">
        <v>4570</v>
      </c>
      <c r="I3100" s="948"/>
      <c r="J3100" s="948" t="s">
        <v>1096</v>
      </c>
      <c r="K3100" s="948">
        <v>4</v>
      </c>
      <c r="L3100" s="948" t="s">
        <v>25</v>
      </c>
      <c r="M3100" s="948">
        <v>41600</v>
      </c>
      <c r="N3100" s="948" t="s">
        <v>84</v>
      </c>
      <c r="O3100" s="948">
        <v>94362</v>
      </c>
      <c r="P3100" s="948">
        <v>52762</v>
      </c>
      <c r="Q3100" s="948">
        <v>18870</v>
      </c>
      <c r="R3100" s="948">
        <v>26466</v>
      </c>
      <c r="S3100" s="948"/>
      <c r="T3100" s="948"/>
      <c r="U3100" s="948"/>
      <c r="V3100" s="948" t="s">
        <v>1348</v>
      </c>
      <c r="W3100" s="948">
        <v>1</v>
      </c>
    </row>
    <row r="3101" spans="1:23" s="917" customFormat="1" ht="12.75" customHeight="1">
      <c r="A3101" s="948">
        <v>1700</v>
      </c>
      <c r="B3101" s="948">
        <v>2840</v>
      </c>
      <c r="C3101" s="948" t="s">
        <v>87</v>
      </c>
      <c r="D3101" s="948" t="s">
        <v>1106</v>
      </c>
      <c r="E3101" s="948">
        <v>49360</v>
      </c>
      <c r="F3101" s="948" t="s">
        <v>869</v>
      </c>
      <c r="G3101" s="948" t="s">
        <v>4912</v>
      </c>
      <c r="H3101" s="948" t="s">
        <v>4913</v>
      </c>
      <c r="I3101" s="948"/>
      <c r="J3101" s="948" t="s">
        <v>1096</v>
      </c>
      <c r="K3101" s="948">
        <v>2</v>
      </c>
      <c r="L3101" s="948" t="s">
        <v>25</v>
      </c>
      <c r="M3101" s="948">
        <v>41600</v>
      </c>
      <c r="N3101" s="948" t="s">
        <v>84</v>
      </c>
      <c r="O3101" s="948">
        <v>94362</v>
      </c>
      <c r="P3101" s="948">
        <v>52762</v>
      </c>
      <c r="Q3101" s="948">
        <v>18870</v>
      </c>
      <c r="R3101" s="948">
        <v>26466</v>
      </c>
      <c r="S3101" s="948"/>
      <c r="T3101" s="948"/>
      <c r="U3101" s="948"/>
      <c r="V3101" s="948" t="s">
        <v>1403</v>
      </c>
      <c r="W3101" s="948">
        <v>1</v>
      </c>
    </row>
    <row r="3102" spans="1:23" s="917" customFormat="1" ht="12.75" customHeight="1">
      <c r="A3102" s="948">
        <v>1700</v>
      </c>
      <c r="B3102" s="948">
        <v>2840</v>
      </c>
      <c r="C3102" s="948" t="s">
        <v>87</v>
      </c>
      <c r="D3102" s="948" t="s">
        <v>1106</v>
      </c>
      <c r="E3102" s="948">
        <v>49360</v>
      </c>
      <c r="F3102" s="948" t="s">
        <v>871</v>
      </c>
      <c r="G3102" s="948" t="s">
        <v>4914</v>
      </c>
      <c r="H3102" s="948" t="s">
        <v>4913</v>
      </c>
      <c r="I3102" s="948"/>
      <c r="J3102" s="948" t="s">
        <v>1096</v>
      </c>
      <c r="K3102" s="948">
        <v>2</v>
      </c>
      <c r="L3102" s="948" t="s">
        <v>25</v>
      </c>
      <c r="M3102" s="948">
        <v>41600</v>
      </c>
      <c r="N3102" s="948" t="s">
        <v>84</v>
      </c>
      <c r="O3102" s="948">
        <v>94362</v>
      </c>
      <c r="P3102" s="948">
        <v>52762</v>
      </c>
      <c r="Q3102" s="948">
        <v>18870</v>
      </c>
      <c r="R3102" s="948">
        <v>26466</v>
      </c>
      <c r="S3102" s="948"/>
      <c r="T3102" s="948"/>
      <c r="U3102" s="948"/>
      <c r="V3102" s="948" t="s">
        <v>1403</v>
      </c>
      <c r="W3102" s="948">
        <v>1</v>
      </c>
    </row>
    <row r="3103" spans="1:23" s="917" customFormat="1" ht="12.75" customHeight="1">
      <c r="A3103" s="948">
        <v>1255</v>
      </c>
      <c r="B3103" s="948">
        <v>2817</v>
      </c>
      <c r="C3103" s="948" t="s">
        <v>107</v>
      </c>
      <c r="D3103" s="948" t="s">
        <v>1445</v>
      </c>
      <c r="E3103" s="948">
        <v>49361</v>
      </c>
      <c r="F3103" s="948" t="s">
        <v>198</v>
      </c>
      <c r="G3103" s="948" t="s">
        <v>4915</v>
      </c>
      <c r="H3103" s="948" t="s">
        <v>4775</v>
      </c>
      <c r="I3103" s="948"/>
      <c r="J3103" s="948" t="s">
        <v>1096</v>
      </c>
      <c r="K3103" s="948">
        <v>2</v>
      </c>
      <c r="L3103" s="948" t="s">
        <v>25</v>
      </c>
      <c r="M3103" s="948">
        <v>41600</v>
      </c>
      <c r="N3103" s="948" t="s">
        <v>106</v>
      </c>
      <c r="O3103" s="948">
        <v>136028</v>
      </c>
      <c r="P3103" s="948">
        <v>94428</v>
      </c>
      <c r="Q3103" s="948">
        <v>18870</v>
      </c>
      <c r="R3103" s="948">
        <v>26466</v>
      </c>
      <c r="S3103" s="948"/>
      <c r="T3103" s="948"/>
      <c r="U3103" s="948"/>
      <c r="V3103" s="948" t="s">
        <v>1348</v>
      </c>
      <c r="W3103" s="948">
        <v>1</v>
      </c>
    </row>
    <row r="3104" spans="1:23" s="917" customFormat="1" ht="12.75" customHeight="1">
      <c r="A3104" s="948">
        <v>1255</v>
      </c>
      <c r="B3104" s="948">
        <v>2817</v>
      </c>
      <c r="C3104" s="948" t="s">
        <v>107</v>
      </c>
      <c r="D3104" s="948" t="s">
        <v>1445</v>
      </c>
      <c r="E3104" s="948">
        <v>49362</v>
      </c>
      <c r="F3104" s="948" t="s">
        <v>198</v>
      </c>
      <c r="G3104" s="948" t="s">
        <v>4916</v>
      </c>
      <c r="H3104" s="948" t="s">
        <v>4775</v>
      </c>
      <c r="I3104" s="948"/>
      <c r="J3104" s="948" t="s">
        <v>1096</v>
      </c>
      <c r="K3104" s="948">
        <v>1</v>
      </c>
      <c r="L3104" s="948" t="s">
        <v>25</v>
      </c>
      <c r="M3104" s="948">
        <v>41600</v>
      </c>
      <c r="N3104" s="948" t="s">
        <v>106</v>
      </c>
      <c r="O3104" s="948">
        <v>136028</v>
      </c>
      <c r="P3104" s="948">
        <v>94428</v>
      </c>
      <c r="Q3104" s="948">
        <v>18870</v>
      </c>
      <c r="R3104" s="948">
        <v>26466</v>
      </c>
      <c r="S3104" s="948"/>
      <c r="T3104" s="948"/>
      <c r="U3104" s="948"/>
      <c r="V3104" s="948" t="s">
        <v>1348</v>
      </c>
      <c r="W3104" s="948">
        <v>1</v>
      </c>
    </row>
    <row r="3105" spans="1:23" s="917" customFormat="1" ht="12.75" customHeight="1">
      <c r="A3105" s="948">
        <v>1255</v>
      </c>
      <c r="B3105" s="948">
        <v>2817</v>
      </c>
      <c r="C3105" s="948" t="s">
        <v>107</v>
      </c>
      <c r="D3105" s="948" t="s">
        <v>1445</v>
      </c>
      <c r="E3105" s="948">
        <v>49363</v>
      </c>
      <c r="F3105" s="948" t="s">
        <v>198</v>
      </c>
      <c r="G3105" s="948" t="s">
        <v>4917</v>
      </c>
      <c r="H3105" s="948" t="s">
        <v>4775</v>
      </c>
      <c r="I3105" s="948"/>
      <c r="J3105" s="948" t="s">
        <v>1096</v>
      </c>
      <c r="K3105" s="948">
        <v>1</v>
      </c>
      <c r="L3105" s="948" t="s">
        <v>25</v>
      </c>
      <c r="M3105" s="948">
        <v>41600</v>
      </c>
      <c r="N3105" s="948" t="s">
        <v>106</v>
      </c>
      <c r="O3105" s="948">
        <v>136028</v>
      </c>
      <c r="P3105" s="948">
        <v>94428</v>
      </c>
      <c r="Q3105" s="948">
        <v>18870</v>
      </c>
      <c r="R3105" s="948">
        <v>26466</v>
      </c>
      <c r="S3105" s="948"/>
      <c r="T3105" s="948"/>
      <c r="U3105" s="948"/>
      <c r="V3105" s="948" t="s">
        <v>1348</v>
      </c>
      <c r="W3105" s="948">
        <v>1</v>
      </c>
    </row>
    <row r="3106" spans="1:23" s="917" customFormat="1" ht="12.75" customHeight="1">
      <c r="A3106" s="948">
        <v>1255</v>
      </c>
      <c r="B3106" s="948">
        <v>2817</v>
      </c>
      <c r="C3106" s="948" t="s">
        <v>107</v>
      </c>
      <c r="D3106" s="948" t="s">
        <v>1445</v>
      </c>
      <c r="E3106" s="948">
        <v>49364</v>
      </c>
      <c r="F3106" s="948" t="s">
        <v>198</v>
      </c>
      <c r="G3106" s="948" t="s">
        <v>4918</v>
      </c>
      <c r="H3106" s="948" t="s">
        <v>4775</v>
      </c>
      <c r="I3106" s="948"/>
      <c r="J3106" s="948" t="s">
        <v>1096</v>
      </c>
      <c r="K3106" s="948">
        <v>1</v>
      </c>
      <c r="L3106" s="948" t="s">
        <v>25</v>
      </c>
      <c r="M3106" s="948">
        <v>41600</v>
      </c>
      <c r="N3106" s="948" t="s">
        <v>106</v>
      </c>
      <c r="O3106" s="948">
        <v>136028</v>
      </c>
      <c r="P3106" s="948">
        <v>94428</v>
      </c>
      <c r="Q3106" s="948">
        <v>18870</v>
      </c>
      <c r="R3106" s="948">
        <v>26466</v>
      </c>
      <c r="S3106" s="948"/>
      <c r="T3106" s="948"/>
      <c r="U3106" s="948"/>
      <c r="V3106" s="948" t="s">
        <v>1348</v>
      </c>
      <c r="W3106" s="948">
        <v>1</v>
      </c>
    </row>
    <row r="3107" spans="1:23" s="917" customFormat="1" ht="12.75" customHeight="1">
      <c r="A3107" s="948">
        <v>1700</v>
      </c>
      <c r="B3107" s="948">
        <v>2841</v>
      </c>
      <c r="C3107" s="948" t="s">
        <v>83</v>
      </c>
      <c r="D3107" s="948" t="s">
        <v>1106</v>
      </c>
      <c r="E3107" s="948">
        <v>49366</v>
      </c>
      <c r="F3107" s="948" t="s">
        <v>198</v>
      </c>
      <c r="G3107" s="948" t="s">
        <v>4919</v>
      </c>
      <c r="H3107" s="948" t="s">
        <v>4570</v>
      </c>
      <c r="I3107" s="948"/>
      <c r="J3107" s="948" t="s">
        <v>1096</v>
      </c>
      <c r="K3107" s="948">
        <v>4</v>
      </c>
      <c r="L3107" s="948" t="s">
        <v>25</v>
      </c>
      <c r="M3107" s="948">
        <v>41600</v>
      </c>
      <c r="N3107" s="948" t="s">
        <v>84</v>
      </c>
      <c r="O3107" s="948">
        <v>94362</v>
      </c>
      <c r="P3107" s="948">
        <v>52762</v>
      </c>
      <c r="Q3107" s="948">
        <v>18870</v>
      </c>
      <c r="R3107" s="948">
        <v>26466</v>
      </c>
      <c r="S3107" s="948"/>
      <c r="T3107" s="948"/>
      <c r="U3107" s="948"/>
      <c r="V3107" s="948" t="s">
        <v>1348</v>
      </c>
      <c r="W3107" s="948">
        <v>1</v>
      </c>
    </row>
    <row r="3108" spans="1:23" s="917" customFormat="1" ht="12.75" customHeight="1">
      <c r="A3108" s="948">
        <v>1700</v>
      </c>
      <c r="B3108" s="948">
        <v>2840</v>
      </c>
      <c r="C3108" s="948" t="s">
        <v>87</v>
      </c>
      <c r="D3108" s="948" t="s">
        <v>1106</v>
      </c>
      <c r="E3108" s="948">
        <v>49367</v>
      </c>
      <c r="F3108" s="948" t="s">
        <v>198</v>
      </c>
      <c r="G3108" s="948" t="s">
        <v>4920</v>
      </c>
      <c r="H3108" s="948" t="s">
        <v>4570</v>
      </c>
      <c r="I3108" s="948"/>
      <c r="J3108" s="948" t="s">
        <v>1096</v>
      </c>
      <c r="K3108" s="948">
        <v>2</v>
      </c>
      <c r="L3108" s="948" t="s">
        <v>25</v>
      </c>
      <c r="M3108" s="948">
        <v>41600</v>
      </c>
      <c r="N3108" s="948" t="s">
        <v>84</v>
      </c>
      <c r="O3108" s="948">
        <v>94362</v>
      </c>
      <c r="P3108" s="948">
        <v>52762</v>
      </c>
      <c r="Q3108" s="948">
        <v>18870</v>
      </c>
      <c r="R3108" s="948">
        <v>26466</v>
      </c>
      <c r="S3108" s="948"/>
      <c r="T3108" s="948"/>
      <c r="U3108" s="948"/>
      <c r="V3108" s="948" t="s">
        <v>1348</v>
      </c>
      <c r="W3108" s="948">
        <v>1</v>
      </c>
    </row>
    <row r="3109" spans="1:23" s="917" customFormat="1" ht="12.75" customHeight="1">
      <c r="A3109" s="948">
        <v>1700</v>
      </c>
      <c r="B3109" s="948">
        <v>2840</v>
      </c>
      <c r="C3109" s="948" t="s">
        <v>87</v>
      </c>
      <c r="D3109" s="948" t="s">
        <v>1106</v>
      </c>
      <c r="E3109" s="948">
        <v>49368</v>
      </c>
      <c r="F3109" s="948" t="s">
        <v>198</v>
      </c>
      <c r="G3109" s="948" t="s">
        <v>4921</v>
      </c>
      <c r="H3109" s="948" t="s">
        <v>4570</v>
      </c>
      <c r="I3109" s="948"/>
      <c r="J3109" s="948" t="s">
        <v>1096</v>
      </c>
      <c r="K3109" s="948">
        <v>2</v>
      </c>
      <c r="L3109" s="948" t="s">
        <v>25</v>
      </c>
      <c r="M3109" s="948">
        <v>41600</v>
      </c>
      <c r="N3109" s="948" t="s">
        <v>84</v>
      </c>
      <c r="O3109" s="948">
        <v>94362</v>
      </c>
      <c r="P3109" s="948">
        <v>52762</v>
      </c>
      <c r="Q3109" s="948">
        <v>18870</v>
      </c>
      <c r="R3109" s="948">
        <v>26466</v>
      </c>
      <c r="S3109" s="948"/>
      <c r="T3109" s="948"/>
      <c r="U3109" s="948"/>
      <c r="V3109" s="948" t="s">
        <v>1348</v>
      </c>
      <c r="W3109" s="948">
        <v>1</v>
      </c>
    </row>
    <row r="3110" spans="1:23" s="917" customFormat="1" ht="12.75" customHeight="1">
      <c r="A3110" s="948">
        <v>1700</v>
      </c>
      <c r="B3110" s="948">
        <v>2840</v>
      </c>
      <c r="C3110" s="948" t="s">
        <v>87</v>
      </c>
      <c r="D3110" s="948" t="s">
        <v>1106</v>
      </c>
      <c r="E3110" s="948">
        <v>49370</v>
      </c>
      <c r="F3110" s="948" t="s">
        <v>198</v>
      </c>
      <c r="G3110" s="948" t="s">
        <v>4922</v>
      </c>
      <c r="H3110" s="948" t="s">
        <v>4291</v>
      </c>
      <c r="I3110" s="948"/>
      <c r="J3110" s="948" t="s">
        <v>1096</v>
      </c>
      <c r="K3110" s="948">
        <v>5</v>
      </c>
      <c r="L3110" s="948" t="s">
        <v>25</v>
      </c>
      <c r="M3110" s="948">
        <v>41600</v>
      </c>
      <c r="N3110" s="948" t="s">
        <v>84</v>
      </c>
      <c r="O3110" s="948">
        <v>94362</v>
      </c>
      <c r="P3110" s="948">
        <v>52762</v>
      </c>
      <c r="Q3110" s="948">
        <v>18870</v>
      </c>
      <c r="R3110" s="948">
        <v>26466</v>
      </c>
      <c r="S3110" s="948"/>
      <c r="T3110" s="948"/>
      <c r="U3110" s="948"/>
      <c r="V3110" s="948" t="s">
        <v>1348</v>
      </c>
      <c r="W3110" s="948">
        <v>1</v>
      </c>
    </row>
    <row r="3111" spans="1:23" s="917" customFormat="1" ht="12.75" customHeight="1">
      <c r="A3111" s="948">
        <v>1700</v>
      </c>
      <c r="B3111" s="948">
        <v>2840</v>
      </c>
      <c r="C3111" s="948" t="s">
        <v>87</v>
      </c>
      <c r="D3111" s="948" t="s">
        <v>1106</v>
      </c>
      <c r="E3111" s="948">
        <v>49370</v>
      </c>
      <c r="F3111" s="948" t="s">
        <v>869</v>
      </c>
      <c r="G3111" s="948" t="s">
        <v>4923</v>
      </c>
      <c r="H3111" s="948" t="s">
        <v>4924</v>
      </c>
      <c r="I3111" s="948"/>
      <c r="J3111" s="948" t="s">
        <v>1096</v>
      </c>
      <c r="K3111" s="948">
        <v>2</v>
      </c>
      <c r="L3111" s="948" t="s">
        <v>25</v>
      </c>
      <c r="M3111" s="948">
        <v>41600</v>
      </c>
      <c r="N3111" s="948" t="s">
        <v>84</v>
      </c>
      <c r="O3111" s="948">
        <v>94362</v>
      </c>
      <c r="P3111" s="948">
        <v>52762</v>
      </c>
      <c r="Q3111" s="948">
        <v>18870</v>
      </c>
      <c r="R3111" s="948">
        <v>26466</v>
      </c>
      <c r="S3111" s="948"/>
      <c r="T3111" s="948"/>
      <c r="U3111" s="948"/>
      <c r="V3111" s="948" t="s">
        <v>1403</v>
      </c>
      <c r="W3111" s="948">
        <v>1</v>
      </c>
    </row>
    <row r="3112" spans="1:23" s="917" customFormat="1" ht="12.75" customHeight="1">
      <c r="A3112" s="948">
        <v>1700</v>
      </c>
      <c r="B3112" s="948">
        <v>2840</v>
      </c>
      <c r="C3112" s="948" t="s">
        <v>87</v>
      </c>
      <c r="D3112" s="948" t="s">
        <v>1106</v>
      </c>
      <c r="E3112" s="948">
        <v>49370</v>
      </c>
      <c r="F3112" s="948" t="s">
        <v>871</v>
      </c>
      <c r="G3112" s="948" t="s">
        <v>4925</v>
      </c>
      <c r="H3112" s="948" t="s">
        <v>4924</v>
      </c>
      <c r="I3112" s="948"/>
      <c r="J3112" s="948" t="s">
        <v>1096</v>
      </c>
      <c r="K3112" s="948">
        <v>3</v>
      </c>
      <c r="L3112" s="948" t="s">
        <v>25</v>
      </c>
      <c r="M3112" s="948">
        <v>41600</v>
      </c>
      <c r="N3112" s="948" t="s">
        <v>84</v>
      </c>
      <c r="O3112" s="948">
        <v>94362</v>
      </c>
      <c r="P3112" s="948">
        <v>52762</v>
      </c>
      <c r="Q3112" s="948">
        <v>18870</v>
      </c>
      <c r="R3112" s="948">
        <v>26466</v>
      </c>
      <c r="S3112" s="948"/>
      <c r="T3112" s="948"/>
      <c r="U3112" s="948"/>
      <c r="V3112" s="948" t="s">
        <v>1403</v>
      </c>
      <c r="W3112" s="948">
        <v>1</v>
      </c>
    </row>
    <row r="3113" spans="1:23" s="917" customFormat="1" ht="12.75" customHeight="1">
      <c r="A3113" s="948">
        <v>1700</v>
      </c>
      <c r="B3113" s="948">
        <v>2840</v>
      </c>
      <c r="C3113" s="948" t="s">
        <v>87</v>
      </c>
      <c r="D3113" s="948" t="s">
        <v>1106</v>
      </c>
      <c r="E3113" s="948">
        <v>49371</v>
      </c>
      <c r="F3113" s="948" t="s">
        <v>198</v>
      </c>
      <c r="G3113" s="948" t="s">
        <v>4926</v>
      </c>
      <c r="H3113" s="948" t="s">
        <v>4291</v>
      </c>
      <c r="I3113" s="948"/>
      <c r="J3113" s="948" t="s">
        <v>1096</v>
      </c>
      <c r="K3113" s="948">
        <v>3</v>
      </c>
      <c r="L3113" s="948" t="s">
        <v>25</v>
      </c>
      <c r="M3113" s="948">
        <v>41600</v>
      </c>
      <c r="N3113" s="948" t="s">
        <v>84</v>
      </c>
      <c r="O3113" s="948">
        <v>94362</v>
      </c>
      <c r="P3113" s="948">
        <v>52762</v>
      </c>
      <c r="Q3113" s="948">
        <v>18870</v>
      </c>
      <c r="R3113" s="948">
        <v>26466</v>
      </c>
      <c r="S3113" s="948"/>
      <c r="T3113" s="948"/>
      <c r="U3113" s="948"/>
      <c r="V3113" s="948" t="s">
        <v>1348</v>
      </c>
      <c r="W3113" s="948">
        <v>1</v>
      </c>
    </row>
    <row r="3114" spans="1:23" s="917" customFormat="1" ht="12.75" customHeight="1">
      <c r="A3114" s="948">
        <v>1335</v>
      </c>
      <c r="B3114" s="948">
        <v>2832</v>
      </c>
      <c r="C3114" s="948" t="s">
        <v>92</v>
      </c>
      <c r="D3114" s="948" t="s">
        <v>1133</v>
      </c>
      <c r="E3114" s="948">
        <v>49372</v>
      </c>
      <c r="F3114" s="948" t="s">
        <v>198</v>
      </c>
      <c r="G3114" s="948" t="s">
        <v>4927</v>
      </c>
      <c r="H3114" s="948" t="s">
        <v>4556</v>
      </c>
      <c r="I3114" s="948"/>
      <c r="J3114" s="948" t="s">
        <v>1096</v>
      </c>
      <c r="K3114" s="948">
        <v>5</v>
      </c>
      <c r="L3114" s="948" t="s">
        <v>25</v>
      </c>
      <c r="M3114" s="948">
        <v>41600</v>
      </c>
      <c r="N3114" s="948" t="s">
        <v>88</v>
      </c>
      <c r="O3114" s="948">
        <v>101092</v>
      </c>
      <c r="P3114" s="948">
        <v>59492</v>
      </c>
      <c r="Q3114" s="948">
        <v>18870</v>
      </c>
      <c r="R3114" s="948">
        <v>26466</v>
      </c>
      <c r="S3114" s="948"/>
      <c r="T3114" s="948"/>
      <c r="U3114" s="948"/>
      <c r="V3114" s="948" t="s">
        <v>1348</v>
      </c>
      <c r="W3114" s="948">
        <v>1</v>
      </c>
    </row>
    <row r="3115" spans="1:23" s="917" customFormat="1" ht="12.75" customHeight="1">
      <c r="A3115" s="948">
        <v>1705</v>
      </c>
      <c r="B3115" s="948">
        <v>2840</v>
      </c>
      <c r="C3115" s="948" t="s">
        <v>87</v>
      </c>
      <c r="D3115" s="948" t="s">
        <v>1093</v>
      </c>
      <c r="E3115" s="948">
        <v>49373</v>
      </c>
      <c r="F3115" s="948" t="s">
        <v>198</v>
      </c>
      <c r="G3115" s="948" t="s">
        <v>4928</v>
      </c>
      <c r="H3115" s="948" t="s">
        <v>4345</v>
      </c>
      <c r="I3115" s="948"/>
      <c r="J3115" s="948" t="s">
        <v>1096</v>
      </c>
      <c r="K3115" s="948">
        <v>2</v>
      </c>
      <c r="L3115" s="948" t="s">
        <v>25</v>
      </c>
      <c r="M3115" s="948">
        <v>41600</v>
      </c>
      <c r="N3115" s="948" t="s">
        <v>84</v>
      </c>
      <c r="O3115" s="948">
        <v>94362</v>
      </c>
      <c r="P3115" s="948">
        <v>52762</v>
      </c>
      <c r="Q3115" s="948">
        <v>18870</v>
      </c>
      <c r="R3115" s="948">
        <v>26466</v>
      </c>
      <c r="S3115" s="948"/>
      <c r="T3115" s="948"/>
      <c r="U3115" s="948"/>
      <c r="V3115" s="948" t="s">
        <v>1348</v>
      </c>
      <c r="W3115" s="948">
        <v>1</v>
      </c>
    </row>
    <row r="3116" spans="1:23" s="917" customFormat="1" ht="12.75" customHeight="1">
      <c r="A3116" s="948">
        <v>1700</v>
      </c>
      <c r="B3116" s="948">
        <v>2840</v>
      </c>
      <c r="C3116" s="948" t="s">
        <v>87</v>
      </c>
      <c r="D3116" s="948" t="s">
        <v>1106</v>
      </c>
      <c r="E3116" s="948">
        <v>49374</v>
      </c>
      <c r="F3116" s="948" t="s">
        <v>198</v>
      </c>
      <c r="G3116" s="948" t="s">
        <v>4929</v>
      </c>
      <c r="H3116" s="948" t="s">
        <v>4291</v>
      </c>
      <c r="I3116" s="948"/>
      <c r="J3116" s="948" t="s">
        <v>1096</v>
      </c>
      <c r="K3116" s="948">
        <v>5</v>
      </c>
      <c r="L3116" s="948" t="s">
        <v>25</v>
      </c>
      <c r="M3116" s="948">
        <v>41600</v>
      </c>
      <c r="N3116" s="948" t="s">
        <v>84</v>
      </c>
      <c r="O3116" s="948">
        <v>94362</v>
      </c>
      <c r="P3116" s="948">
        <v>52762</v>
      </c>
      <c r="Q3116" s="948">
        <v>18870</v>
      </c>
      <c r="R3116" s="948">
        <v>26466</v>
      </c>
      <c r="S3116" s="948"/>
      <c r="T3116" s="948"/>
      <c r="U3116" s="948"/>
      <c r="V3116" s="948" t="s">
        <v>1348</v>
      </c>
      <c r="W3116" s="948">
        <v>1</v>
      </c>
    </row>
    <row r="3117" spans="1:23" s="917" customFormat="1" ht="12.75" customHeight="1">
      <c r="A3117" s="948">
        <v>1700</v>
      </c>
      <c r="B3117" s="948">
        <v>2840</v>
      </c>
      <c r="C3117" s="948" t="s">
        <v>87</v>
      </c>
      <c r="D3117" s="948" t="s">
        <v>1106</v>
      </c>
      <c r="E3117" s="948">
        <v>49374</v>
      </c>
      <c r="F3117" s="948" t="s">
        <v>869</v>
      </c>
      <c r="G3117" s="948" t="s">
        <v>4930</v>
      </c>
      <c r="H3117" s="948" t="s">
        <v>4898</v>
      </c>
      <c r="I3117" s="948"/>
      <c r="J3117" s="948" t="s">
        <v>1096</v>
      </c>
      <c r="K3117" s="948">
        <v>3</v>
      </c>
      <c r="L3117" s="948" t="s">
        <v>25</v>
      </c>
      <c r="M3117" s="948">
        <v>41600</v>
      </c>
      <c r="N3117" s="948" t="s">
        <v>84</v>
      </c>
      <c r="O3117" s="948">
        <v>94362</v>
      </c>
      <c r="P3117" s="948">
        <v>52762</v>
      </c>
      <c r="Q3117" s="948">
        <v>18870</v>
      </c>
      <c r="R3117" s="948">
        <v>26466</v>
      </c>
      <c r="S3117" s="948"/>
      <c r="T3117" s="948"/>
      <c r="U3117" s="948"/>
      <c r="V3117" s="948" t="s">
        <v>1403</v>
      </c>
      <c r="W3117" s="948">
        <v>1</v>
      </c>
    </row>
    <row r="3118" spans="1:23" s="917" customFormat="1" ht="12.75" customHeight="1">
      <c r="A3118" s="948">
        <v>1700</v>
      </c>
      <c r="B3118" s="948">
        <v>2840</v>
      </c>
      <c r="C3118" s="948" t="s">
        <v>87</v>
      </c>
      <c r="D3118" s="948" t="s">
        <v>1106</v>
      </c>
      <c r="E3118" s="948">
        <v>49374</v>
      </c>
      <c r="F3118" s="948" t="s">
        <v>871</v>
      </c>
      <c r="G3118" s="948" t="s">
        <v>4931</v>
      </c>
      <c r="H3118" s="948" t="s">
        <v>4898</v>
      </c>
      <c r="I3118" s="948"/>
      <c r="J3118" s="948" t="s">
        <v>1096</v>
      </c>
      <c r="K3118" s="948">
        <v>2</v>
      </c>
      <c r="L3118" s="948" t="s">
        <v>25</v>
      </c>
      <c r="M3118" s="948">
        <v>41600</v>
      </c>
      <c r="N3118" s="948" t="s">
        <v>84</v>
      </c>
      <c r="O3118" s="948">
        <v>94362</v>
      </c>
      <c r="P3118" s="948">
        <v>52762</v>
      </c>
      <c r="Q3118" s="948">
        <v>18870</v>
      </c>
      <c r="R3118" s="948">
        <v>26466</v>
      </c>
      <c r="S3118" s="948"/>
      <c r="T3118" s="948"/>
      <c r="U3118" s="948"/>
      <c r="V3118" s="948" t="s">
        <v>1403</v>
      </c>
      <c r="W3118" s="948">
        <v>1</v>
      </c>
    </row>
    <row r="3119" spans="1:23" s="917" customFormat="1" ht="12.75" customHeight="1">
      <c r="A3119" s="948">
        <v>1445</v>
      </c>
      <c r="B3119" s="948">
        <v>2840</v>
      </c>
      <c r="C3119" s="948" t="s">
        <v>87</v>
      </c>
      <c r="D3119" s="948" t="s">
        <v>1270</v>
      </c>
      <c r="E3119" s="948">
        <v>49375</v>
      </c>
      <c r="F3119" s="948" t="s">
        <v>198</v>
      </c>
      <c r="G3119" s="948" t="s">
        <v>4932</v>
      </c>
      <c r="H3119" s="948" t="s">
        <v>4074</v>
      </c>
      <c r="I3119" s="948"/>
      <c r="J3119" s="948" t="s">
        <v>1096</v>
      </c>
      <c r="K3119" s="948">
        <v>4</v>
      </c>
      <c r="L3119" s="948" t="s">
        <v>327</v>
      </c>
      <c r="M3119" s="948">
        <v>41600</v>
      </c>
      <c r="N3119" s="948" t="s">
        <v>84</v>
      </c>
      <c r="O3119" s="948">
        <v>94362</v>
      </c>
      <c r="P3119" s="948">
        <v>52762</v>
      </c>
      <c r="Q3119" s="948">
        <v>18870</v>
      </c>
      <c r="R3119" s="948">
        <v>26466</v>
      </c>
      <c r="S3119" s="948"/>
      <c r="T3119" s="948"/>
      <c r="U3119" s="948"/>
      <c r="V3119" s="948" t="s">
        <v>1348</v>
      </c>
      <c r="W3119" s="948">
        <v>1</v>
      </c>
    </row>
    <row r="3120" spans="1:23" s="917" customFormat="1" ht="12.75" customHeight="1">
      <c r="A3120" s="948">
        <v>1145</v>
      </c>
      <c r="B3120" s="948">
        <v>2840</v>
      </c>
      <c r="C3120" s="948" t="s">
        <v>87</v>
      </c>
      <c r="D3120" s="948" t="s">
        <v>1133</v>
      </c>
      <c r="E3120" s="948">
        <v>49376</v>
      </c>
      <c r="F3120" s="948" t="s">
        <v>198</v>
      </c>
      <c r="G3120" s="948" t="s">
        <v>4933</v>
      </c>
      <c r="H3120" s="948" t="s">
        <v>4010</v>
      </c>
      <c r="I3120" s="948"/>
      <c r="J3120" s="948" t="s">
        <v>1096</v>
      </c>
      <c r="K3120" s="948">
        <v>2</v>
      </c>
      <c r="L3120" s="948" t="s">
        <v>327</v>
      </c>
      <c r="M3120" s="948">
        <v>41600</v>
      </c>
      <c r="N3120" s="948" t="s">
        <v>84</v>
      </c>
      <c r="O3120" s="948">
        <v>94362</v>
      </c>
      <c r="P3120" s="948">
        <v>52762</v>
      </c>
      <c r="Q3120" s="948">
        <v>18870</v>
      </c>
      <c r="R3120" s="948">
        <v>26466</v>
      </c>
      <c r="S3120" s="948"/>
      <c r="T3120" s="948"/>
      <c r="U3120" s="948"/>
      <c r="V3120" s="948" t="s">
        <v>1348</v>
      </c>
      <c r="W3120" s="948">
        <v>10</v>
      </c>
    </row>
    <row r="3121" spans="1:23" s="917" customFormat="1" ht="12.75" customHeight="1">
      <c r="A3121" s="948">
        <v>1145</v>
      </c>
      <c r="B3121" s="948">
        <v>2840</v>
      </c>
      <c r="C3121" s="948" t="s">
        <v>87</v>
      </c>
      <c r="D3121" s="948" t="s">
        <v>1133</v>
      </c>
      <c r="E3121" s="948">
        <v>49377</v>
      </c>
      <c r="F3121" s="948" t="s">
        <v>198</v>
      </c>
      <c r="G3121" s="948" t="s">
        <v>4934</v>
      </c>
      <c r="H3121" s="948" t="s">
        <v>4439</v>
      </c>
      <c r="I3121" s="948"/>
      <c r="J3121" s="948" t="s">
        <v>1096</v>
      </c>
      <c r="K3121" s="948">
        <v>1</v>
      </c>
      <c r="L3121" s="948" t="s">
        <v>327</v>
      </c>
      <c r="M3121" s="948">
        <v>41600</v>
      </c>
      <c r="N3121" s="948" t="s">
        <v>84</v>
      </c>
      <c r="O3121" s="948">
        <v>94362</v>
      </c>
      <c r="P3121" s="948">
        <v>52762</v>
      </c>
      <c r="Q3121" s="948">
        <v>18870</v>
      </c>
      <c r="R3121" s="948">
        <v>26466</v>
      </c>
      <c r="S3121" s="948"/>
      <c r="T3121" s="948"/>
      <c r="U3121" s="948"/>
      <c r="V3121" s="948" t="s">
        <v>1348</v>
      </c>
      <c r="W3121" s="948">
        <v>2</v>
      </c>
    </row>
    <row r="3122" spans="1:23" s="917" customFormat="1" ht="12.75" customHeight="1">
      <c r="A3122" s="948">
        <v>1145</v>
      </c>
      <c r="B3122" s="948">
        <v>2840</v>
      </c>
      <c r="C3122" s="948" t="s">
        <v>87</v>
      </c>
      <c r="D3122" s="948" t="s">
        <v>1133</v>
      </c>
      <c r="E3122" s="948">
        <v>49378</v>
      </c>
      <c r="F3122" s="948" t="s">
        <v>198</v>
      </c>
      <c r="G3122" s="948" t="s">
        <v>4935</v>
      </c>
      <c r="H3122" s="948" t="s">
        <v>4465</v>
      </c>
      <c r="I3122" s="948"/>
      <c r="J3122" s="948" t="s">
        <v>1096</v>
      </c>
      <c r="K3122" s="948">
        <v>2</v>
      </c>
      <c r="L3122" s="948" t="s">
        <v>327</v>
      </c>
      <c r="M3122" s="948">
        <v>41600</v>
      </c>
      <c r="N3122" s="948" t="s">
        <v>84</v>
      </c>
      <c r="O3122" s="948">
        <v>94362</v>
      </c>
      <c r="P3122" s="948">
        <v>52762</v>
      </c>
      <c r="Q3122" s="948">
        <v>18870</v>
      </c>
      <c r="R3122" s="948">
        <v>26466</v>
      </c>
      <c r="S3122" s="948"/>
      <c r="T3122" s="948"/>
      <c r="U3122" s="948"/>
      <c r="V3122" s="948" t="s">
        <v>1348</v>
      </c>
      <c r="W3122" s="948">
        <v>2</v>
      </c>
    </row>
    <row r="3123" spans="1:23" s="917" customFormat="1" ht="12.75" customHeight="1">
      <c r="A3123" s="948">
        <v>1145</v>
      </c>
      <c r="B3123" s="948">
        <v>2840</v>
      </c>
      <c r="C3123" s="948" t="s">
        <v>87</v>
      </c>
      <c r="D3123" s="948" t="s">
        <v>1133</v>
      </c>
      <c r="E3123" s="948">
        <v>49379</v>
      </c>
      <c r="F3123" s="948" t="s">
        <v>198</v>
      </c>
      <c r="G3123" s="948" t="s">
        <v>4936</v>
      </c>
      <c r="H3123" s="948" t="s">
        <v>4439</v>
      </c>
      <c r="I3123" s="948"/>
      <c r="J3123" s="948" t="s">
        <v>1096</v>
      </c>
      <c r="K3123" s="948">
        <v>1</v>
      </c>
      <c r="L3123" s="948" t="s">
        <v>327</v>
      </c>
      <c r="M3123" s="948">
        <v>41600</v>
      </c>
      <c r="N3123" s="948" t="s">
        <v>84</v>
      </c>
      <c r="O3123" s="948">
        <v>94362</v>
      </c>
      <c r="P3123" s="948">
        <v>52762</v>
      </c>
      <c r="Q3123" s="948">
        <v>18870</v>
      </c>
      <c r="R3123" s="948">
        <v>26466</v>
      </c>
      <c r="S3123" s="948"/>
      <c r="T3123" s="948"/>
      <c r="U3123" s="948"/>
      <c r="V3123" s="948" t="s">
        <v>1348</v>
      </c>
      <c r="W3123" s="948">
        <v>3</v>
      </c>
    </row>
    <row r="3124" spans="1:23" s="917" customFormat="1" ht="12.75" customHeight="1">
      <c r="A3124" s="948">
        <v>1700</v>
      </c>
      <c r="B3124" s="948">
        <v>2840</v>
      </c>
      <c r="C3124" s="948" t="s">
        <v>87</v>
      </c>
      <c r="D3124" s="948" t="s">
        <v>1106</v>
      </c>
      <c r="E3124" s="948">
        <v>49380</v>
      </c>
      <c r="F3124" s="948" t="s">
        <v>198</v>
      </c>
      <c r="G3124" s="948" t="s">
        <v>4937</v>
      </c>
      <c r="H3124" s="948" t="s">
        <v>4291</v>
      </c>
      <c r="I3124" s="948"/>
      <c r="J3124" s="948" t="s">
        <v>1096</v>
      </c>
      <c r="K3124" s="948">
        <v>1</v>
      </c>
      <c r="L3124" s="948" t="s">
        <v>25</v>
      </c>
      <c r="M3124" s="948">
        <v>41600</v>
      </c>
      <c r="N3124" s="948" t="s">
        <v>84</v>
      </c>
      <c r="O3124" s="948">
        <v>94362</v>
      </c>
      <c r="P3124" s="948">
        <v>52762</v>
      </c>
      <c r="Q3124" s="948">
        <v>18870</v>
      </c>
      <c r="R3124" s="948">
        <v>26466</v>
      </c>
      <c r="S3124" s="948"/>
      <c r="T3124" s="948"/>
      <c r="U3124" s="948"/>
      <c r="V3124" s="948" t="s">
        <v>1348</v>
      </c>
      <c r="W3124" s="948">
        <v>1</v>
      </c>
    </row>
    <row r="3125" spans="1:23" s="917" customFormat="1" ht="12.75" customHeight="1">
      <c r="A3125" s="948">
        <v>1700</v>
      </c>
      <c r="B3125" s="948">
        <v>2823</v>
      </c>
      <c r="C3125" s="948" t="s">
        <v>551</v>
      </c>
      <c r="D3125" s="948" t="s">
        <v>1106</v>
      </c>
      <c r="E3125" s="948">
        <v>49381</v>
      </c>
      <c r="F3125" s="948" t="s">
        <v>198</v>
      </c>
      <c r="G3125" s="948" t="s">
        <v>4938</v>
      </c>
      <c r="H3125" s="948" t="s">
        <v>4291</v>
      </c>
      <c r="I3125" s="948"/>
      <c r="J3125" s="948" t="s">
        <v>1096</v>
      </c>
      <c r="K3125" s="948">
        <v>3</v>
      </c>
      <c r="L3125" s="948" t="s">
        <v>25</v>
      </c>
      <c r="M3125" s="948">
        <v>41600</v>
      </c>
      <c r="N3125" s="948" t="s">
        <v>93</v>
      </c>
      <c r="O3125" s="948">
        <v>109342</v>
      </c>
      <c r="P3125" s="948">
        <v>67742</v>
      </c>
      <c r="Q3125" s="948">
        <v>18870</v>
      </c>
      <c r="R3125" s="948">
        <v>26466</v>
      </c>
      <c r="S3125" s="948"/>
      <c r="T3125" s="948"/>
      <c r="U3125" s="948"/>
      <c r="V3125" s="948" t="s">
        <v>1348</v>
      </c>
      <c r="W3125" s="948">
        <v>1</v>
      </c>
    </row>
    <row r="3126" spans="1:23" s="917" customFormat="1" ht="12.75" customHeight="1">
      <c r="A3126" s="948">
        <v>1145</v>
      </c>
      <c r="B3126" s="948">
        <v>2840</v>
      </c>
      <c r="C3126" s="948" t="s">
        <v>87</v>
      </c>
      <c r="D3126" s="948" t="s">
        <v>1133</v>
      </c>
      <c r="E3126" s="948">
        <v>49382</v>
      </c>
      <c r="F3126" s="948" t="s">
        <v>198</v>
      </c>
      <c r="G3126" s="948" t="s">
        <v>4939</v>
      </c>
      <c r="H3126" s="948" t="s">
        <v>4010</v>
      </c>
      <c r="I3126" s="948"/>
      <c r="J3126" s="948" t="s">
        <v>1096</v>
      </c>
      <c r="K3126" s="948">
        <v>1</v>
      </c>
      <c r="L3126" s="948" t="s">
        <v>327</v>
      </c>
      <c r="M3126" s="948">
        <v>41600</v>
      </c>
      <c r="N3126" s="948" t="s">
        <v>84</v>
      </c>
      <c r="O3126" s="948">
        <v>94362</v>
      </c>
      <c r="P3126" s="948">
        <v>52762</v>
      </c>
      <c r="Q3126" s="948">
        <v>18870</v>
      </c>
      <c r="R3126" s="948">
        <v>26466</v>
      </c>
      <c r="S3126" s="948"/>
      <c r="T3126" s="948"/>
      <c r="U3126" s="948"/>
      <c r="V3126" s="948" t="s">
        <v>1348</v>
      </c>
      <c r="W3126" s="948">
        <v>2</v>
      </c>
    </row>
    <row r="3127" spans="1:23" s="917" customFormat="1" ht="12.75" customHeight="1">
      <c r="A3127" s="948">
        <v>1145</v>
      </c>
      <c r="B3127" s="948">
        <v>2840</v>
      </c>
      <c r="C3127" s="948" t="s">
        <v>87</v>
      </c>
      <c r="D3127" s="948" t="s">
        <v>1133</v>
      </c>
      <c r="E3127" s="948">
        <v>49383</v>
      </c>
      <c r="F3127" s="948" t="s">
        <v>198</v>
      </c>
      <c r="G3127" s="948" t="s">
        <v>4940</v>
      </c>
      <c r="H3127" s="948" t="s">
        <v>4010</v>
      </c>
      <c r="I3127" s="948"/>
      <c r="J3127" s="948" t="s">
        <v>1096</v>
      </c>
      <c r="K3127" s="948">
        <v>5</v>
      </c>
      <c r="L3127" s="948" t="s">
        <v>25</v>
      </c>
      <c r="M3127" s="948">
        <v>41600</v>
      </c>
      <c r="N3127" s="948" t="s">
        <v>84</v>
      </c>
      <c r="O3127" s="948">
        <v>94362</v>
      </c>
      <c r="P3127" s="948">
        <v>52762</v>
      </c>
      <c r="Q3127" s="948">
        <v>18870</v>
      </c>
      <c r="R3127" s="948">
        <v>26466</v>
      </c>
      <c r="S3127" s="948"/>
      <c r="T3127" s="948"/>
      <c r="U3127" s="948"/>
      <c r="V3127" s="948" t="s">
        <v>1348</v>
      </c>
      <c r="W3127" s="948">
        <v>2</v>
      </c>
    </row>
    <row r="3128" spans="1:23" s="917" customFormat="1" ht="12.75" customHeight="1">
      <c r="A3128" s="948">
        <v>6666</v>
      </c>
      <c r="B3128" s="948">
        <v>2839</v>
      </c>
      <c r="C3128" s="948" t="s">
        <v>86</v>
      </c>
      <c r="D3128" s="948" t="s">
        <v>1133</v>
      </c>
      <c r="E3128" s="948">
        <v>49384</v>
      </c>
      <c r="F3128" s="948" t="s">
        <v>198</v>
      </c>
      <c r="G3128" s="948" t="s">
        <v>4941</v>
      </c>
      <c r="H3128" s="948" t="s">
        <v>4465</v>
      </c>
      <c r="I3128" s="948"/>
      <c r="J3128" s="948" t="s">
        <v>1096</v>
      </c>
      <c r="K3128" s="948">
        <v>2</v>
      </c>
      <c r="L3128" s="948" t="s">
        <v>327</v>
      </c>
      <c r="M3128" s="948">
        <v>41600</v>
      </c>
      <c r="N3128" s="948" t="s">
        <v>84</v>
      </c>
      <c r="O3128" s="948">
        <v>94362</v>
      </c>
      <c r="P3128" s="948">
        <v>52762</v>
      </c>
      <c r="Q3128" s="948">
        <v>9746</v>
      </c>
      <c r="R3128" s="948">
        <v>9782</v>
      </c>
      <c r="S3128" s="948"/>
      <c r="T3128" s="948"/>
      <c r="U3128" s="948"/>
      <c r="V3128" s="948" t="s">
        <v>1348</v>
      </c>
      <c r="W3128" s="948">
        <v>3</v>
      </c>
    </row>
    <row r="3129" spans="1:23" s="917" customFormat="1" ht="12.75" customHeight="1">
      <c r="A3129" s="948">
        <v>1535</v>
      </c>
      <c r="B3129" s="948">
        <v>2824</v>
      </c>
      <c r="C3129" s="948" t="s">
        <v>122</v>
      </c>
      <c r="D3129" s="948" t="s">
        <v>1445</v>
      </c>
      <c r="E3129" s="948">
        <v>49386</v>
      </c>
      <c r="F3129" s="948" t="s">
        <v>198</v>
      </c>
      <c r="G3129" s="948" t="s">
        <v>4942</v>
      </c>
      <c r="H3129" s="948" t="s">
        <v>4291</v>
      </c>
      <c r="I3129" s="948"/>
      <c r="J3129" s="948" t="s">
        <v>1096</v>
      </c>
      <c r="K3129" s="948">
        <v>2</v>
      </c>
      <c r="L3129" s="948" t="s">
        <v>25</v>
      </c>
      <c r="M3129" s="948">
        <v>41600</v>
      </c>
      <c r="N3129" s="948" t="s">
        <v>114</v>
      </c>
      <c r="O3129" s="948">
        <v>165078</v>
      </c>
      <c r="P3129" s="948">
        <v>123478</v>
      </c>
      <c r="Q3129" s="948">
        <v>18870</v>
      </c>
      <c r="R3129" s="948">
        <v>26466</v>
      </c>
      <c r="S3129" s="948"/>
      <c r="T3129" s="948"/>
      <c r="U3129" s="948"/>
      <c r="V3129" s="948" t="s">
        <v>1348</v>
      </c>
      <c r="W3129" s="948">
        <v>1</v>
      </c>
    </row>
    <row r="3130" spans="1:23" s="917" customFormat="1" ht="12.75" customHeight="1">
      <c r="A3130" s="948">
        <v>1700</v>
      </c>
      <c r="B3130" s="948">
        <v>2840</v>
      </c>
      <c r="C3130" s="948" t="s">
        <v>87</v>
      </c>
      <c r="D3130" s="948" t="s">
        <v>1106</v>
      </c>
      <c r="E3130" s="948">
        <v>49387</v>
      </c>
      <c r="F3130" s="948" t="s">
        <v>198</v>
      </c>
      <c r="G3130" s="948" t="s">
        <v>4943</v>
      </c>
      <c r="H3130" s="948" t="s">
        <v>4334</v>
      </c>
      <c r="I3130" s="948"/>
      <c r="J3130" s="948" t="s">
        <v>1096</v>
      </c>
      <c r="K3130" s="948">
        <v>4</v>
      </c>
      <c r="L3130" s="948" t="s">
        <v>25</v>
      </c>
      <c r="M3130" s="948">
        <v>41600</v>
      </c>
      <c r="N3130" s="948" t="s">
        <v>84</v>
      </c>
      <c r="O3130" s="948">
        <v>94362</v>
      </c>
      <c r="P3130" s="948">
        <v>52762</v>
      </c>
      <c r="Q3130" s="948">
        <v>18870</v>
      </c>
      <c r="R3130" s="948">
        <v>26466</v>
      </c>
      <c r="S3130" s="948"/>
      <c r="T3130" s="948"/>
      <c r="U3130" s="948"/>
      <c r="V3130" s="948" t="s">
        <v>1348</v>
      </c>
      <c r="W3130" s="948">
        <v>1</v>
      </c>
    </row>
    <row r="3131" spans="1:23" s="917" customFormat="1" ht="12.75" customHeight="1">
      <c r="A3131" s="948">
        <v>1700</v>
      </c>
      <c r="B3131" s="948">
        <v>2840</v>
      </c>
      <c r="C3131" s="948" t="s">
        <v>87</v>
      </c>
      <c r="D3131" s="948" t="s">
        <v>1106</v>
      </c>
      <c r="E3131" s="948">
        <v>49387</v>
      </c>
      <c r="F3131" s="948" t="s">
        <v>869</v>
      </c>
      <c r="G3131" s="948" t="s">
        <v>4944</v>
      </c>
      <c r="H3131" s="948" t="s">
        <v>4945</v>
      </c>
      <c r="I3131" s="948"/>
      <c r="J3131" s="948" t="s">
        <v>1096</v>
      </c>
      <c r="K3131" s="948">
        <v>2</v>
      </c>
      <c r="L3131" s="948" t="s">
        <v>25</v>
      </c>
      <c r="M3131" s="948">
        <v>41600</v>
      </c>
      <c r="N3131" s="948" t="s">
        <v>84</v>
      </c>
      <c r="O3131" s="948">
        <v>94362</v>
      </c>
      <c r="P3131" s="948">
        <v>52762</v>
      </c>
      <c r="Q3131" s="948">
        <v>18870</v>
      </c>
      <c r="R3131" s="948">
        <v>26466</v>
      </c>
      <c r="S3131" s="948"/>
      <c r="T3131" s="948"/>
      <c r="U3131" s="948"/>
      <c r="V3131" s="948" t="s">
        <v>1403</v>
      </c>
      <c r="W3131" s="948">
        <v>1</v>
      </c>
    </row>
    <row r="3132" spans="1:23" s="917" customFormat="1" ht="12.75" customHeight="1">
      <c r="A3132" s="948">
        <v>1700</v>
      </c>
      <c r="B3132" s="948">
        <v>2840</v>
      </c>
      <c r="C3132" s="948" t="s">
        <v>87</v>
      </c>
      <c r="D3132" s="948" t="s">
        <v>1106</v>
      </c>
      <c r="E3132" s="948">
        <v>49387</v>
      </c>
      <c r="F3132" s="948" t="s">
        <v>871</v>
      </c>
      <c r="G3132" s="948" t="s">
        <v>4946</v>
      </c>
      <c r="H3132" s="948" t="s">
        <v>4945</v>
      </c>
      <c r="I3132" s="948"/>
      <c r="J3132" s="948" t="s">
        <v>1096</v>
      </c>
      <c r="K3132" s="948">
        <v>2</v>
      </c>
      <c r="L3132" s="948" t="s">
        <v>25</v>
      </c>
      <c r="M3132" s="948">
        <v>41600</v>
      </c>
      <c r="N3132" s="948" t="s">
        <v>84</v>
      </c>
      <c r="O3132" s="948">
        <v>94362</v>
      </c>
      <c r="P3132" s="948">
        <v>52762</v>
      </c>
      <c r="Q3132" s="948">
        <v>18870</v>
      </c>
      <c r="R3132" s="948">
        <v>26466</v>
      </c>
      <c r="S3132" s="948"/>
      <c r="T3132" s="948"/>
      <c r="U3132" s="948"/>
      <c r="V3132" s="948" t="s">
        <v>1403</v>
      </c>
      <c r="W3132" s="948">
        <v>1</v>
      </c>
    </row>
    <row r="3133" spans="1:23" s="917" customFormat="1" ht="12.75" customHeight="1">
      <c r="A3133" s="948">
        <v>1700</v>
      </c>
      <c r="B3133" s="948">
        <v>2841</v>
      </c>
      <c r="C3133" s="948" t="s">
        <v>83</v>
      </c>
      <c r="D3133" s="948" t="s">
        <v>1106</v>
      </c>
      <c r="E3133" s="948">
        <v>49388</v>
      </c>
      <c r="F3133" s="948" t="s">
        <v>198</v>
      </c>
      <c r="G3133" s="948" t="s">
        <v>4947</v>
      </c>
      <c r="H3133" s="948" t="s">
        <v>4334</v>
      </c>
      <c r="I3133" s="948"/>
      <c r="J3133" s="948" t="s">
        <v>1096</v>
      </c>
      <c r="K3133" s="948">
        <v>2</v>
      </c>
      <c r="L3133" s="948" t="s">
        <v>25</v>
      </c>
      <c r="M3133" s="948">
        <v>41600</v>
      </c>
      <c r="N3133" s="948" t="s">
        <v>84</v>
      </c>
      <c r="O3133" s="948">
        <v>94362</v>
      </c>
      <c r="P3133" s="948">
        <v>52762</v>
      </c>
      <c r="Q3133" s="948">
        <v>18870</v>
      </c>
      <c r="R3133" s="948">
        <v>26466</v>
      </c>
      <c r="S3133" s="948"/>
      <c r="T3133" s="948"/>
      <c r="U3133" s="948"/>
      <c r="V3133" s="948" t="s">
        <v>1348</v>
      </c>
      <c r="W3133" s="948">
        <v>1</v>
      </c>
    </row>
    <row r="3134" spans="1:23" s="917" customFormat="1" ht="12.75" customHeight="1">
      <c r="A3134" s="948">
        <v>1700</v>
      </c>
      <c r="B3134" s="948">
        <v>2840</v>
      </c>
      <c r="C3134" s="948" t="s">
        <v>87</v>
      </c>
      <c r="D3134" s="948" t="s">
        <v>1106</v>
      </c>
      <c r="E3134" s="948">
        <v>49389</v>
      </c>
      <c r="F3134" s="948" t="s">
        <v>198</v>
      </c>
      <c r="G3134" s="948" t="s">
        <v>4948</v>
      </c>
      <c r="H3134" s="948" t="s">
        <v>4334</v>
      </c>
      <c r="I3134" s="948"/>
      <c r="J3134" s="948" t="s">
        <v>1096</v>
      </c>
      <c r="K3134" s="948">
        <v>2</v>
      </c>
      <c r="L3134" s="948" t="s">
        <v>327</v>
      </c>
      <c r="M3134" s="948">
        <v>41600</v>
      </c>
      <c r="N3134" s="948" t="s">
        <v>84</v>
      </c>
      <c r="O3134" s="948">
        <v>94362</v>
      </c>
      <c r="P3134" s="948">
        <v>52762</v>
      </c>
      <c r="Q3134" s="948">
        <v>18870</v>
      </c>
      <c r="R3134" s="948">
        <v>26466</v>
      </c>
      <c r="S3134" s="948"/>
      <c r="T3134" s="948"/>
      <c r="U3134" s="948"/>
      <c r="V3134" s="948" t="s">
        <v>1348</v>
      </c>
      <c r="W3134" s="948">
        <v>1</v>
      </c>
    </row>
    <row r="3135" spans="1:23" s="917" customFormat="1" ht="12.75" customHeight="1">
      <c r="A3135" s="948">
        <v>1700</v>
      </c>
      <c r="B3135" s="948">
        <v>2840</v>
      </c>
      <c r="C3135" s="948" t="s">
        <v>87</v>
      </c>
      <c r="D3135" s="948" t="s">
        <v>1106</v>
      </c>
      <c r="E3135" s="948">
        <v>49390</v>
      </c>
      <c r="F3135" s="948" t="s">
        <v>198</v>
      </c>
      <c r="G3135" s="948" t="s">
        <v>4949</v>
      </c>
      <c r="H3135" s="948" t="s">
        <v>4291</v>
      </c>
      <c r="I3135" s="948"/>
      <c r="J3135" s="948" t="s">
        <v>1096</v>
      </c>
      <c r="K3135" s="948">
        <v>3</v>
      </c>
      <c r="L3135" s="948" t="s">
        <v>25</v>
      </c>
      <c r="M3135" s="948">
        <v>41600</v>
      </c>
      <c r="N3135" s="948" t="s">
        <v>84</v>
      </c>
      <c r="O3135" s="948">
        <v>94362</v>
      </c>
      <c r="P3135" s="948">
        <v>52762</v>
      </c>
      <c r="Q3135" s="948">
        <v>18870</v>
      </c>
      <c r="R3135" s="948">
        <v>26466</v>
      </c>
      <c r="S3135" s="948"/>
      <c r="T3135" s="948"/>
      <c r="U3135" s="948"/>
      <c r="V3135" s="948" t="s">
        <v>1348</v>
      </c>
      <c r="W3135" s="948">
        <v>2</v>
      </c>
    </row>
    <row r="3136" spans="1:23" s="917" customFormat="1" ht="12.75" customHeight="1">
      <c r="A3136" s="948">
        <v>1700</v>
      </c>
      <c r="B3136" s="948">
        <v>2840</v>
      </c>
      <c r="C3136" s="948" t="s">
        <v>87</v>
      </c>
      <c r="D3136" s="948" t="s">
        <v>1106</v>
      </c>
      <c r="E3136" s="948">
        <v>49391</v>
      </c>
      <c r="F3136" s="948" t="s">
        <v>198</v>
      </c>
      <c r="G3136" s="948" t="s">
        <v>4950</v>
      </c>
      <c r="H3136" s="948" t="s">
        <v>4291</v>
      </c>
      <c r="I3136" s="948"/>
      <c r="J3136" s="948" t="s">
        <v>1096</v>
      </c>
      <c r="K3136" s="948">
        <v>1</v>
      </c>
      <c r="L3136" s="948" t="s">
        <v>25</v>
      </c>
      <c r="M3136" s="948">
        <v>41600</v>
      </c>
      <c r="N3136" s="948" t="s">
        <v>84</v>
      </c>
      <c r="O3136" s="948">
        <v>94362</v>
      </c>
      <c r="P3136" s="948">
        <v>52762</v>
      </c>
      <c r="Q3136" s="948">
        <v>18870</v>
      </c>
      <c r="R3136" s="948">
        <v>26466</v>
      </c>
      <c r="S3136" s="948"/>
      <c r="T3136" s="948"/>
      <c r="U3136" s="948"/>
      <c r="V3136" s="948" t="s">
        <v>1348</v>
      </c>
      <c r="W3136" s="948">
        <v>2</v>
      </c>
    </row>
    <row r="3137" spans="1:23" s="917" customFormat="1" ht="12.75" customHeight="1">
      <c r="A3137" s="948">
        <v>1700</v>
      </c>
      <c r="B3137" s="948">
        <v>2840</v>
      </c>
      <c r="C3137" s="948" t="s">
        <v>87</v>
      </c>
      <c r="D3137" s="948" t="s">
        <v>1106</v>
      </c>
      <c r="E3137" s="948">
        <v>49392</v>
      </c>
      <c r="F3137" s="948" t="s">
        <v>198</v>
      </c>
      <c r="G3137" s="948" t="s">
        <v>4951</v>
      </c>
      <c r="H3137" s="948" t="s">
        <v>4334</v>
      </c>
      <c r="I3137" s="948"/>
      <c r="J3137" s="948" t="s">
        <v>1096</v>
      </c>
      <c r="K3137" s="948">
        <v>2</v>
      </c>
      <c r="L3137" s="948" t="s">
        <v>25</v>
      </c>
      <c r="M3137" s="948">
        <v>41600</v>
      </c>
      <c r="N3137" s="948" t="s">
        <v>84</v>
      </c>
      <c r="O3137" s="948">
        <v>94362</v>
      </c>
      <c r="P3137" s="948">
        <v>52762</v>
      </c>
      <c r="Q3137" s="948">
        <v>18870</v>
      </c>
      <c r="R3137" s="948">
        <v>26466</v>
      </c>
      <c r="S3137" s="948"/>
      <c r="T3137" s="948"/>
      <c r="U3137" s="948"/>
      <c r="V3137" s="948" t="s">
        <v>1348</v>
      </c>
      <c r="W3137" s="948">
        <v>1</v>
      </c>
    </row>
    <row r="3138" spans="1:23" s="917" customFormat="1" ht="12.75" customHeight="1">
      <c r="A3138" s="948">
        <v>1700</v>
      </c>
      <c r="B3138" s="948">
        <v>2841</v>
      </c>
      <c r="C3138" s="948" t="s">
        <v>83</v>
      </c>
      <c r="D3138" s="948" t="s">
        <v>1106</v>
      </c>
      <c r="E3138" s="948">
        <v>49393</v>
      </c>
      <c r="F3138" s="948" t="s">
        <v>198</v>
      </c>
      <c r="G3138" s="948" t="s">
        <v>4952</v>
      </c>
      <c r="H3138" s="948" t="s">
        <v>4334</v>
      </c>
      <c r="I3138" s="948"/>
      <c r="J3138" s="948" t="s">
        <v>1096</v>
      </c>
      <c r="K3138" s="948">
        <v>2</v>
      </c>
      <c r="L3138" s="948" t="s">
        <v>25</v>
      </c>
      <c r="M3138" s="948">
        <v>41600</v>
      </c>
      <c r="N3138" s="948" t="s">
        <v>84</v>
      </c>
      <c r="O3138" s="948">
        <v>94362</v>
      </c>
      <c r="P3138" s="948">
        <v>52762</v>
      </c>
      <c r="Q3138" s="948">
        <v>18870</v>
      </c>
      <c r="R3138" s="948">
        <v>26466</v>
      </c>
      <c r="S3138" s="948"/>
      <c r="T3138" s="948"/>
      <c r="U3138" s="948"/>
      <c r="V3138" s="948" t="s">
        <v>1348</v>
      </c>
      <c r="W3138" s="948">
        <v>1</v>
      </c>
    </row>
    <row r="3139" spans="1:23" s="917" customFormat="1" ht="12.75" customHeight="1">
      <c r="A3139" s="948">
        <v>1700</v>
      </c>
      <c r="B3139" s="948">
        <v>2840</v>
      </c>
      <c r="C3139" s="948" t="s">
        <v>87</v>
      </c>
      <c r="D3139" s="948" t="s">
        <v>1106</v>
      </c>
      <c r="E3139" s="948">
        <v>49394</v>
      </c>
      <c r="F3139" s="948" t="s">
        <v>198</v>
      </c>
      <c r="G3139" s="948" t="s">
        <v>4953</v>
      </c>
      <c r="H3139" s="948" t="s">
        <v>4291</v>
      </c>
      <c r="I3139" s="948"/>
      <c r="J3139" s="948" t="s">
        <v>1096</v>
      </c>
      <c r="K3139" s="948">
        <v>1</v>
      </c>
      <c r="L3139" s="948" t="s">
        <v>25</v>
      </c>
      <c r="M3139" s="948">
        <v>41600</v>
      </c>
      <c r="N3139" s="948" t="s">
        <v>84</v>
      </c>
      <c r="O3139" s="948">
        <v>94362</v>
      </c>
      <c r="P3139" s="948">
        <v>52762</v>
      </c>
      <c r="Q3139" s="948">
        <v>18870</v>
      </c>
      <c r="R3139" s="948">
        <v>26466</v>
      </c>
      <c r="S3139" s="948"/>
      <c r="T3139" s="948"/>
      <c r="U3139" s="948"/>
      <c r="V3139" s="948" t="s">
        <v>1348</v>
      </c>
      <c r="W3139" s="948">
        <v>1</v>
      </c>
    </row>
    <row r="3140" spans="1:23" s="917" customFormat="1" ht="12.75" customHeight="1">
      <c r="A3140" s="948">
        <v>1700</v>
      </c>
      <c r="B3140" s="948">
        <v>2841</v>
      </c>
      <c r="C3140" s="948" t="s">
        <v>83</v>
      </c>
      <c r="D3140" s="948" t="s">
        <v>1106</v>
      </c>
      <c r="E3140" s="948">
        <v>49395</v>
      </c>
      <c r="F3140" s="948" t="s">
        <v>198</v>
      </c>
      <c r="G3140" s="948" t="s">
        <v>4954</v>
      </c>
      <c r="H3140" s="948" t="s">
        <v>4334</v>
      </c>
      <c r="I3140" s="948"/>
      <c r="J3140" s="948" t="s">
        <v>1096</v>
      </c>
      <c r="K3140" s="948">
        <v>3</v>
      </c>
      <c r="L3140" s="948" t="s">
        <v>25</v>
      </c>
      <c r="M3140" s="948">
        <v>41600</v>
      </c>
      <c r="N3140" s="948" t="s">
        <v>84</v>
      </c>
      <c r="O3140" s="948">
        <v>94362</v>
      </c>
      <c r="P3140" s="948">
        <v>52762</v>
      </c>
      <c r="Q3140" s="948">
        <v>18870</v>
      </c>
      <c r="R3140" s="948">
        <v>26466</v>
      </c>
      <c r="S3140" s="948"/>
      <c r="T3140" s="948"/>
      <c r="U3140" s="948"/>
      <c r="V3140" s="948" t="s">
        <v>1348</v>
      </c>
      <c r="W3140" s="948">
        <v>1</v>
      </c>
    </row>
    <row r="3141" spans="1:23" s="917" customFormat="1" ht="12.75" customHeight="1">
      <c r="A3141" s="948">
        <v>1700</v>
      </c>
      <c r="B3141" s="948">
        <v>2841</v>
      </c>
      <c r="C3141" s="948" t="s">
        <v>83</v>
      </c>
      <c r="D3141" s="948" t="s">
        <v>1106</v>
      </c>
      <c r="E3141" s="948">
        <v>49396</v>
      </c>
      <c r="F3141" s="948" t="s">
        <v>198</v>
      </c>
      <c r="G3141" s="948" t="s">
        <v>4955</v>
      </c>
      <c r="H3141" s="948" t="s">
        <v>4334</v>
      </c>
      <c r="I3141" s="948"/>
      <c r="J3141" s="948" t="s">
        <v>1096</v>
      </c>
      <c r="K3141" s="948">
        <v>3</v>
      </c>
      <c r="L3141" s="948" t="s">
        <v>25</v>
      </c>
      <c r="M3141" s="948">
        <v>41600</v>
      </c>
      <c r="N3141" s="948" t="s">
        <v>84</v>
      </c>
      <c r="O3141" s="948">
        <v>94362</v>
      </c>
      <c r="P3141" s="948">
        <v>52762</v>
      </c>
      <c r="Q3141" s="948">
        <v>18870</v>
      </c>
      <c r="R3141" s="948">
        <v>26466</v>
      </c>
      <c r="S3141" s="948"/>
      <c r="T3141" s="948"/>
      <c r="U3141" s="948"/>
      <c r="V3141" s="948" t="s">
        <v>1348</v>
      </c>
      <c r="W3141" s="948">
        <v>2</v>
      </c>
    </row>
    <row r="3142" spans="1:23" s="917" customFormat="1" ht="12.75" customHeight="1">
      <c r="A3142" s="948">
        <v>1670</v>
      </c>
      <c r="B3142" s="948">
        <v>2840</v>
      </c>
      <c r="C3142" s="948" t="s">
        <v>87</v>
      </c>
      <c r="D3142" s="948" t="s">
        <v>1093</v>
      </c>
      <c r="E3142" s="948">
        <v>49397</v>
      </c>
      <c r="F3142" s="948" t="s">
        <v>198</v>
      </c>
      <c r="G3142" s="948" t="s">
        <v>4956</v>
      </c>
      <c r="H3142" s="948" t="s">
        <v>4439</v>
      </c>
      <c r="I3142" s="948"/>
      <c r="J3142" s="948" t="s">
        <v>1096</v>
      </c>
      <c r="K3142" s="948">
        <v>4</v>
      </c>
      <c r="L3142" s="948" t="s">
        <v>25</v>
      </c>
      <c r="M3142" s="948">
        <v>41600</v>
      </c>
      <c r="N3142" s="948" t="s">
        <v>84</v>
      </c>
      <c r="O3142" s="948">
        <v>94362</v>
      </c>
      <c r="P3142" s="948">
        <v>52762</v>
      </c>
      <c r="Q3142" s="948">
        <v>18870</v>
      </c>
      <c r="R3142" s="948">
        <v>49052</v>
      </c>
      <c r="S3142" s="948"/>
      <c r="T3142" s="948"/>
      <c r="U3142" s="948"/>
      <c r="V3142" s="948" t="s">
        <v>1348</v>
      </c>
      <c r="W3142" s="948">
        <v>1</v>
      </c>
    </row>
    <row r="3143" spans="1:23" s="917" customFormat="1" ht="12.75" customHeight="1">
      <c r="A3143" s="948">
        <v>1670</v>
      </c>
      <c r="B3143" s="948">
        <v>2840</v>
      </c>
      <c r="C3143" s="948" t="s">
        <v>87</v>
      </c>
      <c r="D3143" s="948" t="s">
        <v>1093</v>
      </c>
      <c r="E3143" s="948">
        <v>49398</v>
      </c>
      <c r="F3143" s="948" t="s">
        <v>198</v>
      </c>
      <c r="G3143" s="948" t="s">
        <v>4957</v>
      </c>
      <c r="H3143" s="948" t="s">
        <v>4439</v>
      </c>
      <c r="I3143" s="948"/>
      <c r="J3143" s="948" t="s">
        <v>1096</v>
      </c>
      <c r="K3143" s="948">
        <v>3</v>
      </c>
      <c r="L3143" s="948" t="s">
        <v>25</v>
      </c>
      <c r="M3143" s="948">
        <v>41600</v>
      </c>
      <c r="N3143" s="948" t="s">
        <v>84</v>
      </c>
      <c r="O3143" s="948">
        <v>94362</v>
      </c>
      <c r="P3143" s="948">
        <v>52762</v>
      </c>
      <c r="Q3143" s="948">
        <v>18870</v>
      </c>
      <c r="R3143" s="948">
        <v>49052</v>
      </c>
      <c r="S3143" s="948"/>
      <c r="T3143" s="948"/>
      <c r="U3143" s="948"/>
      <c r="V3143" s="948" t="s">
        <v>1348</v>
      </c>
      <c r="W3143" s="948">
        <v>1</v>
      </c>
    </row>
    <row r="3144" spans="1:23" s="917" customFormat="1" ht="12.75" customHeight="1">
      <c r="A3144" s="948">
        <v>1220</v>
      </c>
      <c r="B3144" s="948">
        <v>2807</v>
      </c>
      <c r="C3144" s="948" t="s">
        <v>1102</v>
      </c>
      <c r="D3144" s="948" t="s">
        <v>1103</v>
      </c>
      <c r="E3144" s="948">
        <v>49399</v>
      </c>
      <c r="F3144" s="948" t="s">
        <v>198</v>
      </c>
      <c r="G3144" s="948" t="s">
        <v>4958</v>
      </c>
      <c r="H3144" s="948" t="s">
        <v>4303</v>
      </c>
      <c r="I3144" s="948"/>
      <c r="J3144" s="948" t="s">
        <v>1096</v>
      </c>
      <c r="K3144" s="948">
        <v>5</v>
      </c>
      <c r="L3144" s="948" t="s">
        <v>25</v>
      </c>
      <c r="M3144" s="948">
        <v>41600</v>
      </c>
      <c r="N3144" s="948" t="s">
        <v>97</v>
      </c>
      <c r="O3144" s="948">
        <v>122428</v>
      </c>
      <c r="P3144" s="948">
        <v>80828</v>
      </c>
      <c r="Q3144" s="948">
        <v>18870</v>
      </c>
      <c r="R3144" s="948">
        <v>26466</v>
      </c>
      <c r="S3144" s="948"/>
      <c r="T3144" s="948"/>
      <c r="U3144" s="948"/>
      <c r="V3144" s="948" t="s">
        <v>1348</v>
      </c>
      <c r="W3144" s="948">
        <v>1</v>
      </c>
    </row>
    <row r="3145" spans="1:23" s="917" customFormat="1" ht="12.75" customHeight="1">
      <c r="A3145" s="948">
        <v>1220</v>
      </c>
      <c r="B3145" s="948">
        <v>2807</v>
      </c>
      <c r="C3145" s="948" t="s">
        <v>1102</v>
      </c>
      <c r="D3145" s="948" t="s">
        <v>1103</v>
      </c>
      <c r="E3145" s="948">
        <v>49415</v>
      </c>
      <c r="F3145" s="948" t="s">
        <v>198</v>
      </c>
      <c r="G3145" s="948" t="s">
        <v>4959</v>
      </c>
      <c r="H3145" s="948" t="s">
        <v>4541</v>
      </c>
      <c r="I3145" s="948"/>
      <c r="J3145" s="948" t="s">
        <v>1096</v>
      </c>
      <c r="K3145" s="948">
        <v>5</v>
      </c>
      <c r="L3145" s="948" t="s">
        <v>25</v>
      </c>
      <c r="M3145" s="948">
        <v>41600</v>
      </c>
      <c r="N3145" s="948" t="s">
        <v>97</v>
      </c>
      <c r="O3145" s="948">
        <v>122428</v>
      </c>
      <c r="P3145" s="948">
        <v>80828</v>
      </c>
      <c r="Q3145" s="948">
        <v>18870</v>
      </c>
      <c r="R3145" s="948">
        <v>26466</v>
      </c>
      <c r="S3145" s="948"/>
      <c r="T3145" s="948"/>
      <c r="U3145" s="948"/>
      <c r="V3145" s="948" t="s">
        <v>1348</v>
      </c>
      <c r="W3145" s="948">
        <v>1</v>
      </c>
    </row>
    <row r="3146" spans="1:23" s="917" customFormat="1" ht="12.75" customHeight="1">
      <c r="A3146" s="948">
        <v>1220</v>
      </c>
      <c r="B3146" s="948">
        <v>2807</v>
      </c>
      <c r="C3146" s="948" t="s">
        <v>1102</v>
      </c>
      <c r="D3146" s="948" t="s">
        <v>1103</v>
      </c>
      <c r="E3146" s="948">
        <v>49416</v>
      </c>
      <c r="F3146" s="948" t="s">
        <v>198</v>
      </c>
      <c r="G3146" s="948" t="s">
        <v>4960</v>
      </c>
      <c r="H3146" s="948" t="s">
        <v>4541</v>
      </c>
      <c r="I3146" s="948"/>
      <c r="J3146" s="948" t="s">
        <v>1096</v>
      </c>
      <c r="K3146" s="948">
        <v>5</v>
      </c>
      <c r="L3146" s="948" t="s">
        <v>25</v>
      </c>
      <c r="M3146" s="948">
        <v>41600</v>
      </c>
      <c r="N3146" s="948" t="s">
        <v>97</v>
      </c>
      <c r="O3146" s="948">
        <v>122428</v>
      </c>
      <c r="P3146" s="948">
        <v>80828</v>
      </c>
      <c r="Q3146" s="948">
        <v>18870</v>
      </c>
      <c r="R3146" s="948">
        <v>26466</v>
      </c>
      <c r="S3146" s="948"/>
      <c r="T3146" s="948"/>
      <c r="U3146" s="948"/>
      <c r="V3146" s="948" t="s">
        <v>1348</v>
      </c>
      <c r="W3146" s="948">
        <v>1</v>
      </c>
    </row>
    <row r="3147" spans="1:23" s="917" customFormat="1" ht="12.75" customHeight="1">
      <c r="A3147" s="948">
        <v>1220</v>
      </c>
      <c r="B3147" s="948">
        <v>2807</v>
      </c>
      <c r="C3147" s="948" t="s">
        <v>1102</v>
      </c>
      <c r="D3147" s="948" t="s">
        <v>1103</v>
      </c>
      <c r="E3147" s="948">
        <v>49417</v>
      </c>
      <c r="F3147" s="948" t="s">
        <v>198</v>
      </c>
      <c r="G3147" s="948" t="s">
        <v>4961</v>
      </c>
      <c r="H3147" s="948" t="s">
        <v>4541</v>
      </c>
      <c r="I3147" s="948"/>
      <c r="J3147" s="948" t="s">
        <v>1096</v>
      </c>
      <c r="K3147" s="948">
        <v>5</v>
      </c>
      <c r="L3147" s="948" t="s">
        <v>25</v>
      </c>
      <c r="M3147" s="948">
        <v>41600</v>
      </c>
      <c r="N3147" s="948" t="s">
        <v>97</v>
      </c>
      <c r="O3147" s="948">
        <v>122428</v>
      </c>
      <c r="P3147" s="948">
        <v>80828</v>
      </c>
      <c r="Q3147" s="948">
        <v>18870</v>
      </c>
      <c r="R3147" s="948">
        <v>26466</v>
      </c>
      <c r="S3147" s="948"/>
      <c r="T3147" s="948"/>
      <c r="U3147" s="948"/>
      <c r="V3147" s="948" t="s">
        <v>1348</v>
      </c>
      <c r="W3147" s="948">
        <v>1</v>
      </c>
    </row>
    <row r="3148" spans="1:23" s="917" customFormat="1" ht="12.75" customHeight="1">
      <c r="A3148" s="948">
        <v>1220</v>
      </c>
      <c r="B3148" s="948">
        <v>2807</v>
      </c>
      <c r="C3148" s="948" t="s">
        <v>1102</v>
      </c>
      <c r="D3148" s="948" t="s">
        <v>1103</v>
      </c>
      <c r="E3148" s="948">
        <v>49418</v>
      </c>
      <c r="F3148" s="948" t="s">
        <v>198</v>
      </c>
      <c r="G3148" s="948" t="s">
        <v>4962</v>
      </c>
      <c r="H3148" s="948" t="s">
        <v>4303</v>
      </c>
      <c r="I3148" s="948"/>
      <c r="J3148" s="948" t="s">
        <v>1096</v>
      </c>
      <c r="K3148" s="948">
        <v>5</v>
      </c>
      <c r="L3148" s="948" t="s">
        <v>25</v>
      </c>
      <c r="M3148" s="948">
        <v>41600</v>
      </c>
      <c r="N3148" s="948" t="s">
        <v>97</v>
      </c>
      <c r="O3148" s="948">
        <v>122428</v>
      </c>
      <c r="P3148" s="948">
        <v>80828</v>
      </c>
      <c r="Q3148" s="948">
        <v>18870</v>
      </c>
      <c r="R3148" s="948">
        <v>26466</v>
      </c>
      <c r="S3148" s="948"/>
      <c r="T3148" s="948"/>
      <c r="U3148" s="948"/>
      <c r="V3148" s="948" t="s">
        <v>1348</v>
      </c>
      <c r="W3148" s="948">
        <v>1</v>
      </c>
    </row>
    <row r="3149" spans="1:23" s="917" customFormat="1" ht="12.75" customHeight="1">
      <c r="A3149" s="948">
        <v>1220</v>
      </c>
      <c r="B3149" s="948">
        <v>2807</v>
      </c>
      <c r="C3149" s="948" t="s">
        <v>1102</v>
      </c>
      <c r="D3149" s="948" t="s">
        <v>1103</v>
      </c>
      <c r="E3149" s="948">
        <v>49419</v>
      </c>
      <c r="F3149" s="948" t="s">
        <v>198</v>
      </c>
      <c r="G3149" s="948" t="s">
        <v>4963</v>
      </c>
      <c r="H3149" s="948" t="s">
        <v>4541</v>
      </c>
      <c r="I3149" s="948"/>
      <c r="J3149" s="948" t="s">
        <v>1096</v>
      </c>
      <c r="K3149" s="948">
        <v>5</v>
      </c>
      <c r="L3149" s="948" t="s">
        <v>25</v>
      </c>
      <c r="M3149" s="948">
        <v>41600</v>
      </c>
      <c r="N3149" s="948" t="s">
        <v>97</v>
      </c>
      <c r="O3149" s="948">
        <v>122428</v>
      </c>
      <c r="P3149" s="948">
        <v>80828</v>
      </c>
      <c r="Q3149" s="948">
        <v>18870</v>
      </c>
      <c r="R3149" s="948">
        <v>26466</v>
      </c>
      <c r="S3149" s="948"/>
      <c r="T3149" s="948"/>
      <c r="U3149" s="948"/>
      <c r="V3149" s="948" t="s">
        <v>1348</v>
      </c>
      <c r="W3149" s="948">
        <v>1</v>
      </c>
    </row>
    <row r="3150" spans="1:23" s="917" customFormat="1" ht="12.75" customHeight="1">
      <c r="A3150" s="948">
        <v>1220</v>
      </c>
      <c r="B3150" s="948">
        <v>2807</v>
      </c>
      <c r="C3150" s="948" t="s">
        <v>1102</v>
      </c>
      <c r="D3150" s="948" t="s">
        <v>1103</v>
      </c>
      <c r="E3150" s="948">
        <v>49420</v>
      </c>
      <c r="F3150" s="948" t="s">
        <v>198</v>
      </c>
      <c r="G3150" s="948" t="s">
        <v>4964</v>
      </c>
      <c r="H3150" s="948" t="s">
        <v>4541</v>
      </c>
      <c r="I3150" s="948"/>
      <c r="J3150" s="948" t="s">
        <v>1096</v>
      </c>
      <c r="K3150" s="948">
        <v>5</v>
      </c>
      <c r="L3150" s="948" t="s">
        <v>25</v>
      </c>
      <c r="M3150" s="948">
        <v>41600</v>
      </c>
      <c r="N3150" s="948" t="s">
        <v>97</v>
      </c>
      <c r="O3150" s="948">
        <v>122428</v>
      </c>
      <c r="P3150" s="948">
        <v>80828</v>
      </c>
      <c r="Q3150" s="948">
        <v>18870</v>
      </c>
      <c r="R3150" s="948">
        <v>26466</v>
      </c>
      <c r="S3150" s="948"/>
      <c r="T3150" s="948"/>
      <c r="U3150" s="948"/>
      <c r="V3150" s="948" t="s">
        <v>1348</v>
      </c>
      <c r="W3150" s="948">
        <v>1</v>
      </c>
    </row>
    <row r="3151" spans="1:23" s="917" customFormat="1" ht="12.75" customHeight="1">
      <c r="A3151" s="948">
        <v>1220</v>
      </c>
      <c r="B3151" s="948">
        <v>2807</v>
      </c>
      <c r="C3151" s="948" t="s">
        <v>1102</v>
      </c>
      <c r="D3151" s="948" t="s">
        <v>1103</v>
      </c>
      <c r="E3151" s="948">
        <v>49421</v>
      </c>
      <c r="F3151" s="948" t="s">
        <v>198</v>
      </c>
      <c r="G3151" s="948" t="s">
        <v>4965</v>
      </c>
      <c r="H3151" s="948" t="s">
        <v>4541</v>
      </c>
      <c r="I3151" s="948"/>
      <c r="J3151" s="948" t="s">
        <v>1096</v>
      </c>
      <c r="K3151" s="948">
        <v>5</v>
      </c>
      <c r="L3151" s="948" t="s">
        <v>25</v>
      </c>
      <c r="M3151" s="948">
        <v>41600</v>
      </c>
      <c r="N3151" s="948" t="s">
        <v>97</v>
      </c>
      <c r="O3151" s="948">
        <v>122428</v>
      </c>
      <c r="P3151" s="948">
        <v>80828</v>
      </c>
      <c r="Q3151" s="948">
        <v>18870</v>
      </c>
      <c r="R3151" s="948">
        <v>26466</v>
      </c>
      <c r="S3151" s="948"/>
      <c r="T3151" s="948"/>
      <c r="U3151" s="948"/>
      <c r="V3151" s="948" t="s">
        <v>1348</v>
      </c>
      <c r="W3151" s="948">
        <v>1</v>
      </c>
    </row>
    <row r="3152" spans="1:23" s="917" customFormat="1" ht="12.75" customHeight="1">
      <c r="A3152" s="948">
        <v>1220</v>
      </c>
      <c r="B3152" s="948">
        <v>2807</v>
      </c>
      <c r="C3152" s="948" t="s">
        <v>1102</v>
      </c>
      <c r="D3152" s="948" t="s">
        <v>1103</v>
      </c>
      <c r="E3152" s="948">
        <v>49422</v>
      </c>
      <c r="F3152" s="948" t="s">
        <v>198</v>
      </c>
      <c r="G3152" s="948" t="s">
        <v>4966</v>
      </c>
      <c r="H3152" s="948" t="s">
        <v>4541</v>
      </c>
      <c r="I3152" s="948"/>
      <c r="J3152" s="948" t="s">
        <v>1096</v>
      </c>
      <c r="K3152" s="948">
        <v>5</v>
      </c>
      <c r="L3152" s="948" t="s">
        <v>25</v>
      </c>
      <c r="M3152" s="948">
        <v>41600</v>
      </c>
      <c r="N3152" s="948" t="s">
        <v>97</v>
      </c>
      <c r="O3152" s="948">
        <v>122428</v>
      </c>
      <c r="P3152" s="948">
        <v>80828</v>
      </c>
      <c r="Q3152" s="948">
        <v>18870</v>
      </c>
      <c r="R3152" s="948">
        <v>26466</v>
      </c>
      <c r="S3152" s="948"/>
      <c r="T3152" s="948"/>
      <c r="U3152" s="948"/>
      <c r="V3152" s="948" t="s">
        <v>1348</v>
      </c>
      <c r="W3152" s="948">
        <v>1</v>
      </c>
    </row>
    <row r="3153" spans="1:23" s="917" customFormat="1" ht="12.75" customHeight="1">
      <c r="A3153" s="948">
        <v>1220</v>
      </c>
      <c r="B3153" s="948">
        <v>2807</v>
      </c>
      <c r="C3153" s="948" t="s">
        <v>1102</v>
      </c>
      <c r="D3153" s="948" t="s">
        <v>1103</v>
      </c>
      <c r="E3153" s="948">
        <v>49423</v>
      </c>
      <c r="F3153" s="948" t="s">
        <v>198</v>
      </c>
      <c r="G3153" s="948" t="s">
        <v>4967</v>
      </c>
      <c r="H3153" s="948" t="s">
        <v>4541</v>
      </c>
      <c r="I3153" s="948"/>
      <c r="J3153" s="948" t="s">
        <v>1096</v>
      </c>
      <c r="K3153" s="948">
        <v>5</v>
      </c>
      <c r="L3153" s="948" t="s">
        <v>25</v>
      </c>
      <c r="M3153" s="948">
        <v>41600</v>
      </c>
      <c r="N3153" s="948" t="s">
        <v>97</v>
      </c>
      <c r="O3153" s="948">
        <v>122428</v>
      </c>
      <c r="P3153" s="948">
        <v>80828</v>
      </c>
      <c r="Q3153" s="948">
        <v>18870</v>
      </c>
      <c r="R3153" s="948">
        <v>26466</v>
      </c>
      <c r="S3153" s="948"/>
      <c r="T3153" s="948"/>
      <c r="U3153" s="948"/>
      <c r="V3153" s="948" t="s">
        <v>1348</v>
      </c>
      <c r="W3153" s="948">
        <v>1</v>
      </c>
    </row>
    <row r="3154" spans="1:23" s="917" customFormat="1" ht="12.75" customHeight="1">
      <c r="A3154" s="948">
        <v>1220</v>
      </c>
      <c r="B3154" s="948">
        <v>2807</v>
      </c>
      <c r="C3154" s="948" t="s">
        <v>1102</v>
      </c>
      <c r="D3154" s="948" t="s">
        <v>1103</v>
      </c>
      <c r="E3154" s="948">
        <v>49424</v>
      </c>
      <c r="F3154" s="948" t="s">
        <v>198</v>
      </c>
      <c r="G3154" s="948" t="s">
        <v>4968</v>
      </c>
      <c r="H3154" s="948" t="s">
        <v>4541</v>
      </c>
      <c r="I3154" s="948"/>
      <c r="J3154" s="948" t="s">
        <v>1096</v>
      </c>
      <c r="K3154" s="948">
        <v>5</v>
      </c>
      <c r="L3154" s="948" t="s">
        <v>25</v>
      </c>
      <c r="M3154" s="948">
        <v>41600</v>
      </c>
      <c r="N3154" s="948" t="s">
        <v>97</v>
      </c>
      <c r="O3154" s="948">
        <v>122428</v>
      </c>
      <c r="P3154" s="948">
        <v>80828</v>
      </c>
      <c r="Q3154" s="948">
        <v>18870</v>
      </c>
      <c r="R3154" s="948">
        <v>26466</v>
      </c>
      <c r="S3154" s="948"/>
      <c r="T3154" s="948"/>
      <c r="U3154" s="948"/>
      <c r="V3154" s="948" t="s">
        <v>1348</v>
      </c>
      <c r="W3154" s="948">
        <v>1</v>
      </c>
    </row>
    <row r="3155" spans="1:23" s="917" customFormat="1" ht="12.75" customHeight="1">
      <c r="A3155" s="948">
        <v>1450</v>
      </c>
      <c r="B3155" s="948">
        <v>2833</v>
      </c>
      <c r="C3155" s="948" t="s">
        <v>119</v>
      </c>
      <c r="D3155" s="948" t="s">
        <v>1292</v>
      </c>
      <c r="E3155" s="948">
        <v>49426</v>
      </c>
      <c r="F3155" s="948" t="s">
        <v>198</v>
      </c>
      <c r="G3155" s="948" t="s">
        <v>4969</v>
      </c>
      <c r="H3155" s="948" t="s">
        <v>4334</v>
      </c>
      <c r="I3155" s="948"/>
      <c r="J3155" s="948" t="s">
        <v>1096</v>
      </c>
      <c r="K3155" s="948">
        <v>10</v>
      </c>
      <c r="L3155" s="948" t="s">
        <v>25</v>
      </c>
      <c r="M3155" s="948">
        <v>41600</v>
      </c>
      <c r="N3155" s="948" t="s">
        <v>109</v>
      </c>
      <c r="O3155" s="948">
        <v>149905</v>
      </c>
      <c r="P3155" s="948">
        <v>108305</v>
      </c>
      <c r="Q3155" s="948">
        <v>18870</v>
      </c>
      <c r="R3155" s="948">
        <v>26466</v>
      </c>
      <c r="S3155" s="948"/>
      <c r="T3155" s="948"/>
      <c r="U3155" s="948"/>
      <c r="V3155" s="948" t="s">
        <v>1348</v>
      </c>
      <c r="W3155" s="948">
        <v>1</v>
      </c>
    </row>
    <row r="3156" spans="1:23" s="917" customFormat="1" ht="12.75" customHeight="1">
      <c r="A3156" s="948">
        <v>1450</v>
      </c>
      <c r="B3156" s="948">
        <v>2833</v>
      </c>
      <c r="C3156" s="948" t="s">
        <v>119</v>
      </c>
      <c r="D3156" s="948" t="s">
        <v>1292</v>
      </c>
      <c r="E3156" s="948">
        <v>49427</v>
      </c>
      <c r="F3156" s="948" t="s">
        <v>198</v>
      </c>
      <c r="G3156" s="948" t="s">
        <v>4970</v>
      </c>
      <c r="H3156" s="948" t="s">
        <v>4334</v>
      </c>
      <c r="I3156" s="948"/>
      <c r="J3156" s="948" t="s">
        <v>1096</v>
      </c>
      <c r="K3156" s="948">
        <v>5</v>
      </c>
      <c r="L3156" s="948" t="s">
        <v>25</v>
      </c>
      <c r="M3156" s="948">
        <v>41600</v>
      </c>
      <c r="N3156" s="948" t="s">
        <v>109</v>
      </c>
      <c r="O3156" s="948">
        <v>149905</v>
      </c>
      <c r="P3156" s="948">
        <v>108305</v>
      </c>
      <c r="Q3156" s="948">
        <v>18870</v>
      </c>
      <c r="R3156" s="948">
        <v>26466</v>
      </c>
      <c r="S3156" s="948"/>
      <c r="T3156" s="948"/>
      <c r="U3156" s="948"/>
      <c r="V3156" s="948" t="s">
        <v>1348</v>
      </c>
      <c r="W3156" s="948">
        <v>1</v>
      </c>
    </row>
    <row r="3157" spans="1:23" s="917" customFormat="1" ht="12.75" customHeight="1">
      <c r="A3157" s="948">
        <v>1145</v>
      </c>
      <c r="B3157" s="948">
        <v>2839</v>
      </c>
      <c r="C3157" s="948" t="s">
        <v>86</v>
      </c>
      <c r="D3157" s="948" t="s">
        <v>1133</v>
      </c>
      <c r="E3157" s="948">
        <v>49428</v>
      </c>
      <c r="F3157" s="948" t="s">
        <v>198</v>
      </c>
      <c r="G3157" s="948" t="s">
        <v>4971</v>
      </c>
      <c r="H3157" s="948" t="s">
        <v>4010</v>
      </c>
      <c r="I3157" s="948"/>
      <c r="J3157" s="948" t="s">
        <v>1096</v>
      </c>
      <c r="K3157" s="948">
        <v>2</v>
      </c>
      <c r="L3157" s="948" t="s">
        <v>327</v>
      </c>
      <c r="M3157" s="948">
        <v>41600</v>
      </c>
      <c r="N3157" s="948" t="s">
        <v>84</v>
      </c>
      <c r="O3157" s="948">
        <v>94362</v>
      </c>
      <c r="P3157" s="948">
        <v>52762</v>
      </c>
      <c r="Q3157" s="948">
        <v>18870</v>
      </c>
      <c r="R3157" s="948">
        <v>26466</v>
      </c>
      <c r="S3157" s="948"/>
      <c r="T3157" s="948"/>
      <c r="U3157" s="948"/>
      <c r="V3157" s="948" t="s">
        <v>1348</v>
      </c>
      <c r="W3157" s="948">
        <v>2</v>
      </c>
    </row>
    <row r="3158" spans="1:23" s="917" customFormat="1" ht="12.75" customHeight="1">
      <c r="A3158" s="948">
        <v>1145</v>
      </c>
      <c r="B3158" s="948">
        <v>2840</v>
      </c>
      <c r="C3158" s="948" t="s">
        <v>87</v>
      </c>
      <c r="D3158" s="948" t="s">
        <v>1133</v>
      </c>
      <c r="E3158" s="948">
        <v>49430</v>
      </c>
      <c r="F3158" s="948" t="s">
        <v>198</v>
      </c>
      <c r="G3158" s="948" t="s">
        <v>4972</v>
      </c>
      <c r="H3158" s="948" t="s">
        <v>4010</v>
      </c>
      <c r="I3158" s="948"/>
      <c r="J3158" s="948" t="s">
        <v>1096</v>
      </c>
      <c r="K3158" s="948">
        <v>2</v>
      </c>
      <c r="L3158" s="948" t="s">
        <v>25</v>
      </c>
      <c r="M3158" s="948">
        <v>41600</v>
      </c>
      <c r="N3158" s="948" t="s">
        <v>84</v>
      </c>
      <c r="O3158" s="948">
        <v>94362</v>
      </c>
      <c r="P3158" s="948">
        <v>52762</v>
      </c>
      <c r="Q3158" s="948">
        <v>18870</v>
      </c>
      <c r="R3158" s="948">
        <v>26466</v>
      </c>
      <c r="S3158" s="948"/>
      <c r="T3158" s="948"/>
      <c r="U3158" s="948"/>
      <c r="V3158" s="948" t="s">
        <v>1348</v>
      </c>
      <c r="W3158" s="948">
        <v>2</v>
      </c>
    </row>
    <row r="3159" spans="1:23" s="917" customFormat="1" ht="12.75" customHeight="1">
      <c r="A3159" s="948">
        <v>1190</v>
      </c>
      <c r="B3159" s="948">
        <v>2827</v>
      </c>
      <c r="C3159" s="948" t="s">
        <v>96</v>
      </c>
      <c r="D3159" s="948" t="s">
        <v>1103</v>
      </c>
      <c r="E3159" s="948">
        <v>49431</v>
      </c>
      <c r="F3159" s="948" t="s">
        <v>198</v>
      </c>
      <c r="G3159" s="948" t="s">
        <v>2612</v>
      </c>
      <c r="H3159" s="948" t="s">
        <v>1514</v>
      </c>
      <c r="I3159" s="948"/>
      <c r="J3159" s="948" t="s">
        <v>1096</v>
      </c>
      <c r="K3159" s="948">
        <v>5</v>
      </c>
      <c r="L3159" s="948" t="s">
        <v>25</v>
      </c>
      <c r="M3159" s="948">
        <v>41600</v>
      </c>
      <c r="N3159" s="948" t="s">
        <v>93</v>
      </c>
      <c r="O3159" s="948">
        <v>109342</v>
      </c>
      <c r="P3159" s="948">
        <v>67742</v>
      </c>
      <c r="Q3159" s="948">
        <v>18870</v>
      </c>
      <c r="R3159" s="948">
        <v>26466</v>
      </c>
      <c r="S3159" s="948"/>
      <c r="T3159" s="948"/>
      <c r="U3159" s="948"/>
      <c r="V3159" s="948" t="s">
        <v>1348</v>
      </c>
      <c r="W3159" s="948">
        <v>1</v>
      </c>
    </row>
    <row r="3160" spans="1:23" s="917" customFormat="1" ht="12.75" customHeight="1">
      <c r="A3160" s="948">
        <v>1605</v>
      </c>
      <c r="B3160" s="948">
        <v>2813</v>
      </c>
      <c r="C3160" s="948" t="s">
        <v>90</v>
      </c>
      <c r="D3160" s="948" t="s">
        <v>1126</v>
      </c>
      <c r="E3160" s="948">
        <v>49432</v>
      </c>
      <c r="F3160" s="948" t="s">
        <v>198</v>
      </c>
      <c r="G3160" s="948" t="s">
        <v>4973</v>
      </c>
      <c r="H3160" s="948" t="s">
        <v>3298</v>
      </c>
      <c r="I3160" s="948"/>
      <c r="J3160" s="948" t="s">
        <v>1096</v>
      </c>
      <c r="K3160" s="948">
        <v>5</v>
      </c>
      <c r="L3160" s="948" t="s">
        <v>25</v>
      </c>
      <c r="M3160" s="948">
        <v>41600</v>
      </c>
      <c r="N3160" s="948" t="s">
        <v>88</v>
      </c>
      <c r="O3160" s="948">
        <v>101092</v>
      </c>
      <c r="P3160" s="948">
        <v>59492</v>
      </c>
      <c r="Q3160" s="948">
        <v>18870</v>
      </c>
      <c r="R3160" s="948">
        <v>19885</v>
      </c>
      <c r="S3160" s="948"/>
      <c r="T3160" s="948"/>
      <c r="U3160" s="948"/>
      <c r="V3160" s="948" t="s">
        <v>1348</v>
      </c>
      <c r="W3160" s="948">
        <v>5</v>
      </c>
    </row>
    <row r="3161" spans="1:23" s="917" customFormat="1" ht="12.75" customHeight="1">
      <c r="A3161" s="948">
        <v>1380</v>
      </c>
      <c r="B3161" s="948">
        <v>2803</v>
      </c>
      <c r="C3161" s="948" t="s">
        <v>98</v>
      </c>
      <c r="D3161" s="948" t="s">
        <v>1292</v>
      </c>
      <c r="E3161" s="948">
        <v>49433</v>
      </c>
      <c r="F3161" s="948" t="s">
        <v>198</v>
      </c>
      <c r="G3161" s="948" t="s">
        <v>4974</v>
      </c>
      <c r="H3161" s="948" t="s">
        <v>3298</v>
      </c>
      <c r="I3161" s="948"/>
      <c r="J3161" s="948" t="s">
        <v>1096</v>
      </c>
      <c r="K3161" s="948">
        <v>2</v>
      </c>
      <c r="L3161" s="948" t="s">
        <v>25</v>
      </c>
      <c r="M3161" s="948">
        <v>41600</v>
      </c>
      <c r="N3161" s="948" t="s">
        <v>97</v>
      </c>
      <c r="O3161" s="948">
        <v>122428</v>
      </c>
      <c r="P3161" s="948">
        <v>80828</v>
      </c>
      <c r="Q3161" s="948">
        <v>18870</v>
      </c>
      <c r="R3161" s="948">
        <v>19885</v>
      </c>
      <c r="S3161" s="948"/>
      <c r="T3161" s="948"/>
      <c r="U3161" s="948"/>
      <c r="V3161" s="948" t="s">
        <v>1348</v>
      </c>
      <c r="W3161" s="948">
        <v>2</v>
      </c>
    </row>
    <row r="3162" spans="1:23" s="917" customFormat="1" ht="12.75" customHeight="1">
      <c r="A3162" s="948">
        <v>1720</v>
      </c>
      <c r="B3162" s="948">
        <v>2841</v>
      </c>
      <c r="C3162" s="948" t="s">
        <v>83</v>
      </c>
      <c r="D3162" s="948" t="s">
        <v>1093</v>
      </c>
      <c r="E3162" s="948">
        <v>49434</v>
      </c>
      <c r="F3162" s="948" t="s">
        <v>198</v>
      </c>
      <c r="G3162" s="948" t="s">
        <v>4975</v>
      </c>
      <c r="H3162" s="948" t="s">
        <v>4976</v>
      </c>
      <c r="I3162" s="948"/>
      <c r="J3162" s="948" t="s">
        <v>1096</v>
      </c>
      <c r="K3162" s="948">
        <v>3</v>
      </c>
      <c r="L3162" s="948" t="s">
        <v>25</v>
      </c>
      <c r="M3162" s="948">
        <v>41600</v>
      </c>
      <c r="N3162" s="948" t="s">
        <v>84</v>
      </c>
      <c r="O3162" s="948">
        <v>94362</v>
      </c>
      <c r="P3162" s="948">
        <v>52762</v>
      </c>
      <c r="Q3162" s="948">
        <v>18870</v>
      </c>
      <c r="R3162" s="948">
        <v>34212</v>
      </c>
      <c r="S3162" s="948"/>
      <c r="T3162" s="948"/>
      <c r="U3162" s="948"/>
      <c r="V3162" s="948" t="s">
        <v>1348</v>
      </c>
      <c r="W3162" s="948">
        <v>1</v>
      </c>
    </row>
    <row r="3163" spans="1:23" s="917" customFormat="1" ht="12.75" customHeight="1">
      <c r="A3163" s="948">
        <v>1912</v>
      </c>
      <c r="B3163" s="948">
        <v>2840</v>
      </c>
      <c r="C3163" s="948" t="s">
        <v>87</v>
      </c>
      <c r="D3163" s="948" t="s">
        <v>1270</v>
      </c>
      <c r="E3163" s="948">
        <v>49435</v>
      </c>
      <c r="F3163" s="948" t="s">
        <v>198</v>
      </c>
      <c r="G3163" s="948" t="s">
        <v>4977</v>
      </c>
      <c r="H3163" s="948" t="s">
        <v>4303</v>
      </c>
      <c r="I3163" s="948"/>
      <c r="J3163" s="948" t="s">
        <v>1096</v>
      </c>
      <c r="K3163" s="948">
        <v>1</v>
      </c>
      <c r="L3163" s="948" t="s">
        <v>25</v>
      </c>
      <c r="M3163" s="948">
        <v>41600</v>
      </c>
      <c r="N3163" s="948" t="s">
        <v>84</v>
      </c>
      <c r="O3163" s="948">
        <v>94362</v>
      </c>
      <c r="P3163" s="948">
        <v>52762</v>
      </c>
      <c r="Q3163" s="948">
        <v>9746</v>
      </c>
      <c r="R3163" s="948">
        <v>9782</v>
      </c>
      <c r="S3163" s="948"/>
      <c r="T3163" s="948"/>
      <c r="U3163" s="948"/>
      <c r="V3163" s="948" t="s">
        <v>1348</v>
      </c>
      <c r="W3163" s="948">
        <v>2</v>
      </c>
    </row>
    <row r="3164" spans="1:23" s="917" customFormat="1" ht="12.75" customHeight="1">
      <c r="A3164" s="948">
        <v>1912</v>
      </c>
      <c r="B3164" s="948">
        <v>2840</v>
      </c>
      <c r="C3164" s="948" t="s">
        <v>87</v>
      </c>
      <c r="D3164" s="948" t="s">
        <v>1270</v>
      </c>
      <c r="E3164" s="948">
        <v>49436</v>
      </c>
      <c r="F3164" s="948" t="s">
        <v>198</v>
      </c>
      <c r="G3164" s="948" t="s">
        <v>4978</v>
      </c>
      <c r="H3164" s="948" t="s">
        <v>4074</v>
      </c>
      <c r="I3164" s="948"/>
      <c r="J3164" s="948" t="s">
        <v>1096</v>
      </c>
      <c r="K3164" s="948">
        <v>2</v>
      </c>
      <c r="L3164" s="948" t="s">
        <v>327</v>
      </c>
      <c r="M3164" s="948">
        <v>41600</v>
      </c>
      <c r="N3164" s="948" t="s">
        <v>84</v>
      </c>
      <c r="O3164" s="948">
        <v>94362</v>
      </c>
      <c r="P3164" s="948">
        <v>52762</v>
      </c>
      <c r="Q3164" s="948">
        <v>9746</v>
      </c>
      <c r="R3164" s="948">
        <v>9782</v>
      </c>
      <c r="S3164" s="948"/>
      <c r="T3164" s="948"/>
      <c r="U3164" s="948"/>
      <c r="V3164" s="948" t="s">
        <v>1348</v>
      </c>
      <c r="W3164" s="948">
        <v>1</v>
      </c>
    </row>
    <row r="3165" spans="1:23" s="917" customFormat="1" ht="12.75" customHeight="1">
      <c r="A3165" s="948">
        <v>1912</v>
      </c>
      <c r="B3165" s="948">
        <v>2840</v>
      </c>
      <c r="C3165" s="948" t="s">
        <v>87</v>
      </c>
      <c r="D3165" s="948" t="s">
        <v>1270</v>
      </c>
      <c r="E3165" s="948">
        <v>49437</v>
      </c>
      <c r="F3165" s="948" t="s">
        <v>198</v>
      </c>
      <c r="G3165" s="948" t="s">
        <v>4979</v>
      </c>
      <c r="H3165" s="948" t="s">
        <v>4303</v>
      </c>
      <c r="I3165" s="948"/>
      <c r="J3165" s="948" t="s">
        <v>1096</v>
      </c>
      <c r="K3165" s="948">
        <v>3</v>
      </c>
      <c r="L3165" s="948" t="s">
        <v>25</v>
      </c>
      <c r="M3165" s="948">
        <v>41600</v>
      </c>
      <c r="N3165" s="948" t="s">
        <v>84</v>
      </c>
      <c r="O3165" s="948">
        <v>94362</v>
      </c>
      <c r="P3165" s="948">
        <v>52762</v>
      </c>
      <c r="Q3165" s="948">
        <v>9746</v>
      </c>
      <c r="R3165" s="948">
        <v>9782</v>
      </c>
      <c r="S3165" s="948"/>
      <c r="T3165" s="948"/>
      <c r="U3165" s="948"/>
      <c r="V3165" s="948" t="s">
        <v>1348</v>
      </c>
      <c r="W3165" s="948">
        <v>2</v>
      </c>
    </row>
    <row r="3166" spans="1:23" s="917" customFormat="1" ht="12.75" customHeight="1">
      <c r="A3166" s="948">
        <v>1912</v>
      </c>
      <c r="B3166" s="948">
        <v>2840</v>
      </c>
      <c r="C3166" s="948" t="s">
        <v>87</v>
      </c>
      <c r="D3166" s="948" t="s">
        <v>1270</v>
      </c>
      <c r="E3166" s="948">
        <v>49438</v>
      </c>
      <c r="F3166" s="948" t="s">
        <v>198</v>
      </c>
      <c r="G3166" s="948" t="s">
        <v>4980</v>
      </c>
      <c r="H3166" s="948" t="s">
        <v>4303</v>
      </c>
      <c r="I3166" s="948"/>
      <c r="J3166" s="948" t="s">
        <v>1096</v>
      </c>
      <c r="K3166" s="948">
        <v>2</v>
      </c>
      <c r="L3166" s="948" t="s">
        <v>25</v>
      </c>
      <c r="M3166" s="948">
        <v>41600</v>
      </c>
      <c r="N3166" s="948" t="s">
        <v>84</v>
      </c>
      <c r="O3166" s="948">
        <v>94362</v>
      </c>
      <c r="P3166" s="948">
        <v>52762</v>
      </c>
      <c r="Q3166" s="948">
        <v>9746</v>
      </c>
      <c r="R3166" s="948">
        <v>9782</v>
      </c>
      <c r="S3166" s="948"/>
      <c r="T3166" s="948"/>
      <c r="U3166" s="948"/>
      <c r="V3166" s="948" t="s">
        <v>1348</v>
      </c>
      <c r="W3166" s="948">
        <v>3</v>
      </c>
    </row>
    <row r="3167" spans="1:23" s="917" customFormat="1" ht="12.75" customHeight="1">
      <c r="A3167" s="948">
        <v>1605</v>
      </c>
      <c r="B3167" s="948">
        <v>2813</v>
      </c>
      <c r="C3167" s="948" t="s">
        <v>90</v>
      </c>
      <c r="D3167" s="948" t="s">
        <v>1126</v>
      </c>
      <c r="E3167" s="948">
        <v>49439</v>
      </c>
      <c r="F3167" s="948" t="s">
        <v>198</v>
      </c>
      <c r="G3167" s="948" t="s">
        <v>4981</v>
      </c>
      <c r="H3167" s="948" t="s">
        <v>4982</v>
      </c>
      <c r="I3167" s="948"/>
      <c r="J3167" s="948" t="s">
        <v>1096</v>
      </c>
      <c r="K3167" s="948">
        <v>11</v>
      </c>
      <c r="L3167" s="948" t="s">
        <v>25</v>
      </c>
      <c r="M3167" s="948">
        <v>41600</v>
      </c>
      <c r="N3167" s="948" t="s">
        <v>88</v>
      </c>
      <c r="O3167" s="948">
        <v>101092</v>
      </c>
      <c r="P3167" s="948">
        <v>59492</v>
      </c>
      <c r="Q3167" s="948">
        <v>18870</v>
      </c>
      <c r="R3167" s="948">
        <v>19885</v>
      </c>
      <c r="S3167" s="948"/>
      <c r="T3167" s="948"/>
      <c r="U3167" s="948"/>
      <c r="V3167" s="948" t="s">
        <v>1348</v>
      </c>
      <c r="W3167" s="948">
        <v>2</v>
      </c>
    </row>
    <row r="3168" spans="1:23" s="917" customFormat="1" ht="12.75" customHeight="1">
      <c r="A3168" s="948">
        <v>1605</v>
      </c>
      <c r="B3168" s="948">
        <v>2813</v>
      </c>
      <c r="C3168" s="948" t="s">
        <v>90</v>
      </c>
      <c r="D3168" s="948" t="s">
        <v>1126</v>
      </c>
      <c r="E3168" s="948">
        <v>49439</v>
      </c>
      <c r="F3168" s="948" t="s">
        <v>869</v>
      </c>
      <c r="G3168" s="948" t="s">
        <v>4983</v>
      </c>
      <c r="H3168" s="948" t="s">
        <v>4982</v>
      </c>
      <c r="I3168" s="948"/>
      <c r="J3168" s="948" t="s">
        <v>1096</v>
      </c>
      <c r="K3168" s="948">
        <v>2</v>
      </c>
      <c r="L3168" s="948" t="s">
        <v>25</v>
      </c>
      <c r="M3168" s="948">
        <v>41600</v>
      </c>
      <c r="N3168" s="948" t="s">
        <v>88</v>
      </c>
      <c r="O3168" s="948">
        <v>101092</v>
      </c>
      <c r="P3168" s="948">
        <v>59492</v>
      </c>
      <c r="Q3168" s="948">
        <v>18870</v>
      </c>
      <c r="R3168" s="948">
        <v>19885</v>
      </c>
      <c r="S3168" s="948"/>
      <c r="T3168" s="948"/>
      <c r="U3168" s="948"/>
      <c r="V3168" s="948" t="s">
        <v>1403</v>
      </c>
      <c r="W3168" s="948">
        <v>2</v>
      </c>
    </row>
    <row r="3169" spans="1:23" s="917" customFormat="1" ht="12.75" customHeight="1">
      <c r="A3169" s="948">
        <v>1605</v>
      </c>
      <c r="B3169" s="948">
        <v>2813</v>
      </c>
      <c r="C3169" s="948" t="s">
        <v>90</v>
      </c>
      <c r="D3169" s="948" t="s">
        <v>1126</v>
      </c>
      <c r="E3169" s="948">
        <v>49439</v>
      </c>
      <c r="F3169" s="948" t="s">
        <v>871</v>
      </c>
      <c r="G3169" s="948" t="s">
        <v>4984</v>
      </c>
      <c r="H3169" s="948" t="s">
        <v>4982</v>
      </c>
      <c r="I3169" s="948"/>
      <c r="J3169" s="948" t="s">
        <v>1096</v>
      </c>
      <c r="K3169" s="948">
        <v>1</v>
      </c>
      <c r="L3169" s="948" t="s">
        <v>25</v>
      </c>
      <c r="M3169" s="948">
        <v>41600</v>
      </c>
      <c r="N3169" s="948" t="s">
        <v>88</v>
      </c>
      <c r="O3169" s="948">
        <v>101092</v>
      </c>
      <c r="P3169" s="948">
        <v>59492</v>
      </c>
      <c r="Q3169" s="948">
        <v>18870</v>
      </c>
      <c r="R3169" s="948">
        <v>19885</v>
      </c>
      <c r="S3169" s="948"/>
      <c r="T3169" s="948"/>
      <c r="U3169" s="948"/>
      <c r="V3169" s="948" t="s">
        <v>1403</v>
      </c>
      <c r="W3169" s="948">
        <v>2</v>
      </c>
    </row>
    <row r="3170" spans="1:23" s="917" customFormat="1" ht="12.75" customHeight="1">
      <c r="A3170" s="948">
        <v>1605</v>
      </c>
      <c r="B3170" s="948">
        <v>2813</v>
      </c>
      <c r="C3170" s="948" t="s">
        <v>90</v>
      </c>
      <c r="D3170" s="948" t="s">
        <v>1126</v>
      </c>
      <c r="E3170" s="948">
        <v>49439</v>
      </c>
      <c r="F3170" s="948" t="s">
        <v>873</v>
      </c>
      <c r="G3170" s="948" t="s">
        <v>4985</v>
      </c>
      <c r="H3170" s="948" t="s">
        <v>4982</v>
      </c>
      <c r="I3170" s="948"/>
      <c r="J3170" s="948" t="s">
        <v>1096</v>
      </c>
      <c r="K3170" s="948">
        <v>2</v>
      </c>
      <c r="L3170" s="948" t="s">
        <v>25</v>
      </c>
      <c r="M3170" s="948">
        <v>41600</v>
      </c>
      <c r="N3170" s="948" t="s">
        <v>88</v>
      </c>
      <c r="O3170" s="948">
        <v>101092</v>
      </c>
      <c r="P3170" s="948">
        <v>59492</v>
      </c>
      <c r="Q3170" s="948">
        <v>18870</v>
      </c>
      <c r="R3170" s="948">
        <v>19885</v>
      </c>
      <c r="S3170" s="948"/>
      <c r="T3170" s="948"/>
      <c r="U3170" s="948"/>
      <c r="V3170" s="948" t="s">
        <v>1403</v>
      </c>
      <c r="W3170" s="948">
        <v>2</v>
      </c>
    </row>
    <row r="3171" spans="1:23" s="917" customFormat="1" ht="12.75" customHeight="1">
      <c r="A3171" s="948">
        <v>1605</v>
      </c>
      <c r="B3171" s="948">
        <v>2813</v>
      </c>
      <c r="C3171" s="948" t="s">
        <v>90</v>
      </c>
      <c r="D3171" s="948" t="s">
        <v>1126</v>
      </c>
      <c r="E3171" s="948">
        <v>49439</v>
      </c>
      <c r="F3171" s="948" t="s">
        <v>975</v>
      </c>
      <c r="G3171" s="948" t="s">
        <v>4986</v>
      </c>
      <c r="H3171" s="948" t="s">
        <v>4982</v>
      </c>
      <c r="I3171" s="948"/>
      <c r="J3171" s="948" t="s">
        <v>1096</v>
      </c>
      <c r="K3171" s="948">
        <v>2</v>
      </c>
      <c r="L3171" s="948" t="s">
        <v>25</v>
      </c>
      <c r="M3171" s="948">
        <v>41600</v>
      </c>
      <c r="N3171" s="948" t="s">
        <v>88</v>
      </c>
      <c r="O3171" s="948">
        <v>101092</v>
      </c>
      <c r="P3171" s="948">
        <v>59492</v>
      </c>
      <c r="Q3171" s="948">
        <v>18870</v>
      </c>
      <c r="R3171" s="948">
        <v>19885</v>
      </c>
      <c r="S3171" s="948"/>
      <c r="T3171" s="948"/>
      <c r="U3171" s="948"/>
      <c r="V3171" s="948" t="s">
        <v>1403</v>
      </c>
      <c r="W3171" s="948">
        <v>2</v>
      </c>
    </row>
    <row r="3172" spans="1:23" s="917" customFormat="1" ht="12.75" customHeight="1">
      <c r="A3172" s="948">
        <v>1605</v>
      </c>
      <c r="B3172" s="948">
        <v>2813</v>
      </c>
      <c r="C3172" s="948" t="s">
        <v>90</v>
      </c>
      <c r="D3172" s="948" t="s">
        <v>1126</v>
      </c>
      <c r="E3172" s="948">
        <v>49439</v>
      </c>
      <c r="F3172" s="948" t="s">
        <v>977</v>
      </c>
      <c r="G3172" s="948" t="s">
        <v>4987</v>
      </c>
      <c r="H3172" s="948" t="s">
        <v>4982</v>
      </c>
      <c r="I3172" s="948"/>
      <c r="J3172" s="948" t="s">
        <v>1096</v>
      </c>
      <c r="K3172" s="948">
        <v>1</v>
      </c>
      <c r="L3172" s="948" t="s">
        <v>25</v>
      </c>
      <c r="M3172" s="948">
        <v>41600</v>
      </c>
      <c r="N3172" s="948" t="s">
        <v>88</v>
      </c>
      <c r="O3172" s="948">
        <v>101092</v>
      </c>
      <c r="P3172" s="948">
        <v>59492</v>
      </c>
      <c r="Q3172" s="948">
        <v>18870</v>
      </c>
      <c r="R3172" s="948">
        <v>19885</v>
      </c>
      <c r="S3172" s="948"/>
      <c r="T3172" s="948"/>
      <c r="U3172" s="948"/>
      <c r="V3172" s="948" t="s">
        <v>1403</v>
      </c>
      <c r="W3172" s="948">
        <v>2</v>
      </c>
    </row>
    <row r="3173" spans="1:23" s="917" customFormat="1" ht="12.75" customHeight="1">
      <c r="A3173" s="948">
        <v>1605</v>
      </c>
      <c r="B3173" s="948">
        <v>2813</v>
      </c>
      <c r="C3173" s="948" t="s">
        <v>90</v>
      </c>
      <c r="D3173" s="948" t="s">
        <v>1126</v>
      </c>
      <c r="E3173" s="948">
        <v>49439</v>
      </c>
      <c r="F3173" s="948" t="s">
        <v>979</v>
      </c>
      <c r="G3173" s="948" t="s">
        <v>4988</v>
      </c>
      <c r="H3173" s="948" t="s">
        <v>4982</v>
      </c>
      <c r="I3173" s="948"/>
      <c r="J3173" s="948" t="s">
        <v>1096</v>
      </c>
      <c r="K3173" s="948">
        <v>2</v>
      </c>
      <c r="L3173" s="948" t="s">
        <v>25</v>
      </c>
      <c r="M3173" s="948">
        <v>41600</v>
      </c>
      <c r="N3173" s="948" t="s">
        <v>88</v>
      </c>
      <c r="O3173" s="948">
        <v>101092</v>
      </c>
      <c r="P3173" s="948">
        <v>59492</v>
      </c>
      <c r="Q3173" s="948">
        <v>18870</v>
      </c>
      <c r="R3173" s="948">
        <v>19885</v>
      </c>
      <c r="S3173" s="948"/>
      <c r="T3173" s="948"/>
      <c r="U3173" s="948"/>
      <c r="V3173" s="948" t="s">
        <v>1403</v>
      </c>
      <c r="W3173" s="948">
        <v>2</v>
      </c>
    </row>
    <row r="3174" spans="1:23" s="917" customFormat="1" ht="12.75" customHeight="1">
      <c r="A3174" s="948">
        <v>1605</v>
      </c>
      <c r="B3174" s="948">
        <v>2813</v>
      </c>
      <c r="C3174" s="948" t="s">
        <v>90</v>
      </c>
      <c r="D3174" s="948" t="s">
        <v>1126</v>
      </c>
      <c r="E3174" s="948">
        <v>49439</v>
      </c>
      <c r="F3174" s="948" t="s">
        <v>981</v>
      </c>
      <c r="G3174" s="948" t="s">
        <v>4989</v>
      </c>
      <c r="H3174" s="948" t="s">
        <v>4982</v>
      </c>
      <c r="I3174" s="948"/>
      <c r="J3174" s="948" t="s">
        <v>1096</v>
      </c>
      <c r="K3174" s="948">
        <v>1</v>
      </c>
      <c r="L3174" s="948" t="s">
        <v>25</v>
      </c>
      <c r="M3174" s="948">
        <v>41600</v>
      </c>
      <c r="N3174" s="948" t="s">
        <v>88</v>
      </c>
      <c r="O3174" s="948">
        <v>101092</v>
      </c>
      <c r="P3174" s="948">
        <v>59492</v>
      </c>
      <c r="Q3174" s="948">
        <v>18870</v>
      </c>
      <c r="R3174" s="948">
        <v>19885</v>
      </c>
      <c r="S3174" s="948"/>
      <c r="T3174" s="948"/>
      <c r="U3174" s="948"/>
      <c r="V3174" s="948" t="s">
        <v>1403</v>
      </c>
      <c r="W3174" s="948">
        <v>2</v>
      </c>
    </row>
    <row r="3175" spans="1:23" s="917" customFormat="1" ht="12.75" customHeight="1">
      <c r="A3175" s="948">
        <v>1885</v>
      </c>
      <c r="B3175" s="948">
        <v>2818</v>
      </c>
      <c r="C3175" s="948" t="s">
        <v>108</v>
      </c>
      <c r="D3175" s="948" t="s">
        <v>1103</v>
      </c>
      <c r="E3175" s="948">
        <v>49440</v>
      </c>
      <c r="F3175" s="948" t="s">
        <v>198</v>
      </c>
      <c r="G3175" s="948" t="s">
        <v>4990</v>
      </c>
      <c r="H3175" s="948" t="s">
        <v>4541</v>
      </c>
      <c r="I3175" s="948"/>
      <c r="J3175" s="948" t="s">
        <v>1096</v>
      </c>
      <c r="K3175" s="948">
        <v>15</v>
      </c>
      <c r="L3175" s="948" t="s">
        <v>25</v>
      </c>
      <c r="M3175" s="948">
        <v>41600</v>
      </c>
      <c r="N3175" s="948" t="s">
        <v>109</v>
      </c>
      <c r="O3175" s="948">
        <v>149905</v>
      </c>
      <c r="P3175" s="948">
        <v>108305</v>
      </c>
      <c r="Q3175" s="948">
        <v>18870</v>
      </c>
      <c r="R3175" s="948">
        <v>26466</v>
      </c>
      <c r="S3175" s="948"/>
      <c r="T3175" s="948"/>
      <c r="U3175" s="948"/>
      <c r="V3175" s="948" t="s">
        <v>1348</v>
      </c>
      <c r="W3175" s="948">
        <v>1</v>
      </c>
    </row>
    <row r="3176" spans="1:23" s="917" customFormat="1" ht="12.75" customHeight="1">
      <c r="A3176" s="948">
        <v>1885</v>
      </c>
      <c r="B3176" s="948">
        <v>2818</v>
      </c>
      <c r="C3176" s="948" t="s">
        <v>108</v>
      </c>
      <c r="D3176" s="948" t="s">
        <v>1103</v>
      </c>
      <c r="E3176" s="948">
        <v>49440</v>
      </c>
      <c r="F3176" s="948" t="s">
        <v>869</v>
      </c>
      <c r="G3176" s="948" t="s">
        <v>4991</v>
      </c>
      <c r="H3176" s="948" t="s">
        <v>4541</v>
      </c>
      <c r="I3176" s="948"/>
      <c r="J3176" s="948" t="s">
        <v>1096</v>
      </c>
      <c r="K3176" s="948">
        <v>5</v>
      </c>
      <c r="L3176" s="948" t="s">
        <v>25</v>
      </c>
      <c r="M3176" s="948">
        <v>41600</v>
      </c>
      <c r="N3176" s="948" t="s">
        <v>109</v>
      </c>
      <c r="O3176" s="948">
        <v>149905</v>
      </c>
      <c r="P3176" s="948">
        <v>108305</v>
      </c>
      <c r="Q3176" s="948">
        <v>18870</v>
      </c>
      <c r="R3176" s="948">
        <v>26466</v>
      </c>
      <c r="S3176" s="948"/>
      <c r="T3176" s="948"/>
      <c r="U3176" s="948"/>
      <c r="V3176" s="948" t="s">
        <v>1403</v>
      </c>
      <c r="W3176" s="948">
        <v>1</v>
      </c>
    </row>
    <row r="3177" spans="1:23" s="917" customFormat="1" ht="12.75" customHeight="1">
      <c r="A3177" s="948">
        <v>1885</v>
      </c>
      <c r="B3177" s="948">
        <v>2818</v>
      </c>
      <c r="C3177" s="948" t="s">
        <v>108</v>
      </c>
      <c r="D3177" s="948" t="s">
        <v>1103</v>
      </c>
      <c r="E3177" s="948">
        <v>49440</v>
      </c>
      <c r="F3177" s="948" t="s">
        <v>871</v>
      </c>
      <c r="G3177" s="948" t="s">
        <v>4992</v>
      </c>
      <c r="H3177" s="948" t="s">
        <v>4541</v>
      </c>
      <c r="I3177" s="948"/>
      <c r="J3177" s="948" t="s">
        <v>1096</v>
      </c>
      <c r="K3177" s="948">
        <v>5</v>
      </c>
      <c r="L3177" s="948" t="s">
        <v>25</v>
      </c>
      <c r="M3177" s="948">
        <v>41600</v>
      </c>
      <c r="N3177" s="948" t="s">
        <v>109</v>
      </c>
      <c r="O3177" s="948">
        <v>149905</v>
      </c>
      <c r="P3177" s="948">
        <v>108305</v>
      </c>
      <c r="Q3177" s="948">
        <v>18870</v>
      </c>
      <c r="R3177" s="948">
        <v>26466</v>
      </c>
      <c r="S3177" s="948"/>
      <c r="T3177" s="948"/>
      <c r="U3177" s="948"/>
      <c r="V3177" s="948" t="s">
        <v>1403</v>
      </c>
      <c r="W3177" s="948">
        <v>1</v>
      </c>
    </row>
    <row r="3178" spans="1:23" s="917" customFormat="1" ht="12.75" customHeight="1">
      <c r="A3178" s="948">
        <v>1885</v>
      </c>
      <c r="B3178" s="948">
        <v>2818</v>
      </c>
      <c r="C3178" s="948" t="s">
        <v>108</v>
      </c>
      <c r="D3178" s="948" t="s">
        <v>1103</v>
      </c>
      <c r="E3178" s="948">
        <v>49440</v>
      </c>
      <c r="F3178" s="948" t="s">
        <v>873</v>
      </c>
      <c r="G3178" s="948" t="s">
        <v>4993</v>
      </c>
      <c r="H3178" s="948" t="s">
        <v>4541</v>
      </c>
      <c r="I3178" s="948"/>
      <c r="J3178" s="948" t="s">
        <v>1096</v>
      </c>
      <c r="K3178" s="948">
        <v>3</v>
      </c>
      <c r="L3178" s="948" t="s">
        <v>25</v>
      </c>
      <c r="M3178" s="948">
        <v>41600</v>
      </c>
      <c r="N3178" s="948" t="s">
        <v>109</v>
      </c>
      <c r="O3178" s="948">
        <v>149905</v>
      </c>
      <c r="P3178" s="948">
        <v>108305</v>
      </c>
      <c r="Q3178" s="948">
        <v>18870</v>
      </c>
      <c r="R3178" s="948">
        <v>26466</v>
      </c>
      <c r="S3178" s="948"/>
      <c r="T3178" s="948"/>
      <c r="U3178" s="948"/>
      <c r="V3178" s="948" t="s">
        <v>1403</v>
      </c>
      <c r="W3178" s="948">
        <v>1</v>
      </c>
    </row>
    <row r="3179" spans="1:23" s="917" customFormat="1" ht="12.75" customHeight="1">
      <c r="A3179" s="948">
        <v>1885</v>
      </c>
      <c r="B3179" s="948">
        <v>2818</v>
      </c>
      <c r="C3179" s="948" t="s">
        <v>108</v>
      </c>
      <c r="D3179" s="948" t="s">
        <v>1103</v>
      </c>
      <c r="E3179" s="948">
        <v>49440</v>
      </c>
      <c r="F3179" s="948" t="s">
        <v>975</v>
      </c>
      <c r="G3179" s="948" t="s">
        <v>4994</v>
      </c>
      <c r="H3179" s="948" t="s">
        <v>4541</v>
      </c>
      <c r="I3179" s="948"/>
      <c r="J3179" s="948" t="s">
        <v>1096</v>
      </c>
      <c r="K3179" s="948">
        <v>2</v>
      </c>
      <c r="L3179" s="948" t="s">
        <v>25</v>
      </c>
      <c r="M3179" s="948">
        <v>41600</v>
      </c>
      <c r="N3179" s="948" t="s">
        <v>109</v>
      </c>
      <c r="O3179" s="948">
        <v>149905</v>
      </c>
      <c r="P3179" s="948">
        <v>108305</v>
      </c>
      <c r="Q3179" s="948">
        <v>18870</v>
      </c>
      <c r="R3179" s="948">
        <v>26466</v>
      </c>
      <c r="S3179" s="948"/>
      <c r="T3179" s="948"/>
      <c r="U3179" s="948"/>
      <c r="V3179" s="948" t="s">
        <v>1403</v>
      </c>
      <c r="W3179" s="948">
        <v>1</v>
      </c>
    </row>
    <row r="3180" spans="1:23" s="917" customFormat="1" ht="12.75" customHeight="1">
      <c r="A3180" s="948">
        <v>1912</v>
      </c>
      <c r="B3180" s="948">
        <v>2840</v>
      </c>
      <c r="C3180" s="948" t="s">
        <v>87</v>
      </c>
      <c r="D3180" s="948" t="s">
        <v>1270</v>
      </c>
      <c r="E3180" s="948">
        <v>49441</v>
      </c>
      <c r="F3180" s="948" t="s">
        <v>198</v>
      </c>
      <c r="G3180" s="948" t="s">
        <v>4995</v>
      </c>
      <c r="H3180" s="948" t="s">
        <v>4331</v>
      </c>
      <c r="I3180" s="948"/>
      <c r="J3180" s="948" t="s">
        <v>1096</v>
      </c>
      <c r="K3180" s="948">
        <v>1</v>
      </c>
      <c r="L3180" s="948" t="s">
        <v>327</v>
      </c>
      <c r="M3180" s="948">
        <v>41600</v>
      </c>
      <c r="N3180" s="948" t="s">
        <v>84</v>
      </c>
      <c r="O3180" s="948">
        <v>94362</v>
      </c>
      <c r="P3180" s="948">
        <v>52762</v>
      </c>
      <c r="Q3180" s="948">
        <v>9746</v>
      </c>
      <c r="R3180" s="948">
        <v>9782</v>
      </c>
      <c r="S3180" s="948"/>
      <c r="T3180" s="948"/>
      <c r="U3180" s="948"/>
      <c r="V3180" s="948" t="s">
        <v>1348</v>
      </c>
      <c r="W3180" s="948">
        <v>1</v>
      </c>
    </row>
    <row r="3181" spans="1:23" s="917" customFormat="1" ht="12.75" customHeight="1">
      <c r="A3181" s="948">
        <v>1912</v>
      </c>
      <c r="B3181" s="948">
        <v>2840</v>
      </c>
      <c r="C3181" s="948" t="s">
        <v>87</v>
      </c>
      <c r="D3181" s="948" t="s">
        <v>1270</v>
      </c>
      <c r="E3181" s="948">
        <v>49442</v>
      </c>
      <c r="F3181" s="948" t="s">
        <v>198</v>
      </c>
      <c r="G3181" s="948" t="s">
        <v>4996</v>
      </c>
      <c r="H3181" s="948" t="s">
        <v>4331</v>
      </c>
      <c r="I3181" s="948"/>
      <c r="J3181" s="948" t="s">
        <v>1096</v>
      </c>
      <c r="K3181" s="948">
        <v>1</v>
      </c>
      <c r="L3181" s="948" t="s">
        <v>327</v>
      </c>
      <c r="M3181" s="948">
        <v>41600</v>
      </c>
      <c r="N3181" s="948" t="s">
        <v>84</v>
      </c>
      <c r="O3181" s="948">
        <v>94362</v>
      </c>
      <c r="P3181" s="948">
        <v>52762</v>
      </c>
      <c r="Q3181" s="948">
        <v>9746</v>
      </c>
      <c r="R3181" s="948">
        <v>9782</v>
      </c>
      <c r="S3181" s="948"/>
      <c r="T3181" s="948"/>
      <c r="U3181" s="948"/>
      <c r="V3181" s="948" t="s">
        <v>1348</v>
      </c>
      <c r="W3181" s="948">
        <v>1</v>
      </c>
    </row>
    <row r="3182" spans="1:23" s="917" customFormat="1" ht="12.75" customHeight="1">
      <c r="A3182" s="948">
        <v>1885</v>
      </c>
      <c r="B3182" s="948">
        <v>2818</v>
      </c>
      <c r="C3182" s="948" t="s">
        <v>108</v>
      </c>
      <c r="D3182" s="948" t="s">
        <v>1103</v>
      </c>
      <c r="E3182" s="948">
        <v>49443</v>
      </c>
      <c r="F3182" s="948" t="s">
        <v>198</v>
      </c>
      <c r="G3182" s="948" t="s">
        <v>4997</v>
      </c>
      <c r="H3182" s="948" t="s">
        <v>4541</v>
      </c>
      <c r="I3182" s="948"/>
      <c r="J3182" s="948" t="s">
        <v>1096</v>
      </c>
      <c r="K3182" s="948">
        <v>3</v>
      </c>
      <c r="L3182" s="948" t="s">
        <v>25</v>
      </c>
      <c r="M3182" s="948">
        <v>41600</v>
      </c>
      <c r="N3182" s="948" t="s">
        <v>109</v>
      </c>
      <c r="O3182" s="948">
        <v>149905</v>
      </c>
      <c r="P3182" s="948">
        <v>108305</v>
      </c>
      <c r="Q3182" s="948">
        <v>18870</v>
      </c>
      <c r="R3182" s="948">
        <v>26466</v>
      </c>
      <c r="S3182" s="948"/>
      <c r="T3182" s="948"/>
      <c r="U3182" s="948"/>
      <c r="V3182" s="948" t="s">
        <v>1348</v>
      </c>
      <c r="W3182" s="948">
        <v>1</v>
      </c>
    </row>
    <row r="3183" spans="1:23" s="917" customFormat="1" ht="12.75" customHeight="1">
      <c r="A3183" s="948">
        <v>1885</v>
      </c>
      <c r="B3183" s="948">
        <v>2818</v>
      </c>
      <c r="C3183" s="948" t="s">
        <v>108</v>
      </c>
      <c r="D3183" s="948" t="s">
        <v>1103</v>
      </c>
      <c r="E3183" s="948">
        <v>49443</v>
      </c>
      <c r="F3183" s="948" t="s">
        <v>869</v>
      </c>
      <c r="G3183" s="948" t="s">
        <v>4998</v>
      </c>
      <c r="H3183" s="948" t="s">
        <v>4541</v>
      </c>
      <c r="I3183" s="948"/>
      <c r="J3183" s="948" t="s">
        <v>1096</v>
      </c>
      <c r="K3183" s="948">
        <v>1</v>
      </c>
      <c r="L3183" s="948" t="s">
        <v>25</v>
      </c>
      <c r="M3183" s="948">
        <v>41600</v>
      </c>
      <c r="N3183" s="948" t="s">
        <v>109</v>
      </c>
      <c r="O3183" s="948">
        <v>149905</v>
      </c>
      <c r="P3183" s="948">
        <v>108305</v>
      </c>
      <c r="Q3183" s="948">
        <v>18870</v>
      </c>
      <c r="R3183" s="948">
        <v>26466</v>
      </c>
      <c r="S3183" s="948"/>
      <c r="T3183" s="948"/>
      <c r="U3183" s="948"/>
      <c r="V3183" s="948" t="s">
        <v>1403</v>
      </c>
      <c r="W3183" s="948">
        <v>1</v>
      </c>
    </row>
    <row r="3184" spans="1:23" s="917" customFormat="1" ht="12.75" customHeight="1">
      <c r="A3184" s="948">
        <v>1885</v>
      </c>
      <c r="B3184" s="948">
        <v>2818</v>
      </c>
      <c r="C3184" s="948" t="s">
        <v>108</v>
      </c>
      <c r="D3184" s="948" t="s">
        <v>1103</v>
      </c>
      <c r="E3184" s="948">
        <v>49443</v>
      </c>
      <c r="F3184" s="948" t="s">
        <v>871</v>
      </c>
      <c r="G3184" s="948" t="s">
        <v>4999</v>
      </c>
      <c r="H3184" s="948" t="s">
        <v>4541</v>
      </c>
      <c r="I3184" s="948"/>
      <c r="J3184" s="948" t="s">
        <v>1096</v>
      </c>
      <c r="K3184" s="948">
        <v>2</v>
      </c>
      <c r="L3184" s="948" t="s">
        <v>25</v>
      </c>
      <c r="M3184" s="948">
        <v>41600</v>
      </c>
      <c r="N3184" s="948" t="s">
        <v>109</v>
      </c>
      <c r="O3184" s="948">
        <v>149905</v>
      </c>
      <c r="P3184" s="948">
        <v>108305</v>
      </c>
      <c r="Q3184" s="948">
        <v>18870</v>
      </c>
      <c r="R3184" s="948">
        <v>26466</v>
      </c>
      <c r="S3184" s="948"/>
      <c r="T3184" s="948"/>
      <c r="U3184" s="948"/>
      <c r="V3184" s="948" t="s">
        <v>1403</v>
      </c>
      <c r="W3184" s="948">
        <v>1</v>
      </c>
    </row>
    <row r="3185" spans="1:23" s="917" customFormat="1" ht="12.75" customHeight="1">
      <c r="A3185" s="948">
        <v>1912</v>
      </c>
      <c r="B3185" s="948">
        <v>2840</v>
      </c>
      <c r="C3185" s="948" t="s">
        <v>87</v>
      </c>
      <c r="D3185" s="948" t="s">
        <v>1270</v>
      </c>
      <c r="E3185" s="948">
        <v>49444</v>
      </c>
      <c r="F3185" s="948" t="s">
        <v>198</v>
      </c>
      <c r="G3185" s="948" t="s">
        <v>5000</v>
      </c>
      <c r="H3185" s="948" t="s">
        <v>4331</v>
      </c>
      <c r="I3185" s="948"/>
      <c r="J3185" s="948" t="s">
        <v>1096</v>
      </c>
      <c r="K3185" s="948">
        <v>2</v>
      </c>
      <c r="L3185" s="948" t="s">
        <v>327</v>
      </c>
      <c r="M3185" s="948">
        <v>41600</v>
      </c>
      <c r="N3185" s="948" t="s">
        <v>84</v>
      </c>
      <c r="O3185" s="948">
        <v>94362</v>
      </c>
      <c r="P3185" s="948">
        <v>52762</v>
      </c>
      <c r="Q3185" s="948">
        <v>9746</v>
      </c>
      <c r="R3185" s="948">
        <v>9782</v>
      </c>
      <c r="S3185" s="948"/>
      <c r="T3185" s="948"/>
      <c r="U3185" s="948"/>
      <c r="V3185" s="948" t="s">
        <v>1348</v>
      </c>
      <c r="W3185" s="948">
        <v>1</v>
      </c>
    </row>
    <row r="3186" spans="1:23" s="917" customFormat="1" ht="12.75" customHeight="1">
      <c r="A3186" s="948">
        <v>1912</v>
      </c>
      <c r="B3186" s="948">
        <v>2840</v>
      </c>
      <c r="C3186" s="948" t="s">
        <v>87</v>
      </c>
      <c r="D3186" s="948" t="s">
        <v>1270</v>
      </c>
      <c r="E3186" s="948">
        <v>49445</v>
      </c>
      <c r="F3186" s="948" t="s">
        <v>198</v>
      </c>
      <c r="G3186" s="948" t="s">
        <v>5001</v>
      </c>
      <c r="H3186" s="948" t="s">
        <v>4331</v>
      </c>
      <c r="I3186" s="948"/>
      <c r="J3186" s="948" t="s">
        <v>1096</v>
      </c>
      <c r="K3186" s="948">
        <v>3</v>
      </c>
      <c r="L3186" s="948" t="s">
        <v>327</v>
      </c>
      <c r="M3186" s="948">
        <v>41600</v>
      </c>
      <c r="N3186" s="948" t="s">
        <v>84</v>
      </c>
      <c r="O3186" s="948">
        <v>94362</v>
      </c>
      <c r="P3186" s="948">
        <v>52762</v>
      </c>
      <c r="Q3186" s="948">
        <v>9746</v>
      </c>
      <c r="R3186" s="948">
        <v>9782</v>
      </c>
      <c r="S3186" s="948"/>
      <c r="T3186" s="948"/>
      <c r="U3186" s="948"/>
      <c r="V3186" s="948" t="s">
        <v>1348</v>
      </c>
      <c r="W3186" s="948">
        <v>1</v>
      </c>
    </row>
    <row r="3187" spans="1:23" s="917" customFormat="1" ht="12.75" customHeight="1">
      <c r="A3187" s="948">
        <v>1912</v>
      </c>
      <c r="B3187" s="948">
        <v>2840</v>
      </c>
      <c r="C3187" s="948" t="s">
        <v>87</v>
      </c>
      <c r="D3187" s="948" t="s">
        <v>1270</v>
      </c>
      <c r="E3187" s="948">
        <v>49446</v>
      </c>
      <c r="F3187" s="948" t="s">
        <v>198</v>
      </c>
      <c r="G3187" s="948" t="s">
        <v>5002</v>
      </c>
      <c r="H3187" s="948" t="s">
        <v>4331</v>
      </c>
      <c r="I3187" s="948"/>
      <c r="J3187" s="948" t="s">
        <v>1096</v>
      </c>
      <c r="K3187" s="948">
        <v>4</v>
      </c>
      <c r="L3187" s="948" t="s">
        <v>25</v>
      </c>
      <c r="M3187" s="948">
        <v>41600</v>
      </c>
      <c r="N3187" s="948" t="s">
        <v>84</v>
      </c>
      <c r="O3187" s="948">
        <v>94362</v>
      </c>
      <c r="P3187" s="948">
        <v>52762</v>
      </c>
      <c r="Q3187" s="948">
        <v>9746</v>
      </c>
      <c r="R3187" s="948">
        <v>9782</v>
      </c>
      <c r="S3187" s="948"/>
      <c r="T3187" s="948"/>
      <c r="U3187" s="948"/>
      <c r="V3187" s="948" t="s">
        <v>1348</v>
      </c>
      <c r="W3187" s="948">
        <v>1</v>
      </c>
    </row>
    <row r="3188" spans="1:23" s="917" customFormat="1" ht="12.75" customHeight="1">
      <c r="A3188" s="948">
        <v>1912</v>
      </c>
      <c r="B3188" s="948">
        <v>2840</v>
      </c>
      <c r="C3188" s="948" t="s">
        <v>87</v>
      </c>
      <c r="D3188" s="948" t="s">
        <v>1270</v>
      </c>
      <c r="E3188" s="948">
        <v>49446</v>
      </c>
      <c r="F3188" s="948" t="s">
        <v>869</v>
      </c>
      <c r="G3188" s="948" t="s">
        <v>5003</v>
      </c>
      <c r="H3188" s="948" t="s">
        <v>4331</v>
      </c>
      <c r="I3188" s="948"/>
      <c r="J3188" s="948" t="s">
        <v>1096</v>
      </c>
      <c r="K3188" s="948">
        <v>1</v>
      </c>
      <c r="L3188" s="948" t="s">
        <v>25</v>
      </c>
      <c r="M3188" s="948">
        <v>41600</v>
      </c>
      <c r="N3188" s="948" t="s">
        <v>84</v>
      </c>
      <c r="O3188" s="948">
        <v>94362</v>
      </c>
      <c r="P3188" s="948">
        <v>52762</v>
      </c>
      <c r="Q3188" s="948">
        <v>9746</v>
      </c>
      <c r="R3188" s="948">
        <v>9782</v>
      </c>
      <c r="S3188" s="948"/>
      <c r="T3188" s="948"/>
      <c r="U3188" s="948"/>
      <c r="V3188" s="948" t="s">
        <v>1403</v>
      </c>
      <c r="W3188" s="948">
        <v>1</v>
      </c>
    </row>
    <row r="3189" spans="1:23" s="917" customFormat="1" ht="12.75" customHeight="1">
      <c r="A3189" s="948">
        <v>1912</v>
      </c>
      <c r="B3189" s="948">
        <v>2840</v>
      </c>
      <c r="C3189" s="948" t="s">
        <v>87</v>
      </c>
      <c r="D3189" s="948" t="s">
        <v>1270</v>
      </c>
      <c r="E3189" s="948">
        <v>49446</v>
      </c>
      <c r="F3189" s="948" t="s">
        <v>871</v>
      </c>
      <c r="G3189" s="948" t="s">
        <v>5004</v>
      </c>
      <c r="H3189" s="948" t="s">
        <v>4331</v>
      </c>
      <c r="I3189" s="948"/>
      <c r="J3189" s="948" t="s">
        <v>1096</v>
      </c>
      <c r="K3189" s="948">
        <v>1</v>
      </c>
      <c r="L3189" s="948" t="s">
        <v>25</v>
      </c>
      <c r="M3189" s="948">
        <v>41600</v>
      </c>
      <c r="N3189" s="948" t="s">
        <v>84</v>
      </c>
      <c r="O3189" s="948">
        <v>94362</v>
      </c>
      <c r="P3189" s="948">
        <v>52762</v>
      </c>
      <c r="Q3189" s="948">
        <v>9746</v>
      </c>
      <c r="R3189" s="948">
        <v>9782</v>
      </c>
      <c r="S3189" s="948"/>
      <c r="T3189" s="948"/>
      <c r="U3189" s="948"/>
      <c r="V3189" s="948" t="s">
        <v>1403</v>
      </c>
      <c r="W3189" s="948">
        <v>1</v>
      </c>
    </row>
    <row r="3190" spans="1:23" s="917" customFormat="1" ht="12.75" customHeight="1">
      <c r="A3190" s="948">
        <v>1912</v>
      </c>
      <c r="B3190" s="948">
        <v>2840</v>
      </c>
      <c r="C3190" s="948" t="s">
        <v>87</v>
      </c>
      <c r="D3190" s="948" t="s">
        <v>1270</v>
      </c>
      <c r="E3190" s="948">
        <v>49446</v>
      </c>
      <c r="F3190" s="948" t="s">
        <v>873</v>
      </c>
      <c r="G3190" s="948" t="s">
        <v>5005</v>
      </c>
      <c r="H3190" s="948" t="s">
        <v>4331</v>
      </c>
      <c r="I3190" s="948"/>
      <c r="J3190" s="948" t="s">
        <v>1096</v>
      </c>
      <c r="K3190" s="948">
        <v>2</v>
      </c>
      <c r="L3190" s="948" t="s">
        <v>25</v>
      </c>
      <c r="M3190" s="948">
        <v>41600</v>
      </c>
      <c r="N3190" s="948" t="s">
        <v>84</v>
      </c>
      <c r="O3190" s="948">
        <v>94362</v>
      </c>
      <c r="P3190" s="948">
        <v>52762</v>
      </c>
      <c r="Q3190" s="948">
        <v>9746</v>
      </c>
      <c r="R3190" s="948">
        <v>9782</v>
      </c>
      <c r="S3190" s="948"/>
      <c r="T3190" s="948"/>
      <c r="U3190" s="948"/>
      <c r="V3190" s="948" t="s">
        <v>1403</v>
      </c>
      <c r="W3190" s="948">
        <v>1</v>
      </c>
    </row>
    <row r="3191" spans="1:23" s="917" customFormat="1" ht="12.75" customHeight="1">
      <c r="A3191" s="948">
        <v>1710</v>
      </c>
      <c r="B3191" s="948">
        <v>2840</v>
      </c>
      <c r="C3191" s="948" t="s">
        <v>87</v>
      </c>
      <c r="D3191" s="948" t="s">
        <v>1093</v>
      </c>
      <c r="E3191" s="948">
        <v>49447</v>
      </c>
      <c r="F3191" s="948" t="s">
        <v>198</v>
      </c>
      <c r="G3191" s="948" t="s">
        <v>5006</v>
      </c>
      <c r="H3191" s="948" t="s">
        <v>4303</v>
      </c>
      <c r="I3191" s="948"/>
      <c r="J3191" s="948" t="s">
        <v>1096</v>
      </c>
      <c r="K3191" s="948">
        <v>2</v>
      </c>
      <c r="L3191" s="948" t="s">
        <v>25</v>
      </c>
      <c r="M3191" s="948">
        <v>41600</v>
      </c>
      <c r="N3191" s="948" t="s">
        <v>84</v>
      </c>
      <c r="O3191" s="948">
        <v>94362</v>
      </c>
      <c r="P3191" s="948">
        <v>52762</v>
      </c>
      <c r="Q3191" s="948">
        <v>18870</v>
      </c>
      <c r="R3191" s="948">
        <v>26466</v>
      </c>
      <c r="S3191" s="948"/>
      <c r="T3191" s="948"/>
      <c r="U3191" s="948"/>
      <c r="V3191" s="948" t="s">
        <v>1348</v>
      </c>
      <c r="W3191" s="948">
        <v>1</v>
      </c>
    </row>
    <row r="3192" spans="1:23" s="917" customFormat="1" ht="12.75" customHeight="1">
      <c r="A3192" s="948">
        <v>1720</v>
      </c>
      <c r="B3192" s="948">
        <v>2841</v>
      </c>
      <c r="C3192" s="948" t="s">
        <v>83</v>
      </c>
      <c r="D3192" s="948" t="s">
        <v>1093</v>
      </c>
      <c r="E3192" s="948">
        <v>49448</v>
      </c>
      <c r="F3192" s="948" t="s">
        <v>198</v>
      </c>
      <c r="G3192" s="948" t="s">
        <v>5007</v>
      </c>
      <c r="H3192" s="948" t="s">
        <v>4345</v>
      </c>
      <c r="I3192" s="948"/>
      <c r="J3192" s="948" t="s">
        <v>1096</v>
      </c>
      <c r="K3192" s="948">
        <v>2</v>
      </c>
      <c r="L3192" s="948" t="s">
        <v>25</v>
      </c>
      <c r="M3192" s="948">
        <v>41600</v>
      </c>
      <c r="N3192" s="948" t="s">
        <v>84</v>
      </c>
      <c r="O3192" s="948">
        <v>94362</v>
      </c>
      <c r="P3192" s="948">
        <v>52762</v>
      </c>
      <c r="Q3192" s="948">
        <v>18870</v>
      </c>
      <c r="R3192" s="948">
        <v>34212</v>
      </c>
      <c r="S3192" s="948"/>
      <c r="T3192" s="948"/>
      <c r="U3192" s="948"/>
      <c r="V3192" s="948" t="s">
        <v>1348</v>
      </c>
      <c r="W3192" s="948">
        <v>1</v>
      </c>
    </row>
    <row r="3193" spans="1:23" s="917" customFormat="1" ht="12.75" customHeight="1">
      <c r="A3193" s="948">
        <v>2004</v>
      </c>
      <c r="B3193" s="948">
        <v>2840</v>
      </c>
      <c r="C3193" s="948" t="s">
        <v>87</v>
      </c>
      <c r="D3193" s="948" t="s">
        <v>1266</v>
      </c>
      <c r="E3193" s="948">
        <v>49456</v>
      </c>
      <c r="F3193" s="948" t="s">
        <v>198</v>
      </c>
      <c r="G3193" s="948" t="s">
        <v>5008</v>
      </c>
      <c r="H3193" s="948" t="s">
        <v>4775</v>
      </c>
      <c r="I3193" s="948"/>
      <c r="J3193" s="948" t="s">
        <v>1096</v>
      </c>
      <c r="K3193" s="948">
        <v>5</v>
      </c>
      <c r="L3193" s="948" t="s">
        <v>1415</v>
      </c>
      <c r="M3193" s="948">
        <v>0</v>
      </c>
      <c r="N3193" s="948" t="s">
        <v>84</v>
      </c>
      <c r="O3193" s="948">
        <v>97274</v>
      </c>
      <c r="P3193" s="948">
        <v>97274</v>
      </c>
      <c r="Q3193" s="948">
        <v>18870</v>
      </c>
      <c r="R3193" s="948">
        <v>26466</v>
      </c>
      <c r="S3193" s="948"/>
      <c r="T3193" s="948"/>
      <c r="U3193" s="948"/>
      <c r="V3193" s="948" t="s">
        <v>1348</v>
      </c>
      <c r="W3193" s="948">
        <v>2</v>
      </c>
    </row>
    <row r="3194" spans="1:23" s="917" customFormat="1" ht="12.75" customHeight="1">
      <c r="A3194" s="948">
        <v>1235</v>
      </c>
      <c r="B3194" s="948">
        <v>2815</v>
      </c>
      <c r="C3194" s="948" t="s">
        <v>117</v>
      </c>
      <c r="D3194" s="948" t="s">
        <v>1103</v>
      </c>
      <c r="E3194" s="948">
        <v>49457</v>
      </c>
      <c r="F3194" s="948" t="s">
        <v>198</v>
      </c>
      <c r="G3194" s="948" t="s">
        <v>5009</v>
      </c>
      <c r="H3194" s="948" t="s">
        <v>5010</v>
      </c>
      <c r="I3194" s="948"/>
      <c r="J3194" s="948" t="s">
        <v>1096</v>
      </c>
      <c r="K3194" s="948">
        <v>3</v>
      </c>
      <c r="L3194" s="948" t="s">
        <v>25</v>
      </c>
      <c r="M3194" s="948">
        <v>41600</v>
      </c>
      <c r="N3194" s="948" t="s">
        <v>114</v>
      </c>
      <c r="O3194" s="948">
        <v>165078</v>
      </c>
      <c r="P3194" s="948">
        <v>123478</v>
      </c>
      <c r="Q3194" s="948">
        <v>23032</v>
      </c>
      <c r="R3194" s="948">
        <v>43316</v>
      </c>
      <c r="S3194" s="948"/>
      <c r="T3194" s="948"/>
      <c r="U3194" s="948"/>
      <c r="V3194" s="948" t="s">
        <v>1348</v>
      </c>
      <c r="W3194" s="948">
        <v>1</v>
      </c>
    </row>
    <row r="3195" spans="1:23" s="917" customFormat="1" ht="12.75" customHeight="1">
      <c r="A3195" s="948">
        <v>1235</v>
      </c>
      <c r="B3195" s="948">
        <v>2819</v>
      </c>
      <c r="C3195" s="948" t="s">
        <v>101</v>
      </c>
      <c r="D3195" s="948" t="s">
        <v>1103</v>
      </c>
      <c r="E3195" s="948">
        <v>49459</v>
      </c>
      <c r="F3195" s="948" t="s">
        <v>198</v>
      </c>
      <c r="G3195" s="948" t="s">
        <v>5011</v>
      </c>
      <c r="H3195" s="948" t="s">
        <v>4541</v>
      </c>
      <c r="I3195" s="948"/>
      <c r="J3195" s="948" t="s">
        <v>1096</v>
      </c>
      <c r="K3195" s="948">
        <v>4</v>
      </c>
      <c r="L3195" s="948" t="s">
        <v>25</v>
      </c>
      <c r="M3195" s="948">
        <v>41600</v>
      </c>
      <c r="N3195" s="948" t="s">
        <v>97</v>
      </c>
      <c r="O3195" s="948">
        <v>122428</v>
      </c>
      <c r="P3195" s="948">
        <v>80828</v>
      </c>
      <c r="Q3195" s="948">
        <v>23032</v>
      </c>
      <c r="R3195" s="948">
        <v>43316</v>
      </c>
      <c r="S3195" s="948"/>
      <c r="T3195" s="948"/>
      <c r="U3195" s="948"/>
      <c r="V3195" s="948" t="s">
        <v>1348</v>
      </c>
      <c r="W3195" s="948">
        <v>1</v>
      </c>
    </row>
    <row r="3196" spans="1:23" s="917" customFormat="1" ht="12.75" customHeight="1">
      <c r="A3196" s="948">
        <v>1715</v>
      </c>
      <c r="B3196" s="948">
        <v>2840</v>
      </c>
      <c r="C3196" s="948" t="s">
        <v>87</v>
      </c>
      <c r="D3196" s="948" t="s">
        <v>1093</v>
      </c>
      <c r="E3196" s="948">
        <v>49465</v>
      </c>
      <c r="F3196" s="948" t="s">
        <v>198</v>
      </c>
      <c r="G3196" s="948" t="s">
        <v>5012</v>
      </c>
      <c r="H3196" s="948" t="s">
        <v>4347</v>
      </c>
      <c r="I3196" s="948" t="s">
        <v>1748</v>
      </c>
      <c r="J3196" s="948" t="s">
        <v>1096</v>
      </c>
      <c r="K3196" s="948">
        <v>2</v>
      </c>
      <c r="L3196" s="948" t="s">
        <v>25</v>
      </c>
      <c r="M3196" s="948">
        <v>41600</v>
      </c>
      <c r="N3196" s="948" t="s">
        <v>84</v>
      </c>
      <c r="O3196" s="948">
        <v>94362</v>
      </c>
      <c r="P3196" s="948">
        <v>52762</v>
      </c>
      <c r="Q3196" s="948">
        <v>18870</v>
      </c>
      <c r="R3196" s="948">
        <v>34212</v>
      </c>
      <c r="S3196" s="948"/>
      <c r="T3196" s="948"/>
      <c r="U3196" s="948"/>
      <c r="V3196" s="948" t="s">
        <v>1348</v>
      </c>
      <c r="W3196" s="948">
        <v>1</v>
      </c>
    </row>
    <row r="3197" spans="1:23" s="917" customFormat="1" ht="12.75" customHeight="1">
      <c r="A3197" s="948">
        <v>1605</v>
      </c>
      <c r="B3197" s="948">
        <v>2813</v>
      </c>
      <c r="C3197" s="948" t="s">
        <v>90</v>
      </c>
      <c r="D3197" s="948" t="s">
        <v>1126</v>
      </c>
      <c r="E3197" s="948">
        <v>49466</v>
      </c>
      <c r="F3197" s="948" t="s">
        <v>198</v>
      </c>
      <c r="G3197" s="948" t="s">
        <v>5013</v>
      </c>
      <c r="H3197" s="948" t="s">
        <v>3893</v>
      </c>
      <c r="I3197" s="948"/>
      <c r="J3197" s="948" t="s">
        <v>1096</v>
      </c>
      <c r="K3197" s="948">
        <v>3</v>
      </c>
      <c r="L3197" s="948" t="s">
        <v>25</v>
      </c>
      <c r="M3197" s="948">
        <v>41600</v>
      </c>
      <c r="N3197" s="948" t="s">
        <v>88</v>
      </c>
      <c r="O3197" s="948">
        <v>101092</v>
      </c>
      <c r="P3197" s="948">
        <v>59492</v>
      </c>
      <c r="Q3197" s="948">
        <v>18870</v>
      </c>
      <c r="R3197" s="948">
        <v>19885</v>
      </c>
      <c r="S3197" s="948"/>
      <c r="T3197" s="948"/>
      <c r="U3197" s="948"/>
      <c r="V3197" s="948" t="s">
        <v>1348</v>
      </c>
      <c r="W3197" s="948">
        <v>3</v>
      </c>
    </row>
    <row r="3198" spans="1:23" s="917" customFormat="1" ht="12.75" customHeight="1">
      <c r="A3198" s="948">
        <v>1605</v>
      </c>
      <c r="B3198" s="948">
        <v>2813</v>
      </c>
      <c r="C3198" s="948" t="s">
        <v>90</v>
      </c>
      <c r="D3198" s="948" t="s">
        <v>1126</v>
      </c>
      <c r="E3198" s="948">
        <v>49468</v>
      </c>
      <c r="F3198" s="948" t="s">
        <v>198</v>
      </c>
      <c r="G3198" s="948" t="s">
        <v>5014</v>
      </c>
      <c r="H3198" s="948" t="s">
        <v>5015</v>
      </c>
      <c r="I3198" s="948"/>
      <c r="J3198" s="948" t="s">
        <v>1096</v>
      </c>
      <c r="K3198" s="948">
        <v>1</v>
      </c>
      <c r="L3198" s="948" t="s">
        <v>25</v>
      </c>
      <c r="M3198" s="948">
        <v>41600</v>
      </c>
      <c r="N3198" s="948" t="s">
        <v>88</v>
      </c>
      <c r="O3198" s="948">
        <v>101092</v>
      </c>
      <c r="P3198" s="948">
        <v>59492</v>
      </c>
      <c r="Q3198" s="948">
        <v>18870</v>
      </c>
      <c r="R3198" s="948">
        <v>19885</v>
      </c>
      <c r="S3198" s="948"/>
      <c r="T3198" s="948"/>
      <c r="U3198" s="948"/>
      <c r="V3198" s="948" t="s">
        <v>1348</v>
      </c>
      <c r="W3198" s="948">
        <v>2</v>
      </c>
    </row>
    <row r="3199" spans="1:23" s="917" customFormat="1" ht="12.75" customHeight="1">
      <c r="A3199" s="948">
        <v>1605</v>
      </c>
      <c r="B3199" s="948">
        <v>2813</v>
      </c>
      <c r="C3199" s="948" t="s">
        <v>90</v>
      </c>
      <c r="D3199" s="948" t="s">
        <v>1126</v>
      </c>
      <c r="E3199" s="948">
        <v>49469</v>
      </c>
      <c r="F3199" s="948" t="s">
        <v>198</v>
      </c>
      <c r="G3199" s="948" t="s">
        <v>5016</v>
      </c>
      <c r="H3199" s="948" t="s">
        <v>4296</v>
      </c>
      <c r="I3199" s="948"/>
      <c r="J3199" s="948" t="s">
        <v>1096</v>
      </c>
      <c r="K3199" s="948">
        <v>1</v>
      </c>
      <c r="L3199" s="948" t="s">
        <v>25</v>
      </c>
      <c r="M3199" s="948">
        <v>41600</v>
      </c>
      <c r="N3199" s="948" t="s">
        <v>88</v>
      </c>
      <c r="O3199" s="948">
        <v>101092</v>
      </c>
      <c r="P3199" s="948">
        <v>59492</v>
      </c>
      <c r="Q3199" s="948">
        <v>18870</v>
      </c>
      <c r="R3199" s="948">
        <v>19885</v>
      </c>
      <c r="S3199" s="948"/>
      <c r="T3199" s="948"/>
      <c r="U3199" s="948"/>
      <c r="V3199" s="948" t="s">
        <v>1348</v>
      </c>
      <c r="W3199" s="948">
        <v>3</v>
      </c>
    </row>
    <row r="3200" spans="1:23" s="917" customFormat="1" ht="12.75" customHeight="1">
      <c r="A3200" s="948">
        <v>1605</v>
      </c>
      <c r="B3200" s="948">
        <v>2813</v>
      </c>
      <c r="C3200" s="948" t="s">
        <v>90</v>
      </c>
      <c r="D3200" s="948" t="s">
        <v>1126</v>
      </c>
      <c r="E3200" s="948">
        <v>49479</v>
      </c>
      <c r="F3200" s="948" t="s">
        <v>198</v>
      </c>
      <c r="G3200" s="948" t="s">
        <v>5017</v>
      </c>
      <c r="H3200" s="948" t="s">
        <v>5015</v>
      </c>
      <c r="I3200" s="948"/>
      <c r="J3200" s="948" t="s">
        <v>1096</v>
      </c>
      <c r="K3200" s="948">
        <v>1</v>
      </c>
      <c r="L3200" s="948" t="s">
        <v>25</v>
      </c>
      <c r="M3200" s="948">
        <v>41600</v>
      </c>
      <c r="N3200" s="948" t="s">
        <v>88</v>
      </c>
      <c r="O3200" s="948">
        <v>101092</v>
      </c>
      <c r="P3200" s="948">
        <v>59492</v>
      </c>
      <c r="Q3200" s="948">
        <v>18870</v>
      </c>
      <c r="R3200" s="948">
        <v>19885</v>
      </c>
      <c r="S3200" s="948"/>
      <c r="T3200" s="948"/>
      <c r="U3200" s="948"/>
      <c r="V3200" s="948" t="s">
        <v>1348</v>
      </c>
      <c r="W3200" s="948">
        <v>2</v>
      </c>
    </row>
    <row r="3201" spans="1:23" s="917" customFormat="1" ht="12.75" customHeight="1">
      <c r="A3201" s="948">
        <v>1546</v>
      </c>
      <c r="B3201" s="948">
        <v>2818</v>
      </c>
      <c r="C3201" s="948" t="s">
        <v>108</v>
      </c>
      <c r="D3201" s="948" t="s">
        <v>1133</v>
      </c>
      <c r="E3201" s="948">
        <v>49480</v>
      </c>
      <c r="F3201" s="948" t="s">
        <v>198</v>
      </c>
      <c r="G3201" s="948" t="s">
        <v>5018</v>
      </c>
      <c r="H3201" s="948" t="s">
        <v>5019</v>
      </c>
      <c r="I3201" s="948"/>
      <c r="J3201" s="948" t="s">
        <v>1096</v>
      </c>
      <c r="K3201" s="948">
        <v>3</v>
      </c>
      <c r="L3201" s="948" t="s">
        <v>25</v>
      </c>
      <c r="M3201" s="948">
        <v>41600</v>
      </c>
      <c r="N3201" s="948" t="s">
        <v>109</v>
      </c>
      <c r="O3201" s="948">
        <v>149905</v>
      </c>
      <c r="P3201" s="948">
        <v>108305</v>
      </c>
      <c r="Q3201" s="948">
        <v>18870</v>
      </c>
      <c r="R3201" s="948">
        <v>26466</v>
      </c>
      <c r="S3201" s="948"/>
      <c r="T3201" s="948"/>
      <c r="U3201" s="948"/>
      <c r="V3201" s="948" t="s">
        <v>1348</v>
      </c>
      <c r="W3201" s="948">
        <v>2</v>
      </c>
    </row>
    <row r="3202" spans="1:23" s="917" customFormat="1" ht="12.75" customHeight="1">
      <c r="A3202" s="948">
        <v>1110</v>
      </c>
      <c r="B3202" s="948">
        <v>2836</v>
      </c>
      <c r="C3202" s="948" t="s">
        <v>320</v>
      </c>
      <c r="D3202" s="948" t="s">
        <v>1372</v>
      </c>
      <c r="E3202" s="948">
        <v>49482</v>
      </c>
      <c r="F3202" s="948" t="s">
        <v>198</v>
      </c>
      <c r="G3202" s="948" t="s">
        <v>5020</v>
      </c>
      <c r="H3202" s="948" t="s">
        <v>4737</v>
      </c>
      <c r="I3202" s="948"/>
      <c r="J3202" s="948" t="s">
        <v>1096</v>
      </c>
      <c r="K3202" s="948">
        <v>5</v>
      </c>
      <c r="L3202" s="948" t="s">
        <v>25</v>
      </c>
      <c r="M3202" s="948">
        <v>41600</v>
      </c>
      <c r="N3202" s="948" t="s">
        <v>126</v>
      </c>
      <c r="O3202" s="948">
        <v>212265</v>
      </c>
      <c r="P3202" s="948">
        <v>170665</v>
      </c>
      <c r="Q3202" s="948">
        <v>18870</v>
      </c>
      <c r="R3202" s="948">
        <v>26466</v>
      </c>
      <c r="S3202" s="948"/>
      <c r="T3202" s="948"/>
      <c r="U3202" s="948"/>
      <c r="V3202" s="948" t="s">
        <v>1348</v>
      </c>
      <c r="W3202" s="948">
        <v>1</v>
      </c>
    </row>
    <row r="3203" spans="1:23" s="917" customFormat="1" ht="12.75" customHeight="1">
      <c r="A3203" s="948">
        <v>1110</v>
      </c>
      <c r="B3203" s="948">
        <v>2836</v>
      </c>
      <c r="C3203" s="948" t="s">
        <v>320</v>
      </c>
      <c r="D3203" s="948" t="s">
        <v>1372</v>
      </c>
      <c r="E3203" s="948">
        <v>49483</v>
      </c>
      <c r="F3203" s="948" t="s">
        <v>198</v>
      </c>
      <c r="G3203" s="948" t="s">
        <v>5021</v>
      </c>
      <c r="H3203" s="948" t="s">
        <v>4737</v>
      </c>
      <c r="I3203" s="948"/>
      <c r="J3203" s="948" t="s">
        <v>1096</v>
      </c>
      <c r="K3203" s="948">
        <v>5</v>
      </c>
      <c r="L3203" s="948" t="s">
        <v>25</v>
      </c>
      <c r="M3203" s="948">
        <v>41600</v>
      </c>
      <c r="N3203" s="948" t="s">
        <v>126</v>
      </c>
      <c r="O3203" s="948">
        <v>212265</v>
      </c>
      <c r="P3203" s="948">
        <v>170665</v>
      </c>
      <c r="Q3203" s="948">
        <v>18870</v>
      </c>
      <c r="R3203" s="948">
        <v>26466</v>
      </c>
      <c r="S3203" s="948"/>
      <c r="T3203" s="948"/>
      <c r="U3203" s="948"/>
      <c r="V3203" s="948" t="s">
        <v>1348</v>
      </c>
      <c r="W3203" s="948">
        <v>1</v>
      </c>
    </row>
    <row r="3204" spans="1:23" s="917" customFormat="1" ht="12.75" customHeight="1">
      <c r="A3204" s="948">
        <v>1110</v>
      </c>
      <c r="B3204" s="948">
        <v>2836</v>
      </c>
      <c r="C3204" s="948" t="s">
        <v>320</v>
      </c>
      <c r="D3204" s="948" t="s">
        <v>1372</v>
      </c>
      <c r="E3204" s="948">
        <v>49484</v>
      </c>
      <c r="F3204" s="948" t="s">
        <v>198</v>
      </c>
      <c r="G3204" s="948" t="s">
        <v>5022</v>
      </c>
      <c r="H3204" s="948" t="s">
        <v>4737</v>
      </c>
      <c r="I3204" s="948"/>
      <c r="J3204" s="948" t="s">
        <v>1096</v>
      </c>
      <c r="K3204" s="948">
        <v>5</v>
      </c>
      <c r="L3204" s="948" t="s">
        <v>25</v>
      </c>
      <c r="M3204" s="948">
        <v>41600</v>
      </c>
      <c r="N3204" s="948" t="s">
        <v>126</v>
      </c>
      <c r="O3204" s="948">
        <v>212265</v>
      </c>
      <c r="P3204" s="948">
        <v>170665</v>
      </c>
      <c r="Q3204" s="948">
        <v>18870</v>
      </c>
      <c r="R3204" s="948">
        <v>26466</v>
      </c>
      <c r="S3204" s="948"/>
      <c r="T3204" s="948"/>
      <c r="U3204" s="948"/>
      <c r="V3204" s="948" t="s">
        <v>1348</v>
      </c>
      <c r="W3204" s="948">
        <v>1</v>
      </c>
    </row>
    <row r="3205" spans="1:23" s="917" customFormat="1" ht="12.75" customHeight="1">
      <c r="A3205" s="948">
        <v>1110</v>
      </c>
      <c r="B3205" s="948">
        <v>2836</v>
      </c>
      <c r="C3205" s="948" t="s">
        <v>320</v>
      </c>
      <c r="D3205" s="948" t="s">
        <v>1372</v>
      </c>
      <c r="E3205" s="948">
        <v>49485</v>
      </c>
      <c r="F3205" s="948" t="s">
        <v>198</v>
      </c>
      <c r="G3205" s="948" t="s">
        <v>5023</v>
      </c>
      <c r="H3205" s="948" t="s">
        <v>4737</v>
      </c>
      <c r="I3205" s="948"/>
      <c r="J3205" s="948" t="s">
        <v>1096</v>
      </c>
      <c r="K3205" s="948">
        <v>3</v>
      </c>
      <c r="L3205" s="948" t="s">
        <v>25</v>
      </c>
      <c r="M3205" s="948">
        <v>41600</v>
      </c>
      <c r="N3205" s="948" t="s">
        <v>126</v>
      </c>
      <c r="O3205" s="948">
        <v>212265</v>
      </c>
      <c r="P3205" s="948">
        <v>170665</v>
      </c>
      <c r="Q3205" s="948">
        <v>18870</v>
      </c>
      <c r="R3205" s="948">
        <v>26466</v>
      </c>
      <c r="S3205" s="948"/>
      <c r="T3205" s="948"/>
      <c r="U3205" s="948"/>
      <c r="V3205" s="948" t="s">
        <v>1348</v>
      </c>
      <c r="W3205" s="948">
        <v>1</v>
      </c>
    </row>
    <row r="3206" spans="1:23" s="917" customFormat="1" ht="12.75" customHeight="1">
      <c r="A3206" s="948">
        <v>1705</v>
      </c>
      <c r="B3206" s="948">
        <v>2840</v>
      </c>
      <c r="C3206" s="948" t="s">
        <v>87</v>
      </c>
      <c r="D3206" s="948" t="s">
        <v>1093</v>
      </c>
      <c r="E3206" s="948">
        <v>49486</v>
      </c>
      <c r="F3206" s="948" t="s">
        <v>198</v>
      </c>
      <c r="G3206" s="948" t="s">
        <v>5024</v>
      </c>
      <c r="H3206" s="948" t="s">
        <v>5025</v>
      </c>
      <c r="I3206" s="948"/>
      <c r="J3206" s="948" t="s">
        <v>1096</v>
      </c>
      <c r="K3206" s="948">
        <v>2</v>
      </c>
      <c r="L3206" s="948" t="s">
        <v>25</v>
      </c>
      <c r="M3206" s="948">
        <v>41600</v>
      </c>
      <c r="N3206" s="948" t="s">
        <v>84</v>
      </c>
      <c r="O3206" s="948">
        <v>94362</v>
      </c>
      <c r="P3206" s="948">
        <v>52762</v>
      </c>
      <c r="Q3206" s="948">
        <v>18870</v>
      </c>
      <c r="R3206" s="948">
        <v>26466</v>
      </c>
      <c r="S3206" s="948"/>
      <c r="T3206" s="948"/>
      <c r="U3206" s="948"/>
      <c r="V3206" s="948" t="s">
        <v>1348</v>
      </c>
      <c r="W3206" s="948">
        <v>3</v>
      </c>
    </row>
    <row r="3207" spans="1:23" s="917" customFormat="1" ht="12.75" customHeight="1">
      <c r="A3207" s="948">
        <v>1325</v>
      </c>
      <c r="B3207" s="948">
        <v>2834</v>
      </c>
      <c r="C3207" s="948" t="s">
        <v>123</v>
      </c>
      <c r="D3207" s="948" t="s">
        <v>1133</v>
      </c>
      <c r="E3207" s="948">
        <v>49487</v>
      </c>
      <c r="F3207" s="948" t="s">
        <v>198</v>
      </c>
      <c r="G3207" s="948" t="s">
        <v>5026</v>
      </c>
      <c r="H3207" s="948" t="s">
        <v>5019</v>
      </c>
      <c r="I3207" s="948"/>
      <c r="J3207" s="948" t="s">
        <v>1096</v>
      </c>
      <c r="K3207" s="948">
        <v>5</v>
      </c>
      <c r="L3207" s="948" t="s">
        <v>25</v>
      </c>
      <c r="M3207" s="948">
        <v>41600</v>
      </c>
      <c r="N3207" s="948" t="s">
        <v>120</v>
      </c>
      <c r="O3207" s="948">
        <v>177383</v>
      </c>
      <c r="P3207" s="948">
        <v>135783</v>
      </c>
      <c r="Q3207" s="948">
        <v>18870</v>
      </c>
      <c r="R3207" s="948">
        <v>26466</v>
      </c>
      <c r="S3207" s="948"/>
      <c r="T3207" s="948"/>
      <c r="U3207" s="948"/>
      <c r="V3207" s="948" t="s">
        <v>1348</v>
      </c>
      <c r="W3207" s="948">
        <v>2</v>
      </c>
    </row>
    <row r="3208" spans="1:23" s="917" customFormat="1" ht="12.75" customHeight="1">
      <c r="A3208" s="948">
        <v>1325</v>
      </c>
      <c r="B3208" s="948">
        <v>2834</v>
      </c>
      <c r="C3208" s="948" t="s">
        <v>123</v>
      </c>
      <c r="D3208" s="948" t="s">
        <v>1133</v>
      </c>
      <c r="E3208" s="948">
        <v>49488</v>
      </c>
      <c r="F3208" s="948" t="s">
        <v>198</v>
      </c>
      <c r="G3208" s="948" t="s">
        <v>5027</v>
      </c>
      <c r="H3208" s="948" t="s">
        <v>5019</v>
      </c>
      <c r="I3208" s="948"/>
      <c r="J3208" s="948" t="s">
        <v>1096</v>
      </c>
      <c r="K3208" s="948">
        <v>5</v>
      </c>
      <c r="L3208" s="948" t="s">
        <v>25</v>
      </c>
      <c r="M3208" s="948">
        <v>41600</v>
      </c>
      <c r="N3208" s="948" t="s">
        <v>120</v>
      </c>
      <c r="O3208" s="948">
        <v>177383</v>
      </c>
      <c r="P3208" s="948">
        <v>135783</v>
      </c>
      <c r="Q3208" s="948">
        <v>18870</v>
      </c>
      <c r="R3208" s="948">
        <v>26466</v>
      </c>
      <c r="S3208" s="948"/>
      <c r="T3208" s="948"/>
      <c r="U3208" s="948"/>
      <c r="V3208" s="948" t="s">
        <v>1348</v>
      </c>
      <c r="W3208" s="948">
        <v>2</v>
      </c>
    </row>
    <row r="3209" spans="1:23" s="917" customFormat="1" ht="12.75" customHeight="1">
      <c r="A3209" s="948">
        <v>2004</v>
      </c>
      <c r="B3209" s="948">
        <v>2840</v>
      </c>
      <c r="C3209" s="948" t="s">
        <v>87</v>
      </c>
      <c r="D3209" s="948" t="s">
        <v>1266</v>
      </c>
      <c r="E3209" s="948">
        <v>49489</v>
      </c>
      <c r="F3209" s="948" t="s">
        <v>198</v>
      </c>
      <c r="G3209" s="948" t="s">
        <v>5028</v>
      </c>
      <c r="H3209" s="948" t="s">
        <v>4849</v>
      </c>
      <c r="I3209" s="948"/>
      <c r="J3209" s="948" t="s">
        <v>1096</v>
      </c>
      <c r="K3209" s="948">
        <v>3</v>
      </c>
      <c r="L3209" s="948" t="s">
        <v>1415</v>
      </c>
      <c r="M3209" s="948">
        <v>0</v>
      </c>
      <c r="N3209" s="948" t="s">
        <v>84</v>
      </c>
      <c r="O3209" s="948">
        <v>97274</v>
      </c>
      <c r="P3209" s="948">
        <v>97274</v>
      </c>
      <c r="Q3209" s="948">
        <v>18870</v>
      </c>
      <c r="R3209" s="948">
        <v>26466</v>
      </c>
      <c r="S3209" s="948"/>
      <c r="T3209" s="948"/>
      <c r="U3209" s="948"/>
      <c r="V3209" s="948" t="s">
        <v>1348</v>
      </c>
      <c r="W3209" s="948">
        <v>6</v>
      </c>
    </row>
    <row r="3210" spans="1:23" s="917" customFormat="1" ht="12.75" customHeight="1">
      <c r="A3210" s="948">
        <v>1325</v>
      </c>
      <c r="B3210" s="948">
        <v>2830</v>
      </c>
      <c r="C3210" s="948" t="s">
        <v>113</v>
      </c>
      <c r="D3210" s="948" t="s">
        <v>1133</v>
      </c>
      <c r="E3210" s="948">
        <v>49490</v>
      </c>
      <c r="F3210" s="948" t="s">
        <v>198</v>
      </c>
      <c r="G3210" s="948" t="s">
        <v>5029</v>
      </c>
      <c r="H3210" s="948" t="s">
        <v>4134</v>
      </c>
      <c r="I3210" s="948"/>
      <c r="J3210" s="948" t="s">
        <v>1096</v>
      </c>
      <c r="K3210" s="948">
        <v>5</v>
      </c>
      <c r="L3210" s="948" t="s">
        <v>25</v>
      </c>
      <c r="M3210" s="948">
        <v>41600</v>
      </c>
      <c r="N3210" s="948" t="s">
        <v>106</v>
      </c>
      <c r="O3210" s="948">
        <v>136028</v>
      </c>
      <c r="P3210" s="948">
        <v>94428</v>
      </c>
      <c r="Q3210" s="948">
        <v>18870</v>
      </c>
      <c r="R3210" s="948">
        <v>26466</v>
      </c>
      <c r="S3210" s="948"/>
      <c r="T3210" s="948"/>
      <c r="U3210" s="948"/>
      <c r="V3210" s="948" t="s">
        <v>1348</v>
      </c>
      <c r="W3210" s="948">
        <v>2</v>
      </c>
    </row>
    <row r="3211" spans="1:23" s="917" customFormat="1" ht="12.75" customHeight="1">
      <c r="A3211" s="948">
        <v>1630</v>
      </c>
      <c r="B3211" s="948">
        <v>2808</v>
      </c>
      <c r="C3211" s="948" t="s">
        <v>99</v>
      </c>
      <c r="D3211" s="948" t="s">
        <v>1126</v>
      </c>
      <c r="E3211" s="948">
        <v>49491</v>
      </c>
      <c r="F3211" s="948" t="s">
        <v>198</v>
      </c>
      <c r="G3211" s="948" t="s">
        <v>5030</v>
      </c>
      <c r="H3211" s="948" t="s">
        <v>5031</v>
      </c>
      <c r="I3211" s="948"/>
      <c r="J3211" s="948" t="s">
        <v>1269</v>
      </c>
      <c r="K3211" s="948">
        <v>0.5</v>
      </c>
      <c r="L3211" s="948" t="s">
        <v>25</v>
      </c>
      <c r="M3211" s="948">
        <v>41600</v>
      </c>
      <c r="N3211" s="948" t="s">
        <v>97</v>
      </c>
      <c r="O3211" s="948">
        <v>122428</v>
      </c>
      <c r="P3211" s="948">
        <v>80828</v>
      </c>
      <c r="Q3211" s="948">
        <v>26851</v>
      </c>
      <c r="R3211" s="948">
        <v>37759</v>
      </c>
      <c r="S3211" s="948"/>
      <c r="T3211" s="948"/>
      <c r="U3211" s="948"/>
      <c r="V3211" s="948" t="s">
        <v>1348</v>
      </c>
      <c r="W3211" s="948">
        <v>6</v>
      </c>
    </row>
    <row r="3212" spans="1:23" s="917" customFormat="1" ht="12.75" customHeight="1">
      <c r="A3212" s="948">
        <v>2004</v>
      </c>
      <c r="B3212" s="948">
        <v>2840</v>
      </c>
      <c r="C3212" s="948" t="s">
        <v>87</v>
      </c>
      <c r="D3212" s="948" t="s">
        <v>1266</v>
      </c>
      <c r="E3212" s="948">
        <v>49492</v>
      </c>
      <c r="F3212" s="948" t="s">
        <v>198</v>
      </c>
      <c r="G3212" s="948" t="s">
        <v>5032</v>
      </c>
      <c r="H3212" s="948" t="s">
        <v>4849</v>
      </c>
      <c r="I3212" s="948"/>
      <c r="J3212" s="948" t="s">
        <v>1096</v>
      </c>
      <c r="K3212" s="948">
        <v>2</v>
      </c>
      <c r="L3212" s="948" t="s">
        <v>1415</v>
      </c>
      <c r="M3212" s="948">
        <v>0</v>
      </c>
      <c r="N3212" s="948" t="s">
        <v>84</v>
      </c>
      <c r="O3212" s="948">
        <v>97274</v>
      </c>
      <c r="P3212" s="948">
        <v>97274</v>
      </c>
      <c r="Q3212" s="948">
        <v>18870</v>
      </c>
      <c r="R3212" s="948">
        <v>26466</v>
      </c>
      <c r="S3212" s="948"/>
      <c r="T3212" s="948"/>
      <c r="U3212" s="948"/>
      <c r="V3212" s="948" t="s">
        <v>1348</v>
      </c>
      <c r="W3212" s="948">
        <v>2</v>
      </c>
    </row>
    <row r="3213" spans="1:23" s="917" customFormat="1" ht="12.75" customHeight="1">
      <c r="A3213" s="948">
        <v>1500</v>
      </c>
      <c r="B3213" s="948">
        <v>2823</v>
      </c>
      <c r="C3213" s="948" t="s">
        <v>551</v>
      </c>
      <c r="D3213" s="948" t="s">
        <v>1103</v>
      </c>
      <c r="E3213" s="948">
        <v>49494</v>
      </c>
      <c r="F3213" s="948" t="s">
        <v>198</v>
      </c>
      <c r="G3213" s="948" t="s">
        <v>5033</v>
      </c>
      <c r="H3213" s="948" t="s">
        <v>5034</v>
      </c>
      <c r="I3213" s="948"/>
      <c r="J3213" s="948" t="s">
        <v>1096</v>
      </c>
      <c r="K3213" s="948">
        <v>2</v>
      </c>
      <c r="L3213" s="948" t="s">
        <v>25</v>
      </c>
      <c r="M3213" s="948">
        <v>41600</v>
      </c>
      <c r="N3213" s="948" t="s">
        <v>93</v>
      </c>
      <c r="O3213" s="948">
        <v>109342</v>
      </c>
      <c r="P3213" s="948">
        <v>67742</v>
      </c>
      <c r="Q3213" s="948">
        <v>18870</v>
      </c>
      <c r="R3213" s="948">
        <v>26466</v>
      </c>
      <c r="S3213" s="948"/>
      <c r="T3213" s="948"/>
      <c r="U3213" s="948"/>
      <c r="V3213" s="948" t="s">
        <v>1348</v>
      </c>
      <c r="W3213" s="948">
        <v>1</v>
      </c>
    </row>
    <row r="3214" spans="1:23" s="917" customFormat="1" ht="12.75" customHeight="1">
      <c r="A3214" s="948">
        <v>1500</v>
      </c>
      <c r="B3214" s="948">
        <v>2823</v>
      </c>
      <c r="C3214" s="948" t="s">
        <v>551</v>
      </c>
      <c r="D3214" s="948" t="s">
        <v>1103</v>
      </c>
      <c r="E3214" s="948">
        <v>49495</v>
      </c>
      <c r="F3214" s="948" t="s">
        <v>198</v>
      </c>
      <c r="G3214" s="948" t="s">
        <v>5035</v>
      </c>
      <c r="H3214" s="948" t="s">
        <v>5034</v>
      </c>
      <c r="I3214" s="948"/>
      <c r="J3214" s="948" t="s">
        <v>1096</v>
      </c>
      <c r="K3214" s="948">
        <v>3</v>
      </c>
      <c r="L3214" s="948" t="s">
        <v>25</v>
      </c>
      <c r="M3214" s="948">
        <v>41600</v>
      </c>
      <c r="N3214" s="948" t="s">
        <v>93</v>
      </c>
      <c r="O3214" s="948">
        <v>109342</v>
      </c>
      <c r="P3214" s="948">
        <v>67742</v>
      </c>
      <c r="Q3214" s="948">
        <v>18870</v>
      </c>
      <c r="R3214" s="948">
        <v>26466</v>
      </c>
      <c r="S3214" s="948"/>
      <c r="T3214" s="948"/>
      <c r="U3214" s="948"/>
      <c r="V3214" s="948" t="s">
        <v>1348</v>
      </c>
      <c r="W3214" s="948">
        <v>1</v>
      </c>
    </row>
    <row r="3215" spans="1:23" s="917" customFormat="1" ht="12.75" customHeight="1">
      <c r="A3215" s="948">
        <v>1500</v>
      </c>
      <c r="B3215" s="948">
        <v>2823</v>
      </c>
      <c r="C3215" s="948" t="s">
        <v>551</v>
      </c>
      <c r="D3215" s="948" t="s">
        <v>1103</v>
      </c>
      <c r="E3215" s="948">
        <v>49496</v>
      </c>
      <c r="F3215" s="948" t="s">
        <v>198</v>
      </c>
      <c r="G3215" s="948" t="s">
        <v>5036</v>
      </c>
      <c r="H3215" s="948" t="s">
        <v>5034</v>
      </c>
      <c r="I3215" s="948"/>
      <c r="J3215" s="948" t="s">
        <v>1096</v>
      </c>
      <c r="K3215" s="948">
        <v>3</v>
      </c>
      <c r="L3215" s="948" t="s">
        <v>25</v>
      </c>
      <c r="M3215" s="948">
        <v>41600</v>
      </c>
      <c r="N3215" s="948" t="s">
        <v>93</v>
      </c>
      <c r="O3215" s="948">
        <v>109342</v>
      </c>
      <c r="P3215" s="948">
        <v>67742</v>
      </c>
      <c r="Q3215" s="948">
        <v>18870</v>
      </c>
      <c r="R3215" s="948">
        <v>26466</v>
      </c>
      <c r="S3215" s="948"/>
      <c r="T3215" s="948"/>
      <c r="U3215" s="948"/>
      <c r="V3215" s="948" t="s">
        <v>1348</v>
      </c>
      <c r="W3215" s="948">
        <v>1</v>
      </c>
    </row>
    <row r="3216" spans="1:23" s="917" customFormat="1" ht="12.75" customHeight="1">
      <c r="A3216" s="948">
        <v>1500</v>
      </c>
      <c r="B3216" s="948">
        <v>2823</v>
      </c>
      <c r="C3216" s="948" t="s">
        <v>551</v>
      </c>
      <c r="D3216" s="948" t="s">
        <v>1103</v>
      </c>
      <c r="E3216" s="948">
        <v>49497</v>
      </c>
      <c r="F3216" s="948" t="s">
        <v>198</v>
      </c>
      <c r="G3216" s="948" t="s">
        <v>5037</v>
      </c>
      <c r="H3216" s="948" t="s">
        <v>5034</v>
      </c>
      <c r="I3216" s="948"/>
      <c r="J3216" s="948" t="s">
        <v>1096</v>
      </c>
      <c r="K3216" s="948">
        <v>2</v>
      </c>
      <c r="L3216" s="948" t="s">
        <v>25</v>
      </c>
      <c r="M3216" s="948">
        <v>41600</v>
      </c>
      <c r="N3216" s="948" t="s">
        <v>93</v>
      </c>
      <c r="O3216" s="948">
        <v>109342</v>
      </c>
      <c r="P3216" s="948">
        <v>67742</v>
      </c>
      <c r="Q3216" s="948">
        <v>18870</v>
      </c>
      <c r="R3216" s="948">
        <v>26466</v>
      </c>
      <c r="S3216" s="948"/>
      <c r="T3216" s="948"/>
      <c r="U3216" s="948"/>
      <c r="V3216" s="948" t="s">
        <v>1348</v>
      </c>
      <c r="W3216" s="948">
        <v>1</v>
      </c>
    </row>
    <row r="3217" spans="1:23" s="917" customFormat="1" ht="12.75" customHeight="1">
      <c r="A3217" s="948">
        <v>1205</v>
      </c>
      <c r="B3217" s="948">
        <v>2807</v>
      </c>
      <c r="C3217" s="948" t="s">
        <v>1102</v>
      </c>
      <c r="D3217" s="948" t="s">
        <v>1103</v>
      </c>
      <c r="E3217" s="948">
        <v>49498</v>
      </c>
      <c r="F3217" s="948" t="s">
        <v>198</v>
      </c>
      <c r="G3217" s="948" t="s">
        <v>5038</v>
      </c>
      <c r="H3217" s="948" t="s">
        <v>5039</v>
      </c>
      <c r="I3217" s="948"/>
      <c r="J3217" s="948" t="s">
        <v>1096</v>
      </c>
      <c r="K3217" s="948">
        <v>5</v>
      </c>
      <c r="L3217" s="948" t="s">
        <v>25</v>
      </c>
      <c r="M3217" s="948">
        <v>41600</v>
      </c>
      <c r="N3217" s="948" t="s">
        <v>97</v>
      </c>
      <c r="O3217" s="948">
        <v>122428</v>
      </c>
      <c r="P3217" s="948">
        <v>80828</v>
      </c>
      <c r="Q3217" s="948">
        <v>18870</v>
      </c>
      <c r="R3217" s="948">
        <v>26466</v>
      </c>
      <c r="S3217" s="948"/>
      <c r="T3217" s="948"/>
      <c r="U3217" s="948"/>
      <c r="V3217" s="948" t="s">
        <v>1348</v>
      </c>
      <c r="W3217" s="948">
        <v>1</v>
      </c>
    </row>
    <row r="3218" spans="1:23" s="917" customFormat="1" ht="12.75" customHeight="1">
      <c r="A3218" s="948">
        <v>1205</v>
      </c>
      <c r="B3218" s="948">
        <v>2807</v>
      </c>
      <c r="C3218" s="948" t="s">
        <v>1102</v>
      </c>
      <c r="D3218" s="948" t="s">
        <v>1103</v>
      </c>
      <c r="E3218" s="948">
        <v>49499</v>
      </c>
      <c r="F3218" s="948" t="s">
        <v>198</v>
      </c>
      <c r="G3218" s="948" t="s">
        <v>5040</v>
      </c>
      <c r="H3218" s="948" t="s">
        <v>5039</v>
      </c>
      <c r="I3218" s="948"/>
      <c r="J3218" s="948" t="s">
        <v>1096</v>
      </c>
      <c r="K3218" s="948">
        <v>5</v>
      </c>
      <c r="L3218" s="948" t="s">
        <v>25</v>
      </c>
      <c r="M3218" s="948">
        <v>41600</v>
      </c>
      <c r="N3218" s="948" t="s">
        <v>97</v>
      </c>
      <c r="O3218" s="948">
        <v>122428</v>
      </c>
      <c r="P3218" s="948">
        <v>80828</v>
      </c>
      <c r="Q3218" s="948">
        <v>18870</v>
      </c>
      <c r="R3218" s="948">
        <v>26466</v>
      </c>
      <c r="S3218" s="948"/>
      <c r="T3218" s="948"/>
      <c r="U3218" s="948"/>
      <c r="V3218" s="948" t="s">
        <v>1348</v>
      </c>
      <c r="W3218" s="948">
        <v>1</v>
      </c>
    </row>
    <row r="3219" spans="1:23" s="917" customFormat="1" ht="12.75" customHeight="1">
      <c r="A3219" s="948">
        <v>1205</v>
      </c>
      <c r="B3219" s="948">
        <v>2807</v>
      </c>
      <c r="C3219" s="948" t="s">
        <v>1102</v>
      </c>
      <c r="D3219" s="948" t="s">
        <v>1103</v>
      </c>
      <c r="E3219" s="948">
        <v>49500</v>
      </c>
      <c r="F3219" s="948" t="s">
        <v>198</v>
      </c>
      <c r="G3219" s="948" t="s">
        <v>5041</v>
      </c>
      <c r="H3219" s="948" t="s">
        <v>5039</v>
      </c>
      <c r="I3219" s="948"/>
      <c r="J3219" s="948" t="s">
        <v>1096</v>
      </c>
      <c r="K3219" s="948">
        <v>5</v>
      </c>
      <c r="L3219" s="948" t="s">
        <v>25</v>
      </c>
      <c r="M3219" s="948">
        <v>41600</v>
      </c>
      <c r="N3219" s="948" t="s">
        <v>97</v>
      </c>
      <c r="O3219" s="948">
        <v>122428</v>
      </c>
      <c r="P3219" s="948">
        <v>80828</v>
      </c>
      <c r="Q3219" s="948">
        <v>18870</v>
      </c>
      <c r="R3219" s="948">
        <v>26466</v>
      </c>
      <c r="S3219" s="948"/>
      <c r="T3219" s="948"/>
      <c r="U3219" s="948"/>
      <c r="V3219" s="948" t="s">
        <v>1348</v>
      </c>
      <c r="W3219" s="948">
        <v>1</v>
      </c>
    </row>
    <row r="3220" spans="1:23" s="917" customFormat="1" ht="12.75" customHeight="1">
      <c r="A3220" s="948">
        <v>1205</v>
      </c>
      <c r="B3220" s="948">
        <v>2807</v>
      </c>
      <c r="C3220" s="948" t="s">
        <v>1102</v>
      </c>
      <c r="D3220" s="948" t="s">
        <v>1103</v>
      </c>
      <c r="E3220" s="948">
        <v>49501</v>
      </c>
      <c r="F3220" s="948" t="s">
        <v>198</v>
      </c>
      <c r="G3220" s="948" t="s">
        <v>5042</v>
      </c>
      <c r="H3220" s="948" t="s">
        <v>5039</v>
      </c>
      <c r="I3220" s="948"/>
      <c r="J3220" s="948" t="s">
        <v>1096</v>
      </c>
      <c r="K3220" s="948">
        <v>5</v>
      </c>
      <c r="L3220" s="948" t="s">
        <v>25</v>
      </c>
      <c r="M3220" s="948">
        <v>41600</v>
      </c>
      <c r="N3220" s="948" t="s">
        <v>97</v>
      </c>
      <c r="O3220" s="948">
        <v>122428</v>
      </c>
      <c r="P3220" s="948">
        <v>80828</v>
      </c>
      <c r="Q3220" s="948">
        <v>18870</v>
      </c>
      <c r="R3220" s="948">
        <v>26466</v>
      </c>
      <c r="S3220" s="948"/>
      <c r="T3220" s="948"/>
      <c r="U3220" s="948"/>
      <c r="V3220" s="948" t="s">
        <v>1348</v>
      </c>
      <c r="W3220" s="948">
        <v>1</v>
      </c>
    </row>
    <row r="3221" spans="1:23" s="917" customFormat="1" ht="12.75" customHeight="1">
      <c r="A3221" s="948">
        <v>1205</v>
      </c>
      <c r="B3221" s="948">
        <v>2807</v>
      </c>
      <c r="C3221" s="948" t="s">
        <v>1102</v>
      </c>
      <c r="D3221" s="948" t="s">
        <v>1103</v>
      </c>
      <c r="E3221" s="948">
        <v>49502</v>
      </c>
      <c r="F3221" s="948" t="s">
        <v>198</v>
      </c>
      <c r="G3221" s="948" t="s">
        <v>5043</v>
      </c>
      <c r="H3221" s="948" t="s">
        <v>5039</v>
      </c>
      <c r="I3221" s="948"/>
      <c r="J3221" s="948" t="s">
        <v>1096</v>
      </c>
      <c r="K3221" s="948">
        <v>5</v>
      </c>
      <c r="L3221" s="948" t="s">
        <v>25</v>
      </c>
      <c r="M3221" s="948">
        <v>41600</v>
      </c>
      <c r="N3221" s="948" t="s">
        <v>97</v>
      </c>
      <c r="O3221" s="948">
        <v>122428</v>
      </c>
      <c r="P3221" s="948">
        <v>80828</v>
      </c>
      <c r="Q3221" s="948">
        <v>18870</v>
      </c>
      <c r="R3221" s="948">
        <v>26466</v>
      </c>
      <c r="S3221" s="948"/>
      <c r="T3221" s="948"/>
      <c r="U3221" s="948"/>
      <c r="V3221" s="948" t="s">
        <v>1348</v>
      </c>
      <c r="W3221" s="948">
        <v>1</v>
      </c>
    </row>
    <row r="3222" spans="1:23" s="917" customFormat="1" ht="12.75" customHeight="1">
      <c r="A3222" s="948">
        <v>1205</v>
      </c>
      <c r="B3222" s="948">
        <v>2807</v>
      </c>
      <c r="C3222" s="948" t="s">
        <v>1102</v>
      </c>
      <c r="D3222" s="948" t="s">
        <v>1103</v>
      </c>
      <c r="E3222" s="948">
        <v>49503</v>
      </c>
      <c r="F3222" s="948" t="s">
        <v>198</v>
      </c>
      <c r="G3222" s="948" t="s">
        <v>5044</v>
      </c>
      <c r="H3222" s="948" t="s">
        <v>5039</v>
      </c>
      <c r="I3222" s="948"/>
      <c r="J3222" s="948" t="s">
        <v>1096</v>
      </c>
      <c r="K3222" s="948">
        <v>5</v>
      </c>
      <c r="L3222" s="948" t="s">
        <v>25</v>
      </c>
      <c r="M3222" s="948">
        <v>41600</v>
      </c>
      <c r="N3222" s="948" t="s">
        <v>97</v>
      </c>
      <c r="O3222" s="948">
        <v>122428</v>
      </c>
      <c r="P3222" s="948">
        <v>80828</v>
      </c>
      <c r="Q3222" s="948">
        <v>18870</v>
      </c>
      <c r="R3222" s="948">
        <v>26466</v>
      </c>
      <c r="S3222" s="948"/>
      <c r="T3222" s="948"/>
      <c r="U3222" s="948"/>
      <c r="V3222" s="948" t="s">
        <v>1348</v>
      </c>
      <c r="W3222" s="948">
        <v>1</v>
      </c>
    </row>
    <row r="3223" spans="1:23" s="917" customFormat="1" ht="12.75" customHeight="1">
      <c r="A3223" s="948">
        <v>1205</v>
      </c>
      <c r="B3223" s="948">
        <v>2807</v>
      </c>
      <c r="C3223" s="948" t="s">
        <v>1102</v>
      </c>
      <c r="D3223" s="948" t="s">
        <v>1103</v>
      </c>
      <c r="E3223" s="948">
        <v>49504</v>
      </c>
      <c r="F3223" s="948" t="s">
        <v>198</v>
      </c>
      <c r="G3223" s="948" t="s">
        <v>5045</v>
      </c>
      <c r="H3223" s="948" t="s">
        <v>5039</v>
      </c>
      <c r="I3223" s="948"/>
      <c r="J3223" s="948" t="s">
        <v>1096</v>
      </c>
      <c r="K3223" s="948">
        <v>5</v>
      </c>
      <c r="L3223" s="948" t="s">
        <v>25</v>
      </c>
      <c r="M3223" s="948">
        <v>41600</v>
      </c>
      <c r="N3223" s="948" t="s">
        <v>97</v>
      </c>
      <c r="O3223" s="948">
        <v>122428</v>
      </c>
      <c r="P3223" s="948">
        <v>80828</v>
      </c>
      <c r="Q3223" s="948">
        <v>18870</v>
      </c>
      <c r="R3223" s="948">
        <v>26466</v>
      </c>
      <c r="S3223" s="948"/>
      <c r="T3223" s="948"/>
      <c r="U3223" s="948"/>
      <c r="V3223" s="948" t="s">
        <v>1348</v>
      </c>
      <c r="W3223" s="948">
        <v>1</v>
      </c>
    </row>
    <row r="3224" spans="1:23" s="917" customFormat="1" ht="12.75" customHeight="1">
      <c r="A3224" s="948">
        <v>1205</v>
      </c>
      <c r="B3224" s="948">
        <v>2807</v>
      </c>
      <c r="C3224" s="948" t="s">
        <v>1102</v>
      </c>
      <c r="D3224" s="948" t="s">
        <v>1103</v>
      </c>
      <c r="E3224" s="948">
        <v>49505</v>
      </c>
      <c r="F3224" s="948" t="s">
        <v>198</v>
      </c>
      <c r="G3224" s="948" t="s">
        <v>5046</v>
      </c>
      <c r="H3224" s="948" t="s">
        <v>5039</v>
      </c>
      <c r="I3224" s="948"/>
      <c r="J3224" s="948" t="s">
        <v>1096</v>
      </c>
      <c r="K3224" s="948">
        <v>5</v>
      </c>
      <c r="L3224" s="948" t="s">
        <v>25</v>
      </c>
      <c r="M3224" s="948">
        <v>41600</v>
      </c>
      <c r="N3224" s="948" t="s">
        <v>97</v>
      </c>
      <c r="O3224" s="948">
        <v>122428</v>
      </c>
      <c r="P3224" s="948">
        <v>80828</v>
      </c>
      <c r="Q3224" s="948">
        <v>18870</v>
      </c>
      <c r="R3224" s="948">
        <v>26466</v>
      </c>
      <c r="S3224" s="948"/>
      <c r="T3224" s="948"/>
      <c r="U3224" s="948"/>
      <c r="V3224" s="948" t="s">
        <v>1348</v>
      </c>
      <c r="W3224" s="948">
        <v>1</v>
      </c>
    </row>
    <row r="3225" spans="1:23" s="917" customFormat="1" ht="12.75" customHeight="1">
      <c r="A3225" s="948">
        <v>1205</v>
      </c>
      <c r="B3225" s="948">
        <v>2807</v>
      </c>
      <c r="C3225" s="948" t="s">
        <v>1102</v>
      </c>
      <c r="D3225" s="948" t="s">
        <v>1103</v>
      </c>
      <c r="E3225" s="948">
        <v>49506</v>
      </c>
      <c r="F3225" s="948" t="s">
        <v>198</v>
      </c>
      <c r="G3225" s="948" t="s">
        <v>5047</v>
      </c>
      <c r="H3225" s="948" t="s">
        <v>5039</v>
      </c>
      <c r="I3225" s="948"/>
      <c r="J3225" s="948" t="s">
        <v>1096</v>
      </c>
      <c r="K3225" s="948">
        <v>3</v>
      </c>
      <c r="L3225" s="948" t="s">
        <v>25</v>
      </c>
      <c r="M3225" s="948">
        <v>41600</v>
      </c>
      <c r="N3225" s="948" t="s">
        <v>97</v>
      </c>
      <c r="O3225" s="948">
        <v>122428</v>
      </c>
      <c r="P3225" s="948">
        <v>80828</v>
      </c>
      <c r="Q3225" s="948">
        <v>18870</v>
      </c>
      <c r="R3225" s="948">
        <v>26466</v>
      </c>
      <c r="S3225" s="948"/>
      <c r="T3225" s="948"/>
      <c r="U3225" s="948"/>
      <c r="V3225" s="948" t="s">
        <v>1348</v>
      </c>
      <c r="W3225" s="948">
        <v>1</v>
      </c>
    </row>
    <row r="3226" spans="1:23" s="917" customFormat="1" ht="12.75" customHeight="1">
      <c r="A3226" s="948">
        <v>1205</v>
      </c>
      <c r="B3226" s="948">
        <v>2807</v>
      </c>
      <c r="C3226" s="948" t="s">
        <v>1102</v>
      </c>
      <c r="D3226" s="948" t="s">
        <v>1103</v>
      </c>
      <c r="E3226" s="948">
        <v>49507</v>
      </c>
      <c r="F3226" s="948" t="s">
        <v>198</v>
      </c>
      <c r="G3226" s="948" t="s">
        <v>5048</v>
      </c>
      <c r="H3226" s="948" t="s">
        <v>5039</v>
      </c>
      <c r="I3226" s="948"/>
      <c r="J3226" s="948" t="s">
        <v>1096</v>
      </c>
      <c r="K3226" s="948">
        <v>5</v>
      </c>
      <c r="L3226" s="948" t="s">
        <v>25</v>
      </c>
      <c r="M3226" s="948">
        <v>41600</v>
      </c>
      <c r="N3226" s="948" t="s">
        <v>97</v>
      </c>
      <c r="O3226" s="948">
        <v>122428</v>
      </c>
      <c r="P3226" s="948">
        <v>80828</v>
      </c>
      <c r="Q3226" s="948">
        <v>18870</v>
      </c>
      <c r="R3226" s="948">
        <v>26466</v>
      </c>
      <c r="S3226" s="948"/>
      <c r="T3226" s="948"/>
      <c r="U3226" s="948"/>
      <c r="V3226" s="948" t="s">
        <v>1348</v>
      </c>
      <c r="W3226" s="948">
        <v>1</v>
      </c>
    </row>
    <row r="3227" spans="1:23" s="917" customFormat="1" ht="12.75" customHeight="1">
      <c r="A3227" s="948">
        <v>1205</v>
      </c>
      <c r="B3227" s="948">
        <v>2807</v>
      </c>
      <c r="C3227" s="948" t="s">
        <v>1102</v>
      </c>
      <c r="D3227" s="948" t="s">
        <v>1103</v>
      </c>
      <c r="E3227" s="948">
        <v>49508</v>
      </c>
      <c r="F3227" s="948" t="s">
        <v>198</v>
      </c>
      <c r="G3227" s="948" t="s">
        <v>5049</v>
      </c>
      <c r="H3227" s="948" t="s">
        <v>5039</v>
      </c>
      <c r="I3227" s="948"/>
      <c r="J3227" s="948" t="s">
        <v>1096</v>
      </c>
      <c r="K3227" s="948">
        <v>5</v>
      </c>
      <c r="L3227" s="948" t="s">
        <v>25</v>
      </c>
      <c r="M3227" s="948">
        <v>41600</v>
      </c>
      <c r="N3227" s="948" t="s">
        <v>97</v>
      </c>
      <c r="O3227" s="948">
        <v>122428</v>
      </c>
      <c r="P3227" s="948">
        <v>80828</v>
      </c>
      <c r="Q3227" s="948">
        <v>18870</v>
      </c>
      <c r="R3227" s="948">
        <v>26466</v>
      </c>
      <c r="S3227" s="948"/>
      <c r="T3227" s="948"/>
      <c r="U3227" s="948"/>
      <c r="V3227" s="948" t="s">
        <v>1348</v>
      </c>
      <c r="W3227" s="948">
        <v>1</v>
      </c>
    </row>
    <row r="3228" spans="1:23" s="917" customFormat="1" ht="12.75" customHeight="1">
      <c r="A3228" s="948">
        <v>1205</v>
      </c>
      <c r="B3228" s="948">
        <v>2807</v>
      </c>
      <c r="C3228" s="948" t="s">
        <v>1102</v>
      </c>
      <c r="D3228" s="948" t="s">
        <v>1103</v>
      </c>
      <c r="E3228" s="948">
        <v>49509</v>
      </c>
      <c r="F3228" s="948" t="s">
        <v>198</v>
      </c>
      <c r="G3228" s="948" t="s">
        <v>5050</v>
      </c>
      <c r="H3228" s="948" t="s">
        <v>5039</v>
      </c>
      <c r="I3228" s="948"/>
      <c r="J3228" s="948" t="s">
        <v>1096</v>
      </c>
      <c r="K3228" s="948">
        <v>5</v>
      </c>
      <c r="L3228" s="948" t="s">
        <v>25</v>
      </c>
      <c r="M3228" s="948">
        <v>41600</v>
      </c>
      <c r="N3228" s="948" t="s">
        <v>97</v>
      </c>
      <c r="O3228" s="948">
        <v>122428</v>
      </c>
      <c r="P3228" s="948">
        <v>80828</v>
      </c>
      <c r="Q3228" s="948">
        <v>18870</v>
      </c>
      <c r="R3228" s="948">
        <v>26466</v>
      </c>
      <c r="S3228" s="948"/>
      <c r="T3228" s="948"/>
      <c r="U3228" s="948"/>
      <c r="V3228" s="948" t="s">
        <v>1348</v>
      </c>
      <c r="W3228" s="948">
        <v>1</v>
      </c>
    </row>
    <row r="3229" spans="1:23" s="917" customFormat="1" ht="12.75" customHeight="1">
      <c r="A3229" s="948">
        <v>1110</v>
      </c>
      <c r="B3229" s="948">
        <v>2836</v>
      </c>
      <c r="C3229" s="948" t="s">
        <v>320</v>
      </c>
      <c r="D3229" s="948" t="s">
        <v>1103</v>
      </c>
      <c r="E3229" s="948">
        <v>49510</v>
      </c>
      <c r="F3229" s="948" t="s">
        <v>198</v>
      </c>
      <c r="G3229" s="948" t="s">
        <v>5051</v>
      </c>
      <c r="H3229" s="948" t="s">
        <v>1657</v>
      </c>
      <c r="I3229" s="948"/>
      <c r="J3229" s="948" t="s">
        <v>1096</v>
      </c>
      <c r="K3229" s="948">
        <v>5</v>
      </c>
      <c r="L3229" s="948" t="s">
        <v>25</v>
      </c>
      <c r="M3229" s="948">
        <v>41600</v>
      </c>
      <c r="N3229" s="948" t="s">
        <v>126</v>
      </c>
      <c r="O3229" s="948">
        <v>212265</v>
      </c>
      <c r="P3229" s="948">
        <v>170665</v>
      </c>
      <c r="Q3229" s="948">
        <v>18870</v>
      </c>
      <c r="R3229" s="948">
        <v>26466</v>
      </c>
      <c r="S3229" s="948"/>
      <c r="T3229" s="948"/>
      <c r="U3229" s="948"/>
      <c r="V3229" s="948" t="s">
        <v>1348</v>
      </c>
      <c r="W3229" s="948">
        <v>1</v>
      </c>
    </row>
    <row r="3230" spans="1:23" s="917" customFormat="1" ht="12.75" customHeight="1">
      <c r="A3230" s="948">
        <v>1235</v>
      </c>
      <c r="B3230" s="948">
        <v>2824</v>
      </c>
      <c r="C3230" s="948" t="s">
        <v>122</v>
      </c>
      <c r="D3230" s="948" t="s">
        <v>1103</v>
      </c>
      <c r="E3230" s="948">
        <v>49511</v>
      </c>
      <c r="F3230" s="948" t="s">
        <v>198</v>
      </c>
      <c r="G3230" s="948" t="s">
        <v>5052</v>
      </c>
      <c r="H3230" s="948" t="s">
        <v>5039</v>
      </c>
      <c r="I3230" s="948"/>
      <c r="J3230" s="948" t="s">
        <v>1096</v>
      </c>
      <c r="K3230" s="948">
        <v>2</v>
      </c>
      <c r="L3230" s="948" t="s">
        <v>25</v>
      </c>
      <c r="M3230" s="948">
        <v>41600</v>
      </c>
      <c r="N3230" s="948" t="s">
        <v>114</v>
      </c>
      <c r="O3230" s="948">
        <v>165078</v>
      </c>
      <c r="P3230" s="948">
        <v>123478</v>
      </c>
      <c r="Q3230" s="948">
        <v>23032</v>
      </c>
      <c r="R3230" s="948">
        <v>43316</v>
      </c>
      <c r="S3230" s="948"/>
      <c r="T3230" s="948"/>
      <c r="U3230" s="948"/>
      <c r="V3230" s="948" t="s">
        <v>1348</v>
      </c>
      <c r="W3230" s="948">
        <v>1</v>
      </c>
    </row>
    <row r="3231" spans="1:23" s="917" customFormat="1" ht="12.75" customHeight="1">
      <c r="A3231" s="948">
        <v>1250</v>
      </c>
      <c r="B3231" s="948">
        <v>2824</v>
      </c>
      <c r="C3231" s="948" t="s">
        <v>122</v>
      </c>
      <c r="D3231" s="948" t="s">
        <v>1103</v>
      </c>
      <c r="E3231" s="948">
        <v>49512</v>
      </c>
      <c r="F3231" s="948" t="s">
        <v>198</v>
      </c>
      <c r="G3231" s="948" t="s">
        <v>5053</v>
      </c>
      <c r="H3231" s="948" t="s">
        <v>5039</v>
      </c>
      <c r="I3231" s="948"/>
      <c r="J3231" s="948" t="s">
        <v>1096</v>
      </c>
      <c r="K3231" s="948">
        <v>2</v>
      </c>
      <c r="L3231" s="948" t="s">
        <v>25</v>
      </c>
      <c r="M3231" s="948">
        <v>41600</v>
      </c>
      <c r="N3231" s="948" t="s">
        <v>114</v>
      </c>
      <c r="O3231" s="948">
        <v>165078</v>
      </c>
      <c r="P3231" s="948">
        <v>123478</v>
      </c>
      <c r="Q3231" s="948">
        <v>18870</v>
      </c>
      <c r="R3231" s="948">
        <v>26466</v>
      </c>
      <c r="S3231" s="948"/>
      <c r="T3231" s="948"/>
      <c r="U3231" s="948"/>
      <c r="V3231" s="948" t="s">
        <v>1348</v>
      </c>
      <c r="W3231" s="948">
        <v>1</v>
      </c>
    </row>
    <row r="3232" spans="1:23" s="917" customFormat="1" ht="12.75" customHeight="1">
      <c r="A3232" s="948">
        <v>1250</v>
      </c>
      <c r="B3232" s="948">
        <v>2824</v>
      </c>
      <c r="C3232" s="948" t="s">
        <v>122</v>
      </c>
      <c r="D3232" s="948" t="s">
        <v>1103</v>
      </c>
      <c r="E3232" s="948">
        <v>49513</v>
      </c>
      <c r="F3232" s="948" t="s">
        <v>198</v>
      </c>
      <c r="G3232" s="948" t="s">
        <v>5054</v>
      </c>
      <c r="H3232" s="948" t="s">
        <v>5039</v>
      </c>
      <c r="I3232" s="948"/>
      <c r="J3232" s="948" t="s">
        <v>1096</v>
      </c>
      <c r="K3232" s="948">
        <v>2</v>
      </c>
      <c r="L3232" s="948" t="s">
        <v>25</v>
      </c>
      <c r="M3232" s="948">
        <v>41600</v>
      </c>
      <c r="N3232" s="948" t="s">
        <v>114</v>
      </c>
      <c r="O3232" s="948">
        <v>165078</v>
      </c>
      <c r="P3232" s="948">
        <v>123478</v>
      </c>
      <c r="Q3232" s="948">
        <v>18870</v>
      </c>
      <c r="R3232" s="948">
        <v>26466</v>
      </c>
      <c r="S3232" s="948"/>
      <c r="T3232" s="948"/>
      <c r="U3232" s="948"/>
      <c r="V3232" s="948" t="s">
        <v>1348</v>
      </c>
      <c r="W3232" s="948">
        <v>1</v>
      </c>
    </row>
    <row r="3233" spans="1:23" s="917" customFormat="1" ht="12.75" customHeight="1">
      <c r="A3233" s="948">
        <v>1570</v>
      </c>
      <c r="B3233" s="948">
        <v>2801</v>
      </c>
      <c r="C3233" s="948" t="s">
        <v>115</v>
      </c>
      <c r="D3233" s="948" t="s">
        <v>1445</v>
      </c>
      <c r="E3233" s="948">
        <v>49515</v>
      </c>
      <c r="F3233" s="948" t="s">
        <v>198</v>
      </c>
      <c r="G3233" s="948" t="s">
        <v>5055</v>
      </c>
      <c r="H3233" s="948" t="s">
        <v>4886</v>
      </c>
      <c r="I3233" s="948"/>
      <c r="J3233" s="948" t="s">
        <v>1096</v>
      </c>
      <c r="K3233" s="948">
        <v>0.5</v>
      </c>
      <c r="L3233" s="948" t="s">
        <v>25</v>
      </c>
      <c r="M3233" s="948">
        <v>41600</v>
      </c>
      <c r="N3233" s="948" t="s">
        <v>114</v>
      </c>
      <c r="O3233" s="948">
        <v>165078</v>
      </c>
      <c r="P3233" s="948">
        <v>123478</v>
      </c>
      <c r="Q3233" s="948">
        <v>18870</v>
      </c>
      <c r="R3233" s="948">
        <v>26466</v>
      </c>
      <c r="S3233" s="948"/>
      <c r="T3233" s="948"/>
      <c r="U3233" s="948"/>
      <c r="V3233" s="948" t="s">
        <v>1348</v>
      </c>
      <c r="W3233" s="948">
        <v>1</v>
      </c>
    </row>
    <row r="3234" spans="1:23" s="917" customFormat="1" ht="12.75" customHeight="1">
      <c r="A3234" s="948">
        <v>1570</v>
      </c>
      <c r="B3234" s="948">
        <v>2801</v>
      </c>
      <c r="C3234" s="948" t="s">
        <v>115</v>
      </c>
      <c r="D3234" s="948" t="s">
        <v>1445</v>
      </c>
      <c r="E3234" s="948">
        <v>49516</v>
      </c>
      <c r="F3234" s="948" t="s">
        <v>198</v>
      </c>
      <c r="G3234" s="948" t="s">
        <v>5056</v>
      </c>
      <c r="H3234" s="948" t="s">
        <v>4886</v>
      </c>
      <c r="I3234" s="948"/>
      <c r="J3234" s="948" t="s">
        <v>1096</v>
      </c>
      <c r="K3234" s="948">
        <v>0.5</v>
      </c>
      <c r="L3234" s="948" t="s">
        <v>25</v>
      </c>
      <c r="M3234" s="948">
        <v>41600</v>
      </c>
      <c r="N3234" s="948" t="s">
        <v>114</v>
      </c>
      <c r="O3234" s="948">
        <v>165078</v>
      </c>
      <c r="P3234" s="948">
        <v>123478</v>
      </c>
      <c r="Q3234" s="948">
        <v>18870</v>
      </c>
      <c r="R3234" s="948">
        <v>26466</v>
      </c>
      <c r="S3234" s="948"/>
      <c r="T3234" s="948"/>
      <c r="U3234" s="948"/>
      <c r="V3234" s="948" t="s">
        <v>1348</v>
      </c>
      <c r="W3234" s="948">
        <v>1</v>
      </c>
    </row>
    <row r="3235" spans="1:23" s="917" customFormat="1" ht="12.75" customHeight="1">
      <c r="A3235" s="948">
        <v>1570</v>
      </c>
      <c r="B3235" s="948">
        <v>2801</v>
      </c>
      <c r="C3235" s="948" t="s">
        <v>115</v>
      </c>
      <c r="D3235" s="948" t="s">
        <v>1445</v>
      </c>
      <c r="E3235" s="948">
        <v>49517</v>
      </c>
      <c r="F3235" s="948" t="s">
        <v>198</v>
      </c>
      <c r="G3235" s="948" t="s">
        <v>5057</v>
      </c>
      <c r="H3235" s="948" t="s">
        <v>4886</v>
      </c>
      <c r="I3235" s="948"/>
      <c r="J3235" s="948" t="s">
        <v>1096</v>
      </c>
      <c r="K3235" s="948">
        <v>0.5</v>
      </c>
      <c r="L3235" s="948" t="s">
        <v>25</v>
      </c>
      <c r="M3235" s="948">
        <v>41600</v>
      </c>
      <c r="N3235" s="948" t="s">
        <v>114</v>
      </c>
      <c r="O3235" s="948">
        <v>165078</v>
      </c>
      <c r="P3235" s="948">
        <v>123478</v>
      </c>
      <c r="Q3235" s="948">
        <v>18870</v>
      </c>
      <c r="R3235" s="948">
        <v>26466</v>
      </c>
      <c r="S3235" s="948"/>
      <c r="T3235" s="948"/>
      <c r="U3235" s="948"/>
      <c r="V3235" s="948" t="s">
        <v>1348</v>
      </c>
      <c r="W3235" s="948">
        <v>1</v>
      </c>
    </row>
    <row r="3236" spans="1:23" s="917" customFormat="1" ht="12.75" customHeight="1">
      <c r="A3236" s="948">
        <v>1570</v>
      </c>
      <c r="B3236" s="948">
        <v>2801</v>
      </c>
      <c r="C3236" s="948" t="s">
        <v>115</v>
      </c>
      <c r="D3236" s="948" t="s">
        <v>1445</v>
      </c>
      <c r="E3236" s="948">
        <v>49518</v>
      </c>
      <c r="F3236" s="948" t="s">
        <v>198</v>
      </c>
      <c r="G3236" s="948" t="s">
        <v>5058</v>
      </c>
      <c r="H3236" s="948" t="s">
        <v>4886</v>
      </c>
      <c r="I3236" s="948"/>
      <c r="J3236" s="948" t="s">
        <v>1096</v>
      </c>
      <c r="K3236" s="948">
        <v>0.5</v>
      </c>
      <c r="L3236" s="948" t="s">
        <v>25</v>
      </c>
      <c r="M3236" s="948">
        <v>41600</v>
      </c>
      <c r="N3236" s="948" t="s">
        <v>114</v>
      </c>
      <c r="O3236" s="948">
        <v>165078</v>
      </c>
      <c r="P3236" s="948">
        <v>123478</v>
      </c>
      <c r="Q3236" s="948">
        <v>18870</v>
      </c>
      <c r="R3236" s="948">
        <v>26466</v>
      </c>
      <c r="S3236" s="948"/>
      <c r="T3236" s="948"/>
      <c r="U3236" s="948"/>
      <c r="V3236" s="948" t="s">
        <v>1348</v>
      </c>
      <c r="W3236" s="948">
        <v>1</v>
      </c>
    </row>
    <row r="3237" spans="1:23" s="917" customFormat="1" ht="12.75" customHeight="1">
      <c r="A3237" s="948">
        <v>1570</v>
      </c>
      <c r="B3237" s="948">
        <v>2801</v>
      </c>
      <c r="C3237" s="948" t="s">
        <v>115</v>
      </c>
      <c r="D3237" s="948" t="s">
        <v>1445</v>
      </c>
      <c r="E3237" s="948">
        <v>49519</v>
      </c>
      <c r="F3237" s="948" t="s">
        <v>198</v>
      </c>
      <c r="G3237" s="948" t="s">
        <v>5059</v>
      </c>
      <c r="H3237" s="948" t="s">
        <v>4886</v>
      </c>
      <c r="I3237" s="948"/>
      <c r="J3237" s="948" t="s">
        <v>1096</v>
      </c>
      <c r="K3237" s="948">
        <v>0.5</v>
      </c>
      <c r="L3237" s="948" t="s">
        <v>25</v>
      </c>
      <c r="M3237" s="948">
        <v>41600</v>
      </c>
      <c r="N3237" s="948" t="s">
        <v>114</v>
      </c>
      <c r="O3237" s="948">
        <v>165078</v>
      </c>
      <c r="P3237" s="948">
        <v>123478</v>
      </c>
      <c r="Q3237" s="948">
        <v>18870</v>
      </c>
      <c r="R3237" s="948">
        <v>26466</v>
      </c>
      <c r="S3237" s="948"/>
      <c r="T3237" s="948"/>
      <c r="U3237" s="948"/>
      <c r="V3237" s="948" t="s">
        <v>1348</v>
      </c>
      <c r="W3237" s="948">
        <v>1</v>
      </c>
    </row>
    <row r="3238" spans="1:23" s="917" customFormat="1" ht="12.75" customHeight="1">
      <c r="A3238" s="948">
        <v>1570</v>
      </c>
      <c r="B3238" s="948">
        <v>2801</v>
      </c>
      <c r="C3238" s="948" t="s">
        <v>115</v>
      </c>
      <c r="D3238" s="948" t="s">
        <v>1445</v>
      </c>
      <c r="E3238" s="948">
        <v>49520</v>
      </c>
      <c r="F3238" s="948" t="s">
        <v>198</v>
      </c>
      <c r="G3238" s="948" t="s">
        <v>5060</v>
      </c>
      <c r="H3238" s="948" t="s">
        <v>5061</v>
      </c>
      <c r="I3238" s="948"/>
      <c r="J3238" s="948" t="s">
        <v>1096</v>
      </c>
      <c r="K3238" s="948">
        <v>0.5</v>
      </c>
      <c r="L3238" s="948" t="s">
        <v>25</v>
      </c>
      <c r="M3238" s="948">
        <v>41600</v>
      </c>
      <c r="N3238" s="948" t="s">
        <v>114</v>
      </c>
      <c r="O3238" s="948">
        <v>165078</v>
      </c>
      <c r="P3238" s="948">
        <v>123478</v>
      </c>
      <c r="Q3238" s="948">
        <v>18870</v>
      </c>
      <c r="R3238" s="948">
        <v>26466</v>
      </c>
      <c r="S3238" s="948"/>
      <c r="T3238" s="948"/>
      <c r="U3238" s="948"/>
      <c r="V3238" s="948" t="s">
        <v>1348</v>
      </c>
      <c r="W3238" s="948">
        <v>1</v>
      </c>
    </row>
    <row r="3239" spans="1:23" s="917" customFormat="1" ht="12.75" customHeight="1">
      <c r="A3239" s="948">
        <v>1570</v>
      </c>
      <c r="B3239" s="948">
        <v>2801</v>
      </c>
      <c r="C3239" s="948" t="s">
        <v>115</v>
      </c>
      <c r="D3239" s="948" t="s">
        <v>1445</v>
      </c>
      <c r="E3239" s="948">
        <v>49521</v>
      </c>
      <c r="F3239" s="948" t="s">
        <v>198</v>
      </c>
      <c r="G3239" s="948" t="s">
        <v>5062</v>
      </c>
      <c r="H3239" s="948" t="s">
        <v>5061</v>
      </c>
      <c r="I3239" s="948"/>
      <c r="J3239" s="948" t="s">
        <v>1096</v>
      </c>
      <c r="K3239" s="948">
        <v>0.5</v>
      </c>
      <c r="L3239" s="948" t="s">
        <v>25</v>
      </c>
      <c r="M3239" s="948">
        <v>41600</v>
      </c>
      <c r="N3239" s="948" t="s">
        <v>114</v>
      </c>
      <c r="O3239" s="948">
        <v>165078</v>
      </c>
      <c r="P3239" s="948">
        <v>123478</v>
      </c>
      <c r="Q3239" s="948">
        <v>18870</v>
      </c>
      <c r="R3239" s="948">
        <v>26466</v>
      </c>
      <c r="S3239" s="948"/>
      <c r="T3239" s="948"/>
      <c r="U3239" s="948"/>
      <c r="V3239" s="948" t="s">
        <v>1348</v>
      </c>
      <c r="W3239" s="948">
        <v>1</v>
      </c>
    </row>
    <row r="3240" spans="1:23" s="917" customFormat="1" ht="12.75" customHeight="1">
      <c r="A3240" s="948">
        <v>1912</v>
      </c>
      <c r="B3240" s="948">
        <v>2840</v>
      </c>
      <c r="C3240" s="948" t="s">
        <v>87</v>
      </c>
      <c r="D3240" s="948" t="s">
        <v>1270</v>
      </c>
      <c r="E3240" s="948">
        <v>49522</v>
      </c>
      <c r="F3240" s="948" t="s">
        <v>198</v>
      </c>
      <c r="G3240" s="948" t="s">
        <v>5063</v>
      </c>
      <c r="H3240" s="948" t="s">
        <v>4322</v>
      </c>
      <c r="I3240" s="948"/>
      <c r="J3240" s="948" t="s">
        <v>1096</v>
      </c>
      <c r="K3240" s="948">
        <v>2</v>
      </c>
      <c r="L3240" s="948" t="s">
        <v>25</v>
      </c>
      <c r="M3240" s="948">
        <v>41600</v>
      </c>
      <c r="N3240" s="948" t="s">
        <v>84</v>
      </c>
      <c r="O3240" s="948">
        <v>94362</v>
      </c>
      <c r="P3240" s="948">
        <v>52762</v>
      </c>
      <c r="Q3240" s="948">
        <v>9746</v>
      </c>
      <c r="R3240" s="948">
        <v>9782</v>
      </c>
      <c r="S3240" s="948"/>
      <c r="T3240" s="948"/>
      <c r="U3240" s="948"/>
      <c r="V3240" s="948" t="s">
        <v>1348</v>
      </c>
      <c r="W3240" s="948">
        <v>1</v>
      </c>
    </row>
    <row r="3241" spans="1:23" s="917" customFormat="1" ht="12.75" customHeight="1">
      <c r="A3241" s="948">
        <v>1110</v>
      </c>
      <c r="B3241" s="948">
        <v>2839</v>
      </c>
      <c r="C3241" s="948" t="s">
        <v>86</v>
      </c>
      <c r="D3241" s="948" t="s">
        <v>1103</v>
      </c>
      <c r="E3241" s="948">
        <v>49523</v>
      </c>
      <c r="F3241" s="948" t="s">
        <v>198</v>
      </c>
      <c r="G3241" s="948" t="s">
        <v>5064</v>
      </c>
      <c r="H3241" s="948" t="s">
        <v>4263</v>
      </c>
      <c r="I3241" s="948"/>
      <c r="J3241" s="948" t="s">
        <v>1096</v>
      </c>
      <c r="K3241" s="948">
        <v>5</v>
      </c>
      <c r="L3241" s="948" t="s">
        <v>25</v>
      </c>
      <c r="M3241" s="948">
        <v>41600</v>
      </c>
      <c r="N3241" s="948" t="s">
        <v>84</v>
      </c>
      <c r="O3241" s="948">
        <v>94362</v>
      </c>
      <c r="P3241" s="948">
        <v>52762</v>
      </c>
      <c r="Q3241" s="948">
        <v>18870</v>
      </c>
      <c r="R3241" s="948">
        <v>26466</v>
      </c>
      <c r="S3241" s="948"/>
      <c r="T3241" s="948"/>
      <c r="U3241" s="948"/>
      <c r="V3241" s="948" t="s">
        <v>1348</v>
      </c>
      <c r="W3241" s="948">
        <v>2</v>
      </c>
    </row>
    <row r="3242" spans="1:23" s="917" customFormat="1" ht="12.75" customHeight="1">
      <c r="A3242" s="948">
        <v>1570</v>
      </c>
      <c r="B3242" s="948">
        <v>2801</v>
      </c>
      <c r="C3242" s="948" t="s">
        <v>115</v>
      </c>
      <c r="D3242" s="948" t="s">
        <v>1445</v>
      </c>
      <c r="E3242" s="948">
        <v>49524</v>
      </c>
      <c r="F3242" s="948" t="s">
        <v>198</v>
      </c>
      <c r="G3242" s="948" t="s">
        <v>5065</v>
      </c>
      <c r="H3242" s="948" t="s">
        <v>4886</v>
      </c>
      <c r="I3242" s="948"/>
      <c r="J3242" s="948" t="s">
        <v>1096</v>
      </c>
      <c r="K3242" s="948">
        <v>0.5</v>
      </c>
      <c r="L3242" s="948" t="s">
        <v>25</v>
      </c>
      <c r="M3242" s="948">
        <v>41600</v>
      </c>
      <c r="N3242" s="948" t="s">
        <v>114</v>
      </c>
      <c r="O3242" s="948">
        <v>165078</v>
      </c>
      <c r="P3242" s="948">
        <v>123478</v>
      </c>
      <c r="Q3242" s="948">
        <v>18870</v>
      </c>
      <c r="R3242" s="948">
        <v>26466</v>
      </c>
      <c r="S3242" s="948"/>
      <c r="T3242" s="948"/>
      <c r="U3242" s="948"/>
      <c r="V3242" s="948" t="s">
        <v>1348</v>
      </c>
      <c r="W3242" s="948">
        <v>1</v>
      </c>
    </row>
    <row r="3243" spans="1:23" s="917" customFormat="1" ht="12.75" customHeight="1">
      <c r="A3243" s="948">
        <v>1570</v>
      </c>
      <c r="B3243" s="948">
        <v>2801</v>
      </c>
      <c r="C3243" s="948" t="s">
        <v>115</v>
      </c>
      <c r="D3243" s="948" t="s">
        <v>1445</v>
      </c>
      <c r="E3243" s="948">
        <v>49525</v>
      </c>
      <c r="F3243" s="948" t="s">
        <v>198</v>
      </c>
      <c r="G3243" s="948" t="s">
        <v>5066</v>
      </c>
      <c r="H3243" s="948" t="s">
        <v>4886</v>
      </c>
      <c r="I3243" s="948"/>
      <c r="J3243" s="948" t="s">
        <v>1096</v>
      </c>
      <c r="K3243" s="948">
        <v>0.5</v>
      </c>
      <c r="L3243" s="948" t="s">
        <v>25</v>
      </c>
      <c r="M3243" s="948">
        <v>41600</v>
      </c>
      <c r="N3243" s="948" t="s">
        <v>114</v>
      </c>
      <c r="O3243" s="948">
        <v>165078</v>
      </c>
      <c r="P3243" s="948">
        <v>123478</v>
      </c>
      <c r="Q3243" s="948">
        <v>18870</v>
      </c>
      <c r="R3243" s="948">
        <v>26466</v>
      </c>
      <c r="S3243" s="948"/>
      <c r="T3243" s="948"/>
      <c r="U3243" s="948"/>
      <c r="V3243" s="948" t="s">
        <v>1348</v>
      </c>
      <c r="W3243" s="948">
        <v>1</v>
      </c>
    </row>
    <row r="3244" spans="1:23" s="917" customFormat="1" ht="12.75" customHeight="1">
      <c r="A3244" s="948">
        <v>1570</v>
      </c>
      <c r="B3244" s="948">
        <v>2801</v>
      </c>
      <c r="C3244" s="948" t="s">
        <v>115</v>
      </c>
      <c r="D3244" s="948" t="s">
        <v>1445</v>
      </c>
      <c r="E3244" s="948">
        <v>49526</v>
      </c>
      <c r="F3244" s="948" t="s">
        <v>198</v>
      </c>
      <c r="G3244" s="948" t="s">
        <v>5067</v>
      </c>
      <c r="H3244" s="948" t="s">
        <v>4886</v>
      </c>
      <c r="I3244" s="948"/>
      <c r="J3244" s="948" t="s">
        <v>1096</v>
      </c>
      <c r="K3244" s="948">
        <v>0.5</v>
      </c>
      <c r="L3244" s="948" t="s">
        <v>25</v>
      </c>
      <c r="M3244" s="948">
        <v>41600</v>
      </c>
      <c r="N3244" s="948" t="s">
        <v>114</v>
      </c>
      <c r="O3244" s="948">
        <v>165078</v>
      </c>
      <c r="P3244" s="948">
        <v>123478</v>
      </c>
      <c r="Q3244" s="948">
        <v>18870</v>
      </c>
      <c r="R3244" s="948">
        <v>26466</v>
      </c>
      <c r="S3244" s="948"/>
      <c r="T3244" s="948"/>
      <c r="U3244" s="948"/>
      <c r="V3244" s="948" t="s">
        <v>1348</v>
      </c>
      <c r="W3244" s="948">
        <v>1</v>
      </c>
    </row>
    <row r="3245" spans="1:23" s="917" customFormat="1" ht="12.75" customHeight="1">
      <c r="A3245" s="948">
        <v>1570</v>
      </c>
      <c r="B3245" s="948">
        <v>2801</v>
      </c>
      <c r="C3245" s="948" t="s">
        <v>115</v>
      </c>
      <c r="D3245" s="948" t="s">
        <v>1445</v>
      </c>
      <c r="E3245" s="948">
        <v>49527</v>
      </c>
      <c r="F3245" s="948" t="s">
        <v>198</v>
      </c>
      <c r="G3245" s="948" t="s">
        <v>5068</v>
      </c>
      <c r="H3245" s="948" t="s">
        <v>5069</v>
      </c>
      <c r="I3245" s="948"/>
      <c r="J3245" s="948" t="s">
        <v>1096</v>
      </c>
      <c r="K3245" s="948">
        <v>0.5</v>
      </c>
      <c r="L3245" s="948" t="s">
        <v>25</v>
      </c>
      <c r="M3245" s="948">
        <v>41600</v>
      </c>
      <c r="N3245" s="948" t="s">
        <v>114</v>
      </c>
      <c r="O3245" s="948">
        <v>165078</v>
      </c>
      <c r="P3245" s="948">
        <v>123478</v>
      </c>
      <c r="Q3245" s="948">
        <v>18870</v>
      </c>
      <c r="R3245" s="948">
        <v>26466</v>
      </c>
      <c r="S3245" s="948"/>
      <c r="T3245" s="948"/>
      <c r="U3245" s="948"/>
      <c r="V3245" s="948" t="s">
        <v>1348</v>
      </c>
      <c r="W3245" s="948">
        <v>1</v>
      </c>
    </row>
    <row r="3246" spans="1:23" s="917" customFormat="1" ht="12.75" customHeight="1">
      <c r="A3246" s="948">
        <v>1570</v>
      </c>
      <c r="B3246" s="948">
        <v>2801</v>
      </c>
      <c r="C3246" s="948" t="s">
        <v>115</v>
      </c>
      <c r="D3246" s="948" t="s">
        <v>1445</v>
      </c>
      <c r="E3246" s="948">
        <v>49528</v>
      </c>
      <c r="F3246" s="948" t="s">
        <v>198</v>
      </c>
      <c r="G3246" s="948" t="s">
        <v>5070</v>
      </c>
      <c r="H3246" s="948" t="s">
        <v>5071</v>
      </c>
      <c r="I3246" s="948"/>
      <c r="J3246" s="948" t="s">
        <v>1096</v>
      </c>
      <c r="K3246" s="948">
        <v>1</v>
      </c>
      <c r="L3246" s="948" t="s">
        <v>25</v>
      </c>
      <c r="M3246" s="948">
        <v>41600</v>
      </c>
      <c r="N3246" s="948" t="s">
        <v>114</v>
      </c>
      <c r="O3246" s="948">
        <v>165078</v>
      </c>
      <c r="P3246" s="948">
        <v>123478</v>
      </c>
      <c r="Q3246" s="948">
        <v>18870</v>
      </c>
      <c r="R3246" s="948">
        <v>26466</v>
      </c>
      <c r="S3246" s="948"/>
      <c r="T3246" s="948"/>
      <c r="U3246" s="948"/>
      <c r="V3246" s="948" t="s">
        <v>1348</v>
      </c>
      <c r="W3246" s="948">
        <v>1</v>
      </c>
    </row>
    <row r="3247" spans="1:23" s="917" customFormat="1" ht="12.75" customHeight="1">
      <c r="A3247" s="948">
        <v>1570</v>
      </c>
      <c r="B3247" s="948">
        <v>2801</v>
      </c>
      <c r="C3247" s="948" t="s">
        <v>115</v>
      </c>
      <c r="D3247" s="948" t="s">
        <v>1445</v>
      </c>
      <c r="E3247" s="948">
        <v>49529</v>
      </c>
      <c r="F3247" s="948" t="s">
        <v>198</v>
      </c>
      <c r="G3247" s="948" t="s">
        <v>5072</v>
      </c>
      <c r="H3247" s="948" t="s">
        <v>4886</v>
      </c>
      <c r="I3247" s="948"/>
      <c r="J3247" s="948" t="s">
        <v>1096</v>
      </c>
      <c r="K3247" s="948">
        <v>0.5</v>
      </c>
      <c r="L3247" s="948" t="s">
        <v>25</v>
      </c>
      <c r="M3247" s="948">
        <v>41600</v>
      </c>
      <c r="N3247" s="948" t="s">
        <v>114</v>
      </c>
      <c r="O3247" s="948">
        <v>165078</v>
      </c>
      <c r="P3247" s="948">
        <v>123478</v>
      </c>
      <c r="Q3247" s="948">
        <v>18870</v>
      </c>
      <c r="R3247" s="948">
        <v>26466</v>
      </c>
      <c r="S3247" s="948"/>
      <c r="T3247" s="948"/>
      <c r="U3247" s="948"/>
      <c r="V3247" s="948" t="s">
        <v>1348</v>
      </c>
      <c r="W3247" s="948">
        <v>1</v>
      </c>
    </row>
    <row r="3248" spans="1:23" s="917" customFormat="1" ht="12.75" customHeight="1">
      <c r="A3248" s="948">
        <v>1570</v>
      </c>
      <c r="B3248" s="948">
        <v>2801</v>
      </c>
      <c r="C3248" s="948" t="s">
        <v>115</v>
      </c>
      <c r="D3248" s="948" t="s">
        <v>1445</v>
      </c>
      <c r="E3248" s="948">
        <v>49530</v>
      </c>
      <c r="F3248" s="948" t="s">
        <v>198</v>
      </c>
      <c r="G3248" s="948" t="s">
        <v>5073</v>
      </c>
      <c r="H3248" s="948" t="s">
        <v>4886</v>
      </c>
      <c r="I3248" s="948"/>
      <c r="J3248" s="948" t="s">
        <v>1096</v>
      </c>
      <c r="K3248" s="948">
        <v>0.5</v>
      </c>
      <c r="L3248" s="948" t="s">
        <v>25</v>
      </c>
      <c r="M3248" s="948">
        <v>41600</v>
      </c>
      <c r="N3248" s="948" t="s">
        <v>114</v>
      </c>
      <c r="O3248" s="948">
        <v>165078</v>
      </c>
      <c r="P3248" s="948">
        <v>123478</v>
      </c>
      <c r="Q3248" s="948">
        <v>18870</v>
      </c>
      <c r="R3248" s="948">
        <v>26466</v>
      </c>
      <c r="S3248" s="948"/>
      <c r="T3248" s="948"/>
      <c r="U3248" s="948"/>
      <c r="V3248" s="948" t="s">
        <v>1348</v>
      </c>
      <c r="W3248" s="948">
        <v>1</v>
      </c>
    </row>
    <row r="3249" spans="1:23" s="917" customFormat="1" ht="12.75" customHeight="1">
      <c r="A3249" s="948">
        <v>1650</v>
      </c>
      <c r="B3249" s="948">
        <v>2840</v>
      </c>
      <c r="C3249" s="948" t="s">
        <v>87</v>
      </c>
      <c r="D3249" s="948" t="s">
        <v>1093</v>
      </c>
      <c r="E3249" s="948">
        <v>49532</v>
      </c>
      <c r="F3249" s="948" t="s">
        <v>198</v>
      </c>
      <c r="G3249" s="948" t="s">
        <v>5074</v>
      </c>
      <c r="H3249" s="948" t="s">
        <v>5075</v>
      </c>
      <c r="I3249" s="948"/>
      <c r="J3249" s="948" t="s">
        <v>1096</v>
      </c>
      <c r="K3249" s="948">
        <v>10</v>
      </c>
      <c r="L3249" s="948" t="s">
        <v>25</v>
      </c>
      <c r="M3249" s="948">
        <v>41600</v>
      </c>
      <c r="N3249" s="948" t="s">
        <v>84</v>
      </c>
      <c r="O3249" s="948">
        <v>94362</v>
      </c>
      <c r="P3249" s="948">
        <v>52762</v>
      </c>
      <c r="Q3249" s="948">
        <v>31258</v>
      </c>
      <c r="R3249" s="948">
        <v>102994</v>
      </c>
      <c r="S3249" s="948"/>
      <c r="T3249" s="948"/>
      <c r="U3249" s="948"/>
      <c r="V3249" s="948" t="s">
        <v>1348</v>
      </c>
      <c r="W3249" s="948">
        <v>1</v>
      </c>
    </row>
    <row r="3250" spans="1:23" s="917" customFormat="1" ht="12.75" customHeight="1">
      <c r="A3250" s="948">
        <v>16</v>
      </c>
      <c r="B3250" s="948">
        <v>2808</v>
      </c>
      <c r="C3250" s="948" t="s">
        <v>99</v>
      </c>
      <c r="D3250" s="948" t="s">
        <v>1126</v>
      </c>
      <c r="E3250" s="948">
        <v>49533</v>
      </c>
      <c r="F3250" s="948" t="s">
        <v>198</v>
      </c>
      <c r="G3250" s="948" t="s">
        <v>5076</v>
      </c>
      <c r="H3250" s="948" t="s">
        <v>4263</v>
      </c>
      <c r="I3250" s="948"/>
      <c r="J3250" s="948" t="s">
        <v>1096</v>
      </c>
      <c r="K3250" s="948">
        <v>3</v>
      </c>
      <c r="L3250" s="948" t="s">
        <v>25</v>
      </c>
      <c r="M3250" s="948">
        <v>41600</v>
      </c>
      <c r="N3250" s="948" t="s">
        <v>97</v>
      </c>
      <c r="O3250" s="948">
        <v>122428</v>
      </c>
      <c r="P3250" s="948">
        <v>80828</v>
      </c>
      <c r="Q3250" s="948">
        <v>18870</v>
      </c>
      <c r="R3250" s="948">
        <v>26466</v>
      </c>
      <c r="S3250" s="948"/>
      <c r="T3250" s="948"/>
      <c r="U3250" s="948"/>
      <c r="V3250" s="948" t="s">
        <v>1348</v>
      </c>
      <c r="W3250" s="948">
        <v>1</v>
      </c>
    </row>
    <row r="3251" spans="1:23" s="917" customFormat="1" ht="12.75" customHeight="1">
      <c r="A3251" s="948">
        <v>1430</v>
      </c>
      <c r="B3251" s="948">
        <v>2807</v>
      </c>
      <c r="C3251" s="948" t="s">
        <v>1102</v>
      </c>
      <c r="D3251" s="948" t="s">
        <v>1833</v>
      </c>
      <c r="E3251" s="948">
        <v>49534</v>
      </c>
      <c r="F3251" s="948" t="s">
        <v>198</v>
      </c>
      <c r="G3251" s="948" t="s">
        <v>5077</v>
      </c>
      <c r="H3251" s="948" t="s">
        <v>5078</v>
      </c>
      <c r="I3251" s="948"/>
      <c r="J3251" s="948" t="s">
        <v>1096</v>
      </c>
      <c r="K3251" s="948">
        <v>2</v>
      </c>
      <c r="L3251" s="948" t="s">
        <v>25</v>
      </c>
      <c r="M3251" s="948">
        <v>41600</v>
      </c>
      <c r="N3251" s="948" t="s">
        <v>97</v>
      </c>
      <c r="O3251" s="948">
        <v>122428</v>
      </c>
      <c r="P3251" s="948">
        <v>80828</v>
      </c>
      <c r="Q3251" s="948">
        <v>18870</v>
      </c>
      <c r="R3251" s="948">
        <v>26466</v>
      </c>
      <c r="S3251" s="948"/>
      <c r="T3251" s="948"/>
      <c r="U3251" s="948"/>
      <c r="V3251" s="948" t="s">
        <v>1348</v>
      </c>
      <c r="W3251" s="948">
        <v>1</v>
      </c>
    </row>
    <row r="3252" spans="1:23" s="917" customFormat="1" ht="12.75" customHeight="1">
      <c r="A3252" s="948">
        <v>1335</v>
      </c>
      <c r="B3252" s="948">
        <v>2812</v>
      </c>
      <c r="C3252" s="948" t="s">
        <v>85</v>
      </c>
      <c r="D3252" s="948" t="s">
        <v>1133</v>
      </c>
      <c r="E3252" s="948">
        <v>49535</v>
      </c>
      <c r="F3252" s="948" t="s">
        <v>198</v>
      </c>
      <c r="G3252" s="948" t="s">
        <v>5079</v>
      </c>
      <c r="H3252" s="948" t="s">
        <v>5080</v>
      </c>
      <c r="I3252" s="948"/>
      <c r="J3252" s="948" t="s">
        <v>1096</v>
      </c>
      <c r="K3252" s="948">
        <v>5</v>
      </c>
      <c r="L3252" s="948" t="s">
        <v>25</v>
      </c>
      <c r="M3252" s="948">
        <v>41600</v>
      </c>
      <c r="N3252" s="948" t="s">
        <v>84</v>
      </c>
      <c r="O3252" s="948">
        <v>94362</v>
      </c>
      <c r="P3252" s="948">
        <v>52762</v>
      </c>
      <c r="Q3252" s="948">
        <v>18870</v>
      </c>
      <c r="R3252" s="948">
        <v>26466</v>
      </c>
      <c r="S3252" s="948"/>
      <c r="T3252" s="948"/>
      <c r="U3252" s="948"/>
      <c r="V3252" s="948" t="s">
        <v>1348</v>
      </c>
      <c r="W3252" s="948">
        <v>2</v>
      </c>
    </row>
    <row r="3253" spans="1:23" s="917" customFormat="1" ht="12.75" customHeight="1">
      <c r="A3253" s="948">
        <v>1335</v>
      </c>
      <c r="B3253" s="948">
        <v>2812</v>
      </c>
      <c r="C3253" s="948" t="s">
        <v>85</v>
      </c>
      <c r="D3253" s="948" t="s">
        <v>1133</v>
      </c>
      <c r="E3253" s="948">
        <v>49535</v>
      </c>
      <c r="F3253" s="948" t="s">
        <v>869</v>
      </c>
      <c r="G3253" s="948" t="s">
        <v>5081</v>
      </c>
      <c r="H3253" s="948" t="s">
        <v>5080</v>
      </c>
      <c r="I3253" s="948"/>
      <c r="J3253" s="948" t="s">
        <v>1269</v>
      </c>
      <c r="K3253" s="948">
        <v>3</v>
      </c>
      <c r="L3253" s="948" t="s">
        <v>25</v>
      </c>
      <c r="M3253" s="948">
        <v>41600</v>
      </c>
      <c r="N3253" s="948" t="s">
        <v>84</v>
      </c>
      <c r="O3253" s="948">
        <v>94362</v>
      </c>
      <c r="P3253" s="948">
        <v>52762</v>
      </c>
      <c r="Q3253" s="948">
        <v>18870</v>
      </c>
      <c r="R3253" s="948">
        <v>26466</v>
      </c>
      <c r="S3253" s="948"/>
      <c r="T3253" s="948"/>
      <c r="U3253" s="948"/>
      <c r="V3253" s="948" t="s">
        <v>1403</v>
      </c>
      <c r="W3253" s="948">
        <v>1</v>
      </c>
    </row>
    <row r="3254" spans="1:23" s="917" customFormat="1" ht="12.75" customHeight="1">
      <c r="A3254" s="948">
        <v>1335</v>
      </c>
      <c r="B3254" s="948">
        <v>2812</v>
      </c>
      <c r="C3254" s="948" t="s">
        <v>85</v>
      </c>
      <c r="D3254" s="948" t="s">
        <v>1133</v>
      </c>
      <c r="E3254" s="948">
        <v>49535</v>
      </c>
      <c r="F3254" s="948" t="s">
        <v>871</v>
      </c>
      <c r="G3254" s="948" t="s">
        <v>5082</v>
      </c>
      <c r="H3254" s="948" t="s">
        <v>5080</v>
      </c>
      <c r="I3254" s="948"/>
      <c r="J3254" s="948" t="s">
        <v>1269</v>
      </c>
      <c r="K3254" s="948">
        <v>2</v>
      </c>
      <c r="L3254" s="948" t="s">
        <v>25</v>
      </c>
      <c r="M3254" s="948">
        <v>41600</v>
      </c>
      <c r="N3254" s="948" t="s">
        <v>84</v>
      </c>
      <c r="O3254" s="948">
        <v>94362</v>
      </c>
      <c r="P3254" s="948">
        <v>52762</v>
      </c>
      <c r="Q3254" s="948">
        <v>18870</v>
      </c>
      <c r="R3254" s="948">
        <v>26466</v>
      </c>
      <c r="S3254" s="948"/>
      <c r="T3254" s="948"/>
      <c r="U3254" s="948"/>
      <c r="V3254" s="948" t="s">
        <v>1403</v>
      </c>
      <c r="W3254" s="948">
        <v>1</v>
      </c>
    </row>
    <row r="3255" spans="1:23" s="917" customFormat="1" ht="12.75" customHeight="1">
      <c r="A3255" s="948">
        <v>1335</v>
      </c>
      <c r="B3255" s="948">
        <v>2812</v>
      </c>
      <c r="C3255" s="948" t="s">
        <v>85</v>
      </c>
      <c r="D3255" s="948" t="s">
        <v>1133</v>
      </c>
      <c r="E3255" s="948">
        <v>49536</v>
      </c>
      <c r="F3255" s="948" t="s">
        <v>198</v>
      </c>
      <c r="G3255" s="948" t="s">
        <v>5083</v>
      </c>
      <c r="H3255" s="948" t="s">
        <v>5080</v>
      </c>
      <c r="I3255" s="948"/>
      <c r="J3255" s="948" t="s">
        <v>1096</v>
      </c>
      <c r="K3255" s="948">
        <v>5</v>
      </c>
      <c r="L3255" s="948" t="s">
        <v>25</v>
      </c>
      <c r="M3255" s="948">
        <v>41600</v>
      </c>
      <c r="N3255" s="948" t="s">
        <v>84</v>
      </c>
      <c r="O3255" s="948">
        <v>94362</v>
      </c>
      <c r="P3255" s="948">
        <v>52762</v>
      </c>
      <c r="Q3255" s="948">
        <v>18870</v>
      </c>
      <c r="R3255" s="948">
        <v>26466</v>
      </c>
      <c r="S3255" s="948"/>
      <c r="T3255" s="948"/>
      <c r="U3255" s="948"/>
      <c r="V3255" s="948" t="s">
        <v>1348</v>
      </c>
      <c r="W3255" s="948">
        <v>2</v>
      </c>
    </row>
    <row r="3256" spans="1:23" s="917" customFormat="1" ht="12.75" customHeight="1">
      <c r="A3256" s="948">
        <v>1335</v>
      </c>
      <c r="B3256" s="948">
        <v>2812</v>
      </c>
      <c r="C3256" s="948" t="s">
        <v>85</v>
      </c>
      <c r="D3256" s="948" t="s">
        <v>1133</v>
      </c>
      <c r="E3256" s="948">
        <v>49536</v>
      </c>
      <c r="F3256" s="948" t="s">
        <v>869</v>
      </c>
      <c r="G3256" s="948" t="s">
        <v>5084</v>
      </c>
      <c r="H3256" s="948" t="s">
        <v>5080</v>
      </c>
      <c r="I3256" s="948"/>
      <c r="J3256" s="948" t="s">
        <v>1269</v>
      </c>
      <c r="K3256" s="948">
        <v>3</v>
      </c>
      <c r="L3256" s="948" t="s">
        <v>25</v>
      </c>
      <c r="M3256" s="948">
        <v>41600</v>
      </c>
      <c r="N3256" s="948" t="s">
        <v>84</v>
      </c>
      <c r="O3256" s="948">
        <v>94362</v>
      </c>
      <c r="P3256" s="948">
        <v>52762</v>
      </c>
      <c r="Q3256" s="948">
        <v>18870</v>
      </c>
      <c r="R3256" s="948">
        <v>26466</v>
      </c>
      <c r="S3256" s="948"/>
      <c r="T3256" s="948"/>
      <c r="U3256" s="948"/>
      <c r="V3256" s="948" t="s">
        <v>1403</v>
      </c>
      <c r="W3256" s="948">
        <v>1</v>
      </c>
    </row>
    <row r="3257" spans="1:23" s="917" customFormat="1" ht="12.75" customHeight="1">
      <c r="A3257" s="948">
        <v>1335</v>
      </c>
      <c r="B3257" s="948">
        <v>2812</v>
      </c>
      <c r="C3257" s="948" t="s">
        <v>85</v>
      </c>
      <c r="D3257" s="948" t="s">
        <v>1133</v>
      </c>
      <c r="E3257" s="948">
        <v>49536</v>
      </c>
      <c r="F3257" s="948" t="s">
        <v>871</v>
      </c>
      <c r="G3257" s="948" t="s">
        <v>5085</v>
      </c>
      <c r="H3257" s="948" t="s">
        <v>5080</v>
      </c>
      <c r="I3257" s="948"/>
      <c r="J3257" s="948" t="s">
        <v>1269</v>
      </c>
      <c r="K3257" s="948">
        <v>2</v>
      </c>
      <c r="L3257" s="948" t="s">
        <v>25</v>
      </c>
      <c r="M3257" s="948">
        <v>41600</v>
      </c>
      <c r="N3257" s="948" t="s">
        <v>84</v>
      </c>
      <c r="O3257" s="948">
        <v>94362</v>
      </c>
      <c r="P3257" s="948">
        <v>52762</v>
      </c>
      <c r="Q3257" s="948">
        <v>18870</v>
      </c>
      <c r="R3257" s="948">
        <v>26466</v>
      </c>
      <c r="S3257" s="948"/>
      <c r="T3257" s="948"/>
      <c r="U3257" s="948"/>
      <c r="V3257" s="948" t="s">
        <v>1403</v>
      </c>
      <c r="W3257" s="948">
        <v>1</v>
      </c>
    </row>
    <row r="3258" spans="1:23" s="917" customFormat="1" ht="12.75" customHeight="1">
      <c r="A3258" s="948">
        <v>1335</v>
      </c>
      <c r="B3258" s="948">
        <v>2825</v>
      </c>
      <c r="C3258" s="948" t="s">
        <v>118</v>
      </c>
      <c r="D3258" s="948" t="s">
        <v>1133</v>
      </c>
      <c r="E3258" s="948">
        <v>49537</v>
      </c>
      <c r="F3258" s="948" t="s">
        <v>198</v>
      </c>
      <c r="G3258" s="948" t="s">
        <v>5086</v>
      </c>
      <c r="H3258" s="948" t="s">
        <v>5087</v>
      </c>
      <c r="I3258" s="948"/>
      <c r="J3258" s="948" t="s">
        <v>1096</v>
      </c>
      <c r="K3258" s="948">
        <v>5</v>
      </c>
      <c r="L3258" s="948" t="s">
        <v>327</v>
      </c>
      <c r="M3258" s="948">
        <v>41600</v>
      </c>
      <c r="N3258" s="948" t="s">
        <v>109</v>
      </c>
      <c r="O3258" s="948">
        <v>149905</v>
      </c>
      <c r="P3258" s="948">
        <v>108305</v>
      </c>
      <c r="Q3258" s="948">
        <v>18870</v>
      </c>
      <c r="R3258" s="948">
        <v>26466</v>
      </c>
      <c r="S3258" s="948"/>
      <c r="T3258" s="948"/>
      <c r="U3258" s="948"/>
      <c r="V3258" s="948" t="s">
        <v>1348</v>
      </c>
      <c r="W3258" s="948">
        <v>3</v>
      </c>
    </row>
    <row r="3259" spans="1:23" s="917" customFormat="1" ht="12.75" customHeight="1">
      <c r="A3259" s="948">
        <v>1335</v>
      </c>
      <c r="B3259" s="948">
        <v>2825</v>
      </c>
      <c r="C3259" s="948" t="s">
        <v>118</v>
      </c>
      <c r="D3259" s="948" t="s">
        <v>1133</v>
      </c>
      <c r="E3259" s="948">
        <v>49538</v>
      </c>
      <c r="F3259" s="948" t="s">
        <v>198</v>
      </c>
      <c r="G3259" s="948" t="s">
        <v>5088</v>
      </c>
      <c r="H3259" s="948" t="s">
        <v>1814</v>
      </c>
      <c r="I3259" s="948"/>
      <c r="J3259" s="948" t="s">
        <v>1096</v>
      </c>
      <c r="K3259" s="948">
        <v>3</v>
      </c>
      <c r="L3259" s="948" t="s">
        <v>327</v>
      </c>
      <c r="M3259" s="948">
        <v>41600</v>
      </c>
      <c r="N3259" s="948" t="s">
        <v>109</v>
      </c>
      <c r="O3259" s="948">
        <v>149905</v>
      </c>
      <c r="P3259" s="948">
        <v>108305</v>
      </c>
      <c r="Q3259" s="948">
        <v>18870</v>
      </c>
      <c r="R3259" s="948">
        <v>26466</v>
      </c>
      <c r="S3259" s="948"/>
      <c r="T3259" s="948"/>
      <c r="U3259" s="948"/>
      <c r="V3259" s="948" t="s">
        <v>1348</v>
      </c>
      <c r="W3259" s="948">
        <v>3</v>
      </c>
    </row>
    <row r="3260" spans="1:23" s="917" customFormat="1" ht="12.75" customHeight="1">
      <c r="A3260" s="948">
        <v>1335</v>
      </c>
      <c r="B3260" s="948">
        <v>2825</v>
      </c>
      <c r="C3260" s="948" t="s">
        <v>118</v>
      </c>
      <c r="D3260" s="948" t="s">
        <v>1133</v>
      </c>
      <c r="E3260" s="948">
        <v>49539</v>
      </c>
      <c r="F3260" s="948" t="s">
        <v>198</v>
      </c>
      <c r="G3260" s="948" t="s">
        <v>5089</v>
      </c>
      <c r="H3260" s="948" t="s">
        <v>5090</v>
      </c>
      <c r="I3260" s="948"/>
      <c r="J3260" s="948" t="s">
        <v>1096</v>
      </c>
      <c r="K3260" s="948">
        <v>10</v>
      </c>
      <c r="L3260" s="948" t="s">
        <v>327</v>
      </c>
      <c r="M3260" s="948">
        <v>41600</v>
      </c>
      <c r="N3260" s="948" t="s">
        <v>109</v>
      </c>
      <c r="O3260" s="948">
        <v>149905</v>
      </c>
      <c r="P3260" s="948">
        <v>108305</v>
      </c>
      <c r="Q3260" s="948">
        <v>18870</v>
      </c>
      <c r="R3260" s="948">
        <v>26466</v>
      </c>
      <c r="S3260" s="948"/>
      <c r="T3260" s="948"/>
      <c r="U3260" s="948"/>
      <c r="V3260" s="948" t="s">
        <v>1348</v>
      </c>
      <c r="W3260" s="948">
        <v>1</v>
      </c>
    </row>
    <row r="3261" spans="1:23" s="917" customFormat="1" ht="12.75" customHeight="1">
      <c r="A3261" s="948">
        <v>1335</v>
      </c>
      <c r="B3261" s="948">
        <v>2825</v>
      </c>
      <c r="C3261" s="948" t="s">
        <v>118</v>
      </c>
      <c r="D3261" s="948" t="s">
        <v>1133</v>
      </c>
      <c r="E3261" s="948">
        <v>49540</v>
      </c>
      <c r="F3261" s="948" t="s">
        <v>198</v>
      </c>
      <c r="G3261" s="948" t="s">
        <v>5091</v>
      </c>
      <c r="H3261" s="948" t="s">
        <v>5087</v>
      </c>
      <c r="I3261" s="948"/>
      <c r="J3261" s="948" t="s">
        <v>1096</v>
      </c>
      <c r="K3261" s="948">
        <v>5</v>
      </c>
      <c r="L3261" s="948" t="s">
        <v>327</v>
      </c>
      <c r="M3261" s="948">
        <v>41600</v>
      </c>
      <c r="N3261" s="948" t="s">
        <v>109</v>
      </c>
      <c r="O3261" s="948">
        <v>149905</v>
      </c>
      <c r="P3261" s="948">
        <v>108305</v>
      </c>
      <c r="Q3261" s="948">
        <v>18870</v>
      </c>
      <c r="R3261" s="948">
        <v>26466</v>
      </c>
      <c r="S3261" s="948"/>
      <c r="T3261" s="948"/>
      <c r="U3261" s="948"/>
      <c r="V3261" s="948" t="s">
        <v>1348</v>
      </c>
      <c r="W3261" s="948">
        <v>3</v>
      </c>
    </row>
    <row r="3262" spans="1:23" s="917" customFormat="1" ht="12.75" customHeight="1">
      <c r="A3262" s="948">
        <v>1335</v>
      </c>
      <c r="B3262" s="948">
        <v>2825</v>
      </c>
      <c r="C3262" s="948" t="s">
        <v>118</v>
      </c>
      <c r="D3262" s="948" t="s">
        <v>1133</v>
      </c>
      <c r="E3262" s="948">
        <v>49541</v>
      </c>
      <c r="F3262" s="948" t="s">
        <v>198</v>
      </c>
      <c r="G3262" s="948" t="s">
        <v>5092</v>
      </c>
      <c r="H3262" s="948" t="s">
        <v>5087</v>
      </c>
      <c r="I3262" s="948"/>
      <c r="J3262" s="948" t="s">
        <v>1096</v>
      </c>
      <c r="K3262" s="948">
        <v>10</v>
      </c>
      <c r="L3262" s="948" t="s">
        <v>327</v>
      </c>
      <c r="M3262" s="948">
        <v>41600</v>
      </c>
      <c r="N3262" s="948" t="s">
        <v>109</v>
      </c>
      <c r="O3262" s="948">
        <v>149905</v>
      </c>
      <c r="P3262" s="948">
        <v>108305</v>
      </c>
      <c r="Q3262" s="948">
        <v>18870</v>
      </c>
      <c r="R3262" s="948">
        <v>26466</v>
      </c>
      <c r="S3262" s="948"/>
      <c r="T3262" s="948"/>
      <c r="U3262" s="948"/>
      <c r="V3262" s="948" t="s">
        <v>1348</v>
      </c>
      <c r="W3262" s="948">
        <v>3</v>
      </c>
    </row>
    <row r="3263" spans="1:23" s="917" customFormat="1" ht="12.75" customHeight="1">
      <c r="A3263" s="948">
        <v>1335</v>
      </c>
      <c r="B3263" s="948">
        <v>2825</v>
      </c>
      <c r="C3263" s="948" t="s">
        <v>118</v>
      </c>
      <c r="D3263" s="948" t="s">
        <v>1133</v>
      </c>
      <c r="E3263" s="948">
        <v>49542</v>
      </c>
      <c r="F3263" s="948" t="s">
        <v>198</v>
      </c>
      <c r="G3263" s="948" t="s">
        <v>5093</v>
      </c>
      <c r="H3263" s="948" t="s">
        <v>1814</v>
      </c>
      <c r="I3263" s="948"/>
      <c r="J3263" s="948" t="s">
        <v>1096</v>
      </c>
      <c r="K3263" s="948">
        <v>7</v>
      </c>
      <c r="L3263" s="948" t="s">
        <v>327</v>
      </c>
      <c r="M3263" s="948">
        <v>41600</v>
      </c>
      <c r="N3263" s="948" t="s">
        <v>109</v>
      </c>
      <c r="O3263" s="948">
        <v>149905</v>
      </c>
      <c r="P3263" s="948">
        <v>108305</v>
      </c>
      <c r="Q3263" s="948">
        <v>18870</v>
      </c>
      <c r="R3263" s="948">
        <v>26466</v>
      </c>
      <c r="S3263" s="948"/>
      <c r="T3263" s="948"/>
      <c r="U3263" s="948"/>
      <c r="V3263" s="948" t="s">
        <v>1348</v>
      </c>
      <c r="W3263" s="948">
        <v>3</v>
      </c>
    </row>
    <row r="3264" spans="1:23" s="917" customFormat="1" ht="12.75" customHeight="1">
      <c r="A3264" s="948">
        <v>1335</v>
      </c>
      <c r="B3264" s="948">
        <v>2840</v>
      </c>
      <c r="C3264" s="948" t="s">
        <v>87</v>
      </c>
      <c r="D3264" s="948" t="s">
        <v>1133</v>
      </c>
      <c r="E3264" s="948">
        <v>49543</v>
      </c>
      <c r="F3264" s="948" t="s">
        <v>198</v>
      </c>
      <c r="G3264" s="948" t="s">
        <v>5094</v>
      </c>
      <c r="H3264" s="948" t="s">
        <v>1814</v>
      </c>
      <c r="I3264" s="948"/>
      <c r="J3264" s="948" t="s">
        <v>1096</v>
      </c>
      <c r="K3264" s="948">
        <v>1</v>
      </c>
      <c r="L3264" s="948" t="s">
        <v>25</v>
      </c>
      <c r="M3264" s="948">
        <v>41600</v>
      </c>
      <c r="N3264" s="948" t="s">
        <v>84</v>
      </c>
      <c r="O3264" s="948">
        <v>94362</v>
      </c>
      <c r="P3264" s="948">
        <v>52762</v>
      </c>
      <c r="Q3264" s="948">
        <v>18870</v>
      </c>
      <c r="R3264" s="948">
        <v>26466</v>
      </c>
      <c r="S3264" s="948"/>
      <c r="T3264" s="948"/>
      <c r="U3264" s="948"/>
      <c r="V3264" s="948" t="s">
        <v>1348</v>
      </c>
      <c r="W3264" s="948">
        <v>3</v>
      </c>
    </row>
    <row r="3265" spans="1:23" s="917" customFormat="1" ht="12.75" customHeight="1">
      <c r="A3265" s="948">
        <v>3274</v>
      </c>
      <c r="B3265" s="948">
        <v>2840</v>
      </c>
      <c r="C3265" s="948" t="s">
        <v>87</v>
      </c>
      <c r="D3265" s="948" t="s">
        <v>1103</v>
      </c>
      <c r="E3265" s="948">
        <v>49544</v>
      </c>
      <c r="F3265" s="948" t="s">
        <v>198</v>
      </c>
      <c r="G3265" s="948" t="s">
        <v>5095</v>
      </c>
      <c r="H3265" s="948" t="s">
        <v>1915</v>
      </c>
      <c r="I3265" s="948"/>
      <c r="J3265" s="948" t="s">
        <v>1096</v>
      </c>
      <c r="K3265" s="948">
        <v>3</v>
      </c>
      <c r="L3265" s="948" t="s">
        <v>25</v>
      </c>
      <c r="M3265" s="948">
        <v>41600</v>
      </c>
      <c r="N3265" s="948" t="s">
        <v>84</v>
      </c>
      <c r="O3265" s="948">
        <v>94362</v>
      </c>
      <c r="P3265" s="948">
        <v>52762</v>
      </c>
      <c r="Q3265" s="948">
        <v>13309</v>
      </c>
      <c r="R3265" s="948">
        <v>14661</v>
      </c>
      <c r="S3265" s="948"/>
      <c r="T3265" s="948"/>
      <c r="U3265" s="948"/>
      <c r="V3265" s="948" t="s">
        <v>1348</v>
      </c>
      <c r="W3265" s="948">
        <v>1</v>
      </c>
    </row>
    <row r="3266" spans="1:23" s="917" customFormat="1" ht="12.75" customHeight="1">
      <c r="A3266" s="948">
        <v>2004</v>
      </c>
      <c r="B3266" s="948">
        <v>2840</v>
      </c>
      <c r="C3266" s="948" t="s">
        <v>87</v>
      </c>
      <c r="D3266" s="948" t="s">
        <v>1266</v>
      </c>
      <c r="E3266" s="948">
        <v>49545</v>
      </c>
      <c r="F3266" s="948" t="s">
        <v>198</v>
      </c>
      <c r="G3266" s="948" t="s">
        <v>5096</v>
      </c>
      <c r="H3266" s="948" t="s">
        <v>5097</v>
      </c>
      <c r="I3266" s="948"/>
      <c r="J3266" s="948" t="s">
        <v>1096</v>
      </c>
      <c r="K3266" s="948">
        <v>3</v>
      </c>
      <c r="L3266" s="948" t="s">
        <v>1415</v>
      </c>
      <c r="M3266" s="948">
        <v>0</v>
      </c>
      <c r="N3266" s="948" t="s">
        <v>84</v>
      </c>
      <c r="O3266" s="948">
        <v>97274</v>
      </c>
      <c r="P3266" s="948">
        <v>97274</v>
      </c>
      <c r="Q3266" s="948">
        <v>18870</v>
      </c>
      <c r="R3266" s="948">
        <v>26466</v>
      </c>
      <c r="S3266" s="948"/>
      <c r="T3266" s="948"/>
      <c r="U3266" s="948"/>
      <c r="V3266" s="948" t="s">
        <v>1348</v>
      </c>
      <c r="W3266" s="948">
        <v>2</v>
      </c>
    </row>
    <row r="3267" spans="1:23" s="917" customFormat="1" ht="12.75" customHeight="1">
      <c r="A3267" s="948">
        <v>1335</v>
      </c>
      <c r="B3267" s="948">
        <v>2832</v>
      </c>
      <c r="C3267" s="948" t="s">
        <v>92</v>
      </c>
      <c r="D3267" s="948" t="s">
        <v>1133</v>
      </c>
      <c r="E3267" s="948">
        <v>49546</v>
      </c>
      <c r="F3267" s="948" t="s">
        <v>198</v>
      </c>
      <c r="G3267" s="948" t="s">
        <v>5098</v>
      </c>
      <c r="H3267" s="948" t="s">
        <v>5099</v>
      </c>
      <c r="I3267" s="948"/>
      <c r="J3267" s="948" t="s">
        <v>1096</v>
      </c>
      <c r="K3267" s="948">
        <v>5</v>
      </c>
      <c r="L3267" s="948" t="s">
        <v>25</v>
      </c>
      <c r="M3267" s="948">
        <v>41600</v>
      </c>
      <c r="N3267" s="948" t="s">
        <v>88</v>
      </c>
      <c r="O3267" s="948">
        <v>101092</v>
      </c>
      <c r="P3267" s="948">
        <v>59492</v>
      </c>
      <c r="Q3267" s="948">
        <v>18870</v>
      </c>
      <c r="R3267" s="948">
        <v>26466</v>
      </c>
      <c r="S3267" s="948"/>
      <c r="T3267" s="948"/>
      <c r="U3267" s="948"/>
      <c r="V3267" s="948" t="s">
        <v>1348</v>
      </c>
      <c r="W3267" s="948">
        <v>1</v>
      </c>
    </row>
    <row r="3268" spans="1:23" s="917" customFormat="1" ht="12.75" customHeight="1">
      <c r="A3268" s="948">
        <v>1430</v>
      </c>
      <c r="B3268" s="948">
        <v>2807</v>
      </c>
      <c r="C3268" s="948" t="s">
        <v>1102</v>
      </c>
      <c r="D3268" s="948" t="s">
        <v>1833</v>
      </c>
      <c r="E3268" s="948">
        <v>49547</v>
      </c>
      <c r="F3268" s="948" t="s">
        <v>198</v>
      </c>
      <c r="G3268" s="948" t="s">
        <v>5100</v>
      </c>
      <c r="H3268" s="948" t="s">
        <v>5101</v>
      </c>
      <c r="I3268" s="948"/>
      <c r="J3268" s="948" t="s">
        <v>1096</v>
      </c>
      <c r="K3268" s="948">
        <v>4</v>
      </c>
      <c r="L3268" s="948" t="s">
        <v>25</v>
      </c>
      <c r="M3268" s="948">
        <v>41600</v>
      </c>
      <c r="N3268" s="948" t="s">
        <v>97</v>
      </c>
      <c r="O3268" s="948">
        <v>122428</v>
      </c>
      <c r="P3268" s="948">
        <v>80828</v>
      </c>
      <c r="Q3268" s="948">
        <v>18870</v>
      </c>
      <c r="R3268" s="948">
        <v>26466</v>
      </c>
      <c r="S3268" s="948"/>
      <c r="T3268" s="948"/>
      <c r="U3268" s="948"/>
      <c r="V3268" s="948" t="s">
        <v>1348</v>
      </c>
      <c r="W3268" s="948">
        <v>1</v>
      </c>
    </row>
    <row r="3269" spans="1:23" s="917" customFormat="1" ht="12.75" customHeight="1">
      <c r="A3269" s="948">
        <v>1430</v>
      </c>
      <c r="B3269" s="948">
        <v>2807</v>
      </c>
      <c r="C3269" s="948" t="s">
        <v>1102</v>
      </c>
      <c r="D3269" s="948" t="s">
        <v>1833</v>
      </c>
      <c r="E3269" s="948">
        <v>49551</v>
      </c>
      <c r="F3269" s="948" t="s">
        <v>198</v>
      </c>
      <c r="G3269" s="948" t="s">
        <v>5102</v>
      </c>
      <c r="H3269" s="948" t="s">
        <v>5103</v>
      </c>
      <c r="I3269" s="948"/>
      <c r="J3269" s="948" t="s">
        <v>1096</v>
      </c>
      <c r="K3269" s="948">
        <v>2</v>
      </c>
      <c r="L3269" s="948" t="s">
        <v>25</v>
      </c>
      <c r="M3269" s="948">
        <v>41600</v>
      </c>
      <c r="N3269" s="948" t="s">
        <v>97</v>
      </c>
      <c r="O3269" s="948">
        <v>122428</v>
      </c>
      <c r="P3269" s="948">
        <v>80828</v>
      </c>
      <c r="Q3269" s="948">
        <v>18870</v>
      </c>
      <c r="R3269" s="948">
        <v>26466</v>
      </c>
      <c r="S3269" s="948"/>
      <c r="T3269" s="948"/>
      <c r="U3269" s="948"/>
      <c r="V3269" s="948" t="s">
        <v>1348</v>
      </c>
      <c r="W3269" s="948">
        <v>1</v>
      </c>
    </row>
    <row r="3270" spans="1:23" s="917" customFormat="1" ht="12.75" customHeight="1">
      <c r="A3270" s="948">
        <v>1145</v>
      </c>
      <c r="B3270" s="948">
        <v>2840</v>
      </c>
      <c r="C3270" s="948" t="s">
        <v>87</v>
      </c>
      <c r="D3270" s="948" t="s">
        <v>1133</v>
      </c>
      <c r="E3270" s="948">
        <v>49554</v>
      </c>
      <c r="F3270" s="948" t="s">
        <v>198</v>
      </c>
      <c r="G3270" s="948" t="s">
        <v>5104</v>
      </c>
      <c r="H3270" s="948" t="s">
        <v>5105</v>
      </c>
      <c r="I3270" s="948" t="s">
        <v>5779</v>
      </c>
      <c r="J3270" s="948" t="s">
        <v>1096</v>
      </c>
      <c r="K3270" s="948">
        <v>2</v>
      </c>
      <c r="L3270" s="948" t="s">
        <v>25</v>
      </c>
      <c r="M3270" s="948">
        <v>41600</v>
      </c>
      <c r="N3270" s="948" t="s">
        <v>84</v>
      </c>
      <c r="O3270" s="948">
        <v>94362</v>
      </c>
      <c r="P3270" s="948">
        <v>52762</v>
      </c>
      <c r="Q3270" s="948">
        <v>18870</v>
      </c>
      <c r="R3270" s="948">
        <v>26466</v>
      </c>
      <c r="S3270" s="948"/>
      <c r="T3270" s="948"/>
      <c r="U3270" s="948"/>
      <c r="V3270" s="948" t="s">
        <v>1348</v>
      </c>
      <c r="W3270" s="948">
        <v>25</v>
      </c>
    </row>
    <row r="3271" spans="1:23" s="917" customFormat="1" ht="12.75" customHeight="1">
      <c r="A3271" s="948">
        <v>1335</v>
      </c>
      <c r="B3271" s="948">
        <v>2832</v>
      </c>
      <c r="C3271" s="948" t="s">
        <v>92</v>
      </c>
      <c r="D3271" s="948" t="s">
        <v>1133</v>
      </c>
      <c r="E3271" s="948">
        <v>49555</v>
      </c>
      <c r="F3271" s="948" t="s">
        <v>198</v>
      </c>
      <c r="G3271" s="948" t="s">
        <v>5106</v>
      </c>
      <c r="H3271" s="948" t="s">
        <v>5107</v>
      </c>
      <c r="I3271" s="948"/>
      <c r="J3271" s="948" t="s">
        <v>1096</v>
      </c>
      <c r="K3271" s="948">
        <v>5</v>
      </c>
      <c r="L3271" s="948" t="s">
        <v>25</v>
      </c>
      <c r="M3271" s="948">
        <v>41600</v>
      </c>
      <c r="N3271" s="948" t="s">
        <v>88</v>
      </c>
      <c r="O3271" s="948">
        <v>101092</v>
      </c>
      <c r="P3271" s="948">
        <v>59492</v>
      </c>
      <c r="Q3271" s="948">
        <v>18870</v>
      </c>
      <c r="R3271" s="948">
        <v>26466</v>
      </c>
      <c r="S3271" s="948"/>
      <c r="T3271" s="948"/>
      <c r="U3271" s="948"/>
      <c r="V3271" s="948" t="s">
        <v>1348</v>
      </c>
      <c r="W3271" s="948">
        <v>1</v>
      </c>
    </row>
    <row r="3272" spans="1:23" s="917" customFormat="1" ht="12.75" customHeight="1">
      <c r="A3272" s="948">
        <v>1952</v>
      </c>
      <c r="B3272" s="948">
        <v>2840</v>
      </c>
      <c r="C3272" s="948" t="s">
        <v>87</v>
      </c>
      <c r="D3272" s="948" t="s">
        <v>1270</v>
      </c>
      <c r="E3272" s="948">
        <v>49556</v>
      </c>
      <c r="F3272" s="948" t="s">
        <v>198</v>
      </c>
      <c r="G3272" s="948" t="s">
        <v>5108</v>
      </c>
      <c r="H3272" s="948" t="s">
        <v>4898</v>
      </c>
      <c r="I3272" s="948"/>
      <c r="J3272" s="948" t="s">
        <v>1096</v>
      </c>
      <c r="K3272" s="948">
        <v>3</v>
      </c>
      <c r="L3272" s="948" t="s">
        <v>25</v>
      </c>
      <c r="M3272" s="948">
        <v>41600</v>
      </c>
      <c r="N3272" s="948" t="s">
        <v>84</v>
      </c>
      <c r="O3272" s="948">
        <v>94362</v>
      </c>
      <c r="P3272" s="948">
        <v>52762</v>
      </c>
      <c r="Q3272" s="948">
        <v>9746</v>
      </c>
      <c r="R3272" s="948">
        <v>9782</v>
      </c>
      <c r="S3272" s="948"/>
      <c r="T3272" s="948"/>
      <c r="U3272" s="948"/>
      <c r="V3272" s="948" t="s">
        <v>1348</v>
      </c>
      <c r="W3272" s="948">
        <v>3</v>
      </c>
    </row>
    <row r="3273" spans="1:23" s="917" customFormat="1" ht="12.75" customHeight="1">
      <c r="A3273" s="948">
        <v>16</v>
      </c>
      <c r="B3273" s="948">
        <v>2808</v>
      </c>
      <c r="C3273" s="948" t="s">
        <v>99</v>
      </c>
      <c r="D3273" s="948" t="s">
        <v>1126</v>
      </c>
      <c r="E3273" s="948">
        <v>49558</v>
      </c>
      <c r="F3273" s="948" t="s">
        <v>198</v>
      </c>
      <c r="G3273" s="948" t="s">
        <v>5109</v>
      </c>
      <c r="H3273" s="948" t="s">
        <v>5110</v>
      </c>
      <c r="I3273" s="948"/>
      <c r="J3273" s="948" t="s">
        <v>1096</v>
      </c>
      <c r="K3273" s="948">
        <v>2</v>
      </c>
      <c r="L3273" s="948" t="s">
        <v>25</v>
      </c>
      <c r="M3273" s="948">
        <v>41600</v>
      </c>
      <c r="N3273" s="948" t="s">
        <v>97</v>
      </c>
      <c r="O3273" s="948">
        <v>122428</v>
      </c>
      <c r="P3273" s="948">
        <v>80828</v>
      </c>
      <c r="Q3273" s="948">
        <v>18870</v>
      </c>
      <c r="R3273" s="948">
        <v>26466</v>
      </c>
      <c r="S3273" s="948"/>
      <c r="T3273" s="948"/>
      <c r="U3273" s="948"/>
      <c r="V3273" s="948" t="s">
        <v>1348</v>
      </c>
      <c r="W3273" s="948">
        <v>1</v>
      </c>
    </row>
    <row r="3274" spans="1:23" s="917" customFormat="1" ht="12.75" customHeight="1">
      <c r="A3274" s="948">
        <v>1205</v>
      </c>
      <c r="B3274" s="948">
        <v>2807</v>
      </c>
      <c r="C3274" s="948" t="s">
        <v>1102</v>
      </c>
      <c r="D3274" s="948" t="s">
        <v>1103</v>
      </c>
      <c r="E3274" s="948">
        <v>49560</v>
      </c>
      <c r="F3274" s="948" t="s">
        <v>198</v>
      </c>
      <c r="G3274" s="948" t="s">
        <v>5111</v>
      </c>
      <c r="H3274" s="948" t="s">
        <v>5112</v>
      </c>
      <c r="I3274" s="948"/>
      <c r="J3274" s="948" t="s">
        <v>1096</v>
      </c>
      <c r="K3274" s="948">
        <v>3</v>
      </c>
      <c r="L3274" s="948" t="s">
        <v>25</v>
      </c>
      <c r="M3274" s="948">
        <v>41600</v>
      </c>
      <c r="N3274" s="948" t="s">
        <v>97</v>
      </c>
      <c r="O3274" s="948">
        <v>122428</v>
      </c>
      <c r="P3274" s="948">
        <v>80828</v>
      </c>
      <c r="Q3274" s="948">
        <v>18870</v>
      </c>
      <c r="R3274" s="948">
        <v>26466</v>
      </c>
      <c r="S3274" s="948"/>
      <c r="T3274" s="948"/>
      <c r="U3274" s="948"/>
      <c r="V3274" s="948" t="s">
        <v>1348</v>
      </c>
      <c r="W3274" s="948">
        <v>3</v>
      </c>
    </row>
    <row r="3275" spans="1:23" s="917" customFormat="1" ht="12.75" customHeight="1">
      <c r="A3275" s="948">
        <v>1205</v>
      </c>
      <c r="B3275" s="948">
        <v>2807</v>
      </c>
      <c r="C3275" s="948" t="s">
        <v>1102</v>
      </c>
      <c r="D3275" s="948" t="s">
        <v>1103</v>
      </c>
      <c r="E3275" s="948">
        <v>49561</v>
      </c>
      <c r="F3275" s="948" t="s">
        <v>198</v>
      </c>
      <c r="G3275" s="948" t="s">
        <v>5113</v>
      </c>
      <c r="H3275" s="948" t="s">
        <v>5112</v>
      </c>
      <c r="I3275" s="948"/>
      <c r="J3275" s="948" t="s">
        <v>1096</v>
      </c>
      <c r="K3275" s="948">
        <v>5</v>
      </c>
      <c r="L3275" s="948" t="s">
        <v>25</v>
      </c>
      <c r="M3275" s="948">
        <v>41600</v>
      </c>
      <c r="N3275" s="948" t="s">
        <v>97</v>
      </c>
      <c r="O3275" s="948">
        <v>122428</v>
      </c>
      <c r="P3275" s="948">
        <v>80828</v>
      </c>
      <c r="Q3275" s="948">
        <v>18870</v>
      </c>
      <c r="R3275" s="948">
        <v>26466</v>
      </c>
      <c r="S3275" s="948"/>
      <c r="T3275" s="948"/>
      <c r="U3275" s="948"/>
      <c r="V3275" s="948" t="s">
        <v>1348</v>
      </c>
      <c r="W3275" s="948">
        <v>3</v>
      </c>
    </row>
    <row r="3276" spans="1:23" s="917" customFormat="1" ht="12.75" customHeight="1">
      <c r="A3276" s="948">
        <v>1205</v>
      </c>
      <c r="B3276" s="948">
        <v>2807</v>
      </c>
      <c r="C3276" s="948" t="s">
        <v>1102</v>
      </c>
      <c r="D3276" s="948" t="s">
        <v>1103</v>
      </c>
      <c r="E3276" s="948">
        <v>49561</v>
      </c>
      <c r="F3276" s="948" t="s">
        <v>869</v>
      </c>
      <c r="G3276" s="948" t="s">
        <v>5114</v>
      </c>
      <c r="H3276" s="948" t="s">
        <v>5115</v>
      </c>
      <c r="I3276" s="948"/>
      <c r="J3276" s="948" t="s">
        <v>1096</v>
      </c>
      <c r="K3276" s="948">
        <v>2</v>
      </c>
      <c r="L3276" s="948" t="s">
        <v>25</v>
      </c>
      <c r="M3276" s="948">
        <v>41600</v>
      </c>
      <c r="N3276" s="948" t="s">
        <v>97</v>
      </c>
      <c r="O3276" s="948">
        <v>122428</v>
      </c>
      <c r="P3276" s="948">
        <v>80828</v>
      </c>
      <c r="Q3276" s="948">
        <v>18870</v>
      </c>
      <c r="R3276" s="948">
        <v>26466</v>
      </c>
      <c r="S3276" s="948"/>
      <c r="T3276" s="948"/>
      <c r="U3276" s="948"/>
      <c r="V3276" s="948" t="s">
        <v>1403</v>
      </c>
      <c r="W3276" s="948">
        <v>1</v>
      </c>
    </row>
    <row r="3277" spans="1:23" s="917" customFormat="1" ht="12.75" customHeight="1">
      <c r="A3277" s="948">
        <v>1205</v>
      </c>
      <c r="B3277" s="948">
        <v>2807</v>
      </c>
      <c r="C3277" s="948" t="s">
        <v>1102</v>
      </c>
      <c r="D3277" s="948" t="s">
        <v>1103</v>
      </c>
      <c r="E3277" s="948">
        <v>49561</v>
      </c>
      <c r="F3277" s="948" t="s">
        <v>871</v>
      </c>
      <c r="G3277" s="948" t="s">
        <v>5116</v>
      </c>
      <c r="H3277" s="948" t="s">
        <v>5115</v>
      </c>
      <c r="I3277" s="948"/>
      <c r="J3277" s="948" t="s">
        <v>1096</v>
      </c>
      <c r="K3277" s="948">
        <v>2</v>
      </c>
      <c r="L3277" s="948" t="s">
        <v>25</v>
      </c>
      <c r="M3277" s="948">
        <v>41600</v>
      </c>
      <c r="N3277" s="948" t="s">
        <v>97</v>
      </c>
      <c r="O3277" s="948">
        <v>122428</v>
      </c>
      <c r="P3277" s="948">
        <v>80828</v>
      </c>
      <c r="Q3277" s="948">
        <v>18870</v>
      </c>
      <c r="R3277" s="948">
        <v>26466</v>
      </c>
      <c r="S3277" s="948"/>
      <c r="T3277" s="948"/>
      <c r="U3277" s="948"/>
      <c r="V3277" s="948" t="s">
        <v>1403</v>
      </c>
      <c r="W3277" s="948">
        <v>1</v>
      </c>
    </row>
    <row r="3278" spans="1:23" s="917" customFormat="1" ht="12.75" customHeight="1">
      <c r="A3278" s="948">
        <v>1205</v>
      </c>
      <c r="B3278" s="948">
        <v>2807</v>
      </c>
      <c r="C3278" s="948" t="s">
        <v>1102</v>
      </c>
      <c r="D3278" s="948" t="s">
        <v>1103</v>
      </c>
      <c r="E3278" s="948">
        <v>49561</v>
      </c>
      <c r="F3278" s="948" t="s">
        <v>873</v>
      </c>
      <c r="G3278" s="948" t="s">
        <v>5117</v>
      </c>
      <c r="H3278" s="948" t="s">
        <v>5115</v>
      </c>
      <c r="I3278" s="948"/>
      <c r="J3278" s="948" t="s">
        <v>1096</v>
      </c>
      <c r="K3278" s="948">
        <v>1</v>
      </c>
      <c r="L3278" s="948" t="s">
        <v>25</v>
      </c>
      <c r="M3278" s="948">
        <v>41600</v>
      </c>
      <c r="N3278" s="948" t="s">
        <v>97</v>
      </c>
      <c r="O3278" s="948">
        <v>122428</v>
      </c>
      <c r="P3278" s="948">
        <v>80828</v>
      </c>
      <c r="Q3278" s="948">
        <v>18870</v>
      </c>
      <c r="R3278" s="948">
        <v>26466</v>
      </c>
      <c r="S3278" s="948"/>
      <c r="T3278" s="948"/>
      <c r="U3278" s="948"/>
      <c r="V3278" s="948" t="s">
        <v>1403</v>
      </c>
      <c r="W3278" s="948">
        <v>1</v>
      </c>
    </row>
    <row r="3279" spans="1:23" s="917" customFormat="1" ht="12.75" customHeight="1">
      <c r="A3279" s="948">
        <v>1205</v>
      </c>
      <c r="B3279" s="948">
        <v>2807</v>
      </c>
      <c r="C3279" s="948" t="s">
        <v>1102</v>
      </c>
      <c r="D3279" s="948" t="s">
        <v>1103</v>
      </c>
      <c r="E3279" s="948">
        <v>49562</v>
      </c>
      <c r="F3279" s="948" t="s">
        <v>198</v>
      </c>
      <c r="G3279" s="948" t="s">
        <v>5118</v>
      </c>
      <c r="H3279" s="948" t="s">
        <v>5112</v>
      </c>
      <c r="I3279" s="948"/>
      <c r="J3279" s="948" t="s">
        <v>1096</v>
      </c>
      <c r="K3279" s="948">
        <v>6</v>
      </c>
      <c r="L3279" s="948" t="s">
        <v>25</v>
      </c>
      <c r="M3279" s="948">
        <v>41600</v>
      </c>
      <c r="N3279" s="948" t="s">
        <v>97</v>
      </c>
      <c r="O3279" s="948">
        <v>122428</v>
      </c>
      <c r="P3279" s="948">
        <v>80828</v>
      </c>
      <c r="Q3279" s="948">
        <v>18870</v>
      </c>
      <c r="R3279" s="948">
        <v>26466</v>
      </c>
      <c r="S3279" s="948"/>
      <c r="T3279" s="948"/>
      <c r="U3279" s="948"/>
      <c r="V3279" s="948" t="s">
        <v>1348</v>
      </c>
      <c r="W3279" s="948">
        <v>3</v>
      </c>
    </row>
    <row r="3280" spans="1:23" s="917" customFormat="1" ht="12.75" customHeight="1">
      <c r="A3280" s="948">
        <v>1205</v>
      </c>
      <c r="B3280" s="948">
        <v>2807</v>
      </c>
      <c r="C3280" s="948" t="s">
        <v>1102</v>
      </c>
      <c r="D3280" s="948" t="s">
        <v>1103</v>
      </c>
      <c r="E3280" s="948">
        <v>49562</v>
      </c>
      <c r="F3280" s="948" t="s">
        <v>869</v>
      </c>
      <c r="G3280" s="948" t="s">
        <v>5119</v>
      </c>
      <c r="H3280" s="948" t="s">
        <v>5115</v>
      </c>
      <c r="I3280" s="948"/>
      <c r="J3280" s="948" t="s">
        <v>1096</v>
      </c>
      <c r="K3280" s="948">
        <v>3</v>
      </c>
      <c r="L3280" s="948" t="s">
        <v>25</v>
      </c>
      <c r="M3280" s="948">
        <v>41600</v>
      </c>
      <c r="N3280" s="948" t="s">
        <v>97</v>
      </c>
      <c r="O3280" s="948">
        <v>122428</v>
      </c>
      <c r="P3280" s="948">
        <v>80828</v>
      </c>
      <c r="Q3280" s="948">
        <v>18870</v>
      </c>
      <c r="R3280" s="948">
        <v>26466</v>
      </c>
      <c r="S3280" s="948"/>
      <c r="T3280" s="948"/>
      <c r="U3280" s="948"/>
      <c r="V3280" s="948" t="s">
        <v>1403</v>
      </c>
      <c r="W3280" s="948">
        <v>1</v>
      </c>
    </row>
    <row r="3281" spans="1:23" s="917" customFormat="1" ht="12.75" customHeight="1">
      <c r="A3281" s="948">
        <v>1205</v>
      </c>
      <c r="B3281" s="948">
        <v>2807</v>
      </c>
      <c r="C3281" s="948" t="s">
        <v>1102</v>
      </c>
      <c r="D3281" s="948" t="s">
        <v>1103</v>
      </c>
      <c r="E3281" s="948">
        <v>49562</v>
      </c>
      <c r="F3281" s="948" t="s">
        <v>871</v>
      </c>
      <c r="G3281" s="948" t="s">
        <v>5120</v>
      </c>
      <c r="H3281" s="948" t="s">
        <v>5115</v>
      </c>
      <c r="I3281" s="948"/>
      <c r="J3281" s="948" t="s">
        <v>1096</v>
      </c>
      <c r="K3281" s="948">
        <v>3</v>
      </c>
      <c r="L3281" s="948" t="s">
        <v>25</v>
      </c>
      <c r="M3281" s="948">
        <v>41600</v>
      </c>
      <c r="N3281" s="948" t="s">
        <v>97</v>
      </c>
      <c r="O3281" s="948">
        <v>122428</v>
      </c>
      <c r="P3281" s="948">
        <v>80828</v>
      </c>
      <c r="Q3281" s="948">
        <v>18870</v>
      </c>
      <c r="R3281" s="948">
        <v>26466</v>
      </c>
      <c r="S3281" s="948"/>
      <c r="T3281" s="948"/>
      <c r="U3281" s="948"/>
      <c r="V3281" s="948" t="s">
        <v>1403</v>
      </c>
      <c r="W3281" s="948">
        <v>1</v>
      </c>
    </row>
    <row r="3282" spans="1:23" s="917" customFormat="1" ht="12.75" customHeight="1">
      <c r="A3282" s="948">
        <v>1205</v>
      </c>
      <c r="B3282" s="948">
        <v>2807</v>
      </c>
      <c r="C3282" s="948" t="s">
        <v>1102</v>
      </c>
      <c r="D3282" s="948" t="s">
        <v>1103</v>
      </c>
      <c r="E3282" s="948">
        <v>49563</v>
      </c>
      <c r="F3282" s="948" t="s">
        <v>198</v>
      </c>
      <c r="G3282" s="948" t="s">
        <v>5121</v>
      </c>
      <c r="H3282" s="948" t="s">
        <v>5112</v>
      </c>
      <c r="I3282" s="948"/>
      <c r="J3282" s="948" t="s">
        <v>1096</v>
      </c>
      <c r="K3282" s="948">
        <v>3</v>
      </c>
      <c r="L3282" s="948" t="s">
        <v>25</v>
      </c>
      <c r="M3282" s="948">
        <v>41600</v>
      </c>
      <c r="N3282" s="948" t="s">
        <v>97</v>
      </c>
      <c r="O3282" s="948">
        <v>122428</v>
      </c>
      <c r="P3282" s="948">
        <v>80828</v>
      </c>
      <c r="Q3282" s="948">
        <v>18870</v>
      </c>
      <c r="R3282" s="948">
        <v>26466</v>
      </c>
      <c r="S3282" s="948"/>
      <c r="T3282" s="948"/>
      <c r="U3282" s="948"/>
      <c r="V3282" s="948" t="s">
        <v>1348</v>
      </c>
      <c r="W3282" s="948">
        <v>3</v>
      </c>
    </row>
    <row r="3283" spans="1:23" s="917" customFormat="1" ht="12.75" customHeight="1">
      <c r="A3283" s="948">
        <v>1205</v>
      </c>
      <c r="B3283" s="948">
        <v>2807</v>
      </c>
      <c r="C3283" s="948" t="s">
        <v>1102</v>
      </c>
      <c r="D3283" s="948" t="s">
        <v>1103</v>
      </c>
      <c r="E3283" s="948">
        <v>49564</v>
      </c>
      <c r="F3283" s="948" t="s">
        <v>198</v>
      </c>
      <c r="G3283" s="948" t="s">
        <v>5122</v>
      </c>
      <c r="H3283" s="948" t="s">
        <v>5123</v>
      </c>
      <c r="I3283" s="948"/>
      <c r="J3283" s="948" t="s">
        <v>1096</v>
      </c>
      <c r="K3283" s="948">
        <v>8</v>
      </c>
      <c r="L3283" s="948" t="s">
        <v>25</v>
      </c>
      <c r="M3283" s="948">
        <v>41600</v>
      </c>
      <c r="N3283" s="948" t="s">
        <v>97</v>
      </c>
      <c r="O3283" s="948">
        <v>122428</v>
      </c>
      <c r="P3283" s="948">
        <v>80828</v>
      </c>
      <c r="Q3283" s="948">
        <v>18870</v>
      </c>
      <c r="R3283" s="948">
        <v>26466</v>
      </c>
      <c r="S3283" s="948"/>
      <c r="T3283" s="948"/>
      <c r="U3283" s="948"/>
      <c r="V3283" s="948" t="s">
        <v>1348</v>
      </c>
      <c r="W3283" s="948">
        <v>3</v>
      </c>
    </row>
    <row r="3284" spans="1:23" s="917" customFormat="1" ht="12.75" customHeight="1">
      <c r="A3284" s="948">
        <v>1205</v>
      </c>
      <c r="B3284" s="948">
        <v>2807</v>
      </c>
      <c r="C3284" s="948" t="s">
        <v>1102</v>
      </c>
      <c r="D3284" s="948" t="s">
        <v>1103</v>
      </c>
      <c r="E3284" s="948">
        <v>49564</v>
      </c>
      <c r="F3284" s="948" t="s">
        <v>869</v>
      </c>
      <c r="G3284" s="948" t="s">
        <v>5124</v>
      </c>
      <c r="H3284" s="948" t="s">
        <v>5115</v>
      </c>
      <c r="I3284" s="948"/>
      <c r="J3284" s="948" t="s">
        <v>1096</v>
      </c>
      <c r="K3284" s="948">
        <v>4</v>
      </c>
      <c r="L3284" s="948" t="s">
        <v>25</v>
      </c>
      <c r="M3284" s="948">
        <v>41600</v>
      </c>
      <c r="N3284" s="948" t="s">
        <v>97</v>
      </c>
      <c r="O3284" s="948">
        <v>122428</v>
      </c>
      <c r="P3284" s="948">
        <v>80828</v>
      </c>
      <c r="Q3284" s="948">
        <v>18870</v>
      </c>
      <c r="R3284" s="948">
        <v>26466</v>
      </c>
      <c r="S3284" s="948"/>
      <c r="T3284" s="948"/>
      <c r="U3284" s="948"/>
      <c r="V3284" s="948" t="s">
        <v>1403</v>
      </c>
      <c r="W3284" s="948">
        <v>1</v>
      </c>
    </row>
    <row r="3285" spans="1:23" s="917" customFormat="1" ht="12.75" customHeight="1">
      <c r="A3285" s="948">
        <v>1205</v>
      </c>
      <c r="B3285" s="948">
        <v>2807</v>
      </c>
      <c r="C3285" s="948" t="s">
        <v>1102</v>
      </c>
      <c r="D3285" s="948" t="s">
        <v>1103</v>
      </c>
      <c r="E3285" s="948">
        <v>49564</v>
      </c>
      <c r="F3285" s="948" t="s">
        <v>871</v>
      </c>
      <c r="G3285" s="948" t="s">
        <v>5125</v>
      </c>
      <c r="H3285" s="948" t="s">
        <v>5115</v>
      </c>
      <c r="I3285" s="948"/>
      <c r="J3285" s="948" t="s">
        <v>1096</v>
      </c>
      <c r="K3285" s="948">
        <v>4</v>
      </c>
      <c r="L3285" s="948" t="s">
        <v>25</v>
      </c>
      <c r="M3285" s="948">
        <v>41600</v>
      </c>
      <c r="N3285" s="948" t="s">
        <v>97</v>
      </c>
      <c r="O3285" s="948">
        <v>122428</v>
      </c>
      <c r="P3285" s="948">
        <v>80828</v>
      </c>
      <c r="Q3285" s="948">
        <v>18870</v>
      </c>
      <c r="R3285" s="948">
        <v>26466</v>
      </c>
      <c r="S3285" s="948"/>
      <c r="T3285" s="948"/>
      <c r="U3285" s="948"/>
      <c r="V3285" s="948" t="s">
        <v>1403</v>
      </c>
      <c r="W3285" s="948">
        <v>1</v>
      </c>
    </row>
    <row r="3286" spans="1:23" s="917" customFormat="1" ht="12.75" customHeight="1">
      <c r="A3286" s="948">
        <v>1430</v>
      </c>
      <c r="B3286" s="948">
        <v>2805</v>
      </c>
      <c r="C3286" s="948" t="s">
        <v>110</v>
      </c>
      <c r="D3286" s="948" t="s">
        <v>1833</v>
      </c>
      <c r="E3286" s="948">
        <v>49565</v>
      </c>
      <c r="F3286" s="948" t="s">
        <v>198</v>
      </c>
      <c r="G3286" s="948" t="s">
        <v>5126</v>
      </c>
      <c r="H3286" s="948" t="s">
        <v>5127</v>
      </c>
      <c r="I3286" s="948"/>
      <c r="J3286" s="948" t="s">
        <v>1096</v>
      </c>
      <c r="K3286" s="948">
        <v>1</v>
      </c>
      <c r="L3286" s="948" t="s">
        <v>25</v>
      </c>
      <c r="M3286" s="948">
        <v>41600</v>
      </c>
      <c r="N3286" s="948" t="s">
        <v>109</v>
      </c>
      <c r="O3286" s="948">
        <v>149905</v>
      </c>
      <c r="P3286" s="948">
        <v>108305</v>
      </c>
      <c r="Q3286" s="948">
        <v>18870</v>
      </c>
      <c r="R3286" s="948">
        <v>26466</v>
      </c>
      <c r="S3286" s="948"/>
      <c r="T3286" s="948"/>
      <c r="U3286" s="948"/>
      <c r="V3286" s="948" t="s">
        <v>1348</v>
      </c>
      <c r="W3286" s="948">
        <v>1</v>
      </c>
    </row>
    <row r="3287" spans="1:23" s="917" customFormat="1" ht="12.75" customHeight="1">
      <c r="A3287" s="948">
        <v>1560</v>
      </c>
      <c r="B3287" s="948">
        <v>2814</v>
      </c>
      <c r="C3287" s="948" t="s">
        <v>121</v>
      </c>
      <c r="D3287" s="948" t="s">
        <v>1445</v>
      </c>
      <c r="E3287" s="948">
        <v>49566</v>
      </c>
      <c r="F3287" s="948" t="s">
        <v>198</v>
      </c>
      <c r="G3287" s="948" t="s">
        <v>5128</v>
      </c>
      <c r="H3287" s="948" t="s">
        <v>5129</v>
      </c>
      <c r="I3287" s="948"/>
      <c r="J3287" s="948" t="s">
        <v>1096</v>
      </c>
      <c r="K3287" s="948">
        <v>2</v>
      </c>
      <c r="L3287" s="948" t="s">
        <v>25</v>
      </c>
      <c r="M3287" s="948">
        <v>41600</v>
      </c>
      <c r="N3287" s="948" t="s">
        <v>120</v>
      </c>
      <c r="O3287" s="948">
        <v>177383</v>
      </c>
      <c r="P3287" s="948">
        <v>135783</v>
      </c>
      <c r="Q3287" s="948">
        <v>18870</v>
      </c>
      <c r="R3287" s="948">
        <v>26466</v>
      </c>
      <c r="S3287" s="948"/>
      <c r="T3287" s="948"/>
      <c r="U3287" s="948"/>
      <c r="V3287" s="948" t="s">
        <v>1348</v>
      </c>
      <c r="W3287" s="948">
        <v>1</v>
      </c>
    </row>
    <row r="3288" spans="1:23" s="917" customFormat="1" ht="12.75" customHeight="1">
      <c r="A3288" s="948">
        <v>2004</v>
      </c>
      <c r="B3288" s="948">
        <v>2840</v>
      </c>
      <c r="C3288" s="948" t="s">
        <v>87</v>
      </c>
      <c r="D3288" s="948" t="s">
        <v>1266</v>
      </c>
      <c r="E3288" s="948">
        <v>49567</v>
      </c>
      <c r="F3288" s="948" t="s">
        <v>198</v>
      </c>
      <c r="G3288" s="948" t="s">
        <v>5130</v>
      </c>
      <c r="H3288" s="948" t="s">
        <v>5131</v>
      </c>
      <c r="I3288" s="948"/>
      <c r="J3288" s="948" t="s">
        <v>1096</v>
      </c>
      <c r="K3288" s="948">
        <v>4</v>
      </c>
      <c r="L3288" s="948" t="s">
        <v>1415</v>
      </c>
      <c r="M3288" s="948">
        <v>0</v>
      </c>
      <c r="N3288" s="948" t="s">
        <v>84</v>
      </c>
      <c r="O3288" s="948">
        <v>97274</v>
      </c>
      <c r="P3288" s="948">
        <v>97274</v>
      </c>
      <c r="Q3288" s="948">
        <v>18870</v>
      </c>
      <c r="R3288" s="948">
        <v>26466</v>
      </c>
      <c r="S3288" s="948"/>
      <c r="T3288" s="948"/>
      <c r="U3288" s="948"/>
      <c r="V3288" s="948" t="s">
        <v>1348</v>
      </c>
      <c r="W3288" s="948">
        <v>3</v>
      </c>
    </row>
    <row r="3289" spans="1:23" s="917" customFormat="1" ht="12.75" customHeight="1">
      <c r="A3289" s="948">
        <v>1235</v>
      </c>
      <c r="B3289" s="948">
        <v>2824</v>
      </c>
      <c r="C3289" s="948" t="s">
        <v>122</v>
      </c>
      <c r="D3289" s="948" t="s">
        <v>1103</v>
      </c>
      <c r="E3289" s="948">
        <v>49568</v>
      </c>
      <c r="F3289" s="948" t="s">
        <v>198</v>
      </c>
      <c r="G3289" s="948" t="s">
        <v>5132</v>
      </c>
      <c r="H3289" s="948" t="s">
        <v>5133</v>
      </c>
      <c r="I3289" s="948"/>
      <c r="J3289" s="948" t="s">
        <v>1096</v>
      </c>
      <c r="K3289" s="948">
        <v>1</v>
      </c>
      <c r="L3289" s="948" t="s">
        <v>25</v>
      </c>
      <c r="M3289" s="948">
        <v>41600</v>
      </c>
      <c r="N3289" s="948" t="s">
        <v>114</v>
      </c>
      <c r="O3289" s="948">
        <v>165078</v>
      </c>
      <c r="P3289" s="948">
        <v>123478</v>
      </c>
      <c r="Q3289" s="948">
        <v>23032</v>
      </c>
      <c r="R3289" s="948">
        <v>43316</v>
      </c>
      <c r="S3289" s="948"/>
      <c r="T3289" s="948"/>
      <c r="U3289" s="948"/>
      <c r="V3289" s="948" t="s">
        <v>1348</v>
      </c>
      <c r="W3289" s="948">
        <v>1</v>
      </c>
    </row>
    <row r="3290" spans="1:23" s="917" customFormat="1" ht="12.75" customHeight="1">
      <c r="A3290" s="948">
        <v>1235</v>
      </c>
      <c r="B3290" s="948">
        <v>2824</v>
      </c>
      <c r="C3290" s="948" t="s">
        <v>122</v>
      </c>
      <c r="D3290" s="948" t="s">
        <v>1103</v>
      </c>
      <c r="E3290" s="948">
        <v>49569</v>
      </c>
      <c r="F3290" s="948" t="s">
        <v>198</v>
      </c>
      <c r="G3290" s="948" t="s">
        <v>5134</v>
      </c>
      <c r="H3290" s="948" t="s">
        <v>5133</v>
      </c>
      <c r="I3290" s="948"/>
      <c r="J3290" s="948" t="s">
        <v>1096</v>
      </c>
      <c r="K3290" s="948">
        <v>1</v>
      </c>
      <c r="L3290" s="948" t="s">
        <v>25</v>
      </c>
      <c r="M3290" s="948">
        <v>41600</v>
      </c>
      <c r="N3290" s="948" t="s">
        <v>114</v>
      </c>
      <c r="O3290" s="948">
        <v>165078</v>
      </c>
      <c r="P3290" s="948">
        <v>123478</v>
      </c>
      <c r="Q3290" s="948">
        <v>23032</v>
      </c>
      <c r="R3290" s="948">
        <v>43316</v>
      </c>
      <c r="S3290" s="948"/>
      <c r="T3290" s="948"/>
      <c r="U3290" s="948"/>
      <c r="V3290" s="948" t="s">
        <v>1348</v>
      </c>
      <c r="W3290" s="948">
        <v>1</v>
      </c>
    </row>
    <row r="3291" spans="1:23" s="917" customFormat="1" ht="12.75" customHeight="1">
      <c r="A3291" s="948">
        <v>1235</v>
      </c>
      <c r="B3291" s="948">
        <v>2824</v>
      </c>
      <c r="C3291" s="948" t="s">
        <v>122</v>
      </c>
      <c r="D3291" s="948" t="s">
        <v>1292</v>
      </c>
      <c r="E3291" s="948">
        <v>49570</v>
      </c>
      <c r="F3291" s="948" t="s">
        <v>198</v>
      </c>
      <c r="G3291" s="948" t="s">
        <v>5135</v>
      </c>
      <c r="H3291" s="948" t="s">
        <v>5136</v>
      </c>
      <c r="I3291" s="948"/>
      <c r="J3291" s="948" t="s">
        <v>1096</v>
      </c>
      <c r="K3291" s="948">
        <v>10</v>
      </c>
      <c r="L3291" s="948" t="s">
        <v>25</v>
      </c>
      <c r="M3291" s="948">
        <v>41600</v>
      </c>
      <c r="N3291" s="948" t="s">
        <v>114</v>
      </c>
      <c r="O3291" s="948">
        <v>165078</v>
      </c>
      <c r="P3291" s="948">
        <v>123478</v>
      </c>
      <c r="Q3291" s="948">
        <v>23032</v>
      </c>
      <c r="R3291" s="948">
        <v>43316</v>
      </c>
      <c r="S3291" s="948"/>
      <c r="T3291" s="948"/>
      <c r="U3291" s="948"/>
      <c r="V3291" s="948" t="s">
        <v>1348</v>
      </c>
      <c r="W3291" s="948">
        <v>2</v>
      </c>
    </row>
    <row r="3292" spans="1:23" s="917" customFormat="1" ht="12.75" customHeight="1">
      <c r="A3292" s="948">
        <v>1220</v>
      </c>
      <c r="B3292" s="948">
        <v>2807</v>
      </c>
      <c r="C3292" s="948" t="s">
        <v>1102</v>
      </c>
      <c r="D3292" s="948" t="s">
        <v>1103</v>
      </c>
      <c r="E3292" s="948">
        <v>49572</v>
      </c>
      <c r="F3292" s="948" t="s">
        <v>198</v>
      </c>
      <c r="G3292" s="948" t="s">
        <v>5137</v>
      </c>
      <c r="H3292" s="948" t="s">
        <v>5138</v>
      </c>
      <c r="I3292" s="948"/>
      <c r="J3292" s="948" t="s">
        <v>1096</v>
      </c>
      <c r="K3292" s="948">
        <v>5</v>
      </c>
      <c r="L3292" s="948" t="s">
        <v>25</v>
      </c>
      <c r="M3292" s="948">
        <v>41600</v>
      </c>
      <c r="N3292" s="948" t="s">
        <v>97</v>
      </c>
      <c r="O3292" s="948">
        <v>122428</v>
      </c>
      <c r="P3292" s="948">
        <v>80828</v>
      </c>
      <c r="Q3292" s="948">
        <v>18870</v>
      </c>
      <c r="R3292" s="948">
        <v>26466</v>
      </c>
      <c r="S3292" s="948"/>
      <c r="T3292" s="948"/>
      <c r="U3292" s="948"/>
      <c r="V3292" s="948" t="s">
        <v>1348</v>
      </c>
      <c r="W3292" s="948">
        <v>2</v>
      </c>
    </row>
    <row r="3293" spans="1:23" s="917" customFormat="1" ht="12.75" customHeight="1">
      <c r="A3293" s="948">
        <v>1220</v>
      </c>
      <c r="B3293" s="948">
        <v>2807</v>
      </c>
      <c r="C3293" s="948" t="s">
        <v>1102</v>
      </c>
      <c r="D3293" s="948" t="s">
        <v>1103</v>
      </c>
      <c r="E3293" s="948">
        <v>49573</v>
      </c>
      <c r="F3293" s="948" t="s">
        <v>198</v>
      </c>
      <c r="G3293" s="948" t="s">
        <v>5139</v>
      </c>
      <c r="H3293" s="948" t="s">
        <v>5138</v>
      </c>
      <c r="I3293" s="948"/>
      <c r="J3293" s="948" t="s">
        <v>1096</v>
      </c>
      <c r="K3293" s="948">
        <v>5</v>
      </c>
      <c r="L3293" s="948" t="s">
        <v>25</v>
      </c>
      <c r="M3293" s="948">
        <v>41600</v>
      </c>
      <c r="N3293" s="948" t="s">
        <v>97</v>
      </c>
      <c r="O3293" s="948">
        <v>122428</v>
      </c>
      <c r="P3293" s="948">
        <v>80828</v>
      </c>
      <c r="Q3293" s="948">
        <v>18870</v>
      </c>
      <c r="R3293" s="948">
        <v>26466</v>
      </c>
      <c r="S3293" s="948"/>
      <c r="T3293" s="948"/>
      <c r="U3293" s="948"/>
      <c r="V3293" s="948" t="s">
        <v>1348</v>
      </c>
      <c r="W3293" s="948">
        <v>2</v>
      </c>
    </row>
    <row r="3294" spans="1:23" s="917" customFormat="1" ht="12.75" customHeight="1">
      <c r="A3294" s="948">
        <v>1220</v>
      </c>
      <c r="B3294" s="948">
        <v>2807</v>
      </c>
      <c r="C3294" s="948" t="s">
        <v>1102</v>
      </c>
      <c r="D3294" s="948" t="s">
        <v>1103</v>
      </c>
      <c r="E3294" s="948">
        <v>49574</v>
      </c>
      <c r="F3294" s="948" t="s">
        <v>198</v>
      </c>
      <c r="G3294" s="948" t="s">
        <v>5140</v>
      </c>
      <c r="H3294" s="948" t="s">
        <v>5138</v>
      </c>
      <c r="I3294" s="948"/>
      <c r="J3294" s="948" t="s">
        <v>1096</v>
      </c>
      <c r="K3294" s="948">
        <v>5</v>
      </c>
      <c r="L3294" s="948" t="s">
        <v>25</v>
      </c>
      <c r="M3294" s="948">
        <v>41600</v>
      </c>
      <c r="N3294" s="948" t="s">
        <v>97</v>
      </c>
      <c r="O3294" s="948">
        <v>122428</v>
      </c>
      <c r="P3294" s="948">
        <v>80828</v>
      </c>
      <c r="Q3294" s="948">
        <v>18870</v>
      </c>
      <c r="R3294" s="948">
        <v>26466</v>
      </c>
      <c r="S3294" s="948"/>
      <c r="T3294" s="948"/>
      <c r="U3294" s="948"/>
      <c r="V3294" s="948" t="s">
        <v>1348</v>
      </c>
      <c r="W3294" s="948">
        <v>2</v>
      </c>
    </row>
    <row r="3295" spans="1:23" s="917" customFormat="1" ht="12.75" customHeight="1">
      <c r="A3295" s="948">
        <v>1220</v>
      </c>
      <c r="B3295" s="948">
        <v>2807</v>
      </c>
      <c r="C3295" s="948" t="s">
        <v>1102</v>
      </c>
      <c r="D3295" s="948" t="s">
        <v>1103</v>
      </c>
      <c r="E3295" s="948">
        <v>49575</v>
      </c>
      <c r="F3295" s="948" t="s">
        <v>198</v>
      </c>
      <c r="G3295" s="948" t="s">
        <v>5141</v>
      </c>
      <c r="H3295" s="948" t="s">
        <v>5138</v>
      </c>
      <c r="I3295" s="948"/>
      <c r="J3295" s="948" t="s">
        <v>1096</v>
      </c>
      <c r="K3295" s="948">
        <v>5</v>
      </c>
      <c r="L3295" s="948" t="s">
        <v>25</v>
      </c>
      <c r="M3295" s="948">
        <v>41600</v>
      </c>
      <c r="N3295" s="948" t="s">
        <v>97</v>
      </c>
      <c r="O3295" s="948">
        <v>122428</v>
      </c>
      <c r="P3295" s="948">
        <v>80828</v>
      </c>
      <c r="Q3295" s="948">
        <v>18870</v>
      </c>
      <c r="R3295" s="948">
        <v>26466</v>
      </c>
      <c r="S3295" s="948"/>
      <c r="T3295" s="948"/>
      <c r="U3295" s="948"/>
      <c r="V3295" s="948" t="s">
        <v>1348</v>
      </c>
      <c r="W3295" s="948">
        <v>2</v>
      </c>
    </row>
    <row r="3296" spans="1:23" s="917" customFormat="1" ht="12.75" customHeight="1">
      <c r="A3296" s="948">
        <v>1220</v>
      </c>
      <c r="B3296" s="948">
        <v>2807</v>
      </c>
      <c r="C3296" s="948" t="s">
        <v>1102</v>
      </c>
      <c r="D3296" s="948" t="s">
        <v>1103</v>
      </c>
      <c r="E3296" s="948">
        <v>49576</v>
      </c>
      <c r="F3296" s="948" t="s">
        <v>198</v>
      </c>
      <c r="G3296" s="948" t="s">
        <v>5142</v>
      </c>
      <c r="H3296" s="948" t="s">
        <v>5138</v>
      </c>
      <c r="I3296" s="948"/>
      <c r="J3296" s="948" t="s">
        <v>1096</v>
      </c>
      <c r="K3296" s="948">
        <v>5</v>
      </c>
      <c r="L3296" s="948" t="s">
        <v>25</v>
      </c>
      <c r="M3296" s="948">
        <v>41600</v>
      </c>
      <c r="N3296" s="948" t="s">
        <v>97</v>
      </c>
      <c r="O3296" s="948">
        <v>122428</v>
      </c>
      <c r="P3296" s="948">
        <v>80828</v>
      </c>
      <c r="Q3296" s="948">
        <v>18870</v>
      </c>
      <c r="R3296" s="948">
        <v>26466</v>
      </c>
      <c r="S3296" s="948"/>
      <c r="T3296" s="948"/>
      <c r="U3296" s="948"/>
      <c r="V3296" s="948" t="s">
        <v>1348</v>
      </c>
      <c r="W3296" s="948">
        <v>2</v>
      </c>
    </row>
    <row r="3297" spans="1:23" s="917" customFormat="1" ht="12.75" customHeight="1">
      <c r="A3297" s="948">
        <v>1220</v>
      </c>
      <c r="B3297" s="948">
        <v>2807</v>
      </c>
      <c r="C3297" s="948" t="s">
        <v>1102</v>
      </c>
      <c r="D3297" s="948" t="s">
        <v>1103</v>
      </c>
      <c r="E3297" s="948">
        <v>49577</v>
      </c>
      <c r="F3297" s="948" t="s">
        <v>198</v>
      </c>
      <c r="G3297" s="948" t="s">
        <v>5143</v>
      </c>
      <c r="H3297" s="948" t="s">
        <v>5133</v>
      </c>
      <c r="I3297" s="948"/>
      <c r="J3297" s="948" t="s">
        <v>1096</v>
      </c>
      <c r="K3297" s="948">
        <v>3</v>
      </c>
      <c r="L3297" s="948" t="s">
        <v>25</v>
      </c>
      <c r="M3297" s="948">
        <v>41600</v>
      </c>
      <c r="N3297" s="948" t="s">
        <v>97</v>
      </c>
      <c r="O3297" s="948">
        <v>122428</v>
      </c>
      <c r="P3297" s="948">
        <v>80828</v>
      </c>
      <c r="Q3297" s="948">
        <v>18870</v>
      </c>
      <c r="R3297" s="948">
        <v>26466</v>
      </c>
      <c r="S3297" s="948"/>
      <c r="T3297" s="948"/>
      <c r="U3297" s="948"/>
      <c r="V3297" s="948" t="s">
        <v>1348</v>
      </c>
      <c r="W3297" s="948">
        <v>1</v>
      </c>
    </row>
    <row r="3298" spans="1:23" s="917" customFormat="1" ht="12.75" customHeight="1">
      <c r="A3298" s="948">
        <v>1220</v>
      </c>
      <c r="B3298" s="948">
        <v>2807</v>
      </c>
      <c r="C3298" s="948" t="s">
        <v>1102</v>
      </c>
      <c r="D3298" s="948" t="s">
        <v>1103</v>
      </c>
      <c r="E3298" s="948">
        <v>49578</v>
      </c>
      <c r="F3298" s="948" t="s">
        <v>198</v>
      </c>
      <c r="G3298" s="948" t="s">
        <v>5144</v>
      </c>
      <c r="H3298" s="948" t="s">
        <v>5133</v>
      </c>
      <c r="I3298" s="948"/>
      <c r="J3298" s="948" t="s">
        <v>1096</v>
      </c>
      <c r="K3298" s="948">
        <v>5</v>
      </c>
      <c r="L3298" s="948" t="s">
        <v>25</v>
      </c>
      <c r="M3298" s="948">
        <v>41600</v>
      </c>
      <c r="N3298" s="948" t="s">
        <v>97</v>
      </c>
      <c r="O3298" s="948">
        <v>122428</v>
      </c>
      <c r="P3298" s="948">
        <v>80828</v>
      </c>
      <c r="Q3298" s="948">
        <v>18870</v>
      </c>
      <c r="R3298" s="948">
        <v>26466</v>
      </c>
      <c r="S3298" s="948"/>
      <c r="T3298" s="948"/>
      <c r="U3298" s="948"/>
      <c r="V3298" s="948" t="s">
        <v>1348</v>
      </c>
      <c r="W3298" s="948">
        <v>1</v>
      </c>
    </row>
    <row r="3299" spans="1:23" s="917" customFormat="1" ht="12.75" customHeight="1">
      <c r="A3299" s="948">
        <v>1912</v>
      </c>
      <c r="B3299" s="948">
        <v>2840</v>
      </c>
      <c r="C3299" s="948" t="s">
        <v>87</v>
      </c>
      <c r="D3299" s="948" t="s">
        <v>1270</v>
      </c>
      <c r="E3299" s="948">
        <v>49579</v>
      </c>
      <c r="F3299" s="948" t="s">
        <v>198</v>
      </c>
      <c r="G3299" s="948" t="s">
        <v>5145</v>
      </c>
      <c r="H3299" s="948" t="s">
        <v>5146</v>
      </c>
      <c r="I3299" s="948"/>
      <c r="J3299" s="948" t="s">
        <v>1096</v>
      </c>
      <c r="K3299" s="948">
        <v>2</v>
      </c>
      <c r="L3299" s="948" t="s">
        <v>25</v>
      </c>
      <c r="M3299" s="948">
        <v>41600</v>
      </c>
      <c r="N3299" s="948" t="s">
        <v>84</v>
      </c>
      <c r="O3299" s="948">
        <v>94362</v>
      </c>
      <c r="P3299" s="948">
        <v>52762</v>
      </c>
      <c r="Q3299" s="948">
        <v>9746</v>
      </c>
      <c r="R3299" s="948">
        <v>9782</v>
      </c>
      <c r="S3299" s="948"/>
      <c r="T3299" s="948"/>
      <c r="U3299" s="948"/>
      <c r="V3299" s="948" t="s">
        <v>1348</v>
      </c>
      <c r="W3299" s="948">
        <v>2</v>
      </c>
    </row>
    <row r="3300" spans="1:23" s="917" customFormat="1" ht="12.75" customHeight="1">
      <c r="A3300" s="948">
        <v>1650</v>
      </c>
      <c r="B3300" s="948">
        <v>2840</v>
      </c>
      <c r="C3300" s="948" t="s">
        <v>87</v>
      </c>
      <c r="D3300" s="948" t="s">
        <v>1093</v>
      </c>
      <c r="E3300" s="948">
        <v>49581</v>
      </c>
      <c r="F3300" s="948" t="s">
        <v>198</v>
      </c>
      <c r="G3300" s="948" t="s">
        <v>5147</v>
      </c>
      <c r="H3300" s="948" t="s">
        <v>5148</v>
      </c>
      <c r="I3300" s="948"/>
      <c r="J3300" s="948" t="s">
        <v>1096</v>
      </c>
      <c r="K3300" s="948">
        <v>2</v>
      </c>
      <c r="L3300" s="948" t="s">
        <v>25</v>
      </c>
      <c r="M3300" s="948">
        <v>41600</v>
      </c>
      <c r="N3300" s="948" t="s">
        <v>84</v>
      </c>
      <c r="O3300" s="948">
        <v>94362</v>
      </c>
      <c r="P3300" s="948">
        <v>52762</v>
      </c>
      <c r="Q3300" s="948">
        <v>31258</v>
      </c>
      <c r="R3300" s="948">
        <v>102994</v>
      </c>
      <c r="S3300" s="948"/>
      <c r="T3300" s="948"/>
      <c r="U3300" s="948"/>
      <c r="V3300" s="948" t="s">
        <v>1348</v>
      </c>
      <c r="W3300" s="948">
        <v>1</v>
      </c>
    </row>
    <row r="3301" spans="1:23" s="917" customFormat="1" ht="12.75" customHeight="1">
      <c r="A3301" s="948">
        <v>1650</v>
      </c>
      <c r="B3301" s="948">
        <v>2840</v>
      </c>
      <c r="C3301" s="948" t="s">
        <v>87</v>
      </c>
      <c r="D3301" s="948" t="s">
        <v>1093</v>
      </c>
      <c r="E3301" s="948">
        <v>49582</v>
      </c>
      <c r="F3301" s="948" t="s">
        <v>198</v>
      </c>
      <c r="G3301" s="948" t="s">
        <v>5149</v>
      </c>
      <c r="H3301" s="948" t="s">
        <v>5148</v>
      </c>
      <c r="I3301" s="948"/>
      <c r="J3301" s="948" t="s">
        <v>1096</v>
      </c>
      <c r="K3301" s="948">
        <v>3</v>
      </c>
      <c r="L3301" s="948" t="s">
        <v>25</v>
      </c>
      <c r="M3301" s="948">
        <v>41600</v>
      </c>
      <c r="N3301" s="948" t="s">
        <v>84</v>
      </c>
      <c r="O3301" s="948">
        <v>94362</v>
      </c>
      <c r="P3301" s="948">
        <v>52762</v>
      </c>
      <c r="Q3301" s="948">
        <v>31258</v>
      </c>
      <c r="R3301" s="948">
        <v>102994</v>
      </c>
      <c r="S3301" s="948"/>
      <c r="T3301" s="948"/>
      <c r="U3301" s="948"/>
      <c r="V3301" s="948" t="s">
        <v>1348</v>
      </c>
      <c r="W3301" s="948">
        <v>1</v>
      </c>
    </row>
    <row r="3302" spans="1:23" s="917" customFormat="1" ht="12.75" customHeight="1">
      <c r="A3302" s="948">
        <v>1650</v>
      </c>
      <c r="B3302" s="948">
        <v>2840</v>
      </c>
      <c r="C3302" s="948" t="s">
        <v>87</v>
      </c>
      <c r="D3302" s="948" t="s">
        <v>1093</v>
      </c>
      <c r="E3302" s="948">
        <v>49583</v>
      </c>
      <c r="F3302" s="948" t="s">
        <v>198</v>
      </c>
      <c r="G3302" s="948" t="s">
        <v>5150</v>
      </c>
      <c r="H3302" s="948" t="s">
        <v>5148</v>
      </c>
      <c r="I3302" s="948"/>
      <c r="J3302" s="948" t="s">
        <v>1096</v>
      </c>
      <c r="K3302" s="948">
        <v>2</v>
      </c>
      <c r="L3302" s="948" t="s">
        <v>25</v>
      </c>
      <c r="M3302" s="948">
        <v>41600</v>
      </c>
      <c r="N3302" s="948" t="s">
        <v>84</v>
      </c>
      <c r="O3302" s="948">
        <v>94362</v>
      </c>
      <c r="P3302" s="948">
        <v>52762</v>
      </c>
      <c r="Q3302" s="948">
        <v>31258</v>
      </c>
      <c r="R3302" s="948">
        <v>102994</v>
      </c>
      <c r="S3302" s="948"/>
      <c r="T3302" s="948"/>
      <c r="U3302" s="948"/>
      <c r="V3302" s="948" t="s">
        <v>1348</v>
      </c>
      <c r="W3302" s="948">
        <v>1</v>
      </c>
    </row>
    <row r="3303" spans="1:23" s="917" customFormat="1" ht="12.75" customHeight="1">
      <c r="A3303" s="948">
        <v>1650</v>
      </c>
      <c r="B3303" s="948">
        <v>2840</v>
      </c>
      <c r="C3303" s="948" t="s">
        <v>87</v>
      </c>
      <c r="D3303" s="948" t="s">
        <v>1093</v>
      </c>
      <c r="E3303" s="948">
        <v>49584</v>
      </c>
      <c r="F3303" s="948" t="s">
        <v>198</v>
      </c>
      <c r="G3303" s="948" t="s">
        <v>5151</v>
      </c>
      <c r="H3303" s="948" t="s">
        <v>5148</v>
      </c>
      <c r="I3303" s="948"/>
      <c r="J3303" s="948" t="s">
        <v>1096</v>
      </c>
      <c r="K3303" s="948">
        <v>2</v>
      </c>
      <c r="L3303" s="948" t="s">
        <v>25</v>
      </c>
      <c r="M3303" s="948">
        <v>41600</v>
      </c>
      <c r="N3303" s="948" t="s">
        <v>84</v>
      </c>
      <c r="O3303" s="948">
        <v>94362</v>
      </c>
      <c r="P3303" s="948">
        <v>52762</v>
      </c>
      <c r="Q3303" s="948">
        <v>31258</v>
      </c>
      <c r="R3303" s="948">
        <v>102994</v>
      </c>
      <c r="S3303" s="948"/>
      <c r="T3303" s="948"/>
      <c r="U3303" s="948"/>
      <c r="V3303" s="948" t="s">
        <v>1348</v>
      </c>
      <c r="W3303" s="948">
        <v>1</v>
      </c>
    </row>
    <row r="3304" spans="1:23" s="917" customFormat="1" ht="12.75" customHeight="1">
      <c r="A3304" s="948">
        <v>1335</v>
      </c>
      <c r="B3304" s="948">
        <v>2832</v>
      </c>
      <c r="C3304" s="948" t="s">
        <v>92</v>
      </c>
      <c r="D3304" s="948" t="s">
        <v>1133</v>
      </c>
      <c r="E3304" s="948">
        <v>49585</v>
      </c>
      <c r="F3304" s="948" t="s">
        <v>198</v>
      </c>
      <c r="G3304" s="948" t="s">
        <v>5152</v>
      </c>
      <c r="H3304" s="948" t="s">
        <v>5148</v>
      </c>
      <c r="I3304" s="948"/>
      <c r="J3304" s="948" t="s">
        <v>1096</v>
      </c>
      <c r="K3304" s="948">
        <v>3</v>
      </c>
      <c r="L3304" s="948" t="s">
        <v>25</v>
      </c>
      <c r="M3304" s="948">
        <v>41600</v>
      </c>
      <c r="N3304" s="948" t="s">
        <v>88</v>
      </c>
      <c r="O3304" s="948">
        <v>101092</v>
      </c>
      <c r="P3304" s="948">
        <v>59492</v>
      </c>
      <c r="Q3304" s="948">
        <v>18870</v>
      </c>
      <c r="R3304" s="948">
        <v>26466</v>
      </c>
      <c r="S3304" s="948"/>
      <c r="T3304" s="948"/>
      <c r="U3304" s="948"/>
      <c r="V3304" s="948" t="s">
        <v>1348</v>
      </c>
      <c r="W3304" s="948">
        <v>2</v>
      </c>
    </row>
    <row r="3305" spans="1:23" s="917" customFormat="1" ht="12.75" customHeight="1">
      <c r="A3305" s="948">
        <v>1335</v>
      </c>
      <c r="B3305" s="948">
        <v>2807</v>
      </c>
      <c r="C3305" s="948" t="s">
        <v>1102</v>
      </c>
      <c r="D3305" s="948" t="s">
        <v>1133</v>
      </c>
      <c r="E3305" s="948">
        <v>49586</v>
      </c>
      <c r="F3305" s="948" t="s">
        <v>198</v>
      </c>
      <c r="G3305" s="948" t="s">
        <v>5153</v>
      </c>
      <c r="H3305" s="948" t="s">
        <v>3637</v>
      </c>
      <c r="I3305" s="948"/>
      <c r="J3305" s="948" t="s">
        <v>1096</v>
      </c>
      <c r="K3305" s="948">
        <v>3</v>
      </c>
      <c r="L3305" s="948" t="s">
        <v>25</v>
      </c>
      <c r="M3305" s="948">
        <v>41600</v>
      </c>
      <c r="N3305" s="948" t="s">
        <v>97</v>
      </c>
      <c r="O3305" s="948">
        <v>122428</v>
      </c>
      <c r="P3305" s="948">
        <v>80828</v>
      </c>
      <c r="Q3305" s="948">
        <v>18870</v>
      </c>
      <c r="R3305" s="948">
        <v>26466</v>
      </c>
      <c r="S3305" s="948"/>
      <c r="T3305" s="948"/>
      <c r="U3305" s="948"/>
      <c r="V3305" s="948" t="s">
        <v>1348</v>
      </c>
      <c r="W3305" s="948">
        <v>2</v>
      </c>
    </row>
    <row r="3306" spans="1:23" s="917" customFormat="1" ht="12.75" customHeight="1">
      <c r="A3306" s="948">
        <v>16</v>
      </c>
      <c r="B3306" s="948">
        <v>2808</v>
      </c>
      <c r="C3306" s="948" t="s">
        <v>99</v>
      </c>
      <c r="D3306" s="948" t="s">
        <v>1126</v>
      </c>
      <c r="E3306" s="948">
        <v>49587</v>
      </c>
      <c r="F3306" s="948" t="s">
        <v>198</v>
      </c>
      <c r="G3306" s="948" t="s">
        <v>5154</v>
      </c>
      <c r="H3306" s="948" t="s">
        <v>5155</v>
      </c>
      <c r="I3306" s="948"/>
      <c r="J3306" s="948" t="s">
        <v>1096</v>
      </c>
      <c r="K3306" s="948">
        <v>1</v>
      </c>
      <c r="L3306" s="948" t="s">
        <v>25</v>
      </c>
      <c r="M3306" s="948">
        <v>41600</v>
      </c>
      <c r="N3306" s="948" t="s">
        <v>97</v>
      </c>
      <c r="O3306" s="948">
        <v>122428</v>
      </c>
      <c r="P3306" s="948">
        <v>80828</v>
      </c>
      <c r="Q3306" s="948">
        <v>18870</v>
      </c>
      <c r="R3306" s="948">
        <v>26466</v>
      </c>
      <c r="S3306" s="948"/>
      <c r="T3306" s="948"/>
      <c r="U3306" s="948"/>
      <c r="V3306" s="948" t="s">
        <v>1348</v>
      </c>
      <c r="W3306" s="948">
        <v>1</v>
      </c>
    </row>
    <row r="3307" spans="1:23" s="917" customFormat="1" ht="12.75" customHeight="1">
      <c r="A3307" s="948">
        <v>1034</v>
      </c>
      <c r="B3307" s="948">
        <v>2840</v>
      </c>
      <c r="C3307" s="948" t="s">
        <v>87</v>
      </c>
      <c r="D3307" s="948" t="s">
        <v>1292</v>
      </c>
      <c r="E3307" s="948">
        <v>49588</v>
      </c>
      <c r="F3307" s="948" t="s">
        <v>198</v>
      </c>
      <c r="G3307" s="948" t="s">
        <v>5156</v>
      </c>
      <c r="H3307" s="948" t="s">
        <v>5157</v>
      </c>
      <c r="I3307" s="948"/>
      <c r="J3307" s="948" t="s">
        <v>1096</v>
      </c>
      <c r="K3307" s="948">
        <v>3</v>
      </c>
      <c r="L3307" s="948" t="s">
        <v>25</v>
      </c>
      <c r="M3307" s="948">
        <v>41600</v>
      </c>
      <c r="N3307" s="948" t="s">
        <v>84</v>
      </c>
      <c r="O3307" s="948">
        <v>94362</v>
      </c>
      <c r="P3307" s="948">
        <v>52762</v>
      </c>
      <c r="Q3307" s="948">
        <v>18870</v>
      </c>
      <c r="R3307" s="948">
        <v>26466</v>
      </c>
      <c r="S3307" s="948"/>
      <c r="T3307" s="948"/>
      <c r="U3307" s="948"/>
      <c r="V3307" s="948" t="s">
        <v>1348</v>
      </c>
      <c r="W3307" s="948">
        <v>2</v>
      </c>
    </row>
    <row r="3308" spans="1:23" s="917" customFormat="1" ht="12.75" customHeight="1">
      <c r="A3308" s="948">
        <v>1145</v>
      </c>
      <c r="B3308" s="948">
        <v>2840</v>
      </c>
      <c r="C3308" s="948" t="s">
        <v>87</v>
      </c>
      <c r="D3308" s="948" t="s">
        <v>1133</v>
      </c>
      <c r="E3308" s="948">
        <v>49589</v>
      </c>
      <c r="F3308" s="948" t="s">
        <v>198</v>
      </c>
      <c r="G3308" s="948" t="s">
        <v>5158</v>
      </c>
      <c r="H3308" s="948" t="s">
        <v>5123</v>
      </c>
      <c r="I3308" s="948"/>
      <c r="J3308" s="948" t="s">
        <v>1096</v>
      </c>
      <c r="K3308" s="948">
        <v>1</v>
      </c>
      <c r="L3308" s="948" t="s">
        <v>327</v>
      </c>
      <c r="M3308" s="948">
        <v>41600</v>
      </c>
      <c r="N3308" s="948" t="s">
        <v>84</v>
      </c>
      <c r="O3308" s="948">
        <v>94362</v>
      </c>
      <c r="P3308" s="948">
        <v>52762</v>
      </c>
      <c r="Q3308" s="948">
        <v>18870</v>
      </c>
      <c r="R3308" s="948">
        <v>26466</v>
      </c>
      <c r="S3308" s="948"/>
      <c r="T3308" s="948"/>
      <c r="U3308" s="948"/>
      <c r="V3308" s="948" t="s">
        <v>1348</v>
      </c>
      <c r="W3308" s="948">
        <v>1</v>
      </c>
    </row>
    <row r="3309" spans="1:23" s="917" customFormat="1" ht="12.75" customHeight="1">
      <c r="A3309" s="948">
        <v>1535</v>
      </c>
      <c r="B3309" s="948">
        <v>2824</v>
      </c>
      <c r="C3309" s="948" t="s">
        <v>122</v>
      </c>
      <c r="D3309" s="948" t="s">
        <v>1445</v>
      </c>
      <c r="E3309" s="948">
        <v>49590</v>
      </c>
      <c r="F3309" s="948" t="s">
        <v>198</v>
      </c>
      <c r="G3309" s="948" t="s">
        <v>5159</v>
      </c>
      <c r="H3309" s="948" t="s">
        <v>5071</v>
      </c>
      <c r="I3309" s="948"/>
      <c r="J3309" s="948" t="s">
        <v>1096</v>
      </c>
      <c r="K3309" s="948">
        <v>3</v>
      </c>
      <c r="L3309" s="948" t="s">
        <v>25</v>
      </c>
      <c r="M3309" s="948">
        <v>41600</v>
      </c>
      <c r="N3309" s="948" t="s">
        <v>114</v>
      </c>
      <c r="O3309" s="948">
        <v>165078</v>
      </c>
      <c r="P3309" s="948">
        <v>123478</v>
      </c>
      <c r="Q3309" s="948">
        <v>18870</v>
      </c>
      <c r="R3309" s="948">
        <v>26466</v>
      </c>
      <c r="S3309" s="948"/>
      <c r="T3309" s="948"/>
      <c r="U3309" s="948"/>
      <c r="V3309" s="948" t="s">
        <v>1348</v>
      </c>
      <c r="W3309" s="948">
        <v>1</v>
      </c>
    </row>
    <row r="3310" spans="1:23" s="917" customFormat="1" ht="12.75" customHeight="1">
      <c r="A3310" s="948">
        <v>1535</v>
      </c>
      <c r="B3310" s="948">
        <v>2824</v>
      </c>
      <c r="C3310" s="948" t="s">
        <v>122</v>
      </c>
      <c r="D3310" s="948" t="s">
        <v>1445</v>
      </c>
      <c r="E3310" s="948">
        <v>49591</v>
      </c>
      <c r="F3310" s="948" t="s">
        <v>198</v>
      </c>
      <c r="G3310" s="948" t="s">
        <v>5160</v>
      </c>
      <c r="H3310" s="948" t="s">
        <v>5071</v>
      </c>
      <c r="I3310" s="948"/>
      <c r="J3310" s="948" t="s">
        <v>1096</v>
      </c>
      <c r="K3310" s="948">
        <v>3</v>
      </c>
      <c r="L3310" s="948" t="s">
        <v>25</v>
      </c>
      <c r="M3310" s="948">
        <v>41600</v>
      </c>
      <c r="N3310" s="948" t="s">
        <v>114</v>
      </c>
      <c r="O3310" s="948">
        <v>165078</v>
      </c>
      <c r="P3310" s="948">
        <v>123478</v>
      </c>
      <c r="Q3310" s="948">
        <v>18870</v>
      </c>
      <c r="R3310" s="948">
        <v>26466</v>
      </c>
      <c r="S3310" s="948"/>
      <c r="T3310" s="948"/>
      <c r="U3310" s="948"/>
      <c r="V3310" s="948" t="s">
        <v>1348</v>
      </c>
      <c r="W3310" s="948">
        <v>1</v>
      </c>
    </row>
    <row r="3311" spans="1:23" s="917" customFormat="1" ht="12.75" customHeight="1">
      <c r="A3311" s="948">
        <v>1034</v>
      </c>
      <c r="B3311" s="948">
        <v>2840</v>
      </c>
      <c r="C3311" s="948" t="s">
        <v>87</v>
      </c>
      <c r="D3311" s="948" t="s">
        <v>1292</v>
      </c>
      <c r="E3311" s="948">
        <v>49592</v>
      </c>
      <c r="F3311" s="948" t="s">
        <v>198</v>
      </c>
      <c r="G3311" s="948" t="s">
        <v>5161</v>
      </c>
      <c r="H3311" s="948" t="s">
        <v>5162</v>
      </c>
      <c r="I3311" s="948"/>
      <c r="J3311" s="948" t="s">
        <v>1096</v>
      </c>
      <c r="K3311" s="948">
        <v>5</v>
      </c>
      <c r="L3311" s="948" t="s">
        <v>25</v>
      </c>
      <c r="M3311" s="948">
        <v>41600</v>
      </c>
      <c r="N3311" s="948" t="s">
        <v>84</v>
      </c>
      <c r="O3311" s="948">
        <v>94362</v>
      </c>
      <c r="P3311" s="948">
        <v>52762</v>
      </c>
      <c r="Q3311" s="948">
        <v>18870</v>
      </c>
      <c r="R3311" s="948">
        <v>26466</v>
      </c>
      <c r="S3311" s="948"/>
      <c r="T3311" s="948"/>
      <c r="U3311" s="948"/>
      <c r="V3311" s="948" t="s">
        <v>1348</v>
      </c>
      <c r="W3311" s="948">
        <v>2</v>
      </c>
    </row>
    <row r="3312" spans="1:23" s="917" customFormat="1" ht="12.75" customHeight="1">
      <c r="A3312" s="948">
        <v>1034</v>
      </c>
      <c r="B3312" s="948">
        <v>2840</v>
      </c>
      <c r="C3312" s="948" t="s">
        <v>87</v>
      </c>
      <c r="D3312" s="948" t="s">
        <v>1106</v>
      </c>
      <c r="E3312" s="948">
        <v>49593</v>
      </c>
      <c r="F3312" s="948" t="s">
        <v>198</v>
      </c>
      <c r="G3312" s="948" t="s">
        <v>5163</v>
      </c>
      <c r="H3312" s="948" t="s">
        <v>5071</v>
      </c>
      <c r="I3312" s="948"/>
      <c r="J3312" s="948" t="s">
        <v>1096</v>
      </c>
      <c r="K3312" s="948">
        <v>5</v>
      </c>
      <c r="L3312" s="948" t="s">
        <v>25</v>
      </c>
      <c r="M3312" s="948">
        <v>41600</v>
      </c>
      <c r="N3312" s="948" t="s">
        <v>84</v>
      </c>
      <c r="O3312" s="948">
        <v>94362</v>
      </c>
      <c r="P3312" s="948">
        <v>52762</v>
      </c>
      <c r="Q3312" s="948">
        <v>18870</v>
      </c>
      <c r="R3312" s="948">
        <v>26466</v>
      </c>
      <c r="S3312" s="948"/>
      <c r="T3312" s="948"/>
      <c r="U3312" s="948"/>
      <c r="V3312" s="948" t="s">
        <v>1348</v>
      </c>
      <c r="W3312" s="948">
        <v>1</v>
      </c>
    </row>
    <row r="3313" spans="1:23" s="917" customFormat="1" ht="12.75" customHeight="1">
      <c r="A3313" s="948">
        <v>1210</v>
      </c>
      <c r="B3313" s="948">
        <v>2806</v>
      </c>
      <c r="C3313" s="948" t="s">
        <v>111</v>
      </c>
      <c r="D3313" s="948" t="s">
        <v>1103</v>
      </c>
      <c r="E3313" s="948">
        <v>49594</v>
      </c>
      <c r="F3313" s="948" t="s">
        <v>198</v>
      </c>
      <c r="G3313" s="948" t="s">
        <v>5164</v>
      </c>
      <c r="H3313" s="948" t="s">
        <v>5133</v>
      </c>
      <c r="I3313" s="948"/>
      <c r="J3313" s="948" t="s">
        <v>1096</v>
      </c>
      <c r="K3313" s="948">
        <v>5</v>
      </c>
      <c r="L3313" s="948" t="s">
        <v>25</v>
      </c>
      <c r="M3313" s="948">
        <v>41600</v>
      </c>
      <c r="N3313" s="948" t="s">
        <v>109</v>
      </c>
      <c r="O3313" s="948">
        <v>149905</v>
      </c>
      <c r="P3313" s="948">
        <v>108305</v>
      </c>
      <c r="Q3313" s="948">
        <v>18870</v>
      </c>
      <c r="R3313" s="948">
        <v>26466</v>
      </c>
      <c r="S3313" s="948"/>
      <c r="T3313" s="948"/>
      <c r="U3313" s="948"/>
      <c r="V3313" s="948" t="s">
        <v>1348</v>
      </c>
      <c r="W3313" s="948">
        <v>1</v>
      </c>
    </row>
    <row r="3314" spans="1:23" s="917" customFormat="1" ht="12.75" customHeight="1">
      <c r="A3314" s="948">
        <v>1210</v>
      </c>
      <c r="B3314" s="948">
        <v>2806</v>
      </c>
      <c r="C3314" s="948" t="s">
        <v>111</v>
      </c>
      <c r="D3314" s="948" t="s">
        <v>1103</v>
      </c>
      <c r="E3314" s="948">
        <v>49595</v>
      </c>
      <c r="F3314" s="948" t="s">
        <v>198</v>
      </c>
      <c r="G3314" s="948" t="s">
        <v>5165</v>
      </c>
      <c r="H3314" s="948" t="s">
        <v>5133</v>
      </c>
      <c r="I3314" s="948"/>
      <c r="J3314" s="948" t="s">
        <v>1096</v>
      </c>
      <c r="K3314" s="948">
        <v>5</v>
      </c>
      <c r="L3314" s="948" t="s">
        <v>25</v>
      </c>
      <c r="M3314" s="948">
        <v>41600</v>
      </c>
      <c r="N3314" s="948" t="s">
        <v>109</v>
      </c>
      <c r="O3314" s="948">
        <v>149905</v>
      </c>
      <c r="P3314" s="948">
        <v>108305</v>
      </c>
      <c r="Q3314" s="948">
        <v>18870</v>
      </c>
      <c r="R3314" s="948">
        <v>26466</v>
      </c>
      <c r="S3314" s="948"/>
      <c r="T3314" s="948"/>
      <c r="U3314" s="948"/>
      <c r="V3314" s="948" t="s">
        <v>1348</v>
      </c>
      <c r="W3314" s="948">
        <v>1</v>
      </c>
    </row>
    <row r="3315" spans="1:23" s="917" customFormat="1" ht="12.75" customHeight="1">
      <c r="A3315" s="948">
        <v>1110</v>
      </c>
      <c r="B3315" s="948">
        <v>2824</v>
      </c>
      <c r="C3315" s="948" t="s">
        <v>122</v>
      </c>
      <c r="D3315" s="948" t="s">
        <v>1103</v>
      </c>
      <c r="E3315" s="948">
        <v>49596</v>
      </c>
      <c r="F3315" s="948" t="s">
        <v>198</v>
      </c>
      <c r="G3315" s="948" t="s">
        <v>5166</v>
      </c>
      <c r="H3315" s="948" t="s">
        <v>5167</v>
      </c>
      <c r="I3315" s="948"/>
      <c r="J3315" s="948" t="s">
        <v>1096</v>
      </c>
      <c r="K3315" s="948">
        <v>5</v>
      </c>
      <c r="L3315" s="948" t="s">
        <v>25</v>
      </c>
      <c r="M3315" s="948">
        <v>41600</v>
      </c>
      <c r="N3315" s="948" t="s">
        <v>114</v>
      </c>
      <c r="O3315" s="948">
        <v>165078</v>
      </c>
      <c r="P3315" s="948">
        <v>123478</v>
      </c>
      <c r="Q3315" s="948">
        <v>18870</v>
      </c>
      <c r="R3315" s="948">
        <v>26466</v>
      </c>
      <c r="S3315" s="948"/>
      <c r="T3315" s="948"/>
      <c r="U3315" s="948"/>
      <c r="V3315" s="948" t="s">
        <v>1348</v>
      </c>
      <c r="W3315" s="948">
        <v>1</v>
      </c>
    </row>
    <row r="3316" spans="1:23" s="917" customFormat="1" ht="12.75" customHeight="1">
      <c r="A3316" s="948">
        <v>1034</v>
      </c>
      <c r="B3316" s="948">
        <v>2800</v>
      </c>
      <c r="C3316" s="948" t="s">
        <v>94</v>
      </c>
      <c r="D3316" s="948" t="s">
        <v>1292</v>
      </c>
      <c r="E3316" s="948">
        <v>49597</v>
      </c>
      <c r="F3316" s="948" t="s">
        <v>198</v>
      </c>
      <c r="G3316" s="948" t="s">
        <v>5168</v>
      </c>
      <c r="H3316" s="948" t="s">
        <v>5169</v>
      </c>
      <c r="I3316" s="948"/>
      <c r="J3316" s="948" t="s">
        <v>1096</v>
      </c>
      <c r="K3316" s="948">
        <v>3</v>
      </c>
      <c r="L3316" s="948" t="s">
        <v>25</v>
      </c>
      <c r="M3316" s="948">
        <v>41600</v>
      </c>
      <c r="N3316" s="948" t="s">
        <v>93</v>
      </c>
      <c r="O3316" s="948">
        <v>109342</v>
      </c>
      <c r="P3316" s="948">
        <v>67742</v>
      </c>
      <c r="Q3316" s="948">
        <v>18870</v>
      </c>
      <c r="R3316" s="948">
        <v>26466</v>
      </c>
      <c r="S3316" s="948"/>
      <c r="T3316" s="948"/>
      <c r="U3316" s="948"/>
      <c r="V3316" s="948" t="s">
        <v>1348</v>
      </c>
      <c r="W3316" s="948">
        <v>2</v>
      </c>
    </row>
    <row r="3317" spans="1:23" s="917" customFormat="1" ht="12.75" customHeight="1">
      <c r="A3317" s="948">
        <v>1034</v>
      </c>
      <c r="B3317" s="948">
        <v>2800</v>
      </c>
      <c r="C3317" s="948" t="s">
        <v>94</v>
      </c>
      <c r="D3317" s="948" t="s">
        <v>1292</v>
      </c>
      <c r="E3317" s="948">
        <v>49598</v>
      </c>
      <c r="F3317" s="948" t="s">
        <v>198</v>
      </c>
      <c r="G3317" s="948" t="s">
        <v>5170</v>
      </c>
      <c r="H3317" s="948" t="s">
        <v>5171</v>
      </c>
      <c r="I3317" s="948"/>
      <c r="J3317" s="948" t="s">
        <v>1096</v>
      </c>
      <c r="K3317" s="948">
        <v>3</v>
      </c>
      <c r="L3317" s="948" t="s">
        <v>25</v>
      </c>
      <c r="M3317" s="948">
        <v>41600</v>
      </c>
      <c r="N3317" s="948" t="s">
        <v>93</v>
      </c>
      <c r="O3317" s="948">
        <v>109342</v>
      </c>
      <c r="P3317" s="948">
        <v>67742</v>
      </c>
      <c r="Q3317" s="948">
        <v>18870</v>
      </c>
      <c r="R3317" s="948">
        <v>26466</v>
      </c>
      <c r="S3317" s="948"/>
      <c r="T3317" s="948"/>
      <c r="U3317" s="948"/>
      <c r="V3317" s="948" t="s">
        <v>1348</v>
      </c>
      <c r="W3317" s="948">
        <v>2</v>
      </c>
    </row>
    <row r="3318" spans="1:23" s="917" customFormat="1" ht="12.75" customHeight="1">
      <c r="A3318" s="948">
        <v>1034</v>
      </c>
      <c r="B3318" s="948">
        <v>2800</v>
      </c>
      <c r="C3318" s="948" t="s">
        <v>94</v>
      </c>
      <c r="D3318" s="948" t="s">
        <v>1292</v>
      </c>
      <c r="E3318" s="948">
        <v>49599</v>
      </c>
      <c r="F3318" s="948" t="s">
        <v>198</v>
      </c>
      <c r="G3318" s="948" t="s">
        <v>5172</v>
      </c>
      <c r="H3318" s="948" t="s">
        <v>5171</v>
      </c>
      <c r="I3318" s="948"/>
      <c r="J3318" s="948" t="s">
        <v>1096</v>
      </c>
      <c r="K3318" s="948">
        <v>2</v>
      </c>
      <c r="L3318" s="948" t="s">
        <v>25</v>
      </c>
      <c r="M3318" s="948">
        <v>41600</v>
      </c>
      <c r="N3318" s="948" t="s">
        <v>93</v>
      </c>
      <c r="O3318" s="948">
        <v>109342</v>
      </c>
      <c r="P3318" s="948">
        <v>67742</v>
      </c>
      <c r="Q3318" s="948">
        <v>18870</v>
      </c>
      <c r="R3318" s="948">
        <v>26466</v>
      </c>
      <c r="S3318" s="948"/>
      <c r="T3318" s="948"/>
      <c r="U3318" s="948"/>
      <c r="V3318" s="948" t="s">
        <v>1348</v>
      </c>
      <c r="W3318" s="948">
        <v>2</v>
      </c>
    </row>
    <row r="3319" spans="1:23" s="917" customFormat="1" ht="12.75" customHeight="1">
      <c r="A3319" s="948">
        <v>1550</v>
      </c>
      <c r="B3319" s="948">
        <v>2951</v>
      </c>
      <c r="C3319" s="948" t="s">
        <v>846</v>
      </c>
      <c r="D3319" s="948" t="s">
        <v>1445</v>
      </c>
      <c r="E3319" s="948">
        <v>49600</v>
      </c>
      <c r="F3319" s="948" t="s">
        <v>198</v>
      </c>
      <c r="G3319" s="948" t="s">
        <v>5173</v>
      </c>
      <c r="H3319" s="948" t="s">
        <v>5174</v>
      </c>
      <c r="I3319" s="948"/>
      <c r="J3319" s="948" t="s">
        <v>1096</v>
      </c>
      <c r="K3319" s="948">
        <v>3</v>
      </c>
      <c r="L3319" s="948" t="s">
        <v>25</v>
      </c>
      <c r="M3319" s="948">
        <v>41600</v>
      </c>
      <c r="N3319" s="948" t="s">
        <v>322</v>
      </c>
      <c r="O3319" s="948">
        <v>237811</v>
      </c>
      <c r="P3319" s="948">
        <v>196211</v>
      </c>
      <c r="Q3319" s="948">
        <v>18870</v>
      </c>
      <c r="R3319" s="948">
        <v>26466</v>
      </c>
      <c r="S3319" s="948"/>
      <c r="T3319" s="948"/>
      <c r="U3319" s="948"/>
      <c r="V3319" s="948" t="s">
        <v>1348</v>
      </c>
      <c r="W3319" s="948">
        <v>1</v>
      </c>
    </row>
    <row r="3320" spans="1:23" s="917" customFormat="1" ht="12.75" customHeight="1">
      <c r="A3320" s="948">
        <v>1535</v>
      </c>
      <c r="B3320" s="948">
        <v>2824</v>
      </c>
      <c r="C3320" s="948" t="s">
        <v>122</v>
      </c>
      <c r="D3320" s="948" t="s">
        <v>1445</v>
      </c>
      <c r="E3320" s="948">
        <v>49601</v>
      </c>
      <c r="F3320" s="948" t="s">
        <v>198</v>
      </c>
      <c r="G3320" s="948" t="s">
        <v>5175</v>
      </c>
      <c r="H3320" s="948" t="s">
        <v>1514</v>
      </c>
      <c r="I3320" s="948"/>
      <c r="J3320" s="948" t="s">
        <v>1096</v>
      </c>
      <c r="K3320" s="948">
        <v>30</v>
      </c>
      <c r="L3320" s="948" t="s">
        <v>25</v>
      </c>
      <c r="M3320" s="948">
        <v>41600</v>
      </c>
      <c r="N3320" s="948" t="s">
        <v>114</v>
      </c>
      <c r="O3320" s="948">
        <v>165078</v>
      </c>
      <c r="P3320" s="948">
        <v>123478</v>
      </c>
      <c r="Q3320" s="948">
        <v>18870</v>
      </c>
      <c r="R3320" s="948">
        <v>26466</v>
      </c>
      <c r="S3320" s="948"/>
      <c r="T3320" s="948"/>
      <c r="U3320" s="948"/>
      <c r="V3320" s="948" t="s">
        <v>1348</v>
      </c>
      <c r="W3320" s="948">
        <v>2</v>
      </c>
    </row>
    <row r="3321" spans="1:23" s="917" customFormat="1" ht="12.75" customHeight="1">
      <c r="A3321" s="948">
        <v>1380</v>
      </c>
      <c r="B3321" s="948">
        <v>2803</v>
      </c>
      <c r="C3321" s="948" t="s">
        <v>98</v>
      </c>
      <c r="D3321" s="948" t="s">
        <v>1292</v>
      </c>
      <c r="E3321" s="948">
        <v>49602</v>
      </c>
      <c r="F3321" s="948" t="s">
        <v>198</v>
      </c>
      <c r="G3321" s="948" t="s">
        <v>5176</v>
      </c>
      <c r="H3321" s="948" t="s">
        <v>5167</v>
      </c>
      <c r="I3321" s="948"/>
      <c r="J3321" s="948" t="s">
        <v>1096</v>
      </c>
      <c r="K3321" s="948">
        <v>2</v>
      </c>
      <c r="L3321" s="948" t="s">
        <v>25</v>
      </c>
      <c r="M3321" s="948">
        <v>41600</v>
      </c>
      <c r="N3321" s="948" t="s">
        <v>97</v>
      </c>
      <c r="O3321" s="948">
        <v>122428</v>
      </c>
      <c r="P3321" s="948">
        <v>80828</v>
      </c>
      <c r="Q3321" s="948">
        <v>18870</v>
      </c>
      <c r="R3321" s="948">
        <v>19885</v>
      </c>
      <c r="S3321" s="948"/>
      <c r="T3321" s="948"/>
      <c r="U3321" s="948"/>
      <c r="V3321" s="948" t="s">
        <v>1348</v>
      </c>
      <c r="W3321" s="948">
        <v>2</v>
      </c>
    </row>
    <row r="3322" spans="1:23" s="917" customFormat="1" ht="12.75" customHeight="1">
      <c r="A3322" s="948">
        <v>1145</v>
      </c>
      <c r="B3322" s="948">
        <v>2840</v>
      </c>
      <c r="C3322" s="948" t="s">
        <v>87</v>
      </c>
      <c r="D3322" s="948" t="s">
        <v>1133</v>
      </c>
      <c r="E3322" s="948">
        <v>49613</v>
      </c>
      <c r="F3322" s="948" t="s">
        <v>198</v>
      </c>
      <c r="G3322" s="948" t="s">
        <v>5177</v>
      </c>
      <c r="H3322" s="948" t="s">
        <v>5178</v>
      </c>
      <c r="I3322" s="948"/>
      <c r="J3322" s="948" t="s">
        <v>1096</v>
      </c>
      <c r="K3322" s="948">
        <v>2</v>
      </c>
      <c r="L3322" s="948" t="s">
        <v>327</v>
      </c>
      <c r="M3322" s="948">
        <v>41600</v>
      </c>
      <c r="N3322" s="948" t="s">
        <v>84</v>
      </c>
      <c r="O3322" s="948">
        <v>94362</v>
      </c>
      <c r="P3322" s="948">
        <v>52762</v>
      </c>
      <c r="Q3322" s="948">
        <v>18870</v>
      </c>
      <c r="R3322" s="948">
        <v>26466</v>
      </c>
      <c r="S3322" s="948"/>
      <c r="T3322" s="948"/>
      <c r="U3322" s="948"/>
      <c r="V3322" s="948" t="s">
        <v>1348</v>
      </c>
      <c r="W3322" s="948">
        <v>1</v>
      </c>
    </row>
    <row r="3323" spans="1:23" s="917" customFormat="1" ht="12.75" customHeight="1">
      <c r="A3323" s="948">
        <v>1145</v>
      </c>
      <c r="B3323" s="948">
        <v>2840</v>
      </c>
      <c r="C3323" s="948" t="s">
        <v>87</v>
      </c>
      <c r="D3323" s="948" t="s">
        <v>1133</v>
      </c>
      <c r="E3323" s="948">
        <v>49614</v>
      </c>
      <c r="F3323" s="948" t="s">
        <v>198</v>
      </c>
      <c r="G3323" s="948" t="s">
        <v>5179</v>
      </c>
      <c r="H3323" s="948" t="s">
        <v>5180</v>
      </c>
      <c r="I3323" s="948"/>
      <c r="J3323" s="948" t="s">
        <v>1096</v>
      </c>
      <c r="K3323" s="948">
        <v>3</v>
      </c>
      <c r="L3323" s="948" t="s">
        <v>327</v>
      </c>
      <c r="M3323" s="948">
        <v>41600</v>
      </c>
      <c r="N3323" s="948" t="s">
        <v>84</v>
      </c>
      <c r="O3323" s="948">
        <v>94362</v>
      </c>
      <c r="P3323" s="948">
        <v>52762</v>
      </c>
      <c r="Q3323" s="948">
        <v>18870</v>
      </c>
      <c r="R3323" s="948">
        <v>26466</v>
      </c>
      <c r="S3323" s="948"/>
      <c r="T3323" s="948"/>
      <c r="U3323" s="948"/>
      <c r="V3323" s="948" t="s">
        <v>1348</v>
      </c>
      <c r="W3323" s="948">
        <v>1</v>
      </c>
    </row>
    <row r="3324" spans="1:23" s="917" customFormat="1" ht="12.75" customHeight="1">
      <c r="A3324" s="948">
        <v>1110</v>
      </c>
      <c r="B3324" s="948">
        <v>2836</v>
      </c>
      <c r="C3324" s="948" t="s">
        <v>320</v>
      </c>
      <c r="D3324" s="948" t="s">
        <v>1103</v>
      </c>
      <c r="E3324" s="948">
        <v>49616</v>
      </c>
      <c r="F3324" s="948" t="s">
        <v>198</v>
      </c>
      <c r="G3324" s="948" t="s">
        <v>5181</v>
      </c>
      <c r="H3324" s="948" t="s">
        <v>5182</v>
      </c>
      <c r="I3324" s="948"/>
      <c r="J3324" s="948" t="s">
        <v>1096</v>
      </c>
      <c r="K3324" s="948">
        <v>5</v>
      </c>
      <c r="L3324" s="948" t="s">
        <v>25</v>
      </c>
      <c r="M3324" s="948">
        <v>41600</v>
      </c>
      <c r="N3324" s="948" t="s">
        <v>126</v>
      </c>
      <c r="O3324" s="948">
        <v>212265</v>
      </c>
      <c r="P3324" s="948">
        <v>170665</v>
      </c>
      <c r="Q3324" s="948">
        <v>18870</v>
      </c>
      <c r="R3324" s="948">
        <v>26466</v>
      </c>
      <c r="S3324" s="948"/>
      <c r="T3324" s="948"/>
      <c r="U3324" s="948"/>
      <c r="V3324" s="948" t="s">
        <v>1348</v>
      </c>
      <c r="W3324" s="948">
        <v>1</v>
      </c>
    </row>
    <row r="3325" spans="1:23" s="917" customFormat="1" ht="12.75" customHeight="1">
      <c r="A3325" s="948">
        <v>1110</v>
      </c>
      <c r="B3325" s="948">
        <v>2836</v>
      </c>
      <c r="C3325" s="948" t="s">
        <v>320</v>
      </c>
      <c r="D3325" s="948" t="s">
        <v>1103</v>
      </c>
      <c r="E3325" s="948">
        <v>49617</v>
      </c>
      <c r="F3325" s="948" t="s">
        <v>198</v>
      </c>
      <c r="G3325" s="948" t="s">
        <v>5183</v>
      </c>
      <c r="H3325" s="948" t="s">
        <v>5182</v>
      </c>
      <c r="I3325" s="948"/>
      <c r="J3325" s="948" t="s">
        <v>1096</v>
      </c>
      <c r="K3325" s="948">
        <v>5</v>
      </c>
      <c r="L3325" s="948" t="s">
        <v>25</v>
      </c>
      <c r="M3325" s="948">
        <v>41600</v>
      </c>
      <c r="N3325" s="948" t="s">
        <v>126</v>
      </c>
      <c r="O3325" s="948">
        <v>212265</v>
      </c>
      <c r="P3325" s="948">
        <v>170665</v>
      </c>
      <c r="Q3325" s="948">
        <v>18870</v>
      </c>
      <c r="R3325" s="948">
        <v>26466</v>
      </c>
      <c r="S3325" s="948"/>
      <c r="T3325" s="948"/>
      <c r="U3325" s="948"/>
      <c r="V3325" s="948" t="s">
        <v>1348</v>
      </c>
      <c r="W3325" s="948">
        <v>1</v>
      </c>
    </row>
    <row r="3326" spans="1:23" s="917" customFormat="1" ht="12.75" customHeight="1">
      <c r="A3326" s="948">
        <v>1190</v>
      </c>
      <c r="B3326" s="948">
        <v>2823</v>
      </c>
      <c r="C3326" s="948" t="s">
        <v>551</v>
      </c>
      <c r="D3326" s="948" t="s">
        <v>1103</v>
      </c>
      <c r="E3326" s="948">
        <v>49618</v>
      </c>
      <c r="F3326" s="948" t="s">
        <v>198</v>
      </c>
      <c r="G3326" s="948" t="s">
        <v>5184</v>
      </c>
      <c r="H3326" s="948" t="s">
        <v>5185</v>
      </c>
      <c r="I3326" s="948"/>
      <c r="J3326" s="948" t="s">
        <v>1096</v>
      </c>
      <c r="K3326" s="948">
        <v>5</v>
      </c>
      <c r="L3326" s="948" t="s">
        <v>25</v>
      </c>
      <c r="M3326" s="948">
        <v>41600</v>
      </c>
      <c r="N3326" s="948" t="s">
        <v>93</v>
      </c>
      <c r="O3326" s="948">
        <v>109342</v>
      </c>
      <c r="P3326" s="948">
        <v>67742</v>
      </c>
      <c r="Q3326" s="948">
        <v>18870</v>
      </c>
      <c r="R3326" s="948">
        <v>26466</v>
      </c>
      <c r="S3326" s="948"/>
      <c r="T3326" s="948"/>
      <c r="U3326" s="948"/>
      <c r="V3326" s="948" t="s">
        <v>1348</v>
      </c>
      <c r="W3326" s="948">
        <v>1</v>
      </c>
    </row>
    <row r="3327" spans="1:23" s="917" customFormat="1" ht="12.75" customHeight="1">
      <c r="A3327" s="948">
        <v>1190</v>
      </c>
      <c r="B3327" s="948">
        <v>2823</v>
      </c>
      <c r="C3327" s="948" t="s">
        <v>551</v>
      </c>
      <c r="D3327" s="948" t="s">
        <v>1103</v>
      </c>
      <c r="E3327" s="948">
        <v>49619</v>
      </c>
      <c r="F3327" s="948" t="s">
        <v>198</v>
      </c>
      <c r="G3327" s="948" t="s">
        <v>5186</v>
      </c>
      <c r="H3327" s="948" t="s">
        <v>5185</v>
      </c>
      <c r="I3327" s="948"/>
      <c r="J3327" s="948" t="s">
        <v>1096</v>
      </c>
      <c r="K3327" s="948">
        <v>5</v>
      </c>
      <c r="L3327" s="948" t="s">
        <v>25</v>
      </c>
      <c r="M3327" s="948">
        <v>41600</v>
      </c>
      <c r="N3327" s="948" t="s">
        <v>93</v>
      </c>
      <c r="O3327" s="948">
        <v>109342</v>
      </c>
      <c r="P3327" s="948">
        <v>67742</v>
      </c>
      <c r="Q3327" s="948">
        <v>18870</v>
      </c>
      <c r="R3327" s="948">
        <v>26466</v>
      </c>
      <c r="S3327" s="948"/>
      <c r="T3327" s="948"/>
      <c r="U3327" s="948"/>
      <c r="V3327" s="948" t="s">
        <v>1348</v>
      </c>
      <c r="W3327" s="948">
        <v>1</v>
      </c>
    </row>
    <row r="3328" spans="1:23" s="917" customFormat="1" ht="12.75" customHeight="1">
      <c r="A3328" s="948">
        <v>1190</v>
      </c>
      <c r="B3328" s="948">
        <v>2823</v>
      </c>
      <c r="C3328" s="948" t="s">
        <v>551</v>
      </c>
      <c r="D3328" s="948" t="s">
        <v>1103</v>
      </c>
      <c r="E3328" s="948">
        <v>49620</v>
      </c>
      <c r="F3328" s="948" t="s">
        <v>198</v>
      </c>
      <c r="G3328" s="948" t="s">
        <v>5187</v>
      </c>
      <c r="H3328" s="948" t="s">
        <v>5185</v>
      </c>
      <c r="I3328" s="948"/>
      <c r="J3328" s="948" t="s">
        <v>1096</v>
      </c>
      <c r="K3328" s="948">
        <v>5</v>
      </c>
      <c r="L3328" s="948" t="s">
        <v>25</v>
      </c>
      <c r="M3328" s="948">
        <v>41600</v>
      </c>
      <c r="N3328" s="948" t="s">
        <v>93</v>
      </c>
      <c r="O3328" s="948">
        <v>109342</v>
      </c>
      <c r="P3328" s="948">
        <v>67742</v>
      </c>
      <c r="Q3328" s="948">
        <v>18870</v>
      </c>
      <c r="R3328" s="948">
        <v>26466</v>
      </c>
      <c r="S3328" s="948"/>
      <c r="T3328" s="948"/>
      <c r="U3328" s="948"/>
      <c r="V3328" s="948" t="s">
        <v>1348</v>
      </c>
      <c r="W3328" s="948">
        <v>1</v>
      </c>
    </row>
    <row r="3329" spans="1:23" s="917" customFormat="1" ht="12.75" customHeight="1">
      <c r="A3329" s="948">
        <v>16</v>
      </c>
      <c r="B3329" s="948">
        <v>2808</v>
      </c>
      <c r="C3329" s="948" t="s">
        <v>99</v>
      </c>
      <c r="D3329" s="948" t="s">
        <v>1126</v>
      </c>
      <c r="E3329" s="948">
        <v>49622</v>
      </c>
      <c r="F3329" s="948" t="s">
        <v>198</v>
      </c>
      <c r="G3329" s="948" t="s">
        <v>5188</v>
      </c>
      <c r="H3329" s="948" t="s">
        <v>5189</v>
      </c>
      <c r="I3329" s="948"/>
      <c r="J3329" s="948" t="s">
        <v>1096</v>
      </c>
      <c r="K3329" s="948">
        <v>1</v>
      </c>
      <c r="L3329" s="948" t="s">
        <v>25</v>
      </c>
      <c r="M3329" s="948">
        <v>41600</v>
      </c>
      <c r="N3329" s="948" t="s">
        <v>97</v>
      </c>
      <c r="O3329" s="948">
        <v>122428</v>
      </c>
      <c r="P3329" s="948">
        <v>80828</v>
      </c>
      <c r="Q3329" s="948">
        <v>18870</v>
      </c>
      <c r="R3329" s="948">
        <v>26466</v>
      </c>
      <c r="S3329" s="948"/>
      <c r="T3329" s="948"/>
      <c r="U3329" s="948"/>
      <c r="V3329" s="948" t="s">
        <v>1348</v>
      </c>
      <c r="W3329" s="948">
        <v>1</v>
      </c>
    </row>
    <row r="3330" spans="1:23" s="917" customFormat="1" ht="12.75" customHeight="1">
      <c r="A3330" s="948">
        <v>1590</v>
      </c>
      <c r="B3330" s="948">
        <v>2813</v>
      </c>
      <c r="C3330" s="948" t="s">
        <v>90</v>
      </c>
      <c r="D3330" s="948" t="s">
        <v>1126</v>
      </c>
      <c r="E3330" s="948">
        <v>49623</v>
      </c>
      <c r="F3330" s="948" t="s">
        <v>198</v>
      </c>
      <c r="G3330" s="948" t="s">
        <v>5190</v>
      </c>
      <c r="H3330" s="948" t="s">
        <v>5015</v>
      </c>
      <c r="I3330" s="948"/>
      <c r="J3330" s="948" t="s">
        <v>1096</v>
      </c>
      <c r="K3330" s="948">
        <v>1</v>
      </c>
      <c r="L3330" s="948" t="s">
        <v>25</v>
      </c>
      <c r="M3330" s="948">
        <v>41600</v>
      </c>
      <c r="N3330" s="948" t="s">
        <v>88</v>
      </c>
      <c r="O3330" s="948">
        <v>101092</v>
      </c>
      <c r="P3330" s="948">
        <v>59492</v>
      </c>
      <c r="Q3330" s="948">
        <v>26851</v>
      </c>
      <c r="R3330" s="948">
        <v>37759</v>
      </c>
      <c r="S3330" s="948"/>
      <c r="T3330" s="948"/>
      <c r="U3330" s="948"/>
      <c r="V3330" s="948" t="s">
        <v>1348</v>
      </c>
      <c r="W3330" s="948">
        <v>1</v>
      </c>
    </row>
    <row r="3331" spans="1:23" s="917" customFormat="1" ht="12.75" customHeight="1">
      <c r="A3331" s="948">
        <v>1110</v>
      </c>
      <c r="B3331" s="948">
        <v>2836</v>
      </c>
      <c r="C3331" s="948" t="s">
        <v>320</v>
      </c>
      <c r="D3331" s="948" t="s">
        <v>1372</v>
      </c>
      <c r="E3331" s="948">
        <v>49625</v>
      </c>
      <c r="F3331" s="948" t="s">
        <v>198</v>
      </c>
      <c r="G3331" s="948" t="s">
        <v>5191</v>
      </c>
      <c r="H3331" s="948" t="s">
        <v>5192</v>
      </c>
      <c r="I3331" s="948"/>
      <c r="J3331" s="948" t="s">
        <v>1096</v>
      </c>
      <c r="K3331" s="948">
        <v>5</v>
      </c>
      <c r="L3331" s="948" t="s">
        <v>25</v>
      </c>
      <c r="M3331" s="948">
        <v>41600</v>
      </c>
      <c r="N3331" s="948" t="s">
        <v>126</v>
      </c>
      <c r="O3331" s="948">
        <v>212265</v>
      </c>
      <c r="P3331" s="948">
        <v>170665</v>
      </c>
      <c r="Q3331" s="948">
        <v>18870</v>
      </c>
      <c r="R3331" s="948">
        <v>26466</v>
      </c>
      <c r="S3331" s="948"/>
      <c r="T3331" s="948"/>
      <c r="U3331" s="948"/>
      <c r="V3331" s="948" t="s">
        <v>1348</v>
      </c>
      <c r="W3331" s="948">
        <v>1</v>
      </c>
    </row>
    <row r="3332" spans="1:23" s="917" customFormat="1" ht="12.75" customHeight="1">
      <c r="A3332" s="948">
        <v>1110</v>
      </c>
      <c r="B3332" s="948">
        <v>2836</v>
      </c>
      <c r="C3332" s="948" t="s">
        <v>320</v>
      </c>
      <c r="D3332" s="948" t="s">
        <v>1372</v>
      </c>
      <c r="E3332" s="948">
        <v>49626</v>
      </c>
      <c r="F3332" s="948" t="s">
        <v>198</v>
      </c>
      <c r="G3332" s="948" t="s">
        <v>5193</v>
      </c>
      <c r="H3332" s="948" t="s">
        <v>5192</v>
      </c>
      <c r="I3332" s="948"/>
      <c r="J3332" s="948" t="s">
        <v>1096</v>
      </c>
      <c r="K3332" s="948">
        <v>5</v>
      </c>
      <c r="L3332" s="948" t="s">
        <v>25</v>
      </c>
      <c r="M3332" s="948">
        <v>41600</v>
      </c>
      <c r="N3332" s="948" t="s">
        <v>126</v>
      </c>
      <c r="O3332" s="948">
        <v>212265</v>
      </c>
      <c r="P3332" s="948">
        <v>170665</v>
      </c>
      <c r="Q3332" s="948">
        <v>18870</v>
      </c>
      <c r="R3332" s="948">
        <v>26466</v>
      </c>
      <c r="S3332" s="948"/>
      <c r="T3332" s="948"/>
      <c r="U3332" s="948"/>
      <c r="V3332" s="948" t="s">
        <v>1348</v>
      </c>
      <c r="W3332" s="948">
        <v>1</v>
      </c>
    </row>
    <row r="3333" spans="1:23" s="917" customFormat="1" ht="12.75" customHeight="1">
      <c r="A3333" s="948">
        <v>1912</v>
      </c>
      <c r="B3333" s="948">
        <v>2840</v>
      </c>
      <c r="C3333" s="948" t="s">
        <v>87</v>
      </c>
      <c r="D3333" s="948" t="s">
        <v>1270</v>
      </c>
      <c r="E3333" s="948">
        <v>49627</v>
      </c>
      <c r="F3333" s="948" t="s">
        <v>198</v>
      </c>
      <c r="G3333" s="948" t="s">
        <v>5194</v>
      </c>
      <c r="H3333" s="948" t="s">
        <v>5195</v>
      </c>
      <c r="I3333" s="948"/>
      <c r="J3333" s="948" t="s">
        <v>1096</v>
      </c>
      <c r="K3333" s="948">
        <v>2</v>
      </c>
      <c r="L3333" s="948" t="s">
        <v>327</v>
      </c>
      <c r="M3333" s="948">
        <v>41600</v>
      </c>
      <c r="N3333" s="948" t="s">
        <v>84</v>
      </c>
      <c r="O3333" s="948">
        <v>94362</v>
      </c>
      <c r="P3333" s="948">
        <v>52762</v>
      </c>
      <c r="Q3333" s="948">
        <v>9746</v>
      </c>
      <c r="R3333" s="948">
        <v>9782</v>
      </c>
      <c r="S3333" s="948"/>
      <c r="T3333" s="948"/>
      <c r="U3333" s="948"/>
      <c r="V3333" s="948" t="s">
        <v>1348</v>
      </c>
      <c r="W3333" s="948">
        <v>4</v>
      </c>
    </row>
    <row r="3334" spans="1:23" s="917" customFormat="1" ht="12.75" customHeight="1">
      <c r="A3334" s="948">
        <v>1235</v>
      </c>
      <c r="B3334" s="948">
        <v>2815</v>
      </c>
      <c r="C3334" s="948" t="s">
        <v>117</v>
      </c>
      <c r="D3334" s="948" t="s">
        <v>1103</v>
      </c>
      <c r="E3334" s="948">
        <v>49628</v>
      </c>
      <c r="F3334" s="948" t="s">
        <v>198</v>
      </c>
      <c r="G3334" s="948" t="s">
        <v>5196</v>
      </c>
      <c r="H3334" s="948" t="s">
        <v>5185</v>
      </c>
      <c r="I3334" s="948"/>
      <c r="J3334" s="948" t="s">
        <v>1096</v>
      </c>
      <c r="K3334" s="948">
        <v>4</v>
      </c>
      <c r="L3334" s="948" t="s">
        <v>25</v>
      </c>
      <c r="M3334" s="948">
        <v>41600</v>
      </c>
      <c r="N3334" s="948" t="s">
        <v>114</v>
      </c>
      <c r="O3334" s="948">
        <v>165078</v>
      </c>
      <c r="P3334" s="948">
        <v>123478</v>
      </c>
      <c r="Q3334" s="948">
        <v>23032</v>
      </c>
      <c r="R3334" s="948">
        <v>43316</v>
      </c>
      <c r="S3334" s="948"/>
      <c r="T3334" s="948"/>
      <c r="U3334" s="948"/>
      <c r="V3334" s="948" t="s">
        <v>1348</v>
      </c>
      <c r="W3334" s="948">
        <v>1</v>
      </c>
    </row>
    <row r="3335" spans="1:23" s="917" customFormat="1" ht="12.75" customHeight="1">
      <c r="A3335" s="948">
        <v>1235</v>
      </c>
      <c r="B3335" s="948">
        <v>2824</v>
      </c>
      <c r="C3335" s="948" t="s">
        <v>122</v>
      </c>
      <c r="D3335" s="948" t="s">
        <v>1103</v>
      </c>
      <c r="E3335" s="948">
        <v>49629</v>
      </c>
      <c r="F3335" s="948" t="s">
        <v>198</v>
      </c>
      <c r="G3335" s="948" t="s">
        <v>5197</v>
      </c>
      <c r="H3335" s="948" t="s">
        <v>5192</v>
      </c>
      <c r="I3335" s="948"/>
      <c r="J3335" s="948" t="s">
        <v>1096</v>
      </c>
      <c r="K3335" s="948">
        <v>3</v>
      </c>
      <c r="L3335" s="948" t="s">
        <v>25</v>
      </c>
      <c r="M3335" s="948">
        <v>41600</v>
      </c>
      <c r="N3335" s="948" t="s">
        <v>114</v>
      </c>
      <c r="O3335" s="948">
        <v>165078</v>
      </c>
      <c r="P3335" s="948">
        <v>123478</v>
      </c>
      <c r="Q3335" s="948">
        <v>23032</v>
      </c>
      <c r="R3335" s="948">
        <v>43316</v>
      </c>
      <c r="S3335" s="948"/>
      <c r="T3335" s="948"/>
      <c r="U3335" s="948"/>
      <c r="V3335" s="948" t="s">
        <v>1348</v>
      </c>
      <c r="W3335" s="948">
        <v>1</v>
      </c>
    </row>
    <row r="3336" spans="1:23" s="917" customFormat="1" ht="12.75" customHeight="1">
      <c r="A3336" s="948">
        <v>1235</v>
      </c>
      <c r="B3336" s="948">
        <v>2815</v>
      </c>
      <c r="C3336" s="948" t="s">
        <v>117</v>
      </c>
      <c r="D3336" s="948" t="s">
        <v>1103</v>
      </c>
      <c r="E3336" s="948">
        <v>49630</v>
      </c>
      <c r="F3336" s="948" t="s">
        <v>198</v>
      </c>
      <c r="G3336" s="948" t="s">
        <v>5198</v>
      </c>
      <c r="H3336" s="948" t="s">
        <v>5185</v>
      </c>
      <c r="I3336" s="948"/>
      <c r="J3336" s="948" t="s">
        <v>1096</v>
      </c>
      <c r="K3336" s="948">
        <v>4</v>
      </c>
      <c r="L3336" s="948" t="s">
        <v>25</v>
      </c>
      <c r="M3336" s="948">
        <v>41600</v>
      </c>
      <c r="N3336" s="948" t="s">
        <v>114</v>
      </c>
      <c r="O3336" s="948">
        <v>165078</v>
      </c>
      <c r="P3336" s="948">
        <v>123478</v>
      </c>
      <c r="Q3336" s="948">
        <v>23032</v>
      </c>
      <c r="R3336" s="948">
        <v>43316</v>
      </c>
      <c r="S3336" s="948"/>
      <c r="T3336" s="948"/>
      <c r="U3336" s="948"/>
      <c r="V3336" s="948" t="s">
        <v>1348</v>
      </c>
      <c r="W3336" s="948">
        <v>1</v>
      </c>
    </row>
    <row r="3337" spans="1:23" s="917" customFormat="1" ht="12.75" customHeight="1">
      <c r="A3337" s="948">
        <v>1034</v>
      </c>
      <c r="B3337" s="948">
        <v>2840</v>
      </c>
      <c r="C3337" s="948" t="s">
        <v>87</v>
      </c>
      <c r="D3337" s="948" t="s">
        <v>1106</v>
      </c>
      <c r="E3337" s="948">
        <v>49631</v>
      </c>
      <c r="F3337" s="948" t="s">
        <v>198</v>
      </c>
      <c r="G3337" s="948" t="s">
        <v>5199</v>
      </c>
      <c r="H3337" s="948" t="s">
        <v>5107</v>
      </c>
      <c r="I3337" s="948"/>
      <c r="J3337" s="948" t="s">
        <v>1096</v>
      </c>
      <c r="K3337" s="948">
        <v>3</v>
      </c>
      <c r="L3337" s="948" t="s">
        <v>25</v>
      </c>
      <c r="M3337" s="948">
        <v>41600</v>
      </c>
      <c r="N3337" s="948" t="s">
        <v>84</v>
      </c>
      <c r="O3337" s="948">
        <v>94362</v>
      </c>
      <c r="P3337" s="948">
        <v>52762</v>
      </c>
      <c r="Q3337" s="948">
        <v>18870</v>
      </c>
      <c r="R3337" s="948">
        <v>26466</v>
      </c>
      <c r="S3337" s="948"/>
      <c r="T3337" s="948"/>
      <c r="U3337" s="948"/>
      <c r="V3337" s="948" t="s">
        <v>1348</v>
      </c>
      <c r="W3337" s="948">
        <v>1</v>
      </c>
    </row>
    <row r="3338" spans="1:23" s="917" customFormat="1" ht="12.75" customHeight="1">
      <c r="A3338" s="948">
        <v>1110</v>
      </c>
      <c r="B3338" s="948">
        <v>2836</v>
      </c>
      <c r="C3338" s="948" t="s">
        <v>320</v>
      </c>
      <c r="D3338" s="948" t="s">
        <v>1372</v>
      </c>
      <c r="E3338" s="948">
        <v>49632</v>
      </c>
      <c r="F3338" s="948" t="s">
        <v>198</v>
      </c>
      <c r="G3338" s="948" t="s">
        <v>5200</v>
      </c>
      <c r="H3338" s="948" t="s">
        <v>5201</v>
      </c>
      <c r="I3338" s="948"/>
      <c r="J3338" s="948" t="s">
        <v>1096</v>
      </c>
      <c r="K3338" s="948">
        <v>5</v>
      </c>
      <c r="L3338" s="948" t="s">
        <v>25</v>
      </c>
      <c r="M3338" s="948">
        <v>41600</v>
      </c>
      <c r="N3338" s="948" t="s">
        <v>126</v>
      </c>
      <c r="O3338" s="948">
        <v>212265</v>
      </c>
      <c r="P3338" s="948">
        <v>170665</v>
      </c>
      <c r="Q3338" s="948">
        <v>18870</v>
      </c>
      <c r="R3338" s="948">
        <v>26466</v>
      </c>
      <c r="S3338" s="948"/>
      <c r="T3338" s="948"/>
      <c r="U3338" s="948"/>
      <c r="V3338" s="948" t="s">
        <v>1348</v>
      </c>
      <c r="W3338" s="948">
        <v>1</v>
      </c>
    </row>
    <row r="3339" spans="1:23" s="917" customFormat="1" ht="12.75" customHeight="1">
      <c r="A3339" s="948">
        <v>1615</v>
      </c>
      <c r="B3339" s="948">
        <v>2808</v>
      </c>
      <c r="C3339" s="948" t="s">
        <v>99</v>
      </c>
      <c r="D3339" s="948" t="s">
        <v>1126</v>
      </c>
      <c r="E3339" s="948">
        <v>49634</v>
      </c>
      <c r="F3339" s="948" t="s">
        <v>198</v>
      </c>
      <c r="G3339" s="948" t="s">
        <v>5202</v>
      </c>
      <c r="H3339" s="948" t="s">
        <v>1755</v>
      </c>
      <c r="I3339" s="948"/>
      <c r="J3339" s="948" t="s">
        <v>1096</v>
      </c>
      <c r="K3339" s="948">
        <v>5</v>
      </c>
      <c r="L3339" s="948" t="s">
        <v>25</v>
      </c>
      <c r="M3339" s="948">
        <v>41600</v>
      </c>
      <c r="N3339" s="948" t="s">
        <v>97</v>
      </c>
      <c r="O3339" s="948">
        <v>122428</v>
      </c>
      <c r="P3339" s="948">
        <v>80828</v>
      </c>
      <c r="Q3339" s="948">
        <v>18870</v>
      </c>
      <c r="R3339" s="948">
        <v>26466</v>
      </c>
      <c r="S3339" s="948"/>
      <c r="T3339" s="948"/>
      <c r="U3339" s="948"/>
      <c r="V3339" s="948" t="s">
        <v>1348</v>
      </c>
      <c r="W3339" s="948">
        <v>1</v>
      </c>
    </row>
    <row r="3340" spans="1:23" s="917" customFormat="1" ht="12.75" customHeight="1">
      <c r="A3340" s="948">
        <v>1445</v>
      </c>
      <c r="B3340" s="948">
        <v>2840</v>
      </c>
      <c r="C3340" s="948" t="s">
        <v>87</v>
      </c>
      <c r="D3340" s="948" t="s">
        <v>1270</v>
      </c>
      <c r="E3340" s="948">
        <v>49635</v>
      </c>
      <c r="F3340" s="948" t="s">
        <v>198</v>
      </c>
      <c r="G3340" s="948" t="s">
        <v>5203</v>
      </c>
      <c r="H3340" s="948" t="s">
        <v>5204</v>
      </c>
      <c r="I3340" s="948"/>
      <c r="J3340" s="948" t="s">
        <v>1096</v>
      </c>
      <c r="K3340" s="948">
        <v>2</v>
      </c>
      <c r="L3340" s="948" t="s">
        <v>25</v>
      </c>
      <c r="M3340" s="948">
        <v>41600</v>
      </c>
      <c r="N3340" s="948" t="s">
        <v>84</v>
      </c>
      <c r="O3340" s="948">
        <v>94362</v>
      </c>
      <c r="P3340" s="948">
        <v>52762</v>
      </c>
      <c r="Q3340" s="948">
        <v>18870</v>
      </c>
      <c r="R3340" s="948">
        <v>26466</v>
      </c>
      <c r="S3340" s="948"/>
      <c r="T3340" s="948"/>
      <c r="U3340" s="948"/>
      <c r="V3340" s="948" t="s">
        <v>1348</v>
      </c>
      <c r="W3340" s="948">
        <v>1</v>
      </c>
    </row>
    <row r="3341" spans="1:23" s="917" customFormat="1" ht="12.75" customHeight="1">
      <c r="A3341" s="948">
        <v>1034</v>
      </c>
      <c r="B3341" s="948">
        <v>2800</v>
      </c>
      <c r="C3341" s="948" t="s">
        <v>94</v>
      </c>
      <c r="D3341" s="948" t="s">
        <v>1292</v>
      </c>
      <c r="E3341" s="948">
        <v>49636</v>
      </c>
      <c r="F3341" s="948" t="s">
        <v>198</v>
      </c>
      <c r="G3341" s="948" t="s">
        <v>5205</v>
      </c>
      <c r="H3341" s="948" t="s">
        <v>1755</v>
      </c>
      <c r="I3341" s="948"/>
      <c r="J3341" s="948" t="s">
        <v>1096</v>
      </c>
      <c r="K3341" s="948">
        <v>5</v>
      </c>
      <c r="L3341" s="948" t="s">
        <v>25</v>
      </c>
      <c r="M3341" s="948">
        <v>41600</v>
      </c>
      <c r="N3341" s="948" t="s">
        <v>93</v>
      </c>
      <c r="O3341" s="948">
        <v>109342</v>
      </c>
      <c r="P3341" s="948">
        <v>67742</v>
      </c>
      <c r="Q3341" s="948">
        <v>18870</v>
      </c>
      <c r="R3341" s="948">
        <v>26466</v>
      </c>
      <c r="S3341" s="948"/>
      <c r="T3341" s="948"/>
      <c r="U3341" s="948"/>
      <c r="V3341" s="948" t="s">
        <v>1348</v>
      </c>
      <c r="W3341" s="948">
        <v>2</v>
      </c>
    </row>
    <row r="3342" spans="1:23" s="917" customFormat="1" ht="12.75" customHeight="1">
      <c r="A3342" s="948">
        <v>2004</v>
      </c>
      <c r="B3342" s="948">
        <v>2840</v>
      </c>
      <c r="C3342" s="948" t="s">
        <v>87</v>
      </c>
      <c r="D3342" s="948" t="s">
        <v>1266</v>
      </c>
      <c r="E3342" s="948">
        <v>49637</v>
      </c>
      <c r="F3342" s="948" t="s">
        <v>198</v>
      </c>
      <c r="G3342" s="948" t="s">
        <v>5206</v>
      </c>
      <c r="H3342" s="948" t="s">
        <v>1814</v>
      </c>
      <c r="I3342" s="948"/>
      <c r="J3342" s="948" t="s">
        <v>1096</v>
      </c>
      <c r="K3342" s="948">
        <v>4</v>
      </c>
      <c r="L3342" s="948" t="s">
        <v>1415</v>
      </c>
      <c r="M3342" s="948">
        <v>0</v>
      </c>
      <c r="N3342" s="948" t="s">
        <v>84</v>
      </c>
      <c r="O3342" s="948">
        <v>97274</v>
      </c>
      <c r="P3342" s="948">
        <v>97274</v>
      </c>
      <c r="Q3342" s="948">
        <v>18870</v>
      </c>
      <c r="R3342" s="948">
        <v>26466</v>
      </c>
      <c r="S3342" s="948"/>
      <c r="T3342" s="948"/>
      <c r="U3342" s="948"/>
      <c r="V3342" s="948" t="s">
        <v>1348</v>
      </c>
      <c r="W3342" s="948">
        <v>4</v>
      </c>
    </row>
    <row r="3343" spans="1:23" s="917" customFormat="1" ht="12.75" customHeight="1">
      <c r="A3343" s="948">
        <v>1145</v>
      </c>
      <c r="B3343" s="948">
        <v>2840</v>
      </c>
      <c r="C3343" s="948" t="s">
        <v>87</v>
      </c>
      <c r="D3343" s="948" t="s">
        <v>1133</v>
      </c>
      <c r="E3343" s="948">
        <v>49639</v>
      </c>
      <c r="F3343" s="948" t="s">
        <v>198</v>
      </c>
      <c r="G3343" s="948" t="s">
        <v>5207</v>
      </c>
      <c r="H3343" s="948" t="s">
        <v>5208</v>
      </c>
      <c r="I3343" s="948"/>
      <c r="J3343" s="948" t="s">
        <v>1096</v>
      </c>
      <c r="K3343" s="948">
        <v>2</v>
      </c>
      <c r="L3343" s="948" t="s">
        <v>327</v>
      </c>
      <c r="M3343" s="948">
        <v>41600</v>
      </c>
      <c r="N3343" s="948" t="s">
        <v>84</v>
      </c>
      <c r="O3343" s="948">
        <v>94362</v>
      </c>
      <c r="P3343" s="948">
        <v>52762</v>
      </c>
      <c r="Q3343" s="948">
        <v>18870</v>
      </c>
      <c r="R3343" s="948">
        <v>26466</v>
      </c>
      <c r="S3343" s="948"/>
      <c r="T3343" s="948"/>
      <c r="U3343" s="948"/>
      <c r="V3343" s="948" t="s">
        <v>1348</v>
      </c>
      <c r="W3343" s="948">
        <v>1</v>
      </c>
    </row>
    <row r="3344" spans="1:23" s="917" customFormat="1" ht="12.75" customHeight="1">
      <c r="A3344" s="948">
        <v>1034</v>
      </c>
      <c r="B3344" s="948">
        <v>2800</v>
      </c>
      <c r="C3344" s="948" t="s">
        <v>94</v>
      </c>
      <c r="D3344" s="948" t="s">
        <v>1292</v>
      </c>
      <c r="E3344" s="948">
        <v>49640</v>
      </c>
      <c r="F3344" s="948" t="s">
        <v>198</v>
      </c>
      <c r="G3344" s="948" t="s">
        <v>5209</v>
      </c>
      <c r="H3344" s="948" t="s">
        <v>1755</v>
      </c>
      <c r="I3344" s="948"/>
      <c r="J3344" s="948" t="s">
        <v>1096</v>
      </c>
      <c r="K3344" s="948">
        <v>5</v>
      </c>
      <c r="L3344" s="948" t="s">
        <v>25</v>
      </c>
      <c r="M3344" s="948">
        <v>41600</v>
      </c>
      <c r="N3344" s="948" t="s">
        <v>93</v>
      </c>
      <c r="O3344" s="948">
        <v>109342</v>
      </c>
      <c r="P3344" s="948">
        <v>67742</v>
      </c>
      <c r="Q3344" s="948">
        <v>18870</v>
      </c>
      <c r="R3344" s="948">
        <v>26466</v>
      </c>
      <c r="S3344" s="948"/>
      <c r="T3344" s="948"/>
      <c r="U3344" s="948"/>
      <c r="V3344" s="948" t="s">
        <v>1348</v>
      </c>
      <c r="W3344" s="948">
        <v>2</v>
      </c>
    </row>
    <row r="3345" spans="1:23" s="917" customFormat="1" ht="12.75" customHeight="1">
      <c r="A3345" s="948">
        <v>1034</v>
      </c>
      <c r="B3345" s="948">
        <v>2800</v>
      </c>
      <c r="C3345" s="948" t="s">
        <v>94</v>
      </c>
      <c r="D3345" s="948" t="s">
        <v>1292</v>
      </c>
      <c r="E3345" s="948">
        <v>49641</v>
      </c>
      <c r="F3345" s="948" t="s">
        <v>198</v>
      </c>
      <c r="G3345" s="948" t="s">
        <v>5210</v>
      </c>
      <c r="H3345" s="948" t="s">
        <v>1755</v>
      </c>
      <c r="I3345" s="948"/>
      <c r="J3345" s="948" t="s">
        <v>1096</v>
      </c>
      <c r="K3345" s="948">
        <v>3</v>
      </c>
      <c r="L3345" s="948" t="s">
        <v>25</v>
      </c>
      <c r="M3345" s="948">
        <v>41600</v>
      </c>
      <c r="N3345" s="948" t="s">
        <v>93</v>
      </c>
      <c r="O3345" s="948">
        <v>109342</v>
      </c>
      <c r="P3345" s="948">
        <v>67742</v>
      </c>
      <c r="Q3345" s="948">
        <v>18870</v>
      </c>
      <c r="R3345" s="948">
        <v>26466</v>
      </c>
      <c r="S3345" s="948"/>
      <c r="T3345" s="948"/>
      <c r="U3345" s="948"/>
      <c r="V3345" s="948" t="s">
        <v>1348</v>
      </c>
      <c r="W3345" s="948">
        <v>2</v>
      </c>
    </row>
    <row r="3346" spans="1:23" s="917" customFormat="1" ht="12.75" customHeight="1">
      <c r="A3346" s="948">
        <v>1220</v>
      </c>
      <c r="B3346" s="948">
        <v>2807</v>
      </c>
      <c r="C3346" s="948" t="s">
        <v>1102</v>
      </c>
      <c r="D3346" s="948" t="s">
        <v>1103</v>
      </c>
      <c r="E3346" s="948">
        <v>49642</v>
      </c>
      <c r="F3346" s="948" t="s">
        <v>198</v>
      </c>
      <c r="G3346" s="948" t="s">
        <v>5211</v>
      </c>
      <c r="H3346" s="948" t="s">
        <v>5212</v>
      </c>
      <c r="I3346" s="948"/>
      <c r="J3346" s="948" t="s">
        <v>1096</v>
      </c>
      <c r="K3346" s="948">
        <v>1</v>
      </c>
      <c r="L3346" s="948" t="s">
        <v>25</v>
      </c>
      <c r="M3346" s="948">
        <v>41600</v>
      </c>
      <c r="N3346" s="948" t="s">
        <v>97</v>
      </c>
      <c r="O3346" s="948">
        <v>122428</v>
      </c>
      <c r="P3346" s="948">
        <v>80828</v>
      </c>
      <c r="Q3346" s="948">
        <v>18870</v>
      </c>
      <c r="R3346" s="948">
        <v>26466</v>
      </c>
      <c r="S3346" s="948"/>
      <c r="T3346" s="948"/>
      <c r="U3346" s="948"/>
      <c r="V3346" s="948" t="s">
        <v>1348</v>
      </c>
      <c r="W3346" s="948">
        <v>1</v>
      </c>
    </row>
    <row r="3347" spans="1:23" s="917" customFormat="1" ht="12.75" customHeight="1">
      <c r="A3347" s="948">
        <v>1145</v>
      </c>
      <c r="B3347" s="948">
        <v>2840</v>
      </c>
      <c r="C3347" s="948" t="s">
        <v>87</v>
      </c>
      <c r="D3347" s="948" t="s">
        <v>1133</v>
      </c>
      <c r="E3347" s="948">
        <v>49644</v>
      </c>
      <c r="F3347" s="948" t="s">
        <v>198</v>
      </c>
      <c r="G3347" s="948" t="s">
        <v>5213</v>
      </c>
      <c r="H3347" s="948" t="s">
        <v>5214</v>
      </c>
      <c r="I3347" s="948"/>
      <c r="J3347" s="948" t="s">
        <v>1096</v>
      </c>
      <c r="K3347" s="948">
        <v>3</v>
      </c>
      <c r="L3347" s="948" t="s">
        <v>327</v>
      </c>
      <c r="M3347" s="948">
        <v>41600</v>
      </c>
      <c r="N3347" s="948" t="s">
        <v>84</v>
      </c>
      <c r="O3347" s="948">
        <v>94362</v>
      </c>
      <c r="P3347" s="948">
        <v>52762</v>
      </c>
      <c r="Q3347" s="948">
        <v>18870</v>
      </c>
      <c r="R3347" s="948">
        <v>26466</v>
      </c>
      <c r="S3347" s="948"/>
      <c r="T3347" s="948"/>
      <c r="U3347" s="948"/>
      <c r="V3347" s="948" t="s">
        <v>1348</v>
      </c>
      <c r="W3347" s="948">
        <v>5</v>
      </c>
    </row>
    <row r="3348" spans="1:23" s="917" customFormat="1" ht="12.75" customHeight="1">
      <c r="A3348" s="948">
        <v>1430</v>
      </c>
      <c r="B3348" s="948">
        <v>2807</v>
      </c>
      <c r="C3348" s="948" t="s">
        <v>1102</v>
      </c>
      <c r="D3348" s="948" t="s">
        <v>1833</v>
      </c>
      <c r="E3348" s="948">
        <v>49645</v>
      </c>
      <c r="F3348" s="948" t="s">
        <v>198</v>
      </c>
      <c r="G3348" s="948" t="s">
        <v>5215</v>
      </c>
      <c r="H3348" s="948" t="s">
        <v>5216</v>
      </c>
      <c r="I3348" s="948"/>
      <c r="J3348" s="948" t="s">
        <v>1096</v>
      </c>
      <c r="K3348" s="948">
        <v>5</v>
      </c>
      <c r="L3348" s="948" t="s">
        <v>25</v>
      </c>
      <c r="M3348" s="948">
        <v>41600</v>
      </c>
      <c r="N3348" s="948" t="s">
        <v>97</v>
      </c>
      <c r="O3348" s="948">
        <v>122428</v>
      </c>
      <c r="P3348" s="948">
        <v>80828</v>
      </c>
      <c r="Q3348" s="948">
        <v>18870</v>
      </c>
      <c r="R3348" s="948">
        <v>26466</v>
      </c>
      <c r="S3348" s="948"/>
      <c r="T3348" s="948"/>
      <c r="U3348" s="948"/>
      <c r="V3348" s="948" t="s">
        <v>1348</v>
      </c>
      <c r="W3348" s="948">
        <v>1</v>
      </c>
    </row>
    <row r="3349" spans="1:23" s="917" customFormat="1" ht="12.75" customHeight="1">
      <c r="A3349" s="948">
        <v>1430</v>
      </c>
      <c r="B3349" s="948">
        <v>2807</v>
      </c>
      <c r="C3349" s="948" t="s">
        <v>1102</v>
      </c>
      <c r="D3349" s="948" t="s">
        <v>1833</v>
      </c>
      <c r="E3349" s="948">
        <v>49645</v>
      </c>
      <c r="F3349" s="948" t="s">
        <v>869</v>
      </c>
      <c r="G3349" s="948" t="s">
        <v>5217</v>
      </c>
      <c r="H3349" s="948" t="s">
        <v>5218</v>
      </c>
      <c r="I3349" s="948"/>
      <c r="J3349" s="948" t="s">
        <v>1096</v>
      </c>
      <c r="K3349" s="948">
        <v>3</v>
      </c>
      <c r="L3349" s="948" t="s">
        <v>25</v>
      </c>
      <c r="M3349" s="948">
        <v>41600</v>
      </c>
      <c r="N3349" s="948" t="s">
        <v>97</v>
      </c>
      <c r="O3349" s="948">
        <v>122428</v>
      </c>
      <c r="P3349" s="948">
        <v>80828</v>
      </c>
      <c r="Q3349" s="948">
        <v>18870</v>
      </c>
      <c r="R3349" s="948">
        <v>26466</v>
      </c>
      <c r="S3349" s="948"/>
      <c r="T3349" s="948"/>
      <c r="U3349" s="948"/>
      <c r="V3349" s="948" t="s">
        <v>1403</v>
      </c>
      <c r="W3349" s="948">
        <v>1</v>
      </c>
    </row>
    <row r="3350" spans="1:23" s="917" customFormat="1" ht="12.75" customHeight="1">
      <c r="A3350" s="948">
        <v>1430</v>
      </c>
      <c r="B3350" s="948">
        <v>2807</v>
      </c>
      <c r="C3350" s="948" t="s">
        <v>1102</v>
      </c>
      <c r="D3350" s="948" t="s">
        <v>1833</v>
      </c>
      <c r="E3350" s="948">
        <v>49646</v>
      </c>
      <c r="F3350" s="948" t="s">
        <v>198</v>
      </c>
      <c r="G3350" s="948" t="s">
        <v>5219</v>
      </c>
      <c r="H3350" s="948" t="s">
        <v>5216</v>
      </c>
      <c r="I3350" s="948"/>
      <c r="J3350" s="948" t="s">
        <v>1096</v>
      </c>
      <c r="K3350" s="948">
        <v>3</v>
      </c>
      <c r="L3350" s="948" t="s">
        <v>25</v>
      </c>
      <c r="M3350" s="948">
        <v>41600</v>
      </c>
      <c r="N3350" s="948" t="s">
        <v>97</v>
      </c>
      <c r="O3350" s="948">
        <v>122428</v>
      </c>
      <c r="P3350" s="948">
        <v>80828</v>
      </c>
      <c r="Q3350" s="948">
        <v>18870</v>
      </c>
      <c r="R3350" s="948">
        <v>26466</v>
      </c>
      <c r="S3350" s="948"/>
      <c r="T3350" s="948"/>
      <c r="U3350" s="948"/>
      <c r="V3350" s="948" t="s">
        <v>1348</v>
      </c>
      <c r="W3350" s="948">
        <v>1</v>
      </c>
    </row>
    <row r="3351" spans="1:23" s="917" customFormat="1" ht="12.75" customHeight="1">
      <c r="A3351" s="948">
        <v>1430</v>
      </c>
      <c r="B3351" s="948">
        <v>2807</v>
      </c>
      <c r="C3351" s="948" t="s">
        <v>1102</v>
      </c>
      <c r="D3351" s="948" t="s">
        <v>1833</v>
      </c>
      <c r="E3351" s="948">
        <v>49647</v>
      </c>
      <c r="F3351" s="948" t="s">
        <v>198</v>
      </c>
      <c r="G3351" s="948" t="s">
        <v>5220</v>
      </c>
      <c r="H3351" s="948" t="s">
        <v>5216</v>
      </c>
      <c r="I3351" s="948"/>
      <c r="J3351" s="948" t="s">
        <v>1096</v>
      </c>
      <c r="K3351" s="948">
        <v>3</v>
      </c>
      <c r="L3351" s="948" t="s">
        <v>25</v>
      </c>
      <c r="M3351" s="948">
        <v>41600</v>
      </c>
      <c r="N3351" s="948" t="s">
        <v>97</v>
      </c>
      <c r="O3351" s="948">
        <v>122428</v>
      </c>
      <c r="P3351" s="948">
        <v>80828</v>
      </c>
      <c r="Q3351" s="948">
        <v>18870</v>
      </c>
      <c r="R3351" s="948">
        <v>26466</v>
      </c>
      <c r="S3351" s="948"/>
      <c r="T3351" s="948"/>
      <c r="U3351" s="948"/>
      <c r="V3351" s="948" t="s">
        <v>1348</v>
      </c>
      <c r="W3351" s="948">
        <v>1</v>
      </c>
    </row>
    <row r="3352" spans="1:23" s="917" customFormat="1" ht="12.75" customHeight="1">
      <c r="A3352" s="948">
        <v>1780</v>
      </c>
      <c r="B3352" s="948">
        <v>2811</v>
      </c>
      <c r="C3352" s="948" t="s">
        <v>95</v>
      </c>
      <c r="D3352" s="948" t="s">
        <v>1106</v>
      </c>
      <c r="E3352" s="948">
        <v>49648</v>
      </c>
      <c r="F3352" s="948" t="s">
        <v>198</v>
      </c>
      <c r="G3352" s="948" t="s">
        <v>5221</v>
      </c>
      <c r="H3352" s="948" t="s">
        <v>3540</v>
      </c>
      <c r="I3352" s="948"/>
      <c r="J3352" s="948" t="s">
        <v>1096</v>
      </c>
      <c r="K3352" s="948">
        <v>8</v>
      </c>
      <c r="L3352" s="948" t="s">
        <v>25</v>
      </c>
      <c r="M3352" s="948">
        <v>41600</v>
      </c>
      <c r="N3352" s="948" t="s">
        <v>93</v>
      </c>
      <c r="O3352" s="948">
        <v>109342</v>
      </c>
      <c r="P3352" s="948">
        <v>67742</v>
      </c>
      <c r="Q3352" s="948">
        <v>18870</v>
      </c>
      <c r="R3352" s="948">
        <v>26466</v>
      </c>
      <c r="S3352" s="948"/>
      <c r="T3352" s="948"/>
      <c r="U3352" s="948"/>
      <c r="V3352" s="948" t="s">
        <v>1348</v>
      </c>
      <c r="W3352" s="948">
        <v>1</v>
      </c>
    </row>
    <row r="3353" spans="1:23" s="917" customFormat="1" ht="12.75" customHeight="1">
      <c r="A3353" s="948">
        <v>1235</v>
      </c>
      <c r="B3353" s="948">
        <v>2824</v>
      </c>
      <c r="C3353" s="948" t="s">
        <v>122</v>
      </c>
      <c r="D3353" s="948" t="s">
        <v>1103</v>
      </c>
      <c r="E3353" s="948">
        <v>49649</v>
      </c>
      <c r="F3353" s="948" t="s">
        <v>198</v>
      </c>
      <c r="G3353" s="948" t="s">
        <v>5222</v>
      </c>
      <c r="H3353" s="948" t="s">
        <v>5192</v>
      </c>
      <c r="I3353" s="948"/>
      <c r="J3353" s="948" t="s">
        <v>1096</v>
      </c>
      <c r="K3353" s="948">
        <v>2</v>
      </c>
      <c r="L3353" s="948" t="s">
        <v>25</v>
      </c>
      <c r="M3353" s="948">
        <v>41600</v>
      </c>
      <c r="N3353" s="948" t="s">
        <v>114</v>
      </c>
      <c r="O3353" s="948">
        <v>165078</v>
      </c>
      <c r="P3353" s="948">
        <v>123478</v>
      </c>
      <c r="Q3353" s="948">
        <v>23032</v>
      </c>
      <c r="R3353" s="948">
        <v>43316</v>
      </c>
      <c r="S3353" s="948"/>
      <c r="T3353" s="948"/>
      <c r="U3353" s="948"/>
      <c r="V3353" s="948" t="s">
        <v>1348</v>
      </c>
      <c r="W3353" s="948">
        <v>1</v>
      </c>
    </row>
    <row r="3354" spans="1:23" s="917" customFormat="1" ht="12.75" customHeight="1">
      <c r="A3354" s="948">
        <v>1335</v>
      </c>
      <c r="B3354" s="948">
        <v>2812</v>
      </c>
      <c r="C3354" s="948" t="s">
        <v>85</v>
      </c>
      <c r="D3354" s="948" t="s">
        <v>1133</v>
      </c>
      <c r="E3354" s="948">
        <v>49650</v>
      </c>
      <c r="F3354" s="948" t="s">
        <v>198</v>
      </c>
      <c r="G3354" s="948" t="s">
        <v>5223</v>
      </c>
      <c r="H3354" s="948" t="s">
        <v>5099</v>
      </c>
      <c r="I3354" s="948"/>
      <c r="J3354" s="948" t="s">
        <v>1096</v>
      </c>
      <c r="K3354" s="948">
        <v>1</v>
      </c>
      <c r="L3354" s="948" t="s">
        <v>25</v>
      </c>
      <c r="M3354" s="948">
        <v>41600</v>
      </c>
      <c r="N3354" s="948" t="s">
        <v>84</v>
      </c>
      <c r="O3354" s="948">
        <v>94362</v>
      </c>
      <c r="P3354" s="948">
        <v>52762</v>
      </c>
      <c r="Q3354" s="948">
        <v>18870</v>
      </c>
      <c r="R3354" s="948">
        <v>26466</v>
      </c>
      <c r="S3354" s="948"/>
      <c r="T3354" s="948"/>
      <c r="U3354" s="948"/>
      <c r="V3354" s="948" t="s">
        <v>1348</v>
      </c>
      <c r="W3354" s="948">
        <v>2</v>
      </c>
    </row>
    <row r="3355" spans="1:23" s="917" customFormat="1" ht="12.75" customHeight="1">
      <c r="A3355" s="948">
        <v>1235</v>
      </c>
      <c r="B3355" s="948">
        <v>2824</v>
      </c>
      <c r="C3355" s="948" t="s">
        <v>122</v>
      </c>
      <c r="D3355" s="948" t="s">
        <v>1103</v>
      </c>
      <c r="E3355" s="948">
        <v>49651</v>
      </c>
      <c r="F3355" s="948" t="s">
        <v>198</v>
      </c>
      <c r="G3355" s="948" t="s">
        <v>5224</v>
      </c>
      <c r="H3355" s="948" t="s">
        <v>4296</v>
      </c>
      <c r="I3355" s="948"/>
      <c r="J3355" s="948" t="s">
        <v>1096</v>
      </c>
      <c r="K3355" s="948">
        <v>3</v>
      </c>
      <c r="L3355" s="948" t="s">
        <v>25</v>
      </c>
      <c r="M3355" s="948">
        <v>41600</v>
      </c>
      <c r="N3355" s="948" t="s">
        <v>114</v>
      </c>
      <c r="O3355" s="948">
        <v>165078</v>
      </c>
      <c r="P3355" s="948">
        <v>123478</v>
      </c>
      <c r="Q3355" s="948">
        <v>23032</v>
      </c>
      <c r="R3355" s="948">
        <v>43316</v>
      </c>
      <c r="S3355" s="948"/>
      <c r="T3355" s="948"/>
      <c r="U3355" s="948"/>
      <c r="V3355" s="948" t="s">
        <v>1348</v>
      </c>
      <c r="W3355" s="948">
        <v>1</v>
      </c>
    </row>
    <row r="3356" spans="1:23" s="917" customFormat="1" ht="12.75" customHeight="1">
      <c r="A3356" s="948">
        <v>1235</v>
      </c>
      <c r="B3356" s="948">
        <v>2824</v>
      </c>
      <c r="C3356" s="948" t="s">
        <v>122</v>
      </c>
      <c r="D3356" s="948" t="s">
        <v>1103</v>
      </c>
      <c r="E3356" s="948">
        <v>49652</v>
      </c>
      <c r="F3356" s="948" t="s">
        <v>198</v>
      </c>
      <c r="G3356" s="948" t="s">
        <v>5225</v>
      </c>
      <c r="H3356" s="948" t="s">
        <v>4296</v>
      </c>
      <c r="I3356" s="948"/>
      <c r="J3356" s="948" t="s">
        <v>1096</v>
      </c>
      <c r="K3356" s="948">
        <v>3</v>
      </c>
      <c r="L3356" s="948" t="s">
        <v>25</v>
      </c>
      <c r="M3356" s="948">
        <v>41600</v>
      </c>
      <c r="N3356" s="948" t="s">
        <v>114</v>
      </c>
      <c r="O3356" s="948">
        <v>165078</v>
      </c>
      <c r="P3356" s="948">
        <v>123478</v>
      </c>
      <c r="Q3356" s="948">
        <v>23032</v>
      </c>
      <c r="R3356" s="948">
        <v>43316</v>
      </c>
      <c r="S3356" s="948"/>
      <c r="T3356" s="948"/>
      <c r="U3356" s="948"/>
      <c r="V3356" s="948" t="s">
        <v>1348</v>
      </c>
      <c r="W3356" s="948">
        <v>1</v>
      </c>
    </row>
    <row r="3357" spans="1:23" s="917" customFormat="1" ht="12.75" customHeight="1">
      <c r="A3357" s="948">
        <v>1110</v>
      </c>
      <c r="B3357" s="948">
        <v>2836</v>
      </c>
      <c r="C3357" s="948" t="s">
        <v>320</v>
      </c>
      <c r="D3357" s="948" t="s">
        <v>1372</v>
      </c>
      <c r="E3357" s="948">
        <v>49653</v>
      </c>
      <c r="F3357" s="948" t="s">
        <v>198</v>
      </c>
      <c r="G3357" s="948" t="s">
        <v>5226</v>
      </c>
      <c r="H3357" s="948" t="s">
        <v>5192</v>
      </c>
      <c r="I3357" s="948"/>
      <c r="J3357" s="948" t="s">
        <v>1096</v>
      </c>
      <c r="K3357" s="948">
        <v>5</v>
      </c>
      <c r="L3357" s="948" t="s">
        <v>25</v>
      </c>
      <c r="M3357" s="948">
        <v>41600</v>
      </c>
      <c r="N3357" s="948" t="s">
        <v>126</v>
      </c>
      <c r="O3357" s="948">
        <v>212265</v>
      </c>
      <c r="P3357" s="948">
        <v>170665</v>
      </c>
      <c r="Q3357" s="948">
        <v>18870</v>
      </c>
      <c r="R3357" s="948">
        <v>26466</v>
      </c>
      <c r="S3357" s="948"/>
      <c r="T3357" s="948"/>
      <c r="U3357" s="948"/>
      <c r="V3357" s="948" t="s">
        <v>1348</v>
      </c>
      <c r="W3357" s="948">
        <v>1</v>
      </c>
    </row>
    <row r="3358" spans="1:23" s="917" customFormat="1" ht="12.75" customHeight="1">
      <c r="A3358" s="948">
        <v>1912</v>
      </c>
      <c r="B3358" s="948">
        <v>2840</v>
      </c>
      <c r="C3358" s="948" t="s">
        <v>87</v>
      </c>
      <c r="D3358" s="948" t="s">
        <v>1270</v>
      </c>
      <c r="E3358" s="948">
        <v>49654</v>
      </c>
      <c r="F3358" s="948" t="s">
        <v>198</v>
      </c>
      <c r="G3358" s="948" t="s">
        <v>5227</v>
      </c>
      <c r="H3358" s="948" t="s">
        <v>5228</v>
      </c>
      <c r="I3358" s="948"/>
      <c r="J3358" s="948" t="s">
        <v>1096</v>
      </c>
      <c r="K3358" s="948">
        <v>3</v>
      </c>
      <c r="L3358" s="948" t="s">
        <v>327</v>
      </c>
      <c r="M3358" s="948">
        <v>41600</v>
      </c>
      <c r="N3358" s="948" t="s">
        <v>84</v>
      </c>
      <c r="O3358" s="948">
        <v>94362</v>
      </c>
      <c r="P3358" s="948">
        <v>52762</v>
      </c>
      <c r="Q3358" s="948">
        <v>9746</v>
      </c>
      <c r="R3358" s="948">
        <v>9782</v>
      </c>
      <c r="S3358" s="948"/>
      <c r="T3358" s="948"/>
      <c r="U3358" s="948"/>
      <c r="V3358" s="948" t="s">
        <v>1348</v>
      </c>
      <c r="W3358" s="948">
        <v>1</v>
      </c>
    </row>
    <row r="3359" spans="1:23" s="917" customFormat="1" ht="12.75" customHeight="1">
      <c r="A3359" s="948">
        <v>2004</v>
      </c>
      <c r="B3359" s="948">
        <v>2840</v>
      </c>
      <c r="C3359" s="948" t="s">
        <v>87</v>
      </c>
      <c r="D3359" s="948" t="s">
        <v>1266</v>
      </c>
      <c r="E3359" s="948">
        <v>49655</v>
      </c>
      <c r="F3359" s="948" t="s">
        <v>198</v>
      </c>
      <c r="G3359" s="948" t="s">
        <v>5229</v>
      </c>
      <c r="H3359" s="948" t="s">
        <v>5230</v>
      </c>
      <c r="I3359" s="948"/>
      <c r="J3359" s="948" t="s">
        <v>1096</v>
      </c>
      <c r="K3359" s="948">
        <v>1</v>
      </c>
      <c r="L3359" s="948" t="s">
        <v>1415</v>
      </c>
      <c r="M3359" s="948">
        <v>0</v>
      </c>
      <c r="N3359" s="948" t="s">
        <v>84</v>
      </c>
      <c r="O3359" s="948">
        <v>97274</v>
      </c>
      <c r="P3359" s="948">
        <v>97274</v>
      </c>
      <c r="Q3359" s="948">
        <v>18870</v>
      </c>
      <c r="R3359" s="948">
        <v>26466</v>
      </c>
      <c r="S3359" s="948"/>
      <c r="T3359" s="948"/>
      <c r="U3359" s="948"/>
      <c r="V3359" s="948" t="s">
        <v>1348</v>
      </c>
      <c r="W3359" s="948">
        <v>3</v>
      </c>
    </row>
    <row r="3360" spans="1:23" s="917" customFormat="1" ht="12.75" customHeight="1">
      <c r="A3360" s="948">
        <v>1325</v>
      </c>
      <c r="B3360" s="948">
        <v>2830</v>
      </c>
      <c r="C3360" s="948" t="s">
        <v>113</v>
      </c>
      <c r="D3360" s="948" t="s">
        <v>1133</v>
      </c>
      <c r="E3360" s="948">
        <v>49657</v>
      </c>
      <c r="F3360" s="948" t="s">
        <v>198</v>
      </c>
      <c r="G3360" s="948" t="s">
        <v>5231</v>
      </c>
      <c r="H3360" s="948" t="s">
        <v>5232</v>
      </c>
      <c r="I3360" s="948"/>
      <c r="J3360" s="948" t="s">
        <v>1096</v>
      </c>
      <c r="K3360" s="948">
        <v>10</v>
      </c>
      <c r="L3360" s="948" t="s">
        <v>25</v>
      </c>
      <c r="M3360" s="948">
        <v>41600</v>
      </c>
      <c r="N3360" s="948" t="s">
        <v>106</v>
      </c>
      <c r="O3360" s="948">
        <v>136028</v>
      </c>
      <c r="P3360" s="948">
        <v>94428</v>
      </c>
      <c r="Q3360" s="948">
        <v>18870</v>
      </c>
      <c r="R3360" s="948">
        <v>26466</v>
      </c>
      <c r="S3360" s="948"/>
      <c r="T3360" s="948"/>
      <c r="U3360" s="948"/>
      <c r="V3360" s="948" t="s">
        <v>1348</v>
      </c>
      <c r="W3360" s="948">
        <v>2</v>
      </c>
    </row>
    <row r="3361" spans="1:23" s="917" customFormat="1" ht="12.75" customHeight="1">
      <c r="A3361" s="948">
        <v>1325</v>
      </c>
      <c r="B3361" s="948">
        <v>2830</v>
      </c>
      <c r="C3361" s="948" t="s">
        <v>113</v>
      </c>
      <c r="D3361" s="948" t="s">
        <v>1133</v>
      </c>
      <c r="E3361" s="948">
        <v>49657</v>
      </c>
      <c r="F3361" s="948" t="s">
        <v>869</v>
      </c>
      <c r="G3361" s="948" t="s">
        <v>5233</v>
      </c>
      <c r="H3361" s="948" t="s">
        <v>5232</v>
      </c>
      <c r="I3361" s="948"/>
      <c r="J3361" s="948" t="s">
        <v>1096</v>
      </c>
      <c r="K3361" s="948">
        <v>8</v>
      </c>
      <c r="L3361" s="948" t="s">
        <v>25</v>
      </c>
      <c r="M3361" s="948">
        <v>41600</v>
      </c>
      <c r="N3361" s="948" t="s">
        <v>106</v>
      </c>
      <c r="O3361" s="948">
        <v>136028</v>
      </c>
      <c r="P3361" s="948">
        <v>94428</v>
      </c>
      <c r="Q3361" s="948">
        <v>18870</v>
      </c>
      <c r="R3361" s="948">
        <v>26466</v>
      </c>
      <c r="S3361" s="948"/>
      <c r="T3361" s="948"/>
      <c r="U3361" s="948"/>
      <c r="V3361" s="948" t="s">
        <v>1403</v>
      </c>
      <c r="W3361" s="948">
        <v>2</v>
      </c>
    </row>
    <row r="3362" spans="1:23" s="917" customFormat="1" ht="12.75" customHeight="1">
      <c r="A3362" s="948">
        <v>1325</v>
      </c>
      <c r="B3362" s="948">
        <v>2830</v>
      </c>
      <c r="C3362" s="948" t="s">
        <v>113</v>
      </c>
      <c r="D3362" s="948" t="s">
        <v>1133</v>
      </c>
      <c r="E3362" s="948">
        <v>49657</v>
      </c>
      <c r="F3362" s="948" t="s">
        <v>871</v>
      </c>
      <c r="G3362" s="948" t="s">
        <v>5234</v>
      </c>
      <c r="H3362" s="948" t="s">
        <v>5232</v>
      </c>
      <c r="I3362" s="948"/>
      <c r="J3362" s="948" t="s">
        <v>1096</v>
      </c>
      <c r="K3362" s="948">
        <v>8</v>
      </c>
      <c r="L3362" s="948" t="s">
        <v>25</v>
      </c>
      <c r="M3362" s="948">
        <v>41600</v>
      </c>
      <c r="N3362" s="948" t="s">
        <v>106</v>
      </c>
      <c r="O3362" s="948">
        <v>136028</v>
      </c>
      <c r="P3362" s="948">
        <v>94428</v>
      </c>
      <c r="Q3362" s="948">
        <v>18870</v>
      </c>
      <c r="R3362" s="948">
        <v>26466</v>
      </c>
      <c r="S3362" s="948"/>
      <c r="T3362" s="948"/>
      <c r="U3362" s="948"/>
      <c r="V3362" s="948" t="s">
        <v>1403</v>
      </c>
      <c r="W3362" s="948">
        <v>2</v>
      </c>
    </row>
    <row r="3363" spans="1:23" s="917" customFormat="1" ht="12.75" customHeight="1">
      <c r="A3363" s="948">
        <v>1605</v>
      </c>
      <c r="B3363" s="948">
        <v>2813</v>
      </c>
      <c r="C3363" s="948" t="s">
        <v>90</v>
      </c>
      <c r="D3363" s="948" t="s">
        <v>1126</v>
      </c>
      <c r="E3363" s="948">
        <v>49658</v>
      </c>
      <c r="F3363" s="948" t="s">
        <v>198</v>
      </c>
      <c r="G3363" s="948" t="s">
        <v>5235</v>
      </c>
      <c r="H3363" s="948" t="s">
        <v>5236</v>
      </c>
      <c r="I3363" s="948"/>
      <c r="J3363" s="948" t="s">
        <v>1096</v>
      </c>
      <c r="K3363" s="948">
        <v>5</v>
      </c>
      <c r="L3363" s="948" t="s">
        <v>25</v>
      </c>
      <c r="M3363" s="948">
        <v>41600</v>
      </c>
      <c r="N3363" s="948" t="s">
        <v>88</v>
      </c>
      <c r="O3363" s="948">
        <v>101092</v>
      </c>
      <c r="P3363" s="948">
        <v>59492</v>
      </c>
      <c r="Q3363" s="948">
        <v>18870</v>
      </c>
      <c r="R3363" s="948">
        <v>19885</v>
      </c>
      <c r="S3363" s="948"/>
      <c r="T3363" s="948"/>
      <c r="U3363" s="948"/>
      <c r="V3363" s="948" t="s">
        <v>1348</v>
      </c>
      <c r="W3363" s="948">
        <v>1</v>
      </c>
    </row>
    <row r="3364" spans="1:23" s="917" customFormat="1" ht="12.75" customHeight="1">
      <c r="A3364" s="948">
        <v>1430</v>
      </c>
      <c r="B3364" s="948">
        <v>2807</v>
      </c>
      <c r="C3364" s="948" t="s">
        <v>1102</v>
      </c>
      <c r="D3364" s="948" t="s">
        <v>1833</v>
      </c>
      <c r="E3364" s="948">
        <v>49660</v>
      </c>
      <c r="F3364" s="948" t="s">
        <v>198</v>
      </c>
      <c r="G3364" s="948" t="s">
        <v>5237</v>
      </c>
      <c r="H3364" s="948" t="s">
        <v>5238</v>
      </c>
      <c r="I3364" s="948"/>
      <c r="J3364" s="948" t="s">
        <v>1096</v>
      </c>
      <c r="K3364" s="948">
        <v>1</v>
      </c>
      <c r="L3364" s="948" t="s">
        <v>25</v>
      </c>
      <c r="M3364" s="948">
        <v>41600</v>
      </c>
      <c r="N3364" s="948" t="s">
        <v>97</v>
      </c>
      <c r="O3364" s="948">
        <v>122428</v>
      </c>
      <c r="P3364" s="948">
        <v>80828</v>
      </c>
      <c r="Q3364" s="948">
        <v>18870</v>
      </c>
      <c r="R3364" s="948">
        <v>26466</v>
      </c>
      <c r="S3364" s="948"/>
      <c r="T3364" s="948"/>
      <c r="U3364" s="948"/>
      <c r="V3364" s="948" t="s">
        <v>1348</v>
      </c>
      <c r="W3364" s="948">
        <v>1</v>
      </c>
    </row>
    <row r="3365" spans="1:23" s="917" customFormat="1" ht="12.75" customHeight="1">
      <c r="A3365" s="948">
        <v>1430</v>
      </c>
      <c r="B3365" s="948">
        <v>2807</v>
      </c>
      <c r="C3365" s="948" t="s">
        <v>1102</v>
      </c>
      <c r="D3365" s="948" t="s">
        <v>1833</v>
      </c>
      <c r="E3365" s="948">
        <v>49661</v>
      </c>
      <c r="F3365" s="948" t="s">
        <v>198</v>
      </c>
      <c r="G3365" s="948" t="s">
        <v>5239</v>
      </c>
      <c r="H3365" s="948" t="s">
        <v>3836</v>
      </c>
      <c r="I3365" s="948"/>
      <c r="J3365" s="948" t="s">
        <v>1096</v>
      </c>
      <c r="K3365" s="948">
        <v>4</v>
      </c>
      <c r="L3365" s="948" t="s">
        <v>25</v>
      </c>
      <c r="M3365" s="948">
        <v>41600</v>
      </c>
      <c r="N3365" s="948" t="s">
        <v>97</v>
      </c>
      <c r="O3365" s="948">
        <v>122428</v>
      </c>
      <c r="P3365" s="948">
        <v>80828</v>
      </c>
      <c r="Q3365" s="948">
        <v>18870</v>
      </c>
      <c r="R3365" s="948">
        <v>26466</v>
      </c>
      <c r="S3365" s="948"/>
      <c r="T3365" s="948"/>
      <c r="U3365" s="948"/>
      <c r="V3365" s="948" t="s">
        <v>1348</v>
      </c>
      <c r="W3365" s="948">
        <v>1</v>
      </c>
    </row>
    <row r="3366" spans="1:23" s="917" customFormat="1" ht="12.75" customHeight="1">
      <c r="A3366" s="948">
        <v>1430</v>
      </c>
      <c r="B3366" s="948">
        <v>2827</v>
      </c>
      <c r="C3366" s="948" t="s">
        <v>96</v>
      </c>
      <c r="D3366" s="948" t="s">
        <v>1833</v>
      </c>
      <c r="E3366" s="948">
        <v>49662</v>
      </c>
      <c r="F3366" s="948" t="s">
        <v>198</v>
      </c>
      <c r="G3366" s="948" t="s">
        <v>5240</v>
      </c>
      <c r="H3366" s="948" t="s">
        <v>3836</v>
      </c>
      <c r="I3366" s="948"/>
      <c r="J3366" s="948" t="s">
        <v>1096</v>
      </c>
      <c r="K3366" s="948">
        <v>5</v>
      </c>
      <c r="L3366" s="948" t="s">
        <v>25</v>
      </c>
      <c r="M3366" s="948">
        <v>41600</v>
      </c>
      <c r="N3366" s="948" t="s">
        <v>93</v>
      </c>
      <c r="O3366" s="948">
        <v>109342</v>
      </c>
      <c r="P3366" s="948">
        <v>67742</v>
      </c>
      <c r="Q3366" s="948">
        <v>18870</v>
      </c>
      <c r="R3366" s="948">
        <v>26466</v>
      </c>
      <c r="S3366" s="948"/>
      <c r="T3366" s="948"/>
      <c r="U3366" s="948"/>
      <c r="V3366" s="948" t="s">
        <v>1348</v>
      </c>
      <c r="W3366" s="948">
        <v>1</v>
      </c>
    </row>
    <row r="3367" spans="1:23" s="917" customFormat="1" ht="12.75" customHeight="1">
      <c r="A3367" s="948">
        <v>1430</v>
      </c>
      <c r="B3367" s="948">
        <v>2807</v>
      </c>
      <c r="C3367" s="948" t="s">
        <v>1102</v>
      </c>
      <c r="D3367" s="948" t="s">
        <v>1833</v>
      </c>
      <c r="E3367" s="948">
        <v>49663</v>
      </c>
      <c r="F3367" s="948" t="s">
        <v>198</v>
      </c>
      <c r="G3367" s="948" t="s">
        <v>5241</v>
      </c>
      <c r="H3367" s="948" t="s">
        <v>3836</v>
      </c>
      <c r="I3367" s="948"/>
      <c r="J3367" s="948" t="s">
        <v>1096</v>
      </c>
      <c r="K3367" s="948">
        <v>2</v>
      </c>
      <c r="L3367" s="948" t="s">
        <v>25</v>
      </c>
      <c r="M3367" s="948">
        <v>41600</v>
      </c>
      <c r="N3367" s="948" t="s">
        <v>97</v>
      </c>
      <c r="O3367" s="948">
        <v>122428</v>
      </c>
      <c r="P3367" s="948">
        <v>80828</v>
      </c>
      <c r="Q3367" s="948">
        <v>18870</v>
      </c>
      <c r="R3367" s="948">
        <v>26466</v>
      </c>
      <c r="S3367" s="948"/>
      <c r="T3367" s="948"/>
      <c r="U3367" s="948"/>
      <c r="V3367" s="948" t="s">
        <v>1348</v>
      </c>
      <c r="W3367" s="948">
        <v>1</v>
      </c>
    </row>
    <row r="3368" spans="1:23" s="917" customFormat="1" ht="12.75" customHeight="1">
      <c r="A3368" s="948">
        <v>1430</v>
      </c>
      <c r="B3368" s="948">
        <v>2807</v>
      </c>
      <c r="C3368" s="948" t="s">
        <v>1102</v>
      </c>
      <c r="D3368" s="948" t="s">
        <v>1833</v>
      </c>
      <c r="E3368" s="948">
        <v>49664</v>
      </c>
      <c r="F3368" s="948" t="s">
        <v>198</v>
      </c>
      <c r="G3368" s="948" t="s">
        <v>5242</v>
      </c>
      <c r="H3368" s="948" t="s">
        <v>5243</v>
      </c>
      <c r="I3368" s="948"/>
      <c r="J3368" s="948" t="s">
        <v>1096</v>
      </c>
      <c r="K3368" s="948">
        <v>2</v>
      </c>
      <c r="L3368" s="948" t="s">
        <v>25</v>
      </c>
      <c r="M3368" s="948">
        <v>41600</v>
      </c>
      <c r="N3368" s="948" t="s">
        <v>97</v>
      </c>
      <c r="O3368" s="948">
        <v>122428</v>
      </c>
      <c r="P3368" s="948">
        <v>80828</v>
      </c>
      <c r="Q3368" s="948">
        <v>18870</v>
      </c>
      <c r="R3368" s="948">
        <v>26466</v>
      </c>
      <c r="S3368" s="948"/>
      <c r="T3368" s="948"/>
      <c r="U3368" s="948"/>
      <c r="V3368" s="948" t="s">
        <v>1348</v>
      </c>
      <c r="W3368" s="948">
        <v>1</v>
      </c>
    </row>
    <row r="3369" spans="1:23" s="917" customFormat="1" ht="12.75" customHeight="1">
      <c r="A3369" s="948">
        <v>1430</v>
      </c>
      <c r="B3369" s="948">
        <v>2807</v>
      </c>
      <c r="C3369" s="948" t="s">
        <v>1102</v>
      </c>
      <c r="D3369" s="948" t="s">
        <v>1833</v>
      </c>
      <c r="E3369" s="948">
        <v>49665</v>
      </c>
      <c r="F3369" s="948" t="s">
        <v>198</v>
      </c>
      <c r="G3369" s="948" t="s">
        <v>5244</v>
      </c>
      <c r="H3369" s="948" t="s">
        <v>3836</v>
      </c>
      <c r="I3369" s="948"/>
      <c r="J3369" s="948" t="s">
        <v>1096</v>
      </c>
      <c r="K3369" s="948">
        <v>5</v>
      </c>
      <c r="L3369" s="948" t="s">
        <v>25</v>
      </c>
      <c r="M3369" s="948">
        <v>41600</v>
      </c>
      <c r="N3369" s="948" t="s">
        <v>97</v>
      </c>
      <c r="O3369" s="948">
        <v>122428</v>
      </c>
      <c r="P3369" s="948">
        <v>80828</v>
      </c>
      <c r="Q3369" s="948">
        <v>18870</v>
      </c>
      <c r="R3369" s="948">
        <v>26466</v>
      </c>
      <c r="S3369" s="948"/>
      <c r="T3369" s="948"/>
      <c r="U3369" s="948"/>
      <c r="V3369" s="948" t="s">
        <v>1348</v>
      </c>
      <c r="W3369" s="948">
        <v>1</v>
      </c>
    </row>
    <row r="3370" spans="1:23" s="917" customFormat="1" ht="12.75" customHeight="1">
      <c r="A3370" s="948">
        <v>1430</v>
      </c>
      <c r="B3370" s="948">
        <v>2807</v>
      </c>
      <c r="C3370" s="948" t="s">
        <v>1102</v>
      </c>
      <c r="D3370" s="948" t="s">
        <v>1833</v>
      </c>
      <c r="E3370" s="948">
        <v>49666</v>
      </c>
      <c r="F3370" s="948" t="s">
        <v>198</v>
      </c>
      <c r="G3370" s="948" t="s">
        <v>5245</v>
      </c>
      <c r="H3370" s="948" t="s">
        <v>3836</v>
      </c>
      <c r="I3370" s="948"/>
      <c r="J3370" s="948" t="s">
        <v>1096</v>
      </c>
      <c r="K3370" s="948">
        <v>1</v>
      </c>
      <c r="L3370" s="948" t="s">
        <v>25</v>
      </c>
      <c r="M3370" s="948">
        <v>41600</v>
      </c>
      <c r="N3370" s="948" t="s">
        <v>97</v>
      </c>
      <c r="O3370" s="948">
        <v>122428</v>
      </c>
      <c r="P3370" s="948">
        <v>80828</v>
      </c>
      <c r="Q3370" s="948">
        <v>18870</v>
      </c>
      <c r="R3370" s="948">
        <v>26466</v>
      </c>
      <c r="S3370" s="948"/>
      <c r="T3370" s="948"/>
      <c r="U3370" s="948"/>
      <c r="V3370" s="948" t="s">
        <v>1348</v>
      </c>
      <c r="W3370" s="948">
        <v>2</v>
      </c>
    </row>
    <row r="3371" spans="1:23" s="917" customFormat="1" ht="12.75" customHeight="1">
      <c r="A3371" s="948">
        <v>1430</v>
      </c>
      <c r="B3371" s="948">
        <v>2807</v>
      </c>
      <c r="C3371" s="948" t="s">
        <v>1102</v>
      </c>
      <c r="D3371" s="948" t="s">
        <v>1833</v>
      </c>
      <c r="E3371" s="948">
        <v>49667</v>
      </c>
      <c r="F3371" s="948" t="s">
        <v>198</v>
      </c>
      <c r="G3371" s="948" t="s">
        <v>5246</v>
      </c>
      <c r="H3371" s="948" t="s">
        <v>5247</v>
      </c>
      <c r="I3371" s="948"/>
      <c r="J3371" s="948" t="s">
        <v>1096</v>
      </c>
      <c r="K3371" s="948">
        <v>2</v>
      </c>
      <c r="L3371" s="948" t="s">
        <v>25</v>
      </c>
      <c r="M3371" s="948">
        <v>41600</v>
      </c>
      <c r="N3371" s="948" t="s">
        <v>97</v>
      </c>
      <c r="O3371" s="948">
        <v>122428</v>
      </c>
      <c r="P3371" s="948">
        <v>80828</v>
      </c>
      <c r="Q3371" s="948">
        <v>18870</v>
      </c>
      <c r="R3371" s="948">
        <v>26466</v>
      </c>
      <c r="S3371" s="948"/>
      <c r="T3371" s="948"/>
      <c r="U3371" s="948"/>
      <c r="V3371" s="948" t="s">
        <v>1348</v>
      </c>
      <c r="W3371" s="948">
        <v>1</v>
      </c>
    </row>
    <row r="3372" spans="1:23" s="917" customFormat="1" ht="12.75" customHeight="1">
      <c r="A3372" s="948">
        <v>1430</v>
      </c>
      <c r="B3372" s="948">
        <v>2807</v>
      </c>
      <c r="C3372" s="948" t="s">
        <v>1102</v>
      </c>
      <c r="D3372" s="948" t="s">
        <v>1833</v>
      </c>
      <c r="E3372" s="948">
        <v>49667</v>
      </c>
      <c r="F3372" s="948" t="s">
        <v>869</v>
      </c>
      <c r="G3372" s="948" t="s">
        <v>5248</v>
      </c>
      <c r="H3372" s="948" t="s">
        <v>5247</v>
      </c>
      <c r="I3372" s="948"/>
      <c r="J3372" s="948" t="s">
        <v>1096</v>
      </c>
      <c r="K3372" s="948">
        <v>1</v>
      </c>
      <c r="L3372" s="948" t="s">
        <v>25</v>
      </c>
      <c r="M3372" s="948">
        <v>41600</v>
      </c>
      <c r="N3372" s="948" t="s">
        <v>97</v>
      </c>
      <c r="O3372" s="948">
        <v>122428</v>
      </c>
      <c r="P3372" s="948">
        <v>80828</v>
      </c>
      <c r="Q3372" s="948">
        <v>18870</v>
      </c>
      <c r="R3372" s="948">
        <v>26466</v>
      </c>
      <c r="S3372" s="948"/>
      <c r="T3372" s="948"/>
      <c r="U3372" s="948"/>
      <c r="V3372" s="948" t="s">
        <v>1403</v>
      </c>
      <c r="W3372" s="948">
        <v>1</v>
      </c>
    </row>
    <row r="3373" spans="1:23" s="917" customFormat="1" ht="12.75" customHeight="1">
      <c r="A3373" s="948">
        <v>1430</v>
      </c>
      <c r="B3373" s="948">
        <v>2807</v>
      </c>
      <c r="C3373" s="948" t="s">
        <v>1102</v>
      </c>
      <c r="D3373" s="948" t="s">
        <v>1833</v>
      </c>
      <c r="E3373" s="948">
        <v>49667</v>
      </c>
      <c r="F3373" s="948" t="s">
        <v>871</v>
      </c>
      <c r="G3373" s="948" t="s">
        <v>5249</v>
      </c>
      <c r="H3373" s="948" t="s">
        <v>5247</v>
      </c>
      <c r="I3373" s="948"/>
      <c r="J3373" s="948" t="s">
        <v>1096</v>
      </c>
      <c r="K3373" s="948">
        <v>1</v>
      </c>
      <c r="L3373" s="948" t="s">
        <v>25</v>
      </c>
      <c r="M3373" s="948">
        <v>41600</v>
      </c>
      <c r="N3373" s="948" t="s">
        <v>97</v>
      </c>
      <c r="O3373" s="948">
        <v>122428</v>
      </c>
      <c r="P3373" s="948">
        <v>80828</v>
      </c>
      <c r="Q3373" s="948">
        <v>18870</v>
      </c>
      <c r="R3373" s="948">
        <v>26466</v>
      </c>
      <c r="S3373" s="948"/>
      <c r="T3373" s="948"/>
      <c r="U3373" s="948"/>
      <c r="V3373" s="948" t="s">
        <v>1403</v>
      </c>
      <c r="W3373" s="948">
        <v>1</v>
      </c>
    </row>
    <row r="3374" spans="1:23" s="917" customFormat="1" ht="12.75" customHeight="1">
      <c r="A3374" s="948">
        <v>1430</v>
      </c>
      <c r="B3374" s="948">
        <v>2807</v>
      </c>
      <c r="C3374" s="948" t="s">
        <v>1102</v>
      </c>
      <c r="D3374" s="948" t="s">
        <v>1833</v>
      </c>
      <c r="E3374" s="948">
        <v>49668</v>
      </c>
      <c r="F3374" s="948" t="s">
        <v>198</v>
      </c>
      <c r="G3374" s="948" t="s">
        <v>5250</v>
      </c>
      <c r="H3374" s="948" t="s">
        <v>5238</v>
      </c>
      <c r="I3374" s="948"/>
      <c r="J3374" s="948" t="s">
        <v>1096</v>
      </c>
      <c r="K3374" s="948">
        <v>8</v>
      </c>
      <c r="L3374" s="948" t="s">
        <v>25</v>
      </c>
      <c r="M3374" s="948">
        <v>41600</v>
      </c>
      <c r="N3374" s="948" t="s">
        <v>97</v>
      </c>
      <c r="O3374" s="948">
        <v>122428</v>
      </c>
      <c r="P3374" s="948">
        <v>80828</v>
      </c>
      <c r="Q3374" s="948">
        <v>18870</v>
      </c>
      <c r="R3374" s="948">
        <v>26466</v>
      </c>
      <c r="S3374" s="948"/>
      <c r="T3374" s="948"/>
      <c r="U3374" s="948"/>
      <c r="V3374" s="948" t="s">
        <v>1348</v>
      </c>
      <c r="W3374" s="948">
        <v>1</v>
      </c>
    </row>
    <row r="3375" spans="1:23" s="917" customFormat="1" ht="12.75" customHeight="1">
      <c r="A3375" s="948">
        <v>1430</v>
      </c>
      <c r="B3375" s="948">
        <v>2807</v>
      </c>
      <c r="C3375" s="948" t="s">
        <v>1102</v>
      </c>
      <c r="D3375" s="948" t="s">
        <v>1833</v>
      </c>
      <c r="E3375" s="948">
        <v>49669</v>
      </c>
      <c r="F3375" s="948" t="s">
        <v>198</v>
      </c>
      <c r="G3375" s="948" t="s">
        <v>5251</v>
      </c>
      <c r="H3375" s="948" t="s">
        <v>5238</v>
      </c>
      <c r="I3375" s="948"/>
      <c r="J3375" s="948" t="s">
        <v>1096</v>
      </c>
      <c r="K3375" s="948">
        <v>4</v>
      </c>
      <c r="L3375" s="948" t="s">
        <v>25</v>
      </c>
      <c r="M3375" s="948">
        <v>41600</v>
      </c>
      <c r="N3375" s="948" t="s">
        <v>97</v>
      </c>
      <c r="O3375" s="948">
        <v>122428</v>
      </c>
      <c r="P3375" s="948">
        <v>80828</v>
      </c>
      <c r="Q3375" s="948">
        <v>18870</v>
      </c>
      <c r="R3375" s="948">
        <v>26466</v>
      </c>
      <c r="S3375" s="948"/>
      <c r="T3375" s="948"/>
      <c r="U3375" s="948"/>
      <c r="V3375" s="948" t="s">
        <v>1348</v>
      </c>
      <c r="W3375" s="948">
        <v>1</v>
      </c>
    </row>
    <row r="3376" spans="1:23" s="917" customFormat="1" ht="12.75" customHeight="1">
      <c r="A3376" s="948">
        <v>1430</v>
      </c>
      <c r="B3376" s="948">
        <v>2807</v>
      </c>
      <c r="C3376" s="948" t="s">
        <v>1102</v>
      </c>
      <c r="D3376" s="948" t="s">
        <v>1833</v>
      </c>
      <c r="E3376" s="948">
        <v>49670</v>
      </c>
      <c r="F3376" s="948" t="s">
        <v>198</v>
      </c>
      <c r="G3376" s="948" t="s">
        <v>5252</v>
      </c>
      <c r="H3376" s="948" t="s">
        <v>5238</v>
      </c>
      <c r="I3376" s="948"/>
      <c r="J3376" s="948" t="s">
        <v>1096</v>
      </c>
      <c r="K3376" s="948">
        <v>4</v>
      </c>
      <c r="L3376" s="948" t="s">
        <v>25</v>
      </c>
      <c r="M3376" s="948">
        <v>41600</v>
      </c>
      <c r="N3376" s="948" t="s">
        <v>97</v>
      </c>
      <c r="O3376" s="948">
        <v>122428</v>
      </c>
      <c r="P3376" s="948">
        <v>80828</v>
      </c>
      <c r="Q3376" s="948">
        <v>18870</v>
      </c>
      <c r="R3376" s="948">
        <v>26466</v>
      </c>
      <c r="S3376" s="948"/>
      <c r="T3376" s="948"/>
      <c r="U3376" s="948"/>
      <c r="V3376" s="948" t="s">
        <v>1348</v>
      </c>
      <c r="W3376" s="948">
        <v>1</v>
      </c>
    </row>
    <row r="3377" spans="1:23" s="917" customFormat="1" ht="12.75" customHeight="1">
      <c r="A3377" s="948">
        <v>1430</v>
      </c>
      <c r="B3377" s="948">
        <v>2807</v>
      </c>
      <c r="C3377" s="948" t="s">
        <v>1102</v>
      </c>
      <c r="D3377" s="948" t="s">
        <v>1833</v>
      </c>
      <c r="E3377" s="948">
        <v>49671</v>
      </c>
      <c r="F3377" s="948" t="s">
        <v>198</v>
      </c>
      <c r="G3377" s="948" t="s">
        <v>5253</v>
      </c>
      <c r="H3377" s="948" t="s">
        <v>5238</v>
      </c>
      <c r="I3377" s="948"/>
      <c r="J3377" s="948" t="s">
        <v>1096</v>
      </c>
      <c r="K3377" s="948">
        <v>3</v>
      </c>
      <c r="L3377" s="948" t="s">
        <v>25</v>
      </c>
      <c r="M3377" s="948">
        <v>41600</v>
      </c>
      <c r="N3377" s="948" t="s">
        <v>97</v>
      </c>
      <c r="O3377" s="948">
        <v>122428</v>
      </c>
      <c r="P3377" s="948">
        <v>80828</v>
      </c>
      <c r="Q3377" s="948">
        <v>18870</v>
      </c>
      <c r="R3377" s="948">
        <v>26466</v>
      </c>
      <c r="S3377" s="948"/>
      <c r="T3377" s="948"/>
      <c r="U3377" s="948"/>
      <c r="V3377" s="948" t="s">
        <v>1348</v>
      </c>
      <c r="W3377" s="948">
        <v>1</v>
      </c>
    </row>
    <row r="3378" spans="1:23" s="917" customFormat="1" ht="12.75" customHeight="1">
      <c r="A3378" s="948">
        <v>1430</v>
      </c>
      <c r="B3378" s="948">
        <v>2840</v>
      </c>
      <c r="C3378" s="948" t="s">
        <v>87</v>
      </c>
      <c r="D3378" s="948" t="s">
        <v>1833</v>
      </c>
      <c r="E3378" s="948">
        <v>49672</v>
      </c>
      <c r="F3378" s="948" t="s">
        <v>198</v>
      </c>
      <c r="G3378" s="948" t="s">
        <v>5254</v>
      </c>
      <c r="H3378" s="948" t="s">
        <v>3836</v>
      </c>
      <c r="I3378" s="948"/>
      <c r="J3378" s="948" t="s">
        <v>1096</v>
      </c>
      <c r="K3378" s="948">
        <v>1</v>
      </c>
      <c r="L3378" s="948" t="s">
        <v>25</v>
      </c>
      <c r="M3378" s="948">
        <v>41600</v>
      </c>
      <c r="N3378" s="948" t="s">
        <v>84</v>
      </c>
      <c r="O3378" s="948">
        <v>94362</v>
      </c>
      <c r="P3378" s="948">
        <v>52762</v>
      </c>
      <c r="Q3378" s="948">
        <v>18870</v>
      </c>
      <c r="R3378" s="948">
        <v>26466</v>
      </c>
      <c r="S3378" s="948"/>
      <c r="T3378" s="948"/>
      <c r="U3378" s="948"/>
      <c r="V3378" s="948" t="s">
        <v>1348</v>
      </c>
      <c r="W3378" s="948">
        <v>1</v>
      </c>
    </row>
    <row r="3379" spans="1:23" s="917" customFormat="1" ht="12.75" customHeight="1">
      <c r="A3379" s="948">
        <v>1430</v>
      </c>
      <c r="B3379" s="948">
        <v>2807</v>
      </c>
      <c r="C3379" s="948" t="s">
        <v>1102</v>
      </c>
      <c r="D3379" s="948" t="s">
        <v>1833</v>
      </c>
      <c r="E3379" s="948">
        <v>49673</v>
      </c>
      <c r="F3379" s="948" t="s">
        <v>198</v>
      </c>
      <c r="G3379" s="948" t="s">
        <v>5255</v>
      </c>
      <c r="H3379" s="948" t="s">
        <v>3836</v>
      </c>
      <c r="I3379" s="948"/>
      <c r="J3379" s="948" t="s">
        <v>1096</v>
      </c>
      <c r="K3379" s="948">
        <v>2</v>
      </c>
      <c r="L3379" s="948" t="s">
        <v>25</v>
      </c>
      <c r="M3379" s="948">
        <v>41600</v>
      </c>
      <c r="N3379" s="948" t="s">
        <v>97</v>
      </c>
      <c r="O3379" s="948">
        <v>122428</v>
      </c>
      <c r="P3379" s="948">
        <v>80828</v>
      </c>
      <c r="Q3379" s="948">
        <v>18870</v>
      </c>
      <c r="R3379" s="948">
        <v>26466</v>
      </c>
      <c r="S3379" s="948"/>
      <c r="T3379" s="948"/>
      <c r="U3379" s="948"/>
      <c r="V3379" s="948" t="s">
        <v>1348</v>
      </c>
      <c r="W3379" s="948">
        <v>1</v>
      </c>
    </row>
    <row r="3380" spans="1:23" s="917" customFormat="1" ht="12.75" customHeight="1">
      <c r="A3380" s="948">
        <v>1430</v>
      </c>
      <c r="B3380" s="948">
        <v>2807</v>
      </c>
      <c r="C3380" s="948" t="s">
        <v>1102</v>
      </c>
      <c r="D3380" s="948" t="s">
        <v>1833</v>
      </c>
      <c r="E3380" s="948">
        <v>49674</v>
      </c>
      <c r="F3380" s="948" t="s">
        <v>198</v>
      </c>
      <c r="G3380" s="948" t="s">
        <v>5256</v>
      </c>
      <c r="H3380" s="948" t="s">
        <v>5238</v>
      </c>
      <c r="I3380" s="948"/>
      <c r="J3380" s="948" t="s">
        <v>1096</v>
      </c>
      <c r="K3380" s="948">
        <v>4</v>
      </c>
      <c r="L3380" s="948" t="s">
        <v>25</v>
      </c>
      <c r="M3380" s="948">
        <v>41600</v>
      </c>
      <c r="N3380" s="948" t="s">
        <v>97</v>
      </c>
      <c r="O3380" s="948">
        <v>122428</v>
      </c>
      <c r="P3380" s="948">
        <v>80828</v>
      </c>
      <c r="Q3380" s="948">
        <v>18870</v>
      </c>
      <c r="R3380" s="948">
        <v>26466</v>
      </c>
      <c r="S3380" s="948"/>
      <c r="T3380" s="948"/>
      <c r="U3380" s="948"/>
      <c r="V3380" s="948" t="s">
        <v>1348</v>
      </c>
      <c r="W3380" s="948">
        <v>1</v>
      </c>
    </row>
    <row r="3381" spans="1:23" s="917" customFormat="1" ht="12.75" customHeight="1">
      <c r="A3381" s="948">
        <v>1430</v>
      </c>
      <c r="B3381" s="948">
        <v>2807</v>
      </c>
      <c r="C3381" s="948" t="s">
        <v>1102</v>
      </c>
      <c r="D3381" s="948" t="s">
        <v>1833</v>
      </c>
      <c r="E3381" s="948">
        <v>49675</v>
      </c>
      <c r="F3381" s="948" t="s">
        <v>198</v>
      </c>
      <c r="G3381" s="948" t="s">
        <v>5257</v>
      </c>
      <c r="H3381" s="948" t="s">
        <v>5238</v>
      </c>
      <c r="I3381" s="948"/>
      <c r="J3381" s="948" t="s">
        <v>1096</v>
      </c>
      <c r="K3381" s="948">
        <v>4</v>
      </c>
      <c r="L3381" s="948" t="s">
        <v>25</v>
      </c>
      <c r="M3381" s="948">
        <v>41600</v>
      </c>
      <c r="N3381" s="948" t="s">
        <v>97</v>
      </c>
      <c r="O3381" s="948">
        <v>122428</v>
      </c>
      <c r="P3381" s="948">
        <v>80828</v>
      </c>
      <c r="Q3381" s="948">
        <v>18870</v>
      </c>
      <c r="R3381" s="948">
        <v>26466</v>
      </c>
      <c r="S3381" s="948"/>
      <c r="T3381" s="948"/>
      <c r="U3381" s="948"/>
      <c r="V3381" s="948" t="s">
        <v>1348</v>
      </c>
      <c r="W3381" s="948">
        <v>1</v>
      </c>
    </row>
    <row r="3382" spans="1:23" s="917" customFormat="1" ht="12.75" customHeight="1">
      <c r="A3382" s="948">
        <v>1430</v>
      </c>
      <c r="B3382" s="948">
        <v>2807</v>
      </c>
      <c r="C3382" s="948" t="s">
        <v>1102</v>
      </c>
      <c r="D3382" s="948" t="s">
        <v>1833</v>
      </c>
      <c r="E3382" s="948">
        <v>49676</v>
      </c>
      <c r="F3382" s="948" t="s">
        <v>198</v>
      </c>
      <c r="G3382" s="948" t="s">
        <v>5258</v>
      </c>
      <c r="H3382" s="948" t="s">
        <v>5238</v>
      </c>
      <c r="I3382" s="948"/>
      <c r="J3382" s="948" t="s">
        <v>1096</v>
      </c>
      <c r="K3382" s="948">
        <v>4</v>
      </c>
      <c r="L3382" s="948" t="s">
        <v>25</v>
      </c>
      <c r="M3382" s="948">
        <v>41600</v>
      </c>
      <c r="N3382" s="948" t="s">
        <v>97</v>
      </c>
      <c r="O3382" s="948">
        <v>122428</v>
      </c>
      <c r="P3382" s="948">
        <v>80828</v>
      </c>
      <c r="Q3382" s="948">
        <v>18870</v>
      </c>
      <c r="R3382" s="948">
        <v>26466</v>
      </c>
      <c r="S3382" s="948"/>
      <c r="T3382" s="948"/>
      <c r="U3382" s="948"/>
      <c r="V3382" s="948" t="s">
        <v>1348</v>
      </c>
      <c r="W3382" s="948">
        <v>1</v>
      </c>
    </row>
    <row r="3383" spans="1:23" s="917" customFormat="1" ht="12.75" customHeight="1">
      <c r="A3383" s="948">
        <v>1430</v>
      </c>
      <c r="B3383" s="948">
        <v>2807</v>
      </c>
      <c r="C3383" s="948" t="s">
        <v>1102</v>
      </c>
      <c r="D3383" s="948" t="s">
        <v>1833</v>
      </c>
      <c r="E3383" s="948">
        <v>49677</v>
      </c>
      <c r="F3383" s="948" t="s">
        <v>198</v>
      </c>
      <c r="G3383" s="948" t="s">
        <v>5259</v>
      </c>
      <c r="H3383" s="948" t="s">
        <v>5238</v>
      </c>
      <c r="I3383" s="948"/>
      <c r="J3383" s="948" t="s">
        <v>1096</v>
      </c>
      <c r="K3383" s="948">
        <v>3</v>
      </c>
      <c r="L3383" s="948" t="s">
        <v>25</v>
      </c>
      <c r="M3383" s="948">
        <v>41600</v>
      </c>
      <c r="N3383" s="948" t="s">
        <v>97</v>
      </c>
      <c r="O3383" s="948">
        <v>122428</v>
      </c>
      <c r="P3383" s="948">
        <v>80828</v>
      </c>
      <c r="Q3383" s="948">
        <v>18870</v>
      </c>
      <c r="R3383" s="948">
        <v>26466</v>
      </c>
      <c r="S3383" s="948"/>
      <c r="T3383" s="948"/>
      <c r="U3383" s="948"/>
      <c r="V3383" s="948" t="s">
        <v>1348</v>
      </c>
      <c r="W3383" s="948">
        <v>1</v>
      </c>
    </row>
    <row r="3384" spans="1:23" s="917" customFormat="1" ht="12.75" customHeight="1">
      <c r="A3384" s="948">
        <v>1430</v>
      </c>
      <c r="B3384" s="948">
        <v>2807</v>
      </c>
      <c r="C3384" s="948" t="s">
        <v>1102</v>
      </c>
      <c r="D3384" s="948" t="s">
        <v>1833</v>
      </c>
      <c r="E3384" s="948">
        <v>49678</v>
      </c>
      <c r="F3384" s="948" t="s">
        <v>198</v>
      </c>
      <c r="G3384" s="948" t="s">
        <v>5260</v>
      </c>
      <c r="H3384" s="948" t="s">
        <v>5238</v>
      </c>
      <c r="I3384" s="948"/>
      <c r="J3384" s="948" t="s">
        <v>1096</v>
      </c>
      <c r="K3384" s="948">
        <v>3</v>
      </c>
      <c r="L3384" s="948" t="s">
        <v>25</v>
      </c>
      <c r="M3384" s="948">
        <v>41600</v>
      </c>
      <c r="N3384" s="948" t="s">
        <v>97</v>
      </c>
      <c r="O3384" s="948">
        <v>122428</v>
      </c>
      <c r="P3384" s="948">
        <v>80828</v>
      </c>
      <c r="Q3384" s="948">
        <v>18870</v>
      </c>
      <c r="R3384" s="948">
        <v>26466</v>
      </c>
      <c r="S3384" s="948"/>
      <c r="T3384" s="948"/>
      <c r="U3384" s="948"/>
      <c r="V3384" s="948" t="s">
        <v>1348</v>
      </c>
      <c r="W3384" s="948">
        <v>1</v>
      </c>
    </row>
    <row r="3385" spans="1:23" s="917" customFormat="1" ht="12.75" customHeight="1">
      <c r="A3385" s="948">
        <v>1605</v>
      </c>
      <c r="B3385" s="948">
        <v>2813</v>
      </c>
      <c r="C3385" s="948" t="s">
        <v>90</v>
      </c>
      <c r="D3385" s="948" t="s">
        <v>1126</v>
      </c>
      <c r="E3385" s="948">
        <v>49679</v>
      </c>
      <c r="F3385" s="948" t="s">
        <v>198</v>
      </c>
      <c r="G3385" s="948" t="s">
        <v>5261</v>
      </c>
      <c r="H3385" s="948" t="s">
        <v>5103</v>
      </c>
      <c r="I3385" s="948"/>
      <c r="J3385" s="948" t="s">
        <v>1096</v>
      </c>
      <c r="K3385" s="948">
        <v>2</v>
      </c>
      <c r="L3385" s="948" t="s">
        <v>25</v>
      </c>
      <c r="M3385" s="948">
        <v>41600</v>
      </c>
      <c r="N3385" s="948" t="s">
        <v>88</v>
      </c>
      <c r="O3385" s="948">
        <v>101092</v>
      </c>
      <c r="P3385" s="948">
        <v>59492</v>
      </c>
      <c r="Q3385" s="948">
        <v>18870</v>
      </c>
      <c r="R3385" s="948">
        <v>19885</v>
      </c>
      <c r="S3385" s="948"/>
      <c r="T3385" s="948"/>
      <c r="U3385" s="948"/>
      <c r="V3385" s="948" t="s">
        <v>1348</v>
      </c>
      <c r="W3385" s="948">
        <v>2</v>
      </c>
    </row>
    <row r="3386" spans="1:23" s="917" customFormat="1" ht="12.75" customHeight="1">
      <c r="A3386" s="948">
        <v>1932</v>
      </c>
      <c r="B3386" s="948">
        <v>2840</v>
      </c>
      <c r="C3386" s="948" t="s">
        <v>87</v>
      </c>
      <c r="D3386" s="948" t="s">
        <v>1270</v>
      </c>
      <c r="E3386" s="948">
        <v>49680</v>
      </c>
      <c r="F3386" s="948" t="s">
        <v>198</v>
      </c>
      <c r="G3386" s="948" t="s">
        <v>5262</v>
      </c>
      <c r="H3386" s="948" t="s">
        <v>5263</v>
      </c>
      <c r="I3386" s="948"/>
      <c r="J3386" s="948" t="s">
        <v>1096</v>
      </c>
      <c r="K3386" s="948">
        <v>1</v>
      </c>
      <c r="L3386" s="948" t="s">
        <v>25</v>
      </c>
      <c r="M3386" s="948">
        <v>41600</v>
      </c>
      <c r="N3386" s="948" t="s">
        <v>84</v>
      </c>
      <c r="O3386" s="948">
        <v>94362</v>
      </c>
      <c r="P3386" s="948">
        <v>52762</v>
      </c>
      <c r="Q3386" s="948">
        <v>9746</v>
      </c>
      <c r="R3386" s="948">
        <v>9782</v>
      </c>
      <c r="S3386" s="948"/>
      <c r="T3386" s="948"/>
      <c r="U3386" s="948"/>
      <c r="V3386" s="948" t="s">
        <v>1348</v>
      </c>
      <c r="W3386" s="948">
        <v>2</v>
      </c>
    </row>
    <row r="3387" spans="1:23" s="917" customFormat="1" ht="12.75" customHeight="1">
      <c r="A3387" s="948">
        <v>1034</v>
      </c>
      <c r="B3387" s="948">
        <v>2800</v>
      </c>
      <c r="C3387" s="948" t="s">
        <v>94</v>
      </c>
      <c r="D3387" s="948" t="s">
        <v>1292</v>
      </c>
      <c r="E3387" s="948">
        <v>49681</v>
      </c>
      <c r="F3387" s="948" t="s">
        <v>198</v>
      </c>
      <c r="G3387" s="948" t="s">
        <v>5264</v>
      </c>
      <c r="H3387" s="948" t="s">
        <v>5015</v>
      </c>
      <c r="I3387" s="948"/>
      <c r="J3387" s="948" t="s">
        <v>1096</v>
      </c>
      <c r="K3387" s="948">
        <v>5</v>
      </c>
      <c r="L3387" s="948" t="s">
        <v>25</v>
      </c>
      <c r="M3387" s="948">
        <v>41600</v>
      </c>
      <c r="N3387" s="948" t="s">
        <v>93</v>
      </c>
      <c r="O3387" s="948">
        <v>109342</v>
      </c>
      <c r="P3387" s="948">
        <v>67742</v>
      </c>
      <c r="Q3387" s="948">
        <v>18870</v>
      </c>
      <c r="R3387" s="948">
        <v>26466</v>
      </c>
      <c r="S3387" s="948"/>
      <c r="T3387" s="948"/>
      <c r="U3387" s="948"/>
      <c r="V3387" s="948" t="s">
        <v>1348</v>
      </c>
      <c r="W3387" s="948">
        <v>2</v>
      </c>
    </row>
    <row r="3388" spans="1:23" s="917" customFormat="1" ht="12.75" customHeight="1">
      <c r="A3388" s="948">
        <v>1605</v>
      </c>
      <c r="B3388" s="948">
        <v>2813</v>
      </c>
      <c r="C3388" s="948" t="s">
        <v>90</v>
      </c>
      <c r="D3388" s="948" t="s">
        <v>1126</v>
      </c>
      <c r="E3388" s="948">
        <v>49682</v>
      </c>
      <c r="F3388" s="948" t="s">
        <v>198</v>
      </c>
      <c r="G3388" s="948" t="s">
        <v>5265</v>
      </c>
      <c r="H3388" s="948" t="s">
        <v>5266</v>
      </c>
      <c r="I3388" s="948"/>
      <c r="J3388" s="948" t="s">
        <v>1096</v>
      </c>
      <c r="K3388" s="948">
        <v>2</v>
      </c>
      <c r="L3388" s="948" t="s">
        <v>25</v>
      </c>
      <c r="M3388" s="948">
        <v>41600</v>
      </c>
      <c r="N3388" s="948" t="s">
        <v>88</v>
      </c>
      <c r="O3388" s="948">
        <v>101092</v>
      </c>
      <c r="P3388" s="948">
        <v>59492</v>
      </c>
      <c r="Q3388" s="948">
        <v>18870</v>
      </c>
      <c r="R3388" s="948">
        <v>19885</v>
      </c>
      <c r="S3388" s="948"/>
      <c r="T3388" s="948"/>
      <c r="U3388" s="948"/>
      <c r="V3388" s="948" t="s">
        <v>1348</v>
      </c>
      <c r="W3388" s="948">
        <v>2</v>
      </c>
    </row>
    <row r="3389" spans="1:23" s="917" customFormat="1" ht="12.75" customHeight="1">
      <c r="A3389" s="948">
        <v>1932</v>
      </c>
      <c r="B3389" s="948">
        <v>2840</v>
      </c>
      <c r="C3389" s="948" t="s">
        <v>87</v>
      </c>
      <c r="D3389" s="948" t="s">
        <v>1270</v>
      </c>
      <c r="E3389" s="948">
        <v>49683</v>
      </c>
      <c r="F3389" s="948" t="s">
        <v>198</v>
      </c>
      <c r="G3389" s="948" t="s">
        <v>5267</v>
      </c>
      <c r="H3389" s="948" t="s">
        <v>5268</v>
      </c>
      <c r="I3389" s="948"/>
      <c r="J3389" s="948" t="s">
        <v>1096</v>
      </c>
      <c r="K3389" s="948">
        <v>2</v>
      </c>
      <c r="L3389" s="948" t="s">
        <v>25</v>
      </c>
      <c r="M3389" s="948">
        <v>41600</v>
      </c>
      <c r="N3389" s="948" t="s">
        <v>84</v>
      </c>
      <c r="O3389" s="948">
        <v>94362</v>
      </c>
      <c r="P3389" s="948">
        <v>52762</v>
      </c>
      <c r="Q3389" s="948">
        <v>9746</v>
      </c>
      <c r="R3389" s="948">
        <v>9782</v>
      </c>
      <c r="S3389" s="948"/>
      <c r="T3389" s="948"/>
      <c r="U3389" s="948"/>
      <c r="V3389" s="948" t="s">
        <v>1348</v>
      </c>
      <c r="W3389" s="948">
        <v>5</v>
      </c>
    </row>
    <row r="3390" spans="1:23" s="917" customFormat="1" ht="12.75" customHeight="1">
      <c r="A3390" s="948">
        <v>1952</v>
      </c>
      <c r="B3390" s="948">
        <v>2840</v>
      </c>
      <c r="C3390" s="948" t="s">
        <v>87</v>
      </c>
      <c r="D3390" s="948" t="s">
        <v>1270</v>
      </c>
      <c r="E3390" s="948">
        <v>49684</v>
      </c>
      <c r="F3390" s="948" t="s">
        <v>198</v>
      </c>
      <c r="G3390" s="948" t="s">
        <v>5269</v>
      </c>
      <c r="H3390" s="948" t="s">
        <v>5268</v>
      </c>
      <c r="I3390" s="948"/>
      <c r="J3390" s="948" t="s">
        <v>1096</v>
      </c>
      <c r="K3390" s="948">
        <v>1</v>
      </c>
      <c r="L3390" s="948" t="s">
        <v>25</v>
      </c>
      <c r="M3390" s="948">
        <v>41600</v>
      </c>
      <c r="N3390" s="948" t="s">
        <v>84</v>
      </c>
      <c r="O3390" s="948">
        <v>94362</v>
      </c>
      <c r="P3390" s="948">
        <v>52762</v>
      </c>
      <c r="Q3390" s="948">
        <v>9746</v>
      </c>
      <c r="R3390" s="948">
        <v>9782</v>
      </c>
      <c r="S3390" s="948"/>
      <c r="T3390" s="948"/>
      <c r="U3390" s="948"/>
      <c r="V3390" s="948" t="s">
        <v>1348</v>
      </c>
      <c r="W3390" s="948">
        <v>1</v>
      </c>
    </row>
    <row r="3391" spans="1:23" s="917" customFormat="1" ht="12.75" customHeight="1">
      <c r="A3391" s="948">
        <v>1575</v>
      </c>
      <c r="B3391" s="948">
        <v>2840</v>
      </c>
      <c r="C3391" s="948" t="s">
        <v>87</v>
      </c>
      <c r="D3391" s="948" t="s">
        <v>1106</v>
      </c>
      <c r="E3391" s="948">
        <v>49685</v>
      </c>
      <c r="F3391" s="948" t="s">
        <v>198</v>
      </c>
      <c r="G3391" s="948" t="s">
        <v>5270</v>
      </c>
      <c r="H3391" s="948" t="s">
        <v>5271</v>
      </c>
      <c r="I3391" s="948"/>
      <c r="J3391" s="948" t="s">
        <v>1096</v>
      </c>
      <c r="K3391" s="948">
        <v>1</v>
      </c>
      <c r="L3391" s="948" t="s">
        <v>327</v>
      </c>
      <c r="M3391" s="948">
        <v>41600</v>
      </c>
      <c r="N3391" s="948" t="s">
        <v>84</v>
      </c>
      <c r="O3391" s="948">
        <v>94362</v>
      </c>
      <c r="P3391" s="948">
        <v>52762</v>
      </c>
      <c r="Q3391" s="948">
        <v>18870</v>
      </c>
      <c r="R3391" s="948">
        <v>26466</v>
      </c>
      <c r="S3391" s="948"/>
      <c r="T3391" s="948"/>
      <c r="U3391" s="948"/>
      <c r="V3391" s="948" t="s">
        <v>1348</v>
      </c>
      <c r="W3391" s="948">
        <v>1</v>
      </c>
    </row>
    <row r="3392" spans="1:23" s="917" customFormat="1" ht="12.75" customHeight="1">
      <c r="A3392" s="948">
        <v>1034</v>
      </c>
      <c r="B3392" s="948">
        <v>2800</v>
      </c>
      <c r="C3392" s="948" t="s">
        <v>94</v>
      </c>
      <c r="D3392" s="948" t="s">
        <v>1292</v>
      </c>
      <c r="E3392" s="948">
        <v>49686</v>
      </c>
      <c r="F3392" s="948" t="s">
        <v>198</v>
      </c>
      <c r="G3392" s="948" t="s">
        <v>5272</v>
      </c>
      <c r="H3392" s="948" t="s">
        <v>5015</v>
      </c>
      <c r="I3392" s="948"/>
      <c r="J3392" s="948" t="s">
        <v>1096</v>
      </c>
      <c r="K3392" s="948">
        <v>2</v>
      </c>
      <c r="L3392" s="948" t="s">
        <v>25</v>
      </c>
      <c r="M3392" s="948">
        <v>41600</v>
      </c>
      <c r="N3392" s="948" t="s">
        <v>93</v>
      </c>
      <c r="O3392" s="948">
        <v>109342</v>
      </c>
      <c r="P3392" s="948">
        <v>67742</v>
      </c>
      <c r="Q3392" s="948">
        <v>18870</v>
      </c>
      <c r="R3392" s="948">
        <v>26466</v>
      </c>
      <c r="S3392" s="948"/>
      <c r="T3392" s="948"/>
      <c r="U3392" s="948"/>
      <c r="V3392" s="948" t="s">
        <v>1348</v>
      </c>
      <c r="W3392" s="948">
        <v>2</v>
      </c>
    </row>
    <row r="3393" spans="1:23" s="917" customFormat="1" ht="12.75" customHeight="1">
      <c r="A3393" s="948">
        <v>1575</v>
      </c>
      <c r="B3393" s="948">
        <v>2840</v>
      </c>
      <c r="C3393" s="948" t="s">
        <v>87</v>
      </c>
      <c r="D3393" s="948" t="s">
        <v>1106</v>
      </c>
      <c r="E3393" s="948">
        <v>49687</v>
      </c>
      <c r="F3393" s="948" t="s">
        <v>198</v>
      </c>
      <c r="G3393" s="948" t="s">
        <v>5273</v>
      </c>
      <c r="H3393" s="948" t="s">
        <v>5271</v>
      </c>
      <c r="I3393" s="948"/>
      <c r="J3393" s="948" t="s">
        <v>1096</v>
      </c>
      <c r="K3393" s="948">
        <v>1</v>
      </c>
      <c r="L3393" s="948" t="s">
        <v>327</v>
      </c>
      <c r="M3393" s="948">
        <v>41600</v>
      </c>
      <c r="N3393" s="948" t="s">
        <v>84</v>
      </c>
      <c r="O3393" s="948">
        <v>94362</v>
      </c>
      <c r="P3393" s="948">
        <v>52762</v>
      </c>
      <c r="Q3393" s="948">
        <v>18870</v>
      </c>
      <c r="R3393" s="948">
        <v>26466</v>
      </c>
      <c r="S3393" s="948"/>
      <c r="T3393" s="948"/>
      <c r="U3393" s="948"/>
      <c r="V3393" s="948" t="s">
        <v>1348</v>
      </c>
      <c r="W3393" s="948">
        <v>1</v>
      </c>
    </row>
    <row r="3394" spans="1:23" s="917" customFormat="1" ht="12.75" customHeight="1">
      <c r="A3394" s="948">
        <v>1575</v>
      </c>
      <c r="B3394" s="948">
        <v>2840</v>
      </c>
      <c r="C3394" s="948" t="s">
        <v>87</v>
      </c>
      <c r="D3394" s="948" t="s">
        <v>1106</v>
      </c>
      <c r="E3394" s="948">
        <v>49688</v>
      </c>
      <c r="F3394" s="948" t="s">
        <v>198</v>
      </c>
      <c r="G3394" s="948" t="s">
        <v>5274</v>
      </c>
      <c r="H3394" s="948" t="s">
        <v>5275</v>
      </c>
      <c r="I3394" s="948"/>
      <c r="J3394" s="948" t="s">
        <v>1096</v>
      </c>
      <c r="K3394" s="948">
        <v>1</v>
      </c>
      <c r="L3394" s="948" t="s">
        <v>327</v>
      </c>
      <c r="M3394" s="948">
        <v>41600</v>
      </c>
      <c r="N3394" s="948" t="s">
        <v>84</v>
      </c>
      <c r="O3394" s="948">
        <v>94362</v>
      </c>
      <c r="P3394" s="948">
        <v>52762</v>
      </c>
      <c r="Q3394" s="948">
        <v>18870</v>
      </c>
      <c r="R3394" s="948">
        <v>26466</v>
      </c>
      <c r="S3394" s="948"/>
      <c r="T3394" s="948"/>
      <c r="U3394" s="948"/>
      <c r="V3394" s="948" t="s">
        <v>1348</v>
      </c>
      <c r="W3394" s="948">
        <v>1</v>
      </c>
    </row>
    <row r="3395" spans="1:23" s="917" customFormat="1" ht="12.75" customHeight="1">
      <c r="A3395" s="948">
        <v>1575</v>
      </c>
      <c r="B3395" s="948">
        <v>2840</v>
      </c>
      <c r="C3395" s="948" t="s">
        <v>87</v>
      </c>
      <c r="D3395" s="948" t="s">
        <v>1106</v>
      </c>
      <c r="E3395" s="948">
        <v>49689</v>
      </c>
      <c r="F3395" s="948" t="s">
        <v>198</v>
      </c>
      <c r="G3395" s="948" t="s">
        <v>5276</v>
      </c>
      <c r="H3395" s="948" t="s">
        <v>5275</v>
      </c>
      <c r="I3395" s="948"/>
      <c r="J3395" s="948" t="s">
        <v>1096</v>
      </c>
      <c r="K3395" s="948">
        <v>1</v>
      </c>
      <c r="L3395" s="948" t="s">
        <v>327</v>
      </c>
      <c r="M3395" s="948">
        <v>41600</v>
      </c>
      <c r="N3395" s="948" t="s">
        <v>84</v>
      </c>
      <c r="O3395" s="948">
        <v>94362</v>
      </c>
      <c r="P3395" s="948">
        <v>52762</v>
      </c>
      <c r="Q3395" s="948">
        <v>18870</v>
      </c>
      <c r="R3395" s="948">
        <v>26466</v>
      </c>
      <c r="S3395" s="948"/>
      <c r="T3395" s="948"/>
      <c r="U3395" s="948"/>
      <c r="V3395" s="948" t="s">
        <v>1348</v>
      </c>
      <c r="W3395" s="948">
        <v>1</v>
      </c>
    </row>
    <row r="3396" spans="1:23" s="917" customFormat="1" ht="12.75" customHeight="1">
      <c r="A3396" s="948">
        <v>1575</v>
      </c>
      <c r="B3396" s="948">
        <v>2840</v>
      </c>
      <c r="C3396" s="948" t="s">
        <v>87</v>
      </c>
      <c r="D3396" s="948" t="s">
        <v>1106</v>
      </c>
      <c r="E3396" s="948">
        <v>49690</v>
      </c>
      <c r="F3396" s="948" t="s">
        <v>198</v>
      </c>
      <c r="G3396" s="948" t="s">
        <v>5277</v>
      </c>
      <c r="H3396" s="948" t="s">
        <v>5275</v>
      </c>
      <c r="I3396" s="948"/>
      <c r="J3396" s="948" t="s">
        <v>1096</v>
      </c>
      <c r="K3396" s="948">
        <v>1</v>
      </c>
      <c r="L3396" s="948" t="s">
        <v>327</v>
      </c>
      <c r="M3396" s="948">
        <v>41600</v>
      </c>
      <c r="N3396" s="948" t="s">
        <v>84</v>
      </c>
      <c r="O3396" s="948">
        <v>94362</v>
      </c>
      <c r="P3396" s="948">
        <v>52762</v>
      </c>
      <c r="Q3396" s="948">
        <v>18870</v>
      </c>
      <c r="R3396" s="948">
        <v>26466</v>
      </c>
      <c r="S3396" s="948"/>
      <c r="T3396" s="948"/>
      <c r="U3396" s="948"/>
      <c r="V3396" s="948" t="s">
        <v>1348</v>
      </c>
      <c r="W3396" s="948">
        <v>1</v>
      </c>
    </row>
    <row r="3397" spans="1:23" s="917" customFormat="1" ht="12.75" customHeight="1">
      <c r="A3397" s="948">
        <v>1575</v>
      </c>
      <c r="B3397" s="948">
        <v>2840</v>
      </c>
      <c r="C3397" s="948" t="s">
        <v>87</v>
      </c>
      <c r="D3397" s="948" t="s">
        <v>1106</v>
      </c>
      <c r="E3397" s="948">
        <v>49691</v>
      </c>
      <c r="F3397" s="948" t="s">
        <v>198</v>
      </c>
      <c r="G3397" s="948" t="s">
        <v>5278</v>
      </c>
      <c r="H3397" s="948" t="s">
        <v>5275</v>
      </c>
      <c r="I3397" s="948"/>
      <c r="J3397" s="948" t="s">
        <v>1096</v>
      </c>
      <c r="K3397" s="948">
        <v>2</v>
      </c>
      <c r="L3397" s="948" t="s">
        <v>327</v>
      </c>
      <c r="M3397" s="948">
        <v>41600</v>
      </c>
      <c r="N3397" s="948" t="s">
        <v>84</v>
      </c>
      <c r="O3397" s="948">
        <v>94362</v>
      </c>
      <c r="P3397" s="948">
        <v>52762</v>
      </c>
      <c r="Q3397" s="948">
        <v>18870</v>
      </c>
      <c r="R3397" s="948">
        <v>26466</v>
      </c>
      <c r="S3397" s="948"/>
      <c r="T3397" s="948"/>
      <c r="U3397" s="948"/>
      <c r="V3397" s="948" t="s">
        <v>1348</v>
      </c>
      <c r="W3397" s="948">
        <v>1</v>
      </c>
    </row>
    <row r="3398" spans="1:23" s="917" customFormat="1" ht="12.75" customHeight="1">
      <c r="A3398" s="948">
        <v>1575</v>
      </c>
      <c r="B3398" s="948">
        <v>2840</v>
      </c>
      <c r="C3398" s="948" t="s">
        <v>87</v>
      </c>
      <c r="D3398" s="948" t="s">
        <v>1106</v>
      </c>
      <c r="E3398" s="948">
        <v>49692</v>
      </c>
      <c r="F3398" s="948" t="s">
        <v>198</v>
      </c>
      <c r="G3398" s="948" t="s">
        <v>5279</v>
      </c>
      <c r="H3398" s="948" t="s">
        <v>5275</v>
      </c>
      <c r="I3398" s="948"/>
      <c r="J3398" s="948" t="s">
        <v>1096</v>
      </c>
      <c r="K3398" s="948">
        <v>3</v>
      </c>
      <c r="L3398" s="948" t="s">
        <v>327</v>
      </c>
      <c r="M3398" s="948">
        <v>41600</v>
      </c>
      <c r="N3398" s="948" t="s">
        <v>84</v>
      </c>
      <c r="O3398" s="948">
        <v>94362</v>
      </c>
      <c r="P3398" s="948">
        <v>52762</v>
      </c>
      <c r="Q3398" s="948">
        <v>18870</v>
      </c>
      <c r="R3398" s="948">
        <v>26466</v>
      </c>
      <c r="S3398" s="948"/>
      <c r="T3398" s="948"/>
      <c r="U3398" s="948"/>
      <c r="V3398" s="948" t="s">
        <v>1348</v>
      </c>
      <c r="W3398" s="948">
        <v>1</v>
      </c>
    </row>
    <row r="3399" spans="1:23" s="917" customFormat="1" ht="12.75" customHeight="1">
      <c r="A3399" s="948">
        <v>1575</v>
      </c>
      <c r="B3399" s="948">
        <v>2840</v>
      </c>
      <c r="C3399" s="948" t="s">
        <v>87</v>
      </c>
      <c r="D3399" s="948" t="s">
        <v>1106</v>
      </c>
      <c r="E3399" s="948">
        <v>49693</v>
      </c>
      <c r="F3399" s="948" t="s">
        <v>198</v>
      </c>
      <c r="G3399" s="948" t="s">
        <v>5280</v>
      </c>
      <c r="H3399" s="948" t="s">
        <v>5275</v>
      </c>
      <c r="I3399" s="948"/>
      <c r="J3399" s="948" t="s">
        <v>1096</v>
      </c>
      <c r="K3399" s="948">
        <v>1</v>
      </c>
      <c r="L3399" s="948" t="s">
        <v>327</v>
      </c>
      <c r="M3399" s="948">
        <v>41600</v>
      </c>
      <c r="N3399" s="948" t="s">
        <v>84</v>
      </c>
      <c r="O3399" s="948">
        <v>94362</v>
      </c>
      <c r="P3399" s="948">
        <v>52762</v>
      </c>
      <c r="Q3399" s="948">
        <v>18870</v>
      </c>
      <c r="R3399" s="948">
        <v>26466</v>
      </c>
      <c r="S3399" s="948"/>
      <c r="T3399" s="948"/>
      <c r="U3399" s="948"/>
      <c r="V3399" s="948" t="s">
        <v>1348</v>
      </c>
      <c r="W3399" s="948">
        <v>1</v>
      </c>
    </row>
    <row r="3400" spans="1:23" s="917" customFormat="1" ht="12.75" customHeight="1">
      <c r="A3400" s="948">
        <v>1575</v>
      </c>
      <c r="B3400" s="948">
        <v>2840</v>
      </c>
      <c r="C3400" s="948" t="s">
        <v>87</v>
      </c>
      <c r="D3400" s="948" t="s">
        <v>1106</v>
      </c>
      <c r="E3400" s="948">
        <v>49694</v>
      </c>
      <c r="F3400" s="948" t="s">
        <v>198</v>
      </c>
      <c r="G3400" s="948" t="s">
        <v>5281</v>
      </c>
      <c r="H3400" s="948" t="s">
        <v>5271</v>
      </c>
      <c r="I3400" s="948"/>
      <c r="J3400" s="948" t="s">
        <v>1096</v>
      </c>
      <c r="K3400" s="948">
        <v>1</v>
      </c>
      <c r="L3400" s="948" t="s">
        <v>327</v>
      </c>
      <c r="M3400" s="948">
        <v>41600</v>
      </c>
      <c r="N3400" s="948" t="s">
        <v>84</v>
      </c>
      <c r="O3400" s="948">
        <v>94362</v>
      </c>
      <c r="P3400" s="948">
        <v>52762</v>
      </c>
      <c r="Q3400" s="948">
        <v>18870</v>
      </c>
      <c r="R3400" s="948">
        <v>26466</v>
      </c>
      <c r="S3400" s="948"/>
      <c r="T3400" s="948"/>
      <c r="U3400" s="948"/>
      <c r="V3400" s="948" t="s">
        <v>1348</v>
      </c>
      <c r="W3400" s="948">
        <v>1</v>
      </c>
    </row>
    <row r="3401" spans="1:23" s="917" customFormat="1" ht="12.75" customHeight="1">
      <c r="A3401" s="948">
        <v>1575</v>
      </c>
      <c r="B3401" s="948">
        <v>2840</v>
      </c>
      <c r="C3401" s="948" t="s">
        <v>87</v>
      </c>
      <c r="D3401" s="948" t="s">
        <v>1106</v>
      </c>
      <c r="E3401" s="948">
        <v>49695</v>
      </c>
      <c r="F3401" s="948" t="s">
        <v>198</v>
      </c>
      <c r="G3401" s="948" t="s">
        <v>5282</v>
      </c>
      <c r="H3401" s="948" t="s">
        <v>5275</v>
      </c>
      <c r="I3401" s="948"/>
      <c r="J3401" s="948" t="s">
        <v>1096</v>
      </c>
      <c r="K3401" s="948">
        <v>2</v>
      </c>
      <c r="L3401" s="948" t="s">
        <v>327</v>
      </c>
      <c r="M3401" s="948">
        <v>41600</v>
      </c>
      <c r="N3401" s="948" t="s">
        <v>84</v>
      </c>
      <c r="O3401" s="948">
        <v>94362</v>
      </c>
      <c r="P3401" s="948">
        <v>52762</v>
      </c>
      <c r="Q3401" s="948">
        <v>18870</v>
      </c>
      <c r="R3401" s="948">
        <v>26466</v>
      </c>
      <c r="S3401" s="948"/>
      <c r="T3401" s="948"/>
      <c r="U3401" s="948"/>
      <c r="V3401" s="948" t="s">
        <v>1348</v>
      </c>
      <c r="W3401" s="948">
        <v>1</v>
      </c>
    </row>
    <row r="3402" spans="1:23" s="917" customFormat="1" ht="12.75" customHeight="1">
      <c r="A3402" s="948">
        <v>1575</v>
      </c>
      <c r="B3402" s="948">
        <v>2840</v>
      </c>
      <c r="C3402" s="948" t="s">
        <v>87</v>
      </c>
      <c r="D3402" s="948" t="s">
        <v>1106</v>
      </c>
      <c r="E3402" s="948">
        <v>49696</v>
      </c>
      <c r="F3402" s="948" t="s">
        <v>198</v>
      </c>
      <c r="G3402" s="948" t="s">
        <v>5283</v>
      </c>
      <c r="H3402" s="948" t="s">
        <v>5275</v>
      </c>
      <c r="I3402" s="948"/>
      <c r="J3402" s="948" t="s">
        <v>1096</v>
      </c>
      <c r="K3402" s="948">
        <v>1</v>
      </c>
      <c r="L3402" s="948" t="s">
        <v>327</v>
      </c>
      <c r="M3402" s="948">
        <v>41600</v>
      </c>
      <c r="N3402" s="948" t="s">
        <v>84</v>
      </c>
      <c r="O3402" s="948">
        <v>94362</v>
      </c>
      <c r="P3402" s="948">
        <v>52762</v>
      </c>
      <c r="Q3402" s="948">
        <v>18870</v>
      </c>
      <c r="R3402" s="948">
        <v>26466</v>
      </c>
      <c r="S3402" s="948"/>
      <c r="T3402" s="948"/>
      <c r="U3402" s="948"/>
      <c r="V3402" s="948" t="s">
        <v>1348</v>
      </c>
      <c r="W3402" s="948">
        <v>1</v>
      </c>
    </row>
    <row r="3403" spans="1:23" s="917" customFormat="1" ht="12.75" customHeight="1">
      <c r="A3403" s="948">
        <v>1575</v>
      </c>
      <c r="B3403" s="948">
        <v>2840</v>
      </c>
      <c r="C3403" s="948" t="s">
        <v>87</v>
      </c>
      <c r="D3403" s="948" t="s">
        <v>1106</v>
      </c>
      <c r="E3403" s="948">
        <v>49697</v>
      </c>
      <c r="F3403" s="948" t="s">
        <v>198</v>
      </c>
      <c r="G3403" s="948" t="s">
        <v>5284</v>
      </c>
      <c r="H3403" s="948" t="s">
        <v>5275</v>
      </c>
      <c r="I3403" s="948"/>
      <c r="J3403" s="948" t="s">
        <v>1096</v>
      </c>
      <c r="K3403" s="948">
        <v>30</v>
      </c>
      <c r="L3403" s="948" t="s">
        <v>327</v>
      </c>
      <c r="M3403" s="948">
        <v>41600</v>
      </c>
      <c r="N3403" s="948" t="s">
        <v>84</v>
      </c>
      <c r="O3403" s="948">
        <v>94362</v>
      </c>
      <c r="P3403" s="948">
        <v>52762</v>
      </c>
      <c r="Q3403" s="948">
        <v>18870</v>
      </c>
      <c r="R3403" s="948">
        <v>26466</v>
      </c>
      <c r="S3403" s="948"/>
      <c r="T3403" s="948"/>
      <c r="U3403" s="948"/>
      <c r="V3403" s="948" t="s">
        <v>1348</v>
      </c>
      <c r="W3403" s="948">
        <v>1</v>
      </c>
    </row>
    <row r="3404" spans="1:23" s="917" customFormat="1" ht="12.75" customHeight="1">
      <c r="A3404" s="948">
        <v>1430</v>
      </c>
      <c r="B3404" s="948">
        <v>2807</v>
      </c>
      <c r="C3404" s="948" t="s">
        <v>1102</v>
      </c>
      <c r="D3404" s="948" t="s">
        <v>1833</v>
      </c>
      <c r="E3404" s="948">
        <v>49698</v>
      </c>
      <c r="F3404" s="948" t="s">
        <v>198</v>
      </c>
      <c r="G3404" s="948" t="s">
        <v>5285</v>
      </c>
      <c r="H3404" s="948" t="s">
        <v>5216</v>
      </c>
      <c r="I3404" s="948"/>
      <c r="J3404" s="948" t="s">
        <v>1096</v>
      </c>
      <c r="K3404" s="948">
        <v>1</v>
      </c>
      <c r="L3404" s="948" t="s">
        <v>25</v>
      </c>
      <c r="M3404" s="948">
        <v>41600</v>
      </c>
      <c r="N3404" s="948" t="s">
        <v>97</v>
      </c>
      <c r="O3404" s="948">
        <v>122428</v>
      </c>
      <c r="P3404" s="948">
        <v>80828</v>
      </c>
      <c r="Q3404" s="948">
        <v>18870</v>
      </c>
      <c r="R3404" s="948">
        <v>26466</v>
      </c>
      <c r="S3404" s="948"/>
      <c r="T3404" s="948"/>
      <c r="U3404" s="948"/>
      <c r="V3404" s="948" t="s">
        <v>1348</v>
      </c>
      <c r="W3404" s="948">
        <v>1</v>
      </c>
    </row>
    <row r="3405" spans="1:23" s="917" customFormat="1" ht="12.75" customHeight="1">
      <c r="A3405" s="948">
        <v>1325</v>
      </c>
      <c r="B3405" s="948">
        <v>2830</v>
      </c>
      <c r="C3405" s="948" t="s">
        <v>113</v>
      </c>
      <c r="D3405" s="948" t="s">
        <v>1133</v>
      </c>
      <c r="E3405" s="948">
        <v>49699</v>
      </c>
      <c r="F3405" s="948" t="s">
        <v>198</v>
      </c>
      <c r="G3405" s="948" t="s">
        <v>5286</v>
      </c>
      <c r="H3405" s="948" t="s">
        <v>5287</v>
      </c>
      <c r="I3405" s="948"/>
      <c r="J3405" s="948" t="s">
        <v>1096</v>
      </c>
      <c r="K3405" s="948">
        <v>5</v>
      </c>
      <c r="L3405" s="948" t="s">
        <v>25</v>
      </c>
      <c r="M3405" s="948">
        <v>41600</v>
      </c>
      <c r="N3405" s="948" t="s">
        <v>106</v>
      </c>
      <c r="O3405" s="948">
        <v>136028</v>
      </c>
      <c r="P3405" s="948">
        <v>94428</v>
      </c>
      <c r="Q3405" s="948">
        <v>18870</v>
      </c>
      <c r="R3405" s="948">
        <v>26466</v>
      </c>
      <c r="S3405" s="948"/>
      <c r="T3405" s="948"/>
      <c r="U3405" s="948"/>
      <c r="V3405" s="948" t="s">
        <v>1348</v>
      </c>
      <c r="W3405" s="948">
        <v>1</v>
      </c>
    </row>
    <row r="3406" spans="1:23" s="917" customFormat="1" ht="12.75" customHeight="1">
      <c r="A3406" s="948">
        <v>1325</v>
      </c>
      <c r="B3406" s="948">
        <v>2830</v>
      </c>
      <c r="C3406" s="948" t="s">
        <v>113</v>
      </c>
      <c r="D3406" s="948" t="s">
        <v>1133</v>
      </c>
      <c r="E3406" s="948">
        <v>49700</v>
      </c>
      <c r="F3406" s="948" t="s">
        <v>198</v>
      </c>
      <c r="G3406" s="948" t="s">
        <v>5288</v>
      </c>
      <c r="H3406" s="948" t="s">
        <v>5287</v>
      </c>
      <c r="I3406" s="948"/>
      <c r="J3406" s="948" t="s">
        <v>1096</v>
      </c>
      <c r="K3406" s="948">
        <v>2</v>
      </c>
      <c r="L3406" s="948" t="s">
        <v>25</v>
      </c>
      <c r="M3406" s="948">
        <v>41600</v>
      </c>
      <c r="N3406" s="948" t="s">
        <v>106</v>
      </c>
      <c r="O3406" s="948">
        <v>136028</v>
      </c>
      <c r="P3406" s="948">
        <v>94428</v>
      </c>
      <c r="Q3406" s="948">
        <v>18870</v>
      </c>
      <c r="R3406" s="948">
        <v>26466</v>
      </c>
      <c r="S3406" s="948"/>
      <c r="T3406" s="948"/>
      <c r="U3406" s="948"/>
      <c r="V3406" s="948" t="s">
        <v>1348</v>
      </c>
      <c r="W3406" s="948">
        <v>1</v>
      </c>
    </row>
    <row r="3407" spans="1:23" s="917" customFormat="1" ht="12.75" customHeight="1">
      <c r="A3407" s="948">
        <v>1325</v>
      </c>
      <c r="B3407" s="948">
        <v>2830</v>
      </c>
      <c r="C3407" s="948" t="s">
        <v>113</v>
      </c>
      <c r="D3407" s="948" t="s">
        <v>1133</v>
      </c>
      <c r="E3407" s="948">
        <v>49701</v>
      </c>
      <c r="F3407" s="948" t="s">
        <v>198</v>
      </c>
      <c r="G3407" s="948" t="s">
        <v>5289</v>
      </c>
      <c r="H3407" s="948" t="s">
        <v>3836</v>
      </c>
      <c r="I3407" s="948"/>
      <c r="J3407" s="948" t="s">
        <v>1096</v>
      </c>
      <c r="K3407" s="948">
        <v>3</v>
      </c>
      <c r="L3407" s="948" t="s">
        <v>25</v>
      </c>
      <c r="M3407" s="948">
        <v>41600</v>
      </c>
      <c r="N3407" s="948" t="s">
        <v>106</v>
      </c>
      <c r="O3407" s="948">
        <v>136028</v>
      </c>
      <c r="P3407" s="948">
        <v>94428</v>
      </c>
      <c r="Q3407" s="948">
        <v>18870</v>
      </c>
      <c r="R3407" s="948">
        <v>26466</v>
      </c>
      <c r="S3407" s="948"/>
      <c r="T3407" s="948"/>
      <c r="U3407" s="948"/>
      <c r="V3407" s="948" t="s">
        <v>1348</v>
      </c>
      <c r="W3407" s="948">
        <v>2</v>
      </c>
    </row>
    <row r="3408" spans="1:23" s="917" customFormat="1" ht="12.75" customHeight="1">
      <c r="A3408" s="948">
        <v>1430</v>
      </c>
      <c r="B3408" s="948">
        <v>2807</v>
      </c>
      <c r="C3408" s="948" t="s">
        <v>1102</v>
      </c>
      <c r="D3408" s="948" t="s">
        <v>1833</v>
      </c>
      <c r="E3408" s="948">
        <v>49702</v>
      </c>
      <c r="F3408" s="948" t="s">
        <v>198</v>
      </c>
      <c r="G3408" s="948" t="s">
        <v>5290</v>
      </c>
      <c r="H3408" s="948" t="s">
        <v>5291</v>
      </c>
      <c r="I3408" s="948"/>
      <c r="J3408" s="948" t="s">
        <v>1096</v>
      </c>
      <c r="K3408" s="948">
        <v>2</v>
      </c>
      <c r="L3408" s="948" t="s">
        <v>25</v>
      </c>
      <c r="M3408" s="948">
        <v>41600</v>
      </c>
      <c r="N3408" s="948" t="s">
        <v>97</v>
      </c>
      <c r="O3408" s="948">
        <v>122428</v>
      </c>
      <c r="P3408" s="948">
        <v>80828</v>
      </c>
      <c r="Q3408" s="948">
        <v>18870</v>
      </c>
      <c r="R3408" s="948">
        <v>26466</v>
      </c>
      <c r="S3408" s="948"/>
      <c r="T3408" s="948"/>
      <c r="U3408" s="948"/>
      <c r="V3408" s="948" t="s">
        <v>1348</v>
      </c>
      <c r="W3408" s="948">
        <v>1</v>
      </c>
    </row>
    <row r="3409" spans="1:23" s="917" customFormat="1" ht="12.75" customHeight="1">
      <c r="A3409" s="948">
        <v>1420</v>
      </c>
      <c r="B3409" s="948">
        <v>2819</v>
      </c>
      <c r="C3409" s="948" t="s">
        <v>101</v>
      </c>
      <c r="D3409" s="948" t="s">
        <v>1833</v>
      </c>
      <c r="E3409" s="948">
        <v>49703</v>
      </c>
      <c r="F3409" s="948" t="s">
        <v>198</v>
      </c>
      <c r="G3409" s="948" t="s">
        <v>5292</v>
      </c>
      <c r="H3409" s="948" t="s">
        <v>5291</v>
      </c>
      <c r="I3409" s="948"/>
      <c r="J3409" s="948" t="s">
        <v>1096</v>
      </c>
      <c r="K3409" s="948">
        <v>2</v>
      </c>
      <c r="L3409" s="948" t="s">
        <v>25</v>
      </c>
      <c r="M3409" s="948">
        <v>41600</v>
      </c>
      <c r="N3409" s="948" t="s">
        <v>97</v>
      </c>
      <c r="O3409" s="948">
        <v>122428</v>
      </c>
      <c r="P3409" s="948">
        <v>80828</v>
      </c>
      <c r="Q3409" s="948">
        <v>18870</v>
      </c>
      <c r="R3409" s="948">
        <v>26466</v>
      </c>
      <c r="S3409" s="948"/>
      <c r="T3409" s="948"/>
      <c r="U3409" s="948"/>
      <c r="V3409" s="948" t="s">
        <v>1348</v>
      </c>
      <c r="W3409" s="948">
        <v>1</v>
      </c>
    </row>
    <row r="3410" spans="1:23" s="917" customFormat="1" ht="12.75" customHeight="1">
      <c r="A3410" s="948">
        <v>1430</v>
      </c>
      <c r="B3410" s="948">
        <v>2807</v>
      </c>
      <c r="C3410" s="948" t="s">
        <v>1102</v>
      </c>
      <c r="D3410" s="948" t="s">
        <v>1833</v>
      </c>
      <c r="E3410" s="948">
        <v>49704</v>
      </c>
      <c r="F3410" s="948" t="s">
        <v>198</v>
      </c>
      <c r="G3410" s="948" t="s">
        <v>5293</v>
      </c>
      <c r="H3410" s="948" t="s">
        <v>5291</v>
      </c>
      <c r="I3410" s="948"/>
      <c r="J3410" s="948" t="s">
        <v>1096</v>
      </c>
      <c r="K3410" s="948">
        <v>2</v>
      </c>
      <c r="L3410" s="948" t="s">
        <v>25</v>
      </c>
      <c r="M3410" s="948">
        <v>41600</v>
      </c>
      <c r="N3410" s="948" t="s">
        <v>97</v>
      </c>
      <c r="O3410" s="948">
        <v>122428</v>
      </c>
      <c r="P3410" s="948">
        <v>80828</v>
      </c>
      <c r="Q3410" s="948">
        <v>18870</v>
      </c>
      <c r="R3410" s="948">
        <v>26466</v>
      </c>
      <c r="S3410" s="948"/>
      <c r="T3410" s="948"/>
      <c r="U3410" s="948"/>
      <c r="V3410" s="948" t="s">
        <v>1348</v>
      </c>
      <c r="W3410" s="948">
        <v>2</v>
      </c>
    </row>
    <row r="3411" spans="1:23" s="917" customFormat="1" ht="12.75" customHeight="1">
      <c r="A3411" s="948">
        <v>1430</v>
      </c>
      <c r="B3411" s="948">
        <v>2807</v>
      </c>
      <c r="C3411" s="948" t="s">
        <v>1102</v>
      </c>
      <c r="D3411" s="948" t="s">
        <v>1833</v>
      </c>
      <c r="E3411" s="948">
        <v>49705</v>
      </c>
      <c r="F3411" s="948" t="s">
        <v>198</v>
      </c>
      <c r="G3411" s="948" t="s">
        <v>5294</v>
      </c>
      <c r="H3411" s="948" t="s">
        <v>5291</v>
      </c>
      <c r="I3411" s="948"/>
      <c r="J3411" s="948" t="s">
        <v>1096</v>
      </c>
      <c r="K3411" s="948">
        <v>2</v>
      </c>
      <c r="L3411" s="948" t="s">
        <v>25</v>
      </c>
      <c r="M3411" s="948">
        <v>41600</v>
      </c>
      <c r="N3411" s="948" t="s">
        <v>97</v>
      </c>
      <c r="O3411" s="948">
        <v>122428</v>
      </c>
      <c r="P3411" s="948">
        <v>80828</v>
      </c>
      <c r="Q3411" s="948">
        <v>18870</v>
      </c>
      <c r="R3411" s="948">
        <v>26466</v>
      </c>
      <c r="S3411" s="948"/>
      <c r="T3411" s="948"/>
      <c r="U3411" s="948"/>
      <c r="V3411" s="948" t="s">
        <v>1348</v>
      </c>
      <c r="W3411" s="948">
        <v>2</v>
      </c>
    </row>
    <row r="3412" spans="1:23" s="917" customFormat="1" ht="12.75" customHeight="1">
      <c r="A3412" s="948">
        <v>1440</v>
      </c>
      <c r="B3412" s="948">
        <v>2819</v>
      </c>
      <c r="C3412" s="948" t="s">
        <v>101</v>
      </c>
      <c r="D3412" s="948" t="s">
        <v>1833</v>
      </c>
      <c r="E3412" s="948">
        <v>49706</v>
      </c>
      <c r="F3412" s="948" t="s">
        <v>198</v>
      </c>
      <c r="G3412" s="948" t="s">
        <v>5295</v>
      </c>
      <c r="H3412" s="948" t="s">
        <v>5243</v>
      </c>
      <c r="I3412" s="948"/>
      <c r="J3412" s="948" t="s">
        <v>1096</v>
      </c>
      <c r="K3412" s="948">
        <v>5</v>
      </c>
      <c r="L3412" s="948" t="s">
        <v>25</v>
      </c>
      <c r="M3412" s="948">
        <v>41600</v>
      </c>
      <c r="N3412" s="948" t="s">
        <v>97</v>
      </c>
      <c r="O3412" s="948">
        <v>122428</v>
      </c>
      <c r="P3412" s="948">
        <v>80828</v>
      </c>
      <c r="Q3412" s="948">
        <v>26851</v>
      </c>
      <c r="R3412" s="948">
        <v>37759</v>
      </c>
      <c r="S3412" s="948"/>
      <c r="T3412" s="948"/>
      <c r="U3412" s="948"/>
      <c r="V3412" s="948" t="s">
        <v>1348</v>
      </c>
      <c r="W3412" s="948">
        <v>1</v>
      </c>
    </row>
    <row r="3413" spans="1:23" s="917" customFormat="1" ht="12.75" customHeight="1">
      <c r="A3413" s="948">
        <v>1430</v>
      </c>
      <c r="B3413" s="948">
        <v>2807</v>
      </c>
      <c r="C3413" s="948" t="s">
        <v>1102</v>
      </c>
      <c r="D3413" s="948" t="s">
        <v>1833</v>
      </c>
      <c r="E3413" s="948">
        <v>49707</v>
      </c>
      <c r="F3413" s="948" t="s">
        <v>198</v>
      </c>
      <c r="G3413" s="948" t="s">
        <v>5296</v>
      </c>
      <c r="H3413" s="948" t="s">
        <v>3836</v>
      </c>
      <c r="I3413" s="948"/>
      <c r="J3413" s="948" t="s">
        <v>1096</v>
      </c>
      <c r="K3413" s="948">
        <v>0.5</v>
      </c>
      <c r="L3413" s="948" t="s">
        <v>25</v>
      </c>
      <c r="M3413" s="948">
        <v>41600</v>
      </c>
      <c r="N3413" s="948" t="s">
        <v>97</v>
      </c>
      <c r="O3413" s="948">
        <v>122428</v>
      </c>
      <c r="P3413" s="948">
        <v>80828</v>
      </c>
      <c r="Q3413" s="948">
        <v>18870</v>
      </c>
      <c r="R3413" s="948">
        <v>26466</v>
      </c>
      <c r="S3413" s="948"/>
      <c r="T3413" s="948"/>
      <c r="U3413" s="948"/>
      <c r="V3413" s="948" t="s">
        <v>1348</v>
      </c>
      <c r="W3413" s="948">
        <v>1</v>
      </c>
    </row>
    <row r="3414" spans="1:23" s="917" customFormat="1" ht="12.75" customHeight="1">
      <c r="A3414" s="948">
        <v>1034</v>
      </c>
      <c r="B3414" s="948">
        <v>2803</v>
      </c>
      <c r="C3414" s="948" t="s">
        <v>98</v>
      </c>
      <c r="D3414" s="948" t="s">
        <v>1292</v>
      </c>
      <c r="E3414" s="948">
        <v>49708</v>
      </c>
      <c r="F3414" s="948" t="s">
        <v>198</v>
      </c>
      <c r="G3414" s="948" t="s">
        <v>5297</v>
      </c>
      <c r="H3414" s="948" t="s">
        <v>5216</v>
      </c>
      <c r="I3414" s="948"/>
      <c r="J3414" s="948" t="s">
        <v>1096</v>
      </c>
      <c r="K3414" s="948">
        <v>5</v>
      </c>
      <c r="L3414" s="948" t="s">
        <v>25</v>
      </c>
      <c r="M3414" s="948">
        <v>41600</v>
      </c>
      <c r="N3414" s="948" t="s">
        <v>97</v>
      </c>
      <c r="O3414" s="948">
        <v>122428</v>
      </c>
      <c r="P3414" s="948">
        <v>80828</v>
      </c>
      <c r="Q3414" s="948">
        <v>18870</v>
      </c>
      <c r="R3414" s="948">
        <v>26466</v>
      </c>
      <c r="S3414" s="948"/>
      <c r="T3414" s="948"/>
      <c r="U3414" s="948"/>
      <c r="V3414" s="948" t="s">
        <v>1348</v>
      </c>
      <c r="W3414" s="948">
        <v>1</v>
      </c>
    </row>
    <row r="3415" spans="1:23" s="917" customFormat="1" ht="12.75" customHeight="1">
      <c r="A3415" s="948">
        <v>1630</v>
      </c>
      <c r="B3415" s="948">
        <v>2835</v>
      </c>
      <c r="C3415" s="948" t="s">
        <v>124</v>
      </c>
      <c r="D3415" s="948" t="s">
        <v>1126</v>
      </c>
      <c r="E3415" s="948">
        <v>49709</v>
      </c>
      <c r="F3415" s="948" t="s">
        <v>198</v>
      </c>
      <c r="G3415" s="948" t="s">
        <v>5298</v>
      </c>
      <c r="H3415" s="948" t="s">
        <v>4317</v>
      </c>
      <c r="I3415" s="948"/>
      <c r="J3415" s="948" t="s">
        <v>1096</v>
      </c>
      <c r="K3415" s="948">
        <v>10</v>
      </c>
      <c r="L3415" s="948" t="s">
        <v>25</v>
      </c>
      <c r="M3415" s="948">
        <v>41600</v>
      </c>
      <c r="N3415" s="948" t="s">
        <v>120</v>
      </c>
      <c r="O3415" s="948">
        <v>177383</v>
      </c>
      <c r="P3415" s="948">
        <v>135783</v>
      </c>
      <c r="Q3415" s="948">
        <v>26851</v>
      </c>
      <c r="R3415" s="948">
        <v>37759</v>
      </c>
      <c r="S3415" s="948"/>
      <c r="T3415" s="948"/>
      <c r="U3415" s="948"/>
      <c r="V3415" s="948" t="s">
        <v>1348</v>
      </c>
      <c r="W3415" s="948">
        <v>1</v>
      </c>
    </row>
    <row r="3416" spans="1:23" s="917" customFormat="1" ht="12.75" customHeight="1">
      <c r="A3416" s="948">
        <v>1630</v>
      </c>
      <c r="B3416" s="948">
        <v>2835</v>
      </c>
      <c r="C3416" s="948" t="s">
        <v>124</v>
      </c>
      <c r="D3416" s="948" t="s">
        <v>1126</v>
      </c>
      <c r="E3416" s="948">
        <v>49710</v>
      </c>
      <c r="F3416" s="948" t="s">
        <v>198</v>
      </c>
      <c r="G3416" s="948" t="s">
        <v>5299</v>
      </c>
      <c r="H3416" s="948" t="s">
        <v>4317</v>
      </c>
      <c r="I3416" s="948"/>
      <c r="J3416" s="948" t="s">
        <v>1096</v>
      </c>
      <c r="K3416" s="948">
        <v>5</v>
      </c>
      <c r="L3416" s="948" t="s">
        <v>25</v>
      </c>
      <c r="M3416" s="948">
        <v>41600</v>
      </c>
      <c r="N3416" s="948" t="s">
        <v>120</v>
      </c>
      <c r="O3416" s="948">
        <v>177383</v>
      </c>
      <c r="P3416" s="948">
        <v>135783</v>
      </c>
      <c r="Q3416" s="948">
        <v>26851</v>
      </c>
      <c r="R3416" s="948">
        <v>37759</v>
      </c>
      <c r="S3416" s="948"/>
      <c r="T3416" s="948"/>
      <c r="U3416" s="948"/>
      <c r="V3416" s="948" t="s">
        <v>1348</v>
      </c>
      <c r="W3416" s="948">
        <v>1</v>
      </c>
    </row>
    <row r="3417" spans="1:23" s="917" customFormat="1" ht="12.75" customHeight="1">
      <c r="A3417" s="948">
        <v>1630</v>
      </c>
      <c r="B3417" s="948">
        <v>2835</v>
      </c>
      <c r="C3417" s="948" t="s">
        <v>124</v>
      </c>
      <c r="D3417" s="948" t="s">
        <v>1126</v>
      </c>
      <c r="E3417" s="948">
        <v>49711</v>
      </c>
      <c r="F3417" s="948" t="s">
        <v>198</v>
      </c>
      <c r="G3417" s="948" t="s">
        <v>5300</v>
      </c>
      <c r="H3417" s="948" t="s">
        <v>4317</v>
      </c>
      <c r="I3417" s="948"/>
      <c r="J3417" s="948" t="s">
        <v>1096</v>
      </c>
      <c r="K3417" s="948">
        <v>5</v>
      </c>
      <c r="L3417" s="948" t="s">
        <v>25</v>
      </c>
      <c r="M3417" s="948">
        <v>41600</v>
      </c>
      <c r="N3417" s="948" t="s">
        <v>120</v>
      </c>
      <c r="O3417" s="948">
        <v>177383</v>
      </c>
      <c r="P3417" s="948">
        <v>135783</v>
      </c>
      <c r="Q3417" s="948">
        <v>26851</v>
      </c>
      <c r="R3417" s="948">
        <v>37759</v>
      </c>
      <c r="S3417" s="948"/>
      <c r="T3417" s="948"/>
      <c r="U3417" s="948"/>
      <c r="V3417" s="948" t="s">
        <v>1348</v>
      </c>
      <c r="W3417" s="948">
        <v>1</v>
      </c>
    </row>
    <row r="3418" spans="1:23" s="917" customFormat="1" ht="12.75" customHeight="1">
      <c r="A3418" s="948">
        <v>1430</v>
      </c>
      <c r="B3418" s="948">
        <v>2807</v>
      </c>
      <c r="C3418" s="948" t="s">
        <v>1102</v>
      </c>
      <c r="D3418" s="948" t="s">
        <v>1833</v>
      </c>
      <c r="E3418" s="948">
        <v>49712</v>
      </c>
      <c r="F3418" s="948" t="s">
        <v>198</v>
      </c>
      <c r="G3418" s="948" t="s">
        <v>5301</v>
      </c>
      <c r="H3418" s="948" t="s">
        <v>5302</v>
      </c>
      <c r="I3418" s="948"/>
      <c r="J3418" s="948" t="s">
        <v>1096</v>
      </c>
      <c r="K3418" s="948">
        <v>1</v>
      </c>
      <c r="L3418" s="948" t="s">
        <v>25</v>
      </c>
      <c r="M3418" s="948">
        <v>41600</v>
      </c>
      <c r="N3418" s="948" t="s">
        <v>97</v>
      </c>
      <c r="O3418" s="948">
        <v>122428</v>
      </c>
      <c r="P3418" s="948">
        <v>80828</v>
      </c>
      <c r="Q3418" s="948">
        <v>18870</v>
      </c>
      <c r="R3418" s="948">
        <v>26466</v>
      </c>
      <c r="S3418" s="948"/>
      <c r="T3418" s="948"/>
      <c r="U3418" s="948"/>
      <c r="V3418" s="948" t="s">
        <v>1348</v>
      </c>
      <c r="W3418" s="948">
        <v>2</v>
      </c>
    </row>
    <row r="3419" spans="1:23" s="917" customFormat="1" ht="12.75" customHeight="1">
      <c r="A3419" s="948">
        <v>1034</v>
      </c>
      <c r="B3419" s="948">
        <v>2803</v>
      </c>
      <c r="C3419" s="948" t="s">
        <v>98</v>
      </c>
      <c r="D3419" s="948" t="s">
        <v>1292</v>
      </c>
      <c r="E3419" s="948">
        <v>49713</v>
      </c>
      <c r="F3419" s="948" t="s">
        <v>198</v>
      </c>
      <c r="G3419" s="948" t="s">
        <v>5303</v>
      </c>
      <c r="H3419" s="948" t="s">
        <v>5216</v>
      </c>
      <c r="I3419" s="948"/>
      <c r="J3419" s="948" t="s">
        <v>1096</v>
      </c>
      <c r="K3419" s="948">
        <v>2</v>
      </c>
      <c r="L3419" s="948" t="s">
        <v>25</v>
      </c>
      <c r="M3419" s="948">
        <v>41600</v>
      </c>
      <c r="N3419" s="948" t="s">
        <v>97</v>
      </c>
      <c r="O3419" s="948">
        <v>122428</v>
      </c>
      <c r="P3419" s="948">
        <v>80828</v>
      </c>
      <c r="Q3419" s="948">
        <v>18870</v>
      </c>
      <c r="R3419" s="948">
        <v>26466</v>
      </c>
      <c r="S3419" s="948"/>
      <c r="T3419" s="948"/>
      <c r="U3419" s="948"/>
      <c r="V3419" s="948" t="s">
        <v>1348</v>
      </c>
      <c r="W3419" s="948">
        <v>1</v>
      </c>
    </row>
    <row r="3420" spans="1:23" s="917" customFormat="1" ht="12.75" customHeight="1">
      <c r="A3420" s="948">
        <v>1034</v>
      </c>
      <c r="B3420" s="948">
        <v>2840</v>
      </c>
      <c r="C3420" s="948" t="s">
        <v>87</v>
      </c>
      <c r="D3420" s="948" t="s">
        <v>1292</v>
      </c>
      <c r="E3420" s="948">
        <v>49714</v>
      </c>
      <c r="F3420" s="948" t="s">
        <v>198</v>
      </c>
      <c r="G3420" s="948" t="s">
        <v>5304</v>
      </c>
      <c r="H3420" s="948" t="s">
        <v>4317</v>
      </c>
      <c r="I3420" s="948"/>
      <c r="J3420" s="948" t="s">
        <v>1096</v>
      </c>
      <c r="K3420" s="948">
        <v>3</v>
      </c>
      <c r="L3420" s="948" t="s">
        <v>25</v>
      </c>
      <c r="M3420" s="948">
        <v>41600</v>
      </c>
      <c r="N3420" s="948" t="s">
        <v>84</v>
      </c>
      <c r="O3420" s="948">
        <v>94362</v>
      </c>
      <c r="P3420" s="948">
        <v>52762</v>
      </c>
      <c r="Q3420" s="948">
        <v>18870</v>
      </c>
      <c r="R3420" s="948">
        <v>26466</v>
      </c>
      <c r="S3420" s="948"/>
      <c r="T3420" s="948"/>
      <c r="U3420" s="948"/>
      <c r="V3420" s="948" t="s">
        <v>1348</v>
      </c>
      <c r="W3420" s="948">
        <v>1</v>
      </c>
    </row>
    <row r="3421" spans="1:23" s="917" customFormat="1" ht="12.75" customHeight="1">
      <c r="A3421" s="948">
        <v>1034</v>
      </c>
      <c r="B3421" s="948">
        <v>2803</v>
      </c>
      <c r="C3421" s="948" t="s">
        <v>98</v>
      </c>
      <c r="D3421" s="948" t="s">
        <v>1292</v>
      </c>
      <c r="E3421" s="948">
        <v>49715</v>
      </c>
      <c r="F3421" s="948" t="s">
        <v>198</v>
      </c>
      <c r="G3421" s="948" t="s">
        <v>5305</v>
      </c>
      <c r="H3421" s="948" t="s">
        <v>5216</v>
      </c>
      <c r="I3421" s="948"/>
      <c r="J3421" s="948" t="s">
        <v>1096</v>
      </c>
      <c r="K3421" s="948">
        <v>3</v>
      </c>
      <c r="L3421" s="948" t="s">
        <v>25</v>
      </c>
      <c r="M3421" s="948">
        <v>41600</v>
      </c>
      <c r="N3421" s="948" t="s">
        <v>97</v>
      </c>
      <c r="O3421" s="948">
        <v>122428</v>
      </c>
      <c r="P3421" s="948">
        <v>80828</v>
      </c>
      <c r="Q3421" s="948">
        <v>18870</v>
      </c>
      <c r="R3421" s="948">
        <v>26466</v>
      </c>
      <c r="S3421" s="948"/>
      <c r="T3421" s="948"/>
      <c r="U3421" s="948"/>
      <c r="V3421" s="948" t="s">
        <v>1348</v>
      </c>
      <c r="W3421" s="948">
        <v>1</v>
      </c>
    </row>
    <row r="3422" spans="1:23" s="917" customFormat="1" ht="12.75" customHeight="1">
      <c r="A3422" s="948">
        <v>1034</v>
      </c>
      <c r="B3422" s="948">
        <v>2828</v>
      </c>
      <c r="C3422" s="948" t="s">
        <v>112</v>
      </c>
      <c r="D3422" s="948" t="s">
        <v>1292</v>
      </c>
      <c r="E3422" s="948">
        <v>49716</v>
      </c>
      <c r="F3422" s="948" t="s">
        <v>198</v>
      </c>
      <c r="G3422" s="948" t="s">
        <v>5306</v>
      </c>
      <c r="H3422" s="948" t="s">
        <v>5097</v>
      </c>
      <c r="I3422" s="948"/>
      <c r="J3422" s="948" t="s">
        <v>1096</v>
      </c>
      <c r="K3422" s="948">
        <v>3</v>
      </c>
      <c r="L3422" s="948" t="s">
        <v>25</v>
      </c>
      <c r="M3422" s="948">
        <v>41600</v>
      </c>
      <c r="N3422" s="948" t="s">
        <v>109</v>
      </c>
      <c r="O3422" s="948">
        <v>149905</v>
      </c>
      <c r="P3422" s="948">
        <v>108305</v>
      </c>
      <c r="Q3422" s="948">
        <v>18870</v>
      </c>
      <c r="R3422" s="948">
        <v>26466</v>
      </c>
      <c r="S3422" s="948"/>
      <c r="T3422" s="948"/>
      <c r="U3422" s="948"/>
      <c r="V3422" s="948" t="s">
        <v>1348</v>
      </c>
      <c r="W3422" s="948">
        <v>1</v>
      </c>
    </row>
    <row r="3423" spans="1:23" s="917" customFormat="1" ht="12.75" customHeight="1">
      <c r="A3423" s="948">
        <v>1430</v>
      </c>
      <c r="B3423" s="948">
        <v>2807</v>
      </c>
      <c r="C3423" s="948" t="s">
        <v>1102</v>
      </c>
      <c r="D3423" s="948" t="s">
        <v>1833</v>
      </c>
      <c r="E3423" s="948">
        <v>49717</v>
      </c>
      <c r="F3423" s="948" t="s">
        <v>198</v>
      </c>
      <c r="G3423" s="948" t="s">
        <v>5307</v>
      </c>
      <c r="H3423" s="948" t="s">
        <v>5308</v>
      </c>
      <c r="I3423" s="948"/>
      <c r="J3423" s="948" t="s">
        <v>1096</v>
      </c>
      <c r="K3423" s="948">
        <v>1</v>
      </c>
      <c r="L3423" s="948" t="s">
        <v>25</v>
      </c>
      <c r="M3423" s="948">
        <v>41600</v>
      </c>
      <c r="N3423" s="948" t="s">
        <v>97</v>
      </c>
      <c r="O3423" s="948">
        <v>122428</v>
      </c>
      <c r="P3423" s="948">
        <v>80828</v>
      </c>
      <c r="Q3423" s="948">
        <v>18870</v>
      </c>
      <c r="R3423" s="948">
        <v>26466</v>
      </c>
      <c r="S3423" s="948"/>
      <c r="T3423" s="948"/>
      <c r="U3423" s="948"/>
      <c r="V3423" s="948" t="s">
        <v>1348</v>
      </c>
      <c r="W3423" s="948">
        <v>1</v>
      </c>
    </row>
    <row r="3424" spans="1:23" s="917" customFormat="1" ht="12.75" customHeight="1">
      <c r="A3424" s="948">
        <v>1430</v>
      </c>
      <c r="B3424" s="948">
        <v>2807</v>
      </c>
      <c r="C3424" s="948" t="s">
        <v>1102</v>
      </c>
      <c r="D3424" s="948" t="s">
        <v>1833</v>
      </c>
      <c r="E3424" s="948">
        <v>49718</v>
      </c>
      <c r="F3424" s="948" t="s">
        <v>198</v>
      </c>
      <c r="G3424" s="948" t="s">
        <v>5309</v>
      </c>
      <c r="H3424" s="948" t="s">
        <v>5308</v>
      </c>
      <c r="I3424" s="948"/>
      <c r="J3424" s="948" t="s">
        <v>1096</v>
      </c>
      <c r="K3424" s="948">
        <v>2</v>
      </c>
      <c r="L3424" s="948" t="s">
        <v>25</v>
      </c>
      <c r="M3424" s="948">
        <v>41600</v>
      </c>
      <c r="N3424" s="948" t="s">
        <v>97</v>
      </c>
      <c r="O3424" s="948">
        <v>122428</v>
      </c>
      <c r="P3424" s="948">
        <v>80828</v>
      </c>
      <c r="Q3424" s="948">
        <v>18870</v>
      </c>
      <c r="R3424" s="948">
        <v>26466</v>
      </c>
      <c r="S3424" s="948"/>
      <c r="T3424" s="948"/>
      <c r="U3424" s="948"/>
      <c r="V3424" s="948" t="s">
        <v>1348</v>
      </c>
      <c r="W3424" s="948">
        <v>1</v>
      </c>
    </row>
    <row r="3425" spans="1:23" s="917" customFormat="1" ht="12.75" customHeight="1">
      <c r="A3425" s="948">
        <v>1630</v>
      </c>
      <c r="B3425" s="948">
        <v>2808</v>
      </c>
      <c r="C3425" s="948" t="s">
        <v>99</v>
      </c>
      <c r="D3425" s="948" t="s">
        <v>1126</v>
      </c>
      <c r="E3425" s="948">
        <v>49719</v>
      </c>
      <c r="F3425" s="948" t="s">
        <v>198</v>
      </c>
      <c r="G3425" s="948" t="s">
        <v>5310</v>
      </c>
      <c r="H3425" s="948" t="s">
        <v>4317</v>
      </c>
      <c r="I3425" s="948"/>
      <c r="J3425" s="948" t="s">
        <v>1096</v>
      </c>
      <c r="K3425" s="948">
        <v>5</v>
      </c>
      <c r="L3425" s="948" t="s">
        <v>25</v>
      </c>
      <c r="M3425" s="948">
        <v>41600</v>
      </c>
      <c r="N3425" s="948" t="s">
        <v>97</v>
      </c>
      <c r="O3425" s="948">
        <v>122428</v>
      </c>
      <c r="P3425" s="948">
        <v>80828</v>
      </c>
      <c r="Q3425" s="948">
        <v>26851</v>
      </c>
      <c r="R3425" s="948">
        <v>37759</v>
      </c>
      <c r="S3425" s="948"/>
      <c r="T3425" s="948"/>
      <c r="U3425" s="948"/>
      <c r="V3425" s="948" t="s">
        <v>1348</v>
      </c>
      <c r="W3425" s="948">
        <v>1</v>
      </c>
    </row>
    <row r="3426" spans="1:23" s="917" customFormat="1" ht="12.75" customHeight="1">
      <c r="A3426" s="948">
        <v>1420</v>
      </c>
      <c r="B3426" s="948">
        <v>2819</v>
      </c>
      <c r="C3426" s="948" t="s">
        <v>101</v>
      </c>
      <c r="D3426" s="948" t="s">
        <v>1833</v>
      </c>
      <c r="E3426" s="948">
        <v>49720</v>
      </c>
      <c r="F3426" s="948" t="s">
        <v>198</v>
      </c>
      <c r="G3426" s="948" t="s">
        <v>5311</v>
      </c>
      <c r="H3426" s="948" t="s">
        <v>5243</v>
      </c>
      <c r="I3426" s="948"/>
      <c r="J3426" s="948" t="s">
        <v>1096</v>
      </c>
      <c r="K3426" s="948">
        <v>3</v>
      </c>
      <c r="L3426" s="948" t="s">
        <v>25</v>
      </c>
      <c r="M3426" s="948">
        <v>41600</v>
      </c>
      <c r="N3426" s="948" t="s">
        <v>97</v>
      </c>
      <c r="O3426" s="948">
        <v>122428</v>
      </c>
      <c r="P3426" s="948">
        <v>80828</v>
      </c>
      <c r="Q3426" s="948">
        <v>18870</v>
      </c>
      <c r="R3426" s="948">
        <v>26466</v>
      </c>
      <c r="S3426" s="948"/>
      <c r="T3426" s="948"/>
      <c r="U3426" s="948"/>
      <c r="V3426" s="948" t="s">
        <v>1348</v>
      </c>
      <c r="W3426" s="948">
        <v>1</v>
      </c>
    </row>
    <row r="3427" spans="1:23" s="917" customFormat="1" ht="12.75" customHeight="1">
      <c r="A3427" s="948">
        <v>1335</v>
      </c>
      <c r="B3427" s="948">
        <v>2832</v>
      </c>
      <c r="C3427" s="948" t="s">
        <v>92</v>
      </c>
      <c r="D3427" s="948" t="s">
        <v>1106</v>
      </c>
      <c r="E3427" s="948">
        <v>49721</v>
      </c>
      <c r="F3427" s="948" t="s">
        <v>198</v>
      </c>
      <c r="G3427" s="948" t="s">
        <v>5312</v>
      </c>
      <c r="H3427" s="948" t="s">
        <v>5097</v>
      </c>
      <c r="I3427" s="948"/>
      <c r="J3427" s="948" t="s">
        <v>1096</v>
      </c>
      <c r="K3427" s="948">
        <v>4</v>
      </c>
      <c r="L3427" s="948" t="s">
        <v>25</v>
      </c>
      <c r="M3427" s="948">
        <v>41600</v>
      </c>
      <c r="N3427" s="948" t="s">
        <v>88</v>
      </c>
      <c r="O3427" s="948">
        <v>101092</v>
      </c>
      <c r="P3427" s="948">
        <v>59492</v>
      </c>
      <c r="Q3427" s="948">
        <v>18870</v>
      </c>
      <c r="R3427" s="948">
        <v>26466</v>
      </c>
      <c r="S3427" s="948"/>
      <c r="T3427" s="948"/>
      <c r="U3427" s="948"/>
      <c r="V3427" s="948" t="s">
        <v>1348</v>
      </c>
      <c r="W3427" s="948">
        <v>1</v>
      </c>
    </row>
    <row r="3428" spans="1:23" s="917" customFormat="1" ht="12.75" customHeight="1">
      <c r="A3428" s="948">
        <v>1590</v>
      </c>
      <c r="B3428" s="948">
        <v>2813</v>
      </c>
      <c r="C3428" s="948" t="s">
        <v>90</v>
      </c>
      <c r="D3428" s="948" t="s">
        <v>1126</v>
      </c>
      <c r="E3428" s="948">
        <v>49722</v>
      </c>
      <c r="F3428" s="948" t="s">
        <v>198</v>
      </c>
      <c r="G3428" s="948" t="s">
        <v>5313</v>
      </c>
      <c r="H3428" s="948" t="s">
        <v>5314</v>
      </c>
      <c r="I3428" s="948"/>
      <c r="J3428" s="948" t="s">
        <v>1096</v>
      </c>
      <c r="K3428" s="948">
        <v>3</v>
      </c>
      <c r="L3428" s="948" t="s">
        <v>25</v>
      </c>
      <c r="M3428" s="948">
        <v>41600</v>
      </c>
      <c r="N3428" s="948" t="s">
        <v>88</v>
      </c>
      <c r="O3428" s="948">
        <v>101092</v>
      </c>
      <c r="P3428" s="948">
        <v>59492</v>
      </c>
      <c r="Q3428" s="948">
        <v>26851</v>
      </c>
      <c r="R3428" s="948">
        <v>37759</v>
      </c>
      <c r="S3428" s="948"/>
      <c r="T3428" s="948"/>
      <c r="U3428" s="948"/>
      <c r="V3428" s="948" t="s">
        <v>1348</v>
      </c>
      <c r="W3428" s="948">
        <v>1</v>
      </c>
    </row>
    <row r="3429" spans="1:23" s="917" customFormat="1" ht="12.75" customHeight="1">
      <c r="A3429" s="948">
        <v>1205</v>
      </c>
      <c r="B3429" s="948">
        <v>2805</v>
      </c>
      <c r="C3429" s="948" t="s">
        <v>110</v>
      </c>
      <c r="D3429" s="948" t="s">
        <v>1103</v>
      </c>
      <c r="E3429" s="948">
        <v>49723</v>
      </c>
      <c r="F3429" s="948" t="s">
        <v>198</v>
      </c>
      <c r="G3429" s="948" t="s">
        <v>5315</v>
      </c>
      <c r="H3429" s="948" t="s">
        <v>5182</v>
      </c>
      <c r="I3429" s="948"/>
      <c r="J3429" s="948" t="s">
        <v>1096</v>
      </c>
      <c r="K3429" s="948">
        <v>10</v>
      </c>
      <c r="L3429" s="948" t="s">
        <v>25</v>
      </c>
      <c r="M3429" s="948">
        <v>41600</v>
      </c>
      <c r="N3429" s="948" t="s">
        <v>109</v>
      </c>
      <c r="O3429" s="948">
        <v>149905</v>
      </c>
      <c r="P3429" s="948">
        <v>108305</v>
      </c>
      <c r="Q3429" s="948">
        <v>18870</v>
      </c>
      <c r="R3429" s="948">
        <v>26466</v>
      </c>
      <c r="S3429" s="948"/>
      <c r="T3429" s="948"/>
      <c r="U3429" s="948"/>
      <c r="V3429" s="948" t="s">
        <v>1348</v>
      </c>
      <c r="W3429" s="948">
        <v>1</v>
      </c>
    </row>
    <row r="3430" spans="1:23" s="917" customFormat="1" ht="12.75" customHeight="1">
      <c r="A3430" s="948">
        <v>1605</v>
      </c>
      <c r="B3430" s="948">
        <v>2813</v>
      </c>
      <c r="C3430" s="948" t="s">
        <v>90</v>
      </c>
      <c r="D3430" s="948" t="s">
        <v>1126</v>
      </c>
      <c r="E3430" s="948">
        <v>49724</v>
      </c>
      <c r="F3430" s="948" t="s">
        <v>198</v>
      </c>
      <c r="G3430" s="948" t="s">
        <v>5316</v>
      </c>
      <c r="H3430" s="948" t="s">
        <v>5314</v>
      </c>
      <c r="I3430" s="948"/>
      <c r="J3430" s="948" t="s">
        <v>1096</v>
      </c>
      <c r="K3430" s="948">
        <v>10</v>
      </c>
      <c r="L3430" s="948" t="s">
        <v>25</v>
      </c>
      <c r="M3430" s="948">
        <v>41600</v>
      </c>
      <c r="N3430" s="948" t="s">
        <v>88</v>
      </c>
      <c r="O3430" s="948">
        <v>101092</v>
      </c>
      <c r="P3430" s="948">
        <v>59492</v>
      </c>
      <c r="Q3430" s="948">
        <v>18870</v>
      </c>
      <c r="R3430" s="948">
        <v>19885</v>
      </c>
      <c r="S3430" s="948"/>
      <c r="T3430" s="948"/>
      <c r="U3430" s="948"/>
      <c r="V3430" s="948" t="s">
        <v>1348</v>
      </c>
      <c r="W3430" s="948">
        <v>3</v>
      </c>
    </row>
    <row r="3431" spans="1:23" s="917" customFormat="1" ht="12.75" customHeight="1">
      <c r="A3431" s="948">
        <v>1605</v>
      </c>
      <c r="B3431" s="948">
        <v>2813</v>
      </c>
      <c r="C3431" s="948" t="s">
        <v>90</v>
      </c>
      <c r="D3431" s="948" t="s">
        <v>1126</v>
      </c>
      <c r="E3431" s="948">
        <v>49725</v>
      </c>
      <c r="F3431" s="948" t="s">
        <v>198</v>
      </c>
      <c r="G3431" s="948" t="s">
        <v>5317</v>
      </c>
      <c r="H3431" s="948" t="s">
        <v>4317</v>
      </c>
      <c r="I3431" s="948"/>
      <c r="J3431" s="948" t="s">
        <v>1096</v>
      </c>
      <c r="K3431" s="948">
        <v>3</v>
      </c>
      <c r="L3431" s="948" t="s">
        <v>25</v>
      </c>
      <c r="M3431" s="948">
        <v>41600</v>
      </c>
      <c r="N3431" s="948" t="s">
        <v>88</v>
      </c>
      <c r="O3431" s="948">
        <v>101092</v>
      </c>
      <c r="P3431" s="948">
        <v>59492</v>
      </c>
      <c r="Q3431" s="948">
        <v>18870</v>
      </c>
      <c r="R3431" s="948">
        <v>19885</v>
      </c>
      <c r="S3431" s="948"/>
      <c r="T3431" s="948"/>
      <c r="U3431" s="948"/>
      <c r="V3431" s="948" t="s">
        <v>1348</v>
      </c>
      <c r="W3431" s="948">
        <v>3</v>
      </c>
    </row>
    <row r="3432" spans="1:23" s="917" customFormat="1" ht="12.75" customHeight="1">
      <c r="A3432" s="948">
        <v>1605</v>
      </c>
      <c r="B3432" s="948">
        <v>2813</v>
      </c>
      <c r="C3432" s="948" t="s">
        <v>90</v>
      </c>
      <c r="D3432" s="948" t="s">
        <v>1126</v>
      </c>
      <c r="E3432" s="948">
        <v>49726</v>
      </c>
      <c r="F3432" s="948" t="s">
        <v>198</v>
      </c>
      <c r="G3432" s="948" t="s">
        <v>5318</v>
      </c>
      <c r="H3432" s="948" t="s">
        <v>4982</v>
      </c>
      <c r="I3432" s="948"/>
      <c r="J3432" s="948" t="s">
        <v>1096</v>
      </c>
      <c r="K3432" s="948">
        <v>3</v>
      </c>
      <c r="L3432" s="948" t="s">
        <v>25</v>
      </c>
      <c r="M3432" s="948">
        <v>41600</v>
      </c>
      <c r="N3432" s="948" t="s">
        <v>88</v>
      </c>
      <c r="O3432" s="948">
        <v>101092</v>
      </c>
      <c r="P3432" s="948">
        <v>59492</v>
      </c>
      <c r="Q3432" s="948">
        <v>18870</v>
      </c>
      <c r="R3432" s="948">
        <v>19885</v>
      </c>
      <c r="S3432" s="948"/>
      <c r="T3432" s="948"/>
      <c r="U3432" s="948"/>
      <c r="V3432" s="948" t="s">
        <v>1348</v>
      </c>
      <c r="W3432" s="948">
        <v>3</v>
      </c>
    </row>
    <row r="3433" spans="1:23" s="917" customFormat="1" ht="12.75" customHeight="1">
      <c r="A3433" s="948">
        <v>1190</v>
      </c>
      <c r="B3433" s="948">
        <v>2834</v>
      </c>
      <c r="C3433" s="948" t="s">
        <v>123</v>
      </c>
      <c r="D3433" s="948" t="s">
        <v>1133</v>
      </c>
      <c r="E3433" s="948">
        <v>49727</v>
      </c>
      <c r="F3433" s="948" t="s">
        <v>198</v>
      </c>
      <c r="G3433" s="948" t="s">
        <v>5319</v>
      </c>
      <c r="H3433" s="948" t="s">
        <v>3836</v>
      </c>
      <c r="I3433" s="948"/>
      <c r="J3433" s="948" t="s">
        <v>1096</v>
      </c>
      <c r="K3433" s="948">
        <v>2</v>
      </c>
      <c r="L3433" s="948" t="s">
        <v>25</v>
      </c>
      <c r="M3433" s="948">
        <v>41600</v>
      </c>
      <c r="N3433" s="948" t="s">
        <v>120</v>
      </c>
      <c r="O3433" s="948">
        <v>177383</v>
      </c>
      <c r="P3433" s="948">
        <v>135783</v>
      </c>
      <c r="Q3433" s="948">
        <v>18870</v>
      </c>
      <c r="R3433" s="948">
        <v>26466</v>
      </c>
      <c r="S3433" s="948"/>
      <c r="T3433" s="948"/>
      <c r="U3433" s="948"/>
      <c r="V3433" s="948" t="s">
        <v>1348</v>
      </c>
      <c r="W3433" s="948">
        <v>1</v>
      </c>
    </row>
    <row r="3434" spans="1:23" s="917" customFormat="1" ht="12.75" customHeight="1">
      <c r="A3434" s="948">
        <v>1912</v>
      </c>
      <c r="B3434" s="948">
        <v>2840</v>
      </c>
      <c r="C3434" s="948" t="s">
        <v>87</v>
      </c>
      <c r="D3434" s="948" t="s">
        <v>1270</v>
      </c>
      <c r="E3434" s="948">
        <v>49728</v>
      </c>
      <c r="F3434" s="948" t="s">
        <v>198</v>
      </c>
      <c r="G3434" s="948" t="s">
        <v>5320</v>
      </c>
      <c r="H3434" s="948" t="s">
        <v>5268</v>
      </c>
      <c r="I3434" s="948"/>
      <c r="J3434" s="948" t="s">
        <v>1096</v>
      </c>
      <c r="K3434" s="948">
        <v>3</v>
      </c>
      <c r="L3434" s="948" t="s">
        <v>327</v>
      </c>
      <c r="M3434" s="948">
        <v>41600</v>
      </c>
      <c r="N3434" s="948" t="s">
        <v>84</v>
      </c>
      <c r="O3434" s="948">
        <v>94362</v>
      </c>
      <c r="P3434" s="948">
        <v>52762</v>
      </c>
      <c r="Q3434" s="948">
        <v>9746</v>
      </c>
      <c r="R3434" s="948">
        <v>9782</v>
      </c>
      <c r="S3434" s="948"/>
      <c r="T3434" s="948"/>
      <c r="U3434" s="948"/>
      <c r="V3434" s="948" t="s">
        <v>1348</v>
      </c>
      <c r="W3434" s="948">
        <v>1</v>
      </c>
    </row>
    <row r="3435" spans="1:23" s="917" customFormat="1" ht="12.75" customHeight="1">
      <c r="A3435" s="948">
        <v>1912</v>
      </c>
      <c r="B3435" s="948">
        <v>2840</v>
      </c>
      <c r="C3435" s="948" t="s">
        <v>87</v>
      </c>
      <c r="D3435" s="948" t="s">
        <v>1270</v>
      </c>
      <c r="E3435" s="948">
        <v>49729</v>
      </c>
      <c r="F3435" s="948" t="s">
        <v>198</v>
      </c>
      <c r="G3435" s="948" t="s">
        <v>5321</v>
      </c>
      <c r="H3435" s="948" t="s">
        <v>5268</v>
      </c>
      <c r="I3435" s="948"/>
      <c r="J3435" s="948" t="s">
        <v>1096</v>
      </c>
      <c r="K3435" s="948">
        <v>2</v>
      </c>
      <c r="L3435" s="948" t="s">
        <v>327</v>
      </c>
      <c r="M3435" s="948">
        <v>41600</v>
      </c>
      <c r="N3435" s="948" t="s">
        <v>84</v>
      </c>
      <c r="O3435" s="948">
        <v>94362</v>
      </c>
      <c r="P3435" s="948">
        <v>52762</v>
      </c>
      <c r="Q3435" s="948">
        <v>9746</v>
      </c>
      <c r="R3435" s="948">
        <v>9782</v>
      </c>
      <c r="S3435" s="948"/>
      <c r="T3435" s="948"/>
      <c r="U3435" s="948"/>
      <c r="V3435" s="948" t="s">
        <v>1348</v>
      </c>
      <c r="W3435" s="948">
        <v>1</v>
      </c>
    </row>
    <row r="3436" spans="1:23" s="917" customFormat="1" ht="12.75" customHeight="1">
      <c r="A3436" s="948">
        <v>1912</v>
      </c>
      <c r="B3436" s="948">
        <v>2840</v>
      </c>
      <c r="C3436" s="948" t="s">
        <v>87</v>
      </c>
      <c r="D3436" s="948" t="s">
        <v>1270</v>
      </c>
      <c r="E3436" s="948">
        <v>49730</v>
      </c>
      <c r="F3436" s="948" t="s">
        <v>198</v>
      </c>
      <c r="G3436" s="948" t="s">
        <v>5322</v>
      </c>
      <c r="H3436" s="948" t="s">
        <v>5268</v>
      </c>
      <c r="I3436" s="948"/>
      <c r="J3436" s="948" t="s">
        <v>1096</v>
      </c>
      <c r="K3436" s="948">
        <v>1</v>
      </c>
      <c r="L3436" s="948" t="s">
        <v>327</v>
      </c>
      <c r="M3436" s="948">
        <v>41600</v>
      </c>
      <c r="N3436" s="948" t="s">
        <v>84</v>
      </c>
      <c r="O3436" s="948">
        <v>94362</v>
      </c>
      <c r="P3436" s="948">
        <v>52762</v>
      </c>
      <c r="Q3436" s="948">
        <v>9746</v>
      </c>
      <c r="R3436" s="948">
        <v>9782</v>
      </c>
      <c r="S3436" s="948"/>
      <c r="T3436" s="948"/>
      <c r="U3436" s="948"/>
      <c r="V3436" s="948" t="s">
        <v>1348</v>
      </c>
      <c r="W3436" s="948">
        <v>1</v>
      </c>
    </row>
    <row r="3437" spans="1:23" s="917" customFormat="1" ht="12.75" customHeight="1">
      <c r="A3437" s="948">
        <v>1912</v>
      </c>
      <c r="B3437" s="948">
        <v>2840</v>
      </c>
      <c r="C3437" s="948" t="s">
        <v>87</v>
      </c>
      <c r="D3437" s="948" t="s">
        <v>1270</v>
      </c>
      <c r="E3437" s="948">
        <v>49731</v>
      </c>
      <c r="F3437" s="948" t="s">
        <v>198</v>
      </c>
      <c r="G3437" s="948" t="s">
        <v>5323</v>
      </c>
      <c r="H3437" s="948" t="s">
        <v>5302</v>
      </c>
      <c r="I3437" s="948"/>
      <c r="J3437" s="948" t="s">
        <v>1096</v>
      </c>
      <c r="K3437" s="948">
        <v>3</v>
      </c>
      <c r="L3437" s="948" t="s">
        <v>25</v>
      </c>
      <c r="M3437" s="948">
        <v>41600</v>
      </c>
      <c r="N3437" s="948" t="s">
        <v>84</v>
      </c>
      <c r="O3437" s="948">
        <v>94362</v>
      </c>
      <c r="P3437" s="948">
        <v>52762</v>
      </c>
      <c r="Q3437" s="948">
        <v>9746</v>
      </c>
      <c r="R3437" s="948">
        <v>9782</v>
      </c>
      <c r="S3437" s="948"/>
      <c r="T3437" s="948"/>
      <c r="U3437" s="948"/>
      <c r="V3437" s="948" t="s">
        <v>1348</v>
      </c>
      <c r="W3437" s="948">
        <v>1</v>
      </c>
    </row>
    <row r="3438" spans="1:23" s="917" customFormat="1" ht="12.75" customHeight="1">
      <c r="A3438" s="948">
        <v>1912</v>
      </c>
      <c r="B3438" s="948">
        <v>2840</v>
      </c>
      <c r="C3438" s="948" t="s">
        <v>87</v>
      </c>
      <c r="D3438" s="948" t="s">
        <v>1270</v>
      </c>
      <c r="E3438" s="948">
        <v>49732</v>
      </c>
      <c r="F3438" s="948" t="s">
        <v>198</v>
      </c>
      <c r="G3438" s="948" t="s">
        <v>5324</v>
      </c>
      <c r="H3438" s="948" t="s">
        <v>5268</v>
      </c>
      <c r="I3438" s="948"/>
      <c r="J3438" s="948" t="s">
        <v>1096</v>
      </c>
      <c r="K3438" s="948">
        <v>2</v>
      </c>
      <c r="L3438" s="948" t="s">
        <v>327</v>
      </c>
      <c r="M3438" s="948">
        <v>41600</v>
      </c>
      <c r="N3438" s="948" t="s">
        <v>84</v>
      </c>
      <c r="O3438" s="948">
        <v>94362</v>
      </c>
      <c r="P3438" s="948">
        <v>52762</v>
      </c>
      <c r="Q3438" s="948">
        <v>9746</v>
      </c>
      <c r="R3438" s="948">
        <v>9782</v>
      </c>
      <c r="S3438" s="948"/>
      <c r="T3438" s="948"/>
      <c r="U3438" s="948"/>
      <c r="V3438" s="948" t="s">
        <v>1348</v>
      </c>
      <c r="W3438" s="948">
        <v>1</v>
      </c>
    </row>
    <row r="3439" spans="1:23" s="917" customFormat="1" ht="12.75" customHeight="1">
      <c r="A3439" s="948">
        <v>1912</v>
      </c>
      <c r="B3439" s="948">
        <v>2840</v>
      </c>
      <c r="C3439" s="948" t="s">
        <v>87</v>
      </c>
      <c r="D3439" s="948" t="s">
        <v>1270</v>
      </c>
      <c r="E3439" s="948">
        <v>49733</v>
      </c>
      <c r="F3439" s="948" t="s">
        <v>198</v>
      </c>
      <c r="G3439" s="948" t="s">
        <v>5325</v>
      </c>
      <c r="H3439" s="948" t="s">
        <v>5268</v>
      </c>
      <c r="I3439" s="948"/>
      <c r="J3439" s="948" t="s">
        <v>1096</v>
      </c>
      <c r="K3439" s="948">
        <v>2</v>
      </c>
      <c r="L3439" s="948" t="s">
        <v>327</v>
      </c>
      <c r="M3439" s="948">
        <v>41600</v>
      </c>
      <c r="N3439" s="948" t="s">
        <v>84</v>
      </c>
      <c r="O3439" s="948">
        <v>94362</v>
      </c>
      <c r="P3439" s="948">
        <v>52762</v>
      </c>
      <c r="Q3439" s="948">
        <v>9746</v>
      </c>
      <c r="R3439" s="948">
        <v>9782</v>
      </c>
      <c r="S3439" s="948"/>
      <c r="T3439" s="948"/>
      <c r="U3439" s="948"/>
      <c r="V3439" s="948" t="s">
        <v>1348</v>
      </c>
      <c r="W3439" s="948">
        <v>1</v>
      </c>
    </row>
    <row r="3440" spans="1:23" s="917" customFormat="1" ht="12.75" customHeight="1">
      <c r="A3440" s="948">
        <v>1912</v>
      </c>
      <c r="B3440" s="948">
        <v>2840</v>
      </c>
      <c r="C3440" s="948" t="s">
        <v>87</v>
      </c>
      <c r="D3440" s="948" t="s">
        <v>1270</v>
      </c>
      <c r="E3440" s="948">
        <v>49734</v>
      </c>
      <c r="F3440" s="948" t="s">
        <v>198</v>
      </c>
      <c r="G3440" s="948" t="s">
        <v>5326</v>
      </c>
      <c r="H3440" s="948" t="s">
        <v>5268</v>
      </c>
      <c r="I3440" s="948"/>
      <c r="J3440" s="948" t="s">
        <v>1096</v>
      </c>
      <c r="K3440" s="948">
        <v>3</v>
      </c>
      <c r="L3440" s="948" t="s">
        <v>327</v>
      </c>
      <c r="M3440" s="948">
        <v>41600</v>
      </c>
      <c r="N3440" s="948" t="s">
        <v>84</v>
      </c>
      <c r="O3440" s="948">
        <v>94362</v>
      </c>
      <c r="P3440" s="948">
        <v>52762</v>
      </c>
      <c r="Q3440" s="948">
        <v>9746</v>
      </c>
      <c r="R3440" s="948">
        <v>9782</v>
      </c>
      <c r="S3440" s="948"/>
      <c r="T3440" s="948"/>
      <c r="U3440" s="948"/>
      <c r="V3440" s="948" t="s">
        <v>1348</v>
      </c>
      <c r="W3440" s="948">
        <v>1</v>
      </c>
    </row>
    <row r="3441" spans="1:23" s="917" customFormat="1" ht="12.75" customHeight="1">
      <c r="A3441" s="948">
        <v>1205</v>
      </c>
      <c r="B3441" s="948">
        <v>2827</v>
      </c>
      <c r="C3441" s="948" t="s">
        <v>96</v>
      </c>
      <c r="D3441" s="948" t="s">
        <v>1103</v>
      </c>
      <c r="E3441" s="948">
        <v>49735</v>
      </c>
      <c r="F3441" s="948" t="s">
        <v>198</v>
      </c>
      <c r="G3441" s="948" t="s">
        <v>5327</v>
      </c>
      <c r="H3441" s="948" t="s">
        <v>3893</v>
      </c>
      <c r="I3441" s="948"/>
      <c r="J3441" s="948" t="s">
        <v>1096</v>
      </c>
      <c r="K3441" s="948">
        <v>10</v>
      </c>
      <c r="L3441" s="948" t="s">
        <v>25</v>
      </c>
      <c r="M3441" s="948">
        <v>41600</v>
      </c>
      <c r="N3441" s="948" t="s">
        <v>93</v>
      </c>
      <c r="O3441" s="948">
        <v>109342</v>
      </c>
      <c r="P3441" s="948">
        <v>67742</v>
      </c>
      <c r="Q3441" s="948">
        <v>18870</v>
      </c>
      <c r="R3441" s="948">
        <v>26466</v>
      </c>
      <c r="S3441" s="948"/>
      <c r="T3441" s="948"/>
      <c r="U3441" s="948"/>
      <c r="V3441" s="948" t="s">
        <v>1348</v>
      </c>
      <c r="W3441" s="948">
        <v>1</v>
      </c>
    </row>
    <row r="3442" spans="1:23" s="917" customFormat="1" ht="12.75" customHeight="1">
      <c r="A3442" s="948">
        <v>1280</v>
      </c>
      <c r="B3442" s="948">
        <v>2826</v>
      </c>
      <c r="C3442" s="948" t="s">
        <v>103</v>
      </c>
      <c r="D3442" s="948" t="s">
        <v>1103</v>
      </c>
      <c r="E3442" s="948">
        <v>49736</v>
      </c>
      <c r="F3442" s="948" t="s">
        <v>198</v>
      </c>
      <c r="G3442" s="948" t="s">
        <v>5328</v>
      </c>
      <c r="H3442" s="948" t="s">
        <v>5182</v>
      </c>
      <c r="I3442" s="948"/>
      <c r="J3442" s="948" t="s">
        <v>1096</v>
      </c>
      <c r="K3442" s="948">
        <v>10</v>
      </c>
      <c r="L3442" s="948" t="s">
        <v>25</v>
      </c>
      <c r="M3442" s="948">
        <v>41600</v>
      </c>
      <c r="N3442" s="948" t="s">
        <v>93</v>
      </c>
      <c r="O3442" s="948">
        <v>109342</v>
      </c>
      <c r="P3442" s="948">
        <v>67742</v>
      </c>
      <c r="Q3442" s="948">
        <v>18870</v>
      </c>
      <c r="R3442" s="948">
        <v>26466</v>
      </c>
      <c r="S3442" s="948"/>
      <c r="T3442" s="948"/>
      <c r="U3442" s="948"/>
      <c r="V3442" s="948" t="s">
        <v>1348</v>
      </c>
      <c r="W3442" s="948">
        <v>1</v>
      </c>
    </row>
    <row r="3443" spans="1:23" s="917" customFormat="1" ht="12.75" customHeight="1">
      <c r="A3443" s="948">
        <v>1280</v>
      </c>
      <c r="B3443" s="948">
        <v>2826</v>
      </c>
      <c r="C3443" s="948" t="s">
        <v>103</v>
      </c>
      <c r="D3443" s="948" t="s">
        <v>1103</v>
      </c>
      <c r="E3443" s="948">
        <v>49737</v>
      </c>
      <c r="F3443" s="948" t="s">
        <v>198</v>
      </c>
      <c r="G3443" s="948" t="s">
        <v>5329</v>
      </c>
      <c r="H3443" s="948" t="s">
        <v>5182</v>
      </c>
      <c r="I3443" s="948"/>
      <c r="J3443" s="948" t="s">
        <v>1096</v>
      </c>
      <c r="K3443" s="948">
        <v>10</v>
      </c>
      <c r="L3443" s="948" t="s">
        <v>25</v>
      </c>
      <c r="M3443" s="948">
        <v>41600</v>
      </c>
      <c r="N3443" s="948" t="s">
        <v>93</v>
      </c>
      <c r="O3443" s="948">
        <v>109342</v>
      </c>
      <c r="P3443" s="948">
        <v>67742</v>
      </c>
      <c r="Q3443" s="948">
        <v>18870</v>
      </c>
      <c r="R3443" s="948">
        <v>26466</v>
      </c>
      <c r="S3443" s="948"/>
      <c r="T3443" s="948"/>
      <c r="U3443" s="948"/>
      <c r="V3443" s="948" t="s">
        <v>1348</v>
      </c>
      <c r="W3443" s="948">
        <v>1</v>
      </c>
    </row>
    <row r="3444" spans="1:23" s="917" customFormat="1" ht="12.75" customHeight="1">
      <c r="A3444" s="948">
        <v>1220</v>
      </c>
      <c r="B3444" s="948">
        <v>2807</v>
      </c>
      <c r="C3444" s="948" t="s">
        <v>1102</v>
      </c>
      <c r="D3444" s="948" t="s">
        <v>1103</v>
      </c>
      <c r="E3444" s="948">
        <v>49738</v>
      </c>
      <c r="F3444" s="948" t="s">
        <v>198</v>
      </c>
      <c r="G3444" s="948" t="s">
        <v>5330</v>
      </c>
      <c r="H3444" s="948" t="s">
        <v>2574</v>
      </c>
      <c r="I3444" s="948"/>
      <c r="J3444" s="948" t="s">
        <v>1096</v>
      </c>
      <c r="K3444" s="948">
        <v>5</v>
      </c>
      <c r="L3444" s="948" t="s">
        <v>25</v>
      </c>
      <c r="M3444" s="948">
        <v>41600</v>
      </c>
      <c r="N3444" s="948" t="s">
        <v>97</v>
      </c>
      <c r="O3444" s="948">
        <v>122428</v>
      </c>
      <c r="P3444" s="948">
        <v>80828</v>
      </c>
      <c r="Q3444" s="948">
        <v>18870</v>
      </c>
      <c r="R3444" s="948">
        <v>26466</v>
      </c>
      <c r="S3444" s="948"/>
      <c r="T3444" s="948"/>
      <c r="U3444" s="948"/>
      <c r="V3444" s="948" t="s">
        <v>1348</v>
      </c>
      <c r="W3444" s="948">
        <v>1</v>
      </c>
    </row>
    <row r="3445" spans="1:23" s="917" customFormat="1" ht="12.75" customHeight="1">
      <c r="A3445" s="948">
        <v>1555</v>
      </c>
      <c r="B3445" s="948">
        <v>2845</v>
      </c>
      <c r="C3445" s="948" t="s">
        <v>318</v>
      </c>
      <c r="D3445" s="948" t="s">
        <v>1445</v>
      </c>
      <c r="E3445" s="948">
        <v>49739</v>
      </c>
      <c r="F3445" s="948" t="s">
        <v>198</v>
      </c>
      <c r="G3445" s="948" t="s">
        <v>5331</v>
      </c>
      <c r="H3445" s="948" t="s">
        <v>4441</v>
      </c>
      <c r="I3445" s="948"/>
      <c r="J3445" s="948" t="s">
        <v>1096</v>
      </c>
      <c r="K3445" s="948">
        <v>2</v>
      </c>
      <c r="L3445" s="948" t="s">
        <v>25</v>
      </c>
      <c r="M3445" s="948">
        <v>41600</v>
      </c>
      <c r="N3445" s="948" t="s">
        <v>126</v>
      </c>
      <c r="O3445" s="948">
        <v>212265</v>
      </c>
      <c r="P3445" s="948">
        <v>170665</v>
      </c>
      <c r="Q3445" s="948">
        <v>18870</v>
      </c>
      <c r="R3445" s="948">
        <v>26466</v>
      </c>
      <c r="S3445" s="948"/>
      <c r="T3445" s="948"/>
      <c r="U3445" s="948"/>
      <c r="V3445" s="948" t="s">
        <v>1348</v>
      </c>
      <c r="W3445" s="948">
        <v>2</v>
      </c>
    </row>
    <row r="3446" spans="1:23" s="917" customFormat="1" ht="12.75" customHeight="1">
      <c r="A3446" s="948">
        <v>1545</v>
      </c>
      <c r="B3446" s="948">
        <v>2820</v>
      </c>
      <c r="C3446" s="948" t="s">
        <v>1622</v>
      </c>
      <c r="D3446" s="948" t="s">
        <v>1445</v>
      </c>
      <c r="E3446" s="948">
        <v>49740</v>
      </c>
      <c r="F3446" s="948" t="s">
        <v>198</v>
      </c>
      <c r="G3446" s="948" t="s">
        <v>5332</v>
      </c>
      <c r="H3446" s="948" t="s">
        <v>5333</v>
      </c>
      <c r="I3446" s="948"/>
      <c r="J3446" s="948" t="s">
        <v>1096</v>
      </c>
      <c r="K3446" s="948">
        <v>3</v>
      </c>
      <c r="L3446" s="948" t="s">
        <v>25</v>
      </c>
      <c r="M3446" s="948">
        <v>41600</v>
      </c>
      <c r="N3446" s="948" t="s">
        <v>126</v>
      </c>
      <c r="O3446" s="948">
        <v>212265</v>
      </c>
      <c r="P3446" s="948">
        <v>170665</v>
      </c>
      <c r="Q3446" s="948">
        <v>18870</v>
      </c>
      <c r="R3446" s="948">
        <v>26466</v>
      </c>
      <c r="S3446" s="948"/>
      <c r="T3446" s="948"/>
      <c r="U3446" s="948"/>
      <c r="V3446" s="948" t="s">
        <v>1348</v>
      </c>
      <c r="W3446" s="948">
        <v>1</v>
      </c>
    </row>
    <row r="3447" spans="1:23" s="917" customFormat="1" ht="12.75" customHeight="1">
      <c r="A3447" s="948">
        <v>1545</v>
      </c>
      <c r="B3447" s="948">
        <v>2820</v>
      </c>
      <c r="C3447" s="948" t="s">
        <v>1622</v>
      </c>
      <c r="D3447" s="948" t="s">
        <v>1445</v>
      </c>
      <c r="E3447" s="948">
        <v>49741</v>
      </c>
      <c r="F3447" s="948" t="s">
        <v>198</v>
      </c>
      <c r="G3447" s="948" t="s">
        <v>5334</v>
      </c>
      <c r="H3447" s="948" t="s">
        <v>5335</v>
      </c>
      <c r="I3447" s="948"/>
      <c r="J3447" s="948" t="s">
        <v>1096</v>
      </c>
      <c r="K3447" s="948">
        <v>1</v>
      </c>
      <c r="L3447" s="948" t="s">
        <v>25</v>
      </c>
      <c r="M3447" s="948">
        <v>41600</v>
      </c>
      <c r="N3447" s="948" t="s">
        <v>126</v>
      </c>
      <c r="O3447" s="948">
        <v>212265</v>
      </c>
      <c r="P3447" s="948">
        <v>170665</v>
      </c>
      <c r="Q3447" s="948">
        <v>18870</v>
      </c>
      <c r="R3447" s="948">
        <v>26466</v>
      </c>
      <c r="S3447" s="948"/>
      <c r="T3447" s="948">
        <v>921</v>
      </c>
      <c r="U3447" s="948">
        <v>298</v>
      </c>
      <c r="V3447" s="948" t="s">
        <v>1348</v>
      </c>
      <c r="W3447" s="948">
        <v>4</v>
      </c>
    </row>
    <row r="3448" spans="1:23" s="917" customFormat="1" ht="12.75" customHeight="1">
      <c r="A3448" s="948">
        <v>1205</v>
      </c>
      <c r="B3448" s="948">
        <v>2807</v>
      </c>
      <c r="C3448" s="948" t="s">
        <v>1102</v>
      </c>
      <c r="D3448" s="948" t="s">
        <v>1103</v>
      </c>
      <c r="E3448" s="948">
        <v>49742</v>
      </c>
      <c r="F3448" s="948" t="s">
        <v>198</v>
      </c>
      <c r="G3448" s="948" t="s">
        <v>5336</v>
      </c>
      <c r="H3448" s="948" t="s">
        <v>5182</v>
      </c>
      <c r="I3448" s="948"/>
      <c r="J3448" s="948" t="s">
        <v>1096</v>
      </c>
      <c r="K3448" s="948">
        <v>10</v>
      </c>
      <c r="L3448" s="948" t="s">
        <v>25</v>
      </c>
      <c r="M3448" s="948">
        <v>41600</v>
      </c>
      <c r="N3448" s="948" t="s">
        <v>97</v>
      </c>
      <c r="O3448" s="948">
        <v>122428</v>
      </c>
      <c r="P3448" s="948">
        <v>80828</v>
      </c>
      <c r="Q3448" s="948">
        <v>18870</v>
      </c>
      <c r="R3448" s="948">
        <v>26466</v>
      </c>
      <c r="S3448" s="948"/>
      <c r="T3448" s="948"/>
      <c r="U3448" s="948"/>
      <c r="V3448" s="948" t="s">
        <v>1348</v>
      </c>
      <c r="W3448" s="948">
        <v>1</v>
      </c>
    </row>
    <row r="3449" spans="1:23" s="917" customFormat="1" ht="12.75" customHeight="1">
      <c r="A3449" s="948">
        <v>1220</v>
      </c>
      <c r="B3449" s="948">
        <v>2807</v>
      </c>
      <c r="C3449" s="948" t="s">
        <v>1102</v>
      </c>
      <c r="D3449" s="948" t="s">
        <v>1103</v>
      </c>
      <c r="E3449" s="948">
        <v>49743</v>
      </c>
      <c r="F3449" s="948" t="s">
        <v>198</v>
      </c>
      <c r="G3449" s="948" t="s">
        <v>5337</v>
      </c>
      <c r="H3449" s="948" t="s">
        <v>5338</v>
      </c>
      <c r="I3449" s="948"/>
      <c r="J3449" s="948" t="s">
        <v>1096</v>
      </c>
      <c r="K3449" s="948">
        <v>3</v>
      </c>
      <c r="L3449" s="948" t="s">
        <v>25</v>
      </c>
      <c r="M3449" s="948">
        <v>41600</v>
      </c>
      <c r="N3449" s="948" t="s">
        <v>97</v>
      </c>
      <c r="O3449" s="948">
        <v>122428</v>
      </c>
      <c r="P3449" s="948">
        <v>80828</v>
      </c>
      <c r="Q3449" s="948">
        <v>18870</v>
      </c>
      <c r="R3449" s="948">
        <v>26466</v>
      </c>
      <c r="S3449" s="948"/>
      <c r="T3449" s="948"/>
      <c r="U3449" s="948"/>
      <c r="V3449" s="948" t="s">
        <v>1348</v>
      </c>
      <c r="W3449" s="948">
        <v>1</v>
      </c>
    </row>
    <row r="3450" spans="1:23" s="917" customFormat="1" ht="12.75" customHeight="1">
      <c r="A3450" s="948">
        <v>1220</v>
      </c>
      <c r="B3450" s="948">
        <v>2807</v>
      </c>
      <c r="C3450" s="948" t="s">
        <v>1102</v>
      </c>
      <c r="D3450" s="948" t="s">
        <v>1103</v>
      </c>
      <c r="E3450" s="948">
        <v>49744</v>
      </c>
      <c r="F3450" s="948" t="s">
        <v>198</v>
      </c>
      <c r="G3450" s="948" t="s">
        <v>5339</v>
      </c>
      <c r="H3450" s="948" t="s">
        <v>5338</v>
      </c>
      <c r="I3450" s="948"/>
      <c r="J3450" s="948" t="s">
        <v>1096</v>
      </c>
      <c r="K3450" s="948">
        <v>3</v>
      </c>
      <c r="L3450" s="948" t="s">
        <v>25</v>
      </c>
      <c r="M3450" s="948">
        <v>41600</v>
      </c>
      <c r="N3450" s="948" t="s">
        <v>97</v>
      </c>
      <c r="O3450" s="948">
        <v>122428</v>
      </c>
      <c r="P3450" s="948">
        <v>80828</v>
      </c>
      <c r="Q3450" s="948">
        <v>18870</v>
      </c>
      <c r="R3450" s="948">
        <v>26466</v>
      </c>
      <c r="S3450" s="948"/>
      <c r="T3450" s="948"/>
      <c r="U3450" s="948"/>
      <c r="V3450" s="948" t="s">
        <v>1348</v>
      </c>
      <c r="W3450" s="948">
        <v>1</v>
      </c>
    </row>
    <row r="3451" spans="1:23" s="917" customFormat="1" ht="12.75" customHeight="1">
      <c r="A3451" s="948">
        <v>1034</v>
      </c>
      <c r="B3451" s="948">
        <v>2803</v>
      </c>
      <c r="C3451" s="948" t="s">
        <v>98</v>
      </c>
      <c r="D3451" s="948" t="s">
        <v>1292</v>
      </c>
      <c r="E3451" s="948">
        <v>49745</v>
      </c>
      <c r="F3451" s="948" t="s">
        <v>198</v>
      </c>
      <c r="G3451" s="948" t="s">
        <v>5340</v>
      </c>
      <c r="H3451" s="948" t="s">
        <v>4982</v>
      </c>
      <c r="I3451" s="948"/>
      <c r="J3451" s="948" t="s">
        <v>1096</v>
      </c>
      <c r="K3451" s="948">
        <v>2</v>
      </c>
      <c r="L3451" s="948" t="s">
        <v>25</v>
      </c>
      <c r="M3451" s="948">
        <v>41600</v>
      </c>
      <c r="N3451" s="948" t="s">
        <v>97</v>
      </c>
      <c r="O3451" s="948">
        <v>122428</v>
      </c>
      <c r="P3451" s="948">
        <v>80828</v>
      </c>
      <c r="Q3451" s="948">
        <v>18870</v>
      </c>
      <c r="R3451" s="948">
        <v>26466</v>
      </c>
      <c r="S3451" s="948"/>
      <c r="T3451" s="948"/>
      <c r="U3451" s="948"/>
      <c r="V3451" s="948" t="s">
        <v>1348</v>
      </c>
      <c r="W3451" s="948">
        <v>2</v>
      </c>
    </row>
    <row r="3452" spans="1:23" s="917" customFormat="1" ht="12.75" customHeight="1">
      <c r="A3452" s="948">
        <v>1034</v>
      </c>
      <c r="B3452" s="948">
        <v>2840</v>
      </c>
      <c r="C3452" s="948" t="s">
        <v>87</v>
      </c>
      <c r="D3452" s="948" t="s">
        <v>1292</v>
      </c>
      <c r="E3452" s="948">
        <v>49746</v>
      </c>
      <c r="F3452" s="948" t="s">
        <v>198</v>
      </c>
      <c r="G3452" s="948" t="s">
        <v>5341</v>
      </c>
      <c r="H3452" s="948" t="s">
        <v>4317</v>
      </c>
      <c r="I3452" s="948" t="s">
        <v>5779</v>
      </c>
      <c r="J3452" s="948" t="s">
        <v>1096</v>
      </c>
      <c r="K3452" s="948">
        <v>2</v>
      </c>
      <c r="L3452" s="948" t="s">
        <v>25</v>
      </c>
      <c r="M3452" s="948">
        <v>41600</v>
      </c>
      <c r="N3452" s="948" t="s">
        <v>84</v>
      </c>
      <c r="O3452" s="948">
        <v>94362</v>
      </c>
      <c r="P3452" s="948">
        <v>52762</v>
      </c>
      <c r="Q3452" s="948">
        <v>18870</v>
      </c>
      <c r="R3452" s="948">
        <v>26466</v>
      </c>
      <c r="S3452" s="948"/>
      <c r="T3452" s="948"/>
      <c r="U3452" s="948"/>
      <c r="V3452" s="948" t="s">
        <v>1348</v>
      </c>
      <c r="W3452" s="948">
        <v>2</v>
      </c>
    </row>
    <row r="3453" spans="1:23" s="917" customFormat="1" ht="12.75" customHeight="1">
      <c r="A3453" s="948">
        <v>1255</v>
      </c>
      <c r="B3453" s="948">
        <v>2817</v>
      </c>
      <c r="C3453" s="948" t="s">
        <v>107</v>
      </c>
      <c r="D3453" s="948" t="s">
        <v>1445</v>
      </c>
      <c r="E3453" s="948">
        <v>49749</v>
      </c>
      <c r="F3453" s="948" t="s">
        <v>198</v>
      </c>
      <c r="G3453" s="948" t="s">
        <v>5342</v>
      </c>
      <c r="H3453" s="948" t="s">
        <v>5343</v>
      </c>
      <c r="I3453" s="948"/>
      <c r="J3453" s="948" t="s">
        <v>1096</v>
      </c>
      <c r="K3453" s="948">
        <v>1</v>
      </c>
      <c r="L3453" s="948" t="s">
        <v>25</v>
      </c>
      <c r="M3453" s="948">
        <v>41600</v>
      </c>
      <c r="N3453" s="948" t="s">
        <v>106</v>
      </c>
      <c r="O3453" s="948">
        <v>136028</v>
      </c>
      <c r="P3453" s="948">
        <v>94428</v>
      </c>
      <c r="Q3453" s="948">
        <v>18870</v>
      </c>
      <c r="R3453" s="948">
        <v>26466</v>
      </c>
      <c r="S3453" s="948"/>
      <c r="T3453" s="948"/>
      <c r="U3453" s="948"/>
      <c r="V3453" s="948" t="s">
        <v>1348</v>
      </c>
      <c r="W3453" s="948">
        <v>1</v>
      </c>
    </row>
    <row r="3454" spans="1:23" s="917" customFormat="1" ht="12.75" customHeight="1">
      <c r="A3454" s="948">
        <v>1255</v>
      </c>
      <c r="B3454" s="948">
        <v>2817</v>
      </c>
      <c r="C3454" s="948" t="s">
        <v>107</v>
      </c>
      <c r="D3454" s="948" t="s">
        <v>1445</v>
      </c>
      <c r="E3454" s="948">
        <v>49750</v>
      </c>
      <c r="F3454" s="948" t="s">
        <v>198</v>
      </c>
      <c r="G3454" s="948" t="s">
        <v>5344</v>
      </c>
      <c r="H3454" s="948" t="s">
        <v>1514</v>
      </c>
      <c r="I3454" s="948"/>
      <c r="J3454" s="948" t="s">
        <v>1096</v>
      </c>
      <c r="K3454" s="948">
        <v>0.5</v>
      </c>
      <c r="L3454" s="948" t="s">
        <v>25</v>
      </c>
      <c r="M3454" s="948">
        <v>41600</v>
      </c>
      <c r="N3454" s="948" t="s">
        <v>106</v>
      </c>
      <c r="O3454" s="948">
        <v>136028</v>
      </c>
      <c r="P3454" s="948">
        <v>94428</v>
      </c>
      <c r="Q3454" s="948">
        <v>18870</v>
      </c>
      <c r="R3454" s="948">
        <v>26466</v>
      </c>
      <c r="S3454" s="948"/>
      <c r="T3454" s="948"/>
      <c r="U3454" s="948"/>
      <c r="V3454" s="948" t="s">
        <v>1348</v>
      </c>
      <c r="W3454" s="948">
        <v>1</v>
      </c>
    </row>
    <row r="3455" spans="1:23" s="917" customFormat="1" ht="12.75" customHeight="1">
      <c r="A3455" s="948">
        <v>1912</v>
      </c>
      <c r="B3455" s="948">
        <v>2840</v>
      </c>
      <c r="C3455" s="948" t="s">
        <v>87</v>
      </c>
      <c r="D3455" s="948" t="s">
        <v>1270</v>
      </c>
      <c r="E3455" s="948">
        <v>49755</v>
      </c>
      <c r="F3455" s="948" t="s">
        <v>198</v>
      </c>
      <c r="G3455" s="948" t="s">
        <v>5345</v>
      </c>
      <c r="H3455" s="948" t="s">
        <v>3893</v>
      </c>
      <c r="I3455" s="948"/>
      <c r="J3455" s="948" t="s">
        <v>1096</v>
      </c>
      <c r="K3455" s="948">
        <v>3</v>
      </c>
      <c r="L3455" s="948" t="s">
        <v>25</v>
      </c>
      <c r="M3455" s="948">
        <v>41600</v>
      </c>
      <c r="N3455" s="948" t="s">
        <v>84</v>
      </c>
      <c r="O3455" s="948">
        <v>94362</v>
      </c>
      <c r="P3455" s="948">
        <v>52762</v>
      </c>
      <c r="Q3455" s="948">
        <v>9746</v>
      </c>
      <c r="R3455" s="948">
        <v>9782</v>
      </c>
      <c r="S3455" s="948"/>
      <c r="T3455" s="948"/>
      <c r="U3455" s="948"/>
      <c r="V3455" s="948" t="s">
        <v>1348</v>
      </c>
      <c r="W3455" s="948">
        <v>1</v>
      </c>
    </row>
    <row r="3456" spans="1:23" s="917" customFormat="1" ht="12.75" customHeight="1">
      <c r="A3456" s="948">
        <v>1034</v>
      </c>
      <c r="B3456" s="948">
        <v>2803</v>
      </c>
      <c r="C3456" s="948" t="s">
        <v>98</v>
      </c>
      <c r="D3456" s="948" t="s">
        <v>1292</v>
      </c>
      <c r="E3456" s="948">
        <v>49756</v>
      </c>
      <c r="F3456" s="948" t="s">
        <v>198</v>
      </c>
      <c r="G3456" s="948" t="s">
        <v>5346</v>
      </c>
      <c r="H3456" s="948" t="s">
        <v>3836</v>
      </c>
      <c r="I3456" s="948"/>
      <c r="J3456" s="948" t="s">
        <v>1096</v>
      </c>
      <c r="K3456" s="948">
        <v>2</v>
      </c>
      <c r="L3456" s="948" t="s">
        <v>25</v>
      </c>
      <c r="M3456" s="948">
        <v>41600</v>
      </c>
      <c r="N3456" s="948" t="s">
        <v>97</v>
      </c>
      <c r="O3456" s="948">
        <v>122428</v>
      </c>
      <c r="P3456" s="948">
        <v>80828</v>
      </c>
      <c r="Q3456" s="948">
        <v>18870</v>
      </c>
      <c r="R3456" s="948">
        <v>26466</v>
      </c>
      <c r="S3456" s="948"/>
      <c r="T3456" s="948"/>
      <c r="U3456" s="948"/>
      <c r="V3456" s="948" t="s">
        <v>1348</v>
      </c>
      <c r="W3456" s="948">
        <v>1</v>
      </c>
    </row>
    <row r="3457" spans="1:23" s="917" customFormat="1" ht="12.75" customHeight="1">
      <c r="A3457" s="948">
        <v>1190</v>
      </c>
      <c r="B3457" s="948">
        <v>2823</v>
      </c>
      <c r="C3457" s="948" t="s">
        <v>551</v>
      </c>
      <c r="D3457" s="948" t="s">
        <v>1103</v>
      </c>
      <c r="E3457" s="948">
        <v>49757</v>
      </c>
      <c r="F3457" s="948" t="s">
        <v>198</v>
      </c>
      <c r="G3457" s="948" t="s">
        <v>5347</v>
      </c>
      <c r="H3457" s="948" t="s">
        <v>5182</v>
      </c>
      <c r="I3457" s="948"/>
      <c r="J3457" s="948" t="s">
        <v>1096</v>
      </c>
      <c r="K3457" s="948">
        <v>5</v>
      </c>
      <c r="L3457" s="948" t="s">
        <v>25</v>
      </c>
      <c r="M3457" s="948">
        <v>41600</v>
      </c>
      <c r="N3457" s="948" t="s">
        <v>93</v>
      </c>
      <c r="O3457" s="948">
        <v>109342</v>
      </c>
      <c r="P3457" s="948">
        <v>67742</v>
      </c>
      <c r="Q3457" s="948">
        <v>18870</v>
      </c>
      <c r="R3457" s="948">
        <v>26466</v>
      </c>
      <c r="S3457" s="948"/>
      <c r="T3457" s="948"/>
      <c r="U3457" s="948"/>
      <c r="V3457" s="948" t="s">
        <v>1348</v>
      </c>
      <c r="W3457" s="948">
        <v>1</v>
      </c>
    </row>
    <row r="3458" spans="1:23" s="917" customFormat="1" ht="12.75" customHeight="1">
      <c r="A3458" s="948">
        <v>1630</v>
      </c>
      <c r="B3458" s="948">
        <v>2808</v>
      </c>
      <c r="C3458" s="948" t="s">
        <v>99</v>
      </c>
      <c r="D3458" s="948" t="s">
        <v>1126</v>
      </c>
      <c r="E3458" s="948">
        <v>49758</v>
      </c>
      <c r="F3458" s="948" t="s">
        <v>198</v>
      </c>
      <c r="G3458" s="948" t="s">
        <v>5348</v>
      </c>
      <c r="H3458" s="948" t="s">
        <v>5268</v>
      </c>
      <c r="I3458" s="948"/>
      <c r="J3458" s="948" t="s">
        <v>1096</v>
      </c>
      <c r="K3458" s="948">
        <v>5</v>
      </c>
      <c r="L3458" s="948" t="s">
        <v>25</v>
      </c>
      <c r="M3458" s="948">
        <v>41600</v>
      </c>
      <c r="N3458" s="948" t="s">
        <v>97</v>
      </c>
      <c r="O3458" s="948">
        <v>122428</v>
      </c>
      <c r="P3458" s="948">
        <v>80828</v>
      </c>
      <c r="Q3458" s="948">
        <v>26851</v>
      </c>
      <c r="R3458" s="948">
        <v>37759</v>
      </c>
      <c r="S3458" s="948"/>
      <c r="T3458" s="948"/>
      <c r="U3458" s="948"/>
      <c r="V3458" s="948" t="s">
        <v>1348</v>
      </c>
      <c r="W3458" s="948">
        <v>2</v>
      </c>
    </row>
    <row r="3459" spans="1:23" s="917" customFormat="1" ht="12.75" customHeight="1">
      <c r="A3459" s="948">
        <v>2004</v>
      </c>
      <c r="B3459" s="948">
        <v>2840</v>
      </c>
      <c r="C3459" s="948" t="s">
        <v>87</v>
      </c>
      <c r="D3459" s="948" t="s">
        <v>1266</v>
      </c>
      <c r="E3459" s="948">
        <v>49760</v>
      </c>
      <c r="F3459" s="948" t="s">
        <v>198</v>
      </c>
      <c r="G3459" s="948" t="s">
        <v>5349</v>
      </c>
      <c r="H3459" s="948" t="s">
        <v>5350</v>
      </c>
      <c r="I3459" s="948"/>
      <c r="J3459" s="948" t="s">
        <v>1096</v>
      </c>
      <c r="K3459" s="948">
        <v>3</v>
      </c>
      <c r="L3459" s="948" t="s">
        <v>1415</v>
      </c>
      <c r="M3459" s="948">
        <v>0</v>
      </c>
      <c r="N3459" s="948" t="s">
        <v>84</v>
      </c>
      <c r="O3459" s="948">
        <v>97274</v>
      </c>
      <c r="P3459" s="948">
        <v>97274</v>
      </c>
      <c r="Q3459" s="948">
        <v>18870</v>
      </c>
      <c r="R3459" s="948">
        <v>26466</v>
      </c>
      <c r="S3459" s="948"/>
      <c r="T3459" s="948"/>
      <c r="U3459" s="948"/>
      <c r="V3459" s="948" t="s">
        <v>1348</v>
      </c>
      <c r="W3459" s="948">
        <v>2</v>
      </c>
    </row>
    <row r="3460" spans="1:23" s="917" customFormat="1" ht="12.75" customHeight="1">
      <c r="A3460" s="948">
        <v>1912</v>
      </c>
      <c r="B3460" s="948">
        <v>2840</v>
      </c>
      <c r="C3460" s="948" t="s">
        <v>87</v>
      </c>
      <c r="D3460" s="948" t="s">
        <v>1270</v>
      </c>
      <c r="E3460" s="948">
        <v>49761</v>
      </c>
      <c r="F3460" s="948" t="s">
        <v>198</v>
      </c>
      <c r="G3460" s="948" t="s">
        <v>5351</v>
      </c>
      <c r="H3460" s="948" t="s">
        <v>5352</v>
      </c>
      <c r="I3460" s="948"/>
      <c r="J3460" s="948" t="s">
        <v>1096</v>
      </c>
      <c r="K3460" s="948">
        <v>2</v>
      </c>
      <c r="L3460" s="948" t="s">
        <v>25</v>
      </c>
      <c r="M3460" s="948">
        <v>41600</v>
      </c>
      <c r="N3460" s="948" t="s">
        <v>84</v>
      </c>
      <c r="O3460" s="948">
        <v>94362</v>
      </c>
      <c r="P3460" s="948">
        <v>52762</v>
      </c>
      <c r="Q3460" s="948">
        <v>9746</v>
      </c>
      <c r="R3460" s="948">
        <v>9782</v>
      </c>
      <c r="S3460" s="948"/>
      <c r="T3460" s="948"/>
      <c r="U3460" s="948"/>
      <c r="V3460" s="948" t="s">
        <v>1348</v>
      </c>
      <c r="W3460" s="948">
        <v>1</v>
      </c>
    </row>
    <row r="3461" spans="1:23" s="917" customFormat="1" ht="12.75" customHeight="1">
      <c r="A3461" s="948">
        <v>2004</v>
      </c>
      <c r="B3461" s="948">
        <v>2840</v>
      </c>
      <c r="C3461" s="948" t="s">
        <v>87</v>
      </c>
      <c r="D3461" s="948" t="s">
        <v>1266</v>
      </c>
      <c r="E3461" s="948">
        <v>49762</v>
      </c>
      <c r="F3461" s="948" t="s">
        <v>198</v>
      </c>
      <c r="G3461" s="948" t="s">
        <v>5353</v>
      </c>
      <c r="H3461" s="948" t="s">
        <v>5291</v>
      </c>
      <c r="I3461" s="948"/>
      <c r="J3461" s="948" t="s">
        <v>1096</v>
      </c>
      <c r="K3461" s="948">
        <v>5</v>
      </c>
      <c r="L3461" s="948" t="s">
        <v>1415</v>
      </c>
      <c r="M3461" s="948">
        <v>0</v>
      </c>
      <c r="N3461" s="948" t="s">
        <v>84</v>
      </c>
      <c r="O3461" s="948">
        <v>97274</v>
      </c>
      <c r="P3461" s="948">
        <v>97274</v>
      </c>
      <c r="Q3461" s="948">
        <v>18870</v>
      </c>
      <c r="R3461" s="948">
        <v>26466</v>
      </c>
      <c r="S3461" s="948"/>
      <c r="T3461" s="948"/>
      <c r="U3461" s="948"/>
      <c r="V3461" s="948" t="s">
        <v>1348</v>
      </c>
      <c r="W3461" s="948">
        <v>2</v>
      </c>
    </row>
    <row r="3462" spans="1:23" s="917" customFormat="1" ht="12.75" customHeight="1">
      <c r="A3462" s="948">
        <v>16</v>
      </c>
      <c r="B3462" s="948">
        <v>2808</v>
      </c>
      <c r="C3462" s="948" t="s">
        <v>99</v>
      </c>
      <c r="D3462" s="948" t="s">
        <v>1126</v>
      </c>
      <c r="E3462" s="948">
        <v>49763</v>
      </c>
      <c r="F3462" s="948" t="s">
        <v>198</v>
      </c>
      <c r="G3462" s="948" t="s">
        <v>5354</v>
      </c>
      <c r="H3462" s="948" t="s">
        <v>5268</v>
      </c>
      <c r="I3462" s="948"/>
      <c r="J3462" s="948" t="s">
        <v>1096</v>
      </c>
      <c r="K3462" s="948">
        <v>2</v>
      </c>
      <c r="L3462" s="948" t="s">
        <v>25</v>
      </c>
      <c r="M3462" s="948">
        <v>41600</v>
      </c>
      <c r="N3462" s="948" t="s">
        <v>97</v>
      </c>
      <c r="O3462" s="948">
        <v>122428</v>
      </c>
      <c r="P3462" s="948">
        <v>80828</v>
      </c>
      <c r="Q3462" s="948">
        <v>18870</v>
      </c>
      <c r="R3462" s="948">
        <v>26466</v>
      </c>
      <c r="S3462" s="948"/>
      <c r="T3462" s="948"/>
      <c r="U3462" s="948"/>
      <c r="V3462" s="948" t="s">
        <v>1348</v>
      </c>
      <c r="W3462" s="948">
        <v>2</v>
      </c>
    </row>
    <row r="3463" spans="1:23" s="917" customFormat="1" ht="12.75" customHeight="1">
      <c r="A3463" s="948">
        <v>16</v>
      </c>
      <c r="B3463" s="948">
        <v>2808</v>
      </c>
      <c r="C3463" s="948" t="s">
        <v>99</v>
      </c>
      <c r="D3463" s="948" t="s">
        <v>1126</v>
      </c>
      <c r="E3463" s="948">
        <v>49764</v>
      </c>
      <c r="F3463" s="948" t="s">
        <v>198</v>
      </c>
      <c r="G3463" s="948" t="s">
        <v>5355</v>
      </c>
      <c r="H3463" s="948" t="s">
        <v>5356</v>
      </c>
      <c r="I3463" s="948"/>
      <c r="J3463" s="948" t="s">
        <v>1096</v>
      </c>
      <c r="K3463" s="948">
        <v>2</v>
      </c>
      <c r="L3463" s="948" t="s">
        <v>25</v>
      </c>
      <c r="M3463" s="948">
        <v>41600</v>
      </c>
      <c r="N3463" s="948" t="s">
        <v>97</v>
      </c>
      <c r="O3463" s="948">
        <v>122428</v>
      </c>
      <c r="P3463" s="948">
        <v>80828</v>
      </c>
      <c r="Q3463" s="948">
        <v>18870</v>
      </c>
      <c r="R3463" s="948">
        <v>26466</v>
      </c>
      <c r="S3463" s="948"/>
      <c r="T3463" s="948"/>
      <c r="U3463" s="948"/>
      <c r="V3463" s="948" t="s">
        <v>1348</v>
      </c>
      <c r="W3463" s="948">
        <v>2</v>
      </c>
    </row>
    <row r="3464" spans="1:23" s="917" customFormat="1" ht="12.75" customHeight="1">
      <c r="A3464" s="948">
        <v>16</v>
      </c>
      <c r="B3464" s="948">
        <v>2808</v>
      </c>
      <c r="C3464" s="948" t="s">
        <v>99</v>
      </c>
      <c r="D3464" s="948" t="s">
        <v>1126</v>
      </c>
      <c r="E3464" s="948">
        <v>49765</v>
      </c>
      <c r="F3464" s="948" t="s">
        <v>198</v>
      </c>
      <c r="G3464" s="948" t="s">
        <v>5357</v>
      </c>
      <c r="H3464" s="948" t="s">
        <v>5268</v>
      </c>
      <c r="I3464" s="948"/>
      <c r="J3464" s="948" t="s">
        <v>1096</v>
      </c>
      <c r="K3464" s="948">
        <v>2</v>
      </c>
      <c r="L3464" s="948" t="s">
        <v>25</v>
      </c>
      <c r="M3464" s="948">
        <v>41600</v>
      </c>
      <c r="N3464" s="948" t="s">
        <v>97</v>
      </c>
      <c r="O3464" s="948">
        <v>122428</v>
      </c>
      <c r="P3464" s="948">
        <v>80828</v>
      </c>
      <c r="Q3464" s="948">
        <v>18870</v>
      </c>
      <c r="R3464" s="948">
        <v>26466</v>
      </c>
      <c r="S3464" s="948"/>
      <c r="T3464" s="948"/>
      <c r="U3464" s="948"/>
      <c r="V3464" s="948" t="s">
        <v>1348</v>
      </c>
      <c r="W3464" s="948">
        <v>2</v>
      </c>
    </row>
    <row r="3465" spans="1:23" s="917" customFormat="1" ht="12.75" customHeight="1">
      <c r="A3465" s="948">
        <v>1630</v>
      </c>
      <c r="B3465" s="948">
        <v>2808</v>
      </c>
      <c r="C3465" s="948" t="s">
        <v>99</v>
      </c>
      <c r="D3465" s="948" t="s">
        <v>1126</v>
      </c>
      <c r="E3465" s="948">
        <v>49766</v>
      </c>
      <c r="F3465" s="948" t="s">
        <v>198</v>
      </c>
      <c r="G3465" s="948" t="s">
        <v>5358</v>
      </c>
      <c r="H3465" s="948" t="s">
        <v>4317</v>
      </c>
      <c r="I3465" s="948"/>
      <c r="J3465" s="948" t="s">
        <v>1096</v>
      </c>
      <c r="K3465" s="948">
        <v>3</v>
      </c>
      <c r="L3465" s="948" t="s">
        <v>25</v>
      </c>
      <c r="M3465" s="948">
        <v>41600</v>
      </c>
      <c r="N3465" s="948" t="s">
        <v>97</v>
      </c>
      <c r="O3465" s="948">
        <v>122428</v>
      </c>
      <c r="P3465" s="948">
        <v>80828</v>
      </c>
      <c r="Q3465" s="948">
        <v>26851</v>
      </c>
      <c r="R3465" s="948">
        <v>37759</v>
      </c>
      <c r="S3465" s="948"/>
      <c r="T3465" s="948"/>
      <c r="U3465" s="948"/>
      <c r="V3465" s="948" t="s">
        <v>1348</v>
      </c>
      <c r="W3465" s="948">
        <v>1</v>
      </c>
    </row>
    <row r="3466" spans="1:23" s="917" customFormat="1" ht="12.75" customHeight="1">
      <c r="A3466" s="948">
        <v>1630</v>
      </c>
      <c r="B3466" s="948">
        <v>2808</v>
      </c>
      <c r="C3466" s="948" t="s">
        <v>99</v>
      </c>
      <c r="D3466" s="948" t="s">
        <v>1126</v>
      </c>
      <c r="E3466" s="948">
        <v>49767</v>
      </c>
      <c r="F3466" s="948" t="s">
        <v>198</v>
      </c>
      <c r="G3466" s="948" t="s">
        <v>5359</v>
      </c>
      <c r="H3466" s="948" t="s">
        <v>4317</v>
      </c>
      <c r="I3466" s="948"/>
      <c r="J3466" s="948" t="s">
        <v>1096</v>
      </c>
      <c r="K3466" s="948">
        <v>5</v>
      </c>
      <c r="L3466" s="948" t="s">
        <v>25</v>
      </c>
      <c r="M3466" s="948">
        <v>41600</v>
      </c>
      <c r="N3466" s="948" t="s">
        <v>97</v>
      </c>
      <c r="O3466" s="948">
        <v>122428</v>
      </c>
      <c r="P3466" s="948">
        <v>80828</v>
      </c>
      <c r="Q3466" s="948">
        <v>26851</v>
      </c>
      <c r="R3466" s="948">
        <v>37759</v>
      </c>
      <c r="S3466" s="948"/>
      <c r="T3466" s="948"/>
      <c r="U3466" s="948"/>
      <c r="V3466" s="948" t="s">
        <v>1348</v>
      </c>
      <c r="W3466" s="948">
        <v>1</v>
      </c>
    </row>
    <row r="3467" spans="1:23" s="917" customFormat="1" ht="12.75" customHeight="1">
      <c r="A3467" s="948">
        <v>1640</v>
      </c>
      <c r="B3467" s="948">
        <v>2821</v>
      </c>
      <c r="C3467" s="948" t="s">
        <v>102</v>
      </c>
      <c r="D3467" s="948" t="s">
        <v>1126</v>
      </c>
      <c r="E3467" s="948">
        <v>49768</v>
      </c>
      <c r="F3467" s="948" t="s">
        <v>198</v>
      </c>
      <c r="G3467" s="948" t="s">
        <v>5360</v>
      </c>
      <c r="H3467" s="948" t="s">
        <v>5268</v>
      </c>
      <c r="I3467" s="948"/>
      <c r="J3467" s="948" t="s">
        <v>1096</v>
      </c>
      <c r="K3467" s="948">
        <v>3</v>
      </c>
      <c r="L3467" s="948" t="s">
        <v>25</v>
      </c>
      <c r="M3467" s="948">
        <v>41600</v>
      </c>
      <c r="N3467" s="948" t="s">
        <v>97</v>
      </c>
      <c r="O3467" s="948">
        <v>122428</v>
      </c>
      <c r="P3467" s="948">
        <v>80828</v>
      </c>
      <c r="Q3467" s="948">
        <v>18870</v>
      </c>
      <c r="R3467" s="948">
        <v>49052</v>
      </c>
      <c r="S3467" s="948"/>
      <c r="T3467" s="948"/>
      <c r="U3467" s="948"/>
      <c r="V3467" s="948" t="s">
        <v>1348</v>
      </c>
      <c r="W3467" s="948">
        <v>1</v>
      </c>
    </row>
    <row r="3468" spans="1:23" s="917" customFormat="1" ht="12.75" customHeight="1">
      <c r="A3468" s="948">
        <v>3274</v>
      </c>
      <c r="B3468" s="948">
        <v>2840</v>
      </c>
      <c r="C3468" s="948" t="s">
        <v>87</v>
      </c>
      <c r="D3468" s="948" t="s">
        <v>1270</v>
      </c>
      <c r="E3468" s="948">
        <v>49770</v>
      </c>
      <c r="F3468" s="948" t="s">
        <v>198</v>
      </c>
      <c r="G3468" s="948" t="s">
        <v>5361</v>
      </c>
      <c r="H3468" s="948" t="s">
        <v>5362</v>
      </c>
      <c r="I3468" s="948"/>
      <c r="J3468" s="948" t="s">
        <v>1096</v>
      </c>
      <c r="K3468" s="948">
        <v>1</v>
      </c>
      <c r="L3468" s="948" t="s">
        <v>1466</v>
      </c>
      <c r="M3468" s="948">
        <v>41600</v>
      </c>
      <c r="N3468" s="948" t="s">
        <v>84</v>
      </c>
      <c r="O3468" s="948">
        <v>94362</v>
      </c>
      <c r="P3468" s="948">
        <v>52762</v>
      </c>
      <c r="Q3468" s="948">
        <v>13309</v>
      </c>
      <c r="R3468" s="948">
        <v>14661</v>
      </c>
      <c r="S3468" s="948"/>
      <c r="T3468" s="948"/>
      <c r="U3468" s="948"/>
      <c r="V3468" s="948" t="s">
        <v>1348</v>
      </c>
      <c r="W3468" s="948">
        <v>4</v>
      </c>
    </row>
    <row r="3469" spans="1:23" s="917" customFormat="1" ht="12.75" customHeight="1">
      <c r="A3469" s="948">
        <v>1912</v>
      </c>
      <c r="B3469" s="948">
        <v>2840</v>
      </c>
      <c r="C3469" s="948" t="s">
        <v>87</v>
      </c>
      <c r="D3469" s="948" t="s">
        <v>1270</v>
      </c>
      <c r="E3469" s="948">
        <v>49773</v>
      </c>
      <c r="F3469" s="948" t="s">
        <v>198</v>
      </c>
      <c r="G3469" s="948" t="s">
        <v>5363</v>
      </c>
      <c r="H3469" s="948" t="s">
        <v>5268</v>
      </c>
      <c r="I3469" s="948"/>
      <c r="J3469" s="948" t="s">
        <v>1096</v>
      </c>
      <c r="K3469" s="948">
        <v>2</v>
      </c>
      <c r="L3469" s="948" t="s">
        <v>25</v>
      </c>
      <c r="M3469" s="948">
        <v>41600</v>
      </c>
      <c r="N3469" s="948" t="s">
        <v>84</v>
      </c>
      <c r="O3469" s="948">
        <v>94362</v>
      </c>
      <c r="P3469" s="948">
        <v>52762</v>
      </c>
      <c r="Q3469" s="948">
        <v>9746</v>
      </c>
      <c r="R3469" s="948">
        <v>9782</v>
      </c>
      <c r="S3469" s="948"/>
      <c r="T3469" s="948"/>
      <c r="U3469" s="948"/>
      <c r="V3469" s="948" t="s">
        <v>1348</v>
      </c>
      <c r="W3469" s="948">
        <v>3</v>
      </c>
    </row>
    <row r="3470" spans="1:23" s="917" customFormat="1" ht="12.75" customHeight="1">
      <c r="A3470" s="948">
        <v>2004</v>
      </c>
      <c r="B3470" s="948">
        <v>2840</v>
      </c>
      <c r="C3470" s="948" t="s">
        <v>87</v>
      </c>
      <c r="D3470" s="948" t="s">
        <v>1266</v>
      </c>
      <c r="E3470" s="948">
        <v>49774</v>
      </c>
      <c r="F3470" s="948" t="s">
        <v>198</v>
      </c>
      <c r="G3470" s="948" t="s">
        <v>5364</v>
      </c>
      <c r="H3470" s="948" t="s">
        <v>5356</v>
      </c>
      <c r="I3470" s="948"/>
      <c r="J3470" s="948" t="s">
        <v>1096</v>
      </c>
      <c r="K3470" s="948">
        <v>2</v>
      </c>
      <c r="L3470" s="948" t="s">
        <v>1415</v>
      </c>
      <c r="M3470" s="948">
        <v>0</v>
      </c>
      <c r="N3470" s="948" t="s">
        <v>84</v>
      </c>
      <c r="O3470" s="948">
        <v>97274</v>
      </c>
      <c r="P3470" s="948">
        <v>97274</v>
      </c>
      <c r="Q3470" s="948">
        <v>18870</v>
      </c>
      <c r="R3470" s="948">
        <v>26466</v>
      </c>
      <c r="S3470" s="948"/>
      <c r="T3470" s="948"/>
      <c r="U3470" s="948"/>
      <c r="V3470" s="948" t="s">
        <v>1348</v>
      </c>
      <c r="W3470" s="948">
        <v>4</v>
      </c>
    </row>
    <row r="3471" spans="1:23" s="917" customFormat="1" ht="12.75" customHeight="1">
      <c r="A3471" s="948">
        <v>2004</v>
      </c>
      <c r="B3471" s="948">
        <v>2840</v>
      </c>
      <c r="C3471" s="948" t="s">
        <v>87</v>
      </c>
      <c r="D3471" s="948" t="s">
        <v>1266</v>
      </c>
      <c r="E3471" s="948">
        <v>49775</v>
      </c>
      <c r="F3471" s="948" t="s">
        <v>198</v>
      </c>
      <c r="G3471" s="948" t="s">
        <v>5365</v>
      </c>
      <c r="H3471" s="948" t="s">
        <v>5356</v>
      </c>
      <c r="I3471" s="948"/>
      <c r="J3471" s="948" t="s">
        <v>1096</v>
      </c>
      <c r="K3471" s="948">
        <v>2</v>
      </c>
      <c r="L3471" s="948" t="s">
        <v>1415</v>
      </c>
      <c r="M3471" s="948">
        <v>0</v>
      </c>
      <c r="N3471" s="948" t="s">
        <v>84</v>
      </c>
      <c r="O3471" s="948">
        <v>97274</v>
      </c>
      <c r="P3471" s="948">
        <v>97274</v>
      </c>
      <c r="Q3471" s="948">
        <v>18870</v>
      </c>
      <c r="R3471" s="948">
        <v>26466</v>
      </c>
      <c r="S3471" s="948"/>
      <c r="T3471" s="948"/>
      <c r="U3471" s="948"/>
      <c r="V3471" s="948" t="s">
        <v>1348</v>
      </c>
      <c r="W3471" s="948">
        <v>2</v>
      </c>
    </row>
    <row r="3472" spans="1:23" s="917" customFormat="1" ht="12.75" customHeight="1">
      <c r="A3472" s="948">
        <v>2004</v>
      </c>
      <c r="B3472" s="948">
        <v>2840</v>
      </c>
      <c r="C3472" s="948" t="s">
        <v>87</v>
      </c>
      <c r="D3472" s="948" t="s">
        <v>1266</v>
      </c>
      <c r="E3472" s="948">
        <v>49776</v>
      </c>
      <c r="F3472" s="948" t="s">
        <v>198</v>
      </c>
      <c r="G3472" s="948" t="s">
        <v>5366</v>
      </c>
      <c r="H3472" s="948" t="s">
        <v>5350</v>
      </c>
      <c r="I3472" s="948"/>
      <c r="J3472" s="948" t="s">
        <v>1096</v>
      </c>
      <c r="K3472" s="948">
        <v>3</v>
      </c>
      <c r="L3472" s="948" t="s">
        <v>1415</v>
      </c>
      <c r="M3472" s="948">
        <v>0</v>
      </c>
      <c r="N3472" s="948" t="s">
        <v>84</v>
      </c>
      <c r="O3472" s="948">
        <v>97274</v>
      </c>
      <c r="P3472" s="948">
        <v>97274</v>
      </c>
      <c r="Q3472" s="948">
        <v>18870</v>
      </c>
      <c r="R3472" s="948">
        <v>26466</v>
      </c>
      <c r="S3472" s="948"/>
      <c r="T3472" s="948"/>
      <c r="U3472" s="948"/>
      <c r="V3472" s="948" t="s">
        <v>1348</v>
      </c>
      <c r="W3472" s="948">
        <v>2</v>
      </c>
    </row>
    <row r="3473" spans="1:23" s="917" customFormat="1" ht="12.75" customHeight="1">
      <c r="A3473" s="948">
        <v>2004</v>
      </c>
      <c r="B3473" s="948">
        <v>2840</v>
      </c>
      <c r="C3473" s="948" t="s">
        <v>87</v>
      </c>
      <c r="D3473" s="948" t="s">
        <v>1266</v>
      </c>
      <c r="E3473" s="948">
        <v>49777</v>
      </c>
      <c r="F3473" s="948" t="s">
        <v>198</v>
      </c>
      <c r="G3473" s="948" t="s">
        <v>5367</v>
      </c>
      <c r="H3473" s="948" t="s">
        <v>5368</v>
      </c>
      <c r="I3473" s="948"/>
      <c r="J3473" s="948" t="s">
        <v>1096</v>
      </c>
      <c r="K3473" s="948">
        <v>15</v>
      </c>
      <c r="L3473" s="948" t="s">
        <v>1415</v>
      </c>
      <c r="M3473" s="948">
        <v>0</v>
      </c>
      <c r="N3473" s="948" t="s">
        <v>84</v>
      </c>
      <c r="O3473" s="948">
        <v>97274</v>
      </c>
      <c r="P3473" s="948">
        <v>97274</v>
      </c>
      <c r="Q3473" s="948">
        <v>18870</v>
      </c>
      <c r="R3473" s="948">
        <v>26466</v>
      </c>
      <c r="S3473" s="948"/>
      <c r="T3473" s="948"/>
      <c r="U3473" s="948"/>
      <c r="V3473" s="948" t="s">
        <v>1348</v>
      </c>
      <c r="W3473" s="948">
        <v>2</v>
      </c>
    </row>
    <row r="3474" spans="1:23" s="917" customFormat="1" ht="12.75" customHeight="1">
      <c r="A3474" s="948">
        <v>1034</v>
      </c>
      <c r="B3474" s="948">
        <v>2800</v>
      </c>
      <c r="C3474" s="948" t="s">
        <v>94</v>
      </c>
      <c r="D3474" s="948" t="s">
        <v>1292</v>
      </c>
      <c r="E3474" s="948">
        <v>49778</v>
      </c>
      <c r="F3474" s="948" t="s">
        <v>198</v>
      </c>
      <c r="G3474" s="948" t="s">
        <v>5369</v>
      </c>
      <c r="H3474" s="948" t="s">
        <v>5370</v>
      </c>
      <c r="I3474" s="948"/>
      <c r="J3474" s="948" t="s">
        <v>1096</v>
      </c>
      <c r="K3474" s="948">
        <v>2</v>
      </c>
      <c r="L3474" s="948" t="s">
        <v>25</v>
      </c>
      <c r="M3474" s="948">
        <v>41600</v>
      </c>
      <c r="N3474" s="948" t="s">
        <v>93</v>
      </c>
      <c r="O3474" s="948">
        <v>109342</v>
      </c>
      <c r="P3474" s="948">
        <v>67742</v>
      </c>
      <c r="Q3474" s="948">
        <v>18870</v>
      </c>
      <c r="R3474" s="948">
        <v>26466</v>
      </c>
      <c r="S3474" s="948"/>
      <c r="T3474" s="948"/>
      <c r="U3474" s="948"/>
      <c r="V3474" s="948" t="s">
        <v>1348</v>
      </c>
      <c r="W3474" s="948">
        <v>2</v>
      </c>
    </row>
    <row r="3475" spans="1:23" s="917" customFormat="1" ht="12.75" customHeight="1">
      <c r="A3475" s="948">
        <v>1590</v>
      </c>
      <c r="B3475" s="948">
        <v>2813</v>
      </c>
      <c r="C3475" s="948" t="s">
        <v>90</v>
      </c>
      <c r="D3475" s="948" t="s">
        <v>1126</v>
      </c>
      <c r="E3475" s="948">
        <v>49779</v>
      </c>
      <c r="F3475" s="948" t="s">
        <v>198</v>
      </c>
      <c r="G3475" s="948" t="s">
        <v>5371</v>
      </c>
      <c r="H3475" s="948" t="s">
        <v>5356</v>
      </c>
      <c r="I3475" s="948"/>
      <c r="J3475" s="948" t="s">
        <v>1096</v>
      </c>
      <c r="K3475" s="948">
        <v>3</v>
      </c>
      <c r="L3475" s="948" t="s">
        <v>25</v>
      </c>
      <c r="M3475" s="948">
        <v>41600</v>
      </c>
      <c r="N3475" s="948" t="s">
        <v>88</v>
      </c>
      <c r="O3475" s="948">
        <v>101092</v>
      </c>
      <c r="P3475" s="948">
        <v>59492</v>
      </c>
      <c r="Q3475" s="948">
        <v>26851</v>
      </c>
      <c r="R3475" s="948">
        <v>37759</v>
      </c>
      <c r="S3475" s="948"/>
      <c r="T3475" s="948"/>
      <c r="U3475" s="948"/>
      <c r="V3475" s="948" t="s">
        <v>1348</v>
      </c>
      <c r="W3475" s="948">
        <v>2</v>
      </c>
    </row>
    <row r="3476" spans="1:23" s="917" customFormat="1" ht="12.75" customHeight="1">
      <c r="A3476" s="948">
        <v>2004</v>
      </c>
      <c r="B3476" s="948">
        <v>2840</v>
      </c>
      <c r="C3476" s="948" t="s">
        <v>87</v>
      </c>
      <c r="D3476" s="948" t="s">
        <v>1266</v>
      </c>
      <c r="E3476" s="948">
        <v>49780</v>
      </c>
      <c r="F3476" s="948" t="s">
        <v>198</v>
      </c>
      <c r="G3476" s="948" t="s">
        <v>5372</v>
      </c>
      <c r="H3476" s="948" t="s">
        <v>5350</v>
      </c>
      <c r="I3476" s="948"/>
      <c r="J3476" s="948" t="s">
        <v>1096</v>
      </c>
      <c r="K3476" s="948">
        <v>3</v>
      </c>
      <c r="L3476" s="948" t="s">
        <v>1415</v>
      </c>
      <c r="M3476" s="948">
        <v>0</v>
      </c>
      <c r="N3476" s="948" t="s">
        <v>84</v>
      </c>
      <c r="O3476" s="948">
        <v>97274</v>
      </c>
      <c r="P3476" s="948">
        <v>97274</v>
      </c>
      <c r="Q3476" s="948">
        <v>18870</v>
      </c>
      <c r="R3476" s="948">
        <v>26466</v>
      </c>
      <c r="S3476" s="948"/>
      <c r="T3476" s="948"/>
      <c r="U3476" s="948"/>
      <c r="V3476" s="948" t="s">
        <v>1348</v>
      </c>
      <c r="W3476" s="948">
        <v>3</v>
      </c>
    </row>
    <row r="3477" spans="1:23" s="917" customFormat="1" ht="12.75" customHeight="1">
      <c r="A3477" s="948">
        <v>1705</v>
      </c>
      <c r="B3477" s="948">
        <v>2840</v>
      </c>
      <c r="C3477" s="948" t="s">
        <v>87</v>
      </c>
      <c r="D3477" s="948" t="s">
        <v>1093</v>
      </c>
      <c r="E3477" s="948">
        <v>49781</v>
      </c>
      <c r="F3477" s="948" t="s">
        <v>198</v>
      </c>
      <c r="G3477" s="948" t="s">
        <v>5373</v>
      </c>
      <c r="H3477" s="948" t="s">
        <v>5101</v>
      </c>
      <c r="I3477" s="948"/>
      <c r="J3477" s="948" t="s">
        <v>1096</v>
      </c>
      <c r="K3477" s="948">
        <v>1</v>
      </c>
      <c r="L3477" s="948" t="s">
        <v>25</v>
      </c>
      <c r="M3477" s="948">
        <v>41600</v>
      </c>
      <c r="N3477" s="948" t="s">
        <v>84</v>
      </c>
      <c r="O3477" s="948">
        <v>94362</v>
      </c>
      <c r="P3477" s="948">
        <v>52762</v>
      </c>
      <c r="Q3477" s="948">
        <v>18870</v>
      </c>
      <c r="R3477" s="948">
        <v>26466</v>
      </c>
      <c r="S3477" s="948"/>
      <c r="T3477" s="948"/>
      <c r="U3477" s="948"/>
      <c r="V3477" s="948" t="s">
        <v>1348</v>
      </c>
      <c r="W3477" s="948">
        <v>1</v>
      </c>
    </row>
    <row r="3478" spans="1:23" s="917" customFormat="1" ht="12.75" customHeight="1">
      <c r="A3478" s="948">
        <v>1715</v>
      </c>
      <c r="B3478" s="948">
        <v>2840</v>
      </c>
      <c r="C3478" s="948" t="s">
        <v>87</v>
      </c>
      <c r="D3478" s="948" t="s">
        <v>1093</v>
      </c>
      <c r="E3478" s="948">
        <v>49782</v>
      </c>
      <c r="F3478" s="948" t="s">
        <v>198</v>
      </c>
      <c r="G3478" s="948" t="s">
        <v>5374</v>
      </c>
      <c r="H3478" s="948" t="s">
        <v>5101</v>
      </c>
      <c r="I3478" s="948"/>
      <c r="J3478" s="948" t="s">
        <v>1096</v>
      </c>
      <c r="K3478" s="948">
        <v>1</v>
      </c>
      <c r="L3478" s="948" t="s">
        <v>25</v>
      </c>
      <c r="M3478" s="948">
        <v>41600</v>
      </c>
      <c r="N3478" s="948" t="s">
        <v>84</v>
      </c>
      <c r="O3478" s="948">
        <v>94362</v>
      </c>
      <c r="P3478" s="948">
        <v>52762</v>
      </c>
      <c r="Q3478" s="948">
        <v>18870</v>
      </c>
      <c r="R3478" s="948">
        <v>34212</v>
      </c>
      <c r="S3478" s="948"/>
      <c r="T3478" s="948"/>
      <c r="U3478" s="948"/>
      <c r="V3478" s="948" t="s">
        <v>1348</v>
      </c>
      <c r="W3478" s="948">
        <v>1</v>
      </c>
    </row>
    <row r="3479" spans="1:23" s="917" customFormat="1" ht="12.75" customHeight="1">
      <c r="A3479" s="948">
        <v>1705</v>
      </c>
      <c r="B3479" s="948">
        <v>2840</v>
      </c>
      <c r="C3479" s="948" t="s">
        <v>87</v>
      </c>
      <c r="D3479" s="948" t="s">
        <v>1093</v>
      </c>
      <c r="E3479" s="948">
        <v>49783</v>
      </c>
      <c r="F3479" s="948" t="s">
        <v>198</v>
      </c>
      <c r="G3479" s="948" t="s">
        <v>5375</v>
      </c>
      <c r="H3479" s="948" t="s">
        <v>5101</v>
      </c>
      <c r="I3479" s="948"/>
      <c r="J3479" s="948" t="s">
        <v>1096</v>
      </c>
      <c r="K3479" s="948">
        <v>1</v>
      </c>
      <c r="L3479" s="948" t="s">
        <v>25</v>
      </c>
      <c r="M3479" s="948">
        <v>41600</v>
      </c>
      <c r="N3479" s="948" t="s">
        <v>84</v>
      </c>
      <c r="O3479" s="948">
        <v>94362</v>
      </c>
      <c r="P3479" s="948">
        <v>52762</v>
      </c>
      <c r="Q3479" s="948">
        <v>18870</v>
      </c>
      <c r="R3479" s="948">
        <v>26466</v>
      </c>
      <c r="S3479" s="948"/>
      <c r="T3479" s="948"/>
      <c r="U3479" s="948"/>
      <c r="V3479" s="948" t="s">
        <v>1348</v>
      </c>
      <c r="W3479" s="948">
        <v>2</v>
      </c>
    </row>
    <row r="3480" spans="1:23" s="917" customFormat="1" ht="12.75" customHeight="1">
      <c r="A3480" s="948">
        <v>1705</v>
      </c>
      <c r="B3480" s="948">
        <v>2840</v>
      </c>
      <c r="C3480" s="948" t="s">
        <v>87</v>
      </c>
      <c r="D3480" s="948" t="s">
        <v>1093</v>
      </c>
      <c r="E3480" s="948">
        <v>49784</v>
      </c>
      <c r="F3480" s="948" t="s">
        <v>198</v>
      </c>
      <c r="G3480" s="948" t="s">
        <v>5376</v>
      </c>
      <c r="H3480" s="948" t="s">
        <v>5101</v>
      </c>
      <c r="I3480" s="948"/>
      <c r="J3480" s="948" t="s">
        <v>1096</v>
      </c>
      <c r="K3480" s="948">
        <v>1</v>
      </c>
      <c r="L3480" s="948" t="s">
        <v>25</v>
      </c>
      <c r="M3480" s="948">
        <v>41600</v>
      </c>
      <c r="N3480" s="948" t="s">
        <v>84</v>
      </c>
      <c r="O3480" s="948">
        <v>94362</v>
      </c>
      <c r="P3480" s="948">
        <v>52762</v>
      </c>
      <c r="Q3480" s="948">
        <v>18870</v>
      </c>
      <c r="R3480" s="948">
        <v>26466</v>
      </c>
      <c r="S3480" s="948"/>
      <c r="T3480" s="948"/>
      <c r="U3480" s="948"/>
      <c r="V3480" s="948" t="s">
        <v>1348</v>
      </c>
      <c r="W3480" s="948">
        <v>1</v>
      </c>
    </row>
    <row r="3481" spans="1:23" s="917" customFormat="1" ht="12.75" customHeight="1">
      <c r="A3481" s="948">
        <v>1906</v>
      </c>
      <c r="B3481" s="948">
        <v>2840</v>
      </c>
      <c r="C3481" s="948" t="s">
        <v>87</v>
      </c>
      <c r="D3481" s="948" t="s">
        <v>1270</v>
      </c>
      <c r="E3481" s="948">
        <v>49785</v>
      </c>
      <c r="F3481" s="948" t="s">
        <v>198</v>
      </c>
      <c r="G3481" s="948" t="s">
        <v>5377</v>
      </c>
      <c r="H3481" s="948" t="s">
        <v>5378</v>
      </c>
      <c r="I3481" s="948"/>
      <c r="J3481" s="948" t="s">
        <v>1096</v>
      </c>
      <c r="K3481" s="948">
        <v>2</v>
      </c>
      <c r="L3481" s="948" t="s">
        <v>25</v>
      </c>
      <c r="M3481" s="948">
        <v>41600</v>
      </c>
      <c r="N3481" s="948" t="s">
        <v>84</v>
      </c>
      <c r="O3481" s="948">
        <v>94362</v>
      </c>
      <c r="P3481" s="948">
        <v>52762</v>
      </c>
      <c r="Q3481" s="948">
        <v>9746</v>
      </c>
      <c r="R3481" s="948">
        <v>9782</v>
      </c>
      <c r="S3481" s="948"/>
      <c r="T3481" s="948"/>
      <c r="U3481" s="948"/>
      <c r="V3481" s="948" t="s">
        <v>1348</v>
      </c>
      <c r="W3481" s="948">
        <v>26</v>
      </c>
    </row>
    <row r="3482" spans="1:23" s="917" customFormat="1" ht="12.75" customHeight="1">
      <c r="A3482" s="948">
        <v>1952</v>
      </c>
      <c r="B3482" s="948">
        <v>2840</v>
      </c>
      <c r="C3482" s="948" t="s">
        <v>87</v>
      </c>
      <c r="D3482" s="948" t="s">
        <v>1270</v>
      </c>
      <c r="E3482" s="948">
        <v>49786</v>
      </c>
      <c r="F3482" s="948" t="s">
        <v>198</v>
      </c>
      <c r="G3482" s="948" t="s">
        <v>5379</v>
      </c>
      <c r="H3482" s="948" t="s">
        <v>5380</v>
      </c>
      <c r="I3482" s="948"/>
      <c r="J3482" s="948" t="s">
        <v>1096</v>
      </c>
      <c r="K3482" s="948">
        <v>2</v>
      </c>
      <c r="L3482" s="948" t="s">
        <v>25</v>
      </c>
      <c r="M3482" s="948">
        <v>41600</v>
      </c>
      <c r="N3482" s="948" t="s">
        <v>84</v>
      </c>
      <c r="O3482" s="948">
        <v>94362</v>
      </c>
      <c r="P3482" s="948">
        <v>52762</v>
      </c>
      <c r="Q3482" s="948">
        <v>9746</v>
      </c>
      <c r="R3482" s="948">
        <v>9782</v>
      </c>
      <c r="S3482" s="948"/>
      <c r="T3482" s="948"/>
      <c r="U3482" s="948"/>
      <c r="V3482" s="948" t="s">
        <v>1348</v>
      </c>
      <c r="W3482" s="948">
        <v>2</v>
      </c>
    </row>
    <row r="3483" spans="1:23" s="917" customFormat="1" ht="12.75" customHeight="1">
      <c r="A3483" s="948">
        <v>1932</v>
      </c>
      <c r="B3483" s="948">
        <v>2840</v>
      </c>
      <c r="C3483" s="948" t="s">
        <v>87</v>
      </c>
      <c r="D3483" s="948" t="s">
        <v>1270</v>
      </c>
      <c r="E3483" s="948">
        <v>49787</v>
      </c>
      <c r="F3483" s="948" t="s">
        <v>198</v>
      </c>
      <c r="G3483" s="948" t="s">
        <v>5381</v>
      </c>
      <c r="H3483" s="948" t="s">
        <v>5382</v>
      </c>
      <c r="I3483" s="948"/>
      <c r="J3483" s="948" t="s">
        <v>1096</v>
      </c>
      <c r="K3483" s="948">
        <v>2</v>
      </c>
      <c r="L3483" s="948" t="s">
        <v>25</v>
      </c>
      <c r="M3483" s="948">
        <v>41600</v>
      </c>
      <c r="N3483" s="948" t="s">
        <v>84</v>
      </c>
      <c r="O3483" s="948">
        <v>94362</v>
      </c>
      <c r="P3483" s="948">
        <v>52762</v>
      </c>
      <c r="Q3483" s="948">
        <v>9746</v>
      </c>
      <c r="R3483" s="948">
        <v>9782</v>
      </c>
      <c r="S3483" s="948"/>
      <c r="T3483" s="948"/>
      <c r="U3483" s="948"/>
      <c r="V3483" s="948" t="s">
        <v>1348</v>
      </c>
      <c r="W3483" s="948">
        <v>1</v>
      </c>
    </row>
    <row r="3484" spans="1:23" s="917" customFormat="1" ht="12.75" customHeight="1">
      <c r="A3484" s="948">
        <v>1890</v>
      </c>
      <c r="B3484" s="948">
        <v>2840</v>
      </c>
      <c r="C3484" s="948" t="s">
        <v>87</v>
      </c>
      <c r="D3484" s="948" t="s">
        <v>1292</v>
      </c>
      <c r="E3484" s="948">
        <v>49788</v>
      </c>
      <c r="F3484" s="948" t="s">
        <v>198</v>
      </c>
      <c r="G3484" s="948" t="s">
        <v>5383</v>
      </c>
      <c r="H3484" s="948" t="s">
        <v>5356</v>
      </c>
      <c r="I3484" s="948"/>
      <c r="J3484" s="948" t="s">
        <v>1096</v>
      </c>
      <c r="K3484" s="948">
        <v>2</v>
      </c>
      <c r="L3484" s="948" t="s">
        <v>25</v>
      </c>
      <c r="M3484" s="948">
        <v>41600</v>
      </c>
      <c r="N3484" s="948" t="s">
        <v>84</v>
      </c>
      <c r="O3484" s="948">
        <v>94362</v>
      </c>
      <c r="P3484" s="948">
        <v>52762</v>
      </c>
      <c r="Q3484" s="948">
        <v>13309</v>
      </c>
      <c r="R3484" s="948">
        <v>14661</v>
      </c>
      <c r="S3484" s="948"/>
      <c r="T3484" s="948"/>
      <c r="U3484" s="948"/>
      <c r="V3484" s="948" t="s">
        <v>1348</v>
      </c>
      <c r="W3484" s="948">
        <v>1</v>
      </c>
    </row>
    <row r="3485" spans="1:23" s="917" customFormat="1" ht="12.75" customHeight="1">
      <c r="A3485" s="948">
        <v>1700</v>
      </c>
      <c r="B3485" s="948">
        <v>2840</v>
      </c>
      <c r="C3485" s="948" t="s">
        <v>87</v>
      </c>
      <c r="D3485" s="948" t="s">
        <v>1106</v>
      </c>
      <c r="E3485" s="948">
        <v>49789</v>
      </c>
      <c r="F3485" s="948" t="s">
        <v>198</v>
      </c>
      <c r="G3485" s="948" t="s">
        <v>5384</v>
      </c>
      <c r="H3485" s="948" t="s">
        <v>5356</v>
      </c>
      <c r="I3485" s="948"/>
      <c r="J3485" s="948" t="s">
        <v>1096</v>
      </c>
      <c r="K3485" s="948">
        <v>1</v>
      </c>
      <c r="L3485" s="948" t="s">
        <v>327</v>
      </c>
      <c r="M3485" s="948">
        <v>41600</v>
      </c>
      <c r="N3485" s="948" t="s">
        <v>84</v>
      </c>
      <c r="O3485" s="948">
        <v>94362</v>
      </c>
      <c r="P3485" s="948">
        <v>52762</v>
      </c>
      <c r="Q3485" s="948">
        <v>18870</v>
      </c>
      <c r="R3485" s="948">
        <v>26466</v>
      </c>
      <c r="S3485" s="948"/>
      <c r="T3485" s="948"/>
      <c r="U3485" s="948"/>
      <c r="V3485" s="948" t="s">
        <v>1348</v>
      </c>
      <c r="W3485" s="948">
        <v>1</v>
      </c>
    </row>
    <row r="3486" spans="1:23" s="917" customFormat="1" ht="12.75" customHeight="1">
      <c r="A3486" s="948">
        <v>2004</v>
      </c>
      <c r="B3486" s="948">
        <v>2840</v>
      </c>
      <c r="C3486" s="948" t="s">
        <v>87</v>
      </c>
      <c r="D3486" s="948" t="s">
        <v>1266</v>
      </c>
      <c r="E3486" s="948">
        <v>49790</v>
      </c>
      <c r="F3486" s="948" t="s">
        <v>198</v>
      </c>
      <c r="G3486" s="948" t="s">
        <v>5385</v>
      </c>
      <c r="H3486" s="948" t="s">
        <v>5386</v>
      </c>
      <c r="I3486" s="948"/>
      <c r="J3486" s="948" t="s">
        <v>1096</v>
      </c>
      <c r="K3486" s="948">
        <v>2</v>
      </c>
      <c r="L3486" s="948" t="s">
        <v>1415</v>
      </c>
      <c r="M3486" s="948">
        <v>0</v>
      </c>
      <c r="N3486" s="948" t="s">
        <v>84</v>
      </c>
      <c r="O3486" s="948">
        <v>97274</v>
      </c>
      <c r="P3486" s="948">
        <v>97274</v>
      </c>
      <c r="Q3486" s="948">
        <v>18870</v>
      </c>
      <c r="R3486" s="948">
        <v>26466</v>
      </c>
      <c r="S3486" s="948"/>
      <c r="T3486" s="948"/>
      <c r="U3486" s="948"/>
      <c r="V3486" s="948" t="s">
        <v>1348</v>
      </c>
      <c r="W3486" s="948">
        <v>2</v>
      </c>
    </row>
    <row r="3487" spans="1:23" s="917" customFormat="1" ht="12.75" customHeight="1">
      <c r="A3487" s="948">
        <v>1912</v>
      </c>
      <c r="B3487" s="948">
        <v>2840</v>
      </c>
      <c r="C3487" s="948" t="s">
        <v>87</v>
      </c>
      <c r="D3487" s="948" t="s">
        <v>1270</v>
      </c>
      <c r="E3487" s="948">
        <v>49791</v>
      </c>
      <c r="F3487" s="948" t="s">
        <v>198</v>
      </c>
      <c r="G3487" s="948" t="s">
        <v>5387</v>
      </c>
      <c r="H3487" s="948" t="s">
        <v>3893</v>
      </c>
      <c r="I3487" s="948"/>
      <c r="J3487" s="948" t="s">
        <v>1096</v>
      </c>
      <c r="K3487" s="948">
        <v>2</v>
      </c>
      <c r="L3487" s="948" t="s">
        <v>25</v>
      </c>
      <c r="M3487" s="948">
        <v>41600</v>
      </c>
      <c r="N3487" s="948" t="s">
        <v>84</v>
      </c>
      <c r="O3487" s="948">
        <v>94362</v>
      </c>
      <c r="P3487" s="948">
        <v>52762</v>
      </c>
      <c r="Q3487" s="948">
        <v>9746</v>
      </c>
      <c r="R3487" s="948">
        <v>9782</v>
      </c>
      <c r="S3487" s="948"/>
      <c r="T3487" s="948"/>
      <c r="U3487" s="948"/>
      <c r="V3487" s="948" t="s">
        <v>1348</v>
      </c>
      <c r="W3487" s="948">
        <v>3</v>
      </c>
    </row>
    <row r="3488" spans="1:23" s="917" customFormat="1" ht="12.75" customHeight="1">
      <c r="A3488" s="948">
        <v>1952</v>
      </c>
      <c r="B3488" s="948">
        <v>2840</v>
      </c>
      <c r="C3488" s="948" t="s">
        <v>87</v>
      </c>
      <c r="D3488" s="948" t="s">
        <v>1270</v>
      </c>
      <c r="E3488" s="948">
        <v>49792</v>
      </c>
      <c r="F3488" s="948" t="s">
        <v>198</v>
      </c>
      <c r="G3488" s="948" t="s">
        <v>5388</v>
      </c>
      <c r="H3488" s="948" t="s">
        <v>5389</v>
      </c>
      <c r="I3488" s="948"/>
      <c r="J3488" s="948" t="s">
        <v>1096</v>
      </c>
      <c r="K3488" s="948">
        <v>1</v>
      </c>
      <c r="L3488" s="948" t="s">
        <v>25</v>
      </c>
      <c r="M3488" s="948">
        <v>41600</v>
      </c>
      <c r="N3488" s="948" t="s">
        <v>84</v>
      </c>
      <c r="O3488" s="948">
        <v>94362</v>
      </c>
      <c r="P3488" s="948">
        <v>52762</v>
      </c>
      <c r="Q3488" s="948">
        <v>9746</v>
      </c>
      <c r="R3488" s="948">
        <v>9782</v>
      </c>
      <c r="S3488" s="948"/>
      <c r="T3488" s="948"/>
      <c r="U3488" s="948"/>
      <c r="V3488" s="948" t="s">
        <v>1348</v>
      </c>
      <c r="W3488" s="948">
        <v>6</v>
      </c>
    </row>
    <row r="3489" spans="1:23" s="917" customFormat="1" ht="12.75" customHeight="1">
      <c r="A3489" s="948">
        <v>2004</v>
      </c>
      <c r="B3489" s="948">
        <v>2840</v>
      </c>
      <c r="C3489" s="948" t="s">
        <v>87</v>
      </c>
      <c r="D3489" s="948" t="s">
        <v>1266</v>
      </c>
      <c r="E3489" s="948">
        <v>49793</v>
      </c>
      <c r="F3489" s="948" t="s">
        <v>198</v>
      </c>
      <c r="G3489" s="948" t="s">
        <v>5390</v>
      </c>
      <c r="H3489" s="948" t="s">
        <v>5391</v>
      </c>
      <c r="I3489" s="948"/>
      <c r="J3489" s="948" t="s">
        <v>1096</v>
      </c>
      <c r="K3489" s="948">
        <v>3</v>
      </c>
      <c r="L3489" s="948" t="s">
        <v>1415</v>
      </c>
      <c r="M3489" s="948">
        <v>0</v>
      </c>
      <c r="N3489" s="948" t="s">
        <v>84</v>
      </c>
      <c r="O3489" s="948">
        <v>97274</v>
      </c>
      <c r="P3489" s="948">
        <v>97274</v>
      </c>
      <c r="Q3489" s="948">
        <v>18870</v>
      </c>
      <c r="R3489" s="948">
        <v>26466</v>
      </c>
      <c r="S3489" s="948"/>
      <c r="T3489" s="948"/>
      <c r="U3489" s="948"/>
      <c r="V3489" s="948" t="s">
        <v>1348</v>
      </c>
      <c r="W3489" s="948">
        <v>2</v>
      </c>
    </row>
    <row r="3490" spans="1:23" s="917" customFormat="1" ht="12.75" customHeight="1">
      <c r="A3490" s="948">
        <v>1575</v>
      </c>
      <c r="B3490" s="948">
        <v>2840</v>
      </c>
      <c r="C3490" s="948" t="s">
        <v>87</v>
      </c>
      <c r="D3490" s="948" t="s">
        <v>1106</v>
      </c>
      <c r="E3490" s="948">
        <v>49794</v>
      </c>
      <c r="F3490" s="948" t="s">
        <v>198</v>
      </c>
      <c r="G3490" s="948" t="s">
        <v>5392</v>
      </c>
      <c r="H3490" s="948" t="s">
        <v>5356</v>
      </c>
      <c r="I3490" s="948"/>
      <c r="J3490" s="948" t="s">
        <v>1096</v>
      </c>
      <c r="K3490" s="948">
        <v>2</v>
      </c>
      <c r="L3490" s="948" t="s">
        <v>25</v>
      </c>
      <c r="M3490" s="948">
        <v>41600</v>
      </c>
      <c r="N3490" s="948" t="s">
        <v>84</v>
      </c>
      <c r="O3490" s="948">
        <v>94362</v>
      </c>
      <c r="P3490" s="948">
        <v>52762</v>
      </c>
      <c r="Q3490" s="948">
        <v>18870</v>
      </c>
      <c r="R3490" s="948">
        <v>26466</v>
      </c>
      <c r="S3490" s="948"/>
      <c r="T3490" s="948"/>
      <c r="U3490" s="948"/>
      <c r="V3490" s="948" t="s">
        <v>1348</v>
      </c>
      <c r="W3490" s="948">
        <v>1</v>
      </c>
    </row>
    <row r="3491" spans="1:23" s="917" customFormat="1" ht="12.75" customHeight="1">
      <c r="A3491" s="948">
        <v>1575</v>
      </c>
      <c r="B3491" s="948">
        <v>2840</v>
      </c>
      <c r="C3491" s="948" t="s">
        <v>87</v>
      </c>
      <c r="D3491" s="948" t="s">
        <v>1106</v>
      </c>
      <c r="E3491" s="948">
        <v>49795</v>
      </c>
      <c r="F3491" s="948" t="s">
        <v>198</v>
      </c>
      <c r="G3491" s="948" t="s">
        <v>5393</v>
      </c>
      <c r="H3491" s="948" t="s">
        <v>5356</v>
      </c>
      <c r="I3491" s="948"/>
      <c r="J3491" s="948" t="s">
        <v>1096</v>
      </c>
      <c r="K3491" s="948">
        <v>2</v>
      </c>
      <c r="L3491" s="948" t="s">
        <v>25</v>
      </c>
      <c r="M3491" s="948">
        <v>41600</v>
      </c>
      <c r="N3491" s="948" t="s">
        <v>84</v>
      </c>
      <c r="O3491" s="948">
        <v>94362</v>
      </c>
      <c r="P3491" s="948">
        <v>52762</v>
      </c>
      <c r="Q3491" s="948">
        <v>18870</v>
      </c>
      <c r="R3491" s="948">
        <v>26466</v>
      </c>
      <c r="S3491" s="948"/>
      <c r="T3491" s="948"/>
      <c r="U3491" s="948"/>
      <c r="V3491" s="948" t="s">
        <v>1348</v>
      </c>
      <c r="W3491" s="948">
        <v>1</v>
      </c>
    </row>
    <row r="3492" spans="1:23" s="917" customFormat="1" ht="12.75" customHeight="1">
      <c r="A3492" s="948">
        <v>1705</v>
      </c>
      <c r="B3492" s="948">
        <v>2840</v>
      </c>
      <c r="C3492" s="948" t="s">
        <v>87</v>
      </c>
      <c r="D3492" s="948" t="s">
        <v>1093</v>
      </c>
      <c r="E3492" s="948">
        <v>49796</v>
      </c>
      <c r="F3492" s="948" t="s">
        <v>198</v>
      </c>
      <c r="G3492" s="948" t="s">
        <v>5394</v>
      </c>
      <c r="H3492" s="948" t="s">
        <v>5395</v>
      </c>
      <c r="I3492" s="948"/>
      <c r="J3492" s="948" t="s">
        <v>1096</v>
      </c>
      <c r="K3492" s="948">
        <v>3</v>
      </c>
      <c r="L3492" s="948" t="s">
        <v>25</v>
      </c>
      <c r="M3492" s="948">
        <v>41600</v>
      </c>
      <c r="N3492" s="948" t="s">
        <v>84</v>
      </c>
      <c r="O3492" s="948">
        <v>94362</v>
      </c>
      <c r="P3492" s="948">
        <v>52762</v>
      </c>
      <c r="Q3492" s="948">
        <v>18870</v>
      </c>
      <c r="R3492" s="948">
        <v>26466</v>
      </c>
      <c r="S3492" s="948"/>
      <c r="T3492" s="948"/>
      <c r="U3492" s="948"/>
      <c r="V3492" s="948" t="s">
        <v>1348</v>
      </c>
      <c r="W3492" s="948">
        <v>1</v>
      </c>
    </row>
    <row r="3493" spans="1:23" s="917" customFormat="1" ht="12.75" customHeight="1">
      <c r="A3493" s="948">
        <v>1155</v>
      </c>
      <c r="B3493" s="948">
        <v>2828</v>
      </c>
      <c r="C3493" s="948" t="s">
        <v>112</v>
      </c>
      <c r="D3493" s="948" t="s">
        <v>1133</v>
      </c>
      <c r="E3493" s="948">
        <v>49797</v>
      </c>
      <c r="F3493" s="948" t="s">
        <v>198</v>
      </c>
      <c r="G3493" s="948" t="s">
        <v>5396</v>
      </c>
      <c r="H3493" s="948" t="s">
        <v>5397</v>
      </c>
      <c r="I3493" s="948"/>
      <c r="J3493" s="948" t="s">
        <v>1096</v>
      </c>
      <c r="K3493" s="948">
        <v>2</v>
      </c>
      <c r="L3493" s="948" t="s">
        <v>25</v>
      </c>
      <c r="M3493" s="948">
        <v>41600</v>
      </c>
      <c r="N3493" s="948" t="s">
        <v>109</v>
      </c>
      <c r="O3493" s="948">
        <v>149905</v>
      </c>
      <c r="P3493" s="948">
        <v>108305</v>
      </c>
      <c r="Q3493" s="948">
        <v>18870</v>
      </c>
      <c r="R3493" s="948">
        <v>26466</v>
      </c>
      <c r="S3493" s="948"/>
      <c r="T3493" s="948"/>
      <c r="U3493" s="948"/>
      <c r="V3493" s="948" t="s">
        <v>1348</v>
      </c>
      <c r="W3493" s="948">
        <v>1</v>
      </c>
    </row>
    <row r="3494" spans="1:23" s="917" customFormat="1" ht="12.75" customHeight="1">
      <c r="A3494" s="948">
        <v>3274</v>
      </c>
      <c r="B3494" s="948">
        <v>2840</v>
      </c>
      <c r="C3494" s="948" t="s">
        <v>87</v>
      </c>
      <c r="D3494" s="948" t="s">
        <v>1270</v>
      </c>
      <c r="E3494" s="948">
        <v>49799</v>
      </c>
      <c r="F3494" s="948" t="s">
        <v>198</v>
      </c>
      <c r="G3494" s="948" t="s">
        <v>5398</v>
      </c>
      <c r="H3494" s="948" t="s">
        <v>5195</v>
      </c>
      <c r="I3494" s="948"/>
      <c r="J3494" s="948" t="s">
        <v>1096</v>
      </c>
      <c r="K3494" s="948">
        <v>2</v>
      </c>
      <c r="L3494" s="948" t="s">
        <v>1466</v>
      </c>
      <c r="M3494" s="948">
        <v>41600</v>
      </c>
      <c r="N3494" s="948" t="s">
        <v>84</v>
      </c>
      <c r="O3494" s="948">
        <v>94362</v>
      </c>
      <c r="P3494" s="948">
        <v>52762</v>
      </c>
      <c r="Q3494" s="948">
        <v>13309</v>
      </c>
      <c r="R3494" s="948">
        <v>14661</v>
      </c>
      <c r="S3494" s="948"/>
      <c r="T3494" s="948"/>
      <c r="U3494" s="948"/>
      <c r="V3494" s="948" t="s">
        <v>1348</v>
      </c>
      <c r="W3494" s="948">
        <v>3</v>
      </c>
    </row>
    <row r="3495" spans="1:23" s="917" customFormat="1" ht="12.75" customHeight="1">
      <c r="A3495" s="948">
        <v>1750</v>
      </c>
      <c r="B3495" s="948">
        <v>2826</v>
      </c>
      <c r="C3495" s="948" t="s">
        <v>103</v>
      </c>
      <c r="D3495" s="948" t="s">
        <v>1106</v>
      </c>
      <c r="E3495" s="948">
        <v>49800</v>
      </c>
      <c r="F3495" s="948" t="s">
        <v>198</v>
      </c>
      <c r="G3495" s="948" t="s">
        <v>5399</v>
      </c>
      <c r="H3495" s="948" t="s">
        <v>5195</v>
      </c>
      <c r="I3495" s="948"/>
      <c r="J3495" s="948" t="s">
        <v>1096</v>
      </c>
      <c r="K3495" s="948">
        <v>5</v>
      </c>
      <c r="L3495" s="948" t="s">
        <v>25</v>
      </c>
      <c r="M3495" s="948">
        <v>41600</v>
      </c>
      <c r="N3495" s="948" t="s">
        <v>93</v>
      </c>
      <c r="O3495" s="948">
        <v>109342</v>
      </c>
      <c r="P3495" s="948">
        <v>67742</v>
      </c>
      <c r="Q3495" s="948">
        <v>18870</v>
      </c>
      <c r="R3495" s="948">
        <v>26466</v>
      </c>
      <c r="S3495" s="948"/>
      <c r="T3495" s="948"/>
      <c r="U3495" s="948"/>
      <c r="V3495" s="948" t="s">
        <v>1348</v>
      </c>
      <c r="W3495" s="948">
        <v>1</v>
      </c>
    </row>
    <row r="3496" spans="1:23" s="917" customFormat="1" ht="12.75" customHeight="1">
      <c r="A3496" s="948">
        <v>2004</v>
      </c>
      <c r="B3496" s="948">
        <v>2840</v>
      </c>
      <c r="C3496" s="948" t="s">
        <v>87</v>
      </c>
      <c r="D3496" s="948" t="s">
        <v>1266</v>
      </c>
      <c r="E3496" s="948">
        <v>49801</v>
      </c>
      <c r="F3496" s="948" t="s">
        <v>198</v>
      </c>
      <c r="G3496" s="948" t="s">
        <v>5400</v>
      </c>
      <c r="H3496" s="948" t="s">
        <v>3893</v>
      </c>
      <c r="I3496" s="948"/>
      <c r="J3496" s="948" t="s">
        <v>1096</v>
      </c>
      <c r="K3496" s="948">
        <v>10</v>
      </c>
      <c r="L3496" s="948" t="s">
        <v>1415</v>
      </c>
      <c r="M3496" s="948">
        <v>0</v>
      </c>
      <c r="N3496" s="948" t="s">
        <v>84</v>
      </c>
      <c r="O3496" s="948">
        <v>97274</v>
      </c>
      <c r="P3496" s="948">
        <v>97274</v>
      </c>
      <c r="Q3496" s="948">
        <v>18870</v>
      </c>
      <c r="R3496" s="948">
        <v>26466</v>
      </c>
      <c r="S3496" s="948"/>
      <c r="T3496" s="948"/>
      <c r="U3496" s="948"/>
      <c r="V3496" s="948" t="s">
        <v>1348</v>
      </c>
      <c r="W3496" s="948">
        <v>1</v>
      </c>
    </row>
    <row r="3497" spans="1:23" s="917" customFormat="1" ht="12.75" customHeight="1">
      <c r="A3497" s="948">
        <v>1034</v>
      </c>
      <c r="B3497" s="948">
        <v>2803</v>
      </c>
      <c r="C3497" s="948" t="s">
        <v>98</v>
      </c>
      <c r="D3497" s="948" t="s">
        <v>1292</v>
      </c>
      <c r="E3497" s="948">
        <v>49802</v>
      </c>
      <c r="F3497" s="948" t="s">
        <v>198</v>
      </c>
      <c r="G3497" s="948" t="s">
        <v>5401</v>
      </c>
      <c r="H3497" s="948" t="s">
        <v>5402</v>
      </c>
      <c r="I3497" s="948"/>
      <c r="J3497" s="948" t="s">
        <v>1096</v>
      </c>
      <c r="K3497" s="948">
        <v>3</v>
      </c>
      <c r="L3497" s="948" t="s">
        <v>25</v>
      </c>
      <c r="M3497" s="948">
        <v>41600</v>
      </c>
      <c r="N3497" s="948" t="s">
        <v>97</v>
      </c>
      <c r="O3497" s="948">
        <v>122428</v>
      </c>
      <c r="P3497" s="948">
        <v>80828</v>
      </c>
      <c r="Q3497" s="948">
        <v>18870</v>
      </c>
      <c r="R3497" s="948">
        <v>26466</v>
      </c>
      <c r="S3497" s="948"/>
      <c r="T3497" s="948"/>
      <c r="U3497" s="948"/>
      <c r="V3497" s="948" t="s">
        <v>1348</v>
      </c>
      <c r="W3497" s="948">
        <v>1</v>
      </c>
    </row>
    <row r="3498" spans="1:23" s="917" customFormat="1" ht="12.75" customHeight="1">
      <c r="A3498" s="948">
        <v>1034</v>
      </c>
      <c r="B3498" s="948">
        <v>2803</v>
      </c>
      <c r="C3498" s="948" t="s">
        <v>98</v>
      </c>
      <c r="D3498" s="948" t="s">
        <v>1292</v>
      </c>
      <c r="E3498" s="948">
        <v>49803</v>
      </c>
      <c r="F3498" s="948" t="s">
        <v>198</v>
      </c>
      <c r="G3498" s="948" t="s">
        <v>5403</v>
      </c>
      <c r="H3498" s="948" t="s">
        <v>5404</v>
      </c>
      <c r="I3498" s="948"/>
      <c r="J3498" s="948" t="s">
        <v>1096</v>
      </c>
      <c r="K3498" s="948">
        <v>2</v>
      </c>
      <c r="L3498" s="948" t="s">
        <v>25</v>
      </c>
      <c r="M3498" s="948">
        <v>41600</v>
      </c>
      <c r="N3498" s="948" t="s">
        <v>97</v>
      </c>
      <c r="O3498" s="948">
        <v>122428</v>
      </c>
      <c r="P3498" s="948">
        <v>80828</v>
      </c>
      <c r="Q3498" s="948">
        <v>18870</v>
      </c>
      <c r="R3498" s="948">
        <v>26466</v>
      </c>
      <c r="S3498" s="948"/>
      <c r="T3498" s="948"/>
      <c r="U3498" s="948"/>
      <c r="V3498" s="948" t="s">
        <v>1348</v>
      </c>
      <c r="W3498" s="948">
        <v>1</v>
      </c>
    </row>
    <row r="3499" spans="1:23" s="917" customFormat="1" ht="12.75" customHeight="1">
      <c r="A3499" s="948">
        <v>1570</v>
      </c>
      <c r="B3499" s="948">
        <v>2801</v>
      </c>
      <c r="C3499" s="948" t="s">
        <v>115</v>
      </c>
      <c r="D3499" s="948" t="s">
        <v>1445</v>
      </c>
      <c r="E3499" s="948">
        <v>49804</v>
      </c>
      <c r="F3499" s="948" t="s">
        <v>198</v>
      </c>
      <c r="G3499" s="948" t="s">
        <v>5405</v>
      </c>
      <c r="H3499" s="948" t="s">
        <v>5406</v>
      </c>
      <c r="I3499" s="948"/>
      <c r="J3499" s="948" t="s">
        <v>1096</v>
      </c>
      <c r="K3499" s="948">
        <v>2</v>
      </c>
      <c r="L3499" s="948" t="s">
        <v>25</v>
      </c>
      <c r="M3499" s="948">
        <v>41600</v>
      </c>
      <c r="N3499" s="948" t="s">
        <v>114</v>
      </c>
      <c r="O3499" s="948">
        <v>165078</v>
      </c>
      <c r="P3499" s="948">
        <v>123478</v>
      </c>
      <c r="Q3499" s="948">
        <v>18870</v>
      </c>
      <c r="R3499" s="948">
        <v>26466</v>
      </c>
      <c r="S3499" s="948"/>
      <c r="T3499" s="948"/>
      <c r="U3499" s="948"/>
      <c r="V3499" s="948" t="s">
        <v>1348</v>
      </c>
      <c r="W3499" s="948">
        <v>1</v>
      </c>
    </row>
    <row r="3500" spans="1:23" s="917" customFormat="1" ht="12.75" customHeight="1">
      <c r="A3500" s="948">
        <v>1952</v>
      </c>
      <c r="B3500" s="948">
        <v>2840</v>
      </c>
      <c r="C3500" s="948" t="s">
        <v>87</v>
      </c>
      <c r="D3500" s="948" t="s">
        <v>1270</v>
      </c>
      <c r="E3500" s="948">
        <v>49805</v>
      </c>
      <c r="F3500" s="948" t="s">
        <v>198</v>
      </c>
      <c r="G3500" s="948" t="s">
        <v>5407</v>
      </c>
      <c r="H3500" s="948" t="s">
        <v>4203</v>
      </c>
      <c r="I3500" s="948"/>
      <c r="J3500" s="948" t="s">
        <v>1096</v>
      </c>
      <c r="K3500" s="948">
        <v>2</v>
      </c>
      <c r="L3500" s="948" t="s">
        <v>25</v>
      </c>
      <c r="M3500" s="948">
        <v>41600</v>
      </c>
      <c r="N3500" s="948" t="s">
        <v>84</v>
      </c>
      <c r="O3500" s="948">
        <v>94362</v>
      </c>
      <c r="P3500" s="948">
        <v>52762</v>
      </c>
      <c r="Q3500" s="948">
        <v>9746</v>
      </c>
      <c r="R3500" s="948">
        <v>9782</v>
      </c>
      <c r="S3500" s="948"/>
      <c r="T3500" s="948"/>
      <c r="U3500" s="948"/>
      <c r="V3500" s="948" t="s">
        <v>1348</v>
      </c>
      <c r="W3500" s="948">
        <v>2</v>
      </c>
    </row>
    <row r="3501" spans="1:23" s="917" customFormat="1" ht="12.75" customHeight="1">
      <c r="A3501" s="948">
        <v>1034</v>
      </c>
      <c r="B3501" s="948">
        <v>2803</v>
      </c>
      <c r="C3501" s="948" t="s">
        <v>98</v>
      </c>
      <c r="D3501" s="948" t="s">
        <v>1292</v>
      </c>
      <c r="E3501" s="948">
        <v>49806</v>
      </c>
      <c r="F3501" s="948" t="s">
        <v>198</v>
      </c>
      <c r="G3501" s="948" t="s">
        <v>5408</v>
      </c>
      <c r="H3501" s="948" t="s">
        <v>5409</v>
      </c>
      <c r="I3501" s="948"/>
      <c r="J3501" s="948" t="s">
        <v>1096</v>
      </c>
      <c r="K3501" s="948">
        <v>10</v>
      </c>
      <c r="L3501" s="948" t="s">
        <v>25</v>
      </c>
      <c r="M3501" s="948">
        <v>41600</v>
      </c>
      <c r="N3501" s="948" t="s">
        <v>97</v>
      </c>
      <c r="O3501" s="948">
        <v>122428</v>
      </c>
      <c r="P3501" s="948">
        <v>80828</v>
      </c>
      <c r="Q3501" s="948">
        <v>18870</v>
      </c>
      <c r="R3501" s="948">
        <v>26466</v>
      </c>
      <c r="S3501" s="948"/>
      <c r="T3501" s="948"/>
      <c r="U3501" s="948"/>
      <c r="V3501" s="948" t="s">
        <v>1348</v>
      </c>
      <c r="W3501" s="948">
        <v>2</v>
      </c>
    </row>
    <row r="3502" spans="1:23" s="917" customFormat="1" ht="12.75" customHeight="1">
      <c r="A3502" s="948">
        <v>1190</v>
      </c>
      <c r="B3502" s="948">
        <v>2823</v>
      </c>
      <c r="C3502" s="948" t="s">
        <v>551</v>
      </c>
      <c r="D3502" s="948" t="s">
        <v>1103</v>
      </c>
      <c r="E3502" s="948">
        <v>49807</v>
      </c>
      <c r="F3502" s="948" t="s">
        <v>198</v>
      </c>
      <c r="G3502" s="948" t="s">
        <v>5410</v>
      </c>
      <c r="H3502" s="948" t="s">
        <v>5411</v>
      </c>
      <c r="I3502" s="948"/>
      <c r="J3502" s="948" t="s">
        <v>1096</v>
      </c>
      <c r="K3502" s="948">
        <v>5</v>
      </c>
      <c r="L3502" s="948" t="s">
        <v>25</v>
      </c>
      <c r="M3502" s="948">
        <v>41600</v>
      </c>
      <c r="N3502" s="948" t="s">
        <v>93</v>
      </c>
      <c r="O3502" s="948">
        <v>109342</v>
      </c>
      <c r="P3502" s="948">
        <v>67742</v>
      </c>
      <c r="Q3502" s="948">
        <v>18870</v>
      </c>
      <c r="R3502" s="948">
        <v>26466</v>
      </c>
      <c r="S3502" s="948"/>
      <c r="T3502" s="948"/>
      <c r="U3502" s="948"/>
      <c r="V3502" s="948" t="s">
        <v>1348</v>
      </c>
      <c r="W3502" s="948">
        <v>1</v>
      </c>
    </row>
    <row r="3503" spans="1:23" s="917" customFormat="1" ht="12.75" customHeight="1">
      <c r="A3503" s="948">
        <v>1190</v>
      </c>
      <c r="B3503" s="948">
        <v>2823</v>
      </c>
      <c r="C3503" s="948" t="s">
        <v>551</v>
      </c>
      <c r="D3503" s="948" t="s">
        <v>1103</v>
      </c>
      <c r="E3503" s="948">
        <v>49808</v>
      </c>
      <c r="F3503" s="948" t="s">
        <v>198</v>
      </c>
      <c r="G3503" s="948" t="s">
        <v>5412</v>
      </c>
      <c r="H3503" s="948" t="s">
        <v>5411</v>
      </c>
      <c r="I3503" s="948"/>
      <c r="J3503" s="948" t="s">
        <v>1096</v>
      </c>
      <c r="K3503" s="948">
        <v>5</v>
      </c>
      <c r="L3503" s="948" t="s">
        <v>25</v>
      </c>
      <c r="M3503" s="948">
        <v>41600</v>
      </c>
      <c r="N3503" s="948" t="s">
        <v>93</v>
      </c>
      <c r="O3503" s="948">
        <v>109342</v>
      </c>
      <c r="P3503" s="948">
        <v>67742</v>
      </c>
      <c r="Q3503" s="948">
        <v>18870</v>
      </c>
      <c r="R3503" s="948">
        <v>26466</v>
      </c>
      <c r="S3503" s="948"/>
      <c r="T3503" s="948"/>
      <c r="U3503" s="948"/>
      <c r="V3503" s="948" t="s">
        <v>1348</v>
      </c>
      <c r="W3503" s="948">
        <v>1</v>
      </c>
    </row>
    <row r="3504" spans="1:23" s="917" customFormat="1" ht="12.75" customHeight="1">
      <c r="A3504" s="948">
        <v>1235</v>
      </c>
      <c r="B3504" s="948">
        <v>2824</v>
      </c>
      <c r="C3504" s="948" t="s">
        <v>122</v>
      </c>
      <c r="D3504" s="948" t="s">
        <v>1103</v>
      </c>
      <c r="E3504" s="948">
        <v>49813</v>
      </c>
      <c r="F3504" s="948" t="s">
        <v>198</v>
      </c>
      <c r="G3504" s="948" t="s">
        <v>5413</v>
      </c>
      <c r="H3504" s="948" t="s">
        <v>5414</v>
      </c>
      <c r="I3504" s="948"/>
      <c r="J3504" s="948" t="s">
        <v>1096</v>
      </c>
      <c r="K3504" s="948">
        <v>2</v>
      </c>
      <c r="L3504" s="948" t="s">
        <v>25</v>
      </c>
      <c r="M3504" s="948">
        <v>41600</v>
      </c>
      <c r="N3504" s="948" t="s">
        <v>114</v>
      </c>
      <c r="O3504" s="948">
        <v>165078</v>
      </c>
      <c r="P3504" s="948">
        <v>123478</v>
      </c>
      <c r="Q3504" s="948">
        <v>23032</v>
      </c>
      <c r="R3504" s="948">
        <v>43316</v>
      </c>
      <c r="S3504" s="948"/>
      <c r="T3504" s="948"/>
      <c r="U3504" s="948"/>
      <c r="V3504" s="948" t="s">
        <v>1348</v>
      </c>
      <c r="W3504" s="948">
        <v>1</v>
      </c>
    </row>
    <row r="3505" spans="1:23" s="917" customFormat="1" ht="12.75" customHeight="1">
      <c r="A3505" s="948">
        <v>1235</v>
      </c>
      <c r="B3505" s="948">
        <v>2824</v>
      </c>
      <c r="C3505" s="948" t="s">
        <v>122</v>
      </c>
      <c r="D3505" s="948" t="s">
        <v>1103</v>
      </c>
      <c r="E3505" s="948">
        <v>49814</v>
      </c>
      <c r="F3505" s="948" t="s">
        <v>198</v>
      </c>
      <c r="G3505" s="948" t="s">
        <v>5415</v>
      </c>
      <c r="H3505" s="948" t="s">
        <v>5414</v>
      </c>
      <c r="I3505" s="948"/>
      <c r="J3505" s="948" t="s">
        <v>1096</v>
      </c>
      <c r="K3505" s="948">
        <v>3</v>
      </c>
      <c r="L3505" s="948" t="s">
        <v>25</v>
      </c>
      <c r="M3505" s="948">
        <v>41600</v>
      </c>
      <c r="N3505" s="948" t="s">
        <v>114</v>
      </c>
      <c r="O3505" s="948">
        <v>165078</v>
      </c>
      <c r="P3505" s="948">
        <v>123478</v>
      </c>
      <c r="Q3505" s="948">
        <v>23032</v>
      </c>
      <c r="R3505" s="948">
        <v>43316</v>
      </c>
      <c r="S3505" s="948"/>
      <c r="T3505" s="948"/>
      <c r="U3505" s="948"/>
      <c r="V3505" s="948" t="s">
        <v>1348</v>
      </c>
      <c r="W3505" s="948">
        <v>1</v>
      </c>
    </row>
    <row r="3506" spans="1:23" s="917" customFormat="1" ht="12.75" customHeight="1">
      <c r="A3506" s="948">
        <v>1235</v>
      </c>
      <c r="B3506" s="948">
        <v>2824</v>
      </c>
      <c r="C3506" s="948" t="s">
        <v>122</v>
      </c>
      <c r="D3506" s="948" t="s">
        <v>1103</v>
      </c>
      <c r="E3506" s="948">
        <v>49815</v>
      </c>
      <c r="F3506" s="948" t="s">
        <v>198</v>
      </c>
      <c r="G3506" s="948" t="s">
        <v>5416</v>
      </c>
      <c r="H3506" s="948" t="s">
        <v>5414</v>
      </c>
      <c r="I3506" s="948"/>
      <c r="J3506" s="948" t="s">
        <v>1096</v>
      </c>
      <c r="K3506" s="948">
        <v>2</v>
      </c>
      <c r="L3506" s="948" t="s">
        <v>25</v>
      </c>
      <c r="M3506" s="948">
        <v>41600</v>
      </c>
      <c r="N3506" s="948" t="s">
        <v>114</v>
      </c>
      <c r="O3506" s="948">
        <v>165078</v>
      </c>
      <c r="P3506" s="948">
        <v>123478</v>
      </c>
      <c r="Q3506" s="948">
        <v>23032</v>
      </c>
      <c r="R3506" s="948">
        <v>43316</v>
      </c>
      <c r="S3506" s="948"/>
      <c r="T3506" s="948"/>
      <c r="U3506" s="948"/>
      <c r="V3506" s="948" t="s">
        <v>1348</v>
      </c>
      <c r="W3506" s="948">
        <v>1</v>
      </c>
    </row>
    <row r="3507" spans="1:23" s="917" customFormat="1" ht="12.75" customHeight="1">
      <c r="A3507" s="948">
        <v>1235</v>
      </c>
      <c r="B3507" s="948">
        <v>2824</v>
      </c>
      <c r="C3507" s="948" t="s">
        <v>122</v>
      </c>
      <c r="D3507" s="948" t="s">
        <v>1103</v>
      </c>
      <c r="E3507" s="948">
        <v>49816</v>
      </c>
      <c r="F3507" s="948" t="s">
        <v>198</v>
      </c>
      <c r="G3507" s="948" t="s">
        <v>5417</v>
      </c>
      <c r="H3507" s="948" t="s">
        <v>5414</v>
      </c>
      <c r="I3507" s="948"/>
      <c r="J3507" s="948" t="s">
        <v>1096</v>
      </c>
      <c r="K3507" s="948">
        <v>4</v>
      </c>
      <c r="L3507" s="948" t="s">
        <v>25</v>
      </c>
      <c r="M3507" s="948">
        <v>41600</v>
      </c>
      <c r="N3507" s="948" t="s">
        <v>114</v>
      </c>
      <c r="O3507" s="948">
        <v>165078</v>
      </c>
      <c r="P3507" s="948">
        <v>123478</v>
      </c>
      <c r="Q3507" s="948">
        <v>23032</v>
      </c>
      <c r="R3507" s="948">
        <v>43316</v>
      </c>
      <c r="S3507" s="948"/>
      <c r="T3507" s="948"/>
      <c r="U3507" s="948"/>
      <c r="V3507" s="948" t="s">
        <v>1348</v>
      </c>
      <c r="W3507" s="948">
        <v>1</v>
      </c>
    </row>
    <row r="3508" spans="1:23" s="917" customFormat="1" ht="12.75" customHeight="1">
      <c r="A3508" s="948">
        <v>1235</v>
      </c>
      <c r="B3508" s="948">
        <v>2815</v>
      </c>
      <c r="C3508" s="948" t="s">
        <v>117</v>
      </c>
      <c r="D3508" s="948" t="s">
        <v>1103</v>
      </c>
      <c r="E3508" s="948">
        <v>49817</v>
      </c>
      <c r="F3508" s="948" t="s">
        <v>198</v>
      </c>
      <c r="G3508" s="948" t="s">
        <v>5418</v>
      </c>
      <c r="H3508" s="948" t="s">
        <v>5419</v>
      </c>
      <c r="I3508" s="948"/>
      <c r="J3508" s="948" t="s">
        <v>1096</v>
      </c>
      <c r="K3508" s="948">
        <v>4</v>
      </c>
      <c r="L3508" s="948" t="s">
        <v>25</v>
      </c>
      <c r="M3508" s="948">
        <v>41600</v>
      </c>
      <c r="N3508" s="948" t="s">
        <v>114</v>
      </c>
      <c r="O3508" s="948">
        <v>165078</v>
      </c>
      <c r="P3508" s="948">
        <v>123478</v>
      </c>
      <c r="Q3508" s="948">
        <v>23032</v>
      </c>
      <c r="R3508" s="948">
        <v>43316</v>
      </c>
      <c r="S3508" s="948"/>
      <c r="T3508" s="948"/>
      <c r="U3508" s="948"/>
      <c r="V3508" s="948" t="s">
        <v>1348</v>
      </c>
      <c r="W3508" s="948">
        <v>1</v>
      </c>
    </row>
    <row r="3509" spans="1:23" s="917" customFormat="1" ht="12.75" customHeight="1">
      <c r="A3509" s="948">
        <v>1545</v>
      </c>
      <c r="B3509" s="948">
        <v>2814</v>
      </c>
      <c r="C3509" s="948" t="s">
        <v>121</v>
      </c>
      <c r="D3509" s="948" t="s">
        <v>1445</v>
      </c>
      <c r="E3509" s="948">
        <v>49818</v>
      </c>
      <c r="F3509" s="948" t="s">
        <v>198</v>
      </c>
      <c r="G3509" s="948" t="s">
        <v>5420</v>
      </c>
      <c r="H3509" s="948" t="s">
        <v>5421</v>
      </c>
      <c r="I3509" s="948"/>
      <c r="J3509" s="948" t="s">
        <v>1096</v>
      </c>
      <c r="K3509" s="948">
        <v>3</v>
      </c>
      <c r="L3509" s="948" t="s">
        <v>25</v>
      </c>
      <c r="M3509" s="948">
        <v>41600</v>
      </c>
      <c r="N3509" s="948" t="s">
        <v>120</v>
      </c>
      <c r="O3509" s="948">
        <v>177383</v>
      </c>
      <c r="P3509" s="948">
        <v>135783</v>
      </c>
      <c r="Q3509" s="948">
        <v>18870</v>
      </c>
      <c r="R3509" s="948">
        <v>26466</v>
      </c>
      <c r="S3509" s="948"/>
      <c r="T3509" s="948"/>
      <c r="U3509" s="948"/>
      <c r="V3509" s="948" t="s">
        <v>1348</v>
      </c>
      <c r="W3509" s="948">
        <v>1</v>
      </c>
    </row>
    <row r="3510" spans="1:23" s="917" customFormat="1" ht="12.75" customHeight="1">
      <c r="A3510" s="948">
        <v>1500</v>
      </c>
      <c r="B3510" s="948">
        <v>2823</v>
      </c>
      <c r="C3510" s="948" t="s">
        <v>551</v>
      </c>
      <c r="D3510" s="948" t="s">
        <v>1103</v>
      </c>
      <c r="E3510" s="948">
        <v>49819</v>
      </c>
      <c r="F3510" s="948" t="s">
        <v>198</v>
      </c>
      <c r="G3510" s="948" t="s">
        <v>5422</v>
      </c>
      <c r="H3510" s="948" t="s">
        <v>5423</v>
      </c>
      <c r="I3510" s="948"/>
      <c r="J3510" s="948" t="s">
        <v>1096</v>
      </c>
      <c r="K3510" s="948">
        <v>3</v>
      </c>
      <c r="L3510" s="948" t="s">
        <v>25</v>
      </c>
      <c r="M3510" s="948">
        <v>41600</v>
      </c>
      <c r="N3510" s="948" t="s">
        <v>93</v>
      </c>
      <c r="O3510" s="948">
        <v>109342</v>
      </c>
      <c r="P3510" s="948">
        <v>67742</v>
      </c>
      <c r="Q3510" s="948">
        <v>18870</v>
      </c>
      <c r="R3510" s="948">
        <v>26466</v>
      </c>
      <c r="S3510" s="948"/>
      <c r="T3510" s="948"/>
      <c r="U3510" s="948"/>
      <c r="V3510" s="948" t="s">
        <v>1348</v>
      </c>
      <c r="W3510" s="948">
        <v>1</v>
      </c>
    </row>
    <row r="3511" spans="1:23" s="917" customFormat="1" ht="12.75" customHeight="1">
      <c r="A3511" s="948">
        <v>1500</v>
      </c>
      <c r="B3511" s="948">
        <v>2823</v>
      </c>
      <c r="C3511" s="948" t="s">
        <v>551</v>
      </c>
      <c r="D3511" s="948" t="s">
        <v>1103</v>
      </c>
      <c r="E3511" s="948">
        <v>49820</v>
      </c>
      <c r="F3511" s="948" t="s">
        <v>198</v>
      </c>
      <c r="G3511" s="948" t="s">
        <v>5424</v>
      </c>
      <c r="H3511" s="948" t="s">
        <v>5423</v>
      </c>
      <c r="I3511" s="948"/>
      <c r="J3511" s="948" t="s">
        <v>1096</v>
      </c>
      <c r="K3511" s="948">
        <v>2</v>
      </c>
      <c r="L3511" s="948" t="s">
        <v>25</v>
      </c>
      <c r="M3511" s="948">
        <v>41600</v>
      </c>
      <c r="N3511" s="948" t="s">
        <v>93</v>
      </c>
      <c r="O3511" s="948">
        <v>109342</v>
      </c>
      <c r="P3511" s="948">
        <v>67742</v>
      </c>
      <c r="Q3511" s="948">
        <v>18870</v>
      </c>
      <c r="R3511" s="948">
        <v>26466</v>
      </c>
      <c r="S3511" s="948"/>
      <c r="T3511" s="948"/>
      <c r="U3511" s="948"/>
      <c r="V3511" s="948" t="s">
        <v>1348</v>
      </c>
      <c r="W3511" s="948">
        <v>1</v>
      </c>
    </row>
    <row r="3512" spans="1:23" s="917" customFormat="1" ht="12.75" customHeight="1">
      <c r="A3512" s="948">
        <v>1034</v>
      </c>
      <c r="B3512" s="948">
        <v>2803</v>
      </c>
      <c r="C3512" s="948" t="s">
        <v>98</v>
      </c>
      <c r="D3512" s="948" t="s">
        <v>1292</v>
      </c>
      <c r="E3512" s="948">
        <v>49821</v>
      </c>
      <c r="F3512" s="948" t="s">
        <v>198</v>
      </c>
      <c r="G3512" s="948" t="s">
        <v>5425</v>
      </c>
      <c r="H3512" s="948" t="s">
        <v>5426</v>
      </c>
      <c r="I3512" s="948"/>
      <c r="J3512" s="948" t="s">
        <v>1096</v>
      </c>
      <c r="K3512" s="948">
        <v>2</v>
      </c>
      <c r="L3512" s="948" t="s">
        <v>25</v>
      </c>
      <c r="M3512" s="948">
        <v>41600</v>
      </c>
      <c r="N3512" s="948" t="s">
        <v>97</v>
      </c>
      <c r="O3512" s="948">
        <v>122428</v>
      </c>
      <c r="P3512" s="948">
        <v>80828</v>
      </c>
      <c r="Q3512" s="948">
        <v>18870</v>
      </c>
      <c r="R3512" s="948">
        <v>26466</v>
      </c>
      <c r="S3512" s="948"/>
      <c r="T3512" s="948"/>
      <c r="U3512" s="948"/>
      <c r="V3512" s="948" t="s">
        <v>1348</v>
      </c>
      <c r="W3512" s="948">
        <v>1</v>
      </c>
    </row>
    <row r="3513" spans="1:23" s="917" customFormat="1" ht="12.75" customHeight="1">
      <c r="A3513" s="948">
        <v>1700</v>
      </c>
      <c r="B3513" s="948">
        <v>2840</v>
      </c>
      <c r="C3513" s="948" t="s">
        <v>87</v>
      </c>
      <c r="D3513" s="948" t="s">
        <v>1106</v>
      </c>
      <c r="E3513" s="948">
        <v>49822</v>
      </c>
      <c r="F3513" s="948" t="s">
        <v>198</v>
      </c>
      <c r="G3513" s="948" t="s">
        <v>5427</v>
      </c>
      <c r="H3513" s="948" t="s">
        <v>5428</v>
      </c>
      <c r="I3513" s="948"/>
      <c r="J3513" s="948" t="s">
        <v>1096</v>
      </c>
      <c r="K3513" s="948">
        <v>1</v>
      </c>
      <c r="L3513" s="948" t="s">
        <v>25</v>
      </c>
      <c r="M3513" s="948">
        <v>41600</v>
      </c>
      <c r="N3513" s="948" t="s">
        <v>84</v>
      </c>
      <c r="O3513" s="948">
        <v>94362</v>
      </c>
      <c r="P3513" s="948">
        <v>52762</v>
      </c>
      <c r="Q3513" s="948">
        <v>18870</v>
      </c>
      <c r="R3513" s="948">
        <v>26466</v>
      </c>
      <c r="S3513" s="948"/>
      <c r="T3513" s="948"/>
      <c r="U3513" s="948"/>
      <c r="V3513" s="948" t="s">
        <v>1348</v>
      </c>
      <c r="W3513" s="948">
        <v>5</v>
      </c>
    </row>
    <row r="3514" spans="1:23" s="917" customFormat="1" ht="12.75" customHeight="1">
      <c r="A3514" s="948">
        <v>1700</v>
      </c>
      <c r="B3514" s="948">
        <v>2840</v>
      </c>
      <c r="C3514" s="948" t="s">
        <v>87</v>
      </c>
      <c r="D3514" s="948" t="s">
        <v>1106</v>
      </c>
      <c r="E3514" s="948">
        <v>49823</v>
      </c>
      <c r="F3514" s="948" t="s">
        <v>198</v>
      </c>
      <c r="G3514" s="948" t="s">
        <v>5429</v>
      </c>
      <c r="H3514" s="948" t="s">
        <v>5428</v>
      </c>
      <c r="I3514" s="948"/>
      <c r="J3514" s="948" t="s">
        <v>1096</v>
      </c>
      <c r="K3514" s="948">
        <v>2</v>
      </c>
      <c r="L3514" s="948" t="s">
        <v>25</v>
      </c>
      <c r="M3514" s="948">
        <v>41600</v>
      </c>
      <c r="N3514" s="948" t="s">
        <v>84</v>
      </c>
      <c r="O3514" s="948">
        <v>94362</v>
      </c>
      <c r="P3514" s="948">
        <v>52762</v>
      </c>
      <c r="Q3514" s="948">
        <v>18870</v>
      </c>
      <c r="R3514" s="948">
        <v>26466</v>
      </c>
      <c r="S3514" s="948"/>
      <c r="T3514" s="948"/>
      <c r="U3514" s="948"/>
      <c r="V3514" s="948" t="s">
        <v>1348</v>
      </c>
      <c r="W3514" s="948">
        <v>6</v>
      </c>
    </row>
    <row r="3515" spans="1:23" s="917" customFormat="1" ht="12.75" customHeight="1">
      <c r="A3515" s="948">
        <v>1700</v>
      </c>
      <c r="B3515" s="948">
        <v>2840</v>
      </c>
      <c r="C3515" s="948" t="s">
        <v>87</v>
      </c>
      <c r="D3515" s="948" t="s">
        <v>1106</v>
      </c>
      <c r="E3515" s="948">
        <v>49824</v>
      </c>
      <c r="F3515" s="948" t="s">
        <v>198</v>
      </c>
      <c r="G3515" s="948" t="s">
        <v>5430</v>
      </c>
      <c r="H3515" s="948" t="s">
        <v>5428</v>
      </c>
      <c r="I3515" s="948"/>
      <c r="J3515" s="948" t="s">
        <v>1096</v>
      </c>
      <c r="K3515" s="948">
        <v>3</v>
      </c>
      <c r="L3515" s="948" t="s">
        <v>25</v>
      </c>
      <c r="M3515" s="948">
        <v>41600</v>
      </c>
      <c r="N3515" s="948" t="s">
        <v>84</v>
      </c>
      <c r="O3515" s="948">
        <v>94362</v>
      </c>
      <c r="P3515" s="948">
        <v>52762</v>
      </c>
      <c r="Q3515" s="948">
        <v>18870</v>
      </c>
      <c r="R3515" s="948">
        <v>26466</v>
      </c>
      <c r="S3515" s="948"/>
      <c r="T3515" s="948"/>
      <c r="U3515" s="948"/>
      <c r="V3515" s="948" t="s">
        <v>1348</v>
      </c>
      <c r="W3515" s="948">
        <v>5</v>
      </c>
    </row>
    <row r="3516" spans="1:23" s="917" customFormat="1" ht="12.75" customHeight="1">
      <c r="A3516" s="948">
        <v>1912</v>
      </c>
      <c r="B3516" s="948">
        <v>2840</v>
      </c>
      <c r="C3516" s="948" t="s">
        <v>87</v>
      </c>
      <c r="D3516" s="948" t="s">
        <v>1270</v>
      </c>
      <c r="E3516" s="948">
        <v>49825</v>
      </c>
      <c r="F3516" s="948" t="s">
        <v>198</v>
      </c>
      <c r="G3516" s="948" t="s">
        <v>5431</v>
      </c>
      <c r="H3516" s="948" t="s">
        <v>5432</v>
      </c>
      <c r="I3516" s="948"/>
      <c r="J3516" s="948" t="s">
        <v>1096</v>
      </c>
      <c r="K3516" s="948">
        <v>1</v>
      </c>
      <c r="L3516" s="948" t="s">
        <v>1466</v>
      </c>
      <c r="M3516" s="948">
        <v>41600</v>
      </c>
      <c r="N3516" s="948" t="s">
        <v>84</v>
      </c>
      <c r="O3516" s="948">
        <v>94362</v>
      </c>
      <c r="P3516" s="948">
        <v>52762</v>
      </c>
      <c r="Q3516" s="948">
        <v>9746</v>
      </c>
      <c r="R3516" s="948">
        <v>9782</v>
      </c>
      <c r="S3516" s="948"/>
      <c r="T3516" s="948"/>
      <c r="U3516" s="948"/>
      <c r="V3516" s="948" t="s">
        <v>1348</v>
      </c>
      <c r="W3516" s="948">
        <v>8</v>
      </c>
    </row>
    <row r="3517" spans="1:23" s="917" customFormat="1" ht="12.75" customHeight="1">
      <c r="A3517" s="948">
        <v>1912</v>
      </c>
      <c r="B3517" s="948">
        <v>2840</v>
      </c>
      <c r="C3517" s="948" t="s">
        <v>87</v>
      </c>
      <c r="D3517" s="948" t="s">
        <v>1270</v>
      </c>
      <c r="E3517" s="948">
        <v>49826</v>
      </c>
      <c r="F3517" s="948" t="s">
        <v>198</v>
      </c>
      <c r="G3517" s="948" t="s">
        <v>5433</v>
      </c>
      <c r="H3517" s="948" t="s">
        <v>5432</v>
      </c>
      <c r="I3517" s="948"/>
      <c r="J3517" s="948" t="s">
        <v>1096</v>
      </c>
      <c r="K3517" s="948">
        <v>2</v>
      </c>
      <c r="L3517" s="948" t="s">
        <v>1466</v>
      </c>
      <c r="M3517" s="948">
        <v>41600</v>
      </c>
      <c r="N3517" s="948" t="s">
        <v>84</v>
      </c>
      <c r="O3517" s="948">
        <v>94362</v>
      </c>
      <c r="P3517" s="948">
        <v>52762</v>
      </c>
      <c r="Q3517" s="948">
        <v>9746</v>
      </c>
      <c r="R3517" s="948">
        <v>9782</v>
      </c>
      <c r="S3517" s="948"/>
      <c r="T3517" s="948"/>
      <c r="U3517" s="948"/>
      <c r="V3517" s="948" t="s">
        <v>1348</v>
      </c>
      <c r="W3517" s="948">
        <v>8</v>
      </c>
    </row>
    <row r="3518" spans="1:23" s="917" customFormat="1" ht="12.75" customHeight="1">
      <c r="A3518" s="948">
        <v>1952</v>
      </c>
      <c r="B3518" s="948">
        <v>2840</v>
      </c>
      <c r="C3518" s="948" t="s">
        <v>87</v>
      </c>
      <c r="D3518" s="948" t="s">
        <v>1270</v>
      </c>
      <c r="E3518" s="948">
        <v>49827</v>
      </c>
      <c r="F3518" s="948" t="s">
        <v>198</v>
      </c>
      <c r="G3518" s="948" t="s">
        <v>5434</v>
      </c>
      <c r="H3518" s="948" t="s">
        <v>4203</v>
      </c>
      <c r="I3518" s="948"/>
      <c r="J3518" s="948" t="s">
        <v>1096</v>
      </c>
      <c r="K3518" s="948">
        <v>2</v>
      </c>
      <c r="L3518" s="948" t="s">
        <v>25</v>
      </c>
      <c r="M3518" s="948">
        <v>41600</v>
      </c>
      <c r="N3518" s="948" t="s">
        <v>84</v>
      </c>
      <c r="O3518" s="948">
        <v>94362</v>
      </c>
      <c r="P3518" s="948">
        <v>52762</v>
      </c>
      <c r="Q3518" s="948">
        <v>9746</v>
      </c>
      <c r="R3518" s="948">
        <v>9782</v>
      </c>
      <c r="S3518" s="948"/>
      <c r="T3518" s="948"/>
      <c r="U3518" s="948"/>
      <c r="V3518" s="948" t="s">
        <v>1348</v>
      </c>
      <c r="W3518" s="948">
        <v>2</v>
      </c>
    </row>
    <row r="3519" spans="1:23" s="917" customFormat="1" ht="12.75" customHeight="1">
      <c r="A3519" s="948">
        <v>1932</v>
      </c>
      <c r="B3519" s="948">
        <v>2840</v>
      </c>
      <c r="C3519" s="948" t="s">
        <v>87</v>
      </c>
      <c r="D3519" s="948" t="s">
        <v>1270</v>
      </c>
      <c r="E3519" s="948">
        <v>49828</v>
      </c>
      <c r="F3519" s="948" t="s">
        <v>198</v>
      </c>
      <c r="G3519" s="948" t="s">
        <v>5435</v>
      </c>
      <c r="H3519" s="948" t="s">
        <v>3941</v>
      </c>
      <c r="I3519" s="948"/>
      <c r="J3519" s="948" t="s">
        <v>1096</v>
      </c>
      <c r="K3519" s="948">
        <v>2</v>
      </c>
      <c r="L3519" s="948" t="s">
        <v>25</v>
      </c>
      <c r="M3519" s="948">
        <v>41600</v>
      </c>
      <c r="N3519" s="948" t="s">
        <v>84</v>
      </c>
      <c r="O3519" s="948">
        <v>94362</v>
      </c>
      <c r="P3519" s="948">
        <v>52762</v>
      </c>
      <c r="Q3519" s="948">
        <v>9746</v>
      </c>
      <c r="R3519" s="948">
        <v>9782</v>
      </c>
      <c r="S3519" s="948"/>
      <c r="T3519" s="948"/>
      <c r="U3519" s="948"/>
      <c r="V3519" s="948" t="s">
        <v>1348</v>
      </c>
      <c r="W3519" s="948">
        <v>2</v>
      </c>
    </row>
    <row r="3520" spans="1:23" s="917" customFormat="1" ht="12.75" customHeight="1">
      <c r="A3520" s="948">
        <v>1932</v>
      </c>
      <c r="B3520" s="948">
        <v>2840</v>
      </c>
      <c r="C3520" s="948" t="s">
        <v>87</v>
      </c>
      <c r="D3520" s="948" t="s">
        <v>1270</v>
      </c>
      <c r="E3520" s="948">
        <v>49829</v>
      </c>
      <c r="F3520" s="948" t="s">
        <v>198</v>
      </c>
      <c r="G3520" s="948" t="s">
        <v>5436</v>
      </c>
      <c r="H3520" s="948" t="s">
        <v>5380</v>
      </c>
      <c r="I3520" s="948"/>
      <c r="J3520" s="948" t="s">
        <v>1096</v>
      </c>
      <c r="K3520" s="948">
        <v>1</v>
      </c>
      <c r="L3520" s="948" t="s">
        <v>25</v>
      </c>
      <c r="M3520" s="948">
        <v>41600</v>
      </c>
      <c r="N3520" s="948" t="s">
        <v>84</v>
      </c>
      <c r="O3520" s="948">
        <v>94362</v>
      </c>
      <c r="P3520" s="948">
        <v>52762</v>
      </c>
      <c r="Q3520" s="948">
        <v>9746</v>
      </c>
      <c r="R3520" s="948">
        <v>9782</v>
      </c>
      <c r="S3520" s="948"/>
      <c r="T3520" s="948"/>
      <c r="U3520" s="948"/>
      <c r="V3520" s="948" t="s">
        <v>1348</v>
      </c>
      <c r="W3520" s="948">
        <v>2</v>
      </c>
    </row>
    <row r="3521" spans="1:23" s="917" customFormat="1" ht="12.75" customHeight="1">
      <c r="A3521" s="948">
        <v>1715</v>
      </c>
      <c r="B3521" s="948">
        <v>2840</v>
      </c>
      <c r="C3521" s="948" t="s">
        <v>87</v>
      </c>
      <c r="D3521" s="948" t="s">
        <v>1093</v>
      </c>
      <c r="E3521" s="948">
        <v>49830</v>
      </c>
      <c r="F3521" s="948" t="s">
        <v>198</v>
      </c>
      <c r="G3521" s="948" t="s">
        <v>5437</v>
      </c>
      <c r="H3521" s="948" t="s">
        <v>5438</v>
      </c>
      <c r="I3521" s="948"/>
      <c r="J3521" s="948" t="s">
        <v>1096</v>
      </c>
      <c r="K3521" s="948">
        <v>3</v>
      </c>
      <c r="L3521" s="948" t="s">
        <v>25</v>
      </c>
      <c r="M3521" s="948">
        <v>41600</v>
      </c>
      <c r="N3521" s="948" t="s">
        <v>84</v>
      </c>
      <c r="O3521" s="948">
        <v>94362</v>
      </c>
      <c r="P3521" s="948">
        <v>52762</v>
      </c>
      <c r="Q3521" s="948">
        <v>18870</v>
      </c>
      <c r="R3521" s="948">
        <v>34212</v>
      </c>
      <c r="S3521" s="948"/>
      <c r="T3521" s="948"/>
      <c r="U3521" s="948"/>
      <c r="V3521" s="948" t="s">
        <v>1348</v>
      </c>
      <c r="W3521" s="948">
        <v>5</v>
      </c>
    </row>
    <row r="3522" spans="1:23" s="917" customFormat="1" ht="12.75" customHeight="1">
      <c r="A3522" s="948">
        <v>1455</v>
      </c>
      <c r="B3522" s="948">
        <v>2807</v>
      </c>
      <c r="C3522" s="948" t="s">
        <v>1102</v>
      </c>
      <c r="D3522" s="948" t="s">
        <v>1133</v>
      </c>
      <c r="E3522" s="948">
        <v>49831</v>
      </c>
      <c r="F3522" s="948" t="s">
        <v>198</v>
      </c>
      <c r="G3522" s="948" t="s">
        <v>5439</v>
      </c>
      <c r="H3522" s="948" t="s">
        <v>5440</v>
      </c>
      <c r="I3522" s="948"/>
      <c r="J3522" s="948" t="s">
        <v>1096</v>
      </c>
      <c r="K3522" s="948">
        <v>2</v>
      </c>
      <c r="L3522" s="948" t="s">
        <v>25</v>
      </c>
      <c r="M3522" s="948">
        <v>41600</v>
      </c>
      <c r="N3522" s="948" t="s">
        <v>97</v>
      </c>
      <c r="O3522" s="948">
        <v>122428</v>
      </c>
      <c r="P3522" s="948">
        <v>80828</v>
      </c>
      <c r="Q3522" s="948">
        <v>18870</v>
      </c>
      <c r="R3522" s="948">
        <v>26466</v>
      </c>
      <c r="S3522" s="948"/>
      <c r="T3522" s="948"/>
      <c r="U3522" s="948"/>
      <c r="V3522" s="948" t="s">
        <v>1348</v>
      </c>
      <c r="W3522" s="948">
        <v>2</v>
      </c>
    </row>
    <row r="3523" spans="1:23" s="917" customFormat="1" ht="12.75" customHeight="1">
      <c r="A3523" s="948">
        <v>1034</v>
      </c>
      <c r="B3523" s="948">
        <v>2803</v>
      </c>
      <c r="C3523" s="948" t="s">
        <v>98</v>
      </c>
      <c r="D3523" s="948" t="s">
        <v>1292</v>
      </c>
      <c r="E3523" s="948">
        <v>49832</v>
      </c>
      <c r="F3523" s="948" t="s">
        <v>198</v>
      </c>
      <c r="G3523" s="948" t="s">
        <v>5441</v>
      </c>
      <c r="H3523" s="948" t="s">
        <v>5442</v>
      </c>
      <c r="I3523" s="948"/>
      <c r="J3523" s="948" t="s">
        <v>1096</v>
      </c>
      <c r="K3523" s="948">
        <v>3</v>
      </c>
      <c r="L3523" s="948" t="s">
        <v>25</v>
      </c>
      <c r="M3523" s="948">
        <v>41600</v>
      </c>
      <c r="N3523" s="948" t="s">
        <v>97</v>
      </c>
      <c r="O3523" s="948">
        <v>122428</v>
      </c>
      <c r="P3523" s="948">
        <v>80828</v>
      </c>
      <c r="Q3523" s="948">
        <v>18870</v>
      </c>
      <c r="R3523" s="948">
        <v>26466</v>
      </c>
      <c r="S3523" s="948"/>
      <c r="T3523" s="948"/>
      <c r="U3523" s="948"/>
      <c r="V3523" s="948" t="s">
        <v>1348</v>
      </c>
      <c r="W3523" s="948">
        <v>1</v>
      </c>
    </row>
    <row r="3524" spans="1:23" s="917" customFormat="1" ht="12.75" customHeight="1">
      <c r="A3524" s="948">
        <v>1330</v>
      </c>
      <c r="B3524" s="948">
        <v>2840</v>
      </c>
      <c r="C3524" s="948" t="s">
        <v>87</v>
      </c>
      <c r="D3524" s="948" t="s">
        <v>1266</v>
      </c>
      <c r="E3524" s="948">
        <v>49833</v>
      </c>
      <c r="F3524" s="948" t="s">
        <v>198</v>
      </c>
      <c r="G3524" s="948" t="s">
        <v>5443</v>
      </c>
      <c r="H3524" s="948" t="s">
        <v>5442</v>
      </c>
      <c r="I3524" s="948"/>
      <c r="J3524" s="948" t="s">
        <v>1096</v>
      </c>
      <c r="K3524" s="948">
        <v>2</v>
      </c>
      <c r="L3524" s="948" t="s">
        <v>25</v>
      </c>
      <c r="M3524" s="948">
        <v>41600</v>
      </c>
      <c r="N3524" s="948" t="s">
        <v>84</v>
      </c>
      <c r="O3524" s="948">
        <v>94362</v>
      </c>
      <c r="P3524" s="948">
        <v>52762</v>
      </c>
      <c r="Q3524" s="948">
        <v>18870</v>
      </c>
      <c r="R3524" s="948">
        <v>34212</v>
      </c>
      <c r="S3524" s="948"/>
      <c r="T3524" s="948"/>
      <c r="U3524" s="948"/>
      <c r="V3524" s="948" t="s">
        <v>1348</v>
      </c>
      <c r="W3524" s="948">
        <v>1</v>
      </c>
    </row>
    <row r="3525" spans="1:23" s="917" customFormat="1" ht="12.75" customHeight="1">
      <c r="A3525" s="948">
        <v>1932</v>
      </c>
      <c r="B3525" s="948">
        <v>2840</v>
      </c>
      <c r="C3525" s="948" t="s">
        <v>87</v>
      </c>
      <c r="D3525" s="948" t="s">
        <v>1270</v>
      </c>
      <c r="E3525" s="948">
        <v>49834</v>
      </c>
      <c r="F3525" s="948" t="s">
        <v>198</v>
      </c>
      <c r="G3525" s="948" t="s">
        <v>5444</v>
      </c>
      <c r="H3525" s="948" t="s">
        <v>5380</v>
      </c>
      <c r="I3525" s="948"/>
      <c r="J3525" s="948" t="s">
        <v>1096</v>
      </c>
      <c r="K3525" s="948">
        <v>3</v>
      </c>
      <c r="L3525" s="948" t="s">
        <v>25</v>
      </c>
      <c r="M3525" s="948">
        <v>41600</v>
      </c>
      <c r="N3525" s="948" t="s">
        <v>84</v>
      </c>
      <c r="O3525" s="948">
        <v>94362</v>
      </c>
      <c r="P3525" s="948">
        <v>52762</v>
      </c>
      <c r="Q3525" s="948">
        <v>9746</v>
      </c>
      <c r="R3525" s="948">
        <v>9782</v>
      </c>
      <c r="S3525" s="948"/>
      <c r="T3525" s="948"/>
      <c r="U3525" s="948"/>
      <c r="V3525" s="948" t="s">
        <v>1348</v>
      </c>
      <c r="W3525" s="948">
        <v>2</v>
      </c>
    </row>
    <row r="3526" spans="1:23" s="917" customFormat="1" ht="12.75" customHeight="1">
      <c r="A3526" s="948">
        <v>1932</v>
      </c>
      <c r="B3526" s="948">
        <v>2840</v>
      </c>
      <c r="C3526" s="948" t="s">
        <v>87</v>
      </c>
      <c r="D3526" s="948" t="s">
        <v>1270</v>
      </c>
      <c r="E3526" s="948">
        <v>49835</v>
      </c>
      <c r="F3526" s="948" t="s">
        <v>198</v>
      </c>
      <c r="G3526" s="948" t="s">
        <v>5445</v>
      </c>
      <c r="H3526" s="948" t="s">
        <v>5380</v>
      </c>
      <c r="I3526" s="948"/>
      <c r="J3526" s="948" t="s">
        <v>1096</v>
      </c>
      <c r="K3526" s="948">
        <v>2</v>
      </c>
      <c r="L3526" s="948" t="s">
        <v>25</v>
      </c>
      <c r="M3526" s="948">
        <v>41600</v>
      </c>
      <c r="N3526" s="948" t="s">
        <v>84</v>
      </c>
      <c r="O3526" s="948">
        <v>94362</v>
      </c>
      <c r="P3526" s="948">
        <v>52762</v>
      </c>
      <c r="Q3526" s="948">
        <v>9746</v>
      </c>
      <c r="R3526" s="948">
        <v>9782</v>
      </c>
      <c r="S3526" s="948"/>
      <c r="T3526" s="948"/>
      <c r="U3526" s="948"/>
      <c r="V3526" s="948" t="s">
        <v>1348</v>
      </c>
      <c r="W3526" s="948">
        <v>2</v>
      </c>
    </row>
    <row r="3527" spans="1:23" s="917" customFormat="1" ht="12.75" customHeight="1">
      <c r="A3527" s="948">
        <v>1330</v>
      </c>
      <c r="B3527" s="948">
        <v>2821</v>
      </c>
      <c r="C3527" s="948" t="s">
        <v>102</v>
      </c>
      <c r="D3527" s="948" t="s">
        <v>1266</v>
      </c>
      <c r="E3527" s="948">
        <v>49836</v>
      </c>
      <c r="F3527" s="948" t="s">
        <v>198</v>
      </c>
      <c r="G3527" s="948" t="s">
        <v>5446</v>
      </c>
      <c r="H3527" s="948" t="s">
        <v>5447</v>
      </c>
      <c r="I3527" s="948"/>
      <c r="J3527" s="948" t="s">
        <v>1096</v>
      </c>
      <c r="K3527" s="948">
        <v>3</v>
      </c>
      <c r="L3527" s="948" t="s">
        <v>25</v>
      </c>
      <c r="M3527" s="948">
        <v>41600</v>
      </c>
      <c r="N3527" s="948" t="s">
        <v>97</v>
      </c>
      <c r="O3527" s="948">
        <v>122428</v>
      </c>
      <c r="P3527" s="948">
        <v>80828</v>
      </c>
      <c r="Q3527" s="948">
        <v>18870</v>
      </c>
      <c r="R3527" s="948">
        <v>34212</v>
      </c>
      <c r="S3527" s="948"/>
      <c r="T3527" s="948"/>
      <c r="U3527" s="948"/>
      <c r="V3527" s="948" t="s">
        <v>1348</v>
      </c>
      <c r="W3527" s="948">
        <v>1</v>
      </c>
    </row>
    <row r="3528" spans="1:23" s="917" customFormat="1" ht="12.75" customHeight="1">
      <c r="A3528" s="948">
        <v>1525</v>
      </c>
      <c r="B3528" s="948">
        <v>2844</v>
      </c>
      <c r="C3528" s="948" t="s">
        <v>91</v>
      </c>
      <c r="D3528" s="948" t="s">
        <v>1270</v>
      </c>
      <c r="E3528" s="948">
        <v>49837</v>
      </c>
      <c r="F3528" s="948" t="s">
        <v>198</v>
      </c>
      <c r="G3528" s="948" t="s">
        <v>5448</v>
      </c>
      <c r="H3528" s="948" t="s">
        <v>5409</v>
      </c>
      <c r="I3528" s="948"/>
      <c r="J3528" s="948" t="s">
        <v>1096</v>
      </c>
      <c r="K3528" s="948">
        <v>2</v>
      </c>
      <c r="L3528" s="948" t="s">
        <v>25</v>
      </c>
      <c r="M3528" s="948">
        <v>41600</v>
      </c>
      <c r="N3528" s="948" t="s">
        <v>88</v>
      </c>
      <c r="O3528" s="948">
        <v>101092</v>
      </c>
      <c r="P3528" s="948">
        <v>59492</v>
      </c>
      <c r="Q3528" s="948">
        <v>18870</v>
      </c>
      <c r="R3528" s="948">
        <v>34212</v>
      </c>
      <c r="S3528" s="948"/>
      <c r="T3528" s="948"/>
      <c r="U3528" s="948"/>
      <c r="V3528" s="948" t="s">
        <v>1348</v>
      </c>
      <c r="W3528" s="948">
        <v>1</v>
      </c>
    </row>
    <row r="3529" spans="1:23" s="917" customFormat="1" ht="12.75" customHeight="1">
      <c r="A3529" s="948">
        <v>1912</v>
      </c>
      <c r="B3529" s="948">
        <v>2840</v>
      </c>
      <c r="C3529" s="948" t="s">
        <v>87</v>
      </c>
      <c r="D3529" s="948" t="s">
        <v>1270</v>
      </c>
      <c r="E3529" s="948">
        <v>49838</v>
      </c>
      <c r="F3529" s="948" t="s">
        <v>198</v>
      </c>
      <c r="G3529" s="948" t="s">
        <v>5449</v>
      </c>
      <c r="H3529" s="948" t="s">
        <v>5450</v>
      </c>
      <c r="I3529" s="948"/>
      <c r="J3529" s="948" t="s">
        <v>1096</v>
      </c>
      <c r="K3529" s="948">
        <v>2</v>
      </c>
      <c r="L3529" s="948" t="s">
        <v>25</v>
      </c>
      <c r="M3529" s="948">
        <v>41600</v>
      </c>
      <c r="N3529" s="948" t="s">
        <v>84</v>
      </c>
      <c r="O3529" s="948">
        <v>94362</v>
      </c>
      <c r="P3529" s="948">
        <v>52762</v>
      </c>
      <c r="Q3529" s="948">
        <v>9746</v>
      </c>
      <c r="R3529" s="948">
        <v>9782</v>
      </c>
      <c r="S3529" s="948"/>
      <c r="T3529" s="948"/>
      <c r="U3529" s="948"/>
      <c r="V3529" s="948" t="s">
        <v>1348</v>
      </c>
      <c r="W3529" s="948">
        <v>1</v>
      </c>
    </row>
    <row r="3530" spans="1:23" s="917" customFormat="1" ht="12.75" customHeight="1">
      <c r="A3530" s="948">
        <v>1034</v>
      </c>
      <c r="B3530" s="948">
        <v>2803</v>
      </c>
      <c r="C3530" s="948" t="s">
        <v>98</v>
      </c>
      <c r="D3530" s="948" t="s">
        <v>1292</v>
      </c>
      <c r="E3530" s="948">
        <v>49839</v>
      </c>
      <c r="F3530" s="948" t="s">
        <v>198</v>
      </c>
      <c r="G3530" s="948" t="s">
        <v>5451</v>
      </c>
      <c r="H3530" s="948" t="s">
        <v>5263</v>
      </c>
      <c r="I3530" s="948"/>
      <c r="J3530" s="948" t="s">
        <v>1096</v>
      </c>
      <c r="K3530" s="948">
        <v>3</v>
      </c>
      <c r="L3530" s="948" t="s">
        <v>25</v>
      </c>
      <c r="M3530" s="948">
        <v>41600</v>
      </c>
      <c r="N3530" s="948" t="s">
        <v>97</v>
      </c>
      <c r="O3530" s="948">
        <v>122428</v>
      </c>
      <c r="P3530" s="948">
        <v>80828</v>
      </c>
      <c r="Q3530" s="948">
        <v>18870</v>
      </c>
      <c r="R3530" s="948">
        <v>26466</v>
      </c>
      <c r="S3530" s="948"/>
      <c r="T3530" s="948"/>
      <c r="U3530" s="948"/>
      <c r="V3530" s="948" t="s">
        <v>1348</v>
      </c>
      <c r="W3530" s="948">
        <v>1</v>
      </c>
    </row>
    <row r="3531" spans="1:23" s="917" customFormat="1" ht="12.75" customHeight="1">
      <c r="A3531" s="948">
        <v>1932</v>
      </c>
      <c r="B3531" s="948">
        <v>2840</v>
      </c>
      <c r="C3531" s="948" t="s">
        <v>87</v>
      </c>
      <c r="D3531" s="948" t="s">
        <v>1270</v>
      </c>
      <c r="E3531" s="948">
        <v>49840</v>
      </c>
      <c r="F3531" s="948" t="s">
        <v>198</v>
      </c>
      <c r="G3531" s="948" t="s">
        <v>5452</v>
      </c>
      <c r="H3531" s="948" t="s">
        <v>5380</v>
      </c>
      <c r="I3531" s="948"/>
      <c r="J3531" s="948" t="s">
        <v>1096</v>
      </c>
      <c r="K3531" s="948">
        <v>2</v>
      </c>
      <c r="L3531" s="948" t="s">
        <v>25</v>
      </c>
      <c r="M3531" s="948">
        <v>41600</v>
      </c>
      <c r="N3531" s="948" t="s">
        <v>84</v>
      </c>
      <c r="O3531" s="948">
        <v>94362</v>
      </c>
      <c r="P3531" s="948">
        <v>52762</v>
      </c>
      <c r="Q3531" s="948">
        <v>9746</v>
      </c>
      <c r="R3531" s="948">
        <v>9782</v>
      </c>
      <c r="S3531" s="948"/>
      <c r="T3531" s="948"/>
      <c r="U3531" s="948"/>
      <c r="V3531" s="948" t="s">
        <v>1348</v>
      </c>
      <c r="W3531" s="948">
        <v>2</v>
      </c>
    </row>
    <row r="3532" spans="1:23" s="917" customFormat="1" ht="12.75" customHeight="1">
      <c r="A3532" s="948">
        <v>1932</v>
      </c>
      <c r="B3532" s="948">
        <v>2840</v>
      </c>
      <c r="C3532" s="948" t="s">
        <v>87</v>
      </c>
      <c r="D3532" s="948" t="s">
        <v>1270</v>
      </c>
      <c r="E3532" s="948">
        <v>49841</v>
      </c>
      <c r="F3532" s="948" t="s">
        <v>198</v>
      </c>
      <c r="G3532" s="948" t="s">
        <v>5453</v>
      </c>
      <c r="H3532" s="948" t="s">
        <v>5380</v>
      </c>
      <c r="I3532" s="948"/>
      <c r="J3532" s="948" t="s">
        <v>1096</v>
      </c>
      <c r="K3532" s="948">
        <v>2</v>
      </c>
      <c r="L3532" s="948" t="s">
        <v>25</v>
      </c>
      <c r="M3532" s="948">
        <v>41600</v>
      </c>
      <c r="N3532" s="948" t="s">
        <v>84</v>
      </c>
      <c r="O3532" s="948">
        <v>94362</v>
      </c>
      <c r="P3532" s="948">
        <v>52762</v>
      </c>
      <c r="Q3532" s="948">
        <v>9746</v>
      </c>
      <c r="R3532" s="948">
        <v>9782</v>
      </c>
      <c r="S3532" s="948"/>
      <c r="T3532" s="948"/>
      <c r="U3532" s="948"/>
      <c r="V3532" s="948" t="s">
        <v>1348</v>
      </c>
      <c r="W3532" s="948">
        <v>2</v>
      </c>
    </row>
    <row r="3533" spans="1:23" s="917" customFormat="1" ht="12.75" customHeight="1">
      <c r="A3533" s="948">
        <v>1034</v>
      </c>
      <c r="B3533" s="948">
        <v>2803</v>
      </c>
      <c r="C3533" s="948" t="s">
        <v>98</v>
      </c>
      <c r="D3533" s="948" t="s">
        <v>1292</v>
      </c>
      <c r="E3533" s="948">
        <v>49842</v>
      </c>
      <c r="F3533" s="948" t="s">
        <v>198</v>
      </c>
      <c r="G3533" s="948" t="s">
        <v>5454</v>
      </c>
      <c r="H3533" s="948" t="s">
        <v>5442</v>
      </c>
      <c r="I3533" s="948"/>
      <c r="J3533" s="948" t="s">
        <v>1096</v>
      </c>
      <c r="K3533" s="948">
        <v>5</v>
      </c>
      <c r="L3533" s="948" t="s">
        <v>25</v>
      </c>
      <c r="M3533" s="948">
        <v>41600</v>
      </c>
      <c r="N3533" s="948" t="s">
        <v>97</v>
      </c>
      <c r="O3533" s="948">
        <v>122428</v>
      </c>
      <c r="P3533" s="948">
        <v>80828</v>
      </c>
      <c r="Q3533" s="948">
        <v>18870</v>
      </c>
      <c r="R3533" s="948">
        <v>26466</v>
      </c>
      <c r="S3533" s="948"/>
      <c r="T3533" s="948"/>
      <c r="U3533" s="948"/>
      <c r="V3533" s="948" t="s">
        <v>1348</v>
      </c>
      <c r="W3533" s="948">
        <v>2</v>
      </c>
    </row>
    <row r="3534" spans="1:23" s="917" customFormat="1" ht="12.75" customHeight="1">
      <c r="A3534" s="948">
        <v>1715</v>
      </c>
      <c r="B3534" s="948">
        <v>2840</v>
      </c>
      <c r="C3534" s="948" t="s">
        <v>87</v>
      </c>
      <c r="D3534" s="948" t="s">
        <v>1093</v>
      </c>
      <c r="E3534" s="948">
        <v>49843</v>
      </c>
      <c r="F3534" s="948" t="s">
        <v>198</v>
      </c>
      <c r="G3534" s="948" t="s">
        <v>5455</v>
      </c>
      <c r="H3534" s="948" t="s">
        <v>5025</v>
      </c>
      <c r="I3534" s="948"/>
      <c r="J3534" s="948" t="s">
        <v>1096</v>
      </c>
      <c r="K3534" s="948">
        <v>2</v>
      </c>
      <c r="L3534" s="948" t="s">
        <v>25</v>
      </c>
      <c r="M3534" s="948">
        <v>41600</v>
      </c>
      <c r="N3534" s="948" t="s">
        <v>84</v>
      </c>
      <c r="O3534" s="948">
        <v>94362</v>
      </c>
      <c r="P3534" s="948">
        <v>52762</v>
      </c>
      <c r="Q3534" s="948">
        <v>18870</v>
      </c>
      <c r="R3534" s="948">
        <v>34212</v>
      </c>
      <c r="S3534" s="948"/>
      <c r="T3534" s="948"/>
      <c r="U3534" s="948"/>
      <c r="V3534" s="948" t="s">
        <v>1348</v>
      </c>
      <c r="W3534" s="948">
        <v>4</v>
      </c>
    </row>
    <row r="3535" spans="1:23" s="917" customFormat="1" ht="12.75" customHeight="1">
      <c r="A3535" s="948">
        <v>1705</v>
      </c>
      <c r="B3535" s="948">
        <v>2840</v>
      </c>
      <c r="C3535" s="948" t="s">
        <v>87</v>
      </c>
      <c r="D3535" s="948" t="s">
        <v>1093</v>
      </c>
      <c r="E3535" s="948">
        <v>49844</v>
      </c>
      <c r="F3535" s="948" t="s">
        <v>198</v>
      </c>
      <c r="G3535" s="948" t="s">
        <v>5456</v>
      </c>
      <c r="H3535" s="948" t="s">
        <v>5438</v>
      </c>
      <c r="I3535" s="948"/>
      <c r="J3535" s="948" t="s">
        <v>1096</v>
      </c>
      <c r="K3535" s="948">
        <v>2</v>
      </c>
      <c r="L3535" s="948" t="s">
        <v>25</v>
      </c>
      <c r="M3535" s="948">
        <v>41600</v>
      </c>
      <c r="N3535" s="948" t="s">
        <v>84</v>
      </c>
      <c r="O3535" s="948">
        <v>94362</v>
      </c>
      <c r="P3535" s="948">
        <v>52762</v>
      </c>
      <c r="Q3535" s="948">
        <v>18870</v>
      </c>
      <c r="R3535" s="948">
        <v>26466</v>
      </c>
      <c r="S3535" s="948"/>
      <c r="T3535" s="948"/>
      <c r="U3535" s="948"/>
      <c r="V3535" s="948" t="s">
        <v>1348</v>
      </c>
      <c r="W3535" s="948">
        <v>3</v>
      </c>
    </row>
    <row r="3536" spans="1:23" s="917" customFormat="1" ht="12.75" customHeight="1">
      <c r="A3536" s="948">
        <v>1720</v>
      </c>
      <c r="B3536" s="948">
        <v>2840</v>
      </c>
      <c r="C3536" s="948" t="s">
        <v>87</v>
      </c>
      <c r="D3536" s="948" t="s">
        <v>1093</v>
      </c>
      <c r="E3536" s="948">
        <v>49845</v>
      </c>
      <c r="F3536" s="948" t="s">
        <v>198</v>
      </c>
      <c r="G3536" s="948" t="s">
        <v>5457</v>
      </c>
      <c r="H3536" s="948" t="s">
        <v>5025</v>
      </c>
      <c r="I3536" s="948"/>
      <c r="J3536" s="948" t="s">
        <v>1096</v>
      </c>
      <c r="K3536" s="948">
        <v>2</v>
      </c>
      <c r="L3536" s="948" t="s">
        <v>25</v>
      </c>
      <c r="M3536" s="948">
        <v>41600</v>
      </c>
      <c r="N3536" s="948" t="s">
        <v>84</v>
      </c>
      <c r="O3536" s="948">
        <v>94362</v>
      </c>
      <c r="P3536" s="948">
        <v>52762</v>
      </c>
      <c r="Q3536" s="948">
        <v>18870</v>
      </c>
      <c r="R3536" s="948">
        <v>34212</v>
      </c>
      <c r="S3536" s="948"/>
      <c r="T3536" s="948"/>
      <c r="U3536" s="948"/>
      <c r="V3536" s="948" t="s">
        <v>1348</v>
      </c>
      <c r="W3536" s="948">
        <v>2</v>
      </c>
    </row>
    <row r="3537" spans="1:23" s="917" customFormat="1" ht="12.75" customHeight="1">
      <c r="A3537" s="948">
        <v>2004</v>
      </c>
      <c r="B3537" s="948">
        <v>2840</v>
      </c>
      <c r="C3537" s="948" t="s">
        <v>87</v>
      </c>
      <c r="D3537" s="948" t="s">
        <v>1266</v>
      </c>
      <c r="E3537" s="948">
        <v>49846</v>
      </c>
      <c r="F3537" s="948" t="s">
        <v>198</v>
      </c>
      <c r="G3537" s="948" t="s">
        <v>5458</v>
      </c>
      <c r="H3537" s="948" t="s">
        <v>3941</v>
      </c>
      <c r="I3537" s="948"/>
      <c r="J3537" s="948" t="s">
        <v>1096</v>
      </c>
      <c r="K3537" s="948">
        <v>5</v>
      </c>
      <c r="L3537" s="948" t="s">
        <v>1415</v>
      </c>
      <c r="M3537" s="948">
        <v>0</v>
      </c>
      <c r="N3537" s="948" t="s">
        <v>84</v>
      </c>
      <c r="O3537" s="948">
        <v>97274</v>
      </c>
      <c r="P3537" s="948">
        <v>97274</v>
      </c>
      <c r="Q3537" s="948">
        <v>18870</v>
      </c>
      <c r="R3537" s="948">
        <v>26466</v>
      </c>
      <c r="S3537" s="948"/>
      <c r="T3537" s="948"/>
      <c r="U3537" s="948"/>
      <c r="V3537" s="948" t="s">
        <v>1348</v>
      </c>
      <c r="W3537" s="948">
        <v>2</v>
      </c>
    </row>
    <row r="3538" spans="1:23" s="917" customFormat="1" ht="12.75" customHeight="1">
      <c r="A3538" s="948">
        <v>1125</v>
      </c>
      <c r="B3538" s="948">
        <v>2808</v>
      </c>
      <c r="C3538" s="948" t="s">
        <v>99</v>
      </c>
      <c r="D3538" s="948" t="s">
        <v>1445</v>
      </c>
      <c r="E3538" s="948">
        <v>49847</v>
      </c>
      <c r="F3538" s="948" t="s">
        <v>198</v>
      </c>
      <c r="G3538" s="948" t="s">
        <v>5459</v>
      </c>
      <c r="H3538" s="948" t="s">
        <v>5409</v>
      </c>
      <c r="I3538" s="948"/>
      <c r="J3538" s="948" t="s">
        <v>1096</v>
      </c>
      <c r="K3538" s="948">
        <v>3</v>
      </c>
      <c r="L3538" s="948" t="s">
        <v>25</v>
      </c>
      <c r="M3538" s="948">
        <v>41600</v>
      </c>
      <c r="N3538" s="948" t="s">
        <v>97</v>
      </c>
      <c r="O3538" s="948">
        <v>122428</v>
      </c>
      <c r="P3538" s="948">
        <v>80828</v>
      </c>
      <c r="Q3538" s="948">
        <v>18870</v>
      </c>
      <c r="R3538" s="948">
        <v>26466</v>
      </c>
      <c r="S3538" s="948"/>
      <c r="T3538" s="948"/>
      <c r="U3538" s="948"/>
      <c r="V3538" s="948" t="s">
        <v>1348</v>
      </c>
      <c r="W3538" s="948">
        <v>1</v>
      </c>
    </row>
    <row r="3539" spans="1:23" s="917" customFormat="1" ht="12.75" customHeight="1">
      <c r="A3539" s="948">
        <v>2004</v>
      </c>
      <c r="B3539" s="948">
        <v>2840</v>
      </c>
      <c r="C3539" s="948" t="s">
        <v>87</v>
      </c>
      <c r="D3539" s="948" t="s">
        <v>1266</v>
      </c>
      <c r="E3539" s="948">
        <v>49848</v>
      </c>
      <c r="F3539" s="948" t="s">
        <v>198</v>
      </c>
      <c r="G3539" s="948" t="s">
        <v>5460</v>
      </c>
      <c r="H3539" s="948" t="s">
        <v>5442</v>
      </c>
      <c r="I3539" s="948"/>
      <c r="J3539" s="948" t="s">
        <v>1096</v>
      </c>
      <c r="K3539" s="948">
        <v>15</v>
      </c>
      <c r="L3539" s="948" t="s">
        <v>1415</v>
      </c>
      <c r="M3539" s="948">
        <v>0</v>
      </c>
      <c r="N3539" s="948" t="s">
        <v>84</v>
      </c>
      <c r="O3539" s="948">
        <v>97274</v>
      </c>
      <c r="P3539" s="948">
        <v>97274</v>
      </c>
      <c r="Q3539" s="948">
        <v>18870</v>
      </c>
      <c r="R3539" s="948">
        <v>26466</v>
      </c>
      <c r="S3539" s="948"/>
      <c r="T3539" s="948"/>
      <c r="U3539" s="948"/>
      <c r="V3539" s="948" t="s">
        <v>1348</v>
      </c>
      <c r="W3539" s="948">
        <v>2</v>
      </c>
    </row>
    <row r="3540" spans="1:23" s="917" customFormat="1" ht="12.75" customHeight="1">
      <c r="A3540" s="948">
        <v>1720</v>
      </c>
      <c r="B3540" s="948">
        <v>2840</v>
      </c>
      <c r="C3540" s="948" t="s">
        <v>87</v>
      </c>
      <c r="D3540" s="948" t="s">
        <v>1093</v>
      </c>
      <c r="E3540" s="948">
        <v>49849</v>
      </c>
      <c r="F3540" s="948" t="s">
        <v>198</v>
      </c>
      <c r="G3540" s="948" t="s">
        <v>5461</v>
      </c>
      <c r="H3540" s="948" t="s">
        <v>5462</v>
      </c>
      <c r="I3540" s="948"/>
      <c r="J3540" s="948" t="s">
        <v>1096</v>
      </c>
      <c r="K3540" s="948">
        <v>2</v>
      </c>
      <c r="L3540" s="948" t="s">
        <v>25</v>
      </c>
      <c r="M3540" s="948">
        <v>41600</v>
      </c>
      <c r="N3540" s="948" t="s">
        <v>84</v>
      </c>
      <c r="O3540" s="948">
        <v>94362</v>
      </c>
      <c r="P3540" s="948">
        <v>52762</v>
      </c>
      <c r="Q3540" s="948">
        <v>18870</v>
      </c>
      <c r="R3540" s="948">
        <v>34212</v>
      </c>
      <c r="S3540" s="948"/>
      <c r="T3540" s="948"/>
      <c r="U3540" s="948"/>
      <c r="V3540" s="948" t="s">
        <v>1348</v>
      </c>
      <c r="W3540" s="948">
        <v>1</v>
      </c>
    </row>
    <row r="3541" spans="1:23" s="917" customFormat="1" ht="12.75" customHeight="1">
      <c r="A3541" s="948">
        <v>1912</v>
      </c>
      <c r="B3541" s="948">
        <v>2840</v>
      </c>
      <c r="C3541" s="948" t="s">
        <v>87</v>
      </c>
      <c r="D3541" s="948" t="s">
        <v>1270</v>
      </c>
      <c r="E3541" s="948">
        <v>49850</v>
      </c>
      <c r="F3541" s="948" t="s">
        <v>198</v>
      </c>
      <c r="G3541" s="948" t="s">
        <v>5463</v>
      </c>
      <c r="H3541" s="948" t="s">
        <v>5409</v>
      </c>
      <c r="I3541" s="948"/>
      <c r="J3541" s="948" t="s">
        <v>1096</v>
      </c>
      <c r="K3541" s="948">
        <v>2</v>
      </c>
      <c r="L3541" s="948" t="s">
        <v>1466</v>
      </c>
      <c r="M3541" s="948">
        <v>41600</v>
      </c>
      <c r="N3541" s="948" t="s">
        <v>84</v>
      </c>
      <c r="O3541" s="948">
        <v>94362</v>
      </c>
      <c r="P3541" s="948">
        <v>52762</v>
      </c>
      <c r="Q3541" s="948">
        <v>9746</v>
      </c>
      <c r="R3541" s="948">
        <v>9782</v>
      </c>
      <c r="S3541" s="948"/>
      <c r="T3541" s="948"/>
      <c r="U3541" s="948"/>
      <c r="V3541" s="948" t="s">
        <v>1348</v>
      </c>
      <c r="W3541" s="948">
        <v>1</v>
      </c>
    </row>
    <row r="3542" spans="1:23" s="917" customFormat="1" ht="12.75" customHeight="1">
      <c r="A3542" s="948">
        <v>1715</v>
      </c>
      <c r="B3542" s="948">
        <v>2840</v>
      </c>
      <c r="C3542" s="948" t="s">
        <v>87</v>
      </c>
      <c r="D3542" s="948" t="s">
        <v>1093</v>
      </c>
      <c r="E3542" s="948">
        <v>49852</v>
      </c>
      <c r="F3542" s="948" t="s">
        <v>198</v>
      </c>
      <c r="G3542" s="948" t="s">
        <v>5464</v>
      </c>
      <c r="H3542" s="948" t="s">
        <v>5438</v>
      </c>
      <c r="I3542" s="948"/>
      <c r="J3542" s="948" t="s">
        <v>1096</v>
      </c>
      <c r="K3542" s="948">
        <v>2</v>
      </c>
      <c r="L3542" s="948" t="s">
        <v>25</v>
      </c>
      <c r="M3542" s="948">
        <v>41600</v>
      </c>
      <c r="N3542" s="948" t="s">
        <v>84</v>
      </c>
      <c r="O3542" s="948">
        <v>94362</v>
      </c>
      <c r="P3542" s="948">
        <v>52762</v>
      </c>
      <c r="Q3542" s="948">
        <v>18870</v>
      </c>
      <c r="R3542" s="948">
        <v>34212</v>
      </c>
      <c r="S3542" s="948"/>
      <c r="T3542" s="948"/>
      <c r="U3542" s="948"/>
      <c r="V3542" s="948" t="s">
        <v>1348</v>
      </c>
      <c r="W3542" s="948">
        <v>2</v>
      </c>
    </row>
    <row r="3543" spans="1:23" s="917" customFormat="1" ht="12.75" customHeight="1">
      <c r="A3543" s="948">
        <v>1680</v>
      </c>
      <c r="B3543" s="948">
        <v>2840</v>
      </c>
      <c r="C3543" s="948" t="s">
        <v>87</v>
      </c>
      <c r="D3543" s="948" t="s">
        <v>1093</v>
      </c>
      <c r="E3543" s="948">
        <v>49853</v>
      </c>
      <c r="F3543" s="948" t="s">
        <v>198</v>
      </c>
      <c r="G3543" s="948" t="s">
        <v>5465</v>
      </c>
      <c r="H3543" s="948" t="s">
        <v>5466</v>
      </c>
      <c r="I3543" s="948"/>
      <c r="J3543" s="948" t="s">
        <v>1096</v>
      </c>
      <c r="K3543" s="948">
        <v>2</v>
      </c>
      <c r="L3543" s="948" t="s">
        <v>25</v>
      </c>
      <c r="M3543" s="948">
        <v>41600</v>
      </c>
      <c r="N3543" s="948" t="s">
        <v>84</v>
      </c>
      <c r="O3543" s="948">
        <v>94362</v>
      </c>
      <c r="P3543" s="948">
        <v>52762</v>
      </c>
      <c r="Q3543" s="948">
        <v>18870</v>
      </c>
      <c r="R3543" s="948">
        <v>34212</v>
      </c>
      <c r="S3543" s="948"/>
      <c r="T3543" s="948"/>
      <c r="U3543" s="948"/>
      <c r="V3543" s="948" t="s">
        <v>1348</v>
      </c>
      <c r="W3543" s="948">
        <v>2</v>
      </c>
    </row>
    <row r="3544" spans="1:23" s="917" customFormat="1" ht="12.75" customHeight="1">
      <c r="A3544" s="948">
        <v>6666</v>
      </c>
      <c r="B3544" s="948">
        <v>2839</v>
      </c>
      <c r="C3544" s="948" t="s">
        <v>86</v>
      </c>
      <c r="D3544" s="948" t="s">
        <v>1445</v>
      </c>
      <c r="E3544" s="948">
        <v>49854</v>
      </c>
      <c r="F3544" s="948" t="s">
        <v>198</v>
      </c>
      <c r="G3544" s="948" t="s">
        <v>5467</v>
      </c>
      <c r="H3544" s="948" t="s">
        <v>5462</v>
      </c>
      <c r="I3544" s="948"/>
      <c r="J3544" s="948" t="s">
        <v>1096</v>
      </c>
      <c r="K3544" s="948">
        <v>1</v>
      </c>
      <c r="L3544" s="948" t="s">
        <v>25</v>
      </c>
      <c r="M3544" s="948">
        <v>41600</v>
      </c>
      <c r="N3544" s="948" t="s">
        <v>84</v>
      </c>
      <c r="O3544" s="948">
        <v>94362</v>
      </c>
      <c r="P3544" s="948">
        <v>52762</v>
      </c>
      <c r="Q3544" s="948">
        <v>9746</v>
      </c>
      <c r="R3544" s="948">
        <v>9782</v>
      </c>
      <c r="S3544" s="948"/>
      <c r="T3544" s="948"/>
      <c r="U3544" s="948"/>
      <c r="V3544" s="948" t="s">
        <v>1348</v>
      </c>
      <c r="W3544" s="948">
        <v>4</v>
      </c>
    </row>
    <row r="3545" spans="1:23" s="917" customFormat="1" ht="12.75" customHeight="1">
      <c r="A3545" s="948">
        <v>1034</v>
      </c>
      <c r="B3545" s="948">
        <v>2803</v>
      </c>
      <c r="C3545" s="948" t="s">
        <v>98</v>
      </c>
      <c r="D3545" s="948" t="s">
        <v>1292</v>
      </c>
      <c r="E3545" s="948">
        <v>49855</v>
      </c>
      <c r="F3545" s="948" t="s">
        <v>198</v>
      </c>
      <c r="G3545" s="948" t="s">
        <v>5468</v>
      </c>
      <c r="H3545" s="948" t="s">
        <v>4203</v>
      </c>
      <c r="I3545" s="948"/>
      <c r="J3545" s="948" t="s">
        <v>1096</v>
      </c>
      <c r="K3545" s="948">
        <v>1</v>
      </c>
      <c r="L3545" s="948" t="s">
        <v>25</v>
      </c>
      <c r="M3545" s="948">
        <v>41600</v>
      </c>
      <c r="N3545" s="948" t="s">
        <v>97</v>
      </c>
      <c r="O3545" s="948">
        <v>122428</v>
      </c>
      <c r="P3545" s="948">
        <v>80828</v>
      </c>
      <c r="Q3545" s="948">
        <v>18870</v>
      </c>
      <c r="R3545" s="948">
        <v>26466</v>
      </c>
      <c r="S3545" s="948"/>
      <c r="T3545" s="948"/>
      <c r="U3545" s="948"/>
      <c r="V3545" s="948" t="s">
        <v>1348</v>
      </c>
      <c r="W3545" s="948">
        <v>1</v>
      </c>
    </row>
    <row r="3546" spans="1:23" s="917" customFormat="1" ht="12.75" customHeight="1">
      <c r="A3546" s="948">
        <v>2004</v>
      </c>
      <c r="B3546" s="948">
        <v>2840</v>
      </c>
      <c r="C3546" s="948" t="s">
        <v>87</v>
      </c>
      <c r="D3546" s="948" t="s">
        <v>1266</v>
      </c>
      <c r="E3546" s="948">
        <v>49856</v>
      </c>
      <c r="F3546" s="948" t="s">
        <v>198</v>
      </c>
      <c r="G3546" s="948" t="s">
        <v>5469</v>
      </c>
      <c r="H3546" s="948" t="s">
        <v>5470</v>
      </c>
      <c r="I3546" s="948"/>
      <c r="J3546" s="948" t="s">
        <v>1096</v>
      </c>
      <c r="K3546" s="948">
        <v>5</v>
      </c>
      <c r="L3546" s="948" t="s">
        <v>1415</v>
      </c>
      <c r="M3546" s="948">
        <v>0</v>
      </c>
      <c r="N3546" s="948" t="s">
        <v>84</v>
      </c>
      <c r="O3546" s="948">
        <v>97274</v>
      </c>
      <c r="P3546" s="948">
        <v>97274</v>
      </c>
      <c r="Q3546" s="948">
        <v>18870</v>
      </c>
      <c r="R3546" s="948">
        <v>26466</v>
      </c>
      <c r="S3546" s="948"/>
      <c r="T3546" s="948"/>
      <c r="U3546" s="948"/>
      <c r="V3546" s="948" t="s">
        <v>1348</v>
      </c>
      <c r="W3546" s="948">
        <v>2</v>
      </c>
    </row>
    <row r="3547" spans="1:23" s="917" customFormat="1" ht="12.75" customHeight="1">
      <c r="A3547" s="948">
        <v>2004</v>
      </c>
      <c r="B3547" s="948">
        <v>2840</v>
      </c>
      <c r="C3547" s="948" t="s">
        <v>87</v>
      </c>
      <c r="D3547" s="948" t="s">
        <v>1266</v>
      </c>
      <c r="E3547" s="948">
        <v>49857</v>
      </c>
      <c r="F3547" s="948" t="s">
        <v>198</v>
      </c>
      <c r="G3547" s="948" t="s">
        <v>5471</v>
      </c>
      <c r="H3547" s="948" t="s">
        <v>5470</v>
      </c>
      <c r="I3547" s="948"/>
      <c r="J3547" s="948" t="s">
        <v>1096</v>
      </c>
      <c r="K3547" s="948">
        <v>2</v>
      </c>
      <c r="L3547" s="948" t="s">
        <v>1415</v>
      </c>
      <c r="M3547" s="948">
        <v>0</v>
      </c>
      <c r="N3547" s="948" t="s">
        <v>84</v>
      </c>
      <c r="O3547" s="948">
        <v>97274</v>
      </c>
      <c r="P3547" s="948">
        <v>97274</v>
      </c>
      <c r="Q3547" s="948">
        <v>18870</v>
      </c>
      <c r="R3547" s="948">
        <v>26466</v>
      </c>
      <c r="S3547" s="948"/>
      <c r="T3547" s="948"/>
      <c r="U3547" s="948"/>
      <c r="V3547" s="948" t="s">
        <v>1348</v>
      </c>
      <c r="W3547" s="948">
        <v>2</v>
      </c>
    </row>
    <row r="3548" spans="1:23" s="917" customFormat="1" ht="12.75" customHeight="1">
      <c r="A3548" s="948">
        <v>1034</v>
      </c>
      <c r="B3548" s="948">
        <v>2803</v>
      </c>
      <c r="C3548" s="948" t="s">
        <v>98</v>
      </c>
      <c r="D3548" s="948" t="s">
        <v>1292</v>
      </c>
      <c r="E3548" s="948">
        <v>49858</v>
      </c>
      <c r="F3548" s="948" t="s">
        <v>198</v>
      </c>
      <c r="G3548" s="948" t="s">
        <v>5472</v>
      </c>
      <c r="H3548" s="948" t="s">
        <v>5473</v>
      </c>
      <c r="I3548" s="948"/>
      <c r="J3548" s="948" t="s">
        <v>1096</v>
      </c>
      <c r="K3548" s="948">
        <v>5</v>
      </c>
      <c r="L3548" s="948" t="s">
        <v>25</v>
      </c>
      <c r="M3548" s="948">
        <v>41600</v>
      </c>
      <c r="N3548" s="948" t="s">
        <v>97</v>
      </c>
      <c r="O3548" s="948">
        <v>122428</v>
      </c>
      <c r="P3548" s="948">
        <v>80828</v>
      </c>
      <c r="Q3548" s="948">
        <v>18870</v>
      </c>
      <c r="R3548" s="948">
        <v>26466</v>
      </c>
      <c r="S3548" s="948"/>
      <c r="T3548" s="948"/>
      <c r="U3548" s="948"/>
      <c r="V3548" s="948" t="s">
        <v>1348</v>
      </c>
      <c r="W3548" s="948">
        <v>2</v>
      </c>
    </row>
    <row r="3549" spans="1:23" s="917" customFormat="1" ht="12.75" customHeight="1">
      <c r="A3549" s="948">
        <v>1034</v>
      </c>
      <c r="B3549" s="948">
        <v>2803</v>
      </c>
      <c r="C3549" s="948" t="s">
        <v>98</v>
      </c>
      <c r="D3549" s="948" t="s">
        <v>1292</v>
      </c>
      <c r="E3549" s="948">
        <v>49859</v>
      </c>
      <c r="F3549" s="948" t="s">
        <v>198</v>
      </c>
      <c r="G3549" s="948" t="s">
        <v>5474</v>
      </c>
      <c r="H3549" s="948" t="s">
        <v>5470</v>
      </c>
      <c r="I3549" s="948"/>
      <c r="J3549" s="948" t="s">
        <v>1096</v>
      </c>
      <c r="K3549" s="948">
        <v>2</v>
      </c>
      <c r="L3549" s="948" t="s">
        <v>25</v>
      </c>
      <c r="M3549" s="948">
        <v>41600</v>
      </c>
      <c r="N3549" s="948" t="s">
        <v>97</v>
      </c>
      <c r="O3549" s="948">
        <v>122428</v>
      </c>
      <c r="P3549" s="948">
        <v>80828</v>
      </c>
      <c r="Q3549" s="948">
        <v>18870</v>
      </c>
      <c r="R3549" s="948">
        <v>26466</v>
      </c>
      <c r="S3549" s="948"/>
      <c r="T3549" s="948"/>
      <c r="U3549" s="948"/>
      <c r="V3549" s="948" t="s">
        <v>1348</v>
      </c>
      <c r="W3549" s="948">
        <v>1</v>
      </c>
    </row>
    <row r="3550" spans="1:23" s="917" customFormat="1" ht="12.75" customHeight="1">
      <c r="A3550" s="948">
        <v>1034</v>
      </c>
      <c r="B3550" s="948">
        <v>2803</v>
      </c>
      <c r="C3550" s="948" t="s">
        <v>98</v>
      </c>
      <c r="D3550" s="948" t="s">
        <v>1292</v>
      </c>
      <c r="E3550" s="948">
        <v>49860</v>
      </c>
      <c r="F3550" s="948" t="s">
        <v>198</v>
      </c>
      <c r="G3550" s="948" t="s">
        <v>5475</v>
      </c>
      <c r="H3550" s="948" t="s">
        <v>5470</v>
      </c>
      <c r="I3550" s="948"/>
      <c r="J3550" s="948" t="s">
        <v>1096</v>
      </c>
      <c r="K3550" s="948">
        <v>2</v>
      </c>
      <c r="L3550" s="948" t="s">
        <v>25</v>
      </c>
      <c r="M3550" s="948">
        <v>41600</v>
      </c>
      <c r="N3550" s="948" t="s">
        <v>97</v>
      </c>
      <c r="O3550" s="948">
        <v>122428</v>
      </c>
      <c r="P3550" s="948">
        <v>80828</v>
      </c>
      <c r="Q3550" s="948">
        <v>18870</v>
      </c>
      <c r="R3550" s="948">
        <v>26466</v>
      </c>
      <c r="S3550" s="948"/>
      <c r="T3550" s="948"/>
      <c r="U3550" s="948"/>
      <c r="V3550" s="948" t="s">
        <v>1348</v>
      </c>
      <c r="W3550" s="948">
        <v>1</v>
      </c>
    </row>
    <row r="3551" spans="1:23" s="917" customFormat="1" ht="12.75" customHeight="1">
      <c r="A3551" s="948">
        <v>1034</v>
      </c>
      <c r="B3551" s="948">
        <v>2803</v>
      </c>
      <c r="C3551" s="948" t="s">
        <v>98</v>
      </c>
      <c r="D3551" s="948" t="s">
        <v>1292</v>
      </c>
      <c r="E3551" s="948">
        <v>49861</v>
      </c>
      <c r="F3551" s="948" t="s">
        <v>198</v>
      </c>
      <c r="G3551" s="948" t="s">
        <v>5476</v>
      </c>
      <c r="H3551" s="948" t="s">
        <v>5477</v>
      </c>
      <c r="I3551" s="948"/>
      <c r="J3551" s="948" t="s">
        <v>1096</v>
      </c>
      <c r="K3551" s="948">
        <v>4</v>
      </c>
      <c r="L3551" s="948" t="s">
        <v>25</v>
      </c>
      <c r="M3551" s="948">
        <v>41600</v>
      </c>
      <c r="N3551" s="948" t="s">
        <v>97</v>
      </c>
      <c r="O3551" s="948">
        <v>122428</v>
      </c>
      <c r="P3551" s="948">
        <v>80828</v>
      </c>
      <c r="Q3551" s="948">
        <v>18870</v>
      </c>
      <c r="R3551" s="948">
        <v>26466</v>
      </c>
      <c r="S3551" s="948"/>
      <c r="T3551" s="948"/>
      <c r="U3551" s="948"/>
      <c r="V3551" s="948" t="s">
        <v>1348</v>
      </c>
      <c r="W3551" s="948">
        <v>2</v>
      </c>
    </row>
    <row r="3552" spans="1:23" s="917" customFormat="1" ht="12.75" customHeight="1">
      <c r="A3552" s="948">
        <v>1355</v>
      </c>
      <c r="B3552" s="948">
        <v>2836</v>
      </c>
      <c r="C3552" s="948" t="s">
        <v>320</v>
      </c>
      <c r="D3552" s="948" t="s">
        <v>1133</v>
      </c>
      <c r="E3552" s="948">
        <v>49862</v>
      </c>
      <c r="F3552" s="948" t="s">
        <v>198</v>
      </c>
      <c r="G3552" s="948" t="s">
        <v>5478</v>
      </c>
      <c r="H3552" s="948" t="s">
        <v>5473</v>
      </c>
      <c r="I3552" s="948"/>
      <c r="J3552" s="948" t="s">
        <v>1096</v>
      </c>
      <c r="K3552" s="948">
        <v>4</v>
      </c>
      <c r="L3552" s="948" t="s">
        <v>25</v>
      </c>
      <c r="M3552" s="948">
        <v>41600</v>
      </c>
      <c r="N3552" s="948" t="s">
        <v>126</v>
      </c>
      <c r="O3552" s="948">
        <v>212265</v>
      </c>
      <c r="P3552" s="948">
        <v>170665</v>
      </c>
      <c r="Q3552" s="948">
        <v>18870</v>
      </c>
      <c r="R3552" s="948">
        <v>26466</v>
      </c>
      <c r="S3552" s="948"/>
      <c r="T3552" s="948"/>
      <c r="U3552" s="948"/>
      <c r="V3552" s="948" t="s">
        <v>1348</v>
      </c>
      <c r="W3552" s="948">
        <v>2</v>
      </c>
    </row>
    <row r="3553" spans="1:23" s="917" customFormat="1" ht="12.75" customHeight="1">
      <c r="A3553" s="948">
        <v>1355</v>
      </c>
      <c r="B3553" s="948">
        <v>2836</v>
      </c>
      <c r="C3553" s="948" t="s">
        <v>320</v>
      </c>
      <c r="D3553" s="948" t="s">
        <v>1133</v>
      </c>
      <c r="E3553" s="948">
        <v>49863</v>
      </c>
      <c r="F3553" s="948" t="s">
        <v>198</v>
      </c>
      <c r="G3553" s="948" t="s">
        <v>5479</v>
      </c>
      <c r="H3553" s="948" t="s">
        <v>5473</v>
      </c>
      <c r="I3553" s="948"/>
      <c r="J3553" s="948" t="s">
        <v>1096</v>
      </c>
      <c r="K3553" s="948">
        <v>4</v>
      </c>
      <c r="L3553" s="948" t="s">
        <v>25</v>
      </c>
      <c r="M3553" s="948">
        <v>41600</v>
      </c>
      <c r="N3553" s="948" t="s">
        <v>126</v>
      </c>
      <c r="O3553" s="948">
        <v>212265</v>
      </c>
      <c r="P3553" s="948">
        <v>170665</v>
      </c>
      <c r="Q3553" s="948">
        <v>18870</v>
      </c>
      <c r="R3553" s="948">
        <v>26466</v>
      </c>
      <c r="S3553" s="948"/>
      <c r="T3553" s="948"/>
      <c r="U3553" s="948"/>
      <c r="V3553" s="948" t="s">
        <v>1348</v>
      </c>
      <c r="W3553" s="948">
        <v>2</v>
      </c>
    </row>
    <row r="3554" spans="1:23" s="917" customFormat="1" ht="12.75" customHeight="1">
      <c r="A3554" s="948">
        <v>1455</v>
      </c>
      <c r="B3554" s="948">
        <v>2807</v>
      </c>
      <c r="C3554" s="948" t="s">
        <v>1102</v>
      </c>
      <c r="D3554" s="948" t="s">
        <v>1133</v>
      </c>
      <c r="E3554" s="948">
        <v>49864</v>
      </c>
      <c r="F3554" s="948" t="s">
        <v>198</v>
      </c>
      <c r="G3554" s="948" t="s">
        <v>5480</v>
      </c>
      <c r="H3554" s="948" t="s">
        <v>5473</v>
      </c>
      <c r="I3554" s="948"/>
      <c r="J3554" s="948" t="s">
        <v>1096</v>
      </c>
      <c r="K3554" s="948">
        <v>5</v>
      </c>
      <c r="L3554" s="948" t="s">
        <v>25</v>
      </c>
      <c r="M3554" s="948">
        <v>41600</v>
      </c>
      <c r="N3554" s="948" t="s">
        <v>97</v>
      </c>
      <c r="O3554" s="948">
        <v>122428</v>
      </c>
      <c r="P3554" s="948">
        <v>80828</v>
      </c>
      <c r="Q3554" s="948">
        <v>18870</v>
      </c>
      <c r="R3554" s="948">
        <v>26466</v>
      </c>
      <c r="S3554" s="948"/>
      <c r="T3554" s="948"/>
      <c r="U3554" s="948"/>
      <c r="V3554" s="948" t="s">
        <v>1348</v>
      </c>
      <c r="W3554" s="948">
        <v>2</v>
      </c>
    </row>
    <row r="3555" spans="1:23" s="917" customFormat="1" ht="12.75" customHeight="1">
      <c r="A3555" s="948">
        <v>1550</v>
      </c>
      <c r="B3555" s="948">
        <v>2802</v>
      </c>
      <c r="C3555" s="948" t="s">
        <v>116</v>
      </c>
      <c r="D3555" s="948" t="s">
        <v>1445</v>
      </c>
      <c r="E3555" s="948">
        <v>49865</v>
      </c>
      <c r="F3555" s="948" t="s">
        <v>198</v>
      </c>
      <c r="G3555" s="948" t="s">
        <v>5481</v>
      </c>
      <c r="H3555" s="948" t="s">
        <v>5482</v>
      </c>
      <c r="I3555" s="948"/>
      <c r="J3555" s="948" t="s">
        <v>1096</v>
      </c>
      <c r="K3555" s="948">
        <v>1</v>
      </c>
      <c r="L3555" s="948" t="s">
        <v>25</v>
      </c>
      <c r="M3555" s="948">
        <v>41600</v>
      </c>
      <c r="N3555" s="948" t="s">
        <v>114</v>
      </c>
      <c r="O3555" s="948">
        <v>165078</v>
      </c>
      <c r="P3555" s="948">
        <v>123478</v>
      </c>
      <c r="Q3555" s="948">
        <v>18870</v>
      </c>
      <c r="R3555" s="948">
        <v>26466</v>
      </c>
      <c r="S3555" s="948"/>
      <c r="T3555" s="948"/>
      <c r="U3555" s="948"/>
      <c r="V3555" s="948" t="s">
        <v>1348</v>
      </c>
      <c r="W3555" s="948">
        <v>1</v>
      </c>
    </row>
    <row r="3556" spans="1:23" s="917" customFormat="1" ht="12.75" customHeight="1">
      <c r="A3556" s="948">
        <v>1034</v>
      </c>
      <c r="B3556" s="948">
        <v>2803</v>
      </c>
      <c r="C3556" s="948" t="s">
        <v>98</v>
      </c>
      <c r="D3556" s="948" t="s">
        <v>1292</v>
      </c>
      <c r="E3556" s="948">
        <v>49866</v>
      </c>
      <c r="F3556" s="948" t="s">
        <v>198</v>
      </c>
      <c r="G3556" s="948" t="s">
        <v>5483</v>
      </c>
      <c r="H3556" s="948" t="s">
        <v>5470</v>
      </c>
      <c r="I3556" s="948"/>
      <c r="J3556" s="948" t="s">
        <v>1096</v>
      </c>
      <c r="K3556" s="948">
        <v>5</v>
      </c>
      <c r="L3556" s="948" t="s">
        <v>25</v>
      </c>
      <c r="M3556" s="948">
        <v>41600</v>
      </c>
      <c r="N3556" s="948" t="s">
        <v>97</v>
      </c>
      <c r="O3556" s="948">
        <v>122428</v>
      </c>
      <c r="P3556" s="948">
        <v>80828</v>
      </c>
      <c r="Q3556" s="948">
        <v>18870</v>
      </c>
      <c r="R3556" s="948">
        <v>26466</v>
      </c>
      <c r="S3556" s="948"/>
      <c r="T3556" s="948"/>
      <c r="U3556" s="948"/>
      <c r="V3556" s="948" t="s">
        <v>1348</v>
      </c>
      <c r="W3556" s="948">
        <v>1</v>
      </c>
    </row>
    <row r="3557" spans="1:23" s="917" customFormat="1" ht="12.75" customHeight="1">
      <c r="A3557" s="948">
        <v>1155</v>
      </c>
      <c r="B3557" s="948">
        <v>2840</v>
      </c>
      <c r="C3557" s="948" t="s">
        <v>87</v>
      </c>
      <c r="D3557" s="948" t="s">
        <v>1292</v>
      </c>
      <c r="E3557" s="948">
        <v>49867</v>
      </c>
      <c r="F3557" s="948" t="s">
        <v>198</v>
      </c>
      <c r="G3557" s="948" t="s">
        <v>5484</v>
      </c>
      <c r="H3557" s="948" t="s">
        <v>5409</v>
      </c>
      <c r="I3557" s="948"/>
      <c r="J3557" s="948" t="s">
        <v>1096</v>
      </c>
      <c r="K3557" s="948">
        <v>3</v>
      </c>
      <c r="L3557" s="948" t="s">
        <v>25</v>
      </c>
      <c r="M3557" s="948">
        <v>41600</v>
      </c>
      <c r="N3557" s="948" t="s">
        <v>84</v>
      </c>
      <c r="O3557" s="948">
        <v>94362</v>
      </c>
      <c r="P3557" s="948">
        <v>52762</v>
      </c>
      <c r="Q3557" s="948">
        <v>18870</v>
      </c>
      <c r="R3557" s="948">
        <v>26466</v>
      </c>
      <c r="S3557" s="948"/>
      <c r="T3557" s="948"/>
      <c r="U3557" s="948"/>
      <c r="V3557" s="948" t="s">
        <v>1348</v>
      </c>
      <c r="W3557" s="948">
        <v>1</v>
      </c>
    </row>
    <row r="3558" spans="1:23" s="917" customFormat="1" ht="12.75" customHeight="1">
      <c r="A3558" s="948">
        <v>1912</v>
      </c>
      <c r="B3558" s="948">
        <v>2840</v>
      </c>
      <c r="C3558" s="948" t="s">
        <v>87</v>
      </c>
      <c r="D3558" s="948" t="s">
        <v>1270</v>
      </c>
      <c r="E3558" s="948">
        <v>49868</v>
      </c>
      <c r="F3558" s="948" t="s">
        <v>198</v>
      </c>
      <c r="G3558" s="948" t="s">
        <v>5485</v>
      </c>
      <c r="H3558" s="948" t="s">
        <v>5409</v>
      </c>
      <c r="I3558" s="948"/>
      <c r="J3558" s="948" t="s">
        <v>1096</v>
      </c>
      <c r="K3558" s="948">
        <v>2</v>
      </c>
      <c r="L3558" s="948" t="s">
        <v>25</v>
      </c>
      <c r="M3558" s="948">
        <v>41600</v>
      </c>
      <c r="N3558" s="948" t="s">
        <v>84</v>
      </c>
      <c r="O3558" s="948">
        <v>94362</v>
      </c>
      <c r="P3558" s="948">
        <v>52762</v>
      </c>
      <c r="Q3558" s="948">
        <v>9746</v>
      </c>
      <c r="R3558" s="948">
        <v>9782</v>
      </c>
      <c r="S3558" s="948"/>
      <c r="T3558" s="948"/>
      <c r="U3558" s="948"/>
      <c r="V3558" s="948" t="s">
        <v>1348</v>
      </c>
      <c r="W3558" s="948">
        <v>3</v>
      </c>
    </row>
    <row r="3559" spans="1:23" s="917" customFormat="1" ht="12.75" customHeight="1">
      <c r="A3559" s="948">
        <v>1034</v>
      </c>
      <c r="B3559" s="948">
        <v>2803</v>
      </c>
      <c r="C3559" s="948" t="s">
        <v>98</v>
      </c>
      <c r="D3559" s="948" t="s">
        <v>1292</v>
      </c>
      <c r="E3559" s="948">
        <v>49869</v>
      </c>
      <c r="F3559" s="948" t="s">
        <v>198</v>
      </c>
      <c r="G3559" s="948" t="s">
        <v>1609</v>
      </c>
      <c r="H3559" s="948" t="s">
        <v>5462</v>
      </c>
      <c r="I3559" s="948"/>
      <c r="J3559" s="948" t="s">
        <v>1096</v>
      </c>
      <c r="K3559" s="948">
        <v>2</v>
      </c>
      <c r="L3559" s="948" t="s">
        <v>25</v>
      </c>
      <c r="M3559" s="948">
        <v>41600</v>
      </c>
      <c r="N3559" s="948" t="s">
        <v>97</v>
      </c>
      <c r="O3559" s="948">
        <v>122428</v>
      </c>
      <c r="P3559" s="948">
        <v>80828</v>
      </c>
      <c r="Q3559" s="948">
        <v>18870</v>
      </c>
      <c r="R3559" s="948">
        <v>26466</v>
      </c>
      <c r="S3559" s="948"/>
      <c r="T3559" s="948"/>
      <c r="U3559" s="948"/>
      <c r="V3559" s="948" t="s">
        <v>1348</v>
      </c>
      <c r="W3559" s="948">
        <v>1</v>
      </c>
    </row>
    <row r="3560" spans="1:23" s="917" customFormat="1" ht="12.75" customHeight="1">
      <c r="A3560" s="948">
        <v>1034</v>
      </c>
      <c r="B3560" s="948">
        <v>2803</v>
      </c>
      <c r="C3560" s="948" t="s">
        <v>98</v>
      </c>
      <c r="D3560" s="948" t="s">
        <v>1292</v>
      </c>
      <c r="E3560" s="948">
        <v>49870</v>
      </c>
      <c r="F3560" s="948" t="s">
        <v>198</v>
      </c>
      <c r="G3560" s="948" t="s">
        <v>5486</v>
      </c>
      <c r="H3560" s="948" t="s">
        <v>5462</v>
      </c>
      <c r="I3560" s="948"/>
      <c r="J3560" s="948" t="s">
        <v>1096</v>
      </c>
      <c r="K3560" s="948">
        <v>1</v>
      </c>
      <c r="L3560" s="948" t="s">
        <v>25</v>
      </c>
      <c r="M3560" s="948">
        <v>41600</v>
      </c>
      <c r="N3560" s="948" t="s">
        <v>97</v>
      </c>
      <c r="O3560" s="948">
        <v>122428</v>
      </c>
      <c r="P3560" s="948">
        <v>80828</v>
      </c>
      <c r="Q3560" s="948">
        <v>18870</v>
      </c>
      <c r="R3560" s="948">
        <v>26466</v>
      </c>
      <c r="S3560" s="948"/>
      <c r="T3560" s="948"/>
      <c r="U3560" s="948"/>
      <c r="V3560" s="948" t="s">
        <v>1348</v>
      </c>
      <c r="W3560" s="948">
        <v>1</v>
      </c>
    </row>
    <row r="3561" spans="1:23" s="917" customFormat="1" ht="12.75" customHeight="1">
      <c r="A3561" s="948">
        <v>1350</v>
      </c>
      <c r="B3561" s="948">
        <v>2803</v>
      </c>
      <c r="C3561" s="948" t="s">
        <v>98</v>
      </c>
      <c r="D3561" s="948" t="s">
        <v>1292</v>
      </c>
      <c r="E3561" s="948">
        <v>49871</v>
      </c>
      <c r="F3561" s="948" t="s">
        <v>198</v>
      </c>
      <c r="G3561" s="948" t="s">
        <v>5487</v>
      </c>
      <c r="H3561" s="948" t="s">
        <v>5488</v>
      </c>
      <c r="I3561" s="948"/>
      <c r="J3561" s="948" t="s">
        <v>1096</v>
      </c>
      <c r="K3561" s="948">
        <v>2</v>
      </c>
      <c r="L3561" s="948" t="s">
        <v>25</v>
      </c>
      <c r="M3561" s="948">
        <v>41600</v>
      </c>
      <c r="N3561" s="948" t="s">
        <v>97</v>
      </c>
      <c r="O3561" s="948">
        <v>122428</v>
      </c>
      <c r="P3561" s="948">
        <v>80828</v>
      </c>
      <c r="Q3561" s="948">
        <v>18870</v>
      </c>
      <c r="R3561" s="948">
        <v>19885</v>
      </c>
      <c r="S3561" s="948"/>
      <c r="T3561" s="948"/>
      <c r="U3561" s="948"/>
      <c r="V3561" s="948" t="s">
        <v>1348</v>
      </c>
      <c r="W3561" s="948">
        <v>2</v>
      </c>
    </row>
    <row r="3562" spans="1:23" s="917" customFormat="1" ht="12.75" customHeight="1">
      <c r="A3562" s="948">
        <v>1220</v>
      </c>
      <c r="B3562" s="948">
        <v>2807</v>
      </c>
      <c r="C3562" s="948" t="s">
        <v>1102</v>
      </c>
      <c r="D3562" s="948" t="s">
        <v>1103</v>
      </c>
      <c r="E3562" s="948">
        <v>49873</v>
      </c>
      <c r="F3562" s="948" t="s">
        <v>198</v>
      </c>
      <c r="G3562" s="948" t="s">
        <v>5489</v>
      </c>
      <c r="H3562" s="948" t="s">
        <v>5409</v>
      </c>
      <c r="I3562" s="948"/>
      <c r="J3562" s="948" t="s">
        <v>1096</v>
      </c>
      <c r="K3562" s="948">
        <v>3</v>
      </c>
      <c r="L3562" s="948" t="s">
        <v>25</v>
      </c>
      <c r="M3562" s="948">
        <v>41600</v>
      </c>
      <c r="N3562" s="948" t="s">
        <v>97</v>
      </c>
      <c r="O3562" s="948">
        <v>122428</v>
      </c>
      <c r="P3562" s="948">
        <v>80828</v>
      </c>
      <c r="Q3562" s="948">
        <v>18870</v>
      </c>
      <c r="R3562" s="948">
        <v>26466</v>
      </c>
      <c r="S3562" s="948"/>
      <c r="T3562" s="948"/>
      <c r="U3562" s="948"/>
      <c r="V3562" s="948" t="s">
        <v>1348</v>
      </c>
      <c r="W3562" s="948">
        <v>1</v>
      </c>
    </row>
    <row r="3563" spans="1:23" s="917" customFormat="1" ht="12.75" customHeight="1">
      <c r="A3563" s="948">
        <v>1220</v>
      </c>
      <c r="B3563" s="948">
        <v>2807</v>
      </c>
      <c r="C3563" s="948" t="s">
        <v>1102</v>
      </c>
      <c r="D3563" s="948" t="s">
        <v>1103</v>
      </c>
      <c r="E3563" s="948">
        <v>49874</v>
      </c>
      <c r="F3563" s="948" t="s">
        <v>198</v>
      </c>
      <c r="G3563" s="948" t="s">
        <v>5490</v>
      </c>
      <c r="H3563" s="948" t="s">
        <v>5409</v>
      </c>
      <c r="I3563" s="948"/>
      <c r="J3563" s="948" t="s">
        <v>1096</v>
      </c>
      <c r="K3563" s="948">
        <v>3</v>
      </c>
      <c r="L3563" s="948" t="s">
        <v>25</v>
      </c>
      <c r="M3563" s="948">
        <v>41600</v>
      </c>
      <c r="N3563" s="948" t="s">
        <v>97</v>
      </c>
      <c r="O3563" s="948">
        <v>122428</v>
      </c>
      <c r="P3563" s="948">
        <v>80828</v>
      </c>
      <c r="Q3563" s="948">
        <v>18870</v>
      </c>
      <c r="R3563" s="948">
        <v>26466</v>
      </c>
      <c r="S3563" s="948"/>
      <c r="T3563" s="948"/>
      <c r="U3563" s="948"/>
      <c r="V3563" s="948" t="s">
        <v>1348</v>
      </c>
      <c r="W3563" s="948">
        <v>1</v>
      </c>
    </row>
    <row r="3564" spans="1:23" s="917" customFormat="1" ht="12.75" customHeight="1">
      <c r="A3564" s="948">
        <v>1220</v>
      </c>
      <c r="B3564" s="948">
        <v>2807</v>
      </c>
      <c r="C3564" s="948" t="s">
        <v>1102</v>
      </c>
      <c r="D3564" s="948" t="s">
        <v>1103</v>
      </c>
      <c r="E3564" s="948">
        <v>49875</v>
      </c>
      <c r="F3564" s="948" t="s">
        <v>198</v>
      </c>
      <c r="G3564" s="948" t="s">
        <v>5491</v>
      </c>
      <c r="H3564" s="948" t="s">
        <v>5409</v>
      </c>
      <c r="I3564" s="948"/>
      <c r="J3564" s="948" t="s">
        <v>1096</v>
      </c>
      <c r="K3564" s="948">
        <v>5</v>
      </c>
      <c r="L3564" s="948" t="s">
        <v>25</v>
      </c>
      <c r="M3564" s="948">
        <v>41600</v>
      </c>
      <c r="N3564" s="948" t="s">
        <v>97</v>
      </c>
      <c r="O3564" s="948">
        <v>122428</v>
      </c>
      <c r="P3564" s="948">
        <v>80828</v>
      </c>
      <c r="Q3564" s="948">
        <v>18870</v>
      </c>
      <c r="R3564" s="948">
        <v>26466</v>
      </c>
      <c r="S3564" s="948"/>
      <c r="T3564" s="948"/>
      <c r="U3564" s="948"/>
      <c r="V3564" s="948" t="s">
        <v>1348</v>
      </c>
      <c r="W3564" s="948">
        <v>1</v>
      </c>
    </row>
    <row r="3565" spans="1:23" s="917" customFormat="1" ht="12.75" customHeight="1">
      <c r="A3565" s="948">
        <v>1220</v>
      </c>
      <c r="B3565" s="948">
        <v>2807</v>
      </c>
      <c r="C3565" s="948" t="s">
        <v>1102</v>
      </c>
      <c r="D3565" s="948" t="s">
        <v>1103</v>
      </c>
      <c r="E3565" s="948">
        <v>49876</v>
      </c>
      <c r="F3565" s="948" t="s">
        <v>198</v>
      </c>
      <c r="G3565" s="948" t="s">
        <v>5492</v>
      </c>
      <c r="H3565" s="948" t="s">
        <v>5409</v>
      </c>
      <c r="I3565" s="948"/>
      <c r="J3565" s="948" t="s">
        <v>1096</v>
      </c>
      <c r="K3565" s="948">
        <v>5</v>
      </c>
      <c r="L3565" s="948" t="s">
        <v>25</v>
      </c>
      <c r="M3565" s="948">
        <v>41600</v>
      </c>
      <c r="N3565" s="948" t="s">
        <v>97</v>
      </c>
      <c r="O3565" s="948">
        <v>122428</v>
      </c>
      <c r="P3565" s="948">
        <v>80828</v>
      </c>
      <c r="Q3565" s="948">
        <v>18870</v>
      </c>
      <c r="R3565" s="948">
        <v>26466</v>
      </c>
      <c r="S3565" s="948"/>
      <c r="T3565" s="948"/>
      <c r="U3565" s="948"/>
      <c r="V3565" s="948" t="s">
        <v>1348</v>
      </c>
      <c r="W3565" s="948">
        <v>1</v>
      </c>
    </row>
    <row r="3566" spans="1:23" s="917" customFormat="1" ht="12.75" customHeight="1">
      <c r="A3566" s="948">
        <v>1220</v>
      </c>
      <c r="B3566" s="948">
        <v>2807</v>
      </c>
      <c r="C3566" s="948" t="s">
        <v>1102</v>
      </c>
      <c r="D3566" s="948" t="s">
        <v>1103</v>
      </c>
      <c r="E3566" s="948">
        <v>49877</v>
      </c>
      <c r="F3566" s="948" t="s">
        <v>198</v>
      </c>
      <c r="G3566" s="948" t="s">
        <v>5493</v>
      </c>
      <c r="H3566" s="948" t="s">
        <v>5409</v>
      </c>
      <c r="I3566" s="948"/>
      <c r="J3566" s="948" t="s">
        <v>1096</v>
      </c>
      <c r="K3566" s="948">
        <v>5</v>
      </c>
      <c r="L3566" s="948" t="s">
        <v>25</v>
      </c>
      <c r="M3566" s="948">
        <v>41600</v>
      </c>
      <c r="N3566" s="948" t="s">
        <v>97</v>
      </c>
      <c r="O3566" s="948">
        <v>122428</v>
      </c>
      <c r="P3566" s="948">
        <v>80828</v>
      </c>
      <c r="Q3566" s="948">
        <v>18870</v>
      </c>
      <c r="R3566" s="948">
        <v>26466</v>
      </c>
      <c r="S3566" s="948"/>
      <c r="T3566" s="948"/>
      <c r="U3566" s="948"/>
      <c r="V3566" s="948" t="s">
        <v>1348</v>
      </c>
      <c r="W3566" s="948">
        <v>1</v>
      </c>
    </row>
    <row r="3567" spans="1:23" s="917" customFormat="1" ht="12.75" customHeight="1">
      <c r="A3567" s="948">
        <v>1220</v>
      </c>
      <c r="B3567" s="948">
        <v>2807</v>
      </c>
      <c r="C3567" s="948" t="s">
        <v>1102</v>
      </c>
      <c r="D3567" s="948" t="s">
        <v>1103</v>
      </c>
      <c r="E3567" s="948">
        <v>49878</v>
      </c>
      <c r="F3567" s="948" t="s">
        <v>198</v>
      </c>
      <c r="G3567" s="948" t="s">
        <v>5494</v>
      </c>
      <c r="H3567" s="948" t="s">
        <v>5409</v>
      </c>
      <c r="I3567" s="948"/>
      <c r="J3567" s="948" t="s">
        <v>1096</v>
      </c>
      <c r="K3567" s="948">
        <v>5</v>
      </c>
      <c r="L3567" s="948" t="s">
        <v>25</v>
      </c>
      <c r="M3567" s="948">
        <v>41600</v>
      </c>
      <c r="N3567" s="948" t="s">
        <v>97</v>
      </c>
      <c r="O3567" s="948">
        <v>122428</v>
      </c>
      <c r="P3567" s="948">
        <v>80828</v>
      </c>
      <c r="Q3567" s="948">
        <v>18870</v>
      </c>
      <c r="R3567" s="948">
        <v>26466</v>
      </c>
      <c r="S3567" s="948"/>
      <c r="T3567" s="948"/>
      <c r="U3567" s="948"/>
      <c r="V3567" s="948" t="s">
        <v>1348</v>
      </c>
      <c r="W3567" s="948">
        <v>1</v>
      </c>
    </row>
    <row r="3568" spans="1:23" s="917" customFormat="1" ht="12.75" customHeight="1">
      <c r="A3568" s="948">
        <v>1220</v>
      </c>
      <c r="B3568" s="948">
        <v>2807</v>
      </c>
      <c r="C3568" s="948" t="s">
        <v>1102</v>
      </c>
      <c r="D3568" s="948" t="s">
        <v>1103</v>
      </c>
      <c r="E3568" s="948">
        <v>49879</v>
      </c>
      <c r="F3568" s="948" t="s">
        <v>198</v>
      </c>
      <c r="G3568" s="948" t="s">
        <v>5495</v>
      </c>
      <c r="H3568" s="948" t="s">
        <v>5409</v>
      </c>
      <c r="I3568" s="948"/>
      <c r="J3568" s="948" t="s">
        <v>1096</v>
      </c>
      <c r="K3568" s="948">
        <v>5</v>
      </c>
      <c r="L3568" s="948" t="s">
        <v>25</v>
      </c>
      <c r="M3568" s="948">
        <v>41600</v>
      </c>
      <c r="N3568" s="948" t="s">
        <v>97</v>
      </c>
      <c r="O3568" s="948">
        <v>122428</v>
      </c>
      <c r="P3568" s="948">
        <v>80828</v>
      </c>
      <c r="Q3568" s="948">
        <v>18870</v>
      </c>
      <c r="R3568" s="948">
        <v>26466</v>
      </c>
      <c r="S3568" s="948"/>
      <c r="T3568" s="948"/>
      <c r="U3568" s="948"/>
      <c r="V3568" s="948" t="s">
        <v>1348</v>
      </c>
      <c r="W3568" s="948">
        <v>1</v>
      </c>
    </row>
    <row r="3569" spans="1:23" s="917" customFormat="1" ht="12.75" customHeight="1">
      <c r="A3569" s="948">
        <v>1605</v>
      </c>
      <c r="B3569" s="948">
        <v>2813</v>
      </c>
      <c r="C3569" s="948" t="s">
        <v>90</v>
      </c>
      <c r="D3569" s="948" t="s">
        <v>1126</v>
      </c>
      <c r="E3569" s="948">
        <v>49880</v>
      </c>
      <c r="F3569" s="948" t="s">
        <v>198</v>
      </c>
      <c r="G3569" s="948" t="s">
        <v>5496</v>
      </c>
      <c r="H3569" s="948" t="s">
        <v>5497</v>
      </c>
      <c r="I3569" s="948"/>
      <c r="J3569" s="948" t="s">
        <v>1096</v>
      </c>
      <c r="K3569" s="948">
        <v>5</v>
      </c>
      <c r="L3569" s="948" t="s">
        <v>25</v>
      </c>
      <c r="M3569" s="948">
        <v>41600</v>
      </c>
      <c r="N3569" s="948" t="s">
        <v>88</v>
      </c>
      <c r="O3569" s="948">
        <v>101092</v>
      </c>
      <c r="P3569" s="948">
        <v>59492</v>
      </c>
      <c r="Q3569" s="948">
        <v>18870</v>
      </c>
      <c r="R3569" s="948">
        <v>19885</v>
      </c>
      <c r="S3569" s="948"/>
      <c r="T3569" s="948"/>
      <c r="U3569" s="948"/>
      <c r="V3569" s="948" t="s">
        <v>1348</v>
      </c>
      <c r="W3569" s="948">
        <v>3</v>
      </c>
    </row>
    <row r="3570" spans="1:23" s="917" customFormat="1" ht="12.75" customHeight="1">
      <c r="A3570" s="948">
        <v>1605</v>
      </c>
      <c r="B3570" s="948">
        <v>2813</v>
      </c>
      <c r="C3570" s="948" t="s">
        <v>90</v>
      </c>
      <c r="D3570" s="948" t="s">
        <v>1126</v>
      </c>
      <c r="E3570" s="948">
        <v>49881</v>
      </c>
      <c r="F3570" s="948" t="s">
        <v>198</v>
      </c>
      <c r="G3570" s="948" t="s">
        <v>5498</v>
      </c>
      <c r="H3570" s="948" t="s">
        <v>5497</v>
      </c>
      <c r="I3570" s="948"/>
      <c r="J3570" s="948" t="s">
        <v>1096</v>
      </c>
      <c r="K3570" s="948">
        <v>5</v>
      </c>
      <c r="L3570" s="948" t="s">
        <v>25</v>
      </c>
      <c r="M3570" s="948">
        <v>41600</v>
      </c>
      <c r="N3570" s="948" t="s">
        <v>88</v>
      </c>
      <c r="O3570" s="948">
        <v>101092</v>
      </c>
      <c r="P3570" s="948">
        <v>59492</v>
      </c>
      <c r="Q3570" s="948">
        <v>18870</v>
      </c>
      <c r="R3570" s="948">
        <v>19885</v>
      </c>
      <c r="S3570" s="948"/>
      <c r="T3570" s="948"/>
      <c r="U3570" s="948"/>
      <c r="V3570" s="948" t="s">
        <v>1348</v>
      </c>
      <c r="W3570" s="948">
        <v>2</v>
      </c>
    </row>
    <row r="3571" spans="1:23" s="917" customFormat="1" ht="12.75" customHeight="1">
      <c r="A3571" s="948">
        <v>1034</v>
      </c>
      <c r="B3571" s="948">
        <v>2803</v>
      </c>
      <c r="C3571" s="948" t="s">
        <v>98</v>
      </c>
      <c r="D3571" s="948" t="s">
        <v>1292</v>
      </c>
      <c r="E3571" s="948">
        <v>49882</v>
      </c>
      <c r="F3571" s="948" t="s">
        <v>198</v>
      </c>
      <c r="G3571" s="948" t="s">
        <v>5499</v>
      </c>
      <c r="H3571" s="948" t="s">
        <v>5500</v>
      </c>
      <c r="I3571" s="948"/>
      <c r="J3571" s="948" t="s">
        <v>1096</v>
      </c>
      <c r="K3571" s="948">
        <v>2</v>
      </c>
      <c r="L3571" s="948" t="s">
        <v>25</v>
      </c>
      <c r="M3571" s="948">
        <v>41600</v>
      </c>
      <c r="N3571" s="948" t="s">
        <v>97</v>
      </c>
      <c r="O3571" s="948">
        <v>122428</v>
      </c>
      <c r="P3571" s="948">
        <v>80828</v>
      </c>
      <c r="Q3571" s="948">
        <v>18870</v>
      </c>
      <c r="R3571" s="948">
        <v>26466</v>
      </c>
      <c r="S3571" s="948"/>
      <c r="T3571" s="948"/>
      <c r="U3571" s="948"/>
      <c r="V3571" s="948" t="s">
        <v>1348</v>
      </c>
      <c r="W3571" s="948">
        <v>2</v>
      </c>
    </row>
    <row r="3572" spans="1:23" s="917" customFormat="1" ht="12.75" customHeight="1">
      <c r="A3572" s="948">
        <v>1034</v>
      </c>
      <c r="B3572" s="948">
        <v>2803</v>
      </c>
      <c r="C3572" s="948" t="s">
        <v>98</v>
      </c>
      <c r="D3572" s="948" t="s">
        <v>1292</v>
      </c>
      <c r="E3572" s="948">
        <v>49883</v>
      </c>
      <c r="F3572" s="948" t="s">
        <v>198</v>
      </c>
      <c r="G3572" s="948" t="s">
        <v>5501</v>
      </c>
      <c r="H3572" s="948" t="s">
        <v>5470</v>
      </c>
      <c r="I3572" s="948"/>
      <c r="J3572" s="948" t="s">
        <v>1096</v>
      </c>
      <c r="K3572" s="948">
        <v>5</v>
      </c>
      <c r="L3572" s="948" t="s">
        <v>25</v>
      </c>
      <c r="M3572" s="948">
        <v>41600</v>
      </c>
      <c r="N3572" s="948" t="s">
        <v>97</v>
      </c>
      <c r="O3572" s="948">
        <v>122428</v>
      </c>
      <c r="P3572" s="948">
        <v>80828</v>
      </c>
      <c r="Q3572" s="948">
        <v>18870</v>
      </c>
      <c r="R3572" s="948">
        <v>26466</v>
      </c>
      <c r="S3572" s="948"/>
      <c r="T3572" s="948"/>
      <c r="U3572" s="948"/>
      <c r="V3572" s="948" t="s">
        <v>1348</v>
      </c>
      <c r="W3572" s="948">
        <v>1</v>
      </c>
    </row>
    <row r="3573" spans="1:23" s="917" customFormat="1" ht="12.75" customHeight="1">
      <c r="A3573" s="948">
        <v>1034</v>
      </c>
      <c r="B3573" s="948">
        <v>2803</v>
      </c>
      <c r="C3573" s="948" t="s">
        <v>98</v>
      </c>
      <c r="D3573" s="948" t="s">
        <v>1292</v>
      </c>
      <c r="E3573" s="948">
        <v>49884</v>
      </c>
      <c r="F3573" s="948" t="s">
        <v>198</v>
      </c>
      <c r="G3573" s="948" t="s">
        <v>5502</v>
      </c>
      <c r="H3573" s="948" t="s">
        <v>5470</v>
      </c>
      <c r="I3573" s="948"/>
      <c r="J3573" s="948" t="s">
        <v>1096</v>
      </c>
      <c r="K3573" s="948">
        <v>10</v>
      </c>
      <c r="L3573" s="948" t="s">
        <v>25</v>
      </c>
      <c r="M3573" s="948">
        <v>41600</v>
      </c>
      <c r="N3573" s="948" t="s">
        <v>97</v>
      </c>
      <c r="O3573" s="948">
        <v>122428</v>
      </c>
      <c r="P3573" s="948">
        <v>80828</v>
      </c>
      <c r="Q3573" s="948">
        <v>18870</v>
      </c>
      <c r="R3573" s="948">
        <v>26466</v>
      </c>
      <c r="S3573" s="948"/>
      <c r="T3573" s="948"/>
      <c r="U3573" s="948"/>
      <c r="V3573" s="948" t="s">
        <v>1348</v>
      </c>
      <c r="W3573" s="948">
        <v>1</v>
      </c>
    </row>
    <row r="3574" spans="1:23" ht="12.75" customHeight="1">
      <c r="A3574" s="948">
        <v>1565</v>
      </c>
      <c r="B3574" s="948">
        <v>2840</v>
      </c>
      <c r="C3574" s="948" t="s">
        <v>87</v>
      </c>
      <c r="D3574" s="948" t="s">
        <v>1445</v>
      </c>
      <c r="E3574" s="948">
        <v>49885</v>
      </c>
      <c r="F3574" s="948" t="s">
        <v>198</v>
      </c>
      <c r="G3574" s="948" t="s">
        <v>5503</v>
      </c>
      <c r="H3574" s="948" t="s">
        <v>5504</v>
      </c>
      <c r="I3574" s="948"/>
      <c r="J3574" s="948" t="s">
        <v>1096</v>
      </c>
      <c r="K3574" s="948">
        <v>3</v>
      </c>
      <c r="L3574" s="948" t="s">
        <v>25</v>
      </c>
      <c r="M3574" s="948">
        <v>41600</v>
      </c>
      <c r="N3574" s="948" t="s">
        <v>84</v>
      </c>
      <c r="O3574" s="948">
        <v>94362</v>
      </c>
      <c r="P3574" s="948">
        <v>52762</v>
      </c>
      <c r="Q3574" s="948">
        <v>18870</v>
      </c>
      <c r="R3574" s="948">
        <v>26466</v>
      </c>
      <c r="S3574" s="948"/>
      <c r="T3574" s="948"/>
      <c r="U3574" s="948"/>
      <c r="V3574" s="948" t="s">
        <v>1348</v>
      </c>
      <c r="W3574" s="948">
        <v>1</v>
      </c>
    </row>
    <row r="3575" spans="1:23" ht="12.75" customHeight="1">
      <c r="A3575" s="948">
        <v>1034</v>
      </c>
      <c r="B3575" s="948">
        <v>2803</v>
      </c>
      <c r="C3575" s="948" t="s">
        <v>98</v>
      </c>
      <c r="D3575" s="948" t="s">
        <v>1292</v>
      </c>
      <c r="E3575" s="948">
        <v>49886</v>
      </c>
      <c r="F3575" s="948" t="s">
        <v>198</v>
      </c>
      <c r="G3575" s="948" t="s">
        <v>5505</v>
      </c>
      <c r="H3575" s="948" t="s">
        <v>5470</v>
      </c>
      <c r="I3575" s="948"/>
      <c r="J3575" s="948" t="s">
        <v>1096</v>
      </c>
      <c r="K3575" s="948">
        <v>5</v>
      </c>
      <c r="L3575" s="948" t="s">
        <v>25</v>
      </c>
      <c r="M3575" s="948">
        <v>41600</v>
      </c>
      <c r="N3575" s="948" t="s">
        <v>97</v>
      </c>
      <c r="O3575" s="948">
        <v>122428</v>
      </c>
      <c r="P3575" s="948">
        <v>80828</v>
      </c>
      <c r="Q3575" s="948">
        <v>18870</v>
      </c>
      <c r="R3575" s="948">
        <v>26466</v>
      </c>
      <c r="S3575" s="948"/>
      <c r="T3575" s="948"/>
      <c r="U3575" s="948"/>
      <c r="V3575" s="948" t="s">
        <v>1348</v>
      </c>
      <c r="W3575" s="948">
        <v>1</v>
      </c>
    </row>
    <row r="3576" spans="1:23" ht="12.75" customHeight="1">
      <c r="A3576" s="948">
        <v>1034</v>
      </c>
      <c r="B3576" s="948">
        <v>2803</v>
      </c>
      <c r="C3576" s="948" t="s">
        <v>98</v>
      </c>
      <c r="D3576" s="948" t="s">
        <v>1292</v>
      </c>
      <c r="E3576" s="948">
        <v>49887</v>
      </c>
      <c r="F3576" s="948" t="s">
        <v>198</v>
      </c>
      <c r="G3576" s="948" t="s">
        <v>5506</v>
      </c>
      <c r="H3576" s="948" t="s">
        <v>5482</v>
      </c>
      <c r="I3576" s="948"/>
      <c r="J3576" s="948" t="s">
        <v>1096</v>
      </c>
      <c r="K3576" s="948">
        <v>1</v>
      </c>
      <c r="L3576" s="948" t="s">
        <v>25</v>
      </c>
      <c r="M3576" s="948">
        <v>41600</v>
      </c>
      <c r="N3576" s="948" t="s">
        <v>97</v>
      </c>
      <c r="O3576" s="948">
        <v>122428</v>
      </c>
      <c r="P3576" s="948">
        <v>80828</v>
      </c>
      <c r="Q3576" s="948">
        <v>18870</v>
      </c>
      <c r="R3576" s="948">
        <v>26466</v>
      </c>
      <c r="S3576" s="948"/>
      <c r="T3576" s="948"/>
      <c r="U3576" s="948"/>
      <c r="V3576" s="948" t="s">
        <v>1348</v>
      </c>
      <c r="W3576" s="948">
        <v>1</v>
      </c>
    </row>
    <row r="3577" spans="1:23" ht="12.75" customHeight="1">
      <c r="A3577" s="948">
        <v>1034</v>
      </c>
      <c r="B3577" s="948">
        <v>2803</v>
      </c>
      <c r="C3577" s="948" t="s">
        <v>98</v>
      </c>
      <c r="D3577" s="948" t="s">
        <v>1292</v>
      </c>
      <c r="E3577" s="948">
        <v>49888</v>
      </c>
      <c r="F3577" s="948" t="s">
        <v>198</v>
      </c>
      <c r="G3577" s="948" t="s">
        <v>5507</v>
      </c>
      <c r="H3577" s="948" t="s">
        <v>5470</v>
      </c>
      <c r="I3577" s="948"/>
      <c r="J3577" s="948" t="s">
        <v>1096</v>
      </c>
      <c r="K3577" s="948">
        <v>5</v>
      </c>
      <c r="L3577" s="948" t="s">
        <v>25</v>
      </c>
      <c r="M3577" s="948">
        <v>41600</v>
      </c>
      <c r="N3577" s="948" t="s">
        <v>97</v>
      </c>
      <c r="O3577" s="948">
        <v>122428</v>
      </c>
      <c r="P3577" s="948">
        <v>80828</v>
      </c>
      <c r="Q3577" s="948">
        <v>18870</v>
      </c>
      <c r="R3577" s="948">
        <v>26466</v>
      </c>
      <c r="S3577" s="948"/>
      <c r="T3577" s="948"/>
      <c r="U3577" s="948"/>
      <c r="V3577" s="948" t="s">
        <v>1348</v>
      </c>
      <c r="W3577" s="948">
        <v>1</v>
      </c>
    </row>
    <row r="3578" spans="1:23" ht="12.75" customHeight="1">
      <c r="A3578" s="948">
        <v>1912</v>
      </c>
      <c r="B3578" s="948">
        <v>2840</v>
      </c>
      <c r="C3578" s="948" t="s">
        <v>87</v>
      </c>
      <c r="D3578" s="948" t="s">
        <v>1270</v>
      </c>
      <c r="E3578" s="948">
        <v>49889</v>
      </c>
      <c r="F3578" s="948" t="s">
        <v>198</v>
      </c>
      <c r="G3578" s="948" t="s">
        <v>5508</v>
      </c>
      <c r="H3578" s="948" t="s">
        <v>5509</v>
      </c>
      <c r="I3578" s="948"/>
      <c r="J3578" s="948" t="s">
        <v>1096</v>
      </c>
      <c r="K3578" s="948">
        <v>2</v>
      </c>
      <c r="L3578" s="948" t="s">
        <v>25</v>
      </c>
      <c r="M3578" s="948">
        <v>41600</v>
      </c>
      <c r="N3578" s="948" t="s">
        <v>84</v>
      </c>
      <c r="O3578" s="948">
        <v>94362</v>
      </c>
      <c r="P3578" s="948">
        <v>52762</v>
      </c>
      <c r="Q3578" s="948">
        <v>9746</v>
      </c>
      <c r="R3578" s="948">
        <v>9782</v>
      </c>
      <c r="S3578" s="948"/>
      <c r="T3578" s="948"/>
      <c r="U3578" s="948"/>
      <c r="V3578" s="948" t="s">
        <v>1348</v>
      </c>
      <c r="W3578" s="948">
        <v>2</v>
      </c>
    </row>
    <row r="3579" spans="1:23" ht="12.75" customHeight="1">
      <c r="A3579" s="948">
        <v>1912</v>
      </c>
      <c r="B3579" s="948">
        <v>2840</v>
      </c>
      <c r="C3579" s="948" t="s">
        <v>87</v>
      </c>
      <c r="D3579" s="948" t="s">
        <v>1270</v>
      </c>
      <c r="E3579" s="948">
        <v>49890</v>
      </c>
      <c r="F3579" s="948" t="s">
        <v>198</v>
      </c>
      <c r="G3579" s="948" t="s">
        <v>5510</v>
      </c>
      <c r="H3579" s="948" t="s">
        <v>5509</v>
      </c>
      <c r="I3579" s="948"/>
      <c r="J3579" s="948" t="s">
        <v>1096</v>
      </c>
      <c r="K3579" s="948">
        <v>2</v>
      </c>
      <c r="L3579" s="948" t="s">
        <v>25</v>
      </c>
      <c r="M3579" s="948">
        <v>41600</v>
      </c>
      <c r="N3579" s="948" t="s">
        <v>84</v>
      </c>
      <c r="O3579" s="948">
        <v>94362</v>
      </c>
      <c r="P3579" s="948">
        <v>52762</v>
      </c>
      <c r="Q3579" s="948">
        <v>9746</v>
      </c>
      <c r="R3579" s="948">
        <v>9782</v>
      </c>
      <c r="S3579" s="948"/>
      <c r="T3579" s="948"/>
      <c r="U3579" s="948"/>
      <c r="V3579" s="948" t="s">
        <v>1348</v>
      </c>
      <c r="W3579" s="948">
        <v>2</v>
      </c>
    </row>
    <row r="3580" spans="1:23" ht="12.75" customHeight="1">
      <c r="A3580" s="948">
        <v>1912</v>
      </c>
      <c r="B3580" s="948">
        <v>2840</v>
      </c>
      <c r="C3580" s="948" t="s">
        <v>87</v>
      </c>
      <c r="D3580" s="948" t="s">
        <v>1270</v>
      </c>
      <c r="E3580" s="948">
        <v>49891</v>
      </c>
      <c r="F3580" s="948" t="s">
        <v>198</v>
      </c>
      <c r="G3580" s="948" t="s">
        <v>5511</v>
      </c>
      <c r="H3580" s="948" t="s">
        <v>5509</v>
      </c>
      <c r="I3580" s="948"/>
      <c r="J3580" s="948" t="s">
        <v>1096</v>
      </c>
      <c r="K3580" s="948">
        <v>2</v>
      </c>
      <c r="L3580" s="948" t="s">
        <v>25</v>
      </c>
      <c r="M3580" s="948">
        <v>41600</v>
      </c>
      <c r="N3580" s="948" t="s">
        <v>84</v>
      </c>
      <c r="O3580" s="948">
        <v>94362</v>
      </c>
      <c r="P3580" s="948">
        <v>52762</v>
      </c>
      <c r="Q3580" s="948">
        <v>9746</v>
      </c>
      <c r="R3580" s="948">
        <v>9782</v>
      </c>
      <c r="S3580" s="948"/>
      <c r="T3580" s="948"/>
      <c r="U3580" s="948"/>
      <c r="V3580" s="948" t="s">
        <v>1348</v>
      </c>
      <c r="W3580" s="948">
        <v>2</v>
      </c>
    </row>
    <row r="3581" spans="1:23" ht="12.75" customHeight="1">
      <c r="A3581" s="948">
        <v>1575</v>
      </c>
      <c r="B3581" s="948">
        <v>2840</v>
      </c>
      <c r="C3581" s="948" t="s">
        <v>87</v>
      </c>
      <c r="D3581" s="948" t="s">
        <v>1106</v>
      </c>
      <c r="E3581" s="948">
        <v>49892</v>
      </c>
      <c r="F3581" s="948" t="s">
        <v>198</v>
      </c>
      <c r="G3581" s="948" t="s">
        <v>5512</v>
      </c>
      <c r="H3581" s="948" t="s">
        <v>5482</v>
      </c>
      <c r="I3581" s="948"/>
      <c r="J3581" s="948" t="s">
        <v>1096</v>
      </c>
      <c r="K3581" s="948">
        <v>2</v>
      </c>
      <c r="L3581" s="948" t="s">
        <v>25</v>
      </c>
      <c r="M3581" s="948">
        <v>41600</v>
      </c>
      <c r="N3581" s="948" t="s">
        <v>84</v>
      </c>
      <c r="O3581" s="948">
        <v>94362</v>
      </c>
      <c r="P3581" s="948">
        <v>52762</v>
      </c>
      <c r="Q3581" s="948">
        <v>18870</v>
      </c>
      <c r="R3581" s="948">
        <v>26466</v>
      </c>
      <c r="S3581" s="948"/>
      <c r="T3581" s="948"/>
      <c r="U3581" s="948"/>
      <c r="V3581" s="948" t="s">
        <v>1348</v>
      </c>
      <c r="W3581" s="948">
        <v>1</v>
      </c>
    </row>
    <row r="3582" spans="1:23" ht="12.75" customHeight="1">
      <c r="A3582" s="948">
        <v>1912</v>
      </c>
      <c r="B3582" s="948">
        <v>2840</v>
      </c>
      <c r="C3582" s="948" t="s">
        <v>87</v>
      </c>
      <c r="D3582" s="948" t="s">
        <v>1270</v>
      </c>
      <c r="E3582" s="948">
        <v>49893</v>
      </c>
      <c r="F3582" s="948" t="s">
        <v>198</v>
      </c>
      <c r="G3582" s="948" t="s">
        <v>5513</v>
      </c>
      <c r="H3582" s="948" t="s">
        <v>5514</v>
      </c>
      <c r="I3582" s="948"/>
      <c r="J3582" s="948" t="s">
        <v>1096</v>
      </c>
      <c r="K3582" s="948">
        <v>2</v>
      </c>
      <c r="L3582" s="948" t="s">
        <v>25</v>
      </c>
      <c r="M3582" s="948">
        <v>41600</v>
      </c>
      <c r="N3582" s="948" t="s">
        <v>84</v>
      </c>
      <c r="O3582" s="948">
        <v>94362</v>
      </c>
      <c r="P3582" s="948">
        <v>52762</v>
      </c>
      <c r="Q3582" s="948">
        <v>9746</v>
      </c>
      <c r="R3582" s="948">
        <v>9782</v>
      </c>
      <c r="S3582" s="948"/>
      <c r="T3582" s="948"/>
      <c r="U3582" s="948"/>
      <c r="V3582" s="948" t="s">
        <v>1348</v>
      </c>
      <c r="W3582" s="948">
        <v>6</v>
      </c>
    </row>
    <row r="3583" spans="1:23" ht="12.75" customHeight="1">
      <c r="A3583" s="948">
        <v>1565</v>
      </c>
      <c r="B3583" s="948">
        <v>2840</v>
      </c>
      <c r="C3583" s="948" t="s">
        <v>87</v>
      </c>
      <c r="D3583" s="948" t="s">
        <v>1445</v>
      </c>
      <c r="E3583" s="948">
        <v>49894</v>
      </c>
      <c r="F3583" s="948" t="s">
        <v>198</v>
      </c>
      <c r="G3583" s="948" t="s">
        <v>5515</v>
      </c>
      <c r="H3583" s="948" t="s">
        <v>5516</v>
      </c>
      <c r="I3583" s="948"/>
      <c r="J3583" s="948" t="s">
        <v>1096</v>
      </c>
      <c r="K3583" s="948">
        <v>3</v>
      </c>
      <c r="L3583" s="948" t="s">
        <v>25</v>
      </c>
      <c r="M3583" s="948">
        <v>41600</v>
      </c>
      <c r="N3583" s="948" t="s">
        <v>84</v>
      </c>
      <c r="O3583" s="948">
        <v>94362</v>
      </c>
      <c r="P3583" s="948">
        <v>52762</v>
      </c>
      <c r="Q3583" s="948">
        <v>18870</v>
      </c>
      <c r="R3583" s="948">
        <v>26466</v>
      </c>
      <c r="S3583" s="948"/>
      <c r="T3583" s="948"/>
      <c r="U3583" s="948"/>
      <c r="V3583" s="948" t="s">
        <v>1348</v>
      </c>
      <c r="W3583" s="948">
        <v>1</v>
      </c>
    </row>
    <row r="3584" spans="1:23" ht="12.75" customHeight="1">
      <c r="A3584" s="948">
        <v>2004</v>
      </c>
      <c r="B3584" s="948">
        <v>2840</v>
      </c>
      <c r="C3584" s="948" t="s">
        <v>87</v>
      </c>
      <c r="D3584" s="948" t="s">
        <v>1266</v>
      </c>
      <c r="E3584" s="948">
        <v>49895</v>
      </c>
      <c r="F3584" s="948" t="s">
        <v>198</v>
      </c>
      <c r="G3584" s="948" t="s">
        <v>5517</v>
      </c>
      <c r="H3584" s="948" t="s">
        <v>5504</v>
      </c>
      <c r="I3584" s="948"/>
      <c r="J3584" s="948" t="s">
        <v>1096</v>
      </c>
      <c r="K3584" s="948">
        <v>3</v>
      </c>
      <c r="L3584" s="948" t="s">
        <v>1415</v>
      </c>
      <c r="M3584" s="948">
        <v>0</v>
      </c>
      <c r="N3584" s="948" t="s">
        <v>84</v>
      </c>
      <c r="O3584" s="948">
        <v>97274</v>
      </c>
      <c r="P3584" s="948">
        <v>97274</v>
      </c>
      <c r="Q3584" s="948">
        <v>18870</v>
      </c>
      <c r="R3584" s="948">
        <v>26466</v>
      </c>
      <c r="S3584" s="948"/>
      <c r="T3584" s="948"/>
      <c r="U3584" s="948"/>
      <c r="V3584" s="948" t="s">
        <v>1348</v>
      </c>
      <c r="W3584" s="948">
        <v>1</v>
      </c>
    </row>
    <row r="3585" spans="1:23" ht="12.75" customHeight="1">
      <c r="A3585" s="948">
        <v>1455</v>
      </c>
      <c r="B3585" s="948">
        <v>2806</v>
      </c>
      <c r="C3585" s="948" t="s">
        <v>111</v>
      </c>
      <c r="D3585" s="948" t="s">
        <v>1133</v>
      </c>
      <c r="E3585" s="948">
        <v>49900</v>
      </c>
      <c r="F3585" s="948" t="s">
        <v>198</v>
      </c>
      <c r="G3585" s="948" t="s">
        <v>5518</v>
      </c>
      <c r="H3585" s="948" t="s">
        <v>1456</v>
      </c>
      <c r="I3585" s="948"/>
      <c r="J3585" s="948" t="s">
        <v>1096</v>
      </c>
      <c r="K3585" s="948">
        <v>2</v>
      </c>
      <c r="L3585" s="948" t="s">
        <v>25</v>
      </c>
      <c r="M3585" s="948">
        <v>41600</v>
      </c>
      <c r="N3585" s="948" t="s">
        <v>109</v>
      </c>
      <c r="O3585" s="948">
        <v>149905</v>
      </c>
      <c r="P3585" s="948">
        <v>108305</v>
      </c>
      <c r="Q3585" s="948">
        <v>18870</v>
      </c>
      <c r="R3585" s="948">
        <v>26466</v>
      </c>
      <c r="S3585" s="948"/>
      <c r="T3585" s="948"/>
      <c r="U3585" s="948"/>
      <c r="V3585" s="948" t="s">
        <v>1348</v>
      </c>
      <c r="W3585" s="948">
        <v>1</v>
      </c>
    </row>
    <row r="3586" spans="1:23" ht="12.75" customHeight="1">
      <c r="A3586" s="948">
        <v>1455</v>
      </c>
      <c r="B3586" s="948">
        <v>2806</v>
      </c>
      <c r="C3586" s="948" t="s">
        <v>111</v>
      </c>
      <c r="D3586" s="948" t="s">
        <v>1133</v>
      </c>
      <c r="E3586" s="948">
        <v>49901</v>
      </c>
      <c r="F3586" s="948" t="s">
        <v>198</v>
      </c>
      <c r="G3586" s="948" t="s">
        <v>5519</v>
      </c>
      <c r="H3586" s="948" t="s">
        <v>1509</v>
      </c>
      <c r="I3586" s="948"/>
      <c r="J3586" s="948" t="s">
        <v>1096</v>
      </c>
      <c r="K3586" s="948">
        <v>3</v>
      </c>
      <c r="L3586" s="948" t="s">
        <v>25</v>
      </c>
      <c r="M3586" s="948">
        <v>41600</v>
      </c>
      <c r="N3586" s="948" t="s">
        <v>109</v>
      </c>
      <c r="O3586" s="948">
        <v>149905</v>
      </c>
      <c r="P3586" s="948">
        <v>108305</v>
      </c>
      <c r="Q3586" s="948">
        <v>18870</v>
      </c>
      <c r="R3586" s="948">
        <v>26466</v>
      </c>
      <c r="S3586" s="948"/>
      <c r="T3586" s="948"/>
      <c r="U3586" s="948"/>
      <c r="V3586" s="948" t="s">
        <v>1348</v>
      </c>
      <c r="W3586" s="948">
        <v>1</v>
      </c>
    </row>
    <row r="3587" spans="1:23" ht="12.75" customHeight="1">
      <c r="A3587" s="948">
        <v>1455</v>
      </c>
      <c r="B3587" s="948">
        <v>2806</v>
      </c>
      <c r="C3587" s="948" t="s">
        <v>111</v>
      </c>
      <c r="D3587" s="948" t="s">
        <v>1133</v>
      </c>
      <c r="E3587" s="948">
        <v>49902</v>
      </c>
      <c r="F3587" s="948" t="s">
        <v>198</v>
      </c>
      <c r="G3587" s="948" t="s">
        <v>5520</v>
      </c>
      <c r="H3587" s="948" t="s">
        <v>1509</v>
      </c>
      <c r="I3587" s="948"/>
      <c r="J3587" s="948" t="s">
        <v>1096</v>
      </c>
      <c r="K3587" s="948">
        <v>4</v>
      </c>
      <c r="L3587" s="948" t="s">
        <v>25</v>
      </c>
      <c r="M3587" s="948">
        <v>41600</v>
      </c>
      <c r="N3587" s="948" t="s">
        <v>109</v>
      </c>
      <c r="O3587" s="948">
        <v>149905</v>
      </c>
      <c r="P3587" s="948">
        <v>108305</v>
      </c>
      <c r="Q3587" s="948">
        <v>18870</v>
      </c>
      <c r="R3587" s="948">
        <v>26466</v>
      </c>
      <c r="S3587" s="948"/>
      <c r="T3587" s="948"/>
      <c r="U3587" s="948"/>
      <c r="V3587" s="948" t="s">
        <v>1348</v>
      </c>
      <c r="W3587" s="948">
        <v>1</v>
      </c>
    </row>
    <row r="3588" spans="1:23" ht="12.75" customHeight="1">
      <c r="A3588" s="948">
        <v>1455</v>
      </c>
      <c r="B3588" s="948">
        <v>2806</v>
      </c>
      <c r="C3588" s="948" t="s">
        <v>111</v>
      </c>
      <c r="D3588" s="948" t="s">
        <v>1133</v>
      </c>
      <c r="E3588" s="948">
        <v>49903</v>
      </c>
      <c r="F3588" s="948" t="s">
        <v>198</v>
      </c>
      <c r="G3588" s="948" t="s">
        <v>5521</v>
      </c>
      <c r="H3588" s="948" t="s">
        <v>1509</v>
      </c>
      <c r="I3588" s="948"/>
      <c r="J3588" s="948" t="s">
        <v>1096</v>
      </c>
      <c r="K3588" s="948">
        <v>3</v>
      </c>
      <c r="L3588" s="948" t="s">
        <v>25</v>
      </c>
      <c r="M3588" s="948">
        <v>41600</v>
      </c>
      <c r="N3588" s="948" t="s">
        <v>109</v>
      </c>
      <c r="O3588" s="948">
        <v>149905</v>
      </c>
      <c r="P3588" s="948">
        <v>108305</v>
      </c>
      <c r="Q3588" s="948">
        <v>18870</v>
      </c>
      <c r="R3588" s="948">
        <v>26466</v>
      </c>
      <c r="S3588" s="948"/>
      <c r="T3588" s="948"/>
      <c r="U3588" s="948"/>
      <c r="V3588" s="948" t="s">
        <v>1348</v>
      </c>
      <c r="W3588" s="948">
        <v>1</v>
      </c>
    </row>
    <row r="3589" spans="1:23" ht="12.75" customHeight="1">
      <c r="A3589" s="948">
        <v>1034</v>
      </c>
      <c r="B3589" s="948">
        <v>2803</v>
      </c>
      <c r="C3589" s="948" t="s">
        <v>98</v>
      </c>
      <c r="D3589" s="948" t="s">
        <v>1292</v>
      </c>
      <c r="E3589" s="948">
        <v>49904</v>
      </c>
      <c r="F3589" s="948" t="s">
        <v>198</v>
      </c>
      <c r="G3589" s="948" t="s">
        <v>5522</v>
      </c>
      <c r="H3589" s="948" t="s">
        <v>5523</v>
      </c>
      <c r="I3589" s="948"/>
      <c r="J3589" s="948" t="s">
        <v>1096</v>
      </c>
      <c r="K3589" s="948">
        <v>4</v>
      </c>
      <c r="L3589" s="948" t="s">
        <v>25</v>
      </c>
      <c r="M3589" s="948">
        <v>41600</v>
      </c>
      <c r="N3589" s="948" t="s">
        <v>97</v>
      </c>
      <c r="O3589" s="948">
        <v>122428</v>
      </c>
      <c r="P3589" s="948">
        <v>80828</v>
      </c>
      <c r="Q3589" s="948">
        <v>18870</v>
      </c>
      <c r="R3589" s="948">
        <v>26466</v>
      </c>
      <c r="S3589" s="948"/>
      <c r="T3589" s="948"/>
      <c r="U3589" s="948"/>
      <c r="V3589" s="948" t="s">
        <v>1348</v>
      </c>
      <c r="W3589" s="948">
        <v>1</v>
      </c>
    </row>
    <row r="3590" spans="1:23" ht="12.75" customHeight="1">
      <c r="A3590" s="948">
        <v>1034</v>
      </c>
      <c r="B3590" s="948">
        <v>2803</v>
      </c>
      <c r="C3590" s="948" t="s">
        <v>98</v>
      </c>
      <c r="D3590" s="948" t="s">
        <v>1292</v>
      </c>
      <c r="E3590" s="948">
        <v>49905</v>
      </c>
      <c r="F3590" s="948" t="s">
        <v>198</v>
      </c>
      <c r="G3590" s="948" t="s">
        <v>5524</v>
      </c>
      <c r="H3590" s="948" t="s">
        <v>5409</v>
      </c>
      <c r="I3590" s="948"/>
      <c r="J3590" s="948" t="s">
        <v>1096</v>
      </c>
      <c r="K3590" s="948">
        <v>3</v>
      </c>
      <c r="L3590" s="948" t="s">
        <v>25</v>
      </c>
      <c r="M3590" s="948">
        <v>41600</v>
      </c>
      <c r="N3590" s="948" t="s">
        <v>97</v>
      </c>
      <c r="O3590" s="948">
        <v>122428</v>
      </c>
      <c r="P3590" s="948">
        <v>80828</v>
      </c>
      <c r="Q3590" s="948">
        <v>18870</v>
      </c>
      <c r="R3590" s="948">
        <v>26466</v>
      </c>
      <c r="S3590" s="948"/>
      <c r="T3590" s="948"/>
      <c r="U3590" s="948"/>
      <c r="V3590" s="948" t="s">
        <v>1348</v>
      </c>
      <c r="W3590" s="948">
        <v>1</v>
      </c>
    </row>
    <row r="3591" spans="1:23" ht="12.75" customHeight="1">
      <c r="A3591" s="948">
        <v>1034</v>
      </c>
      <c r="B3591" s="948">
        <v>2803</v>
      </c>
      <c r="C3591" s="948" t="s">
        <v>98</v>
      </c>
      <c r="D3591" s="948" t="s">
        <v>1292</v>
      </c>
      <c r="E3591" s="948">
        <v>49907</v>
      </c>
      <c r="F3591" s="948" t="s">
        <v>198</v>
      </c>
      <c r="G3591" s="948" t="s">
        <v>5525</v>
      </c>
      <c r="H3591" s="948" t="s">
        <v>5382</v>
      </c>
      <c r="I3591" s="948"/>
      <c r="J3591" s="948" t="s">
        <v>1096</v>
      </c>
      <c r="K3591" s="948">
        <v>2</v>
      </c>
      <c r="L3591" s="948" t="s">
        <v>25</v>
      </c>
      <c r="M3591" s="948">
        <v>41600</v>
      </c>
      <c r="N3591" s="948" t="s">
        <v>97</v>
      </c>
      <c r="O3591" s="948">
        <v>122428</v>
      </c>
      <c r="P3591" s="948">
        <v>80828</v>
      </c>
      <c r="Q3591" s="948">
        <v>18870</v>
      </c>
      <c r="R3591" s="948">
        <v>26466</v>
      </c>
      <c r="S3591" s="948"/>
      <c r="T3591" s="948"/>
      <c r="U3591" s="948"/>
      <c r="V3591" s="948" t="s">
        <v>1348</v>
      </c>
      <c r="W3591" s="948">
        <v>3</v>
      </c>
    </row>
    <row r="3592" spans="1:23" ht="12.75" customHeight="1">
      <c r="A3592" s="948">
        <v>2004</v>
      </c>
      <c r="B3592" s="948">
        <v>2840</v>
      </c>
      <c r="C3592" s="948" t="s">
        <v>87</v>
      </c>
      <c r="D3592" s="948" t="s">
        <v>1266</v>
      </c>
      <c r="E3592" s="948">
        <v>49908</v>
      </c>
      <c r="F3592" s="948" t="s">
        <v>198</v>
      </c>
      <c r="G3592" s="948" t="s">
        <v>5526</v>
      </c>
      <c r="H3592" s="948" t="s">
        <v>5504</v>
      </c>
      <c r="I3592" s="948"/>
      <c r="J3592" s="948" t="s">
        <v>1096</v>
      </c>
      <c r="K3592" s="948">
        <v>2</v>
      </c>
      <c r="L3592" s="948" t="s">
        <v>1415</v>
      </c>
      <c r="M3592" s="948">
        <v>0</v>
      </c>
      <c r="N3592" s="948" t="s">
        <v>84</v>
      </c>
      <c r="O3592" s="948">
        <v>97274</v>
      </c>
      <c r="P3592" s="948">
        <v>97274</v>
      </c>
      <c r="Q3592" s="948">
        <v>18870</v>
      </c>
      <c r="R3592" s="948">
        <v>26466</v>
      </c>
      <c r="S3592" s="948"/>
      <c r="T3592" s="948"/>
      <c r="U3592" s="948"/>
      <c r="V3592" s="948" t="s">
        <v>1348</v>
      </c>
      <c r="W3592" s="948">
        <v>1</v>
      </c>
    </row>
    <row r="3593" spans="1:23" ht="12.75" customHeight="1">
      <c r="A3593" s="948">
        <v>1360</v>
      </c>
      <c r="B3593" s="948">
        <v>2803</v>
      </c>
      <c r="C3593" s="948" t="s">
        <v>98</v>
      </c>
      <c r="D3593" s="948" t="s">
        <v>1292</v>
      </c>
      <c r="E3593" s="948">
        <v>49909</v>
      </c>
      <c r="F3593" s="948" t="s">
        <v>198</v>
      </c>
      <c r="G3593" s="948" t="s">
        <v>5527</v>
      </c>
      <c r="H3593" s="948" t="s">
        <v>5432</v>
      </c>
      <c r="I3593" s="948"/>
      <c r="J3593" s="948" t="s">
        <v>1096</v>
      </c>
      <c r="K3593" s="948">
        <v>3</v>
      </c>
      <c r="L3593" s="948" t="s">
        <v>25</v>
      </c>
      <c r="M3593" s="948">
        <v>41600</v>
      </c>
      <c r="N3593" s="948" t="s">
        <v>97</v>
      </c>
      <c r="O3593" s="948">
        <v>122428</v>
      </c>
      <c r="P3593" s="948">
        <v>80828</v>
      </c>
      <c r="Q3593" s="948">
        <v>18870</v>
      </c>
      <c r="R3593" s="948">
        <v>26466</v>
      </c>
      <c r="S3593" s="948"/>
      <c r="T3593" s="948"/>
      <c r="U3593" s="948"/>
      <c r="V3593" s="948" t="s">
        <v>1348</v>
      </c>
      <c r="W3593" s="948">
        <v>2</v>
      </c>
    </row>
    <row r="3594" spans="1:23" ht="12.75" customHeight="1">
      <c r="A3594" s="948">
        <v>1360</v>
      </c>
      <c r="B3594" s="948">
        <v>2803</v>
      </c>
      <c r="C3594" s="948" t="s">
        <v>98</v>
      </c>
      <c r="D3594" s="948" t="s">
        <v>1292</v>
      </c>
      <c r="E3594" s="948">
        <v>49910</v>
      </c>
      <c r="F3594" s="948" t="s">
        <v>198</v>
      </c>
      <c r="G3594" s="948" t="s">
        <v>5528</v>
      </c>
      <c r="H3594" s="948" t="s">
        <v>5432</v>
      </c>
      <c r="I3594" s="948"/>
      <c r="J3594" s="948" t="s">
        <v>1096</v>
      </c>
      <c r="K3594" s="948">
        <v>2</v>
      </c>
      <c r="L3594" s="948" t="s">
        <v>25</v>
      </c>
      <c r="M3594" s="948">
        <v>41600</v>
      </c>
      <c r="N3594" s="948" t="s">
        <v>97</v>
      </c>
      <c r="O3594" s="948">
        <v>122428</v>
      </c>
      <c r="P3594" s="948">
        <v>80828</v>
      </c>
      <c r="Q3594" s="948">
        <v>18870</v>
      </c>
      <c r="R3594" s="948">
        <v>26466</v>
      </c>
      <c r="S3594" s="948"/>
      <c r="T3594" s="948"/>
      <c r="U3594" s="948"/>
      <c r="V3594" s="948" t="s">
        <v>1348</v>
      </c>
      <c r="W3594" s="948">
        <v>2</v>
      </c>
    </row>
    <row r="3595" spans="1:23" ht="12.75" customHeight="1">
      <c r="A3595" s="948">
        <v>1525</v>
      </c>
      <c r="B3595" s="948">
        <v>2842</v>
      </c>
      <c r="C3595" s="948" t="s">
        <v>105</v>
      </c>
      <c r="D3595" s="948" t="s">
        <v>1270</v>
      </c>
      <c r="E3595" s="948">
        <v>49911</v>
      </c>
      <c r="F3595" s="948" t="s">
        <v>198</v>
      </c>
      <c r="G3595" s="948" t="s">
        <v>5529</v>
      </c>
      <c r="H3595" s="948" t="s">
        <v>5509</v>
      </c>
      <c r="I3595" s="948"/>
      <c r="J3595" s="948" t="s">
        <v>1096</v>
      </c>
      <c r="K3595" s="948">
        <v>3</v>
      </c>
      <c r="L3595" s="948" t="s">
        <v>25</v>
      </c>
      <c r="M3595" s="948">
        <v>41600</v>
      </c>
      <c r="N3595" s="948" t="s">
        <v>97</v>
      </c>
      <c r="O3595" s="948">
        <v>122428</v>
      </c>
      <c r="P3595" s="948">
        <v>80828</v>
      </c>
      <c r="Q3595" s="948">
        <v>18870</v>
      </c>
      <c r="R3595" s="948">
        <v>34212</v>
      </c>
      <c r="S3595" s="948"/>
      <c r="T3595" s="948"/>
      <c r="U3595" s="948"/>
      <c r="V3595" s="948" t="s">
        <v>1348</v>
      </c>
      <c r="W3595" s="948">
        <v>1</v>
      </c>
    </row>
    <row r="3596" spans="1:23" ht="12.75" customHeight="1">
      <c r="A3596" s="948">
        <v>1034</v>
      </c>
      <c r="B3596" s="948">
        <v>2803</v>
      </c>
      <c r="C3596" s="948" t="s">
        <v>98</v>
      </c>
      <c r="D3596" s="948" t="s">
        <v>1292</v>
      </c>
      <c r="E3596" s="948">
        <v>49912</v>
      </c>
      <c r="F3596" s="948" t="s">
        <v>198</v>
      </c>
      <c r="G3596" s="948" t="s">
        <v>5530</v>
      </c>
      <c r="H3596" s="948" t="s">
        <v>5509</v>
      </c>
      <c r="I3596" s="948"/>
      <c r="J3596" s="948" t="s">
        <v>1096</v>
      </c>
      <c r="K3596" s="948">
        <v>2</v>
      </c>
      <c r="L3596" s="948" t="s">
        <v>25</v>
      </c>
      <c r="M3596" s="948">
        <v>41600</v>
      </c>
      <c r="N3596" s="948" t="s">
        <v>97</v>
      </c>
      <c r="O3596" s="948">
        <v>122428</v>
      </c>
      <c r="P3596" s="948">
        <v>80828</v>
      </c>
      <c r="Q3596" s="948">
        <v>18870</v>
      </c>
      <c r="R3596" s="948">
        <v>26466</v>
      </c>
      <c r="S3596" s="948"/>
      <c r="T3596" s="948"/>
      <c r="U3596" s="948"/>
      <c r="V3596" s="948" t="s">
        <v>1348</v>
      </c>
      <c r="W3596" s="948">
        <v>2</v>
      </c>
    </row>
    <row r="3597" spans="1:23" ht="12.75" customHeight="1">
      <c r="A3597" s="948">
        <v>1034</v>
      </c>
      <c r="B3597" s="948">
        <v>2803</v>
      </c>
      <c r="C3597" s="948" t="s">
        <v>98</v>
      </c>
      <c r="D3597" s="948" t="s">
        <v>1292</v>
      </c>
      <c r="E3597" s="948">
        <v>49913</v>
      </c>
      <c r="F3597" s="948" t="s">
        <v>198</v>
      </c>
      <c r="G3597" s="948" t="s">
        <v>5531</v>
      </c>
      <c r="H3597" s="948" t="s">
        <v>5477</v>
      </c>
      <c r="I3597" s="948"/>
      <c r="J3597" s="948" t="s">
        <v>1096</v>
      </c>
      <c r="K3597" s="948">
        <v>2</v>
      </c>
      <c r="L3597" s="948" t="s">
        <v>25</v>
      </c>
      <c r="M3597" s="948">
        <v>41600</v>
      </c>
      <c r="N3597" s="948" t="s">
        <v>97</v>
      </c>
      <c r="O3597" s="948">
        <v>122428</v>
      </c>
      <c r="P3597" s="948">
        <v>80828</v>
      </c>
      <c r="Q3597" s="948">
        <v>18870</v>
      </c>
      <c r="R3597" s="948">
        <v>26466</v>
      </c>
      <c r="S3597" s="948"/>
      <c r="T3597" s="948"/>
      <c r="U3597" s="948"/>
      <c r="V3597" s="948" t="s">
        <v>1348</v>
      </c>
      <c r="W3597" s="948">
        <v>2</v>
      </c>
    </row>
    <row r="3598" spans="1:23" ht="12.75" customHeight="1">
      <c r="A3598" s="948">
        <v>1125</v>
      </c>
      <c r="B3598" s="948">
        <v>2808</v>
      </c>
      <c r="C3598" s="948" t="s">
        <v>99</v>
      </c>
      <c r="D3598" s="948" t="s">
        <v>1445</v>
      </c>
      <c r="E3598" s="948">
        <v>49914</v>
      </c>
      <c r="F3598" s="948" t="s">
        <v>198</v>
      </c>
      <c r="G3598" s="948" t="s">
        <v>5532</v>
      </c>
      <c r="H3598" s="948" t="s">
        <v>5409</v>
      </c>
      <c r="I3598" s="948"/>
      <c r="J3598" s="948" t="s">
        <v>1096</v>
      </c>
      <c r="K3598" s="948">
        <v>15</v>
      </c>
      <c r="L3598" s="948" t="s">
        <v>25</v>
      </c>
      <c r="M3598" s="948">
        <v>41600</v>
      </c>
      <c r="N3598" s="948" t="s">
        <v>97</v>
      </c>
      <c r="O3598" s="948">
        <v>122428</v>
      </c>
      <c r="P3598" s="948">
        <v>80828</v>
      </c>
      <c r="Q3598" s="948">
        <v>18870</v>
      </c>
      <c r="R3598" s="948">
        <v>26466</v>
      </c>
      <c r="S3598" s="948"/>
      <c r="T3598" s="948"/>
      <c r="U3598" s="948"/>
      <c r="V3598" s="948" t="s">
        <v>1348</v>
      </c>
      <c r="W3598" s="948">
        <v>1</v>
      </c>
    </row>
    <row r="3599" spans="1:23" ht="12.75" customHeight="1">
      <c r="A3599" s="948">
        <v>1550</v>
      </c>
      <c r="B3599" s="948">
        <v>2820</v>
      </c>
      <c r="C3599" s="948" t="s">
        <v>1622</v>
      </c>
      <c r="D3599" s="948" t="s">
        <v>1445</v>
      </c>
      <c r="E3599" s="948">
        <v>49915</v>
      </c>
      <c r="F3599" s="948" t="s">
        <v>198</v>
      </c>
      <c r="G3599" s="948" t="s">
        <v>5533</v>
      </c>
      <c r="H3599" s="948" t="s">
        <v>5406</v>
      </c>
      <c r="I3599" s="948"/>
      <c r="J3599" s="948" t="s">
        <v>1096</v>
      </c>
      <c r="K3599" s="948">
        <v>1</v>
      </c>
      <c r="L3599" s="948" t="s">
        <v>25</v>
      </c>
      <c r="M3599" s="948">
        <v>41600</v>
      </c>
      <c r="N3599" s="948" t="s">
        <v>126</v>
      </c>
      <c r="O3599" s="948">
        <v>212265</v>
      </c>
      <c r="P3599" s="948">
        <v>170665</v>
      </c>
      <c r="Q3599" s="948">
        <v>18870</v>
      </c>
      <c r="R3599" s="948">
        <v>26466</v>
      </c>
      <c r="S3599" s="948"/>
      <c r="T3599" s="948"/>
      <c r="U3599" s="948"/>
      <c r="V3599" s="948" t="s">
        <v>1348</v>
      </c>
      <c r="W3599" s="948">
        <v>1</v>
      </c>
    </row>
    <row r="3600" spans="1:23" ht="12.75" customHeight="1">
      <c r="A3600" s="948">
        <v>1932</v>
      </c>
      <c r="B3600" s="948">
        <v>2840</v>
      </c>
      <c r="C3600" s="948" t="s">
        <v>87</v>
      </c>
      <c r="D3600" s="948" t="s">
        <v>1270</v>
      </c>
      <c r="E3600" s="948">
        <v>49916</v>
      </c>
      <c r="F3600" s="948" t="s">
        <v>198</v>
      </c>
      <c r="G3600" s="948" t="s">
        <v>5534</v>
      </c>
      <c r="H3600" s="948" t="s">
        <v>5535</v>
      </c>
      <c r="I3600" s="948"/>
      <c r="J3600" s="948" t="s">
        <v>1096</v>
      </c>
      <c r="K3600" s="948">
        <v>2</v>
      </c>
      <c r="L3600" s="948" t="s">
        <v>25</v>
      </c>
      <c r="M3600" s="948">
        <v>41600</v>
      </c>
      <c r="N3600" s="948" t="s">
        <v>84</v>
      </c>
      <c r="O3600" s="948">
        <v>94362</v>
      </c>
      <c r="P3600" s="948">
        <v>52762</v>
      </c>
      <c r="Q3600" s="948">
        <v>9746</v>
      </c>
      <c r="R3600" s="948">
        <v>9782</v>
      </c>
      <c r="S3600" s="948"/>
      <c r="T3600" s="948"/>
      <c r="U3600" s="948"/>
      <c r="V3600" s="948" t="s">
        <v>1348</v>
      </c>
      <c r="W3600" s="948">
        <v>2</v>
      </c>
    </row>
    <row r="3601" spans="1:23" ht="12.75" customHeight="1">
      <c r="A3601" s="948">
        <v>1932</v>
      </c>
      <c r="B3601" s="948">
        <v>2840</v>
      </c>
      <c r="C3601" s="948" t="s">
        <v>87</v>
      </c>
      <c r="D3601" s="948" t="s">
        <v>1270</v>
      </c>
      <c r="E3601" s="948">
        <v>49917</v>
      </c>
      <c r="F3601" s="948" t="s">
        <v>198</v>
      </c>
      <c r="G3601" s="948" t="s">
        <v>5536</v>
      </c>
      <c r="H3601" s="948" t="s">
        <v>5535</v>
      </c>
      <c r="I3601" s="948"/>
      <c r="J3601" s="948" t="s">
        <v>1096</v>
      </c>
      <c r="K3601" s="948">
        <v>2</v>
      </c>
      <c r="L3601" s="948" t="s">
        <v>25</v>
      </c>
      <c r="M3601" s="948">
        <v>41600</v>
      </c>
      <c r="N3601" s="948" t="s">
        <v>84</v>
      </c>
      <c r="O3601" s="948">
        <v>94362</v>
      </c>
      <c r="P3601" s="948">
        <v>52762</v>
      </c>
      <c r="Q3601" s="948">
        <v>9746</v>
      </c>
      <c r="R3601" s="948">
        <v>9782</v>
      </c>
      <c r="S3601" s="948"/>
      <c r="T3601" s="948"/>
      <c r="U3601" s="948"/>
      <c r="V3601" s="948" t="s">
        <v>1348</v>
      </c>
      <c r="W3601" s="948">
        <v>2</v>
      </c>
    </row>
    <row r="3602" spans="1:23" ht="12.75" customHeight="1">
      <c r="A3602" s="948">
        <v>1932</v>
      </c>
      <c r="B3602" s="948">
        <v>2840</v>
      </c>
      <c r="C3602" s="948" t="s">
        <v>87</v>
      </c>
      <c r="D3602" s="948" t="s">
        <v>1270</v>
      </c>
      <c r="E3602" s="948">
        <v>49918</v>
      </c>
      <c r="F3602" s="948" t="s">
        <v>198</v>
      </c>
      <c r="G3602" s="948" t="s">
        <v>5537</v>
      </c>
      <c r="H3602" s="948" t="s">
        <v>5535</v>
      </c>
      <c r="I3602" s="948"/>
      <c r="J3602" s="948" t="s">
        <v>1096</v>
      </c>
      <c r="K3602" s="948">
        <v>3</v>
      </c>
      <c r="L3602" s="948" t="s">
        <v>25</v>
      </c>
      <c r="M3602" s="948">
        <v>41600</v>
      </c>
      <c r="N3602" s="948" t="s">
        <v>84</v>
      </c>
      <c r="O3602" s="948">
        <v>94362</v>
      </c>
      <c r="P3602" s="948">
        <v>52762</v>
      </c>
      <c r="Q3602" s="948">
        <v>9746</v>
      </c>
      <c r="R3602" s="948">
        <v>9782</v>
      </c>
      <c r="S3602" s="948"/>
      <c r="T3602" s="948"/>
      <c r="U3602" s="948"/>
      <c r="V3602" s="948" t="s">
        <v>1348</v>
      </c>
      <c r="W3602" s="948">
        <v>2</v>
      </c>
    </row>
    <row r="3603" spans="1:23" ht="12.75" customHeight="1">
      <c r="A3603" s="948">
        <v>1550</v>
      </c>
      <c r="B3603" s="948">
        <v>2820</v>
      </c>
      <c r="C3603" s="948" t="s">
        <v>1622</v>
      </c>
      <c r="D3603" s="948" t="s">
        <v>1445</v>
      </c>
      <c r="E3603" s="948">
        <v>49919</v>
      </c>
      <c r="F3603" s="948" t="s">
        <v>198</v>
      </c>
      <c r="G3603" s="948" t="s">
        <v>5538</v>
      </c>
      <c r="H3603" s="948" t="s">
        <v>5516</v>
      </c>
      <c r="I3603" s="948"/>
      <c r="J3603" s="948" t="s">
        <v>1096</v>
      </c>
      <c r="K3603" s="948">
        <v>1</v>
      </c>
      <c r="L3603" s="948" t="s">
        <v>25</v>
      </c>
      <c r="M3603" s="948">
        <v>41600</v>
      </c>
      <c r="N3603" s="948" t="s">
        <v>126</v>
      </c>
      <c r="O3603" s="948">
        <v>212265</v>
      </c>
      <c r="P3603" s="948">
        <v>170665</v>
      </c>
      <c r="Q3603" s="948">
        <v>18870</v>
      </c>
      <c r="R3603" s="948">
        <v>26466</v>
      </c>
      <c r="S3603" s="948"/>
      <c r="T3603" s="948"/>
      <c r="U3603" s="948"/>
      <c r="V3603" s="948" t="s">
        <v>1348</v>
      </c>
      <c r="W3603" s="948">
        <v>1</v>
      </c>
    </row>
    <row r="3604" spans="1:23" ht="12.75" customHeight="1">
      <c r="A3604" s="948">
        <v>1255</v>
      </c>
      <c r="B3604" s="948">
        <v>2840</v>
      </c>
      <c r="C3604" s="948" t="s">
        <v>87</v>
      </c>
      <c r="D3604" s="948" t="s">
        <v>1445</v>
      </c>
      <c r="E3604" s="948">
        <v>49920</v>
      </c>
      <c r="F3604" s="948" t="s">
        <v>198</v>
      </c>
      <c r="G3604" s="948" t="s">
        <v>5539</v>
      </c>
      <c r="H3604" s="948" t="s">
        <v>5523</v>
      </c>
      <c r="I3604" s="948"/>
      <c r="J3604" s="948" t="s">
        <v>1096</v>
      </c>
      <c r="K3604" s="948">
        <v>1</v>
      </c>
      <c r="L3604" s="948" t="s">
        <v>25</v>
      </c>
      <c r="M3604" s="948">
        <v>41600</v>
      </c>
      <c r="N3604" s="948" t="s">
        <v>84</v>
      </c>
      <c r="O3604" s="948">
        <v>94362</v>
      </c>
      <c r="P3604" s="948">
        <v>52762</v>
      </c>
      <c r="Q3604" s="948">
        <v>18870</v>
      </c>
      <c r="R3604" s="948">
        <v>26466</v>
      </c>
      <c r="S3604" s="948"/>
      <c r="T3604" s="948"/>
      <c r="U3604" s="948"/>
      <c r="V3604" s="948" t="s">
        <v>1348</v>
      </c>
      <c r="W3604" s="948">
        <v>1</v>
      </c>
    </row>
    <row r="3605" spans="1:23" ht="12.75" customHeight="1">
      <c r="A3605" s="948">
        <v>1255</v>
      </c>
      <c r="B3605" s="948">
        <v>2840</v>
      </c>
      <c r="C3605" s="948" t="s">
        <v>87</v>
      </c>
      <c r="D3605" s="948" t="s">
        <v>1445</v>
      </c>
      <c r="E3605" s="948">
        <v>49921</v>
      </c>
      <c r="F3605" s="948" t="s">
        <v>198</v>
      </c>
      <c r="G3605" s="948" t="s">
        <v>5540</v>
      </c>
      <c r="H3605" s="948" t="s">
        <v>5523</v>
      </c>
      <c r="I3605" s="948"/>
      <c r="J3605" s="948" t="s">
        <v>1096</v>
      </c>
      <c r="K3605" s="948">
        <v>0.5</v>
      </c>
      <c r="L3605" s="948" t="s">
        <v>25</v>
      </c>
      <c r="M3605" s="948">
        <v>41600</v>
      </c>
      <c r="N3605" s="948" t="s">
        <v>84</v>
      </c>
      <c r="O3605" s="948">
        <v>94362</v>
      </c>
      <c r="P3605" s="948">
        <v>52762</v>
      </c>
      <c r="Q3605" s="948">
        <v>18870</v>
      </c>
      <c r="R3605" s="948">
        <v>26466</v>
      </c>
      <c r="S3605" s="948"/>
      <c r="T3605" s="948"/>
      <c r="U3605" s="948"/>
      <c r="V3605" s="948" t="s">
        <v>1348</v>
      </c>
      <c r="W3605" s="948">
        <v>1</v>
      </c>
    </row>
    <row r="3606" spans="1:23" ht="12.75" customHeight="1">
      <c r="A3606" s="948">
        <v>2004</v>
      </c>
      <c r="B3606" s="948">
        <v>2840</v>
      </c>
      <c r="C3606" s="948" t="s">
        <v>87</v>
      </c>
      <c r="D3606" s="948" t="s">
        <v>1266</v>
      </c>
      <c r="E3606" s="948">
        <v>49923</v>
      </c>
      <c r="F3606" s="948" t="s">
        <v>198</v>
      </c>
      <c r="G3606" s="948" t="s">
        <v>5541</v>
      </c>
      <c r="H3606" s="948" t="s">
        <v>5504</v>
      </c>
      <c r="I3606" s="948"/>
      <c r="J3606" s="948" t="s">
        <v>1096</v>
      </c>
      <c r="K3606" s="948">
        <v>3</v>
      </c>
      <c r="L3606" s="948" t="s">
        <v>1415</v>
      </c>
      <c r="M3606" s="948">
        <v>0</v>
      </c>
      <c r="N3606" s="948" t="s">
        <v>84</v>
      </c>
      <c r="O3606" s="948">
        <v>97274</v>
      </c>
      <c r="P3606" s="948">
        <v>97274</v>
      </c>
      <c r="Q3606" s="948">
        <v>18870</v>
      </c>
      <c r="R3606" s="948">
        <v>26466</v>
      </c>
      <c r="S3606" s="948"/>
      <c r="T3606" s="948"/>
      <c r="U3606" s="948"/>
      <c r="V3606" s="948" t="s">
        <v>1348</v>
      </c>
      <c r="W3606" s="948">
        <v>2</v>
      </c>
    </row>
    <row r="3607" spans="1:23" ht="12.75" customHeight="1">
      <c r="A3607" s="948">
        <v>1705</v>
      </c>
      <c r="B3607" s="948">
        <v>2840</v>
      </c>
      <c r="C3607" s="948" t="s">
        <v>87</v>
      </c>
      <c r="D3607" s="948" t="s">
        <v>1093</v>
      </c>
      <c r="E3607" s="948">
        <v>49924</v>
      </c>
      <c r="F3607" s="948" t="s">
        <v>198</v>
      </c>
      <c r="G3607" s="948" t="s">
        <v>5542</v>
      </c>
      <c r="H3607" s="948" t="s">
        <v>1718</v>
      </c>
      <c r="I3607" s="948"/>
      <c r="J3607" s="948" t="s">
        <v>1096</v>
      </c>
      <c r="K3607" s="948">
        <v>3</v>
      </c>
      <c r="L3607" s="948" t="s">
        <v>25</v>
      </c>
      <c r="M3607" s="948">
        <v>41600</v>
      </c>
      <c r="N3607" s="948" t="s">
        <v>84</v>
      </c>
      <c r="O3607" s="948">
        <v>94362</v>
      </c>
      <c r="P3607" s="948">
        <v>52762</v>
      </c>
      <c r="Q3607" s="948">
        <v>18870</v>
      </c>
      <c r="R3607" s="948">
        <v>26466</v>
      </c>
      <c r="S3607" s="948"/>
      <c r="T3607" s="948"/>
      <c r="U3607" s="948"/>
      <c r="V3607" s="948" t="s">
        <v>1348</v>
      </c>
      <c r="W3607" s="948">
        <v>1</v>
      </c>
    </row>
    <row r="3608" spans="1:23" ht="12.75" customHeight="1">
      <c r="A3608" s="948">
        <v>1705</v>
      </c>
      <c r="B3608" s="948">
        <v>2840</v>
      </c>
      <c r="C3608" s="948" t="s">
        <v>87</v>
      </c>
      <c r="D3608" s="948" t="s">
        <v>1093</v>
      </c>
      <c r="E3608" s="948">
        <v>49925</v>
      </c>
      <c r="F3608" s="948" t="s">
        <v>198</v>
      </c>
      <c r="G3608" s="948" t="s">
        <v>5543</v>
      </c>
      <c r="H3608" s="948" t="s">
        <v>1718</v>
      </c>
      <c r="I3608" s="948"/>
      <c r="J3608" s="948" t="s">
        <v>1096</v>
      </c>
      <c r="K3608" s="948">
        <v>3</v>
      </c>
      <c r="L3608" s="948" t="s">
        <v>25</v>
      </c>
      <c r="M3608" s="948">
        <v>41600</v>
      </c>
      <c r="N3608" s="948" t="s">
        <v>84</v>
      </c>
      <c r="O3608" s="948">
        <v>94362</v>
      </c>
      <c r="P3608" s="948">
        <v>52762</v>
      </c>
      <c r="Q3608" s="948">
        <v>18870</v>
      </c>
      <c r="R3608" s="948">
        <v>26466</v>
      </c>
      <c r="S3608" s="948"/>
      <c r="T3608" s="948"/>
      <c r="U3608" s="948"/>
      <c r="V3608" s="948" t="s">
        <v>1348</v>
      </c>
      <c r="W3608" s="948">
        <v>1</v>
      </c>
    </row>
    <row r="3609" spans="1:23" ht="12.75" customHeight="1">
      <c r="A3609" s="948">
        <v>1705</v>
      </c>
      <c r="B3609" s="948">
        <v>2840</v>
      </c>
      <c r="C3609" s="948" t="s">
        <v>87</v>
      </c>
      <c r="D3609" s="948" t="s">
        <v>1093</v>
      </c>
      <c r="E3609" s="948">
        <v>49926</v>
      </c>
      <c r="F3609" s="948" t="s">
        <v>198</v>
      </c>
      <c r="G3609" s="948" t="s">
        <v>5544</v>
      </c>
      <c r="H3609" s="948" t="s">
        <v>1718</v>
      </c>
      <c r="I3609" s="948"/>
      <c r="J3609" s="948" t="s">
        <v>1096</v>
      </c>
      <c r="K3609" s="948">
        <v>3</v>
      </c>
      <c r="L3609" s="948" t="s">
        <v>25</v>
      </c>
      <c r="M3609" s="948">
        <v>41600</v>
      </c>
      <c r="N3609" s="948" t="s">
        <v>84</v>
      </c>
      <c r="O3609" s="948">
        <v>94362</v>
      </c>
      <c r="P3609" s="948">
        <v>52762</v>
      </c>
      <c r="Q3609" s="948">
        <v>18870</v>
      </c>
      <c r="R3609" s="948">
        <v>26466</v>
      </c>
      <c r="S3609" s="948"/>
      <c r="T3609" s="948"/>
      <c r="U3609" s="948"/>
      <c r="V3609" s="948" t="s">
        <v>1348</v>
      </c>
      <c r="W3609" s="948">
        <v>1</v>
      </c>
    </row>
    <row r="3610" spans="1:23" ht="12.75" customHeight="1">
      <c r="A3610" s="948">
        <v>1705</v>
      </c>
      <c r="B3610" s="948">
        <v>2840</v>
      </c>
      <c r="C3610" s="948" t="s">
        <v>87</v>
      </c>
      <c r="D3610" s="948" t="s">
        <v>1093</v>
      </c>
      <c r="E3610" s="948">
        <v>49927</v>
      </c>
      <c r="F3610" s="948" t="s">
        <v>198</v>
      </c>
      <c r="G3610" s="948" t="s">
        <v>5545</v>
      </c>
      <c r="H3610" s="948" t="s">
        <v>1718</v>
      </c>
      <c r="I3610" s="948"/>
      <c r="J3610" s="948" t="s">
        <v>1096</v>
      </c>
      <c r="K3610" s="948">
        <v>3</v>
      </c>
      <c r="L3610" s="948" t="s">
        <v>25</v>
      </c>
      <c r="M3610" s="948">
        <v>41600</v>
      </c>
      <c r="N3610" s="948" t="s">
        <v>84</v>
      </c>
      <c r="O3610" s="948">
        <v>94362</v>
      </c>
      <c r="P3610" s="948">
        <v>52762</v>
      </c>
      <c r="Q3610" s="948">
        <v>18870</v>
      </c>
      <c r="R3610" s="948">
        <v>26466</v>
      </c>
      <c r="S3610" s="948"/>
      <c r="T3610" s="948"/>
      <c r="U3610" s="948"/>
      <c r="V3610" s="948" t="s">
        <v>1348</v>
      </c>
      <c r="W3610" s="948">
        <v>1</v>
      </c>
    </row>
    <row r="3611" spans="1:23" ht="12.75" customHeight="1">
      <c r="A3611" s="948">
        <v>1705</v>
      </c>
      <c r="B3611" s="948">
        <v>2840</v>
      </c>
      <c r="C3611" s="948" t="s">
        <v>87</v>
      </c>
      <c r="D3611" s="948" t="s">
        <v>1093</v>
      </c>
      <c r="E3611" s="948">
        <v>49928</v>
      </c>
      <c r="F3611" s="948" t="s">
        <v>198</v>
      </c>
      <c r="G3611" s="948" t="s">
        <v>5546</v>
      </c>
      <c r="H3611" s="948" t="s">
        <v>1718</v>
      </c>
      <c r="I3611" s="948"/>
      <c r="J3611" s="948" t="s">
        <v>1096</v>
      </c>
      <c r="K3611" s="948">
        <v>3</v>
      </c>
      <c r="L3611" s="948" t="s">
        <v>25</v>
      </c>
      <c r="M3611" s="948">
        <v>41600</v>
      </c>
      <c r="N3611" s="948" t="s">
        <v>84</v>
      </c>
      <c r="O3611" s="948">
        <v>94362</v>
      </c>
      <c r="P3611" s="948">
        <v>52762</v>
      </c>
      <c r="Q3611" s="948">
        <v>18870</v>
      </c>
      <c r="R3611" s="948">
        <v>26466</v>
      </c>
      <c r="S3611" s="948"/>
      <c r="T3611" s="948"/>
      <c r="U3611" s="948"/>
      <c r="V3611" s="948" t="s">
        <v>1348</v>
      </c>
      <c r="W3611" s="948">
        <v>1</v>
      </c>
    </row>
    <row r="3612" spans="1:23" ht="12.75" customHeight="1">
      <c r="A3612" s="948">
        <v>1932</v>
      </c>
      <c r="B3612" s="948">
        <v>2840</v>
      </c>
      <c r="C3612" s="948" t="s">
        <v>87</v>
      </c>
      <c r="D3612" s="948" t="s">
        <v>1270</v>
      </c>
      <c r="E3612" s="948">
        <v>49929</v>
      </c>
      <c r="F3612" s="948" t="s">
        <v>198</v>
      </c>
      <c r="G3612" s="948" t="s">
        <v>5547</v>
      </c>
      <c r="H3612" s="948" t="s">
        <v>1452</v>
      </c>
      <c r="I3612" s="948"/>
      <c r="J3612" s="948" t="s">
        <v>1096</v>
      </c>
      <c r="K3612" s="948">
        <v>2</v>
      </c>
      <c r="L3612" s="948" t="s">
        <v>25</v>
      </c>
      <c r="M3612" s="948">
        <v>41600</v>
      </c>
      <c r="N3612" s="948" t="s">
        <v>84</v>
      </c>
      <c r="O3612" s="948">
        <v>94362</v>
      </c>
      <c r="P3612" s="948">
        <v>52762</v>
      </c>
      <c r="Q3612" s="948">
        <v>9746</v>
      </c>
      <c r="R3612" s="948">
        <v>9782</v>
      </c>
      <c r="S3612" s="948"/>
      <c r="T3612" s="948"/>
      <c r="U3612" s="948"/>
      <c r="V3612" s="948" t="s">
        <v>1348</v>
      </c>
      <c r="W3612" s="948">
        <v>1</v>
      </c>
    </row>
    <row r="3613" spans="1:23" ht="12.75" customHeight="1">
      <c r="A3613" s="948">
        <v>1440</v>
      </c>
      <c r="B3613" s="948">
        <v>2819</v>
      </c>
      <c r="C3613" s="948" t="s">
        <v>101</v>
      </c>
      <c r="D3613" s="948" t="s">
        <v>1833</v>
      </c>
      <c r="E3613" s="948">
        <v>49930</v>
      </c>
      <c r="F3613" s="948" t="s">
        <v>198</v>
      </c>
      <c r="G3613" s="948" t="s">
        <v>5548</v>
      </c>
      <c r="H3613" s="948" t="s">
        <v>1509</v>
      </c>
      <c r="I3613" s="948"/>
      <c r="J3613" s="948" t="s">
        <v>1096</v>
      </c>
      <c r="K3613" s="948">
        <v>3</v>
      </c>
      <c r="L3613" s="948" t="s">
        <v>25</v>
      </c>
      <c r="M3613" s="948">
        <v>41600</v>
      </c>
      <c r="N3613" s="948" t="s">
        <v>97</v>
      </c>
      <c r="O3613" s="948">
        <v>122428</v>
      </c>
      <c r="P3613" s="948">
        <v>80828</v>
      </c>
      <c r="Q3613" s="948">
        <v>26851</v>
      </c>
      <c r="R3613" s="948">
        <v>37759</v>
      </c>
      <c r="S3613" s="948"/>
      <c r="T3613" s="948"/>
      <c r="U3613" s="948"/>
      <c r="V3613" s="948" t="s">
        <v>1348</v>
      </c>
      <c r="W3613" s="948">
        <v>1</v>
      </c>
    </row>
    <row r="3614" spans="1:23" ht="12.75" customHeight="1">
      <c r="A3614" s="948">
        <v>1952</v>
      </c>
      <c r="B3614" s="948">
        <v>2840</v>
      </c>
      <c r="C3614" s="948" t="s">
        <v>87</v>
      </c>
      <c r="D3614" s="948" t="s">
        <v>1270</v>
      </c>
      <c r="E3614" s="948">
        <v>49932</v>
      </c>
      <c r="F3614" s="948" t="s">
        <v>198</v>
      </c>
      <c r="G3614" s="948" t="s">
        <v>5549</v>
      </c>
      <c r="H3614" s="948" t="s">
        <v>5509</v>
      </c>
      <c r="I3614" s="948"/>
      <c r="J3614" s="948" t="s">
        <v>1096</v>
      </c>
      <c r="K3614" s="948">
        <v>2</v>
      </c>
      <c r="L3614" s="948" t="s">
        <v>25</v>
      </c>
      <c r="M3614" s="948">
        <v>41600</v>
      </c>
      <c r="N3614" s="948" t="s">
        <v>84</v>
      </c>
      <c r="O3614" s="948">
        <v>94362</v>
      </c>
      <c r="P3614" s="948">
        <v>52762</v>
      </c>
      <c r="Q3614" s="948">
        <v>9746</v>
      </c>
      <c r="R3614" s="948">
        <v>9782</v>
      </c>
      <c r="S3614" s="948"/>
      <c r="T3614" s="948"/>
      <c r="U3614" s="948"/>
      <c r="V3614" s="948" t="s">
        <v>1348</v>
      </c>
      <c r="W3614" s="948">
        <v>2</v>
      </c>
    </row>
    <row r="3615" spans="1:23" ht="12.75" customHeight="1">
      <c r="A3615" s="948">
        <v>2004</v>
      </c>
      <c r="B3615" s="948">
        <v>2840</v>
      </c>
      <c r="C3615" s="948" t="s">
        <v>87</v>
      </c>
      <c r="D3615" s="948" t="s">
        <v>1266</v>
      </c>
      <c r="E3615" s="948">
        <v>49933</v>
      </c>
      <c r="F3615" s="948" t="s">
        <v>198</v>
      </c>
      <c r="G3615" s="948" t="s">
        <v>5550</v>
      </c>
      <c r="H3615" s="948" t="s">
        <v>5551</v>
      </c>
      <c r="I3615" s="948"/>
      <c r="J3615" s="948" t="s">
        <v>1096</v>
      </c>
      <c r="K3615" s="948">
        <v>5</v>
      </c>
      <c r="L3615" s="948" t="s">
        <v>1415</v>
      </c>
      <c r="M3615" s="948">
        <v>0</v>
      </c>
      <c r="N3615" s="948" t="s">
        <v>84</v>
      </c>
      <c r="O3615" s="948">
        <v>97274</v>
      </c>
      <c r="P3615" s="948">
        <v>97274</v>
      </c>
      <c r="Q3615" s="948">
        <v>18870</v>
      </c>
      <c r="R3615" s="948">
        <v>26466</v>
      </c>
      <c r="S3615" s="948"/>
      <c r="T3615" s="948"/>
      <c r="U3615" s="948"/>
      <c r="V3615" s="948" t="s">
        <v>1348</v>
      </c>
      <c r="W3615" s="948">
        <v>2</v>
      </c>
    </row>
    <row r="3616" spans="1:23" ht="12.75" customHeight="1">
      <c r="A3616" s="948">
        <v>1145</v>
      </c>
      <c r="B3616" s="948">
        <v>2840</v>
      </c>
      <c r="C3616" s="948" t="s">
        <v>87</v>
      </c>
      <c r="D3616" s="948" t="s">
        <v>1133</v>
      </c>
      <c r="E3616" s="948">
        <v>49934</v>
      </c>
      <c r="F3616" s="948" t="s">
        <v>198</v>
      </c>
      <c r="G3616" s="948" t="s">
        <v>5552</v>
      </c>
      <c r="H3616" s="948" t="s">
        <v>1449</v>
      </c>
      <c r="I3616" s="948"/>
      <c r="J3616" s="948" t="s">
        <v>1096</v>
      </c>
      <c r="K3616" s="948">
        <v>2</v>
      </c>
      <c r="L3616" s="948" t="s">
        <v>327</v>
      </c>
      <c r="M3616" s="948">
        <v>41600</v>
      </c>
      <c r="N3616" s="948" t="s">
        <v>84</v>
      </c>
      <c r="O3616" s="948">
        <v>94362</v>
      </c>
      <c r="P3616" s="948">
        <v>52762</v>
      </c>
      <c r="Q3616" s="948">
        <v>18870</v>
      </c>
      <c r="R3616" s="948">
        <v>26466</v>
      </c>
      <c r="S3616" s="948"/>
      <c r="T3616" s="948"/>
      <c r="U3616" s="948"/>
      <c r="V3616" s="948" t="s">
        <v>1348</v>
      </c>
      <c r="W3616" s="948">
        <v>1</v>
      </c>
    </row>
    <row r="3617" spans="1:23" ht="12.75" customHeight="1">
      <c r="A3617" s="948">
        <v>1510</v>
      </c>
      <c r="B3617" s="948">
        <v>2842</v>
      </c>
      <c r="C3617" s="948" t="s">
        <v>105</v>
      </c>
      <c r="D3617" s="948" t="s">
        <v>1270</v>
      </c>
      <c r="E3617" s="948">
        <v>49935</v>
      </c>
      <c r="F3617" s="948" t="s">
        <v>198</v>
      </c>
      <c r="G3617" s="948" t="s">
        <v>5553</v>
      </c>
      <c r="H3617" s="948" t="s">
        <v>5432</v>
      </c>
      <c r="I3617" s="948"/>
      <c r="J3617" s="948" t="s">
        <v>1096</v>
      </c>
      <c r="K3617" s="948">
        <v>2</v>
      </c>
      <c r="L3617" s="948" t="s">
        <v>25</v>
      </c>
      <c r="M3617" s="948">
        <v>41600</v>
      </c>
      <c r="N3617" s="948" t="s">
        <v>97</v>
      </c>
      <c r="O3617" s="948">
        <v>122428</v>
      </c>
      <c r="P3617" s="948">
        <v>80828</v>
      </c>
      <c r="Q3617" s="948">
        <v>18870</v>
      </c>
      <c r="R3617" s="948">
        <v>34212</v>
      </c>
      <c r="S3617" s="948"/>
      <c r="T3617" s="948"/>
      <c r="U3617" s="948"/>
      <c r="V3617" s="948" t="s">
        <v>1348</v>
      </c>
      <c r="W3617" s="948">
        <v>1</v>
      </c>
    </row>
    <row r="3618" spans="1:23" ht="12.75" customHeight="1">
      <c r="A3618" s="948">
        <v>16</v>
      </c>
      <c r="B3618" s="948">
        <v>2808</v>
      </c>
      <c r="C3618" s="948" t="s">
        <v>99</v>
      </c>
      <c r="D3618" s="948" t="s">
        <v>1126</v>
      </c>
      <c r="E3618" s="948">
        <v>49936</v>
      </c>
      <c r="F3618" s="948" t="s">
        <v>198</v>
      </c>
      <c r="G3618" s="948" t="s">
        <v>5554</v>
      </c>
      <c r="H3618" s="948" t="s">
        <v>5555</v>
      </c>
      <c r="I3618" s="948"/>
      <c r="J3618" s="948" t="s">
        <v>1096</v>
      </c>
      <c r="K3618" s="948">
        <v>1</v>
      </c>
      <c r="L3618" s="948" t="s">
        <v>25</v>
      </c>
      <c r="M3618" s="948">
        <v>41600</v>
      </c>
      <c r="N3618" s="948" t="s">
        <v>97</v>
      </c>
      <c r="O3618" s="948">
        <v>122428</v>
      </c>
      <c r="P3618" s="948">
        <v>80828</v>
      </c>
      <c r="Q3618" s="948">
        <v>18870</v>
      </c>
      <c r="R3618" s="948">
        <v>26466</v>
      </c>
      <c r="S3618" s="948"/>
      <c r="T3618" s="948"/>
      <c r="U3618" s="948"/>
      <c r="V3618" s="948" t="s">
        <v>1348</v>
      </c>
      <c r="W3618" s="948">
        <v>2</v>
      </c>
    </row>
    <row r="3619" spans="1:23" ht="12.75" customHeight="1">
      <c r="A3619" s="948">
        <v>1640</v>
      </c>
      <c r="B3619" s="948">
        <v>2821</v>
      </c>
      <c r="C3619" s="948" t="s">
        <v>102</v>
      </c>
      <c r="D3619" s="948" t="s">
        <v>1126</v>
      </c>
      <c r="E3619" s="948">
        <v>49937</v>
      </c>
      <c r="F3619" s="948" t="s">
        <v>198</v>
      </c>
      <c r="G3619" s="948" t="s">
        <v>5556</v>
      </c>
      <c r="H3619" s="948" t="s">
        <v>5555</v>
      </c>
      <c r="I3619" s="948"/>
      <c r="J3619" s="948" t="s">
        <v>1096</v>
      </c>
      <c r="K3619" s="948">
        <v>1</v>
      </c>
      <c r="L3619" s="948" t="s">
        <v>25</v>
      </c>
      <c r="M3619" s="948">
        <v>41600</v>
      </c>
      <c r="N3619" s="948" t="s">
        <v>97</v>
      </c>
      <c r="O3619" s="948">
        <v>122428</v>
      </c>
      <c r="P3619" s="948">
        <v>80828</v>
      </c>
      <c r="Q3619" s="948">
        <v>18870</v>
      </c>
      <c r="R3619" s="948">
        <v>49052</v>
      </c>
      <c r="S3619" s="948"/>
      <c r="T3619" s="948"/>
      <c r="U3619" s="948"/>
      <c r="V3619" s="948" t="s">
        <v>1348</v>
      </c>
      <c r="W3619" s="948">
        <v>1</v>
      </c>
    </row>
    <row r="3620" spans="1:23" ht="12.75" customHeight="1">
      <c r="A3620" s="948">
        <v>1525</v>
      </c>
      <c r="B3620" s="948">
        <v>2842</v>
      </c>
      <c r="C3620" s="948" t="s">
        <v>105</v>
      </c>
      <c r="D3620" s="948" t="s">
        <v>1270</v>
      </c>
      <c r="E3620" s="948">
        <v>49938</v>
      </c>
      <c r="F3620" s="948" t="s">
        <v>198</v>
      </c>
      <c r="G3620" s="948" t="s">
        <v>5557</v>
      </c>
      <c r="H3620" s="948" t="s">
        <v>5432</v>
      </c>
      <c r="I3620" s="948"/>
      <c r="J3620" s="948" t="s">
        <v>1096</v>
      </c>
      <c r="K3620" s="948">
        <v>2</v>
      </c>
      <c r="L3620" s="948" t="s">
        <v>25</v>
      </c>
      <c r="M3620" s="948">
        <v>41600</v>
      </c>
      <c r="N3620" s="948" t="s">
        <v>97</v>
      </c>
      <c r="O3620" s="948">
        <v>122428</v>
      </c>
      <c r="P3620" s="948">
        <v>80828</v>
      </c>
      <c r="Q3620" s="948">
        <v>18870</v>
      </c>
      <c r="R3620" s="948">
        <v>34212</v>
      </c>
      <c r="S3620" s="948"/>
      <c r="T3620" s="948"/>
      <c r="U3620" s="948"/>
      <c r="V3620" s="948" t="s">
        <v>1348</v>
      </c>
      <c r="W3620" s="948">
        <v>1</v>
      </c>
    </row>
    <row r="3621" spans="1:23" ht="12.75" customHeight="1">
      <c r="A3621" s="948">
        <v>1034</v>
      </c>
      <c r="B3621" s="948">
        <v>2803</v>
      </c>
      <c r="C3621" s="948" t="s">
        <v>98</v>
      </c>
      <c r="D3621" s="948" t="s">
        <v>1292</v>
      </c>
      <c r="E3621" s="948">
        <v>49939</v>
      </c>
      <c r="F3621" s="948" t="s">
        <v>198</v>
      </c>
      <c r="G3621" s="948" t="s">
        <v>5558</v>
      </c>
      <c r="H3621" s="948" t="s">
        <v>5559</v>
      </c>
      <c r="I3621" s="948"/>
      <c r="J3621" s="948" t="s">
        <v>1096</v>
      </c>
      <c r="K3621" s="948">
        <v>3</v>
      </c>
      <c r="L3621" s="948" t="s">
        <v>25</v>
      </c>
      <c r="M3621" s="948">
        <v>41600</v>
      </c>
      <c r="N3621" s="948" t="s">
        <v>97</v>
      </c>
      <c r="O3621" s="948">
        <v>122428</v>
      </c>
      <c r="P3621" s="948">
        <v>80828</v>
      </c>
      <c r="Q3621" s="948">
        <v>18870</v>
      </c>
      <c r="R3621" s="948">
        <v>26466</v>
      </c>
      <c r="S3621" s="948"/>
      <c r="T3621" s="948"/>
      <c r="U3621" s="948"/>
      <c r="V3621" s="948" t="s">
        <v>1348</v>
      </c>
      <c r="W3621" s="948">
        <v>2</v>
      </c>
    </row>
    <row r="3622" spans="1:23" ht="12.75" customHeight="1">
      <c r="A3622" s="948">
        <v>1034</v>
      </c>
      <c r="B3622" s="948">
        <v>2803</v>
      </c>
      <c r="C3622" s="948" t="s">
        <v>98</v>
      </c>
      <c r="D3622" s="948" t="s">
        <v>1292</v>
      </c>
      <c r="E3622" s="948">
        <v>49940</v>
      </c>
      <c r="F3622" s="948" t="s">
        <v>198</v>
      </c>
      <c r="G3622" s="948" t="s">
        <v>5560</v>
      </c>
      <c r="H3622" s="948" t="s">
        <v>5561</v>
      </c>
      <c r="I3622" s="948"/>
      <c r="J3622" s="948" t="s">
        <v>1096</v>
      </c>
      <c r="K3622" s="948">
        <v>5</v>
      </c>
      <c r="L3622" s="948" t="s">
        <v>25</v>
      </c>
      <c r="M3622" s="948">
        <v>41600</v>
      </c>
      <c r="N3622" s="948" t="s">
        <v>97</v>
      </c>
      <c r="O3622" s="948">
        <v>122428</v>
      </c>
      <c r="P3622" s="948">
        <v>80828</v>
      </c>
      <c r="Q3622" s="948">
        <v>18870</v>
      </c>
      <c r="R3622" s="948">
        <v>26466</v>
      </c>
      <c r="S3622" s="948"/>
      <c r="T3622" s="948"/>
      <c r="U3622" s="948"/>
      <c r="V3622" s="948" t="s">
        <v>1348</v>
      </c>
      <c r="W3622" s="948">
        <v>2</v>
      </c>
    </row>
    <row r="3623" spans="1:23" ht="12.75" customHeight="1">
      <c r="A3623" s="948">
        <v>1034</v>
      </c>
      <c r="B3623" s="948">
        <v>2803</v>
      </c>
      <c r="C3623" s="948" t="s">
        <v>98</v>
      </c>
      <c r="D3623" s="948" t="s">
        <v>1292</v>
      </c>
      <c r="E3623" s="948">
        <v>49941</v>
      </c>
      <c r="F3623" s="948" t="s">
        <v>198</v>
      </c>
      <c r="G3623" s="948" t="s">
        <v>5562</v>
      </c>
      <c r="H3623" s="948" t="s">
        <v>5563</v>
      </c>
      <c r="I3623" s="948"/>
      <c r="J3623" s="948" t="s">
        <v>1096</v>
      </c>
      <c r="K3623" s="948">
        <v>5</v>
      </c>
      <c r="L3623" s="948" t="s">
        <v>25</v>
      </c>
      <c r="M3623" s="948">
        <v>41600</v>
      </c>
      <c r="N3623" s="948" t="s">
        <v>97</v>
      </c>
      <c r="O3623" s="948">
        <v>122428</v>
      </c>
      <c r="P3623" s="948">
        <v>80828</v>
      </c>
      <c r="Q3623" s="948">
        <v>18870</v>
      </c>
      <c r="R3623" s="948">
        <v>26466</v>
      </c>
      <c r="S3623" s="948"/>
      <c r="T3623" s="948"/>
      <c r="U3623" s="948"/>
      <c r="V3623" s="948" t="s">
        <v>1348</v>
      </c>
      <c r="W3623" s="948">
        <v>2</v>
      </c>
    </row>
    <row r="3624" spans="1:23" ht="12.75" customHeight="1">
      <c r="A3624" s="948">
        <v>1034</v>
      </c>
      <c r="B3624" s="948">
        <v>2803</v>
      </c>
      <c r="C3624" s="948" t="s">
        <v>98</v>
      </c>
      <c r="D3624" s="948" t="s">
        <v>1292</v>
      </c>
      <c r="E3624" s="948">
        <v>49942</v>
      </c>
      <c r="F3624" s="948" t="s">
        <v>198</v>
      </c>
      <c r="G3624" s="948" t="s">
        <v>5564</v>
      </c>
      <c r="H3624" s="948" t="s">
        <v>5563</v>
      </c>
      <c r="I3624" s="948"/>
      <c r="J3624" s="948" t="s">
        <v>1096</v>
      </c>
      <c r="K3624" s="948">
        <v>1</v>
      </c>
      <c r="L3624" s="948" t="s">
        <v>25</v>
      </c>
      <c r="M3624" s="948">
        <v>41600</v>
      </c>
      <c r="N3624" s="948" t="s">
        <v>97</v>
      </c>
      <c r="O3624" s="948">
        <v>122428</v>
      </c>
      <c r="P3624" s="948">
        <v>80828</v>
      </c>
      <c r="Q3624" s="948">
        <v>18870</v>
      </c>
      <c r="R3624" s="948">
        <v>26466</v>
      </c>
      <c r="S3624" s="948"/>
      <c r="T3624" s="948"/>
      <c r="U3624" s="948"/>
      <c r="V3624" s="948" t="s">
        <v>1348</v>
      </c>
      <c r="W3624" s="948">
        <v>2</v>
      </c>
    </row>
    <row r="3625" spans="1:23" ht="12.75" customHeight="1">
      <c r="A3625" s="948">
        <v>1034</v>
      </c>
      <c r="B3625" s="948">
        <v>2848</v>
      </c>
      <c r="C3625" s="948" t="s">
        <v>125</v>
      </c>
      <c r="D3625" s="948" t="s">
        <v>1292</v>
      </c>
      <c r="E3625" s="948">
        <v>49943</v>
      </c>
      <c r="F3625" s="948" t="s">
        <v>198</v>
      </c>
      <c r="G3625" s="948" t="s">
        <v>5565</v>
      </c>
      <c r="H3625" s="948" t="s">
        <v>5432</v>
      </c>
      <c r="I3625" s="948"/>
      <c r="J3625" s="948" t="s">
        <v>1096</v>
      </c>
      <c r="K3625" s="948">
        <v>22</v>
      </c>
      <c r="L3625" s="948" t="s">
        <v>25</v>
      </c>
      <c r="M3625" s="948">
        <v>41600</v>
      </c>
      <c r="N3625" s="948" t="s">
        <v>114</v>
      </c>
      <c r="O3625" s="948">
        <v>165078</v>
      </c>
      <c r="P3625" s="948">
        <v>123478</v>
      </c>
      <c r="Q3625" s="948">
        <v>18870</v>
      </c>
      <c r="R3625" s="948">
        <v>26466</v>
      </c>
      <c r="S3625" s="948"/>
      <c r="T3625" s="948"/>
      <c r="U3625" s="948"/>
      <c r="V3625" s="948" t="s">
        <v>1348</v>
      </c>
      <c r="W3625" s="948">
        <v>1</v>
      </c>
    </row>
    <row r="3626" spans="1:23" ht="12.75" customHeight="1">
      <c r="A3626" s="948">
        <v>1145</v>
      </c>
      <c r="B3626" s="948">
        <v>2807</v>
      </c>
      <c r="C3626" s="948" t="s">
        <v>1102</v>
      </c>
      <c r="D3626" s="948" t="s">
        <v>1133</v>
      </c>
      <c r="E3626" s="948">
        <v>49944</v>
      </c>
      <c r="F3626" s="948" t="s">
        <v>198</v>
      </c>
      <c r="G3626" s="948" t="s">
        <v>5566</v>
      </c>
      <c r="H3626" s="948" t="s">
        <v>5567</v>
      </c>
      <c r="I3626" s="948"/>
      <c r="J3626" s="948" t="s">
        <v>1096</v>
      </c>
      <c r="K3626" s="948">
        <v>1</v>
      </c>
      <c r="L3626" s="948" t="s">
        <v>327</v>
      </c>
      <c r="M3626" s="948">
        <v>41600</v>
      </c>
      <c r="N3626" s="948" t="s">
        <v>97</v>
      </c>
      <c r="O3626" s="948">
        <v>122428</v>
      </c>
      <c r="P3626" s="948">
        <v>80828</v>
      </c>
      <c r="Q3626" s="948">
        <v>18870</v>
      </c>
      <c r="R3626" s="948">
        <v>26466</v>
      </c>
      <c r="S3626" s="948"/>
      <c r="T3626" s="948"/>
      <c r="U3626" s="948"/>
      <c r="V3626" s="948" t="s">
        <v>1348</v>
      </c>
      <c r="W3626" s="948">
        <v>1</v>
      </c>
    </row>
    <row r="3627" spans="1:23" ht="12.75" customHeight="1">
      <c r="A3627" s="948">
        <v>1145</v>
      </c>
      <c r="B3627" s="948">
        <v>2807</v>
      </c>
      <c r="C3627" s="948" t="s">
        <v>1102</v>
      </c>
      <c r="D3627" s="948" t="s">
        <v>1133</v>
      </c>
      <c r="E3627" s="948">
        <v>49945</v>
      </c>
      <c r="F3627" s="948" t="s">
        <v>198</v>
      </c>
      <c r="G3627" s="948" t="s">
        <v>5568</v>
      </c>
      <c r="H3627" s="948" t="s">
        <v>5569</v>
      </c>
      <c r="I3627" s="948"/>
      <c r="J3627" s="948" t="s">
        <v>1096</v>
      </c>
      <c r="K3627" s="948">
        <v>2</v>
      </c>
      <c r="L3627" s="948" t="s">
        <v>327</v>
      </c>
      <c r="M3627" s="948">
        <v>41600</v>
      </c>
      <c r="N3627" s="948" t="s">
        <v>97</v>
      </c>
      <c r="O3627" s="948">
        <v>122428</v>
      </c>
      <c r="P3627" s="948">
        <v>80828</v>
      </c>
      <c r="Q3627" s="948">
        <v>18870</v>
      </c>
      <c r="R3627" s="948">
        <v>26466</v>
      </c>
      <c r="S3627" s="948"/>
      <c r="T3627" s="948"/>
      <c r="U3627" s="948"/>
      <c r="V3627" s="948" t="s">
        <v>1348</v>
      </c>
      <c r="W3627" s="948">
        <v>1</v>
      </c>
    </row>
    <row r="3628" spans="1:23" ht="12.75" customHeight="1">
      <c r="A3628" s="948">
        <v>1145</v>
      </c>
      <c r="B3628" s="948">
        <v>2840</v>
      </c>
      <c r="C3628" s="948" t="s">
        <v>87</v>
      </c>
      <c r="D3628" s="948" t="s">
        <v>1133</v>
      </c>
      <c r="E3628" s="948">
        <v>49946</v>
      </c>
      <c r="F3628" s="948" t="s">
        <v>198</v>
      </c>
      <c r="G3628" s="948" t="s">
        <v>5570</v>
      </c>
      <c r="H3628" s="948" t="s">
        <v>5569</v>
      </c>
      <c r="I3628" s="948" t="s">
        <v>1748</v>
      </c>
      <c r="J3628" s="948" t="s">
        <v>1096</v>
      </c>
      <c r="K3628" s="948">
        <v>1</v>
      </c>
      <c r="L3628" s="948" t="s">
        <v>327</v>
      </c>
      <c r="M3628" s="948">
        <v>41600</v>
      </c>
      <c r="N3628" s="948" t="s">
        <v>84</v>
      </c>
      <c r="O3628" s="948">
        <v>94362</v>
      </c>
      <c r="P3628" s="948">
        <v>52762</v>
      </c>
      <c r="Q3628" s="948">
        <v>18870</v>
      </c>
      <c r="R3628" s="948">
        <v>26466</v>
      </c>
      <c r="S3628" s="948"/>
      <c r="T3628" s="948"/>
      <c r="U3628" s="948"/>
      <c r="V3628" s="948" t="s">
        <v>1348</v>
      </c>
      <c r="W3628" s="948">
        <v>2</v>
      </c>
    </row>
    <row r="3629" spans="1:23" ht="12.75" customHeight="1">
      <c r="A3629" s="948">
        <v>1155</v>
      </c>
      <c r="B3629" s="948">
        <v>2828</v>
      </c>
      <c r="C3629" s="948" t="s">
        <v>112</v>
      </c>
      <c r="D3629" s="948" t="s">
        <v>1133</v>
      </c>
      <c r="E3629" s="948">
        <v>49947</v>
      </c>
      <c r="F3629" s="948" t="s">
        <v>198</v>
      </c>
      <c r="G3629" s="948" t="s">
        <v>5571</v>
      </c>
      <c r="H3629" s="948" t="s">
        <v>5572</v>
      </c>
      <c r="I3629" s="948"/>
      <c r="J3629" s="948" t="s">
        <v>1096</v>
      </c>
      <c r="K3629" s="948">
        <v>2</v>
      </c>
      <c r="L3629" s="948" t="s">
        <v>25</v>
      </c>
      <c r="M3629" s="948">
        <v>41600</v>
      </c>
      <c r="N3629" s="948" t="s">
        <v>109</v>
      </c>
      <c r="O3629" s="948">
        <v>149905</v>
      </c>
      <c r="P3629" s="948">
        <v>108305</v>
      </c>
      <c r="Q3629" s="948">
        <v>18870</v>
      </c>
      <c r="R3629" s="948">
        <v>26466</v>
      </c>
      <c r="S3629" s="948"/>
      <c r="T3629" s="948"/>
      <c r="U3629" s="948"/>
      <c r="V3629" s="948" t="s">
        <v>1348</v>
      </c>
      <c r="W3629" s="948">
        <v>1</v>
      </c>
    </row>
    <row r="3630" spans="1:23" ht="12.75" customHeight="1">
      <c r="A3630" s="948">
        <v>1335</v>
      </c>
      <c r="B3630" s="948">
        <v>2832</v>
      </c>
      <c r="C3630" s="948" t="s">
        <v>92</v>
      </c>
      <c r="D3630" s="948" t="s">
        <v>1133</v>
      </c>
      <c r="E3630" s="948">
        <v>49951</v>
      </c>
      <c r="F3630" s="948" t="s">
        <v>198</v>
      </c>
      <c r="G3630" s="948" t="s">
        <v>3329</v>
      </c>
      <c r="H3630" s="948" t="s">
        <v>5573</v>
      </c>
      <c r="I3630" s="948"/>
      <c r="J3630" s="948" t="s">
        <v>1096</v>
      </c>
      <c r="K3630" s="948">
        <v>2</v>
      </c>
      <c r="L3630" s="948" t="s">
        <v>25</v>
      </c>
      <c r="M3630" s="948">
        <v>41600</v>
      </c>
      <c r="N3630" s="948" t="s">
        <v>88</v>
      </c>
      <c r="O3630" s="948">
        <v>101092</v>
      </c>
      <c r="P3630" s="948">
        <v>59492</v>
      </c>
      <c r="Q3630" s="948">
        <v>18870</v>
      </c>
      <c r="R3630" s="948">
        <v>26466</v>
      </c>
      <c r="S3630" s="948"/>
      <c r="T3630" s="948"/>
      <c r="U3630" s="948"/>
      <c r="V3630" s="948" t="s">
        <v>1348</v>
      </c>
      <c r="W3630" s="948">
        <v>1</v>
      </c>
    </row>
    <row r="3631" spans="1:23" ht="12.75" customHeight="1">
      <c r="A3631" s="948">
        <v>1335</v>
      </c>
      <c r="B3631" s="948">
        <v>2832</v>
      </c>
      <c r="C3631" s="948" t="s">
        <v>92</v>
      </c>
      <c r="D3631" s="948" t="s">
        <v>1133</v>
      </c>
      <c r="E3631" s="948">
        <v>49951</v>
      </c>
      <c r="F3631" s="948" t="s">
        <v>869</v>
      </c>
      <c r="G3631" s="948" t="s">
        <v>5574</v>
      </c>
      <c r="H3631" s="948" t="s">
        <v>5575</v>
      </c>
      <c r="I3631" s="948"/>
      <c r="J3631" s="948" t="s">
        <v>1096</v>
      </c>
      <c r="K3631" s="948">
        <v>1</v>
      </c>
      <c r="L3631" s="948" t="s">
        <v>25</v>
      </c>
      <c r="M3631" s="948">
        <v>41600</v>
      </c>
      <c r="N3631" s="948" t="s">
        <v>88</v>
      </c>
      <c r="O3631" s="948">
        <v>101092</v>
      </c>
      <c r="P3631" s="948">
        <v>59492</v>
      </c>
      <c r="Q3631" s="948">
        <v>18870</v>
      </c>
      <c r="R3631" s="948">
        <v>26466</v>
      </c>
      <c r="S3631" s="948"/>
      <c r="T3631" s="948"/>
      <c r="U3631" s="948"/>
      <c r="V3631" s="948" t="s">
        <v>1403</v>
      </c>
      <c r="W3631" s="948">
        <v>1</v>
      </c>
    </row>
    <row r="3632" spans="1:23" ht="12.75" customHeight="1">
      <c r="A3632" s="948">
        <v>1335</v>
      </c>
      <c r="B3632" s="948">
        <v>2832</v>
      </c>
      <c r="C3632" s="948" t="s">
        <v>92</v>
      </c>
      <c r="D3632" s="948" t="s">
        <v>1133</v>
      </c>
      <c r="E3632" s="948">
        <v>49951</v>
      </c>
      <c r="F3632" s="948" t="s">
        <v>871</v>
      </c>
      <c r="G3632" s="948" t="s">
        <v>5576</v>
      </c>
      <c r="H3632" s="948" t="s">
        <v>5575</v>
      </c>
      <c r="I3632" s="948"/>
      <c r="J3632" s="948" t="s">
        <v>1096</v>
      </c>
      <c r="K3632" s="948">
        <v>1</v>
      </c>
      <c r="L3632" s="948" t="s">
        <v>25</v>
      </c>
      <c r="M3632" s="948">
        <v>41600</v>
      </c>
      <c r="N3632" s="948" t="s">
        <v>88</v>
      </c>
      <c r="O3632" s="948">
        <v>101092</v>
      </c>
      <c r="P3632" s="948">
        <v>59492</v>
      </c>
      <c r="Q3632" s="948">
        <v>18870</v>
      </c>
      <c r="R3632" s="948">
        <v>26466</v>
      </c>
      <c r="S3632" s="948"/>
      <c r="T3632" s="948"/>
      <c r="U3632" s="948"/>
      <c r="V3632" s="948" t="s">
        <v>1403</v>
      </c>
      <c r="W3632" s="948">
        <v>1</v>
      </c>
    </row>
    <row r="3633" spans="1:23" ht="12.75" customHeight="1">
      <c r="A3633" s="948">
        <v>1034</v>
      </c>
      <c r="B3633" s="948">
        <v>2803</v>
      </c>
      <c r="C3633" s="948" t="s">
        <v>98</v>
      </c>
      <c r="D3633" s="948" t="s">
        <v>1292</v>
      </c>
      <c r="E3633" s="948">
        <v>49953</v>
      </c>
      <c r="F3633" s="948" t="s">
        <v>198</v>
      </c>
      <c r="G3633" s="948" t="s">
        <v>5577</v>
      </c>
      <c r="H3633" s="948" t="s">
        <v>1501</v>
      </c>
      <c r="I3633" s="948"/>
      <c r="J3633" s="948" t="s">
        <v>1096</v>
      </c>
      <c r="K3633" s="948">
        <v>1</v>
      </c>
      <c r="L3633" s="948" t="s">
        <v>25</v>
      </c>
      <c r="M3633" s="948">
        <v>41600</v>
      </c>
      <c r="N3633" s="948" t="s">
        <v>97</v>
      </c>
      <c r="O3633" s="948">
        <v>122428</v>
      </c>
      <c r="P3633" s="948">
        <v>80828</v>
      </c>
      <c r="Q3633" s="948">
        <v>18870</v>
      </c>
      <c r="R3633" s="948">
        <v>26466</v>
      </c>
      <c r="S3633" s="948"/>
      <c r="T3633" s="948"/>
      <c r="U3633" s="948"/>
      <c r="V3633" s="948" t="s">
        <v>1348</v>
      </c>
      <c r="W3633" s="948">
        <v>1</v>
      </c>
    </row>
    <row r="3634" spans="1:23" ht="12.75" customHeight="1">
      <c r="A3634" s="948">
        <v>1715</v>
      </c>
      <c r="B3634" s="948">
        <v>2840</v>
      </c>
      <c r="C3634" s="948" t="s">
        <v>87</v>
      </c>
      <c r="D3634" s="948" t="s">
        <v>1093</v>
      </c>
      <c r="E3634" s="948">
        <v>49954</v>
      </c>
      <c r="F3634" s="948" t="s">
        <v>198</v>
      </c>
      <c r="G3634" s="948" t="s">
        <v>5578</v>
      </c>
      <c r="H3634" s="948" t="s">
        <v>5450</v>
      </c>
      <c r="I3634" s="948"/>
      <c r="J3634" s="948" t="s">
        <v>1096</v>
      </c>
      <c r="K3634" s="948">
        <v>2</v>
      </c>
      <c r="L3634" s="948" t="s">
        <v>25</v>
      </c>
      <c r="M3634" s="948">
        <v>41600</v>
      </c>
      <c r="N3634" s="948" t="s">
        <v>84</v>
      </c>
      <c r="O3634" s="948">
        <v>94362</v>
      </c>
      <c r="P3634" s="948">
        <v>52762</v>
      </c>
      <c r="Q3634" s="948">
        <v>18870</v>
      </c>
      <c r="R3634" s="948">
        <v>34212</v>
      </c>
      <c r="S3634" s="948"/>
      <c r="T3634" s="948"/>
      <c r="U3634" s="948"/>
      <c r="V3634" s="948" t="s">
        <v>1348</v>
      </c>
      <c r="W3634" s="948">
        <v>1</v>
      </c>
    </row>
    <row r="3635" spans="1:23" ht="12.75" customHeight="1">
      <c r="A3635" s="948">
        <v>1034</v>
      </c>
      <c r="B3635" s="948">
        <v>2848</v>
      </c>
      <c r="C3635" s="948" t="s">
        <v>125</v>
      </c>
      <c r="D3635" s="948" t="s">
        <v>1292</v>
      </c>
      <c r="E3635" s="948">
        <v>49955</v>
      </c>
      <c r="F3635" s="948" t="s">
        <v>198</v>
      </c>
      <c r="G3635" s="948" t="s">
        <v>5579</v>
      </c>
      <c r="H3635" s="948" t="s">
        <v>5580</v>
      </c>
      <c r="I3635" s="948"/>
      <c r="J3635" s="948" t="s">
        <v>1096</v>
      </c>
      <c r="K3635" s="948">
        <v>15</v>
      </c>
      <c r="L3635" s="948" t="s">
        <v>25</v>
      </c>
      <c r="M3635" s="948">
        <v>41600</v>
      </c>
      <c r="N3635" s="948" t="s">
        <v>114</v>
      </c>
      <c r="O3635" s="948">
        <v>165078</v>
      </c>
      <c r="P3635" s="948">
        <v>123478</v>
      </c>
      <c r="Q3635" s="948">
        <v>18870</v>
      </c>
      <c r="R3635" s="948">
        <v>26466</v>
      </c>
      <c r="S3635" s="948"/>
      <c r="T3635" s="948"/>
      <c r="U3635" s="948"/>
      <c r="V3635" s="948" t="s">
        <v>1348</v>
      </c>
      <c r="W3635" s="948">
        <v>1</v>
      </c>
    </row>
    <row r="3636" spans="1:23" ht="12.75" customHeight="1">
      <c r="A3636" s="948">
        <v>1350</v>
      </c>
      <c r="B3636" s="948">
        <v>2803</v>
      </c>
      <c r="C3636" s="948" t="s">
        <v>98</v>
      </c>
      <c r="D3636" s="948" t="s">
        <v>1292</v>
      </c>
      <c r="E3636" s="948">
        <v>49956</v>
      </c>
      <c r="F3636" s="948" t="s">
        <v>198</v>
      </c>
      <c r="G3636" s="948" t="s">
        <v>5581</v>
      </c>
      <c r="H3636" s="948" t="s">
        <v>5582</v>
      </c>
      <c r="I3636" s="948"/>
      <c r="J3636" s="948" t="s">
        <v>1096</v>
      </c>
      <c r="K3636" s="948">
        <v>3</v>
      </c>
      <c r="L3636" s="948" t="s">
        <v>25</v>
      </c>
      <c r="M3636" s="948">
        <v>41600</v>
      </c>
      <c r="N3636" s="948" t="s">
        <v>97</v>
      </c>
      <c r="O3636" s="948">
        <v>122428</v>
      </c>
      <c r="P3636" s="948">
        <v>80828</v>
      </c>
      <c r="Q3636" s="948">
        <v>18870</v>
      </c>
      <c r="R3636" s="948">
        <v>19885</v>
      </c>
      <c r="S3636" s="948"/>
      <c r="T3636" s="948"/>
      <c r="U3636" s="948"/>
      <c r="V3636" s="948" t="s">
        <v>1348</v>
      </c>
      <c r="W3636" s="948">
        <v>2</v>
      </c>
    </row>
    <row r="3637" spans="1:23" ht="12.75" customHeight="1">
      <c r="A3637" s="948">
        <v>1145</v>
      </c>
      <c r="B3637" s="948">
        <v>2840</v>
      </c>
      <c r="C3637" s="948" t="s">
        <v>87</v>
      </c>
      <c r="D3637" s="948" t="s">
        <v>1133</v>
      </c>
      <c r="E3637" s="948">
        <v>49961</v>
      </c>
      <c r="F3637" s="948" t="s">
        <v>198</v>
      </c>
      <c r="G3637" s="948" t="s">
        <v>5583</v>
      </c>
      <c r="H3637" s="948" t="s">
        <v>5573</v>
      </c>
      <c r="I3637" s="948"/>
      <c r="J3637" s="948" t="s">
        <v>1096</v>
      </c>
      <c r="K3637" s="948">
        <v>1</v>
      </c>
      <c r="L3637" s="948" t="s">
        <v>25</v>
      </c>
      <c r="M3637" s="948">
        <v>41600</v>
      </c>
      <c r="N3637" s="948" t="s">
        <v>84</v>
      </c>
      <c r="O3637" s="948">
        <v>94362</v>
      </c>
      <c r="P3637" s="948">
        <v>52762</v>
      </c>
      <c r="Q3637" s="948">
        <v>18870</v>
      </c>
      <c r="R3637" s="948">
        <v>26466</v>
      </c>
      <c r="S3637" s="948"/>
      <c r="T3637" s="948"/>
      <c r="U3637" s="948"/>
      <c r="V3637" s="948" t="s">
        <v>1348</v>
      </c>
      <c r="W3637" s="948">
        <v>1</v>
      </c>
    </row>
    <row r="3638" spans="1:23" ht="12.75" customHeight="1">
      <c r="A3638" s="948">
        <v>1145</v>
      </c>
      <c r="B3638" s="948">
        <v>2840</v>
      </c>
      <c r="C3638" s="948" t="s">
        <v>87</v>
      </c>
      <c r="D3638" s="948" t="s">
        <v>1133</v>
      </c>
      <c r="E3638" s="948">
        <v>49962</v>
      </c>
      <c r="F3638" s="948" t="s">
        <v>198</v>
      </c>
      <c r="G3638" s="948" t="s">
        <v>5584</v>
      </c>
      <c r="H3638" s="948" t="s">
        <v>5573</v>
      </c>
      <c r="I3638" s="948"/>
      <c r="J3638" s="948" t="s">
        <v>1096</v>
      </c>
      <c r="K3638" s="948">
        <v>2</v>
      </c>
      <c r="L3638" s="948" t="s">
        <v>327</v>
      </c>
      <c r="M3638" s="948">
        <v>41600</v>
      </c>
      <c r="N3638" s="948" t="s">
        <v>84</v>
      </c>
      <c r="O3638" s="948">
        <v>94362</v>
      </c>
      <c r="P3638" s="948">
        <v>52762</v>
      </c>
      <c r="Q3638" s="948">
        <v>18870</v>
      </c>
      <c r="R3638" s="948">
        <v>26466</v>
      </c>
      <c r="S3638" s="948"/>
      <c r="T3638" s="948"/>
      <c r="U3638" s="948"/>
      <c r="V3638" s="948" t="s">
        <v>1348</v>
      </c>
      <c r="W3638" s="948">
        <v>1</v>
      </c>
    </row>
    <row r="3639" spans="1:23" ht="12.75" customHeight="1">
      <c r="A3639" s="948">
        <v>1350</v>
      </c>
      <c r="B3639" s="948">
        <v>2840</v>
      </c>
      <c r="C3639" s="948" t="s">
        <v>87</v>
      </c>
      <c r="D3639" s="948" t="s">
        <v>1292</v>
      </c>
      <c r="E3639" s="948">
        <v>49963</v>
      </c>
      <c r="F3639" s="948" t="s">
        <v>198</v>
      </c>
      <c r="G3639" s="948" t="s">
        <v>5585</v>
      </c>
      <c r="H3639" s="948" t="s">
        <v>5466</v>
      </c>
      <c r="I3639" s="948"/>
      <c r="J3639" s="948" t="s">
        <v>1096</v>
      </c>
      <c r="K3639" s="948">
        <v>3</v>
      </c>
      <c r="L3639" s="948" t="s">
        <v>25</v>
      </c>
      <c r="M3639" s="948">
        <v>41600</v>
      </c>
      <c r="N3639" s="948" t="s">
        <v>84</v>
      </c>
      <c r="O3639" s="948">
        <v>94362</v>
      </c>
      <c r="P3639" s="948">
        <v>52762</v>
      </c>
      <c r="Q3639" s="948">
        <v>18870</v>
      </c>
      <c r="R3639" s="948">
        <v>19885</v>
      </c>
      <c r="S3639" s="948"/>
      <c r="T3639" s="948"/>
      <c r="U3639" s="948"/>
      <c r="V3639" s="948" t="s">
        <v>1348</v>
      </c>
      <c r="W3639" s="948">
        <v>2</v>
      </c>
    </row>
    <row r="3640" spans="1:23" ht="12.75" customHeight="1">
      <c r="A3640" s="948">
        <v>1250</v>
      </c>
      <c r="B3640" s="948">
        <v>2831</v>
      </c>
      <c r="C3640" s="948" t="s">
        <v>319</v>
      </c>
      <c r="D3640" s="948" t="s">
        <v>1103</v>
      </c>
      <c r="E3640" s="948">
        <v>49964</v>
      </c>
      <c r="F3640" s="948" t="s">
        <v>198</v>
      </c>
      <c r="G3640" s="948" t="s">
        <v>5586</v>
      </c>
      <c r="H3640" s="948" t="s">
        <v>1459</v>
      </c>
      <c r="I3640" s="948"/>
      <c r="J3640" s="948" t="s">
        <v>1096</v>
      </c>
      <c r="K3640" s="948">
        <v>2</v>
      </c>
      <c r="L3640" s="948" t="s">
        <v>25</v>
      </c>
      <c r="M3640" s="948">
        <v>41600</v>
      </c>
      <c r="N3640" s="948" t="s">
        <v>126</v>
      </c>
      <c r="O3640" s="948">
        <v>212265</v>
      </c>
      <c r="P3640" s="948">
        <v>170665</v>
      </c>
      <c r="Q3640" s="948">
        <v>18870</v>
      </c>
      <c r="R3640" s="948">
        <v>26466</v>
      </c>
      <c r="S3640" s="948"/>
      <c r="T3640" s="948"/>
      <c r="U3640" s="948"/>
      <c r="V3640" s="948" t="s">
        <v>1348</v>
      </c>
      <c r="W3640" s="948">
        <v>1</v>
      </c>
    </row>
    <row r="3641" spans="1:23" ht="12.75" customHeight="1">
      <c r="A3641" s="948">
        <v>1034</v>
      </c>
      <c r="B3641" s="948">
        <v>2803</v>
      </c>
      <c r="C3641" s="948" t="s">
        <v>98</v>
      </c>
      <c r="D3641" s="948" t="s">
        <v>1292</v>
      </c>
      <c r="E3641" s="948">
        <v>49966</v>
      </c>
      <c r="F3641" s="948" t="s">
        <v>198</v>
      </c>
      <c r="G3641" s="948" t="s">
        <v>5587</v>
      </c>
      <c r="H3641" s="948" t="s">
        <v>5588</v>
      </c>
      <c r="I3641" s="948"/>
      <c r="J3641" s="948" t="s">
        <v>1096</v>
      </c>
      <c r="K3641" s="948">
        <v>4</v>
      </c>
      <c r="L3641" s="948" t="s">
        <v>25</v>
      </c>
      <c r="M3641" s="948">
        <v>41600</v>
      </c>
      <c r="N3641" s="948" t="s">
        <v>97</v>
      </c>
      <c r="O3641" s="948">
        <v>122428</v>
      </c>
      <c r="P3641" s="948">
        <v>80828</v>
      </c>
      <c r="Q3641" s="948">
        <v>18870</v>
      </c>
      <c r="R3641" s="948">
        <v>26466</v>
      </c>
      <c r="S3641" s="948"/>
      <c r="T3641" s="948"/>
      <c r="U3641" s="948"/>
      <c r="V3641" s="948" t="s">
        <v>1348</v>
      </c>
      <c r="W3641" s="948">
        <v>1</v>
      </c>
    </row>
    <row r="3642" spans="1:23" ht="12.75" customHeight="1">
      <c r="A3642" s="948">
        <v>1235</v>
      </c>
      <c r="B3642" s="948">
        <v>2824</v>
      </c>
      <c r="C3642" s="948" t="s">
        <v>122</v>
      </c>
      <c r="D3642" s="948" t="s">
        <v>1103</v>
      </c>
      <c r="E3642" s="948">
        <v>49967</v>
      </c>
      <c r="F3642" s="948" t="s">
        <v>198</v>
      </c>
      <c r="G3642" s="948" t="s">
        <v>5589</v>
      </c>
      <c r="H3642" s="948" t="s">
        <v>5590</v>
      </c>
      <c r="I3642" s="948"/>
      <c r="J3642" s="948" t="s">
        <v>1096</v>
      </c>
      <c r="K3642" s="948">
        <v>3</v>
      </c>
      <c r="L3642" s="948" t="s">
        <v>25</v>
      </c>
      <c r="M3642" s="948">
        <v>41600</v>
      </c>
      <c r="N3642" s="948" t="s">
        <v>114</v>
      </c>
      <c r="O3642" s="948">
        <v>165078</v>
      </c>
      <c r="P3642" s="948">
        <v>123478</v>
      </c>
      <c r="Q3642" s="948">
        <v>23032</v>
      </c>
      <c r="R3642" s="948">
        <v>43316</v>
      </c>
      <c r="S3642" s="948"/>
      <c r="T3642" s="948"/>
      <c r="U3642" s="948"/>
      <c r="V3642" s="948" t="s">
        <v>1348</v>
      </c>
      <c r="W3642" s="948">
        <v>1</v>
      </c>
    </row>
    <row r="3643" spans="1:23" ht="12.75" customHeight="1">
      <c r="A3643" s="948">
        <v>1235</v>
      </c>
      <c r="B3643" s="948">
        <v>2824</v>
      </c>
      <c r="C3643" s="948" t="s">
        <v>122</v>
      </c>
      <c r="D3643" s="948" t="s">
        <v>1103</v>
      </c>
      <c r="E3643" s="948">
        <v>49968</v>
      </c>
      <c r="F3643" s="948" t="s">
        <v>198</v>
      </c>
      <c r="G3643" s="948" t="s">
        <v>5591</v>
      </c>
      <c r="H3643" s="948" t="s">
        <v>5592</v>
      </c>
      <c r="I3643" s="948"/>
      <c r="J3643" s="948" t="s">
        <v>1096</v>
      </c>
      <c r="K3643" s="948">
        <v>3</v>
      </c>
      <c r="L3643" s="948" t="s">
        <v>25</v>
      </c>
      <c r="M3643" s="948">
        <v>41600</v>
      </c>
      <c r="N3643" s="948" t="s">
        <v>114</v>
      </c>
      <c r="O3643" s="948">
        <v>165078</v>
      </c>
      <c r="P3643" s="948">
        <v>123478</v>
      </c>
      <c r="Q3643" s="948">
        <v>23032</v>
      </c>
      <c r="R3643" s="948">
        <v>43316</v>
      </c>
      <c r="S3643" s="948"/>
      <c r="T3643" s="948"/>
      <c r="U3643" s="948"/>
      <c r="V3643" s="948" t="s">
        <v>1348</v>
      </c>
      <c r="W3643" s="948">
        <v>1</v>
      </c>
    </row>
    <row r="3644" spans="1:23" ht="12.75" customHeight="1">
      <c r="A3644" s="948">
        <v>1932</v>
      </c>
      <c r="B3644" s="948">
        <v>2840</v>
      </c>
      <c r="C3644" s="948" t="s">
        <v>87</v>
      </c>
      <c r="D3644" s="948" t="s">
        <v>1270</v>
      </c>
      <c r="E3644" s="948">
        <v>49969</v>
      </c>
      <c r="F3644" s="948" t="s">
        <v>198</v>
      </c>
      <c r="G3644" s="948" t="s">
        <v>5593</v>
      </c>
      <c r="H3644" s="948" t="s">
        <v>1461</v>
      </c>
      <c r="I3644" s="948"/>
      <c r="J3644" s="948" t="s">
        <v>1096</v>
      </c>
      <c r="K3644" s="948">
        <v>2</v>
      </c>
      <c r="L3644" s="948" t="s">
        <v>25</v>
      </c>
      <c r="M3644" s="948">
        <v>41600</v>
      </c>
      <c r="N3644" s="948" t="s">
        <v>84</v>
      </c>
      <c r="O3644" s="948">
        <v>94362</v>
      </c>
      <c r="P3644" s="948">
        <v>52762</v>
      </c>
      <c r="Q3644" s="948">
        <v>9746</v>
      </c>
      <c r="R3644" s="948">
        <v>9782</v>
      </c>
      <c r="S3644" s="948"/>
      <c r="T3644" s="948"/>
      <c r="U3644" s="948"/>
      <c r="V3644" s="948" t="s">
        <v>1348</v>
      </c>
      <c r="W3644" s="948">
        <v>1</v>
      </c>
    </row>
    <row r="3645" spans="1:23" ht="12.75" customHeight="1">
      <c r="A3645" s="948">
        <v>2004</v>
      </c>
      <c r="B3645" s="948">
        <v>2840</v>
      </c>
      <c r="C3645" s="948" t="s">
        <v>87</v>
      </c>
      <c r="D3645" s="948" t="s">
        <v>1266</v>
      </c>
      <c r="E3645" s="948">
        <v>49970</v>
      </c>
      <c r="F3645" s="948" t="s">
        <v>198</v>
      </c>
      <c r="G3645" s="948" t="s">
        <v>5594</v>
      </c>
      <c r="H3645" s="948" t="s">
        <v>5595</v>
      </c>
      <c r="I3645" s="948"/>
      <c r="J3645" s="948" t="s">
        <v>1096</v>
      </c>
      <c r="K3645" s="948">
        <v>11</v>
      </c>
      <c r="L3645" s="948" t="s">
        <v>1415</v>
      </c>
      <c r="M3645" s="948">
        <v>0</v>
      </c>
      <c r="N3645" s="948" t="s">
        <v>84</v>
      </c>
      <c r="O3645" s="948">
        <v>97274</v>
      </c>
      <c r="P3645" s="948">
        <v>97274</v>
      </c>
      <c r="Q3645" s="948">
        <v>18870</v>
      </c>
      <c r="R3645" s="948">
        <v>26466</v>
      </c>
      <c r="S3645" s="948"/>
      <c r="T3645" s="948"/>
      <c r="U3645" s="948"/>
      <c r="V3645" s="948" t="s">
        <v>1348</v>
      </c>
      <c r="W3645" s="948">
        <v>5</v>
      </c>
    </row>
    <row r="3646" spans="1:23" ht="12.75" customHeight="1">
      <c r="A3646" s="948">
        <v>1650</v>
      </c>
      <c r="B3646" s="948">
        <v>2840</v>
      </c>
      <c r="C3646" s="948" t="s">
        <v>87</v>
      </c>
      <c r="D3646" s="948" t="s">
        <v>1093</v>
      </c>
      <c r="E3646" s="948">
        <v>49971</v>
      </c>
      <c r="F3646" s="948" t="s">
        <v>198</v>
      </c>
      <c r="G3646" s="948" t="s">
        <v>5596</v>
      </c>
      <c r="H3646" s="948" t="s">
        <v>1465</v>
      </c>
      <c r="I3646" s="948"/>
      <c r="J3646" s="948" t="s">
        <v>1096</v>
      </c>
      <c r="K3646" s="948">
        <v>4</v>
      </c>
      <c r="L3646" s="948" t="s">
        <v>25</v>
      </c>
      <c r="M3646" s="948">
        <v>41600</v>
      </c>
      <c r="N3646" s="948" t="s">
        <v>84</v>
      </c>
      <c r="O3646" s="948">
        <v>94362</v>
      </c>
      <c r="P3646" s="948">
        <v>52762</v>
      </c>
      <c r="Q3646" s="948">
        <v>31258</v>
      </c>
      <c r="R3646" s="948">
        <v>102994</v>
      </c>
      <c r="S3646" s="948"/>
      <c r="T3646" s="948"/>
      <c r="U3646" s="948"/>
      <c r="V3646" s="948" t="s">
        <v>1348</v>
      </c>
      <c r="W3646" s="948">
        <v>1</v>
      </c>
    </row>
    <row r="3647" spans="1:23" ht="12.75" customHeight="1">
      <c r="A3647" s="948">
        <v>1350</v>
      </c>
      <c r="B3647" s="948">
        <v>2803</v>
      </c>
      <c r="C3647" s="948" t="s">
        <v>98</v>
      </c>
      <c r="D3647" s="948" t="s">
        <v>1292</v>
      </c>
      <c r="E3647" s="948">
        <v>49972</v>
      </c>
      <c r="F3647" s="948" t="s">
        <v>198</v>
      </c>
      <c r="G3647" s="948" t="s">
        <v>5597</v>
      </c>
      <c r="H3647" s="948" t="s">
        <v>5590</v>
      </c>
      <c r="I3647" s="948"/>
      <c r="J3647" s="948" t="s">
        <v>1096</v>
      </c>
      <c r="K3647" s="948">
        <v>3</v>
      </c>
      <c r="L3647" s="948" t="s">
        <v>25</v>
      </c>
      <c r="M3647" s="948">
        <v>41600</v>
      </c>
      <c r="N3647" s="948" t="s">
        <v>97</v>
      </c>
      <c r="O3647" s="948">
        <v>122428</v>
      </c>
      <c r="P3647" s="948">
        <v>80828</v>
      </c>
      <c r="Q3647" s="948">
        <v>18870</v>
      </c>
      <c r="R3647" s="948">
        <v>19885</v>
      </c>
      <c r="S3647" s="948"/>
      <c r="T3647" s="948"/>
      <c r="U3647" s="948"/>
      <c r="V3647" s="948" t="s">
        <v>1348</v>
      </c>
      <c r="W3647" s="948">
        <v>2</v>
      </c>
    </row>
    <row r="3648" spans="1:23" ht="12.75" customHeight="1">
      <c r="A3648" s="948">
        <v>1145</v>
      </c>
      <c r="B3648" s="948">
        <v>2840</v>
      </c>
      <c r="C3648" s="948" t="s">
        <v>87</v>
      </c>
      <c r="D3648" s="948" t="s">
        <v>1133</v>
      </c>
      <c r="E3648" s="948">
        <v>49973</v>
      </c>
      <c r="F3648" s="948" t="s">
        <v>198</v>
      </c>
      <c r="G3648" s="948" t="s">
        <v>5598</v>
      </c>
      <c r="H3648" s="948" t="s">
        <v>5569</v>
      </c>
      <c r="I3648" s="948"/>
      <c r="J3648" s="948" t="s">
        <v>1096</v>
      </c>
      <c r="K3648" s="948">
        <v>3</v>
      </c>
      <c r="L3648" s="948" t="s">
        <v>25</v>
      </c>
      <c r="M3648" s="948">
        <v>41600</v>
      </c>
      <c r="N3648" s="948" t="s">
        <v>84</v>
      </c>
      <c r="O3648" s="948">
        <v>94362</v>
      </c>
      <c r="P3648" s="948">
        <v>52762</v>
      </c>
      <c r="Q3648" s="948">
        <v>18870</v>
      </c>
      <c r="R3648" s="948">
        <v>26466</v>
      </c>
      <c r="S3648" s="948"/>
      <c r="T3648" s="948"/>
      <c r="U3648" s="948"/>
      <c r="V3648" s="948" t="s">
        <v>1348</v>
      </c>
      <c r="W3648" s="948">
        <v>6</v>
      </c>
    </row>
    <row r="3649" spans="1:23" ht="12.75" customHeight="1">
      <c r="A3649" s="948">
        <v>1555</v>
      </c>
      <c r="B3649" s="948">
        <v>2845</v>
      </c>
      <c r="C3649" s="948" t="s">
        <v>318</v>
      </c>
      <c r="D3649" s="948" t="s">
        <v>1445</v>
      </c>
      <c r="E3649" s="948">
        <v>49974</v>
      </c>
      <c r="F3649" s="948" t="s">
        <v>198</v>
      </c>
      <c r="G3649" s="948" t="s">
        <v>5599</v>
      </c>
      <c r="H3649" s="948" t="s">
        <v>5580</v>
      </c>
      <c r="I3649" s="948"/>
      <c r="J3649" s="948" t="s">
        <v>1096</v>
      </c>
      <c r="K3649" s="948">
        <v>2</v>
      </c>
      <c r="L3649" s="948" t="s">
        <v>25</v>
      </c>
      <c r="M3649" s="948">
        <v>41600</v>
      </c>
      <c r="N3649" s="948" t="s">
        <v>126</v>
      </c>
      <c r="O3649" s="948">
        <v>212265</v>
      </c>
      <c r="P3649" s="948">
        <v>170665</v>
      </c>
      <c r="Q3649" s="948">
        <v>18870</v>
      </c>
      <c r="R3649" s="948">
        <v>26466</v>
      </c>
      <c r="S3649" s="948"/>
      <c r="T3649" s="948"/>
      <c r="U3649" s="948"/>
      <c r="V3649" s="948" t="s">
        <v>1348</v>
      </c>
      <c r="W3649" s="948">
        <v>2</v>
      </c>
    </row>
    <row r="3650" spans="1:23" ht="12.75" customHeight="1">
      <c r="A3650" s="948">
        <v>1555</v>
      </c>
      <c r="B3650" s="948">
        <v>2845</v>
      </c>
      <c r="C3650" s="948" t="s">
        <v>318</v>
      </c>
      <c r="D3650" s="948" t="s">
        <v>1445</v>
      </c>
      <c r="E3650" s="948">
        <v>49975</v>
      </c>
      <c r="F3650" s="948" t="s">
        <v>198</v>
      </c>
      <c r="G3650" s="948" t="s">
        <v>5600</v>
      </c>
      <c r="H3650" s="948" t="s">
        <v>5580</v>
      </c>
      <c r="I3650" s="948"/>
      <c r="J3650" s="948" t="s">
        <v>1096</v>
      </c>
      <c r="K3650" s="948">
        <v>2</v>
      </c>
      <c r="L3650" s="948" t="s">
        <v>25</v>
      </c>
      <c r="M3650" s="948">
        <v>41600</v>
      </c>
      <c r="N3650" s="948" t="s">
        <v>126</v>
      </c>
      <c r="O3650" s="948">
        <v>212265</v>
      </c>
      <c r="P3650" s="948">
        <v>170665</v>
      </c>
      <c r="Q3650" s="948">
        <v>18870</v>
      </c>
      <c r="R3650" s="948">
        <v>26466</v>
      </c>
      <c r="S3650" s="948"/>
      <c r="T3650" s="948"/>
      <c r="U3650" s="948"/>
      <c r="V3650" s="948" t="s">
        <v>1348</v>
      </c>
      <c r="W3650" s="948">
        <v>2</v>
      </c>
    </row>
    <row r="3651" spans="1:23" ht="12.75" customHeight="1">
      <c r="A3651" s="948">
        <v>1235</v>
      </c>
      <c r="B3651" s="948">
        <v>2824</v>
      </c>
      <c r="C3651" s="948" t="s">
        <v>122</v>
      </c>
      <c r="D3651" s="948" t="s">
        <v>1103</v>
      </c>
      <c r="E3651" s="948">
        <v>49976</v>
      </c>
      <c r="F3651" s="948" t="s">
        <v>198</v>
      </c>
      <c r="G3651" s="948" t="s">
        <v>5601</v>
      </c>
      <c r="H3651" s="948" t="s">
        <v>5592</v>
      </c>
      <c r="I3651" s="948"/>
      <c r="J3651" s="948" t="s">
        <v>1096</v>
      </c>
      <c r="K3651" s="948">
        <v>2</v>
      </c>
      <c r="L3651" s="948" t="s">
        <v>25</v>
      </c>
      <c r="M3651" s="948">
        <v>41600</v>
      </c>
      <c r="N3651" s="948" t="s">
        <v>114</v>
      </c>
      <c r="O3651" s="948">
        <v>165078</v>
      </c>
      <c r="P3651" s="948">
        <v>123478</v>
      </c>
      <c r="Q3651" s="948">
        <v>23032</v>
      </c>
      <c r="R3651" s="948">
        <v>43316</v>
      </c>
      <c r="S3651" s="948"/>
      <c r="T3651" s="948"/>
      <c r="U3651" s="948"/>
      <c r="V3651" s="948" t="s">
        <v>1348</v>
      </c>
      <c r="W3651" s="948">
        <v>1</v>
      </c>
    </row>
    <row r="3652" spans="1:23" ht="12.75" customHeight="1">
      <c r="A3652" s="948">
        <v>1235</v>
      </c>
      <c r="B3652" s="948">
        <v>2824</v>
      </c>
      <c r="C3652" s="948" t="s">
        <v>122</v>
      </c>
      <c r="D3652" s="948" t="s">
        <v>1103</v>
      </c>
      <c r="E3652" s="948">
        <v>49977</v>
      </c>
      <c r="F3652" s="948" t="s">
        <v>198</v>
      </c>
      <c r="G3652" s="948" t="s">
        <v>5602</v>
      </c>
      <c r="H3652" s="948" t="s">
        <v>5592</v>
      </c>
      <c r="I3652" s="948"/>
      <c r="J3652" s="948" t="s">
        <v>1096</v>
      </c>
      <c r="K3652" s="948">
        <v>2</v>
      </c>
      <c r="L3652" s="948" t="s">
        <v>25</v>
      </c>
      <c r="M3652" s="948">
        <v>41600</v>
      </c>
      <c r="N3652" s="948" t="s">
        <v>114</v>
      </c>
      <c r="O3652" s="948">
        <v>165078</v>
      </c>
      <c r="P3652" s="948">
        <v>123478</v>
      </c>
      <c r="Q3652" s="948">
        <v>23032</v>
      </c>
      <c r="R3652" s="948">
        <v>43316</v>
      </c>
      <c r="S3652" s="948"/>
      <c r="T3652" s="948"/>
      <c r="U3652" s="948"/>
      <c r="V3652" s="948" t="s">
        <v>1348</v>
      </c>
      <c r="W3652" s="948">
        <v>1</v>
      </c>
    </row>
    <row r="3653" spans="1:23" ht="12.75" customHeight="1">
      <c r="A3653" s="948">
        <v>1235</v>
      </c>
      <c r="B3653" s="948">
        <v>2823</v>
      </c>
      <c r="C3653" s="948" t="s">
        <v>551</v>
      </c>
      <c r="D3653" s="948" t="s">
        <v>1103</v>
      </c>
      <c r="E3653" s="948">
        <v>49978</v>
      </c>
      <c r="F3653" s="948" t="s">
        <v>198</v>
      </c>
      <c r="G3653" s="948" t="s">
        <v>5603</v>
      </c>
      <c r="H3653" s="948" t="s">
        <v>5604</v>
      </c>
      <c r="I3653" s="948"/>
      <c r="J3653" s="948" t="s">
        <v>1096</v>
      </c>
      <c r="K3653" s="948">
        <v>5</v>
      </c>
      <c r="L3653" s="948" t="s">
        <v>25</v>
      </c>
      <c r="M3653" s="948">
        <v>41600</v>
      </c>
      <c r="N3653" s="948" t="s">
        <v>93</v>
      </c>
      <c r="O3653" s="948">
        <v>109342</v>
      </c>
      <c r="P3653" s="948">
        <v>67742</v>
      </c>
      <c r="Q3653" s="948">
        <v>23032</v>
      </c>
      <c r="R3653" s="948">
        <v>43316</v>
      </c>
      <c r="S3653" s="948"/>
      <c r="T3653" s="948"/>
      <c r="U3653" s="948"/>
      <c r="V3653" s="948" t="s">
        <v>1348</v>
      </c>
      <c r="W3653" s="948">
        <v>1</v>
      </c>
    </row>
    <row r="3654" spans="1:23" ht="12.75" customHeight="1">
      <c r="A3654" s="948">
        <v>1650</v>
      </c>
      <c r="B3654" s="948">
        <v>2840</v>
      </c>
      <c r="C3654" s="948" t="s">
        <v>87</v>
      </c>
      <c r="D3654" s="948" t="s">
        <v>1093</v>
      </c>
      <c r="E3654" s="948">
        <v>49979</v>
      </c>
      <c r="F3654" s="948" t="s">
        <v>198</v>
      </c>
      <c r="G3654" s="948" t="s">
        <v>5605</v>
      </c>
      <c r="H3654" s="948" t="s">
        <v>1465</v>
      </c>
      <c r="I3654" s="948"/>
      <c r="J3654" s="948" t="s">
        <v>1096</v>
      </c>
      <c r="K3654" s="948">
        <v>5</v>
      </c>
      <c r="L3654" s="948" t="s">
        <v>25</v>
      </c>
      <c r="M3654" s="948">
        <v>41600</v>
      </c>
      <c r="N3654" s="948" t="s">
        <v>84</v>
      </c>
      <c r="O3654" s="948">
        <v>94362</v>
      </c>
      <c r="P3654" s="948">
        <v>52762</v>
      </c>
      <c r="Q3654" s="948">
        <v>31258</v>
      </c>
      <c r="R3654" s="948">
        <v>102994</v>
      </c>
      <c r="S3654" s="948"/>
      <c r="T3654" s="948"/>
      <c r="U3654" s="948"/>
      <c r="V3654" s="948" t="s">
        <v>1348</v>
      </c>
      <c r="W3654" s="948">
        <v>1</v>
      </c>
    </row>
    <row r="3655" spans="1:23" ht="12.75" customHeight="1">
      <c r="A3655" s="948">
        <v>2004</v>
      </c>
      <c r="B3655" s="948">
        <v>2840</v>
      </c>
      <c r="C3655" s="948" t="s">
        <v>87</v>
      </c>
      <c r="D3655" s="948" t="s">
        <v>1266</v>
      </c>
      <c r="E3655" s="948">
        <v>49980</v>
      </c>
      <c r="F3655" s="948" t="s">
        <v>198</v>
      </c>
      <c r="G3655" s="948" t="s">
        <v>5606</v>
      </c>
      <c r="H3655" s="948" t="s">
        <v>1447</v>
      </c>
      <c r="I3655" s="948"/>
      <c r="J3655" s="948" t="s">
        <v>1096</v>
      </c>
      <c r="K3655" s="948">
        <v>5</v>
      </c>
      <c r="L3655" s="948" t="s">
        <v>1415</v>
      </c>
      <c r="M3655" s="948">
        <v>0</v>
      </c>
      <c r="N3655" s="948" t="s">
        <v>84</v>
      </c>
      <c r="O3655" s="948">
        <v>97274</v>
      </c>
      <c r="P3655" s="948">
        <v>97274</v>
      </c>
      <c r="Q3655" s="948">
        <v>18870</v>
      </c>
      <c r="R3655" s="948">
        <v>26466</v>
      </c>
      <c r="S3655" s="948"/>
      <c r="T3655" s="948"/>
      <c r="U3655" s="948"/>
      <c r="V3655" s="948" t="s">
        <v>1348</v>
      </c>
      <c r="W3655" s="948">
        <v>2</v>
      </c>
    </row>
    <row r="3656" spans="1:23" ht="12.75" customHeight="1">
      <c r="A3656" s="948">
        <v>1555</v>
      </c>
      <c r="B3656" s="948">
        <v>2845</v>
      </c>
      <c r="C3656" s="948" t="s">
        <v>318</v>
      </c>
      <c r="D3656" s="948" t="s">
        <v>1445</v>
      </c>
      <c r="E3656" s="948">
        <v>49981</v>
      </c>
      <c r="F3656" s="948" t="s">
        <v>198</v>
      </c>
      <c r="G3656" s="948" t="s">
        <v>5607</v>
      </c>
      <c r="H3656" s="948" t="s">
        <v>5608</v>
      </c>
      <c r="I3656" s="948"/>
      <c r="J3656" s="948" t="s">
        <v>1096</v>
      </c>
      <c r="K3656" s="948">
        <v>3</v>
      </c>
      <c r="L3656" s="948" t="s">
        <v>25</v>
      </c>
      <c r="M3656" s="948">
        <v>41600</v>
      </c>
      <c r="N3656" s="948" t="s">
        <v>126</v>
      </c>
      <c r="O3656" s="948">
        <v>212265</v>
      </c>
      <c r="P3656" s="948">
        <v>170665</v>
      </c>
      <c r="Q3656" s="948">
        <v>18870</v>
      </c>
      <c r="R3656" s="948">
        <v>26466</v>
      </c>
      <c r="S3656" s="948"/>
      <c r="T3656" s="948"/>
      <c r="U3656" s="948"/>
      <c r="V3656" s="948" t="s">
        <v>1348</v>
      </c>
      <c r="W3656" s="948">
        <v>2</v>
      </c>
    </row>
    <row r="3657" spans="1:23" ht="12.75" customHeight="1">
      <c r="A3657" s="948">
        <v>1180</v>
      </c>
      <c r="B3657" s="948">
        <v>2819</v>
      </c>
      <c r="C3657" s="948" t="s">
        <v>101</v>
      </c>
      <c r="D3657" s="948" t="s">
        <v>1103</v>
      </c>
      <c r="E3657" s="948">
        <v>49982</v>
      </c>
      <c r="F3657" s="948" t="s">
        <v>198</v>
      </c>
      <c r="G3657" s="948" t="s">
        <v>5609</v>
      </c>
      <c r="H3657" s="948" t="s">
        <v>5610</v>
      </c>
      <c r="I3657" s="948"/>
      <c r="J3657" s="948" t="s">
        <v>1096</v>
      </c>
      <c r="K3657" s="948">
        <v>5</v>
      </c>
      <c r="L3657" s="948" t="s">
        <v>25</v>
      </c>
      <c r="M3657" s="948">
        <v>41600</v>
      </c>
      <c r="N3657" s="948" t="s">
        <v>97</v>
      </c>
      <c r="O3657" s="948">
        <v>122428</v>
      </c>
      <c r="P3657" s="948">
        <v>80828</v>
      </c>
      <c r="Q3657" s="948">
        <v>18870</v>
      </c>
      <c r="R3657" s="948">
        <v>26466</v>
      </c>
      <c r="S3657" s="948"/>
      <c r="T3657" s="948"/>
      <c r="U3657" s="948"/>
      <c r="V3657" s="948" t="s">
        <v>1348</v>
      </c>
      <c r="W3657" s="948">
        <v>1</v>
      </c>
    </row>
    <row r="3658" spans="1:23" ht="12.75" customHeight="1">
      <c r="A3658" s="948">
        <v>1510</v>
      </c>
      <c r="B3658" s="948">
        <v>2842</v>
      </c>
      <c r="C3658" s="948" t="s">
        <v>105</v>
      </c>
      <c r="D3658" s="948" t="s">
        <v>1270</v>
      </c>
      <c r="E3658" s="948">
        <v>49984</v>
      </c>
      <c r="F3658" s="948" t="s">
        <v>198</v>
      </c>
      <c r="G3658" s="948" t="s">
        <v>5611</v>
      </c>
      <c r="H3658" s="948" t="s">
        <v>1452</v>
      </c>
      <c r="I3658" s="948"/>
      <c r="J3658" s="948" t="s">
        <v>1096</v>
      </c>
      <c r="K3658" s="948">
        <v>1</v>
      </c>
      <c r="L3658" s="948" t="s">
        <v>25</v>
      </c>
      <c r="M3658" s="948">
        <v>41600</v>
      </c>
      <c r="N3658" s="948" t="s">
        <v>97</v>
      </c>
      <c r="O3658" s="948">
        <v>122428</v>
      </c>
      <c r="P3658" s="948">
        <v>80828</v>
      </c>
      <c r="Q3658" s="948">
        <v>18870</v>
      </c>
      <c r="R3658" s="948">
        <v>34212</v>
      </c>
      <c r="S3658" s="948"/>
      <c r="T3658" s="948"/>
      <c r="U3658" s="948"/>
      <c r="V3658" s="948" t="s">
        <v>1348</v>
      </c>
      <c r="W3658" s="948">
        <v>1</v>
      </c>
    </row>
    <row r="3659" spans="1:23" ht="12.75" customHeight="1">
      <c r="A3659" s="948">
        <v>1535</v>
      </c>
      <c r="B3659" s="948">
        <v>2824</v>
      </c>
      <c r="C3659" s="948" t="s">
        <v>122</v>
      </c>
      <c r="D3659" s="948" t="s">
        <v>1445</v>
      </c>
      <c r="E3659" s="948">
        <v>49985</v>
      </c>
      <c r="F3659" s="948" t="s">
        <v>198</v>
      </c>
      <c r="G3659" s="948" t="s">
        <v>5612</v>
      </c>
      <c r="H3659" s="948" t="s">
        <v>1514</v>
      </c>
      <c r="I3659" s="948"/>
      <c r="J3659" s="948" t="s">
        <v>1096</v>
      </c>
      <c r="K3659" s="948">
        <v>7</v>
      </c>
      <c r="L3659" s="948" t="s">
        <v>25</v>
      </c>
      <c r="M3659" s="948">
        <v>41600</v>
      </c>
      <c r="N3659" s="948" t="s">
        <v>114</v>
      </c>
      <c r="O3659" s="948">
        <v>165078</v>
      </c>
      <c r="P3659" s="948">
        <v>123478</v>
      </c>
      <c r="Q3659" s="948">
        <v>18870</v>
      </c>
      <c r="R3659" s="948">
        <v>26466</v>
      </c>
      <c r="S3659" s="948"/>
      <c r="T3659" s="948"/>
      <c r="U3659" s="948"/>
      <c r="V3659" s="948" t="s">
        <v>1348</v>
      </c>
      <c r="W3659" s="948">
        <v>2</v>
      </c>
    </row>
    <row r="3660" spans="1:23" ht="12.75" customHeight="1">
      <c r="A3660" s="948">
        <v>2004</v>
      </c>
      <c r="B3660" s="948">
        <v>2840</v>
      </c>
      <c r="C3660" s="948" t="s">
        <v>87</v>
      </c>
      <c r="D3660" s="948" t="s">
        <v>1266</v>
      </c>
      <c r="E3660" s="948">
        <v>49986</v>
      </c>
      <c r="F3660" s="948" t="s">
        <v>198</v>
      </c>
      <c r="G3660" s="948" t="s">
        <v>5613</v>
      </c>
      <c r="H3660" s="948" t="s">
        <v>1461</v>
      </c>
      <c r="I3660" s="948"/>
      <c r="J3660" s="948" t="s">
        <v>1096</v>
      </c>
      <c r="K3660" s="948">
        <v>4</v>
      </c>
      <c r="L3660" s="948" t="s">
        <v>1415</v>
      </c>
      <c r="M3660" s="948">
        <v>0</v>
      </c>
      <c r="N3660" s="948" t="s">
        <v>84</v>
      </c>
      <c r="O3660" s="948">
        <v>97274</v>
      </c>
      <c r="P3660" s="948">
        <v>97274</v>
      </c>
      <c r="Q3660" s="948">
        <v>18870</v>
      </c>
      <c r="R3660" s="948">
        <v>26466</v>
      </c>
      <c r="S3660" s="948"/>
      <c r="T3660" s="948"/>
      <c r="U3660" s="948"/>
      <c r="V3660" s="948" t="s">
        <v>1348</v>
      </c>
      <c r="W3660" s="948">
        <v>5</v>
      </c>
    </row>
    <row r="3661" spans="1:23" ht="12.75" customHeight="1">
      <c r="A3661" s="948">
        <v>1335</v>
      </c>
      <c r="B3661" s="948">
        <v>2832</v>
      </c>
      <c r="C3661" s="948" t="s">
        <v>92</v>
      </c>
      <c r="D3661" s="948" t="s">
        <v>1133</v>
      </c>
      <c r="E3661" s="948">
        <v>49988</v>
      </c>
      <c r="F3661" s="948" t="s">
        <v>198</v>
      </c>
      <c r="G3661" s="948" t="s">
        <v>5614</v>
      </c>
      <c r="H3661" s="948" t="s">
        <v>5174</v>
      </c>
      <c r="I3661" s="948"/>
      <c r="J3661" s="948" t="s">
        <v>1096</v>
      </c>
      <c r="K3661" s="948">
        <v>3</v>
      </c>
      <c r="L3661" s="948" t="s">
        <v>25</v>
      </c>
      <c r="M3661" s="948">
        <v>41600</v>
      </c>
      <c r="N3661" s="948" t="s">
        <v>88</v>
      </c>
      <c r="O3661" s="948">
        <v>101092</v>
      </c>
      <c r="P3661" s="948">
        <v>59492</v>
      </c>
      <c r="Q3661" s="948">
        <v>18870</v>
      </c>
      <c r="R3661" s="948">
        <v>26466</v>
      </c>
      <c r="S3661" s="948"/>
      <c r="T3661" s="948"/>
      <c r="U3661" s="948"/>
      <c r="V3661" s="948" t="s">
        <v>1348</v>
      </c>
      <c r="W3661" s="948">
        <v>1</v>
      </c>
    </row>
    <row r="3662" spans="1:23" ht="12.75" customHeight="1">
      <c r="A3662" s="948">
        <v>1034</v>
      </c>
      <c r="B3662" s="948">
        <v>2803</v>
      </c>
      <c r="C3662" s="948" t="s">
        <v>98</v>
      </c>
      <c r="D3662" s="948" t="s">
        <v>1292</v>
      </c>
      <c r="E3662" s="948">
        <v>49989</v>
      </c>
      <c r="F3662" s="948" t="s">
        <v>198</v>
      </c>
      <c r="G3662" s="948" t="s">
        <v>5615</v>
      </c>
      <c r="H3662" s="948" t="s">
        <v>1514</v>
      </c>
      <c r="I3662" s="948"/>
      <c r="J3662" s="948" t="s">
        <v>1096</v>
      </c>
      <c r="K3662" s="948">
        <v>5</v>
      </c>
      <c r="L3662" s="948" t="s">
        <v>25</v>
      </c>
      <c r="M3662" s="948">
        <v>41600</v>
      </c>
      <c r="N3662" s="948" t="s">
        <v>97</v>
      </c>
      <c r="O3662" s="948">
        <v>122428</v>
      </c>
      <c r="P3662" s="948">
        <v>80828</v>
      </c>
      <c r="Q3662" s="948">
        <v>18870</v>
      </c>
      <c r="R3662" s="948">
        <v>26466</v>
      </c>
      <c r="S3662" s="948"/>
      <c r="T3662" s="948"/>
      <c r="U3662" s="948"/>
      <c r="V3662" s="948" t="s">
        <v>1348</v>
      </c>
      <c r="W3662" s="948">
        <v>1</v>
      </c>
    </row>
    <row r="3663" spans="1:23" ht="12.75" customHeight="1">
      <c r="A3663" s="948">
        <v>1912</v>
      </c>
      <c r="B3663" s="948">
        <v>2840</v>
      </c>
      <c r="C3663" s="948" t="s">
        <v>87</v>
      </c>
      <c r="D3663" s="948" t="s">
        <v>1270</v>
      </c>
      <c r="E3663" s="948">
        <v>49990</v>
      </c>
      <c r="F3663" s="948" t="s">
        <v>198</v>
      </c>
      <c r="G3663" s="948" t="s">
        <v>5616</v>
      </c>
      <c r="H3663" s="948" t="s">
        <v>1514</v>
      </c>
      <c r="I3663" s="948"/>
      <c r="J3663" s="948" t="s">
        <v>1096</v>
      </c>
      <c r="K3663" s="948">
        <v>2</v>
      </c>
      <c r="L3663" s="948" t="s">
        <v>327</v>
      </c>
      <c r="M3663" s="948">
        <v>41600</v>
      </c>
      <c r="N3663" s="948" t="s">
        <v>84</v>
      </c>
      <c r="O3663" s="948">
        <v>94362</v>
      </c>
      <c r="P3663" s="948">
        <v>52762</v>
      </c>
      <c r="Q3663" s="948">
        <v>9746</v>
      </c>
      <c r="R3663" s="948">
        <v>9782</v>
      </c>
      <c r="S3663" s="948"/>
      <c r="T3663" s="948"/>
      <c r="U3663" s="948"/>
      <c r="V3663" s="948" t="s">
        <v>1348</v>
      </c>
      <c r="W3663" s="948">
        <v>2</v>
      </c>
    </row>
    <row r="3664" spans="1:23" ht="12.75" customHeight="1">
      <c r="A3664" s="948">
        <v>1330</v>
      </c>
      <c r="B3664" s="948">
        <v>2840</v>
      </c>
      <c r="C3664" s="948" t="s">
        <v>87</v>
      </c>
      <c r="D3664" s="948" t="s">
        <v>1266</v>
      </c>
      <c r="E3664" s="948">
        <v>49994</v>
      </c>
      <c r="F3664" s="948" t="s">
        <v>198</v>
      </c>
      <c r="G3664" s="948" t="s">
        <v>5617</v>
      </c>
      <c r="H3664" s="948" t="s">
        <v>5618</v>
      </c>
      <c r="I3664" s="948"/>
      <c r="J3664" s="948" t="s">
        <v>1096</v>
      </c>
      <c r="K3664" s="948">
        <v>2</v>
      </c>
      <c r="L3664" s="948" t="s">
        <v>25</v>
      </c>
      <c r="M3664" s="948">
        <v>41600</v>
      </c>
      <c r="N3664" s="948" t="s">
        <v>84</v>
      </c>
      <c r="O3664" s="948">
        <v>94362</v>
      </c>
      <c r="P3664" s="948">
        <v>52762</v>
      </c>
      <c r="Q3664" s="948">
        <v>18870</v>
      </c>
      <c r="R3664" s="948">
        <v>34212</v>
      </c>
      <c r="S3664" s="948"/>
      <c r="T3664" s="948"/>
      <c r="U3664" s="948"/>
      <c r="V3664" s="948" t="s">
        <v>1348</v>
      </c>
      <c r="W3664" s="948">
        <v>1</v>
      </c>
    </row>
    <row r="3665" spans="1:23" ht="12.75" customHeight="1">
      <c r="A3665" s="948">
        <v>1034</v>
      </c>
      <c r="B3665" s="948">
        <v>2840</v>
      </c>
      <c r="C3665" s="948" t="s">
        <v>87</v>
      </c>
      <c r="D3665" s="948" t="s">
        <v>1292</v>
      </c>
      <c r="E3665" s="948">
        <v>49995</v>
      </c>
      <c r="F3665" s="948" t="s">
        <v>198</v>
      </c>
      <c r="G3665" s="948" t="s">
        <v>5619</v>
      </c>
      <c r="H3665" s="948" t="s">
        <v>5580</v>
      </c>
      <c r="I3665" s="948"/>
      <c r="J3665" s="948" t="s">
        <v>1096</v>
      </c>
      <c r="K3665" s="948">
        <v>1</v>
      </c>
      <c r="L3665" s="948" t="s">
        <v>25</v>
      </c>
      <c r="M3665" s="948">
        <v>41600</v>
      </c>
      <c r="N3665" s="948" t="s">
        <v>84</v>
      </c>
      <c r="O3665" s="948">
        <v>94362</v>
      </c>
      <c r="P3665" s="948">
        <v>52762</v>
      </c>
      <c r="Q3665" s="948">
        <v>18870</v>
      </c>
      <c r="R3665" s="948">
        <v>26466</v>
      </c>
      <c r="S3665" s="948"/>
      <c r="T3665" s="948"/>
      <c r="U3665" s="948"/>
      <c r="V3665" s="948" t="s">
        <v>1348</v>
      </c>
      <c r="W3665" s="948">
        <v>148</v>
      </c>
    </row>
    <row r="3666" spans="1:23" ht="12.75" customHeight="1">
      <c r="A3666" s="948">
        <v>1650</v>
      </c>
      <c r="B3666" s="948">
        <v>2840</v>
      </c>
      <c r="C3666" s="948" t="s">
        <v>87</v>
      </c>
      <c r="D3666" s="948" t="s">
        <v>1093</v>
      </c>
      <c r="E3666" s="948">
        <v>49996</v>
      </c>
      <c r="F3666" s="948" t="s">
        <v>198</v>
      </c>
      <c r="G3666" s="948" t="s">
        <v>5620</v>
      </c>
      <c r="H3666" s="948" t="s">
        <v>1465</v>
      </c>
      <c r="I3666" s="948"/>
      <c r="J3666" s="948" t="s">
        <v>1096</v>
      </c>
      <c r="K3666" s="948">
        <v>3</v>
      </c>
      <c r="L3666" s="948" t="s">
        <v>25</v>
      </c>
      <c r="M3666" s="948">
        <v>41600</v>
      </c>
      <c r="N3666" s="948" t="s">
        <v>84</v>
      </c>
      <c r="O3666" s="948">
        <v>94362</v>
      </c>
      <c r="P3666" s="948">
        <v>52762</v>
      </c>
      <c r="Q3666" s="948">
        <v>31258</v>
      </c>
      <c r="R3666" s="948">
        <v>102994</v>
      </c>
      <c r="S3666" s="948"/>
      <c r="T3666" s="948"/>
      <c r="U3666" s="948"/>
      <c r="V3666" s="948" t="s">
        <v>1348</v>
      </c>
      <c r="W3666" s="948">
        <v>1</v>
      </c>
    </row>
    <row r="3667" spans="1:23" ht="12.75" customHeight="1">
      <c r="A3667" s="948">
        <v>1034</v>
      </c>
      <c r="B3667" s="948">
        <v>2840</v>
      </c>
      <c r="C3667" s="948" t="s">
        <v>87</v>
      </c>
      <c r="D3667" s="948" t="s">
        <v>1292</v>
      </c>
      <c r="E3667" s="948">
        <v>49998</v>
      </c>
      <c r="F3667" s="948" t="s">
        <v>198</v>
      </c>
      <c r="G3667" s="948" t="s">
        <v>5621</v>
      </c>
      <c r="H3667" s="948" t="s">
        <v>5580</v>
      </c>
      <c r="I3667" s="948"/>
      <c r="J3667" s="948" t="s">
        <v>1096</v>
      </c>
      <c r="K3667" s="948">
        <v>1</v>
      </c>
      <c r="L3667" s="948" t="s">
        <v>25</v>
      </c>
      <c r="M3667" s="948">
        <v>41600</v>
      </c>
      <c r="N3667" s="948" t="s">
        <v>84</v>
      </c>
      <c r="O3667" s="948">
        <v>94362</v>
      </c>
      <c r="P3667" s="948">
        <v>52762</v>
      </c>
      <c r="Q3667" s="948">
        <v>18870</v>
      </c>
      <c r="R3667" s="948">
        <v>26466</v>
      </c>
      <c r="S3667" s="948"/>
      <c r="T3667" s="948"/>
      <c r="U3667" s="948"/>
      <c r="V3667" s="948" t="s">
        <v>1348</v>
      </c>
      <c r="W3667" s="948">
        <v>148</v>
      </c>
    </row>
    <row r="3668" spans="1:23" ht="12.75" customHeight="1"/>
    <row r="3669" spans="1:23" ht="12.75" customHeight="1"/>
    <row r="3670" spans="1:23" ht="12.75" customHeight="1"/>
    <row r="3671" spans="1:23" ht="12.75" customHeight="1"/>
    <row r="3672" spans="1:23" ht="12.75" customHeight="1"/>
    <row r="3673" spans="1:23" ht="12.75" customHeight="1"/>
    <row r="3674" spans="1:23" ht="12.75" customHeight="1"/>
    <row r="3675" spans="1:23" ht="12.75" customHeight="1"/>
    <row r="3676" spans="1:23" ht="12.75" customHeight="1"/>
    <row r="3677" spans="1:23" ht="12.75" customHeight="1"/>
    <row r="3678" spans="1:23" ht="12.75" customHeight="1"/>
    <row r="3679" spans="1:23" ht="12.75" customHeight="1"/>
    <row r="3680" spans="1:23" ht="12.75" customHeight="1"/>
    <row r="3681" ht="12.75" customHeight="1"/>
    <row r="3682" ht="12.75" customHeight="1"/>
    <row r="3683" ht="12.75" customHeight="1"/>
    <row r="3684" ht="12.75" customHeight="1"/>
    <row r="3685" ht="12.75" customHeight="1"/>
    <row r="3686" ht="12.75" customHeight="1"/>
    <row r="3687" ht="12.75" customHeight="1"/>
    <row r="3688" ht="12.75" customHeight="1"/>
    <row r="3689" ht="12.75" customHeight="1"/>
    <row r="3690" ht="12.75" customHeight="1"/>
    <row r="3691" ht="12.75" customHeight="1"/>
    <row r="3692" ht="12.75" customHeight="1"/>
    <row r="3693" ht="12.75" customHeight="1"/>
    <row r="3694" ht="12.75" customHeight="1"/>
    <row r="3695" ht="12.75" customHeight="1"/>
    <row r="3696" ht="12.75" customHeight="1"/>
    <row r="3697" ht="12.75" customHeight="1"/>
    <row r="3698" ht="12.75" customHeight="1"/>
    <row r="3699" ht="12.75" customHeight="1"/>
    <row r="3700" ht="12.75" customHeight="1"/>
    <row r="3701" ht="12.75" customHeight="1"/>
    <row r="3702" ht="12.75" customHeight="1"/>
    <row r="3703" ht="12.75" customHeight="1"/>
    <row r="3704" ht="12.75" customHeight="1"/>
    <row r="3705" ht="12.75" customHeight="1"/>
    <row r="3706" ht="12.75" customHeight="1"/>
    <row r="3707" ht="12.75" customHeight="1"/>
    <row r="3708" ht="12.75" customHeight="1"/>
    <row r="3709" ht="12.75" customHeight="1"/>
    <row r="3710" ht="12.75" customHeight="1"/>
    <row r="3711" ht="12.75" customHeight="1"/>
    <row r="3712" ht="12.75" customHeight="1"/>
    <row r="3713" ht="12.75" customHeight="1"/>
    <row r="3714" ht="12.75" customHeight="1"/>
    <row r="3715" ht="12.75" customHeight="1"/>
    <row r="3716" ht="12.75" customHeight="1"/>
    <row r="3717" ht="12.75" customHeight="1"/>
    <row r="3718" ht="12.75" customHeight="1"/>
    <row r="3719" ht="12.75" customHeight="1"/>
    <row r="3720" ht="12.75" customHeight="1"/>
    <row r="3721" ht="12.75" customHeight="1"/>
    <row r="3722" ht="12.75" customHeight="1"/>
    <row r="3723" ht="12.75" customHeight="1"/>
    <row r="3724" ht="12.75" customHeight="1"/>
    <row r="3725" ht="12.75" customHeight="1"/>
    <row r="3726" ht="12.75" customHeight="1"/>
    <row r="3727" ht="12.75" customHeight="1"/>
    <row r="3728" ht="12.75" customHeight="1"/>
    <row r="3729" ht="12.75" customHeight="1"/>
    <row r="3730" ht="12.75" customHeight="1"/>
    <row r="3731" ht="12.75" customHeight="1"/>
    <row r="3732" ht="12.75" customHeight="1"/>
    <row r="3733" ht="12.75" customHeight="1"/>
    <row r="3734" ht="12.75" customHeight="1"/>
    <row r="3735" ht="12.75" customHeight="1"/>
    <row r="3736" ht="12.75" customHeight="1"/>
    <row r="3737" ht="12.75" customHeight="1"/>
    <row r="3738" ht="12.75" customHeight="1"/>
    <row r="3739" ht="12.75" customHeight="1"/>
    <row r="3740" ht="12.75" customHeight="1"/>
    <row r="3741" ht="12.75" customHeight="1"/>
    <row r="3742" ht="12.75" customHeight="1"/>
    <row r="3743" ht="12.75" customHeight="1"/>
    <row r="3744" ht="12.75" customHeight="1"/>
    <row r="3745" ht="12.75" customHeight="1"/>
    <row r="3746" ht="12.75" customHeight="1"/>
    <row r="3747" ht="12.75" customHeight="1"/>
    <row r="3748" ht="12.75" customHeight="1"/>
    <row r="3749" ht="12.75" customHeight="1"/>
    <row r="3750" ht="12.75" customHeight="1"/>
    <row r="3751" ht="12.75" customHeight="1"/>
    <row r="3752" ht="12.75" customHeight="1"/>
    <row r="3753" ht="12.75" customHeight="1"/>
    <row r="3754" ht="12.75" customHeight="1"/>
    <row r="3755" ht="12.75" customHeight="1"/>
    <row r="3756" ht="12.75" customHeight="1"/>
    <row r="3757" ht="12.75" customHeight="1"/>
    <row r="3758" ht="12.75" customHeight="1"/>
    <row r="3759" ht="12.75" customHeight="1"/>
    <row r="3760" ht="12.75" customHeight="1"/>
    <row r="3761" ht="12.75" customHeight="1"/>
    <row r="3762" ht="12.75" customHeight="1"/>
    <row r="3763" ht="12.75" customHeight="1"/>
    <row r="3764" ht="12.75" customHeight="1"/>
    <row r="3765" ht="12.75" customHeight="1"/>
    <row r="3766" ht="12.75" customHeight="1"/>
    <row r="3767" ht="12.75" customHeight="1"/>
    <row r="3768" ht="12.75" customHeight="1"/>
    <row r="3769" ht="12.75" customHeight="1"/>
    <row r="3770" ht="12.75" customHeight="1"/>
    <row r="3771" ht="12.75" customHeight="1"/>
    <row r="3772" ht="12.75" customHeight="1"/>
    <row r="3773" ht="12.75" customHeight="1"/>
    <row r="3774" ht="12.75" customHeight="1"/>
    <row r="3775" ht="12.75" customHeight="1"/>
    <row r="3776" ht="12.75" customHeight="1"/>
    <row r="3777" ht="12.75" customHeight="1"/>
    <row r="3778" ht="12.75" customHeight="1"/>
    <row r="3779" ht="12.75" customHeight="1"/>
    <row r="3780" ht="12.75" customHeight="1"/>
    <row r="3781" ht="12.75" customHeight="1"/>
    <row r="3782" ht="12.75" customHeight="1"/>
    <row r="3783" ht="12.75" customHeight="1"/>
    <row r="3784" ht="12.75" customHeight="1"/>
    <row r="3785" ht="12.75" customHeight="1"/>
    <row r="3786" ht="12.75" customHeight="1"/>
    <row r="3787" ht="12.75" customHeight="1"/>
    <row r="3788" ht="12.75" customHeight="1"/>
    <row r="3789" ht="12.75" customHeight="1"/>
    <row r="3790" ht="12.75" customHeight="1"/>
    <row r="3791" ht="12.75" customHeight="1"/>
    <row r="3792" ht="12.75" customHeight="1"/>
    <row r="3793" ht="12.75" customHeight="1"/>
    <row r="3794" ht="12.75" customHeight="1"/>
    <row r="3795" ht="12.75" customHeight="1"/>
    <row r="3796" ht="12.75" customHeight="1"/>
    <row r="3797" ht="12.75" customHeight="1"/>
    <row r="3798" ht="12.75" customHeight="1"/>
    <row r="3799" ht="12.75" customHeight="1"/>
    <row r="3800" ht="12.75" customHeight="1"/>
    <row r="3801" ht="12.75" customHeight="1"/>
    <row r="3802" ht="12.75" customHeight="1"/>
    <row r="3803" ht="12.75" customHeight="1"/>
    <row r="3804" ht="12.75" customHeight="1"/>
    <row r="3805" ht="12.75" customHeight="1"/>
    <row r="3806" ht="12.75" customHeight="1"/>
    <row r="3807" ht="12.75" customHeight="1"/>
    <row r="3808" ht="12.75" customHeight="1"/>
    <row r="3809" ht="12.75" customHeight="1"/>
    <row r="3810" ht="12.75" customHeight="1"/>
    <row r="3811" ht="12.75" customHeight="1"/>
    <row r="3812" ht="12.75" customHeight="1"/>
    <row r="3813" ht="12.75" customHeight="1"/>
    <row r="3814" ht="12.75" customHeight="1"/>
    <row r="3815" ht="12.75" customHeight="1"/>
    <row r="3816" ht="12.75" customHeight="1"/>
    <row r="3817" ht="12.75" customHeight="1"/>
    <row r="3818" ht="12.75" customHeight="1"/>
    <row r="3819" ht="12.75" customHeight="1"/>
    <row r="3820" ht="12.75" customHeight="1"/>
    <row r="3821" ht="12.75" customHeight="1"/>
    <row r="3822" ht="12.75" customHeight="1"/>
    <row r="3823" ht="12.75" customHeight="1"/>
    <row r="3824" ht="12.75" customHeight="1"/>
    <row r="3825" ht="12.75" customHeight="1"/>
    <row r="3826" ht="12.75" customHeight="1"/>
    <row r="3827" ht="12.75" customHeight="1"/>
    <row r="3828" ht="12.75" customHeight="1"/>
    <row r="3829" ht="12.75" customHeight="1"/>
    <row r="3830" ht="12.75" customHeight="1"/>
    <row r="3831" ht="12.75" customHeight="1"/>
    <row r="3832" ht="12.75" customHeight="1"/>
    <row r="3833" ht="12.75" customHeight="1"/>
    <row r="3834" ht="12.75" customHeight="1"/>
    <row r="3835" ht="12.75" customHeight="1"/>
    <row r="3836" ht="12.75" customHeight="1"/>
    <row r="3837" ht="12.75" customHeight="1"/>
    <row r="3838" ht="12.75" customHeight="1"/>
    <row r="3839" ht="12.75" customHeight="1"/>
    <row r="3840" ht="12.75" customHeight="1"/>
    <row r="3841" ht="12.75" customHeight="1"/>
    <row r="3842" ht="12.75" customHeight="1"/>
    <row r="3843" ht="12.75" customHeight="1"/>
    <row r="3844" ht="12.75" customHeight="1"/>
    <row r="3845" ht="12.75" customHeight="1"/>
    <row r="3846" ht="12.75" customHeight="1"/>
    <row r="3847" ht="12.75" customHeight="1"/>
    <row r="3848" ht="12.75" customHeight="1"/>
    <row r="3849" ht="12.75" customHeight="1"/>
    <row r="3850" ht="12.75" customHeight="1"/>
    <row r="3851" ht="12.75" customHeight="1"/>
    <row r="3852" ht="12.75" customHeight="1"/>
    <row r="3853" ht="12.75" customHeight="1"/>
    <row r="3854" ht="12.75" customHeight="1"/>
    <row r="3855" ht="12.75" customHeight="1"/>
    <row r="3856" ht="12.75" customHeight="1"/>
    <row r="3857" ht="12.75" customHeight="1"/>
    <row r="3858" ht="12.75" customHeight="1"/>
    <row r="3859" ht="12.75" customHeight="1"/>
    <row r="3860" ht="12.75" customHeight="1"/>
    <row r="3861" ht="12.75" customHeight="1"/>
    <row r="3862" ht="12.75" customHeight="1"/>
    <row r="3863" ht="12.75" customHeight="1"/>
    <row r="3864" ht="12.75" customHeight="1"/>
    <row r="3865" ht="12.75" customHeight="1"/>
    <row r="3866" ht="12.75" customHeight="1"/>
    <row r="3867" ht="12.75" customHeight="1"/>
    <row r="3868" ht="12.75" customHeight="1"/>
    <row r="3869" ht="12.75" customHeight="1"/>
    <row r="3870" ht="12.75" customHeight="1"/>
    <row r="3871" ht="12.75" customHeight="1"/>
    <row r="3872" ht="12.75" customHeight="1"/>
    <row r="3873" ht="12.75" customHeight="1"/>
    <row r="3874" ht="12.75" customHeight="1"/>
    <row r="3875" ht="12.75" customHeight="1"/>
    <row r="3876" ht="12.75" customHeight="1"/>
    <row r="3877" ht="12.75" customHeight="1"/>
    <row r="3878" ht="12.75" customHeight="1"/>
    <row r="3879" ht="12.75" customHeight="1"/>
    <row r="3880" ht="12.75" customHeight="1"/>
    <row r="3881" ht="12.75" customHeight="1"/>
    <row r="3882" ht="12.75" customHeight="1"/>
    <row r="3883" ht="12.75" customHeight="1"/>
    <row r="3884" ht="12.75" customHeight="1"/>
    <row r="3885" ht="12.75" customHeight="1"/>
    <row r="3886" ht="12.75" customHeight="1"/>
    <row r="3887" ht="12.75" customHeight="1"/>
    <row r="3888" ht="12.75" customHeight="1"/>
    <row r="3889" ht="12.75" customHeight="1"/>
    <row r="3890" ht="12.75" customHeight="1"/>
    <row r="3891" ht="12.75" customHeight="1"/>
    <row r="3892" ht="12.75" customHeight="1"/>
    <row r="3893" ht="12.75" customHeight="1"/>
    <row r="3894" ht="12.75" customHeight="1"/>
    <row r="3895" ht="12.75" customHeight="1"/>
    <row r="3896" ht="12.75" customHeight="1"/>
    <row r="3897" ht="12.75" customHeight="1"/>
    <row r="3898" ht="12.75" customHeight="1"/>
    <row r="3899" ht="12.75" customHeight="1"/>
    <row r="3900" ht="12.75" customHeight="1"/>
    <row r="3901" ht="12.75" customHeight="1"/>
    <row r="3902" ht="12.75" customHeight="1"/>
    <row r="3903" ht="12.75" customHeight="1"/>
    <row r="3904" ht="12.75" customHeight="1"/>
    <row r="3905" ht="12.75" customHeight="1"/>
    <row r="3906" ht="12.75" customHeight="1"/>
    <row r="3907" ht="12.75" customHeight="1"/>
    <row r="3908" ht="12.75" customHeight="1"/>
    <row r="3909" ht="12.75" customHeight="1"/>
    <row r="3910" ht="12.75" customHeight="1"/>
    <row r="3911" ht="12.75" customHeight="1"/>
    <row r="3912" ht="12.75" customHeight="1"/>
    <row r="3913" ht="12.75" customHeight="1"/>
    <row r="3914" ht="12.75" customHeight="1"/>
    <row r="3915" ht="12.75" customHeight="1"/>
    <row r="3916" ht="12.75" customHeight="1"/>
    <row r="3917" ht="12.75" customHeight="1"/>
    <row r="3918" ht="12.75" customHeight="1"/>
    <row r="3919" ht="12.75" customHeight="1"/>
    <row r="3920" ht="12.75" customHeight="1"/>
    <row r="3921" ht="12.75" customHeight="1"/>
    <row r="3922" ht="12.75" customHeight="1"/>
    <row r="3923" ht="12.75" customHeight="1"/>
    <row r="3924" ht="12.75" customHeight="1"/>
    <row r="3925" ht="12.75" customHeight="1"/>
    <row r="3926" ht="12.75" customHeight="1"/>
    <row r="3927" ht="12.75" customHeight="1"/>
    <row r="3928" ht="12.75" customHeight="1"/>
    <row r="3929" ht="12.75" customHeight="1"/>
    <row r="3930" ht="12.75" customHeight="1"/>
    <row r="3931" ht="12.75" customHeight="1"/>
    <row r="3932" ht="12.75" customHeight="1"/>
    <row r="3933" ht="12.75" customHeight="1"/>
    <row r="3934" ht="12.75" customHeight="1"/>
    <row r="3935" ht="12.75" customHeight="1"/>
    <row r="3936" ht="12.75" customHeight="1"/>
    <row r="3937" ht="12.75" customHeight="1"/>
    <row r="3938" ht="12.75" customHeight="1"/>
    <row r="3939" ht="12.75" customHeight="1"/>
    <row r="3940" ht="12.75" customHeight="1"/>
    <row r="3941" ht="12.75" customHeight="1"/>
    <row r="3942" ht="12.75" customHeight="1"/>
    <row r="3943" ht="12.75" customHeight="1"/>
    <row r="3944" ht="12.75" customHeight="1"/>
    <row r="3945" ht="12.75" customHeight="1"/>
    <row r="3946" ht="12.75" customHeight="1"/>
    <row r="3947" ht="12.75" customHeight="1"/>
    <row r="3948" ht="12.75" customHeight="1"/>
    <row r="3949" ht="12.75" customHeight="1"/>
    <row r="3950" ht="12.75" customHeight="1"/>
    <row r="3951" ht="12.75" customHeight="1"/>
    <row r="3952" ht="12.75" customHeight="1"/>
    <row r="3953" ht="12.75" customHeight="1"/>
    <row r="3954" ht="12.75" customHeight="1"/>
    <row r="3955" ht="12.75" customHeight="1"/>
    <row r="3956" ht="12.75" customHeight="1"/>
    <row r="3957" ht="12.75" customHeight="1"/>
    <row r="3958" ht="12.75" customHeight="1"/>
    <row r="3959" ht="12.75" customHeight="1"/>
    <row r="3960" ht="12.75" customHeight="1"/>
    <row r="3961" ht="12.75" customHeight="1"/>
    <row r="3962" ht="12.75" customHeight="1"/>
    <row r="3963" ht="12.75" customHeight="1"/>
    <row r="3964" ht="12.75" customHeight="1"/>
    <row r="3965" ht="12.75" customHeight="1"/>
    <row r="3966" ht="12.75" customHeight="1"/>
    <row r="3967" ht="12.75" customHeight="1"/>
    <row r="3968" ht="12.75" customHeight="1"/>
    <row r="3969" ht="12.75" customHeight="1"/>
    <row r="3970" ht="12.75" customHeight="1"/>
    <row r="3971" ht="12.75" customHeight="1"/>
    <row r="3972" ht="12.75" customHeight="1"/>
    <row r="3973" ht="12.75" customHeight="1"/>
    <row r="3974" ht="12.75" customHeight="1"/>
    <row r="3975" ht="12.75" customHeight="1"/>
    <row r="3976" ht="12.75" customHeight="1"/>
    <row r="3977" ht="12.75" customHeight="1"/>
    <row r="3978" ht="12.75" customHeight="1"/>
    <row r="3979" ht="12.75" customHeight="1"/>
    <row r="3980" ht="12.75" customHeight="1"/>
    <row r="3981" ht="12.75" customHeight="1"/>
    <row r="3982" ht="12.75" customHeight="1"/>
    <row r="3983" ht="12.75" customHeight="1"/>
    <row r="3984" ht="12.75" customHeight="1"/>
    <row r="3985" ht="12.75" customHeight="1"/>
    <row r="3986" ht="12.75" customHeight="1"/>
    <row r="3987" ht="12.75" customHeight="1"/>
    <row r="3988" ht="12.75" customHeight="1"/>
    <row r="3989" ht="12.75" customHeight="1"/>
    <row r="3990" ht="12.75" customHeight="1"/>
    <row r="3991" ht="12.75" customHeight="1"/>
    <row r="3992" ht="12.75" customHeight="1"/>
    <row r="3993" ht="12.75" customHeight="1"/>
    <row r="3994" ht="12.75" customHeight="1"/>
    <row r="3995" ht="12.75" customHeight="1"/>
    <row r="3996" ht="12.75" customHeight="1"/>
    <row r="3997" ht="12.75" customHeight="1"/>
    <row r="3998" ht="12.75" customHeight="1"/>
    <row r="3999" ht="12.75" customHeight="1"/>
    <row r="4000" ht="12.75" customHeight="1"/>
    <row r="4001" ht="12.75" customHeight="1"/>
    <row r="4002" ht="12.75" customHeight="1"/>
    <row r="4003" ht="12.75" customHeight="1"/>
    <row r="4004" ht="12.75" customHeight="1"/>
    <row r="4005" ht="12.75" customHeight="1"/>
    <row r="4006" ht="12.75" customHeight="1"/>
    <row r="4007" ht="12.75" customHeight="1"/>
    <row r="4008" ht="12.75" customHeight="1"/>
    <row r="4009" ht="12.75" customHeight="1"/>
    <row r="4010" ht="12.75" customHeight="1"/>
    <row r="4011" ht="12.75" customHeight="1"/>
    <row r="4012" ht="12.75" customHeight="1"/>
    <row r="4013" ht="12.75" customHeight="1"/>
    <row r="4014" ht="12.75" customHeight="1"/>
    <row r="4015" ht="12.75" customHeight="1"/>
    <row r="4016" ht="12.75" customHeight="1"/>
    <row r="4017" ht="12.75" customHeight="1"/>
    <row r="4018" ht="12.75" customHeight="1"/>
    <row r="4019" ht="12.75" customHeight="1"/>
    <row r="4020" ht="12.75" customHeight="1"/>
    <row r="4021" ht="12.75" customHeight="1"/>
    <row r="4022" ht="12.75" customHeight="1"/>
    <row r="4023" ht="12.75" customHeight="1"/>
    <row r="4024" ht="12.75" customHeight="1"/>
    <row r="4025" ht="12.75" customHeight="1"/>
    <row r="4026" ht="12.75" customHeight="1"/>
    <row r="4027" ht="12.75" customHeight="1"/>
    <row r="4028" ht="12.75" customHeight="1"/>
    <row r="4029" ht="12.75" customHeight="1"/>
    <row r="4030" ht="12.75" customHeight="1"/>
    <row r="4031" ht="12.75" customHeight="1"/>
    <row r="4032" ht="12.75" customHeight="1"/>
    <row r="4033" ht="12.75" customHeight="1"/>
    <row r="4034" ht="12.75" customHeight="1"/>
    <row r="4035" ht="12.75" customHeight="1"/>
    <row r="4036" ht="12.75" customHeight="1"/>
    <row r="4037" ht="12.75" customHeight="1"/>
    <row r="4038" ht="12.75" customHeight="1"/>
    <row r="4039" ht="12.75" customHeight="1"/>
    <row r="4040" ht="12.75" customHeight="1"/>
    <row r="4041" ht="12.75" customHeight="1"/>
    <row r="4042" ht="12.75" customHeight="1"/>
    <row r="4043" ht="12.75" customHeight="1"/>
    <row r="4044" ht="12.75" customHeight="1"/>
    <row r="4045" ht="12.75" customHeight="1"/>
    <row r="4046" ht="12.75" customHeight="1"/>
    <row r="4047" ht="12.75" customHeight="1"/>
    <row r="4048" ht="12.75" customHeight="1"/>
    <row r="4049" ht="12.75" customHeight="1"/>
    <row r="4050" ht="12.75" customHeight="1"/>
    <row r="4051" ht="12.75" customHeight="1"/>
    <row r="4052" ht="12.75" customHeight="1"/>
    <row r="4053" ht="12.75" customHeight="1"/>
    <row r="4054" ht="12.75" customHeight="1"/>
    <row r="4055" ht="12.75" customHeight="1"/>
    <row r="4056" ht="12.75" customHeight="1"/>
    <row r="4057" ht="12.75" customHeight="1"/>
    <row r="4058" ht="12.75" customHeight="1"/>
    <row r="4059" ht="12.75" customHeight="1"/>
    <row r="4060" ht="12.75" customHeight="1"/>
    <row r="4061" ht="12.75" customHeight="1"/>
    <row r="4062" ht="12.75" customHeight="1"/>
    <row r="4063" ht="12.75" customHeight="1"/>
    <row r="4064" ht="12.75" customHeight="1"/>
    <row r="4065" ht="12.75" customHeight="1"/>
    <row r="4066" ht="12.75" customHeight="1"/>
    <row r="4067" ht="12.75" customHeight="1"/>
    <row r="4068" ht="12.75" customHeight="1"/>
    <row r="4069" ht="12.75" customHeight="1"/>
    <row r="4070" ht="12.75" customHeight="1"/>
    <row r="4071" ht="12.75" customHeight="1"/>
    <row r="4072" ht="12.75" customHeight="1"/>
    <row r="4073" ht="12.75" customHeight="1"/>
    <row r="4074" ht="12.75" customHeight="1"/>
    <row r="4075" ht="12.75" customHeight="1"/>
    <row r="4076" ht="12.75" customHeight="1"/>
    <row r="4077" ht="12.75" customHeight="1"/>
    <row r="4078" ht="12.75" customHeight="1"/>
    <row r="4079" ht="12.75" customHeight="1"/>
    <row r="4080" ht="12.75" customHeight="1"/>
    <row r="4081" ht="12.75" customHeight="1"/>
    <row r="4082" ht="12.75" customHeight="1"/>
    <row r="4083" ht="12.75" customHeight="1"/>
    <row r="4084" ht="12.75" customHeight="1"/>
    <row r="4085" ht="12.75" customHeight="1"/>
    <row r="4086" ht="12.75" customHeight="1"/>
    <row r="4087" ht="12.75" customHeight="1"/>
    <row r="4088" ht="12.75" customHeight="1"/>
    <row r="4089" ht="12.75" customHeight="1"/>
    <row r="4090" ht="12.75" customHeight="1"/>
    <row r="4091" ht="12.75" customHeight="1"/>
    <row r="4092" ht="12.75" customHeight="1"/>
    <row r="4093" ht="12.75" customHeight="1"/>
    <row r="4094" ht="12.75" customHeight="1"/>
    <row r="4095" ht="12.75" customHeight="1"/>
    <row r="4096" ht="12.75" customHeight="1"/>
    <row r="4097" ht="12.75" customHeight="1"/>
    <row r="4098" ht="12.75" customHeight="1"/>
    <row r="4099" ht="12.75" customHeight="1"/>
    <row r="4100" ht="12.75" customHeight="1"/>
    <row r="4101" ht="12.75" customHeight="1"/>
    <row r="4102" ht="12.75" customHeight="1"/>
    <row r="4103" ht="12.75" customHeight="1"/>
    <row r="4104" ht="12.75" customHeight="1"/>
    <row r="4105" ht="12.75" customHeight="1"/>
    <row r="4106" ht="12.75" customHeight="1"/>
    <row r="4107" ht="12.75" customHeight="1"/>
    <row r="4108" ht="12.75" customHeight="1"/>
    <row r="4109" ht="12.75" customHeight="1"/>
    <row r="4110" ht="12.75" customHeight="1"/>
    <row r="4111" ht="12.75" customHeight="1"/>
    <row r="4112" ht="12.75" customHeight="1"/>
    <row r="4113" ht="12.75" customHeight="1"/>
    <row r="4114" ht="12.75" customHeight="1"/>
    <row r="4115" ht="12.75" customHeight="1"/>
    <row r="4116" ht="12.75" customHeight="1"/>
    <row r="4117" ht="12.75" customHeight="1"/>
    <row r="4118" ht="12.75" customHeight="1"/>
    <row r="4119" ht="12.75" customHeight="1"/>
    <row r="4120" ht="12.75" customHeight="1"/>
    <row r="4121" ht="12.75" customHeight="1"/>
    <row r="4122" ht="12.75" customHeight="1"/>
    <row r="4123" ht="12.75" customHeight="1"/>
    <row r="4124" ht="12.75" customHeight="1"/>
    <row r="4125" ht="12.75" customHeight="1"/>
    <row r="4126" ht="12.75" customHeight="1"/>
    <row r="4127" ht="12.75" customHeight="1"/>
    <row r="4128" ht="12.75" customHeight="1"/>
    <row r="4129" ht="12.75" customHeight="1"/>
    <row r="4130" ht="12.75" customHeight="1"/>
    <row r="4131" ht="12.75" customHeight="1"/>
    <row r="4132" ht="12.75" customHeight="1"/>
    <row r="4133" ht="12.75" customHeight="1"/>
    <row r="4134" ht="12.75" customHeight="1"/>
    <row r="4135" ht="12.75" customHeight="1"/>
    <row r="4136" ht="12.75" customHeight="1"/>
    <row r="4137" ht="12.75" customHeight="1"/>
    <row r="4138" ht="12.75" customHeight="1"/>
    <row r="4139" ht="12.75" customHeight="1"/>
    <row r="4140" ht="12.75" customHeight="1"/>
    <row r="4141" ht="12.75" customHeight="1"/>
    <row r="4142" ht="12.75" customHeight="1"/>
    <row r="4143" ht="12.75" customHeight="1"/>
    <row r="4144" ht="12.75" customHeight="1"/>
    <row r="4145" ht="12.75" customHeight="1"/>
    <row r="4146" ht="12.75" customHeight="1"/>
    <row r="4147" ht="12.75" customHeight="1"/>
    <row r="4148" ht="12.75" customHeight="1"/>
    <row r="4149" ht="12.75" customHeight="1"/>
    <row r="4150" ht="12.75" customHeight="1"/>
    <row r="4151" ht="12.75" customHeight="1"/>
    <row r="4152" ht="12.75" customHeight="1"/>
    <row r="4153" ht="12.75" customHeight="1"/>
    <row r="4154" ht="12.75" customHeight="1"/>
    <row r="4155" ht="12.75" customHeight="1"/>
    <row r="4156" ht="12.75" customHeight="1"/>
    <row r="4157" ht="12.75" customHeight="1"/>
    <row r="4158" ht="12.75" customHeight="1"/>
    <row r="4159" ht="12.75" customHeight="1"/>
    <row r="4160" ht="12.75" customHeight="1"/>
    <row r="4161" ht="12.75" customHeight="1"/>
    <row r="4162" ht="12.75" customHeight="1"/>
    <row r="4163" ht="12.75" customHeight="1"/>
    <row r="4164" ht="12.75" customHeight="1"/>
    <row r="4165" ht="12.75" customHeight="1"/>
    <row r="4166" ht="12.75" customHeight="1"/>
    <row r="4167" ht="12.75" customHeight="1"/>
    <row r="4168" ht="12.75" customHeight="1"/>
    <row r="4169" ht="12.75" customHeight="1"/>
    <row r="4170" ht="12.75" customHeight="1"/>
    <row r="4171" ht="12.75" customHeight="1"/>
    <row r="4172" ht="12.75" customHeight="1"/>
    <row r="4173" ht="12.75" customHeight="1"/>
    <row r="4174" ht="12.75" customHeight="1"/>
    <row r="4175" ht="12.75" customHeight="1"/>
    <row r="4176" ht="12.75" customHeight="1"/>
    <row r="4177" ht="12.75" customHeight="1"/>
    <row r="4178" ht="12.75" customHeight="1"/>
    <row r="4179" ht="12.75" customHeight="1"/>
    <row r="4180" ht="12.75" customHeight="1"/>
    <row r="4181" ht="12.75" customHeight="1"/>
    <row r="4182" ht="12.75" customHeight="1"/>
    <row r="4183" ht="12.75" customHeight="1"/>
    <row r="4184" ht="12.75" customHeight="1"/>
    <row r="4185" ht="12.75" customHeight="1"/>
    <row r="4186" ht="12.75" customHeight="1"/>
    <row r="4187" ht="12.75" customHeight="1"/>
    <row r="4188" ht="12.75" customHeight="1"/>
    <row r="4189" ht="12.75" customHeight="1"/>
    <row r="4190" ht="12.75" customHeight="1"/>
    <row r="4191" ht="12.75" customHeight="1"/>
    <row r="4192" ht="12.75" customHeight="1"/>
    <row r="4193" ht="12.75" customHeight="1"/>
    <row r="4194" ht="12.75" customHeight="1"/>
    <row r="4195" ht="12.75" customHeight="1"/>
    <row r="4196" ht="12.75" customHeight="1"/>
    <row r="4197" ht="12.75" customHeight="1"/>
    <row r="4198" ht="12.75" customHeight="1"/>
    <row r="4199" ht="12.75" customHeight="1"/>
    <row r="4200" ht="12.75" customHeight="1"/>
    <row r="4201" ht="12.75" customHeight="1"/>
    <row r="4202" ht="12.75" customHeight="1"/>
    <row r="4203" ht="12.75" customHeight="1"/>
    <row r="4204" ht="12.75" customHeight="1"/>
    <row r="4205" ht="12.75" customHeight="1"/>
    <row r="4206" ht="12.75" customHeight="1"/>
    <row r="4207" ht="12.75" customHeight="1"/>
    <row r="4208" ht="12.75" customHeight="1"/>
    <row r="4209" ht="12.75" customHeight="1"/>
    <row r="4210" ht="12.75" customHeight="1"/>
    <row r="4211" ht="12.75" customHeight="1"/>
    <row r="4212" ht="12.75" customHeight="1"/>
    <row r="4213" ht="12.75" customHeight="1"/>
    <row r="4214" ht="12.75" customHeight="1"/>
    <row r="4215" ht="12.75" customHeight="1"/>
    <row r="4216" ht="12.75" customHeight="1"/>
    <row r="4217" ht="12.75" customHeight="1"/>
    <row r="4218" ht="12.75" customHeight="1"/>
    <row r="4219" ht="12.75" customHeight="1"/>
    <row r="4220" ht="12.75" customHeight="1"/>
    <row r="4221" ht="12.75" customHeight="1"/>
    <row r="4222" ht="12.75" customHeight="1"/>
    <row r="4223" ht="12.75" customHeight="1"/>
    <row r="4224" ht="12.75" customHeight="1"/>
    <row r="4225" ht="12.75" customHeight="1"/>
    <row r="4226" ht="12.75" customHeight="1"/>
    <row r="4227" ht="12.75" customHeight="1"/>
    <row r="4228" ht="12.75" customHeight="1"/>
    <row r="4229" ht="12.75" customHeight="1"/>
    <row r="4230" ht="12.75" customHeight="1"/>
    <row r="4231" ht="12.75" customHeight="1"/>
    <row r="4232" ht="12.75" customHeight="1"/>
    <row r="4233" ht="12.75" customHeight="1"/>
    <row r="4234" ht="12.75" customHeight="1"/>
    <row r="4235" ht="12.75" customHeight="1"/>
    <row r="4236" ht="12.75" customHeight="1"/>
    <row r="4237" ht="12.75" customHeight="1"/>
    <row r="4238" ht="12.75" customHeight="1"/>
    <row r="4239" ht="12.75" customHeight="1"/>
    <row r="4240" ht="12.75" customHeight="1"/>
    <row r="4241" ht="12.75" customHeight="1"/>
    <row r="4242" ht="12.75" customHeight="1"/>
    <row r="4243" ht="12.75" customHeight="1"/>
    <row r="4244" ht="12.75" customHeight="1"/>
    <row r="4245" ht="12.75" customHeight="1"/>
    <row r="4246" ht="12.75" customHeight="1"/>
    <row r="4247" ht="12.75" customHeight="1"/>
    <row r="4248" ht="12.75" customHeight="1"/>
    <row r="4249" ht="12.75" customHeight="1"/>
    <row r="4250" ht="12.75" customHeight="1"/>
    <row r="4251" ht="12.75" customHeight="1"/>
    <row r="4252" ht="12.75" customHeight="1"/>
    <row r="4253" ht="12.75" customHeight="1"/>
    <row r="4254" ht="12.75" customHeight="1"/>
    <row r="4255" ht="12.75" customHeight="1"/>
    <row r="4256" ht="12.75" customHeight="1"/>
    <row r="4257" ht="12.75" customHeight="1"/>
    <row r="4258" ht="12.75" customHeight="1"/>
    <row r="4259" ht="12.75" customHeight="1"/>
    <row r="4260" ht="12.75" customHeight="1"/>
    <row r="4261" ht="12.75" customHeight="1"/>
    <row r="4262" ht="12.75" customHeight="1"/>
    <row r="4263" ht="12.75" customHeight="1"/>
    <row r="4264" ht="12.75" customHeight="1"/>
    <row r="4265" ht="12.75" customHeight="1"/>
    <row r="4266" ht="12.75" customHeight="1"/>
    <row r="4267" ht="12.75" customHeight="1"/>
    <row r="4268" ht="12.75" customHeight="1"/>
    <row r="4269" ht="12.75" customHeight="1"/>
    <row r="4270" ht="12.75" customHeight="1"/>
    <row r="4271" ht="12.75" customHeight="1"/>
    <row r="4272" ht="12.75" customHeight="1"/>
    <row r="4273" ht="12.75" customHeight="1"/>
    <row r="4274" ht="12.75" customHeight="1"/>
    <row r="4275" ht="12.75" customHeight="1"/>
    <row r="4276" ht="12.75" customHeight="1"/>
    <row r="4277" ht="12.75" customHeight="1"/>
    <row r="4278" ht="12.75" customHeight="1"/>
    <row r="4279" ht="12.75" customHeight="1"/>
    <row r="4280" ht="12.75" customHeight="1"/>
    <row r="4281" ht="12.75" customHeight="1"/>
    <row r="4282" ht="12.75" customHeight="1"/>
    <row r="4283" ht="12.75" customHeight="1"/>
  </sheetData>
  <mergeCells count="2">
    <mergeCell ref="A1:F1"/>
    <mergeCell ref="A5:D5"/>
  </mergeCells>
  <hyperlinks>
    <hyperlink ref="G1" location="Indhold!A1" display="Tilbage til indholdsoversigten"/>
    <hyperlink ref="E7" location="Kontaktpersoner!E9" display="kontaktperson"/>
    <hyperlink ref="F7" location="Indhold!A1" display="Tilbage til indholdsoversigten"/>
  </hyperlinks>
  <pageMargins left="0.75" right="0.75" top="1" bottom="1" header="0" footer="0"/>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6"/>
  <sheetViews>
    <sheetView zoomScaleNormal="100" workbookViewId="0">
      <selection activeCell="A8" sqref="A8:L8"/>
    </sheetView>
  </sheetViews>
  <sheetFormatPr defaultColWidth="9.140625" defaultRowHeight="17.649999999999999" customHeight="1"/>
  <cols>
    <col min="1" max="1" width="39.140625" style="380" customWidth="1"/>
    <col min="2" max="2" width="22.5703125" style="380" customWidth="1"/>
    <col min="3" max="3" width="20.85546875" style="380" customWidth="1"/>
    <col min="4" max="4" width="16.7109375" style="380" customWidth="1"/>
    <col min="5" max="5" width="22.85546875" style="380" customWidth="1"/>
    <col min="6" max="6" width="21" style="380" customWidth="1"/>
    <col min="7" max="7" width="21.5703125" style="380" customWidth="1"/>
    <col min="8" max="8" width="12.28515625" style="380" customWidth="1"/>
    <col min="9" max="9" width="10.7109375" style="380" customWidth="1"/>
    <col min="10" max="10" width="17.7109375" style="380" customWidth="1"/>
    <col min="11" max="11" width="21.5703125" style="380" customWidth="1"/>
    <col min="12" max="12" width="15.5703125" style="380" customWidth="1"/>
    <col min="13" max="13" width="19.28515625" style="380" customWidth="1"/>
    <col min="14" max="14" width="14.5703125" style="380" customWidth="1"/>
    <col min="15" max="15" width="13.42578125" style="380" customWidth="1"/>
    <col min="16" max="16" width="15.7109375" style="380" customWidth="1"/>
    <col min="17" max="16384" width="9.140625" style="380"/>
  </cols>
  <sheetData>
    <row r="1" spans="1:12" ht="17.649999999999999" customHeight="1" thickBot="1">
      <c r="A1" s="978" t="s">
        <v>847</v>
      </c>
      <c r="B1" s="979"/>
      <c r="C1" s="979"/>
      <c r="D1" s="979"/>
      <c r="E1" s="979"/>
      <c r="F1" s="976" t="s">
        <v>79</v>
      </c>
      <c r="G1" s="977"/>
    </row>
    <row r="2" spans="1:12" s="427" customFormat="1" ht="17.649999999999999" customHeight="1">
      <c r="A2" s="440"/>
      <c r="B2" s="440"/>
      <c r="C2" s="253"/>
      <c r="D2" s="441"/>
      <c r="E2" s="441"/>
      <c r="F2" s="441"/>
    </row>
    <row r="3" spans="1:12" s="427" customFormat="1" ht="17.649999999999999" customHeight="1" thickBot="1">
      <c r="A3" s="440"/>
      <c r="B3" s="440"/>
      <c r="C3" s="253"/>
      <c r="D3" s="441"/>
      <c r="E3" s="441"/>
      <c r="F3" s="441"/>
    </row>
    <row r="4" spans="1:12" ht="12.75" customHeight="1" thickBot="1">
      <c r="A4" s="1027" t="s">
        <v>1068</v>
      </c>
      <c r="B4" s="1028"/>
      <c r="C4" s="1028"/>
      <c r="D4" s="1028"/>
      <c r="E4" s="1028"/>
      <c r="F4" s="1028"/>
      <c r="G4" s="1028"/>
      <c r="H4" s="1028"/>
      <c r="I4" s="1028"/>
      <c r="J4" s="1028"/>
      <c r="K4" s="1028"/>
      <c r="L4" s="1029"/>
    </row>
    <row r="5" spans="1:12" ht="12.75">
      <c r="A5" s="736"/>
      <c r="B5" s="2"/>
      <c r="C5" s="2"/>
      <c r="D5" s="2"/>
      <c r="E5" s="2"/>
      <c r="F5" s="2"/>
      <c r="G5" s="2"/>
      <c r="H5" s="2"/>
      <c r="I5" s="2"/>
      <c r="J5" s="2"/>
      <c r="K5" s="2"/>
      <c r="L5" s="466"/>
    </row>
    <row r="6" spans="1:12" s="425" customFormat="1" ht="12.75">
      <c r="A6" s="99" t="s">
        <v>1069</v>
      </c>
      <c r="B6" s="918"/>
      <c r="C6" s="918"/>
      <c r="D6" s="918"/>
      <c r="E6" s="918"/>
      <c r="F6" s="918"/>
      <c r="G6" s="918"/>
      <c r="H6" s="918"/>
      <c r="I6" s="918"/>
      <c r="J6" s="918"/>
      <c r="K6" s="918"/>
      <c r="L6" s="919"/>
    </row>
    <row r="7" spans="1:12" ht="12.75">
      <c r="A7" s="99"/>
      <c r="B7" s="918"/>
      <c r="C7" s="918"/>
      <c r="D7" s="918"/>
      <c r="E7" s="918"/>
      <c r="F7" s="918"/>
      <c r="G7" s="918"/>
      <c r="H7" s="918"/>
      <c r="I7" s="918"/>
      <c r="J7" s="918"/>
      <c r="K7" s="918"/>
      <c r="L7" s="919"/>
    </row>
    <row r="8" spans="1:12" ht="25.5">
      <c r="A8" s="946" t="s">
        <v>1071</v>
      </c>
      <c r="B8" s="945" t="s">
        <v>5622</v>
      </c>
      <c r="C8" s="945" t="s">
        <v>264</v>
      </c>
      <c r="D8" s="945" t="s">
        <v>1065</v>
      </c>
      <c r="E8" s="945" t="s">
        <v>1076</v>
      </c>
      <c r="F8" s="945" t="s">
        <v>1066</v>
      </c>
      <c r="G8" s="945" t="s">
        <v>1082</v>
      </c>
      <c r="H8" s="945" t="s">
        <v>550</v>
      </c>
      <c r="I8" s="945" t="s">
        <v>5623</v>
      </c>
      <c r="J8" s="945" t="s">
        <v>5684</v>
      </c>
      <c r="K8" s="945" t="s">
        <v>5686</v>
      </c>
      <c r="L8" s="947" t="s">
        <v>5685</v>
      </c>
    </row>
    <row r="9" spans="1:12" ht="12.75">
      <c r="A9" s="99"/>
      <c r="B9" s="918"/>
      <c r="C9" s="918"/>
      <c r="D9" s="918"/>
      <c r="E9" s="918"/>
      <c r="F9" s="918"/>
      <c r="G9" s="918"/>
      <c r="H9" s="918"/>
      <c r="I9" s="918"/>
      <c r="J9" s="918"/>
      <c r="K9" s="918"/>
      <c r="L9" s="919"/>
    </row>
    <row r="10" spans="1:12" ht="12.75">
      <c r="A10" s="99">
        <v>3500</v>
      </c>
      <c r="B10" s="918">
        <v>3569</v>
      </c>
      <c r="C10" s="918" t="s">
        <v>5624</v>
      </c>
      <c r="D10" s="918">
        <v>981</v>
      </c>
      <c r="E10" s="918" t="s">
        <v>198</v>
      </c>
      <c r="F10" s="918" t="s">
        <v>5625</v>
      </c>
      <c r="G10" s="918">
        <v>5</v>
      </c>
      <c r="H10" s="918">
        <v>44650</v>
      </c>
      <c r="I10" s="918">
        <v>0</v>
      </c>
      <c r="J10" s="918">
        <v>0</v>
      </c>
      <c r="K10" s="918">
        <v>8280</v>
      </c>
      <c r="L10" s="919">
        <v>0</v>
      </c>
    </row>
    <row r="11" spans="1:12" ht="12.75">
      <c r="A11" s="99">
        <v>3500</v>
      </c>
      <c r="B11" s="918">
        <v>3560</v>
      </c>
      <c r="C11" s="918" t="s">
        <v>5626</v>
      </c>
      <c r="D11" s="918">
        <v>981</v>
      </c>
      <c r="E11" s="918" t="s">
        <v>198</v>
      </c>
      <c r="F11" s="918" t="s">
        <v>5625</v>
      </c>
      <c r="G11" s="918">
        <v>5</v>
      </c>
      <c r="H11" s="918">
        <v>44650</v>
      </c>
      <c r="I11" s="918">
        <v>0</v>
      </c>
      <c r="J11" s="918">
        <v>0</v>
      </c>
      <c r="K11" s="918">
        <v>8280</v>
      </c>
      <c r="L11" s="919">
        <v>0</v>
      </c>
    </row>
    <row r="12" spans="1:12" ht="12.75" customHeight="1">
      <c r="A12" s="99">
        <v>3500</v>
      </c>
      <c r="B12" s="918">
        <v>3570</v>
      </c>
      <c r="C12" s="918" t="s">
        <v>5627</v>
      </c>
      <c r="D12" s="918">
        <v>981</v>
      </c>
      <c r="E12" s="918" t="s">
        <v>198</v>
      </c>
      <c r="F12" s="918" t="s">
        <v>5625</v>
      </c>
      <c r="G12" s="918">
        <v>5</v>
      </c>
      <c r="H12" s="918">
        <v>44650</v>
      </c>
      <c r="I12" s="918">
        <v>0</v>
      </c>
      <c r="J12" s="918">
        <v>0</v>
      </c>
      <c r="K12" s="918">
        <v>8280</v>
      </c>
      <c r="L12" s="919">
        <v>0</v>
      </c>
    </row>
    <row r="13" spans="1:12" ht="12.75" customHeight="1">
      <c r="A13" s="99">
        <v>3500</v>
      </c>
      <c r="B13" s="918">
        <v>3569</v>
      </c>
      <c r="C13" s="918" t="s">
        <v>5628</v>
      </c>
      <c r="D13" s="918">
        <v>981</v>
      </c>
      <c r="E13" s="918" t="s">
        <v>198</v>
      </c>
      <c r="F13" s="918" t="s">
        <v>5625</v>
      </c>
      <c r="G13" s="918">
        <v>5</v>
      </c>
      <c r="H13" s="918">
        <v>44650</v>
      </c>
      <c r="I13" s="918">
        <v>0</v>
      </c>
      <c r="J13" s="918">
        <v>0</v>
      </c>
      <c r="K13" s="918">
        <v>8280</v>
      </c>
      <c r="L13" s="919">
        <v>0</v>
      </c>
    </row>
    <row r="14" spans="1:12" ht="12.75" customHeight="1">
      <c r="A14" s="99">
        <v>3500</v>
      </c>
      <c r="B14" s="918">
        <v>3514</v>
      </c>
      <c r="C14" s="918" t="s">
        <v>5629</v>
      </c>
      <c r="D14" s="918">
        <v>981</v>
      </c>
      <c r="E14" s="918" t="s">
        <v>198</v>
      </c>
      <c r="F14" s="918" t="s">
        <v>5625</v>
      </c>
      <c r="G14" s="918">
        <v>5</v>
      </c>
      <c r="H14" s="918">
        <v>44650</v>
      </c>
      <c r="I14" s="918">
        <v>0</v>
      </c>
      <c r="J14" s="918">
        <v>0</v>
      </c>
      <c r="K14" s="918">
        <v>8280</v>
      </c>
      <c r="L14" s="919">
        <v>0</v>
      </c>
    </row>
    <row r="15" spans="1:12" ht="12.75">
      <c r="A15" s="99">
        <v>3500</v>
      </c>
      <c r="B15" s="918">
        <v>3514</v>
      </c>
      <c r="C15" s="918" t="s">
        <v>5630</v>
      </c>
      <c r="D15" s="918">
        <v>981</v>
      </c>
      <c r="E15" s="918" t="s">
        <v>198</v>
      </c>
      <c r="F15" s="918" t="s">
        <v>5625</v>
      </c>
      <c r="G15" s="918">
        <v>5</v>
      </c>
      <c r="H15" s="918">
        <v>44650</v>
      </c>
      <c r="I15" s="918">
        <v>0</v>
      </c>
      <c r="J15" s="918">
        <v>0</v>
      </c>
      <c r="K15" s="918">
        <v>8280</v>
      </c>
      <c r="L15" s="919">
        <v>0</v>
      </c>
    </row>
    <row r="16" spans="1:12" ht="12.75">
      <c r="A16" s="99">
        <v>3500</v>
      </c>
      <c r="B16" s="918">
        <v>3569</v>
      </c>
      <c r="C16" s="918" t="s">
        <v>5624</v>
      </c>
      <c r="D16" s="918">
        <v>985</v>
      </c>
      <c r="E16" s="918" t="s">
        <v>198</v>
      </c>
      <c r="F16" s="918" t="s">
        <v>5631</v>
      </c>
      <c r="G16" s="918">
        <v>5</v>
      </c>
      <c r="H16" s="918">
        <v>12120</v>
      </c>
      <c r="I16" s="918">
        <v>0</v>
      </c>
      <c r="J16" s="918">
        <v>0</v>
      </c>
      <c r="K16" s="918">
        <v>9070</v>
      </c>
      <c r="L16" s="919">
        <v>0</v>
      </c>
    </row>
    <row r="17" spans="1:12" ht="12.75">
      <c r="A17" s="99">
        <v>3500</v>
      </c>
      <c r="B17" s="918">
        <v>3514</v>
      </c>
      <c r="C17" s="918" t="s">
        <v>5629</v>
      </c>
      <c r="D17" s="918">
        <v>985</v>
      </c>
      <c r="E17" s="918" t="s">
        <v>198</v>
      </c>
      <c r="F17" s="918" t="s">
        <v>5631</v>
      </c>
      <c r="G17" s="918">
        <v>5</v>
      </c>
      <c r="H17" s="918">
        <v>12120</v>
      </c>
      <c r="I17" s="918">
        <v>0</v>
      </c>
      <c r="J17" s="918">
        <v>0</v>
      </c>
      <c r="K17" s="918">
        <v>9070</v>
      </c>
      <c r="L17" s="919">
        <v>0</v>
      </c>
    </row>
    <row r="18" spans="1:12" ht="12.75">
      <c r="A18" s="99">
        <v>3500</v>
      </c>
      <c r="B18" s="918">
        <v>3005</v>
      </c>
      <c r="C18" s="918" t="s">
        <v>5632</v>
      </c>
      <c r="D18" s="918">
        <v>985</v>
      </c>
      <c r="E18" s="918" t="s">
        <v>198</v>
      </c>
      <c r="F18" s="918" t="s">
        <v>5631</v>
      </c>
      <c r="G18" s="918">
        <v>5</v>
      </c>
      <c r="H18" s="918">
        <v>12120</v>
      </c>
      <c r="I18" s="918">
        <v>0</v>
      </c>
      <c r="J18" s="918">
        <v>0</v>
      </c>
      <c r="K18" s="918">
        <v>9070</v>
      </c>
      <c r="L18" s="919">
        <v>0</v>
      </c>
    </row>
    <row r="19" spans="1:12" ht="12.75">
      <c r="A19" s="99">
        <v>3500</v>
      </c>
      <c r="B19" s="918">
        <v>3004</v>
      </c>
      <c r="C19" s="918" t="s">
        <v>5633</v>
      </c>
      <c r="D19" s="918">
        <v>985</v>
      </c>
      <c r="E19" s="918" t="s">
        <v>198</v>
      </c>
      <c r="F19" s="918" t="s">
        <v>5631</v>
      </c>
      <c r="G19" s="918">
        <v>5</v>
      </c>
      <c r="H19" s="918">
        <v>12120</v>
      </c>
      <c r="I19" s="918">
        <v>0</v>
      </c>
      <c r="J19" s="918">
        <v>0</v>
      </c>
      <c r="K19" s="918">
        <v>9070</v>
      </c>
      <c r="L19" s="919">
        <v>0</v>
      </c>
    </row>
    <row r="20" spans="1:12" ht="12.75">
      <c r="A20" s="99">
        <v>3500</v>
      </c>
      <c r="B20" s="918">
        <v>3569</v>
      </c>
      <c r="C20" s="918" t="s">
        <v>5628</v>
      </c>
      <c r="D20" s="918">
        <v>985</v>
      </c>
      <c r="E20" s="918" t="s">
        <v>198</v>
      </c>
      <c r="F20" s="918" t="s">
        <v>5631</v>
      </c>
      <c r="G20" s="918">
        <v>5</v>
      </c>
      <c r="H20" s="918">
        <v>12120</v>
      </c>
      <c r="I20" s="918">
        <v>0</v>
      </c>
      <c r="J20" s="918">
        <v>0</v>
      </c>
      <c r="K20" s="918">
        <v>9070</v>
      </c>
      <c r="L20" s="919">
        <v>0</v>
      </c>
    </row>
    <row r="21" spans="1:12" ht="12.75">
      <c r="A21" s="99">
        <v>3500</v>
      </c>
      <c r="B21" s="918">
        <v>3514</v>
      </c>
      <c r="C21" s="918" t="s">
        <v>5630</v>
      </c>
      <c r="D21" s="918">
        <v>985</v>
      </c>
      <c r="E21" s="918" t="s">
        <v>198</v>
      </c>
      <c r="F21" s="918" t="s">
        <v>5631</v>
      </c>
      <c r="G21" s="918">
        <v>5</v>
      </c>
      <c r="H21" s="918">
        <v>12120</v>
      </c>
      <c r="I21" s="918">
        <v>0</v>
      </c>
      <c r="J21" s="918">
        <v>0</v>
      </c>
      <c r="K21" s="918">
        <v>9070</v>
      </c>
      <c r="L21" s="919">
        <v>0</v>
      </c>
    </row>
    <row r="22" spans="1:12" ht="12.75" customHeight="1">
      <c r="A22" s="99">
        <v>3500</v>
      </c>
      <c r="B22" s="918">
        <v>3005</v>
      </c>
      <c r="C22" s="918" t="s">
        <v>5632</v>
      </c>
      <c r="D22" s="918">
        <v>986</v>
      </c>
      <c r="E22" s="918" t="s">
        <v>198</v>
      </c>
      <c r="F22" s="918" t="s">
        <v>5634</v>
      </c>
      <c r="G22" s="918">
        <v>5</v>
      </c>
      <c r="H22" s="918">
        <v>12120</v>
      </c>
      <c r="I22" s="918">
        <v>0</v>
      </c>
      <c r="J22" s="918">
        <v>0</v>
      </c>
      <c r="K22" s="918">
        <v>9070</v>
      </c>
      <c r="L22" s="919">
        <v>0</v>
      </c>
    </row>
    <row r="23" spans="1:12" ht="12.75">
      <c r="A23" s="99">
        <v>3500</v>
      </c>
      <c r="B23" s="918">
        <v>3569</v>
      </c>
      <c r="C23" s="918" t="s">
        <v>5628</v>
      </c>
      <c r="D23" s="918">
        <v>986</v>
      </c>
      <c r="E23" s="918" t="s">
        <v>198</v>
      </c>
      <c r="F23" s="918" t="s">
        <v>5634</v>
      </c>
      <c r="G23" s="918">
        <v>5</v>
      </c>
      <c r="H23" s="918">
        <v>12120</v>
      </c>
      <c r="I23" s="918">
        <v>0</v>
      </c>
      <c r="J23" s="918">
        <v>0</v>
      </c>
      <c r="K23" s="918">
        <v>9070</v>
      </c>
      <c r="L23" s="919">
        <v>0</v>
      </c>
    </row>
    <row r="24" spans="1:12" ht="12.75">
      <c r="A24" s="99">
        <v>3500</v>
      </c>
      <c r="B24" s="918">
        <v>3569</v>
      </c>
      <c r="C24" s="918" t="s">
        <v>5624</v>
      </c>
      <c r="D24" s="918">
        <v>986</v>
      </c>
      <c r="E24" s="918" t="s">
        <v>198</v>
      </c>
      <c r="F24" s="918" t="s">
        <v>5634</v>
      </c>
      <c r="G24" s="918">
        <v>5</v>
      </c>
      <c r="H24" s="918">
        <v>12120</v>
      </c>
      <c r="I24" s="918">
        <v>0</v>
      </c>
      <c r="J24" s="918">
        <v>0</v>
      </c>
      <c r="K24" s="918">
        <v>9070</v>
      </c>
      <c r="L24" s="919">
        <v>0</v>
      </c>
    </row>
    <row r="25" spans="1:12" ht="12.75">
      <c r="A25" s="99">
        <v>3500</v>
      </c>
      <c r="B25" s="918">
        <v>3004</v>
      </c>
      <c r="C25" s="918" t="s">
        <v>5633</v>
      </c>
      <c r="D25" s="918">
        <v>986</v>
      </c>
      <c r="E25" s="918" t="s">
        <v>198</v>
      </c>
      <c r="F25" s="918" t="s">
        <v>5634</v>
      </c>
      <c r="G25" s="918">
        <v>5</v>
      </c>
      <c r="H25" s="918">
        <v>12120</v>
      </c>
      <c r="I25" s="918">
        <v>0</v>
      </c>
      <c r="J25" s="918">
        <v>0</v>
      </c>
      <c r="K25" s="918">
        <v>9070</v>
      </c>
      <c r="L25" s="919">
        <v>0</v>
      </c>
    </row>
    <row r="26" spans="1:12" ht="12.75">
      <c r="A26" s="99">
        <v>3500</v>
      </c>
      <c r="B26" s="918">
        <v>3005</v>
      </c>
      <c r="C26" s="918" t="s">
        <v>5632</v>
      </c>
      <c r="D26" s="918">
        <v>10911</v>
      </c>
      <c r="E26" s="918" t="s">
        <v>198</v>
      </c>
      <c r="F26" s="918" t="s">
        <v>5635</v>
      </c>
      <c r="G26" s="918">
        <v>5</v>
      </c>
      <c r="H26" s="918">
        <v>12120</v>
      </c>
      <c r="I26" s="918">
        <v>0</v>
      </c>
      <c r="J26" s="918">
        <v>0</v>
      </c>
      <c r="K26" s="918">
        <v>9070</v>
      </c>
      <c r="L26" s="919">
        <v>0</v>
      </c>
    </row>
    <row r="27" spans="1:12" ht="12.75">
      <c r="A27" s="99">
        <v>3500</v>
      </c>
      <c r="B27" s="918">
        <v>3004</v>
      </c>
      <c r="C27" s="918" t="s">
        <v>5633</v>
      </c>
      <c r="D27" s="918">
        <v>10911</v>
      </c>
      <c r="E27" s="918" t="s">
        <v>198</v>
      </c>
      <c r="F27" s="918" t="s">
        <v>5635</v>
      </c>
      <c r="G27" s="918">
        <v>5</v>
      </c>
      <c r="H27" s="918">
        <v>12120</v>
      </c>
      <c r="I27" s="918">
        <v>0</v>
      </c>
      <c r="J27" s="918">
        <v>0</v>
      </c>
      <c r="K27" s="918">
        <v>9070</v>
      </c>
      <c r="L27" s="919">
        <v>0</v>
      </c>
    </row>
    <row r="28" spans="1:12" ht="12.75">
      <c r="A28" s="99">
        <v>3500</v>
      </c>
      <c r="B28" s="918">
        <v>3514</v>
      </c>
      <c r="C28" s="918" t="s">
        <v>5629</v>
      </c>
      <c r="D28" s="918">
        <v>10911</v>
      </c>
      <c r="E28" s="918" t="s">
        <v>198</v>
      </c>
      <c r="F28" s="918" t="s">
        <v>5635</v>
      </c>
      <c r="G28" s="918">
        <v>5</v>
      </c>
      <c r="H28" s="918">
        <v>12120</v>
      </c>
      <c r="I28" s="918">
        <v>0</v>
      </c>
      <c r="J28" s="918">
        <v>0</v>
      </c>
      <c r="K28" s="918">
        <v>9070</v>
      </c>
      <c r="L28" s="919">
        <v>0</v>
      </c>
    </row>
    <row r="29" spans="1:12" ht="12.75">
      <c r="A29" s="99">
        <v>3500</v>
      </c>
      <c r="B29" s="918">
        <v>3569</v>
      </c>
      <c r="C29" s="918" t="s">
        <v>5624</v>
      </c>
      <c r="D29" s="918">
        <v>10911</v>
      </c>
      <c r="E29" s="918" t="s">
        <v>198</v>
      </c>
      <c r="F29" s="918" t="s">
        <v>5635</v>
      </c>
      <c r="G29" s="918">
        <v>5</v>
      </c>
      <c r="H29" s="918">
        <v>12120</v>
      </c>
      <c r="I29" s="918">
        <v>0</v>
      </c>
      <c r="J29" s="918">
        <v>0</v>
      </c>
      <c r="K29" s="918">
        <v>9070</v>
      </c>
      <c r="L29" s="919">
        <v>0</v>
      </c>
    </row>
    <row r="30" spans="1:12" ht="12.75">
      <c r="A30" s="99">
        <v>3660</v>
      </c>
      <c r="B30" s="918">
        <v>3660</v>
      </c>
      <c r="C30" s="918" t="s">
        <v>244</v>
      </c>
      <c r="D30" s="918">
        <v>7130</v>
      </c>
      <c r="E30" s="918" t="s">
        <v>198</v>
      </c>
      <c r="F30" s="918" t="s">
        <v>5636</v>
      </c>
      <c r="G30" s="918">
        <v>10</v>
      </c>
      <c r="H30" s="918">
        <v>23600</v>
      </c>
      <c r="I30" s="918">
        <v>0</v>
      </c>
      <c r="J30" s="918">
        <v>0</v>
      </c>
      <c r="K30" s="918">
        <v>8360</v>
      </c>
      <c r="L30" s="919">
        <v>0</v>
      </c>
    </row>
    <row r="31" spans="1:12" ht="12.75">
      <c r="A31" s="99">
        <v>3660</v>
      </c>
      <c r="B31" s="918">
        <v>3660</v>
      </c>
      <c r="C31" s="918" t="s">
        <v>244</v>
      </c>
      <c r="D31" s="918">
        <v>7131</v>
      </c>
      <c r="E31" s="918" t="s">
        <v>198</v>
      </c>
      <c r="F31" s="918" t="s">
        <v>5637</v>
      </c>
      <c r="G31" s="918">
        <v>10</v>
      </c>
      <c r="H31" s="918">
        <v>23600</v>
      </c>
      <c r="I31" s="918">
        <v>0</v>
      </c>
      <c r="J31" s="918">
        <v>0</v>
      </c>
      <c r="K31" s="918">
        <v>8360</v>
      </c>
      <c r="L31" s="919">
        <v>0</v>
      </c>
    </row>
    <row r="32" spans="1:12" ht="12.75" customHeight="1">
      <c r="A32" s="99">
        <v>3660</v>
      </c>
      <c r="B32" s="918">
        <v>3660</v>
      </c>
      <c r="C32" s="918" t="s">
        <v>244</v>
      </c>
      <c r="D32" s="918">
        <v>7132</v>
      </c>
      <c r="E32" s="918" t="s">
        <v>198</v>
      </c>
      <c r="F32" s="918" t="s">
        <v>5638</v>
      </c>
      <c r="G32" s="918">
        <v>10</v>
      </c>
      <c r="H32" s="918">
        <v>23600</v>
      </c>
      <c r="I32" s="918">
        <v>0</v>
      </c>
      <c r="J32" s="918">
        <v>0</v>
      </c>
      <c r="K32" s="918">
        <v>8360</v>
      </c>
      <c r="L32" s="919">
        <v>0</v>
      </c>
    </row>
    <row r="33" spans="1:12" ht="12.75">
      <c r="A33" s="99">
        <v>3660</v>
      </c>
      <c r="B33" s="918">
        <v>3660</v>
      </c>
      <c r="C33" s="918" t="s">
        <v>244</v>
      </c>
      <c r="D33" s="918">
        <v>7133</v>
      </c>
      <c r="E33" s="918" t="s">
        <v>198</v>
      </c>
      <c r="F33" s="918" t="s">
        <v>5639</v>
      </c>
      <c r="G33" s="918">
        <v>10</v>
      </c>
      <c r="H33" s="918">
        <v>23600</v>
      </c>
      <c r="I33" s="918">
        <v>0</v>
      </c>
      <c r="J33" s="918">
        <v>0</v>
      </c>
      <c r="K33" s="918">
        <v>8360</v>
      </c>
      <c r="L33" s="919">
        <v>0</v>
      </c>
    </row>
    <row r="34" spans="1:12" ht="12.75">
      <c r="A34" s="99">
        <v>3660</v>
      </c>
      <c r="B34" s="918">
        <v>3660</v>
      </c>
      <c r="C34" s="918" t="s">
        <v>244</v>
      </c>
      <c r="D34" s="918">
        <v>7134</v>
      </c>
      <c r="E34" s="918" t="s">
        <v>198</v>
      </c>
      <c r="F34" s="918" t="s">
        <v>5640</v>
      </c>
      <c r="G34" s="918">
        <v>10</v>
      </c>
      <c r="H34" s="918">
        <v>23600</v>
      </c>
      <c r="I34" s="918">
        <v>0</v>
      </c>
      <c r="J34" s="918">
        <v>0</v>
      </c>
      <c r="K34" s="918">
        <v>8360</v>
      </c>
      <c r="L34" s="919">
        <v>0</v>
      </c>
    </row>
    <row r="35" spans="1:12" ht="12.75" customHeight="1">
      <c r="A35" s="99">
        <v>3660</v>
      </c>
      <c r="B35" s="918">
        <v>3660</v>
      </c>
      <c r="C35" s="918" t="s">
        <v>244</v>
      </c>
      <c r="D35" s="918">
        <v>7141</v>
      </c>
      <c r="E35" s="918" t="s">
        <v>198</v>
      </c>
      <c r="F35" s="918" t="s">
        <v>5641</v>
      </c>
      <c r="G35" s="918">
        <v>10</v>
      </c>
      <c r="H35" s="918">
        <v>23600</v>
      </c>
      <c r="I35" s="918">
        <v>0</v>
      </c>
      <c r="J35" s="918">
        <v>0</v>
      </c>
      <c r="K35" s="918">
        <v>8360</v>
      </c>
      <c r="L35" s="919">
        <v>0</v>
      </c>
    </row>
    <row r="36" spans="1:12" ht="12.75" customHeight="1">
      <c r="A36" s="99">
        <v>3660</v>
      </c>
      <c r="B36" s="918">
        <v>3660</v>
      </c>
      <c r="C36" s="918" t="s">
        <v>244</v>
      </c>
      <c r="D36" s="918">
        <v>7142</v>
      </c>
      <c r="E36" s="918" t="s">
        <v>198</v>
      </c>
      <c r="F36" s="918" t="s">
        <v>5642</v>
      </c>
      <c r="G36" s="918">
        <v>10</v>
      </c>
      <c r="H36" s="918">
        <v>23600</v>
      </c>
      <c r="I36" s="918">
        <v>0</v>
      </c>
      <c r="J36" s="918">
        <v>0</v>
      </c>
      <c r="K36" s="918">
        <v>8360</v>
      </c>
      <c r="L36" s="919">
        <v>0</v>
      </c>
    </row>
    <row r="37" spans="1:12" ht="12.75" customHeight="1">
      <c r="A37" s="99">
        <v>3660</v>
      </c>
      <c r="B37" s="918">
        <v>3660</v>
      </c>
      <c r="C37" s="918" t="s">
        <v>244</v>
      </c>
      <c r="D37" s="918">
        <v>7143</v>
      </c>
      <c r="E37" s="918" t="s">
        <v>198</v>
      </c>
      <c r="F37" s="918" t="s">
        <v>5643</v>
      </c>
      <c r="G37" s="918">
        <v>10</v>
      </c>
      <c r="H37" s="918">
        <v>23600</v>
      </c>
      <c r="I37" s="918">
        <v>0</v>
      </c>
      <c r="J37" s="918">
        <v>0</v>
      </c>
      <c r="K37" s="918">
        <v>8360</v>
      </c>
      <c r="L37" s="919">
        <v>0</v>
      </c>
    </row>
    <row r="38" spans="1:12" ht="12.75" customHeight="1">
      <c r="A38" s="99">
        <v>3660</v>
      </c>
      <c r="B38" s="918">
        <v>3660</v>
      </c>
      <c r="C38" s="918" t="s">
        <v>244</v>
      </c>
      <c r="D38" s="918">
        <v>7144</v>
      </c>
      <c r="E38" s="918" t="s">
        <v>198</v>
      </c>
      <c r="F38" s="918" t="s">
        <v>5644</v>
      </c>
      <c r="G38" s="918">
        <v>10</v>
      </c>
      <c r="H38" s="918">
        <v>23600</v>
      </c>
      <c r="I38" s="918">
        <v>0</v>
      </c>
      <c r="J38" s="918">
        <v>0</v>
      </c>
      <c r="K38" s="918">
        <v>8360</v>
      </c>
      <c r="L38" s="919">
        <v>0</v>
      </c>
    </row>
    <row r="39" spans="1:12" ht="12.75" customHeight="1">
      <c r="A39" s="99">
        <v>3660</v>
      </c>
      <c r="B39" s="918">
        <v>3660</v>
      </c>
      <c r="C39" s="918" t="s">
        <v>244</v>
      </c>
      <c r="D39" s="918">
        <v>7145</v>
      </c>
      <c r="E39" s="918" t="s">
        <v>198</v>
      </c>
      <c r="F39" s="918" t="s">
        <v>5645</v>
      </c>
      <c r="G39" s="918">
        <v>10</v>
      </c>
      <c r="H39" s="918">
        <v>23600</v>
      </c>
      <c r="I39" s="918">
        <v>0</v>
      </c>
      <c r="J39" s="918">
        <v>0</v>
      </c>
      <c r="K39" s="918">
        <v>8360</v>
      </c>
      <c r="L39" s="919">
        <v>0</v>
      </c>
    </row>
    <row r="40" spans="1:12" ht="12.75" customHeight="1">
      <c r="A40" s="99">
        <v>3662</v>
      </c>
      <c r="B40" s="918">
        <v>3662</v>
      </c>
      <c r="C40" s="918" t="s">
        <v>268</v>
      </c>
      <c r="D40" s="918">
        <v>7350</v>
      </c>
      <c r="E40" s="918" t="s">
        <v>198</v>
      </c>
      <c r="F40" s="918" t="s">
        <v>5646</v>
      </c>
      <c r="G40" s="918">
        <v>10</v>
      </c>
      <c r="H40" s="918">
        <v>17190</v>
      </c>
      <c r="I40" s="918">
        <v>0</v>
      </c>
      <c r="J40" s="918">
        <v>0</v>
      </c>
      <c r="K40" s="918">
        <v>4480</v>
      </c>
      <c r="L40" s="919">
        <v>0</v>
      </c>
    </row>
    <row r="41" spans="1:12" ht="12.75" customHeight="1">
      <c r="A41" s="99">
        <v>3662</v>
      </c>
      <c r="B41" s="918">
        <v>3662</v>
      </c>
      <c r="C41" s="918" t="s">
        <v>268</v>
      </c>
      <c r="D41" s="918">
        <v>7351</v>
      </c>
      <c r="E41" s="918" t="s">
        <v>198</v>
      </c>
      <c r="F41" s="918" t="s">
        <v>5647</v>
      </c>
      <c r="G41" s="918">
        <v>10</v>
      </c>
      <c r="H41" s="918">
        <v>17190</v>
      </c>
      <c r="I41" s="918">
        <v>0</v>
      </c>
      <c r="J41" s="918">
        <v>0</v>
      </c>
      <c r="K41" s="918">
        <v>4480</v>
      </c>
      <c r="L41" s="919">
        <v>0</v>
      </c>
    </row>
    <row r="42" spans="1:12" ht="12.75" customHeight="1">
      <c r="A42" s="99">
        <v>3662</v>
      </c>
      <c r="B42" s="918">
        <v>3662</v>
      </c>
      <c r="C42" s="918" t="s">
        <v>268</v>
      </c>
      <c r="D42" s="918">
        <v>7352</v>
      </c>
      <c r="E42" s="918" t="s">
        <v>198</v>
      </c>
      <c r="F42" s="918" t="s">
        <v>5648</v>
      </c>
      <c r="G42" s="918">
        <v>10</v>
      </c>
      <c r="H42" s="918">
        <v>17190</v>
      </c>
      <c r="I42" s="918">
        <v>0</v>
      </c>
      <c r="J42" s="918">
        <v>0</v>
      </c>
      <c r="K42" s="918">
        <v>4480</v>
      </c>
      <c r="L42" s="919">
        <v>0</v>
      </c>
    </row>
    <row r="43" spans="1:12" ht="12.75" customHeight="1">
      <c r="A43" s="99">
        <v>3663</v>
      </c>
      <c r="B43" s="918">
        <v>3653</v>
      </c>
      <c r="C43" s="918" t="s">
        <v>5649</v>
      </c>
      <c r="D43" s="918">
        <v>7164</v>
      </c>
      <c r="E43" s="918" t="s">
        <v>198</v>
      </c>
      <c r="F43" s="918" t="s">
        <v>5650</v>
      </c>
      <c r="G43" s="918">
        <v>11</v>
      </c>
      <c r="H43" s="918">
        <v>16340</v>
      </c>
      <c r="I43" s="918">
        <v>0</v>
      </c>
      <c r="J43" s="918">
        <v>0</v>
      </c>
      <c r="K43" s="918">
        <v>5670</v>
      </c>
      <c r="L43" s="919">
        <v>0</v>
      </c>
    </row>
    <row r="44" spans="1:12" ht="12.75" customHeight="1">
      <c r="A44" s="99">
        <v>3663</v>
      </c>
      <c r="B44" s="918">
        <v>3663</v>
      </c>
      <c r="C44" s="918" t="s">
        <v>5651</v>
      </c>
      <c r="D44" s="918">
        <v>7164</v>
      </c>
      <c r="E44" s="918" t="s">
        <v>198</v>
      </c>
      <c r="F44" s="918" t="s">
        <v>5650</v>
      </c>
      <c r="G44" s="918">
        <v>11</v>
      </c>
      <c r="H44" s="918">
        <v>16340</v>
      </c>
      <c r="I44" s="918">
        <v>0</v>
      </c>
      <c r="J44" s="918">
        <v>0</v>
      </c>
      <c r="K44" s="918">
        <v>5670</v>
      </c>
      <c r="L44" s="919">
        <v>0</v>
      </c>
    </row>
    <row r="45" spans="1:12" ht="12.75" customHeight="1">
      <c r="A45" s="99">
        <v>3663</v>
      </c>
      <c r="B45" s="918">
        <v>3620</v>
      </c>
      <c r="C45" s="918" t="s">
        <v>5652</v>
      </c>
      <c r="D45" s="918">
        <v>7360</v>
      </c>
      <c r="E45" s="918" t="s">
        <v>198</v>
      </c>
      <c r="F45" s="918" t="s">
        <v>5653</v>
      </c>
      <c r="G45" s="918">
        <v>11</v>
      </c>
      <c r="H45" s="918">
        <v>16340</v>
      </c>
      <c r="I45" s="918">
        <v>0</v>
      </c>
      <c r="J45" s="918">
        <v>0</v>
      </c>
      <c r="K45" s="918">
        <v>5670</v>
      </c>
      <c r="L45" s="919">
        <v>0</v>
      </c>
    </row>
    <row r="46" spans="1:12" ht="12.75" customHeight="1">
      <c r="A46" s="99">
        <v>3663</v>
      </c>
      <c r="B46" s="918">
        <v>3663</v>
      </c>
      <c r="C46" s="918" t="s">
        <v>5651</v>
      </c>
      <c r="D46" s="918">
        <v>7360</v>
      </c>
      <c r="E46" s="918" t="s">
        <v>198</v>
      </c>
      <c r="F46" s="918" t="s">
        <v>5653</v>
      </c>
      <c r="G46" s="918">
        <v>11</v>
      </c>
      <c r="H46" s="918">
        <v>16340</v>
      </c>
      <c r="I46" s="918">
        <v>0</v>
      </c>
      <c r="J46" s="918">
        <v>0</v>
      </c>
      <c r="K46" s="918">
        <v>5670</v>
      </c>
      <c r="L46" s="919">
        <v>0</v>
      </c>
    </row>
    <row r="47" spans="1:12" ht="12.75" customHeight="1">
      <c r="A47" s="99">
        <v>3663</v>
      </c>
      <c r="B47" s="918">
        <v>3570</v>
      </c>
      <c r="C47" s="918" t="s">
        <v>5627</v>
      </c>
      <c r="D47" s="918">
        <v>7360</v>
      </c>
      <c r="E47" s="918" t="s">
        <v>198</v>
      </c>
      <c r="F47" s="918" t="s">
        <v>5653</v>
      </c>
      <c r="G47" s="918">
        <v>11</v>
      </c>
      <c r="H47" s="918">
        <v>16340</v>
      </c>
      <c r="I47" s="918">
        <v>0</v>
      </c>
      <c r="J47" s="918">
        <v>0</v>
      </c>
      <c r="K47" s="918">
        <v>5670</v>
      </c>
      <c r="L47" s="919">
        <v>0</v>
      </c>
    </row>
    <row r="48" spans="1:12" ht="12.75" customHeight="1">
      <c r="A48" s="99">
        <v>3663</v>
      </c>
      <c r="B48" s="918">
        <v>3663</v>
      </c>
      <c r="C48" s="918" t="s">
        <v>5651</v>
      </c>
      <c r="D48" s="918">
        <v>7361</v>
      </c>
      <c r="E48" s="918" t="s">
        <v>198</v>
      </c>
      <c r="F48" s="918" t="s">
        <v>5654</v>
      </c>
      <c r="G48" s="918">
        <v>11</v>
      </c>
      <c r="H48" s="918">
        <v>16340</v>
      </c>
      <c r="I48" s="918">
        <v>0</v>
      </c>
      <c r="J48" s="918">
        <v>0</v>
      </c>
      <c r="K48" s="918">
        <v>5670</v>
      </c>
      <c r="L48" s="919">
        <v>0</v>
      </c>
    </row>
    <row r="49" spans="1:12" ht="12.75" customHeight="1">
      <c r="A49" s="99">
        <v>3663</v>
      </c>
      <c r="B49" s="918">
        <v>3663</v>
      </c>
      <c r="C49" s="918" t="s">
        <v>5651</v>
      </c>
      <c r="D49" s="918">
        <v>7362</v>
      </c>
      <c r="E49" s="918" t="s">
        <v>198</v>
      </c>
      <c r="F49" s="918" t="s">
        <v>5655</v>
      </c>
      <c r="G49" s="918">
        <v>11</v>
      </c>
      <c r="H49" s="918">
        <v>16340</v>
      </c>
      <c r="I49" s="918">
        <v>0</v>
      </c>
      <c r="J49" s="918">
        <v>0</v>
      </c>
      <c r="K49" s="918">
        <v>5670</v>
      </c>
      <c r="L49" s="919">
        <v>0</v>
      </c>
    </row>
    <row r="50" spans="1:12" ht="12.75" customHeight="1">
      <c r="A50" s="99">
        <v>3663</v>
      </c>
      <c r="B50" s="918">
        <v>3663</v>
      </c>
      <c r="C50" s="918" t="s">
        <v>5651</v>
      </c>
      <c r="D50" s="918">
        <v>7363</v>
      </c>
      <c r="E50" s="918" t="s">
        <v>198</v>
      </c>
      <c r="F50" s="918" t="s">
        <v>5656</v>
      </c>
      <c r="G50" s="918">
        <v>11</v>
      </c>
      <c r="H50" s="918">
        <v>16340</v>
      </c>
      <c r="I50" s="918">
        <v>0</v>
      </c>
      <c r="J50" s="918">
        <v>0</v>
      </c>
      <c r="K50" s="918">
        <v>5670</v>
      </c>
      <c r="L50" s="919">
        <v>0</v>
      </c>
    </row>
    <row r="51" spans="1:12" ht="12.75" customHeight="1">
      <c r="A51" s="99">
        <v>3663</v>
      </c>
      <c r="B51" s="918">
        <v>3663</v>
      </c>
      <c r="C51" s="918" t="s">
        <v>5651</v>
      </c>
      <c r="D51" s="918">
        <v>7364</v>
      </c>
      <c r="E51" s="918" t="s">
        <v>198</v>
      </c>
      <c r="F51" s="918" t="s">
        <v>5657</v>
      </c>
      <c r="G51" s="918">
        <v>11</v>
      </c>
      <c r="H51" s="918">
        <v>16340</v>
      </c>
      <c r="I51" s="918">
        <v>0</v>
      </c>
      <c r="J51" s="918">
        <v>0</v>
      </c>
      <c r="K51" s="918">
        <v>5670</v>
      </c>
      <c r="L51" s="919">
        <v>0</v>
      </c>
    </row>
    <row r="52" spans="1:12" ht="12.75" customHeight="1">
      <c r="A52" s="99">
        <v>3663</v>
      </c>
      <c r="B52" s="918">
        <v>3663</v>
      </c>
      <c r="C52" s="918" t="s">
        <v>5651</v>
      </c>
      <c r="D52" s="918">
        <v>7365</v>
      </c>
      <c r="E52" s="918" t="s">
        <v>198</v>
      </c>
      <c r="F52" s="918" t="s">
        <v>5658</v>
      </c>
      <c r="G52" s="918">
        <v>11</v>
      </c>
      <c r="H52" s="918">
        <v>16340</v>
      </c>
      <c r="I52" s="918">
        <v>0</v>
      </c>
      <c r="J52" s="918">
        <v>0</v>
      </c>
      <c r="K52" s="918">
        <v>5670</v>
      </c>
      <c r="L52" s="919">
        <v>0</v>
      </c>
    </row>
    <row r="53" spans="1:12" ht="12.75" customHeight="1">
      <c r="A53" s="99">
        <v>3663</v>
      </c>
      <c r="B53" s="918">
        <v>3663</v>
      </c>
      <c r="C53" s="918" t="s">
        <v>5651</v>
      </c>
      <c r="D53" s="918">
        <v>7367</v>
      </c>
      <c r="E53" s="918" t="s">
        <v>198</v>
      </c>
      <c r="F53" s="918" t="s">
        <v>5659</v>
      </c>
      <c r="G53" s="918">
        <v>11</v>
      </c>
      <c r="H53" s="918">
        <v>16340</v>
      </c>
      <c r="I53" s="918">
        <v>0</v>
      </c>
      <c r="J53" s="918">
        <v>0</v>
      </c>
      <c r="K53" s="918">
        <v>5670</v>
      </c>
      <c r="L53" s="919">
        <v>0</v>
      </c>
    </row>
    <row r="54" spans="1:12" ht="12.75" customHeight="1">
      <c r="A54" s="99">
        <v>3663</v>
      </c>
      <c r="B54" s="918">
        <v>3663</v>
      </c>
      <c r="C54" s="918" t="s">
        <v>5651</v>
      </c>
      <c r="D54" s="918">
        <v>7368</v>
      </c>
      <c r="E54" s="918" t="s">
        <v>198</v>
      </c>
      <c r="F54" s="918" t="s">
        <v>5660</v>
      </c>
      <c r="G54" s="918">
        <v>11</v>
      </c>
      <c r="H54" s="918">
        <v>16340</v>
      </c>
      <c r="I54" s="918">
        <v>0</v>
      </c>
      <c r="J54" s="918">
        <v>0</v>
      </c>
      <c r="K54" s="918">
        <v>5670</v>
      </c>
      <c r="L54" s="919">
        <v>0</v>
      </c>
    </row>
    <row r="55" spans="1:12" ht="12.75" customHeight="1">
      <c r="A55" s="99">
        <v>3663</v>
      </c>
      <c r="B55" s="918">
        <v>3663</v>
      </c>
      <c r="C55" s="918" t="s">
        <v>5651</v>
      </c>
      <c r="D55" s="918">
        <v>7369</v>
      </c>
      <c r="E55" s="918" t="s">
        <v>198</v>
      </c>
      <c r="F55" s="918" t="s">
        <v>5661</v>
      </c>
      <c r="G55" s="918">
        <v>11</v>
      </c>
      <c r="H55" s="918">
        <v>16340</v>
      </c>
      <c r="I55" s="918">
        <v>0</v>
      </c>
      <c r="J55" s="918">
        <v>0</v>
      </c>
      <c r="K55" s="918">
        <v>5670</v>
      </c>
      <c r="L55" s="919">
        <v>0</v>
      </c>
    </row>
    <row r="56" spans="1:12" ht="12.75" customHeight="1">
      <c r="A56" s="99">
        <v>3663</v>
      </c>
      <c r="B56" s="918">
        <v>3663</v>
      </c>
      <c r="C56" s="918" t="s">
        <v>5651</v>
      </c>
      <c r="D56" s="918">
        <v>7370</v>
      </c>
      <c r="E56" s="918" t="s">
        <v>198</v>
      </c>
      <c r="F56" s="918" t="s">
        <v>5662</v>
      </c>
      <c r="G56" s="918">
        <v>11</v>
      </c>
      <c r="H56" s="918">
        <v>16340</v>
      </c>
      <c r="I56" s="918">
        <v>0</v>
      </c>
      <c r="J56" s="918">
        <v>0</v>
      </c>
      <c r="K56" s="918">
        <v>5670</v>
      </c>
      <c r="L56" s="919">
        <v>0</v>
      </c>
    </row>
    <row r="57" spans="1:12" ht="12.75" customHeight="1">
      <c r="A57" s="99">
        <v>3663</v>
      </c>
      <c r="B57" s="918">
        <v>3663</v>
      </c>
      <c r="C57" s="918" t="s">
        <v>5651</v>
      </c>
      <c r="D57" s="918">
        <v>7371</v>
      </c>
      <c r="E57" s="918" t="s">
        <v>198</v>
      </c>
      <c r="F57" s="918" t="s">
        <v>5663</v>
      </c>
      <c r="G57" s="918">
        <v>11</v>
      </c>
      <c r="H57" s="918">
        <v>16340</v>
      </c>
      <c r="I57" s="918">
        <v>0</v>
      </c>
      <c r="J57" s="918">
        <v>0</v>
      </c>
      <c r="K57" s="918">
        <v>5670</v>
      </c>
      <c r="L57" s="919">
        <v>0</v>
      </c>
    </row>
    <row r="58" spans="1:12" ht="12.75" customHeight="1">
      <c r="A58" s="99">
        <v>3663</v>
      </c>
      <c r="B58" s="918">
        <v>3663</v>
      </c>
      <c r="C58" s="918" t="s">
        <v>5651</v>
      </c>
      <c r="D58" s="918">
        <v>7374</v>
      </c>
      <c r="E58" s="918" t="s">
        <v>198</v>
      </c>
      <c r="F58" s="918" t="s">
        <v>5664</v>
      </c>
      <c r="G58" s="918">
        <v>11</v>
      </c>
      <c r="H58" s="918">
        <v>16340</v>
      </c>
      <c r="I58" s="918">
        <v>0</v>
      </c>
      <c r="J58" s="918">
        <v>0</v>
      </c>
      <c r="K58" s="918">
        <v>5670</v>
      </c>
      <c r="L58" s="919">
        <v>0</v>
      </c>
    </row>
    <row r="59" spans="1:12" ht="12.75" customHeight="1">
      <c r="A59" s="99">
        <v>3663</v>
      </c>
      <c r="B59" s="918">
        <v>3663</v>
      </c>
      <c r="C59" s="918" t="s">
        <v>5651</v>
      </c>
      <c r="D59" s="918">
        <v>7375</v>
      </c>
      <c r="E59" s="918" t="s">
        <v>198</v>
      </c>
      <c r="F59" s="918" t="s">
        <v>5665</v>
      </c>
      <c r="G59" s="918">
        <v>11</v>
      </c>
      <c r="H59" s="918">
        <v>16340</v>
      </c>
      <c r="I59" s="918">
        <v>0</v>
      </c>
      <c r="J59" s="918">
        <v>0</v>
      </c>
      <c r="K59" s="918">
        <v>5670</v>
      </c>
      <c r="L59" s="919">
        <v>0</v>
      </c>
    </row>
    <row r="60" spans="1:12" ht="12.75" customHeight="1">
      <c r="A60" s="99">
        <v>3663</v>
      </c>
      <c r="B60" s="918">
        <v>3663</v>
      </c>
      <c r="C60" s="918" t="s">
        <v>5651</v>
      </c>
      <c r="D60" s="918">
        <v>7376</v>
      </c>
      <c r="E60" s="918" t="s">
        <v>198</v>
      </c>
      <c r="F60" s="918" t="s">
        <v>5666</v>
      </c>
      <c r="G60" s="918">
        <v>11</v>
      </c>
      <c r="H60" s="918">
        <v>16340</v>
      </c>
      <c r="I60" s="918">
        <v>0</v>
      </c>
      <c r="J60" s="918">
        <v>0</v>
      </c>
      <c r="K60" s="918">
        <v>5670</v>
      </c>
      <c r="L60" s="919">
        <v>0</v>
      </c>
    </row>
    <row r="61" spans="1:12" ht="12.75" customHeight="1">
      <c r="A61" s="99">
        <v>3663</v>
      </c>
      <c r="B61" s="918">
        <v>3663</v>
      </c>
      <c r="C61" s="918" t="s">
        <v>5651</v>
      </c>
      <c r="D61" s="918">
        <v>7377</v>
      </c>
      <c r="E61" s="918" t="s">
        <v>198</v>
      </c>
      <c r="F61" s="918" t="s">
        <v>5667</v>
      </c>
      <c r="G61" s="918">
        <v>11</v>
      </c>
      <c r="H61" s="918">
        <v>16340</v>
      </c>
      <c r="I61" s="918">
        <v>0</v>
      </c>
      <c r="J61" s="918">
        <v>0</v>
      </c>
      <c r="K61" s="918">
        <v>5670</v>
      </c>
      <c r="L61" s="919">
        <v>0</v>
      </c>
    </row>
    <row r="62" spans="1:12" ht="12.75" customHeight="1">
      <c r="A62" s="99">
        <v>3663</v>
      </c>
      <c r="B62" s="918">
        <v>3663</v>
      </c>
      <c r="C62" s="918" t="s">
        <v>5651</v>
      </c>
      <c r="D62" s="918">
        <v>7382</v>
      </c>
      <c r="E62" s="918" t="s">
        <v>198</v>
      </c>
      <c r="F62" s="918" t="s">
        <v>5668</v>
      </c>
      <c r="G62" s="918">
        <v>11</v>
      </c>
      <c r="H62" s="918">
        <v>16340</v>
      </c>
      <c r="I62" s="918">
        <v>0</v>
      </c>
      <c r="J62" s="918">
        <v>0</v>
      </c>
      <c r="K62" s="918">
        <v>5670</v>
      </c>
      <c r="L62" s="919">
        <v>0</v>
      </c>
    </row>
    <row r="63" spans="1:12" ht="12.75" customHeight="1">
      <c r="A63" s="99">
        <v>3681</v>
      </c>
      <c r="B63" s="918">
        <v>3681</v>
      </c>
      <c r="C63" s="918" t="s">
        <v>5669</v>
      </c>
      <c r="D63" s="918">
        <v>4175</v>
      </c>
      <c r="E63" s="918" t="s">
        <v>198</v>
      </c>
      <c r="F63" s="918" t="s">
        <v>5670</v>
      </c>
      <c r="G63" s="918">
        <v>10</v>
      </c>
      <c r="H63" s="918">
        <v>53140</v>
      </c>
      <c r="I63" s="918">
        <v>0</v>
      </c>
      <c r="J63" s="918">
        <v>0</v>
      </c>
      <c r="K63" s="918">
        <v>9630</v>
      </c>
      <c r="L63" s="919">
        <v>0</v>
      </c>
    </row>
    <row r="64" spans="1:12" ht="12.75" customHeight="1">
      <c r="A64" s="99">
        <v>3681</v>
      </c>
      <c r="B64" s="918">
        <v>3681</v>
      </c>
      <c r="C64" s="918" t="s">
        <v>5669</v>
      </c>
      <c r="D64" s="918">
        <v>4653</v>
      </c>
      <c r="E64" s="918" t="s">
        <v>198</v>
      </c>
      <c r="F64" s="918" t="s">
        <v>5671</v>
      </c>
      <c r="G64" s="918">
        <v>10</v>
      </c>
      <c r="H64" s="918">
        <v>53140</v>
      </c>
      <c r="I64" s="918">
        <v>0</v>
      </c>
      <c r="J64" s="918">
        <v>0</v>
      </c>
      <c r="K64" s="918">
        <v>9630</v>
      </c>
      <c r="L64" s="919">
        <v>0</v>
      </c>
    </row>
    <row r="65" spans="1:12" ht="12.75" customHeight="1">
      <c r="A65" s="99">
        <v>3681</v>
      </c>
      <c r="B65" s="918">
        <v>3681</v>
      </c>
      <c r="C65" s="918" t="s">
        <v>5669</v>
      </c>
      <c r="D65" s="918">
        <v>4654</v>
      </c>
      <c r="E65" s="918" t="s">
        <v>198</v>
      </c>
      <c r="F65" s="918" t="s">
        <v>5672</v>
      </c>
      <c r="G65" s="918">
        <v>10</v>
      </c>
      <c r="H65" s="918">
        <v>53140</v>
      </c>
      <c r="I65" s="918">
        <v>0</v>
      </c>
      <c r="J65" s="918">
        <v>0</v>
      </c>
      <c r="K65" s="918">
        <v>9630</v>
      </c>
      <c r="L65" s="919">
        <v>0</v>
      </c>
    </row>
    <row r="66" spans="1:12" ht="12.75" customHeight="1">
      <c r="A66" s="99">
        <v>3681</v>
      </c>
      <c r="B66" s="918">
        <v>3681</v>
      </c>
      <c r="C66" s="918" t="s">
        <v>5669</v>
      </c>
      <c r="D66" s="918">
        <v>4655</v>
      </c>
      <c r="E66" s="918" t="s">
        <v>198</v>
      </c>
      <c r="F66" s="918" t="s">
        <v>5673</v>
      </c>
      <c r="G66" s="918">
        <v>10</v>
      </c>
      <c r="H66" s="918">
        <v>53140</v>
      </c>
      <c r="I66" s="918">
        <v>0</v>
      </c>
      <c r="J66" s="918">
        <v>0</v>
      </c>
      <c r="K66" s="918">
        <v>9630</v>
      </c>
      <c r="L66" s="919">
        <v>0</v>
      </c>
    </row>
    <row r="67" spans="1:12" ht="12.75" customHeight="1">
      <c r="A67" s="99">
        <v>3681</v>
      </c>
      <c r="B67" s="918">
        <v>3681</v>
      </c>
      <c r="C67" s="918" t="s">
        <v>5669</v>
      </c>
      <c r="D67" s="918">
        <v>7070</v>
      </c>
      <c r="E67" s="918" t="s">
        <v>198</v>
      </c>
      <c r="F67" s="918" t="s">
        <v>5674</v>
      </c>
      <c r="G67" s="918">
        <v>10</v>
      </c>
      <c r="H67" s="918">
        <v>53140</v>
      </c>
      <c r="I67" s="918">
        <v>0</v>
      </c>
      <c r="J67" s="918">
        <v>0</v>
      </c>
      <c r="K67" s="918">
        <v>9630</v>
      </c>
      <c r="L67" s="919">
        <v>0</v>
      </c>
    </row>
    <row r="68" spans="1:12" ht="12.75" customHeight="1">
      <c r="A68" s="99">
        <v>3684</v>
      </c>
      <c r="B68" s="918">
        <v>3684</v>
      </c>
      <c r="C68" s="918" t="s">
        <v>782</v>
      </c>
      <c r="D68" s="918">
        <v>6818</v>
      </c>
      <c r="E68" s="918" t="s">
        <v>198</v>
      </c>
      <c r="F68" s="918" t="s">
        <v>5675</v>
      </c>
      <c r="G68" s="918">
        <v>10</v>
      </c>
      <c r="H68" s="918">
        <v>53140</v>
      </c>
      <c r="I68" s="918">
        <v>0</v>
      </c>
      <c r="J68" s="918">
        <v>0</v>
      </c>
      <c r="K68" s="918">
        <v>9630</v>
      </c>
      <c r="L68" s="919">
        <v>0</v>
      </c>
    </row>
    <row r="69" spans="1:12" ht="12.75" customHeight="1">
      <c r="A69" s="99">
        <v>3684</v>
      </c>
      <c r="B69" s="918">
        <v>3684</v>
      </c>
      <c r="C69" s="918" t="s">
        <v>782</v>
      </c>
      <c r="D69" s="918">
        <v>6819</v>
      </c>
      <c r="E69" s="918" t="s">
        <v>198</v>
      </c>
      <c r="F69" s="918" t="s">
        <v>5676</v>
      </c>
      <c r="G69" s="918">
        <v>10</v>
      </c>
      <c r="H69" s="918">
        <v>53140</v>
      </c>
      <c r="I69" s="918">
        <v>0</v>
      </c>
      <c r="J69" s="918">
        <v>0</v>
      </c>
      <c r="K69" s="918">
        <v>9630</v>
      </c>
      <c r="L69" s="919">
        <v>0</v>
      </c>
    </row>
    <row r="70" spans="1:12" ht="12.75" customHeight="1">
      <c r="A70" s="99">
        <v>3684</v>
      </c>
      <c r="B70" s="918">
        <v>3684</v>
      </c>
      <c r="C70" s="918" t="s">
        <v>782</v>
      </c>
      <c r="D70" s="918">
        <v>6820</v>
      </c>
      <c r="E70" s="918" t="s">
        <v>198</v>
      </c>
      <c r="F70" s="918" t="s">
        <v>5677</v>
      </c>
      <c r="G70" s="918">
        <v>10</v>
      </c>
      <c r="H70" s="918">
        <v>53140</v>
      </c>
      <c r="I70" s="918">
        <v>0</v>
      </c>
      <c r="J70" s="918">
        <v>0</v>
      </c>
      <c r="K70" s="918">
        <v>9630</v>
      </c>
      <c r="L70" s="919">
        <v>0</v>
      </c>
    </row>
    <row r="71" spans="1:12" ht="12.75" customHeight="1">
      <c r="A71" s="99">
        <v>3684</v>
      </c>
      <c r="B71" s="918">
        <v>3684</v>
      </c>
      <c r="C71" s="918" t="s">
        <v>782</v>
      </c>
      <c r="D71" s="918">
        <v>6821</v>
      </c>
      <c r="E71" s="918" t="s">
        <v>198</v>
      </c>
      <c r="F71" s="918" t="s">
        <v>5678</v>
      </c>
      <c r="G71" s="918">
        <v>10</v>
      </c>
      <c r="H71" s="918">
        <v>53140</v>
      </c>
      <c r="I71" s="918">
        <v>0</v>
      </c>
      <c r="J71" s="918">
        <v>0</v>
      </c>
      <c r="K71" s="918">
        <v>9630</v>
      </c>
      <c r="L71" s="919">
        <v>0</v>
      </c>
    </row>
    <row r="72" spans="1:12" ht="12.75">
      <c r="A72" s="99">
        <v>3684</v>
      </c>
      <c r="B72" s="918">
        <v>3684</v>
      </c>
      <c r="C72" s="918" t="s">
        <v>782</v>
      </c>
      <c r="D72" s="918">
        <v>6822</v>
      </c>
      <c r="E72" s="918" t="s">
        <v>198</v>
      </c>
      <c r="F72" s="918" t="s">
        <v>5679</v>
      </c>
      <c r="G72" s="918">
        <v>10</v>
      </c>
      <c r="H72" s="918">
        <v>53140</v>
      </c>
      <c r="I72" s="918">
        <v>0</v>
      </c>
      <c r="J72" s="918">
        <v>0</v>
      </c>
      <c r="K72" s="918">
        <v>9630</v>
      </c>
      <c r="L72" s="919">
        <v>0</v>
      </c>
    </row>
    <row r="73" spans="1:12" ht="12.75">
      <c r="A73" s="99">
        <v>3684</v>
      </c>
      <c r="B73" s="918">
        <v>3684</v>
      </c>
      <c r="C73" s="918" t="s">
        <v>782</v>
      </c>
      <c r="D73" s="918">
        <v>6824</v>
      </c>
      <c r="E73" s="918" t="s">
        <v>198</v>
      </c>
      <c r="F73" s="918" t="s">
        <v>5680</v>
      </c>
      <c r="G73" s="918">
        <v>10</v>
      </c>
      <c r="H73" s="918">
        <v>53140</v>
      </c>
      <c r="I73" s="918">
        <v>0</v>
      </c>
      <c r="J73" s="918">
        <v>0</v>
      </c>
      <c r="K73" s="918">
        <v>9630</v>
      </c>
      <c r="L73" s="919">
        <v>0</v>
      </c>
    </row>
    <row r="74" spans="1:12" ht="17.649999999999999" customHeight="1">
      <c r="A74" s="99">
        <v>3684</v>
      </c>
      <c r="B74" s="918">
        <v>3684</v>
      </c>
      <c r="C74" s="918" t="s">
        <v>782</v>
      </c>
      <c r="D74" s="918">
        <v>6825</v>
      </c>
      <c r="E74" s="918" t="s">
        <v>198</v>
      </c>
      <c r="F74" s="918" t="s">
        <v>5681</v>
      </c>
      <c r="G74" s="918">
        <v>10</v>
      </c>
      <c r="H74" s="918">
        <v>53140</v>
      </c>
      <c r="I74" s="918">
        <v>0</v>
      </c>
      <c r="J74" s="918">
        <v>0</v>
      </c>
      <c r="K74" s="918">
        <v>9630</v>
      </c>
      <c r="L74" s="919">
        <v>0</v>
      </c>
    </row>
    <row r="75" spans="1:12" ht="17.649999999999999" customHeight="1">
      <c r="A75" s="99">
        <v>3684</v>
      </c>
      <c r="B75" s="918">
        <v>3684</v>
      </c>
      <c r="C75" s="918" t="s">
        <v>782</v>
      </c>
      <c r="D75" s="918">
        <v>7233</v>
      </c>
      <c r="E75" s="918" t="s">
        <v>198</v>
      </c>
      <c r="F75" s="918" t="s">
        <v>5682</v>
      </c>
      <c r="G75" s="918">
        <v>10</v>
      </c>
      <c r="H75" s="918">
        <v>53140</v>
      </c>
      <c r="I75" s="918">
        <v>0</v>
      </c>
      <c r="J75" s="918">
        <v>0</v>
      </c>
      <c r="K75" s="918">
        <v>9630</v>
      </c>
      <c r="L75" s="919">
        <v>0</v>
      </c>
    </row>
    <row r="76" spans="1:12" ht="17.649999999999999" customHeight="1" thickBot="1">
      <c r="A76" s="363">
        <v>3684</v>
      </c>
      <c r="B76" s="3">
        <v>3684</v>
      </c>
      <c r="C76" s="3" t="s">
        <v>782</v>
      </c>
      <c r="D76" s="3">
        <v>7240</v>
      </c>
      <c r="E76" s="3" t="s">
        <v>198</v>
      </c>
      <c r="F76" s="3" t="s">
        <v>5683</v>
      </c>
      <c r="G76" s="3">
        <v>10</v>
      </c>
      <c r="H76" s="3">
        <v>53140</v>
      </c>
      <c r="I76" s="3">
        <v>0</v>
      </c>
      <c r="J76" s="3">
        <v>0</v>
      </c>
      <c r="K76" s="3">
        <v>9630</v>
      </c>
      <c r="L76" s="102">
        <v>0</v>
      </c>
    </row>
  </sheetData>
  <customSheetViews>
    <customSheetView guid="{4815BE6A-DAE3-4DF6-B77E-1B568730B529}">
      <selection activeCell="G11" sqref="G11"/>
      <pageMargins left="0.74803149606299213" right="0.74803149606299213" top="0.98425196850393704" bottom="0.98425196850393704" header="0" footer="0"/>
      <pageSetup paperSize="9" orientation="landscape" r:id="rId1"/>
      <headerFooter alignWithMargins="0"/>
    </customSheetView>
    <customSheetView guid="{F165901F-2ED3-463B-B2D8-F03C10664774}">
      <selection activeCell="H35" sqref="H35"/>
      <pageMargins left="0.74803149606299213" right="0.74803149606299213" top="0.98425196850393704" bottom="0.98425196850393704" header="0" footer="0"/>
      <pageSetup paperSize="9" orientation="landscape" r:id="rId2"/>
      <headerFooter alignWithMargins="0"/>
    </customSheetView>
  </customSheetViews>
  <mergeCells count="3">
    <mergeCell ref="F1:G1"/>
    <mergeCell ref="A1:E1"/>
    <mergeCell ref="A4:L4"/>
  </mergeCells>
  <hyperlinks>
    <hyperlink ref="F1" location="Indhold!A1" display="Tilbage til indholdsoversigten"/>
    <hyperlink ref="F6" location="Indhold!A1" display="tilbage til forsiden"/>
    <hyperlink ref="E6" location="Kontaktpersoner!E9" display="kontaktperson"/>
  </hyperlinks>
  <pageMargins left="0.74803149606299213" right="0.74803149606299213" top="0.98425196850393704" bottom="0.98425196850393704" header="0" footer="0"/>
  <pageSetup paperSize="9" orientation="landscape"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6"/>
  <sheetViews>
    <sheetView zoomScaleNormal="100" workbookViewId="0">
      <selection activeCell="F1" sqref="F1:G1"/>
    </sheetView>
  </sheetViews>
  <sheetFormatPr defaultColWidth="9.140625" defaultRowHeight="17.649999999999999" customHeight="1"/>
  <cols>
    <col min="1" max="1" width="39.140625" style="917" customWidth="1"/>
    <col min="2" max="2" width="22.5703125" style="917" customWidth="1"/>
    <col min="3" max="3" width="20.85546875" style="917" customWidth="1"/>
    <col min="4" max="4" width="16.7109375" style="917" customWidth="1"/>
    <col min="5" max="5" width="22.85546875" style="917" customWidth="1"/>
    <col min="6" max="6" width="21" style="917" customWidth="1"/>
    <col min="7" max="7" width="21.5703125" style="917" customWidth="1"/>
    <col min="8" max="8" width="12.28515625" style="917" customWidth="1"/>
    <col min="9" max="9" width="10.7109375" style="917" customWidth="1"/>
    <col min="10" max="10" width="17.7109375" style="917" customWidth="1"/>
    <col min="11" max="11" width="21.5703125" style="917" customWidth="1"/>
    <col min="12" max="12" width="15.5703125" style="917" customWidth="1"/>
    <col min="13" max="13" width="19.28515625" style="917" customWidth="1"/>
    <col min="14" max="14" width="14.5703125" style="917" customWidth="1"/>
    <col min="15" max="15" width="13.42578125" style="917" customWidth="1"/>
    <col min="16" max="16" width="15.7109375" style="917" customWidth="1"/>
    <col min="17" max="16384" width="9.140625" style="917"/>
  </cols>
  <sheetData>
    <row r="1" spans="1:12" ht="17.649999999999999" customHeight="1" thickBot="1">
      <c r="A1" s="978" t="s">
        <v>847</v>
      </c>
      <c r="B1" s="979"/>
      <c r="C1" s="979"/>
      <c r="D1" s="979"/>
      <c r="E1" s="979"/>
      <c r="F1" s="976" t="s">
        <v>79</v>
      </c>
      <c r="G1" s="977"/>
    </row>
    <row r="2" spans="1:12" ht="17.649999999999999" customHeight="1">
      <c r="A2" s="440"/>
      <c r="B2" s="440"/>
      <c r="C2" s="918"/>
      <c r="D2" s="441"/>
      <c r="E2" s="441"/>
      <c r="F2" s="441"/>
    </row>
    <row r="3" spans="1:12" ht="17.649999999999999" customHeight="1" thickBot="1">
      <c r="A3" s="440"/>
      <c r="B3" s="440"/>
      <c r="C3" s="918"/>
      <c r="D3" s="441"/>
      <c r="E3" s="441"/>
      <c r="F3" s="441"/>
    </row>
    <row r="4" spans="1:12" ht="12.75" customHeight="1" thickBot="1">
      <c r="A4" s="1027" t="s">
        <v>1068</v>
      </c>
      <c r="B4" s="1028"/>
      <c r="C4" s="1028"/>
      <c r="D4" s="1028"/>
      <c r="E4" s="1028"/>
      <c r="F4" s="1028"/>
      <c r="G4" s="1028"/>
      <c r="H4" s="1028"/>
      <c r="I4" s="1028"/>
      <c r="J4" s="1028"/>
      <c r="K4" s="1028"/>
      <c r="L4" s="1029"/>
    </row>
    <row r="5" spans="1:12" ht="12.75">
      <c r="A5" s="736"/>
      <c r="B5" s="2"/>
      <c r="C5" s="2"/>
      <c r="D5" s="2"/>
      <c r="E5" s="2"/>
      <c r="F5" s="2"/>
      <c r="G5" s="2"/>
      <c r="H5" s="2"/>
      <c r="I5" s="2"/>
      <c r="J5" s="2"/>
      <c r="K5" s="2"/>
      <c r="L5" s="466"/>
    </row>
    <row r="6" spans="1:12" ht="12.75">
      <c r="A6" s="99" t="s">
        <v>1069</v>
      </c>
      <c r="B6" s="918"/>
      <c r="C6" s="918"/>
      <c r="D6" s="918"/>
      <c r="E6" s="918"/>
      <c r="F6" s="918"/>
      <c r="G6" s="918"/>
      <c r="H6" s="918"/>
      <c r="I6" s="918"/>
      <c r="J6" s="918"/>
      <c r="K6" s="918"/>
      <c r="L6" s="919"/>
    </row>
    <row r="7" spans="1:12" ht="12.75">
      <c r="A7" s="99"/>
      <c r="B7" s="918"/>
      <c r="C7" s="918"/>
      <c r="D7" s="918"/>
      <c r="E7" s="918"/>
      <c r="F7" s="918"/>
      <c r="G7" s="918"/>
      <c r="H7" s="918"/>
      <c r="I7" s="918"/>
      <c r="J7" s="918"/>
      <c r="K7" s="918"/>
      <c r="L7" s="919"/>
    </row>
    <row r="8" spans="1:12" ht="25.5">
      <c r="A8" s="946" t="s">
        <v>1071</v>
      </c>
      <c r="B8" s="945" t="s">
        <v>5622</v>
      </c>
      <c r="C8" s="945" t="s">
        <v>264</v>
      </c>
      <c r="D8" s="945" t="s">
        <v>1065</v>
      </c>
      <c r="E8" s="945" t="s">
        <v>1076</v>
      </c>
      <c r="F8" s="945" t="s">
        <v>1066</v>
      </c>
      <c r="G8" s="945" t="s">
        <v>1082</v>
      </c>
      <c r="H8" s="945" t="s">
        <v>550</v>
      </c>
      <c r="I8" s="945" t="s">
        <v>5623</v>
      </c>
      <c r="J8" s="945" t="s">
        <v>5684</v>
      </c>
      <c r="K8" s="945" t="s">
        <v>5686</v>
      </c>
      <c r="L8" s="947" t="s">
        <v>5685</v>
      </c>
    </row>
    <row r="9" spans="1:12" ht="12.75">
      <c r="A9" s="99"/>
      <c r="B9" s="918"/>
      <c r="C9" s="918"/>
      <c r="D9" s="918"/>
      <c r="E9" s="918"/>
      <c r="F9" s="918"/>
      <c r="G9" s="918"/>
      <c r="H9" s="918"/>
      <c r="I9" s="918"/>
      <c r="J9" s="918"/>
      <c r="K9" s="918"/>
      <c r="L9" s="919"/>
    </row>
    <row r="10" spans="1:12" ht="12.75">
      <c r="A10" s="99">
        <v>3500</v>
      </c>
      <c r="B10" s="918">
        <v>3569</v>
      </c>
      <c r="C10" s="918" t="s">
        <v>5624</v>
      </c>
      <c r="D10" s="918">
        <v>981</v>
      </c>
      <c r="E10" s="918" t="s">
        <v>198</v>
      </c>
      <c r="F10" s="918" t="s">
        <v>5625</v>
      </c>
      <c r="G10" s="918">
        <v>5</v>
      </c>
      <c r="H10" s="918">
        <v>46882</v>
      </c>
      <c r="I10" s="918">
        <v>0</v>
      </c>
      <c r="J10" s="918">
        <v>0</v>
      </c>
      <c r="K10" s="918">
        <v>9853</v>
      </c>
      <c r="L10" s="919">
        <v>0</v>
      </c>
    </row>
    <row r="11" spans="1:12" ht="12.75">
      <c r="A11" s="99">
        <v>3500</v>
      </c>
      <c r="B11" s="918">
        <v>3560</v>
      </c>
      <c r="C11" s="918" t="s">
        <v>5626</v>
      </c>
      <c r="D11" s="918">
        <v>981</v>
      </c>
      <c r="E11" s="918" t="s">
        <v>198</v>
      </c>
      <c r="F11" s="918" t="s">
        <v>5625</v>
      </c>
      <c r="G11" s="918">
        <v>5</v>
      </c>
      <c r="H11" s="918">
        <v>46882</v>
      </c>
      <c r="I11" s="918">
        <v>0</v>
      </c>
      <c r="J11" s="918">
        <v>0</v>
      </c>
      <c r="K11" s="918">
        <v>9853</v>
      </c>
      <c r="L11" s="919">
        <v>0</v>
      </c>
    </row>
    <row r="12" spans="1:12" ht="12.75" customHeight="1">
      <c r="A12" s="99">
        <v>3500</v>
      </c>
      <c r="B12" s="918">
        <v>3570</v>
      </c>
      <c r="C12" s="918" t="s">
        <v>5627</v>
      </c>
      <c r="D12" s="918">
        <v>981</v>
      </c>
      <c r="E12" s="918" t="s">
        <v>198</v>
      </c>
      <c r="F12" s="918" t="s">
        <v>5625</v>
      </c>
      <c r="G12" s="918">
        <v>5</v>
      </c>
      <c r="H12" s="918">
        <v>46882</v>
      </c>
      <c r="I12" s="918">
        <v>0</v>
      </c>
      <c r="J12" s="918">
        <v>0</v>
      </c>
      <c r="K12" s="918">
        <v>9853</v>
      </c>
      <c r="L12" s="919">
        <v>0</v>
      </c>
    </row>
    <row r="13" spans="1:12" ht="12.75" customHeight="1">
      <c r="A13" s="99">
        <v>3500</v>
      </c>
      <c r="B13" s="918">
        <v>3569</v>
      </c>
      <c r="C13" s="918" t="s">
        <v>5628</v>
      </c>
      <c r="D13" s="918">
        <v>981</v>
      </c>
      <c r="E13" s="918" t="s">
        <v>198</v>
      </c>
      <c r="F13" s="918" t="s">
        <v>5625</v>
      </c>
      <c r="G13" s="918">
        <v>5</v>
      </c>
      <c r="H13" s="918">
        <v>46882</v>
      </c>
      <c r="I13" s="918">
        <v>0</v>
      </c>
      <c r="J13" s="918">
        <v>0</v>
      </c>
      <c r="K13" s="918">
        <v>9853</v>
      </c>
      <c r="L13" s="919">
        <v>0</v>
      </c>
    </row>
    <row r="14" spans="1:12" ht="12.75" customHeight="1">
      <c r="A14" s="99">
        <v>3500</v>
      </c>
      <c r="B14" s="918">
        <v>3514</v>
      </c>
      <c r="C14" s="918" t="s">
        <v>5629</v>
      </c>
      <c r="D14" s="918">
        <v>981</v>
      </c>
      <c r="E14" s="918" t="s">
        <v>198</v>
      </c>
      <c r="F14" s="918" t="s">
        <v>5625</v>
      </c>
      <c r="G14" s="918">
        <v>5</v>
      </c>
      <c r="H14" s="918">
        <v>46882</v>
      </c>
      <c r="I14" s="918">
        <v>0</v>
      </c>
      <c r="J14" s="918">
        <v>0</v>
      </c>
      <c r="K14" s="918">
        <v>9853</v>
      </c>
      <c r="L14" s="919">
        <v>0</v>
      </c>
    </row>
    <row r="15" spans="1:12" ht="12.75">
      <c r="A15" s="99">
        <v>3500</v>
      </c>
      <c r="B15" s="918">
        <v>3514</v>
      </c>
      <c r="C15" s="918" t="s">
        <v>5630</v>
      </c>
      <c r="D15" s="918">
        <v>981</v>
      </c>
      <c r="E15" s="918" t="s">
        <v>198</v>
      </c>
      <c r="F15" s="918" t="s">
        <v>5625</v>
      </c>
      <c r="G15" s="918">
        <v>5</v>
      </c>
      <c r="H15" s="918">
        <v>46882</v>
      </c>
      <c r="I15" s="918">
        <v>0</v>
      </c>
      <c r="J15" s="918">
        <v>0</v>
      </c>
      <c r="K15" s="918">
        <v>9853</v>
      </c>
      <c r="L15" s="919">
        <v>0</v>
      </c>
    </row>
    <row r="16" spans="1:12" ht="12.75">
      <c r="A16" s="99">
        <v>3500</v>
      </c>
      <c r="B16" s="918">
        <v>3569</v>
      </c>
      <c r="C16" s="918" t="s">
        <v>5624</v>
      </c>
      <c r="D16" s="918">
        <v>985</v>
      </c>
      <c r="E16" s="918" t="s">
        <v>198</v>
      </c>
      <c r="F16" s="918" t="s">
        <v>5631</v>
      </c>
      <c r="G16" s="918">
        <v>5</v>
      </c>
      <c r="H16" s="918">
        <v>12726</v>
      </c>
      <c r="I16" s="918">
        <v>0</v>
      </c>
      <c r="J16" s="918">
        <v>0</v>
      </c>
      <c r="K16" s="918">
        <v>10793</v>
      </c>
      <c r="L16" s="919">
        <v>0</v>
      </c>
    </row>
    <row r="17" spans="1:12" ht="12.75">
      <c r="A17" s="99">
        <v>3500</v>
      </c>
      <c r="B17" s="918">
        <v>3514</v>
      </c>
      <c r="C17" s="918" t="s">
        <v>5629</v>
      </c>
      <c r="D17" s="918">
        <v>985</v>
      </c>
      <c r="E17" s="918" t="s">
        <v>198</v>
      </c>
      <c r="F17" s="918" t="s">
        <v>5631</v>
      </c>
      <c r="G17" s="918">
        <v>5</v>
      </c>
      <c r="H17" s="918">
        <v>12726</v>
      </c>
      <c r="I17" s="918">
        <v>0</v>
      </c>
      <c r="J17" s="918">
        <v>0</v>
      </c>
      <c r="K17" s="918">
        <v>10793</v>
      </c>
      <c r="L17" s="919">
        <v>0</v>
      </c>
    </row>
    <row r="18" spans="1:12" ht="12.75">
      <c r="A18" s="99">
        <v>3500</v>
      </c>
      <c r="B18" s="918">
        <v>3005</v>
      </c>
      <c r="C18" s="918" t="s">
        <v>5632</v>
      </c>
      <c r="D18" s="918">
        <v>985</v>
      </c>
      <c r="E18" s="918" t="s">
        <v>198</v>
      </c>
      <c r="F18" s="918" t="s">
        <v>5631</v>
      </c>
      <c r="G18" s="918">
        <v>5</v>
      </c>
      <c r="H18" s="918">
        <v>12726</v>
      </c>
      <c r="I18" s="918">
        <v>0</v>
      </c>
      <c r="J18" s="918">
        <v>0</v>
      </c>
      <c r="K18" s="918">
        <v>10793</v>
      </c>
      <c r="L18" s="919">
        <v>0</v>
      </c>
    </row>
    <row r="19" spans="1:12" ht="12.75">
      <c r="A19" s="99">
        <v>3500</v>
      </c>
      <c r="B19" s="918">
        <v>3004</v>
      </c>
      <c r="C19" s="918" t="s">
        <v>5633</v>
      </c>
      <c r="D19" s="918">
        <v>985</v>
      </c>
      <c r="E19" s="918" t="s">
        <v>198</v>
      </c>
      <c r="F19" s="918" t="s">
        <v>5631</v>
      </c>
      <c r="G19" s="918">
        <v>5</v>
      </c>
      <c r="H19" s="918">
        <v>12726</v>
      </c>
      <c r="I19" s="918">
        <v>0</v>
      </c>
      <c r="J19" s="918">
        <v>0</v>
      </c>
      <c r="K19" s="918">
        <v>10793</v>
      </c>
      <c r="L19" s="919">
        <v>0</v>
      </c>
    </row>
    <row r="20" spans="1:12" ht="12.75">
      <c r="A20" s="99">
        <v>3500</v>
      </c>
      <c r="B20" s="918">
        <v>3569</v>
      </c>
      <c r="C20" s="918" t="s">
        <v>5628</v>
      </c>
      <c r="D20" s="918">
        <v>985</v>
      </c>
      <c r="E20" s="918" t="s">
        <v>198</v>
      </c>
      <c r="F20" s="918" t="s">
        <v>5631</v>
      </c>
      <c r="G20" s="918">
        <v>5</v>
      </c>
      <c r="H20" s="918">
        <v>12726</v>
      </c>
      <c r="I20" s="918">
        <v>0</v>
      </c>
      <c r="J20" s="918">
        <v>0</v>
      </c>
      <c r="K20" s="918">
        <v>10793</v>
      </c>
      <c r="L20" s="919">
        <v>0</v>
      </c>
    </row>
    <row r="21" spans="1:12" ht="12.75">
      <c r="A21" s="99">
        <v>3500</v>
      </c>
      <c r="B21" s="918">
        <v>3514</v>
      </c>
      <c r="C21" s="918" t="s">
        <v>5630</v>
      </c>
      <c r="D21" s="918">
        <v>985</v>
      </c>
      <c r="E21" s="918" t="s">
        <v>198</v>
      </c>
      <c r="F21" s="918" t="s">
        <v>5631</v>
      </c>
      <c r="G21" s="918">
        <v>5</v>
      </c>
      <c r="H21" s="918">
        <v>12726</v>
      </c>
      <c r="I21" s="918">
        <v>0</v>
      </c>
      <c r="J21" s="918">
        <v>0</v>
      </c>
      <c r="K21" s="918">
        <v>10793</v>
      </c>
      <c r="L21" s="919">
        <v>0</v>
      </c>
    </row>
    <row r="22" spans="1:12" ht="12.75" customHeight="1">
      <c r="A22" s="99">
        <v>3500</v>
      </c>
      <c r="B22" s="918">
        <v>3005</v>
      </c>
      <c r="C22" s="918" t="s">
        <v>5632</v>
      </c>
      <c r="D22" s="918">
        <v>986</v>
      </c>
      <c r="E22" s="918" t="s">
        <v>198</v>
      </c>
      <c r="F22" s="918" t="s">
        <v>5634</v>
      </c>
      <c r="G22" s="918">
        <v>5</v>
      </c>
      <c r="H22" s="918">
        <v>12968</v>
      </c>
      <c r="I22" s="918">
        <v>0</v>
      </c>
      <c r="J22" s="918">
        <v>0</v>
      </c>
      <c r="K22" s="918">
        <v>10793</v>
      </c>
      <c r="L22" s="919">
        <v>0</v>
      </c>
    </row>
    <row r="23" spans="1:12" ht="12.75">
      <c r="A23" s="99">
        <v>3500</v>
      </c>
      <c r="B23" s="918">
        <v>3569</v>
      </c>
      <c r="C23" s="918" t="s">
        <v>5628</v>
      </c>
      <c r="D23" s="918">
        <v>986</v>
      </c>
      <c r="E23" s="918" t="s">
        <v>198</v>
      </c>
      <c r="F23" s="918" t="s">
        <v>5634</v>
      </c>
      <c r="G23" s="918">
        <v>5</v>
      </c>
      <c r="H23" s="918">
        <v>12968</v>
      </c>
      <c r="I23" s="918">
        <v>0</v>
      </c>
      <c r="J23" s="918">
        <v>0</v>
      </c>
      <c r="K23" s="918">
        <v>10793</v>
      </c>
      <c r="L23" s="919">
        <v>0</v>
      </c>
    </row>
    <row r="24" spans="1:12" ht="12.75">
      <c r="A24" s="99">
        <v>3500</v>
      </c>
      <c r="B24" s="918">
        <v>3569</v>
      </c>
      <c r="C24" s="918" t="s">
        <v>5624</v>
      </c>
      <c r="D24" s="918">
        <v>986</v>
      </c>
      <c r="E24" s="918" t="s">
        <v>198</v>
      </c>
      <c r="F24" s="918" t="s">
        <v>5634</v>
      </c>
      <c r="G24" s="918">
        <v>5</v>
      </c>
      <c r="H24" s="918">
        <v>12968</v>
      </c>
      <c r="I24" s="918">
        <v>0</v>
      </c>
      <c r="J24" s="918">
        <v>0</v>
      </c>
      <c r="K24" s="918">
        <v>10793</v>
      </c>
      <c r="L24" s="919">
        <v>0</v>
      </c>
    </row>
    <row r="25" spans="1:12" ht="12.75">
      <c r="A25" s="99">
        <v>3500</v>
      </c>
      <c r="B25" s="918">
        <v>3004</v>
      </c>
      <c r="C25" s="918" t="s">
        <v>5633</v>
      </c>
      <c r="D25" s="918">
        <v>986</v>
      </c>
      <c r="E25" s="918" t="s">
        <v>198</v>
      </c>
      <c r="F25" s="918" t="s">
        <v>5634</v>
      </c>
      <c r="G25" s="918">
        <v>5</v>
      </c>
      <c r="H25" s="918">
        <v>12968</v>
      </c>
      <c r="I25" s="918">
        <v>0</v>
      </c>
      <c r="J25" s="918">
        <v>0</v>
      </c>
      <c r="K25" s="918">
        <v>10793</v>
      </c>
      <c r="L25" s="919">
        <v>0</v>
      </c>
    </row>
    <row r="26" spans="1:12" ht="12.75">
      <c r="A26" s="99">
        <v>3500</v>
      </c>
      <c r="B26" s="918">
        <v>3005</v>
      </c>
      <c r="C26" s="918" t="s">
        <v>5632</v>
      </c>
      <c r="D26" s="918">
        <v>10911</v>
      </c>
      <c r="E26" s="918" t="s">
        <v>198</v>
      </c>
      <c r="F26" s="918" t="s">
        <v>5635</v>
      </c>
      <c r="G26" s="918">
        <v>5</v>
      </c>
      <c r="H26" s="918">
        <v>12968</v>
      </c>
      <c r="I26" s="918">
        <v>0</v>
      </c>
      <c r="J26" s="918">
        <v>0</v>
      </c>
      <c r="K26" s="918">
        <v>10793</v>
      </c>
      <c r="L26" s="919">
        <v>0</v>
      </c>
    </row>
    <row r="27" spans="1:12" ht="12.75">
      <c r="A27" s="99">
        <v>3500</v>
      </c>
      <c r="B27" s="918">
        <v>3004</v>
      </c>
      <c r="C27" s="918" t="s">
        <v>5633</v>
      </c>
      <c r="D27" s="918">
        <v>10911</v>
      </c>
      <c r="E27" s="918" t="s">
        <v>198</v>
      </c>
      <c r="F27" s="918" t="s">
        <v>5635</v>
      </c>
      <c r="G27" s="918">
        <v>5</v>
      </c>
      <c r="H27" s="918">
        <v>12968</v>
      </c>
      <c r="I27" s="918">
        <v>0</v>
      </c>
      <c r="J27" s="918">
        <v>0</v>
      </c>
      <c r="K27" s="918">
        <v>10793</v>
      </c>
      <c r="L27" s="919">
        <v>0</v>
      </c>
    </row>
    <row r="28" spans="1:12" ht="12.75">
      <c r="A28" s="99">
        <v>3500</v>
      </c>
      <c r="B28" s="918">
        <v>3514</v>
      </c>
      <c r="C28" s="918" t="s">
        <v>5629</v>
      </c>
      <c r="D28" s="918">
        <v>10911</v>
      </c>
      <c r="E28" s="918" t="s">
        <v>198</v>
      </c>
      <c r="F28" s="918" t="s">
        <v>5635</v>
      </c>
      <c r="G28" s="918">
        <v>5</v>
      </c>
      <c r="H28" s="918">
        <v>12968</v>
      </c>
      <c r="I28" s="918">
        <v>0</v>
      </c>
      <c r="J28" s="918">
        <v>0</v>
      </c>
      <c r="K28" s="918">
        <v>10793</v>
      </c>
      <c r="L28" s="919">
        <v>0</v>
      </c>
    </row>
    <row r="29" spans="1:12" ht="12.75">
      <c r="A29" s="99">
        <v>3500</v>
      </c>
      <c r="B29" s="918">
        <v>3569</v>
      </c>
      <c r="C29" s="918" t="s">
        <v>5624</v>
      </c>
      <c r="D29" s="918">
        <v>10911</v>
      </c>
      <c r="E29" s="918" t="s">
        <v>198</v>
      </c>
      <c r="F29" s="918" t="s">
        <v>5635</v>
      </c>
      <c r="G29" s="918">
        <v>5</v>
      </c>
      <c r="H29" s="918">
        <v>12968</v>
      </c>
      <c r="I29" s="918">
        <v>0</v>
      </c>
      <c r="J29" s="918">
        <v>0</v>
      </c>
      <c r="K29" s="918">
        <v>10793</v>
      </c>
      <c r="L29" s="919">
        <v>0</v>
      </c>
    </row>
    <row r="30" spans="1:12" ht="12.75">
      <c r="A30" s="99">
        <v>3660</v>
      </c>
      <c r="B30" s="918">
        <v>3660</v>
      </c>
      <c r="C30" s="918" t="s">
        <v>244</v>
      </c>
      <c r="D30" s="918">
        <v>7130</v>
      </c>
      <c r="E30" s="918" t="s">
        <v>198</v>
      </c>
      <c r="F30" s="918" t="s">
        <v>5636</v>
      </c>
      <c r="G30" s="918">
        <v>10</v>
      </c>
      <c r="H30" s="918">
        <v>25016</v>
      </c>
      <c r="I30" s="918">
        <v>0</v>
      </c>
      <c r="J30" s="918">
        <v>0</v>
      </c>
      <c r="K30" s="918">
        <v>9948</v>
      </c>
      <c r="L30" s="919">
        <v>0</v>
      </c>
    </row>
    <row r="31" spans="1:12" ht="12.75">
      <c r="A31" s="99">
        <v>3660</v>
      </c>
      <c r="B31" s="918">
        <v>3660</v>
      </c>
      <c r="C31" s="918" t="s">
        <v>244</v>
      </c>
      <c r="D31" s="918">
        <v>7131</v>
      </c>
      <c r="E31" s="918" t="s">
        <v>198</v>
      </c>
      <c r="F31" s="918" t="s">
        <v>5637</v>
      </c>
      <c r="G31" s="918">
        <v>10</v>
      </c>
      <c r="H31" s="918">
        <v>25016</v>
      </c>
      <c r="I31" s="918">
        <v>0</v>
      </c>
      <c r="J31" s="918">
        <v>0</v>
      </c>
      <c r="K31" s="918">
        <v>9948</v>
      </c>
      <c r="L31" s="919">
        <v>0</v>
      </c>
    </row>
    <row r="32" spans="1:12" ht="12.75" customHeight="1">
      <c r="A32" s="99">
        <v>3660</v>
      </c>
      <c r="B32" s="918">
        <v>3660</v>
      </c>
      <c r="C32" s="918" t="s">
        <v>244</v>
      </c>
      <c r="D32" s="918">
        <v>7132</v>
      </c>
      <c r="E32" s="918" t="s">
        <v>198</v>
      </c>
      <c r="F32" s="918" t="s">
        <v>5638</v>
      </c>
      <c r="G32" s="918">
        <v>10</v>
      </c>
      <c r="H32" s="918">
        <v>25016</v>
      </c>
      <c r="I32" s="918">
        <v>0</v>
      </c>
      <c r="J32" s="918">
        <v>0</v>
      </c>
      <c r="K32" s="918">
        <v>9948</v>
      </c>
      <c r="L32" s="919">
        <v>0</v>
      </c>
    </row>
    <row r="33" spans="1:12" ht="12.75">
      <c r="A33" s="99">
        <v>3660</v>
      </c>
      <c r="B33" s="918">
        <v>3660</v>
      </c>
      <c r="C33" s="918" t="s">
        <v>244</v>
      </c>
      <c r="D33" s="918">
        <v>7133</v>
      </c>
      <c r="E33" s="918" t="s">
        <v>198</v>
      </c>
      <c r="F33" s="918" t="s">
        <v>5639</v>
      </c>
      <c r="G33" s="918">
        <v>10</v>
      </c>
      <c r="H33" s="918">
        <v>25016</v>
      </c>
      <c r="I33" s="918">
        <v>0</v>
      </c>
      <c r="J33" s="918">
        <v>0</v>
      </c>
      <c r="K33" s="918">
        <v>9948</v>
      </c>
      <c r="L33" s="919">
        <v>0</v>
      </c>
    </row>
    <row r="34" spans="1:12" ht="12.75">
      <c r="A34" s="99">
        <v>3660</v>
      </c>
      <c r="B34" s="918">
        <v>3660</v>
      </c>
      <c r="C34" s="918" t="s">
        <v>244</v>
      </c>
      <c r="D34" s="918">
        <v>7134</v>
      </c>
      <c r="E34" s="918" t="s">
        <v>198</v>
      </c>
      <c r="F34" s="918" t="s">
        <v>5640</v>
      </c>
      <c r="G34" s="918">
        <v>10</v>
      </c>
      <c r="H34" s="918">
        <v>25016</v>
      </c>
      <c r="I34" s="918">
        <v>0</v>
      </c>
      <c r="J34" s="918">
        <v>0</v>
      </c>
      <c r="K34" s="918">
        <v>9948</v>
      </c>
      <c r="L34" s="919">
        <v>0</v>
      </c>
    </row>
    <row r="35" spans="1:12" ht="12.75" customHeight="1">
      <c r="A35" s="99">
        <v>3660</v>
      </c>
      <c r="B35" s="918">
        <v>3660</v>
      </c>
      <c r="C35" s="918" t="s">
        <v>244</v>
      </c>
      <c r="D35" s="918">
        <v>7141</v>
      </c>
      <c r="E35" s="918" t="s">
        <v>198</v>
      </c>
      <c r="F35" s="918" t="s">
        <v>5641</v>
      </c>
      <c r="G35" s="918">
        <v>10</v>
      </c>
      <c r="H35" s="918">
        <v>25016</v>
      </c>
      <c r="I35" s="918">
        <v>0</v>
      </c>
      <c r="J35" s="918">
        <v>0</v>
      </c>
      <c r="K35" s="918">
        <v>9948</v>
      </c>
      <c r="L35" s="919">
        <v>0</v>
      </c>
    </row>
    <row r="36" spans="1:12" ht="12.75" customHeight="1">
      <c r="A36" s="99">
        <v>3660</v>
      </c>
      <c r="B36" s="918">
        <v>3660</v>
      </c>
      <c r="C36" s="918" t="s">
        <v>244</v>
      </c>
      <c r="D36" s="918">
        <v>7142</v>
      </c>
      <c r="E36" s="918" t="s">
        <v>198</v>
      </c>
      <c r="F36" s="918" t="s">
        <v>5642</v>
      </c>
      <c r="G36" s="918">
        <v>10</v>
      </c>
      <c r="H36" s="918">
        <v>25016</v>
      </c>
      <c r="I36" s="918">
        <v>0</v>
      </c>
      <c r="J36" s="918">
        <v>0</v>
      </c>
      <c r="K36" s="918">
        <v>9948</v>
      </c>
      <c r="L36" s="919">
        <v>0</v>
      </c>
    </row>
    <row r="37" spans="1:12" ht="12.75" customHeight="1">
      <c r="A37" s="99">
        <v>3660</v>
      </c>
      <c r="B37" s="918">
        <v>3660</v>
      </c>
      <c r="C37" s="918" t="s">
        <v>244</v>
      </c>
      <c r="D37" s="918">
        <v>7143</v>
      </c>
      <c r="E37" s="918" t="s">
        <v>198</v>
      </c>
      <c r="F37" s="918" t="s">
        <v>5643</v>
      </c>
      <c r="G37" s="918">
        <v>10</v>
      </c>
      <c r="H37" s="918">
        <v>25016</v>
      </c>
      <c r="I37" s="918">
        <v>0</v>
      </c>
      <c r="J37" s="918">
        <v>0</v>
      </c>
      <c r="K37" s="918">
        <v>9948</v>
      </c>
      <c r="L37" s="919">
        <v>0</v>
      </c>
    </row>
    <row r="38" spans="1:12" ht="12.75" customHeight="1">
      <c r="A38" s="99">
        <v>3660</v>
      </c>
      <c r="B38" s="918">
        <v>3660</v>
      </c>
      <c r="C38" s="918" t="s">
        <v>244</v>
      </c>
      <c r="D38" s="918">
        <v>7144</v>
      </c>
      <c r="E38" s="918" t="s">
        <v>198</v>
      </c>
      <c r="F38" s="918" t="s">
        <v>5644</v>
      </c>
      <c r="G38" s="918">
        <v>10</v>
      </c>
      <c r="H38" s="918">
        <v>25016</v>
      </c>
      <c r="I38" s="918">
        <v>0</v>
      </c>
      <c r="J38" s="918">
        <v>0</v>
      </c>
      <c r="K38" s="918">
        <v>9948</v>
      </c>
      <c r="L38" s="919">
        <v>0</v>
      </c>
    </row>
    <row r="39" spans="1:12" ht="12.75" customHeight="1">
      <c r="A39" s="99">
        <v>3660</v>
      </c>
      <c r="B39" s="918">
        <v>3660</v>
      </c>
      <c r="C39" s="918" t="s">
        <v>244</v>
      </c>
      <c r="D39" s="918">
        <v>7145</v>
      </c>
      <c r="E39" s="918" t="s">
        <v>198</v>
      </c>
      <c r="F39" s="918" t="s">
        <v>5645</v>
      </c>
      <c r="G39" s="918">
        <v>10</v>
      </c>
      <c r="H39" s="918">
        <v>25016</v>
      </c>
      <c r="I39" s="918">
        <v>0</v>
      </c>
      <c r="J39" s="918">
        <v>0</v>
      </c>
      <c r="K39" s="918">
        <v>9948</v>
      </c>
      <c r="L39" s="919">
        <v>0</v>
      </c>
    </row>
    <row r="40" spans="1:12" ht="12.75" customHeight="1">
      <c r="A40" s="99">
        <v>3662</v>
      </c>
      <c r="B40" s="918">
        <v>3662</v>
      </c>
      <c r="C40" s="918" t="s">
        <v>268</v>
      </c>
      <c r="D40" s="918">
        <v>7350</v>
      </c>
      <c r="E40" s="918" t="s">
        <v>198</v>
      </c>
      <c r="F40" s="918" t="s">
        <v>5646</v>
      </c>
      <c r="G40" s="918">
        <v>10</v>
      </c>
      <c r="H40" s="918">
        <v>18221</v>
      </c>
      <c r="I40" s="918">
        <v>0</v>
      </c>
      <c r="J40" s="918">
        <v>0</v>
      </c>
      <c r="K40" s="918">
        <v>5331</v>
      </c>
      <c r="L40" s="919">
        <v>0</v>
      </c>
    </row>
    <row r="41" spans="1:12" ht="12.75" customHeight="1">
      <c r="A41" s="99">
        <v>3662</v>
      </c>
      <c r="B41" s="918">
        <v>3662</v>
      </c>
      <c r="C41" s="918" t="s">
        <v>268</v>
      </c>
      <c r="D41" s="918">
        <v>7351</v>
      </c>
      <c r="E41" s="918" t="s">
        <v>198</v>
      </c>
      <c r="F41" s="918" t="s">
        <v>5647</v>
      </c>
      <c r="G41" s="918">
        <v>10</v>
      </c>
      <c r="H41" s="918">
        <v>18221</v>
      </c>
      <c r="I41" s="918">
        <v>0</v>
      </c>
      <c r="J41" s="918">
        <v>0</v>
      </c>
      <c r="K41" s="918">
        <v>5331</v>
      </c>
      <c r="L41" s="919">
        <v>0</v>
      </c>
    </row>
    <row r="42" spans="1:12" ht="12.75" customHeight="1">
      <c r="A42" s="99">
        <v>3662</v>
      </c>
      <c r="B42" s="918">
        <v>3662</v>
      </c>
      <c r="C42" s="918" t="s">
        <v>268</v>
      </c>
      <c r="D42" s="918">
        <v>7352</v>
      </c>
      <c r="E42" s="918" t="s">
        <v>198</v>
      </c>
      <c r="F42" s="918" t="s">
        <v>5648</v>
      </c>
      <c r="G42" s="918">
        <v>10</v>
      </c>
      <c r="H42" s="918">
        <v>18221</v>
      </c>
      <c r="I42" s="918">
        <v>0</v>
      </c>
      <c r="J42" s="918">
        <v>0</v>
      </c>
      <c r="K42" s="918">
        <v>5331</v>
      </c>
      <c r="L42" s="919">
        <v>0</v>
      </c>
    </row>
    <row r="43" spans="1:12" ht="12.75" customHeight="1">
      <c r="A43" s="99">
        <v>3663</v>
      </c>
      <c r="B43" s="918">
        <v>3653</v>
      </c>
      <c r="C43" s="918" t="s">
        <v>5649</v>
      </c>
      <c r="D43" s="918">
        <v>7164</v>
      </c>
      <c r="E43" s="918" t="s">
        <v>198</v>
      </c>
      <c r="F43" s="918" t="s">
        <v>5650</v>
      </c>
      <c r="G43" s="918">
        <v>11</v>
      </c>
      <c r="H43" s="918">
        <v>17320</v>
      </c>
      <c r="I43" s="918">
        <v>0</v>
      </c>
      <c r="J43" s="918">
        <v>0</v>
      </c>
      <c r="K43" s="918">
        <v>6747</v>
      </c>
      <c r="L43" s="919">
        <v>0</v>
      </c>
    </row>
    <row r="44" spans="1:12" ht="12.75" customHeight="1">
      <c r="A44" s="99">
        <v>3663</v>
      </c>
      <c r="B44" s="918">
        <v>3663</v>
      </c>
      <c r="C44" s="918" t="s">
        <v>5651</v>
      </c>
      <c r="D44" s="918">
        <v>7164</v>
      </c>
      <c r="E44" s="918" t="s">
        <v>198</v>
      </c>
      <c r="F44" s="918" t="s">
        <v>5650</v>
      </c>
      <c r="G44" s="918">
        <v>11</v>
      </c>
      <c r="H44" s="918">
        <v>17320</v>
      </c>
      <c r="I44" s="918">
        <v>0</v>
      </c>
      <c r="J44" s="918">
        <v>0</v>
      </c>
      <c r="K44" s="918">
        <v>6747</v>
      </c>
      <c r="L44" s="919">
        <v>0</v>
      </c>
    </row>
    <row r="45" spans="1:12" ht="12.75" customHeight="1">
      <c r="A45" s="99">
        <v>3663</v>
      </c>
      <c r="B45" s="918">
        <v>3620</v>
      </c>
      <c r="C45" s="918" t="s">
        <v>5652</v>
      </c>
      <c r="D45" s="918">
        <v>7360</v>
      </c>
      <c r="E45" s="918" t="s">
        <v>198</v>
      </c>
      <c r="F45" s="918" t="s">
        <v>5653</v>
      </c>
      <c r="G45" s="918">
        <v>11</v>
      </c>
      <c r="H45" s="918">
        <v>17320</v>
      </c>
      <c r="I45" s="918">
        <v>0</v>
      </c>
      <c r="J45" s="918">
        <v>0</v>
      </c>
      <c r="K45" s="918">
        <v>6747</v>
      </c>
      <c r="L45" s="919">
        <v>0</v>
      </c>
    </row>
    <row r="46" spans="1:12" ht="12.75" customHeight="1">
      <c r="A46" s="99">
        <v>3663</v>
      </c>
      <c r="B46" s="918">
        <v>3663</v>
      </c>
      <c r="C46" s="918" t="s">
        <v>5651</v>
      </c>
      <c r="D46" s="918">
        <v>7360</v>
      </c>
      <c r="E46" s="918" t="s">
        <v>198</v>
      </c>
      <c r="F46" s="918" t="s">
        <v>5653</v>
      </c>
      <c r="G46" s="918">
        <v>11</v>
      </c>
      <c r="H46" s="918">
        <v>17320</v>
      </c>
      <c r="I46" s="918">
        <v>0</v>
      </c>
      <c r="J46" s="918">
        <v>0</v>
      </c>
      <c r="K46" s="918">
        <v>6747</v>
      </c>
      <c r="L46" s="919">
        <v>0</v>
      </c>
    </row>
    <row r="47" spans="1:12" ht="12.75" customHeight="1">
      <c r="A47" s="99">
        <v>3663</v>
      </c>
      <c r="B47" s="918">
        <v>3570</v>
      </c>
      <c r="C47" s="918" t="s">
        <v>5627</v>
      </c>
      <c r="D47" s="918">
        <v>7360</v>
      </c>
      <c r="E47" s="918" t="s">
        <v>198</v>
      </c>
      <c r="F47" s="918" t="s">
        <v>5653</v>
      </c>
      <c r="G47" s="918">
        <v>11</v>
      </c>
      <c r="H47" s="918">
        <v>17320</v>
      </c>
      <c r="I47" s="918">
        <v>0</v>
      </c>
      <c r="J47" s="918">
        <v>0</v>
      </c>
      <c r="K47" s="918">
        <v>6747</v>
      </c>
      <c r="L47" s="919">
        <v>0</v>
      </c>
    </row>
    <row r="48" spans="1:12" ht="12.75" customHeight="1">
      <c r="A48" s="99">
        <v>3663</v>
      </c>
      <c r="B48" s="918">
        <v>3663</v>
      </c>
      <c r="C48" s="918" t="s">
        <v>5651</v>
      </c>
      <c r="D48" s="918">
        <v>7361</v>
      </c>
      <c r="E48" s="918" t="s">
        <v>198</v>
      </c>
      <c r="F48" s="918" t="s">
        <v>5654</v>
      </c>
      <c r="G48" s="918">
        <v>11</v>
      </c>
      <c r="H48" s="918">
        <v>17320</v>
      </c>
      <c r="I48" s="918">
        <v>0</v>
      </c>
      <c r="J48" s="918">
        <v>0</v>
      </c>
      <c r="K48" s="918">
        <v>6747</v>
      </c>
      <c r="L48" s="919">
        <v>0</v>
      </c>
    </row>
    <row r="49" spans="1:12" ht="12.75" customHeight="1">
      <c r="A49" s="99">
        <v>3663</v>
      </c>
      <c r="B49" s="918">
        <v>3663</v>
      </c>
      <c r="C49" s="918" t="s">
        <v>5651</v>
      </c>
      <c r="D49" s="918">
        <v>7362</v>
      </c>
      <c r="E49" s="918" t="s">
        <v>198</v>
      </c>
      <c r="F49" s="918" t="s">
        <v>5655</v>
      </c>
      <c r="G49" s="918">
        <v>11</v>
      </c>
      <c r="H49" s="918">
        <v>17320</v>
      </c>
      <c r="I49" s="918">
        <v>0</v>
      </c>
      <c r="J49" s="918">
        <v>0</v>
      </c>
      <c r="K49" s="918">
        <v>6747</v>
      </c>
      <c r="L49" s="919">
        <v>0</v>
      </c>
    </row>
    <row r="50" spans="1:12" ht="12.75" customHeight="1">
      <c r="A50" s="99">
        <v>3663</v>
      </c>
      <c r="B50" s="918">
        <v>3663</v>
      </c>
      <c r="C50" s="918" t="s">
        <v>5651</v>
      </c>
      <c r="D50" s="918">
        <v>7363</v>
      </c>
      <c r="E50" s="918" t="s">
        <v>198</v>
      </c>
      <c r="F50" s="918" t="s">
        <v>5656</v>
      </c>
      <c r="G50" s="918">
        <v>11</v>
      </c>
      <c r="H50" s="918">
        <v>17320</v>
      </c>
      <c r="I50" s="918">
        <v>0</v>
      </c>
      <c r="J50" s="918">
        <v>0</v>
      </c>
      <c r="K50" s="918">
        <v>6747</v>
      </c>
      <c r="L50" s="919">
        <v>0</v>
      </c>
    </row>
    <row r="51" spans="1:12" ht="12.75" customHeight="1">
      <c r="A51" s="99">
        <v>3663</v>
      </c>
      <c r="B51" s="918">
        <v>3663</v>
      </c>
      <c r="C51" s="918" t="s">
        <v>5651</v>
      </c>
      <c r="D51" s="918">
        <v>7364</v>
      </c>
      <c r="E51" s="918" t="s">
        <v>198</v>
      </c>
      <c r="F51" s="918" t="s">
        <v>5657</v>
      </c>
      <c r="G51" s="918">
        <v>11</v>
      </c>
      <c r="H51" s="918">
        <v>17320</v>
      </c>
      <c r="I51" s="918">
        <v>0</v>
      </c>
      <c r="J51" s="918">
        <v>0</v>
      </c>
      <c r="K51" s="918">
        <v>6747</v>
      </c>
      <c r="L51" s="919">
        <v>0</v>
      </c>
    </row>
    <row r="52" spans="1:12" ht="12.75" customHeight="1">
      <c r="A52" s="99">
        <v>3663</v>
      </c>
      <c r="B52" s="918">
        <v>3663</v>
      </c>
      <c r="C52" s="918" t="s">
        <v>5651</v>
      </c>
      <c r="D52" s="918">
        <v>7365</v>
      </c>
      <c r="E52" s="918" t="s">
        <v>198</v>
      </c>
      <c r="F52" s="918" t="s">
        <v>5658</v>
      </c>
      <c r="G52" s="918">
        <v>11</v>
      </c>
      <c r="H52" s="918">
        <v>17320</v>
      </c>
      <c r="I52" s="918">
        <v>0</v>
      </c>
      <c r="J52" s="918">
        <v>0</v>
      </c>
      <c r="K52" s="918">
        <v>6747</v>
      </c>
      <c r="L52" s="919">
        <v>0</v>
      </c>
    </row>
    <row r="53" spans="1:12" ht="12.75" customHeight="1">
      <c r="A53" s="99">
        <v>3663</v>
      </c>
      <c r="B53" s="918">
        <v>3663</v>
      </c>
      <c r="C53" s="918" t="s">
        <v>5651</v>
      </c>
      <c r="D53" s="918">
        <v>7367</v>
      </c>
      <c r="E53" s="918" t="s">
        <v>198</v>
      </c>
      <c r="F53" s="918" t="s">
        <v>5659</v>
      </c>
      <c r="G53" s="918">
        <v>11</v>
      </c>
      <c r="H53" s="918">
        <v>17320</v>
      </c>
      <c r="I53" s="918">
        <v>0</v>
      </c>
      <c r="J53" s="918">
        <v>0</v>
      </c>
      <c r="K53" s="918">
        <v>6747</v>
      </c>
      <c r="L53" s="919">
        <v>0</v>
      </c>
    </row>
    <row r="54" spans="1:12" ht="12.75" customHeight="1">
      <c r="A54" s="99">
        <v>3663</v>
      </c>
      <c r="B54" s="918">
        <v>3663</v>
      </c>
      <c r="C54" s="918" t="s">
        <v>5651</v>
      </c>
      <c r="D54" s="918">
        <v>7368</v>
      </c>
      <c r="E54" s="918" t="s">
        <v>198</v>
      </c>
      <c r="F54" s="918" t="s">
        <v>5660</v>
      </c>
      <c r="G54" s="918">
        <v>11</v>
      </c>
      <c r="H54" s="918">
        <v>17320</v>
      </c>
      <c r="I54" s="918">
        <v>0</v>
      </c>
      <c r="J54" s="918">
        <v>0</v>
      </c>
      <c r="K54" s="918">
        <v>6747</v>
      </c>
      <c r="L54" s="919">
        <v>0</v>
      </c>
    </row>
    <row r="55" spans="1:12" ht="12.75" customHeight="1">
      <c r="A55" s="99">
        <v>3663</v>
      </c>
      <c r="B55" s="918">
        <v>3663</v>
      </c>
      <c r="C55" s="918" t="s">
        <v>5651</v>
      </c>
      <c r="D55" s="918">
        <v>7369</v>
      </c>
      <c r="E55" s="918" t="s">
        <v>198</v>
      </c>
      <c r="F55" s="918" t="s">
        <v>5661</v>
      </c>
      <c r="G55" s="918">
        <v>11</v>
      </c>
      <c r="H55" s="918">
        <v>17320</v>
      </c>
      <c r="I55" s="918">
        <v>0</v>
      </c>
      <c r="J55" s="918">
        <v>0</v>
      </c>
      <c r="K55" s="918">
        <v>6747</v>
      </c>
      <c r="L55" s="919">
        <v>0</v>
      </c>
    </row>
    <row r="56" spans="1:12" ht="12.75" customHeight="1">
      <c r="A56" s="99">
        <v>3663</v>
      </c>
      <c r="B56" s="918">
        <v>3663</v>
      </c>
      <c r="C56" s="918" t="s">
        <v>5651</v>
      </c>
      <c r="D56" s="918">
        <v>7370</v>
      </c>
      <c r="E56" s="918" t="s">
        <v>198</v>
      </c>
      <c r="F56" s="918" t="s">
        <v>5662</v>
      </c>
      <c r="G56" s="918">
        <v>11</v>
      </c>
      <c r="H56" s="918">
        <v>17320</v>
      </c>
      <c r="I56" s="918">
        <v>0</v>
      </c>
      <c r="J56" s="918">
        <v>0</v>
      </c>
      <c r="K56" s="918">
        <v>6747</v>
      </c>
      <c r="L56" s="919">
        <v>0</v>
      </c>
    </row>
    <row r="57" spans="1:12" ht="12.75" customHeight="1">
      <c r="A57" s="99">
        <v>3663</v>
      </c>
      <c r="B57" s="918">
        <v>3663</v>
      </c>
      <c r="C57" s="918" t="s">
        <v>5651</v>
      </c>
      <c r="D57" s="918">
        <v>7371</v>
      </c>
      <c r="E57" s="918" t="s">
        <v>198</v>
      </c>
      <c r="F57" s="918" t="s">
        <v>5663</v>
      </c>
      <c r="G57" s="918">
        <v>11</v>
      </c>
      <c r="H57" s="918">
        <v>17320</v>
      </c>
      <c r="I57" s="918">
        <v>0</v>
      </c>
      <c r="J57" s="918">
        <v>0</v>
      </c>
      <c r="K57" s="918">
        <v>6747</v>
      </c>
      <c r="L57" s="919">
        <v>0</v>
      </c>
    </row>
    <row r="58" spans="1:12" ht="12.75" customHeight="1">
      <c r="A58" s="99">
        <v>3663</v>
      </c>
      <c r="B58" s="918">
        <v>3663</v>
      </c>
      <c r="C58" s="918" t="s">
        <v>5651</v>
      </c>
      <c r="D58" s="918">
        <v>7374</v>
      </c>
      <c r="E58" s="918" t="s">
        <v>198</v>
      </c>
      <c r="F58" s="918" t="s">
        <v>5664</v>
      </c>
      <c r="G58" s="918">
        <v>11</v>
      </c>
      <c r="H58" s="918">
        <v>17320</v>
      </c>
      <c r="I58" s="918">
        <v>0</v>
      </c>
      <c r="J58" s="918">
        <v>0</v>
      </c>
      <c r="K58" s="918">
        <v>6747</v>
      </c>
      <c r="L58" s="919">
        <v>0</v>
      </c>
    </row>
    <row r="59" spans="1:12" ht="12.75" customHeight="1">
      <c r="A59" s="99">
        <v>3663</v>
      </c>
      <c r="B59" s="918">
        <v>3663</v>
      </c>
      <c r="C59" s="918" t="s">
        <v>5651</v>
      </c>
      <c r="D59" s="918">
        <v>7375</v>
      </c>
      <c r="E59" s="918" t="s">
        <v>198</v>
      </c>
      <c r="F59" s="918" t="s">
        <v>5665</v>
      </c>
      <c r="G59" s="918">
        <v>11</v>
      </c>
      <c r="H59" s="918">
        <v>17320</v>
      </c>
      <c r="I59" s="918">
        <v>0</v>
      </c>
      <c r="J59" s="918">
        <v>0</v>
      </c>
      <c r="K59" s="918">
        <v>6747</v>
      </c>
      <c r="L59" s="919">
        <v>0</v>
      </c>
    </row>
    <row r="60" spans="1:12" ht="12.75" customHeight="1">
      <c r="A60" s="99">
        <v>3663</v>
      </c>
      <c r="B60" s="918">
        <v>3663</v>
      </c>
      <c r="C60" s="918" t="s">
        <v>5651</v>
      </c>
      <c r="D60" s="918">
        <v>7376</v>
      </c>
      <c r="E60" s="918" t="s">
        <v>198</v>
      </c>
      <c r="F60" s="918" t="s">
        <v>5666</v>
      </c>
      <c r="G60" s="918">
        <v>11</v>
      </c>
      <c r="H60" s="918">
        <v>17320</v>
      </c>
      <c r="I60" s="918">
        <v>0</v>
      </c>
      <c r="J60" s="918">
        <v>0</v>
      </c>
      <c r="K60" s="918">
        <v>6747</v>
      </c>
      <c r="L60" s="919">
        <v>0</v>
      </c>
    </row>
    <row r="61" spans="1:12" ht="12.75" customHeight="1">
      <c r="A61" s="99">
        <v>3663</v>
      </c>
      <c r="B61" s="918">
        <v>3663</v>
      </c>
      <c r="C61" s="918" t="s">
        <v>5651</v>
      </c>
      <c r="D61" s="918">
        <v>7377</v>
      </c>
      <c r="E61" s="918" t="s">
        <v>198</v>
      </c>
      <c r="F61" s="918" t="s">
        <v>5667</v>
      </c>
      <c r="G61" s="918">
        <v>11</v>
      </c>
      <c r="H61" s="918">
        <v>17320</v>
      </c>
      <c r="I61" s="918">
        <v>0</v>
      </c>
      <c r="J61" s="918">
        <v>0</v>
      </c>
      <c r="K61" s="918">
        <v>6747</v>
      </c>
      <c r="L61" s="919">
        <v>0</v>
      </c>
    </row>
    <row r="62" spans="1:12" ht="12.75" customHeight="1">
      <c r="A62" s="99">
        <v>3663</v>
      </c>
      <c r="B62" s="918">
        <v>3663</v>
      </c>
      <c r="C62" s="918" t="s">
        <v>5651</v>
      </c>
      <c r="D62" s="918">
        <v>7382</v>
      </c>
      <c r="E62" s="918" t="s">
        <v>198</v>
      </c>
      <c r="F62" s="918" t="s">
        <v>5668</v>
      </c>
      <c r="G62" s="918">
        <v>11</v>
      </c>
      <c r="H62" s="918">
        <v>17320</v>
      </c>
      <c r="I62" s="918">
        <v>0</v>
      </c>
      <c r="J62" s="918">
        <v>0</v>
      </c>
      <c r="K62" s="918">
        <v>6747</v>
      </c>
      <c r="L62" s="919">
        <v>0</v>
      </c>
    </row>
    <row r="63" spans="1:12" ht="12.75" customHeight="1">
      <c r="A63" s="99">
        <v>3681</v>
      </c>
      <c r="B63" s="918">
        <v>3681</v>
      </c>
      <c r="C63" s="918" t="s">
        <v>5669</v>
      </c>
      <c r="D63" s="918">
        <v>4175</v>
      </c>
      <c r="E63" s="918" t="s">
        <v>198</v>
      </c>
      <c r="F63" s="918" t="s">
        <v>5670</v>
      </c>
      <c r="G63" s="918">
        <v>10</v>
      </c>
      <c r="H63" s="918">
        <v>56328</v>
      </c>
      <c r="I63" s="918">
        <v>0</v>
      </c>
      <c r="J63" s="918">
        <v>0</v>
      </c>
      <c r="K63" s="918">
        <v>11460</v>
      </c>
      <c r="L63" s="919">
        <v>0</v>
      </c>
    </row>
    <row r="64" spans="1:12" ht="12.75" customHeight="1">
      <c r="A64" s="99">
        <v>3681</v>
      </c>
      <c r="B64" s="918">
        <v>3681</v>
      </c>
      <c r="C64" s="918" t="s">
        <v>5669</v>
      </c>
      <c r="D64" s="918">
        <v>4653</v>
      </c>
      <c r="E64" s="918" t="s">
        <v>198</v>
      </c>
      <c r="F64" s="918" t="s">
        <v>5671</v>
      </c>
      <c r="G64" s="918">
        <v>10</v>
      </c>
      <c r="H64" s="918">
        <v>56328</v>
      </c>
      <c r="I64" s="918">
        <v>0</v>
      </c>
      <c r="J64" s="918">
        <v>0</v>
      </c>
      <c r="K64" s="918">
        <v>11460</v>
      </c>
      <c r="L64" s="919">
        <v>0</v>
      </c>
    </row>
    <row r="65" spans="1:12" ht="12.75" customHeight="1">
      <c r="A65" s="99">
        <v>3681</v>
      </c>
      <c r="B65" s="918">
        <v>3681</v>
      </c>
      <c r="C65" s="918" t="s">
        <v>5669</v>
      </c>
      <c r="D65" s="918">
        <v>4654</v>
      </c>
      <c r="E65" s="918" t="s">
        <v>198</v>
      </c>
      <c r="F65" s="918" t="s">
        <v>5672</v>
      </c>
      <c r="G65" s="918">
        <v>10</v>
      </c>
      <c r="H65" s="918">
        <v>56328</v>
      </c>
      <c r="I65" s="918">
        <v>0</v>
      </c>
      <c r="J65" s="918">
        <v>0</v>
      </c>
      <c r="K65" s="918">
        <v>11460</v>
      </c>
      <c r="L65" s="919">
        <v>0</v>
      </c>
    </row>
    <row r="66" spans="1:12" ht="12.75" customHeight="1">
      <c r="A66" s="99">
        <v>3681</v>
      </c>
      <c r="B66" s="918">
        <v>3681</v>
      </c>
      <c r="C66" s="918" t="s">
        <v>5669</v>
      </c>
      <c r="D66" s="918">
        <v>4655</v>
      </c>
      <c r="E66" s="918" t="s">
        <v>198</v>
      </c>
      <c r="F66" s="918" t="s">
        <v>5673</v>
      </c>
      <c r="G66" s="918">
        <v>10</v>
      </c>
      <c r="H66" s="918">
        <v>56328</v>
      </c>
      <c r="I66" s="918">
        <v>0</v>
      </c>
      <c r="J66" s="918">
        <v>0</v>
      </c>
      <c r="K66" s="918">
        <v>11460</v>
      </c>
      <c r="L66" s="919">
        <v>0</v>
      </c>
    </row>
    <row r="67" spans="1:12" ht="12.75" customHeight="1">
      <c r="A67" s="99">
        <v>3681</v>
      </c>
      <c r="B67" s="918">
        <v>3681</v>
      </c>
      <c r="C67" s="918" t="s">
        <v>5669</v>
      </c>
      <c r="D67" s="918">
        <v>7070</v>
      </c>
      <c r="E67" s="918" t="s">
        <v>198</v>
      </c>
      <c r="F67" s="918" t="s">
        <v>5674</v>
      </c>
      <c r="G67" s="918">
        <v>10</v>
      </c>
      <c r="H67" s="918">
        <v>56328</v>
      </c>
      <c r="I67" s="918">
        <v>0</v>
      </c>
      <c r="J67" s="918">
        <v>0</v>
      </c>
      <c r="K67" s="918">
        <v>11460</v>
      </c>
      <c r="L67" s="919">
        <v>0</v>
      </c>
    </row>
    <row r="68" spans="1:12" ht="12.75" customHeight="1">
      <c r="A68" s="99">
        <v>3684</v>
      </c>
      <c r="B68" s="918">
        <v>3684</v>
      </c>
      <c r="C68" s="918" t="s">
        <v>782</v>
      </c>
      <c r="D68" s="918">
        <v>6818</v>
      </c>
      <c r="E68" s="918" t="s">
        <v>198</v>
      </c>
      <c r="F68" s="918" t="s">
        <v>5675</v>
      </c>
      <c r="G68" s="918">
        <v>10</v>
      </c>
      <c r="H68" s="918">
        <v>56328</v>
      </c>
      <c r="I68" s="918">
        <v>0</v>
      </c>
      <c r="J68" s="918">
        <v>0</v>
      </c>
      <c r="K68" s="918">
        <v>11460</v>
      </c>
      <c r="L68" s="919">
        <v>0</v>
      </c>
    </row>
    <row r="69" spans="1:12" ht="12.75" customHeight="1">
      <c r="A69" s="99">
        <v>3684</v>
      </c>
      <c r="B69" s="918">
        <v>3684</v>
      </c>
      <c r="C69" s="918" t="s">
        <v>782</v>
      </c>
      <c r="D69" s="918">
        <v>6819</v>
      </c>
      <c r="E69" s="918" t="s">
        <v>198</v>
      </c>
      <c r="F69" s="918" t="s">
        <v>5676</v>
      </c>
      <c r="G69" s="918">
        <v>10</v>
      </c>
      <c r="H69" s="918">
        <v>56328</v>
      </c>
      <c r="I69" s="918">
        <v>0</v>
      </c>
      <c r="J69" s="918">
        <v>0</v>
      </c>
      <c r="K69" s="918">
        <v>11460</v>
      </c>
      <c r="L69" s="919">
        <v>0</v>
      </c>
    </row>
    <row r="70" spans="1:12" ht="12.75" customHeight="1">
      <c r="A70" s="99">
        <v>3684</v>
      </c>
      <c r="B70" s="918">
        <v>3684</v>
      </c>
      <c r="C70" s="918" t="s">
        <v>782</v>
      </c>
      <c r="D70" s="918">
        <v>6820</v>
      </c>
      <c r="E70" s="918" t="s">
        <v>198</v>
      </c>
      <c r="F70" s="918" t="s">
        <v>5677</v>
      </c>
      <c r="G70" s="918">
        <v>10</v>
      </c>
      <c r="H70" s="918">
        <v>56328</v>
      </c>
      <c r="I70" s="918">
        <v>0</v>
      </c>
      <c r="J70" s="918">
        <v>0</v>
      </c>
      <c r="K70" s="918">
        <v>11460</v>
      </c>
      <c r="L70" s="919">
        <v>0</v>
      </c>
    </row>
    <row r="71" spans="1:12" ht="12.75" customHeight="1">
      <c r="A71" s="99">
        <v>3684</v>
      </c>
      <c r="B71" s="918">
        <v>3684</v>
      </c>
      <c r="C71" s="918" t="s">
        <v>782</v>
      </c>
      <c r="D71" s="918">
        <v>6821</v>
      </c>
      <c r="E71" s="918" t="s">
        <v>198</v>
      </c>
      <c r="F71" s="918" t="s">
        <v>5678</v>
      </c>
      <c r="G71" s="918">
        <v>10</v>
      </c>
      <c r="H71" s="918">
        <v>56328</v>
      </c>
      <c r="I71" s="918">
        <v>0</v>
      </c>
      <c r="J71" s="918">
        <v>0</v>
      </c>
      <c r="K71" s="918">
        <v>11460</v>
      </c>
      <c r="L71" s="919">
        <v>0</v>
      </c>
    </row>
    <row r="72" spans="1:12" ht="12.75">
      <c r="A72" s="99">
        <v>3684</v>
      </c>
      <c r="B72" s="918">
        <v>3684</v>
      </c>
      <c r="C72" s="918" t="s">
        <v>782</v>
      </c>
      <c r="D72" s="918">
        <v>6822</v>
      </c>
      <c r="E72" s="918" t="s">
        <v>198</v>
      </c>
      <c r="F72" s="918" t="s">
        <v>5679</v>
      </c>
      <c r="G72" s="918">
        <v>10</v>
      </c>
      <c r="H72" s="918">
        <v>56328</v>
      </c>
      <c r="I72" s="918">
        <v>0</v>
      </c>
      <c r="J72" s="918">
        <v>0</v>
      </c>
      <c r="K72" s="918">
        <v>11460</v>
      </c>
      <c r="L72" s="919">
        <v>0</v>
      </c>
    </row>
    <row r="73" spans="1:12" ht="12.75">
      <c r="A73" s="99">
        <v>3684</v>
      </c>
      <c r="B73" s="918">
        <v>3684</v>
      </c>
      <c r="C73" s="918" t="s">
        <v>782</v>
      </c>
      <c r="D73" s="918">
        <v>6824</v>
      </c>
      <c r="E73" s="918" t="s">
        <v>198</v>
      </c>
      <c r="F73" s="918" t="s">
        <v>5680</v>
      </c>
      <c r="G73" s="918">
        <v>10</v>
      </c>
      <c r="H73" s="918">
        <v>56328</v>
      </c>
      <c r="I73" s="918">
        <v>0</v>
      </c>
      <c r="J73" s="918">
        <v>0</v>
      </c>
      <c r="K73" s="918">
        <v>11460</v>
      </c>
      <c r="L73" s="919">
        <v>0</v>
      </c>
    </row>
    <row r="74" spans="1:12" ht="17.649999999999999" customHeight="1">
      <c r="A74" s="99">
        <v>3684</v>
      </c>
      <c r="B74" s="918">
        <v>3684</v>
      </c>
      <c r="C74" s="918" t="s">
        <v>782</v>
      </c>
      <c r="D74" s="918">
        <v>6825</v>
      </c>
      <c r="E74" s="918" t="s">
        <v>198</v>
      </c>
      <c r="F74" s="918" t="s">
        <v>5681</v>
      </c>
      <c r="G74" s="918">
        <v>10</v>
      </c>
      <c r="H74" s="918">
        <v>56328</v>
      </c>
      <c r="I74" s="918">
        <v>0</v>
      </c>
      <c r="J74" s="918">
        <v>0</v>
      </c>
      <c r="K74" s="918">
        <v>11460</v>
      </c>
      <c r="L74" s="919">
        <v>0</v>
      </c>
    </row>
    <row r="75" spans="1:12" ht="17.649999999999999" customHeight="1">
      <c r="A75" s="99">
        <v>3684</v>
      </c>
      <c r="B75" s="918">
        <v>3684</v>
      </c>
      <c r="C75" s="918" t="s">
        <v>782</v>
      </c>
      <c r="D75" s="918">
        <v>7233</v>
      </c>
      <c r="E75" s="918" t="s">
        <v>198</v>
      </c>
      <c r="F75" s="918" t="s">
        <v>5682</v>
      </c>
      <c r="G75" s="918">
        <v>10</v>
      </c>
      <c r="H75" s="918">
        <v>56328</v>
      </c>
      <c r="I75" s="918">
        <v>0</v>
      </c>
      <c r="J75" s="918">
        <v>0</v>
      </c>
      <c r="K75" s="918">
        <v>11460</v>
      </c>
      <c r="L75" s="919">
        <v>0</v>
      </c>
    </row>
    <row r="76" spans="1:12" ht="17.649999999999999" customHeight="1" thickBot="1">
      <c r="A76" s="363">
        <v>3684</v>
      </c>
      <c r="B76" s="3">
        <v>3684</v>
      </c>
      <c r="C76" s="3" t="s">
        <v>782</v>
      </c>
      <c r="D76" s="3">
        <v>7240</v>
      </c>
      <c r="E76" s="3" t="s">
        <v>198</v>
      </c>
      <c r="F76" s="3" t="s">
        <v>5683</v>
      </c>
      <c r="G76" s="3">
        <v>10</v>
      </c>
      <c r="H76" s="3">
        <v>56328</v>
      </c>
      <c r="I76" s="3">
        <v>0</v>
      </c>
      <c r="J76" s="3">
        <v>0</v>
      </c>
      <c r="K76" s="3">
        <v>11460</v>
      </c>
      <c r="L76" s="102">
        <v>0</v>
      </c>
    </row>
  </sheetData>
  <mergeCells count="3">
    <mergeCell ref="A1:E1"/>
    <mergeCell ref="F1:G1"/>
    <mergeCell ref="A4:L4"/>
  </mergeCells>
  <hyperlinks>
    <hyperlink ref="F1" location="Indhold!A1" display="Tilbage til indholdsoversigten"/>
    <hyperlink ref="F6" location="Indhold!A1" display="tilbage til forsiden"/>
    <hyperlink ref="E6" location="Kontaktpersoner!E9" display="kontaktperson"/>
  </hyperlinks>
  <pageMargins left="0.74803149606299213" right="0.74803149606299213" top="0.98425196850393704" bottom="0.98425196850393704" header="0" footer="0"/>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6"/>
  <dimension ref="A1:J16"/>
  <sheetViews>
    <sheetView zoomScaleNormal="100" workbookViewId="0">
      <selection sqref="A1:F1"/>
    </sheetView>
  </sheetViews>
  <sheetFormatPr defaultRowHeight="12.75"/>
  <cols>
    <col min="1" max="1" width="48.5703125" customWidth="1"/>
    <col min="2" max="2" width="14.7109375" customWidth="1"/>
    <col min="3" max="3" width="13.7109375" customWidth="1"/>
    <col min="4" max="4" width="10.42578125" customWidth="1"/>
    <col min="5" max="5" width="11.28515625" customWidth="1"/>
    <col min="6" max="6" width="14.42578125" customWidth="1"/>
    <col min="7" max="7" width="14" customWidth="1"/>
    <col min="8" max="8" width="10.5703125" customWidth="1"/>
    <col min="9" max="9" width="11.7109375" customWidth="1"/>
  </cols>
  <sheetData>
    <row r="1" spans="1:10" ht="21" thickBot="1">
      <c r="A1" s="978" t="s">
        <v>847</v>
      </c>
      <c r="B1" s="979"/>
      <c r="C1" s="979"/>
      <c r="D1" s="979"/>
      <c r="E1" s="979"/>
      <c r="F1" s="979"/>
      <c r="G1" s="976" t="s">
        <v>79</v>
      </c>
      <c r="H1" s="976"/>
      <c r="I1" s="977"/>
      <c r="J1" s="1"/>
    </row>
    <row r="2" spans="1:10" s="427" customFormat="1" ht="18.75" customHeight="1">
      <c r="A2" s="440"/>
      <c r="B2" s="440"/>
      <c r="C2" s="440"/>
      <c r="D2" s="440"/>
      <c r="E2" s="440"/>
      <c r="F2" s="440"/>
      <c r="G2" s="492"/>
      <c r="H2" s="492"/>
      <c r="I2" s="492"/>
    </row>
    <row r="3" spans="1:10" ht="12.75" customHeight="1" thickBot="1"/>
    <row r="4" spans="1:10" ht="13.5" thickBot="1">
      <c r="A4" s="1053" t="s">
        <v>829</v>
      </c>
      <c r="B4" s="1054"/>
      <c r="C4" s="1054"/>
      <c r="D4" s="1054"/>
      <c r="E4" s="1054"/>
      <c r="F4" s="1054"/>
      <c r="G4" s="1054"/>
      <c r="H4" s="1054"/>
      <c r="I4" s="1055"/>
    </row>
    <row r="5" spans="1:10" s="427" customFormat="1">
      <c r="A5" s="737"/>
      <c r="B5" s="108"/>
      <c r="C5" s="108"/>
      <c r="D5" s="110"/>
      <c r="E5" s="110"/>
      <c r="F5" s="110"/>
      <c r="G5" s="110"/>
      <c r="H5" s="110"/>
      <c r="I5" s="738"/>
    </row>
    <row r="6" spans="1:10">
      <c r="A6" s="739"/>
      <c r="B6" s="110"/>
      <c r="C6" s="110"/>
      <c r="D6" s="110"/>
      <c r="E6" s="110"/>
      <c r="F6" s="110"/>
      <c r="G6" s="110"/>
      <c r="H6" s="110"/>
      <c r="I6" s="738"/>
    </row>
    <row r="7" spans="1:10">
      <c r="A7" s="740" t="s">
        <v>41</v>
      </c>
      <c r="B7" s="1056" t="s">
        <v>42</v>
      </c>
      <c r="C7" s="1057"/>
      <c r="D7" s="1057"/>
      <c r="E7" s="1058"/>
      <c r="F7" s="1057" t="s">
        <v>43</v>
      </c>
      <c r="G7" s="1057"/>
      <c r="H7" s="1057"/>
      <c r="I7" s="1058"/>
    </row>
    <row r="8" spans="1:10" ht="25.5">
      <c r="A8" s="739"/>
      <c r="B8" s="744" t="s">
        <v>6</v>
      </c>
      <c r="C8" s="745" t="s">
        <v>156</v>
      </c>
      <c r="D8" s="745" t="s">
        <v>5</v>
      </c>
      <c r="E8" s="746" t="s">
        <v>7</v>
      </c>
      <c r="F8" s="744" t="s">
        <v>6</v>
      </c>
      <c r="G8" s="745" t="s">
        <v>156</v>
      </c>
      <c r="H8" s="745" t="s">
        <v>5</v>
      </c>
      <c r="I8" s="747" t="s">
        <v>7</v>
      </c>
    </row>
    <row r="9" spans="1:10">
      <c r="A9" s="739"/>
      <c r="B9" s="748" t="s">
        <v>266</v>
      </c>
      <c r="C9" s="749" t="s">
        <v>267</v>
      </c>
      <c r="D9" s="749" t="s">
        <v>267</v>
      </c>
      <c r="E9" s="750" t="s">
        <v>267</v>
      </c>
      <c r="F9" s="748" t="s">
        <v>266</v>
      </c>
      <c r="G9" s="749" t="s">
        <v>267</v>
      </c>
      <c r="H9" s="749" t="s">
        <v>267</v>
      </c>
      <c r="I9" s="751" t="s">
        <v>267</v>
      </c>
    </row>
    <row r="10" spans="1:10">
      <c r="A10" s="739"/>
      <c r="B10" s="872"/>
      <c r="C10" s="873"/>
      <c r="D10" s="873"/>
      <c r="E10" s="874"/>
      <c r="F10" s="109"/>
      <c r="G10" s="110"/>
      <c r="H10" s="110"/>
      <c r="I10" s="738"/>
    </row>
    <row r="11" spans="1:10">
      <c r="A11" s="739"/>
      <c r="B11" s="870">
        <v>81810</v>
      </c>
      <c r="C11" s="389">
        <v>19220</v>
      </c>
      <c r="D11" s="389">
        <v>30030</v>
      </c>
      <c r="E11" s="387">
        <v>28060</v>
      </c>
      <c r="F11" s="111">
        <f>+B11*1.07</f>
        <v>87536.700000000012</v>
      </c>
      <c r="G11" s="111">
        <f>+C11*1.11</f>
        <v>21334.2</v>
      </c>
      <c r="H11" s="111">
        <f>+D11*1.19</f>
        <v>35735.699999999997</v>
      </c>
      <c r="I11" s="741">
        <f>E11*1.07</f>
        <v>30024.2</v>
      </c>
    </row>
    <row r="12" spans="1:10">
      <c r="A12" s="739"/>
      <c r="B12" s="742"/>
      <c r="C12" s="742"/>
      <c r="D12" s="742"/>
      <c r="E12" s="742"/>
      <c r="F12" s="742"/>
      <c r="G12" s="742"/>
      <c r="H12" s="742"/>
      <c r="I12" s="743"/>
    </row>
    <row r="13" spans="1:10">
      <c r="A13" s="740" t="s">
        <v>224</v>
      </c>
      <c r="B13" s="742"/>
      <c r="C13" s="742"/>
      <c r="D13" s="742"/>
      <c r="E13" s="742"/>
      <c r="F13" s="742"/>
      <c r="G13" s="742"/>
      <c r="H13" s="742"/>
      <c r="I13" s="743"/>
    </row>
    <row r="14" spans="1:10">
      <c r="A14" s="739"/>
      <c r="B14" s="742"/>
      <c r="C14" s="742"/>
      <c r="D14" s="742"/>
      <c r="E14" s="742"/>
      <c r="F14" s="742"/>
      <c r="G14" s="742"/>
      <c r="H14" s="742"/>
      <c r="I14" s="743"/>
    </row>
    <row r="15" spans="1:10">
      <c r="A15" s="740" t="s">
        <v>199</v>
      </c>
      <c r="B15" s="846">
        <v>2152190</v>
      </c>
      <c r="C15" s="742"/>
      <c r="D15" s="742"/>
      <c r="E15" s="742"/>
      <c r="F15" s="742"/>
      <c r="G15" s="742"/>
      <c r="H15" s="742"/>
      <c r="I15" s="743"/>
    </row>
    <row r="16" spans="1:10" ht="13.5" thickBot="1">
      <c r="A16" s="363"/>
      <c r="B16" s="3"/>
      <c r="C16" s="3"/>
      <c r="D16" s="3"/>
      <c r="E16" s="3"/>
      <c r="F16" s="3"/>
      <c r="G16" s="3"/>
      <c r="H16" s="3"/>
      <c r="I16" s="102"/>
    </row>
  </sheetData>
  <customSheetViews>
    <customSheetView guid="{4815BE6A-DAE3-4DF6-B77E-1B568730B529}">
      <selection sqref="A1:F1"/>
      <pageMargins left="0.75" right="0.75" top="1" bottom="1" header="0" footer="0"/>
      <pageSetup paperSize="9" orientation="landscape" r:id="rId1"/>
      <headerFooter alignWithMargins="0"/>
    </customSheetView>
    <customSheetView guid="{F165901F-2ED3-463B-B2D8-F03C10664774}">
      <selection activeCell="M44" sqref="M44"/>
      <pageMargins left="0.75" right="0.75" top="1" bottom="1" header="0" footer="0"/>
      <pageSetup paperSize="9" orientation="landscape" r:id="rId2"/>
      <headerFooter alignWithMargins="0"/>
    </customSheetView>
  </customSheetViews>
  <mergeCells count="5">
    <mergeCell ref="G1:I1"/>
    <mergeCell ref="A1:F1"/>
    <mergeCell ref="A4:I4"/>
    <mergeCell ref="B7:E7"/>
    <mergeCell ref="F7:I7"/>
  </mergeCells>
  <phoneticPr fontId="0" type="noConversion"/>
  <hyperlinks>
    <hyperlink ref="G1" location="Indhold!A1" display="Tilbage til indholdsoversigten"/>
  </hyperlinks>
  <pageMargins left="0.75" right="0.75" top="1" bottom="1" header="0" footer="0"/>
  <pageSetup paperSize="9" orientation="landscape"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7"/>
  <dimension ref="A1:M85"/>
  <sheetViews>
    <sheetView topLeftCell="A25" zoomScale="80" zoomScaleNormal="80" workbookViewId="0">
      <selection activeCell="F60" sqref="F60"/>
    </sheetView>
  </sheetViews>
  <sheetFormatPr defaultRowHeight="12.75"/>
  <cols>
    <col min="1" max="1" width="9.85546875" customWidth="1"/>
    <col min="2" max="2" width="39" customWidth="1"/>
    <col min="3" max="3" width="16.7109375" hidden="1" customWidth="1"/>
    <col min="4" max="4" width="36.5703125" customWidth="1"/>
    <col min="5" max="5" width="10.7109375" customWidth="1"/>
    <col min="6" max="6" width="20.140625" customWidth="1"/>
    <col min="7" max="10" width="10.7109375" customWidth="1"/>
    <col min="11" max="11" width="11" customWidth="1"/>
    <col min="12" max="12" width="9.42578125" customWidth="1"/>
    <col min="16" max="16" width="13.42578125" customWidth="1"/>
    <col min="17" max="17" width="14.28515625" customWidth="1"/>
    <col min="18" max="18" width="13.42578125" customWidth="1"/>
    <col min="19" max="19" width="11.7109375" customWidth="1"/>
    <col min="20" max="20" width="12.42578125" customWidth="1"/>
    <col min="21" max="21" width="11.7109375" customWidth="1"/>
  </cols>
  <sheetData>
    <row r="1" spans="1:13" ht="23.65" customHeight="1" thickBot="1">
      <c r="A1" s="978" t="s">
        <v>847</v>
      </c>
      <c r="B1" s="979"/>
      <c r="C1" s="979"/>
      <c r="D1" s="979"/>
      <c r="E1" s="979"/>
      <c r="F1" s="979"/>
      <c r="G1" s="979"/>
      <c r="H1" s="979"/>
      <c r="I1" s="979"/>
      <c r="J1" s="976" t="s">
        <v>79</v>
      </c>
      <c r="K1" s="976"/>
      <c r="L1" s="977"/>
    </row>
    <row r="2" spans="1:13" s="427" customFormat="1" ht="23.65" customHeight="1">
      <c r="A2" s="440"/>
      <c r="B2" s="440"/>
      <c r="C2" s="253"/>
      <c r="D2" s="441"/>
      <c r="E2" s="441"/>
      <c r="F2" s="441"/>
      <c r="G2" s="441"/>
      <c r="H2" s="441"/>
      <c r="I2" s="441"/>
      <c r="J2" s="441"/>
      <c r="K2" s="441"/>
      <c r="L2" s="441"/>
    </row>
    <row r="3" spans="1:13" ht="13.5" thickBot="1"/>
    <row r="4" spans="1:13" ht="12.75" customHeight="1" thickBot="1">
      <c r="A4" s="755"/>
      <c r="B4" s="971" t="s">
        <v>830</v>
      </c>
      <c r="C4" s="971"/>
      <c r="D4" s="971"/>
      <c r="E4" s="971"/>
      <c r="F4" s="971"/>
      <c r="G4" s="971"/>
      <c r="H4" s="971"/>
      <c r="I4" s="971"/>
      <c r="J4" s="971"/>
      <c r="K4" s="971"/>
      <c r="L4" s="972"/>
      <c r="M4" s="306"/>
    </row>
    <row r="5" spans="1:13" ht="26.1" customHeight="1">
      <c r="A5" s="457"/>
      <c r="B5" s="234"/>
      <c r="C5" s="234"/>
      <c r="D5" s="234"/>
      <c r="E5" s="234"/>
      <c r="F5" s="234"/>
      <c r="G5" s="234"/>
      <c r="H5" s="234"/>
      <c r="I5" s="410"/>
      <c r="J5" s="234"/>
      <c r="K5" s="234"/>
      <c r="L5" s="91"/>
      <c r="M5" s="306"/>
    </row>
    <row r="6" spans="1:13">
      <c r="A6" s="756"/>
      <c r="B6" s="330"/>
      <c r="C6" s="330"/>
      <c r="D6" s="396"/>
      <c r="E6" s="1062" t="s">
        <v>42</v>
      </c>
      <c r="F6" s="1062"/>
      <c r="G6" s="1062"/>
      <c r="H6" s="1063"/>
      <c r="I6" s="1064" t="s">
        <v>43</v>
      </c>
      <c r="J6" s="1065"/>
      <c r="K6" s="1065"/>
      <c r="L6" s="1066"/>
      <c r="M6" s="306"/>
    </row>
    <row r="7" spans="1:13" ht="25.5">
      <c r="A7" s="757" t="s">
        <v>48</v>
      </c>
      <c r="B7" s="195" t="s">
        <v>264</v>
      </c>
      <c r="C7" s="195"/>
      <c r="D7" s="318"/>
      <c r="E7" s="318" t="s">
        <v>191</v>
      </c>
      <c r="F7" s="318" t="s">
        <v>192</v>
      </c>
      <c r="G7" s="318" t="s">
        <v>193</v>
      </c>
      <c r="H7" s="395"/>
      <c r="I7" s="318" t="s">
        <v>191</v>
      </c>
      <c r="J7" s="318" t="s">
        <v>192</v>
      </c>
      <c r="K7" s="318" t="s">
        <v>193</v>
      </c>
      <c r="L7" s="610"/>
      <c r="M7" s="306"/>
    </row>
    <row r="8" spans="1:13">
      <c r="A8" s="758"/>
      <c r="B8" s="178"/>
      <c r="C8" s="178"/>
      <c r="D8" s="178"/>
      <c r="E8" s="195" t="s">
        <v>266</v>
      </c>
      <c r="F8" s="195" t="s">
        <v>266</v>
      </c>
      <c r="G8" s="195" t="s">
        <v>267</v>
      </c>
      <c r="H8" s="319"/>
      <c r="I8" s="195" t="s">
        <v>266</v>
      </c>
      <c r="J8" s="195" t="s">
        <v>266</v>
      </c>
      <c r="K8" s="195" t="s">
        <v>267</v>
      </c>
      <c r="L8" s="658"/>
      <c r="M8" s="306"/>
    </row>
    <row r="9" spans="1:13" ht="19.5">
      <c r="A9" s="759"/>
      <c r="B9" s="195" t="s">
        <v>195</v>
      </c>
      <c r="C9" s="760"/>
      <c r="D9" s="321"/>
      <c r="E9" s="234"/>
      <c r="F9" s="234"/>
      <c r="G9" s="234"/>
      <c r="H9" s="320"/>
      <c r="I9" s="321"/>
      <c r="J9" s="321"/>
      <c r="K9" s="322"/>
      <c r="L9" s="761"/>
      <c r="M9" s="306"/>
    </row>
    <row r="10" spans="1:13" ht="15">
      <c r="A10" s="762">
        <v>3015</v>
      </c>
      <c r="B10" s="763" t="s">
        <v>326</v>
      </c>
      <c r="C10" s="763"/>
      <c r="D10" s="763" t="s">
        <v>305</v>
      </c>
      <c r="E10" s="333">
        <v>70520</v>
      </c>
      <c r="F10" s="333">
        <v>10930</v>
      </c>
      <c r="G10" s="333">
        <v>11440</v>
      </c>
      <c r="H10" s="323"/>
      <c r="I10" s="164">
        <f>+E10*1.05</f>
        <v>74046</v>
      </c>
      <c r="J10" s="165">
        <f>+F10*1.1</f>
        <v>12023.000000000002</v>
      </c>
      <c r="K10" s="166">
        <f t="shared" ref="K10:K15" si="0">+G10*1.19</f>
        <v>13613.599999999999</v>
      </c>
      <c r="L10" s="764"/>
      <c r="M10" s="306"/>
    </row>
    <row r="11" spans="1:13" ht="15">
      <c r="A11" s="762"/>
      <c r="B11" s="763"/>
      <c r="C11" s="763"/>
      <c r="D11" s="763" t="s">
        <v>59</v>
      </c>
      <c r="E11" s="333">
        <v>68030</v>
      </c>
      <c r="F11" s="333">
        <v>10930</v>
      </c>
      <c r="G11" s="333">
        <v>11440</v>
      </c>
      <c r="H11" s="323"/>
      <c r="I11" s="164">
        <f t="shared" ref="I11:I15" si="1">+E11*1.05</f>
        <v>71431.5</v>
      </c>
      <c r="J11" s="165">
        <f>+F11*1.1</f>
        <v>12023.000000000002</v>
      </c>
      <c r="K11" s="166">
        <f t="shared" si="0"/>
        <v>13613.599999999999</v>
      </c>
      <c r="L11" s="765"/>
      <c r="M11" s="306"/>
    </row>
    <row r="12" spans="1:13" ht="15">
      <c r="A12" s="766">
        <v>3016</v>
      </c>
      <c r="B12" s="763" t="s">
        <v>243</v>
      </c>
      <c r="C12" s="763"/>
      <c r="D12" s="763" t="s">
        <v>305</v>
      </c>
      <c r="E12" s="333">
        <v>66180</v>
      </c>
      <c r="F12" s="333">
        <v>10870</v>
      </c>
      <c r="G12" s="333">
        <v>12030</v>
      </c>
      <c r="H12" s="323"/>
      <c r="I12" s="164">
        <f t="shared" si="1"/>
        <v>69489</v>
      </c>
      <c r="J12" s="165">
        <f t="shared" ref="J12:J15" si="2">+F12*1.1</f>
        <v>11957.000000000002</v>
      </c>
      <c r="K12" s="166">
        <f t="shared" si="0"/>
        <v>14315.699999999999</v>
      </c>
      <c r="L12" s="765"/>
      <c r="M12" s="306"/>
    </row>
    <row r="13" spans="1:13" ht="15">
      <c r="A13" s="766"/>
      <c r="B13" s="763"/>
      <c r="C13" s="763"/>
      <c r="D13" s="763" t="s">
        <v>306</v>
      </c>
      <c r="E13" s="333">
        <v>48490</v>
      </c>
      <c r="F13" s="333">
        <v>10870</v>
      </c>
      <c r="G13" s="333">
        <v>12030</v>
      </c>
      <c r="H13" s="323"/>
      <c r="I13" s="164">
        <f t="shared" si="1"/>
        <v>50914.5</v>
      </c>
      <c r="J13" s="165">
        <f>+F13*1.1</f>
        <v>11957.000000000002</v>
      </c>
      <c r="K13" s="166">
        <f t="shared" si="0"/>
        <v>14315.699999999999</v>
      </c>
      <c r="L13" s="765"/>
      <c r="M13" s="306"/>
    </row>
    <row r="14" spans="1:13" ht="15">
      <c r="A14" s="766">
        <v>3018</v>
      </c>
      <c r="B14" s="763" t="s">
        <v>10</v>
      </c>
      <c r="C14" s="763"/>
      <c r="D14" s="763"/>
      <c r="E14" s="333">
        <v>74160</v>
      </c>
      <c r="F14" s="333">
        <v>9490</v>
      </c>
      <c r="G14" s="333">
        <v>12350</v>
      </c>
      <c r="H14" s="323"/>
      <c r="I14" s="164">
        <f t="shared" si="1"/>
        <v>77868</v>
      </c>
      <c r="J14" s="165">
        <f t="shared" si="2"/>
        <v>10439</v>
      </c>
      <c r="K14" s="166">
        <f t="shared" si="0"/>
        <v>14696.5</v>
      </c>
      <c r="L14" s="765"/>
      <c r="M14" s="306"/>
    </row>
    <row r="15" spans="1:13" ht="15">
      <c r="A15" s="766">
        <v>3019</v>
      </c>
      <c r="B15" s="763" t="s">
        <v>11</v>
      </c>
      <c r="C15" s="763"/>
      <c r="D15" s="763"/>
      <c r="E15" s="333">
        <v>193470</v>
      </c>
      <c r="F15" s="333">
        <v>17280</v>
      </c>
      <c r="G15" s="333">
        <v>28080</v>
      </c>
      <c r="H15" s="323"/>
      <c r="I15" s="164">
        <f t="shared" si="1"/>
        <v>203143.5</v>
      </c>
      <c r="J15" s="165">
        <f t="shared" si="2"/>
        <v>19008</v>
      </c>
      <c r="K15" s="166">
        <f t="shared" si="0"/>
        <v>33415.199999999997</v>
      </c>
      <c r="L15" s="765"/>
      <c r="M15" s="306"/>
    </row>
    <row r="16" spans="1:13">
      <c r="A16" s="766"/>
      <c r="B16" s="763"/>
      <c r="C16" s="763"/>
      <c r="D16" s="763"/>
      <c r="E16" s="177"/>
      <c r="F16" s="177"/>
      <c r="G16" s="177"/>
      <c r="H16" s="177"/>
      <c r="I16" s="324"/>
      <c r="J16" s="325"/>
      <c r="K16" s="196"/>
      <c r="L16" s="24"/>
      <c r="M16" s="306"/>
    </row>
    <row r="17" spans="1:13">
      <c r="A17" s="767"/>
      <c r="B17" s="329" t="s">
        <v>334</v>
      </c>
      <c r="C17" s="397"/>
      <c r="D17" s="397"/>
      <c r="E17" s="399"/>
      <c r="F17" s="399"/>
      <c r="G17" s="399"/>
      <c r="H17" s="400"/>
      <c r="I17" s="409"/>
      <c r="J17" s="399"/>
      <c r="K17" s="399"/>
      <c r="L17" s="768"/>
      <c r="M17" s="306"/>
    </row>
    <row r="18" spans="1:13">
      <c r="A18" s="762">
        <v>3015</v>
      </c>
      <c r="B18" s="763" t="s">
        <v>326</v>
      </c>
      <c r="C18" s="763"/>
      <c r="D18" s="763" t="s">
        <v>305</v>
      </c>
      <c r="E18" s="333">
        <v>63580</v>
      </c>
      <c r="F18" s="333">
        <v>10930</v>
      </c>
      <c r="G18" s="333">
        <v>11440</v>
      </c>
      <c r="H18" s="326"/>
      <c r="I18" s="166">
        <f>+E18*1.05</f>
        <v>66759</v>
      </c>
      <c r="J18" s="177">
        <f>+F18*1.1</f>
        <v>12023.000000000002</v>
      </c>
      <c r="K18" s="177">
        <f>+G18*1.19</f>
        <v>13613.599999999999</v>
      </c>
      <c r="L18" s="24"/>
      <c r="M18" s="306"/>
    </row>
    <row r="19" spans="1:13">
      <c r="A19" s="762"/>
      <c r="B19" s="763"/>
      <c r="C19" s="763"/>
      <c r="D19" s="763" t="s">
        <v>59</v>
      </c>
      <c r="E19" s="333">
        <v>61090</v>
      </c>
      <c r="F19" s="333">
        <v>10930</v>
      </c>
      <c r="G19" s="333">
        <v>11440</v>
      </c>
      <c r="H19" s="326"/>
      <c r="I19" s="166">
        <f>+E19*1.05</f>
        <v>64144.5</v>
      </c>
      <c r="J19" s="177">
        <f>+F19*1.1</f>
        <v>12023.000000000002</v>
      </c>
      <c r="K19" s="177">
        <f>+G19*1.19</f>
        <v>13613.599999999999</v>
      </c>
      <c r="L19" s="24"/>
      <c r="M19" s="306"/>
    </row>
    <row r="20" spans="1:13">
      <c r="A20" s="766">
        <v>3016</v>
      </c>
      <c r="B20" s="763" t="s">
        <v>243</v>
      </c>
      <c r="C20" s="763"/>
      <c r="D20" s="763" t="s">
        <v>305</v>
      </c>
      <c r="E20" s="333">
        <v>54320</v>
      </c>
      <c r="F20" s="333">
        <v>10870</v>
      </c>
      <c r="G20" s="333">
        <v>12030</v>
      </c>
      <c r="H20" s="326"/>
      <c r="I20" s="166">
        <f>+E20*1.05</f>
        <v>57036</v>
      </c>
      <c r="J20" s="177">
        <f>+F20*1.1</f>
        <v>11957.000000000002</v>
      </c>
      <c r="K20" s="177">
        <f>+G20*1.19</f>
        <v>14315.699999999999</v>
      </c>
      <c r="L20" s="91"/>
      <c r="M20" s="306"/>
    </row>
    <row r="21" spans="1:13">
      <c r="A21" s="766"/>
      <c r="B21" s="763"/>
      <c r="C21" s="763"/>
      <c r="D21" s="763" t="s">
        <v>306</v>
      </c>
      <c r="E21" s="333">
        <v>32150</v>
      </c>
      <c r="F21" s="333">
        <v>10870</v>
      </c>
      <c r="G21" s="333">
        <v>12030</v>
      </c>
      <c r="H21" s="326"/>
      <c r="I21" s="166">
        <f>+E21*1.05</f>
        <v>33757.5</v>
      </c>
      <c r="J21" s="177">
        <f>+F21*1.1</f>
        <v>11957.000000000002</v>
      </c>
      <c r="K21" s="177">
        <f>+G21*1.19</f>
        <v>14315.699999999999</v>
      </c>
      <c r="L21" s="91"/>
      <c r="M21" s="306"/>
    </row>
    <row r="22" spans="1:13" ht="19.5">
      <c r="A22" s="769"/>
      <c r="B22" s="329" t="s">
        <v>238</v>
      </c>
      <c r="C22" s="398"/>
      <c r="D22" s="401"/>
      <c r="E22" s="402"/>
      <c r="F22" s="402"/>
      <c r="G22" s="402"/>
      <c r="H22" s="403"/>
      <c r="I22" s="404"/>
      <c r="J22" s="404"/>
      <c r="K22" s="404"/>
      <c r="L22" s="770"/>
      <c r="M22" s="306"/>
    </row>
    <row r="23" spans="1:13">
      <c r="A23" s="457">
        <v>3015</v>
      </c>
      <c r="B23" s="511" t="s">
        <v>196</v>
      </c>
      <c r="C23" s="511"/>
      <c r="D23" s="196" t="s">
        <v>308</v>
      </c>
      <c r="E23" s="333">
        <v>6170</v>
      </c>
      <c r="F23" s="771" t="s">
        <v>198</v>
      </c>
      <c r="G23" s="771" t="s">
        <v>198</v>
      </c>
      <c r="H23" s="194"/>
      <c r="I23" s="324">
        <f>+E23*1.05</f>
        <v>6478.5</v>
      </c>
      <c r="J23" s="194" t="s">
        <v>198</v>
      </c>
      <c r="K23" s="194" t="s">
        <v>198</v>
      </c>
      <c r="L23" s="695"/>
      <c r="M23" s="306"/>
    </row>
    <row r="24" spans="1:13">
      <c r="A24" s="457">
        <v>3015</v>
      </c>
      <c r="B24" s="511" t="s">
        <v>9</v>
      </c>
      <c r="C24" s="511"/>
      <c r="D24" s="196" t="s">
        <v>309</v>
      </c>
      <c r="E24" s="771" t="s">
        <v>198</v>
      </c>
      <c r="F24">
        <v>270</v>
      </c>
      <c r="G24" s="771" t="s">
        <v>198</v>
      </c>
      <c r="H24" s="194"/>
      <c r="I24" s="390" t="s">
        <v>198</v>
      </c>
      <c r="J24" s="177">
        <f>+F24*1.1</f>
        <v>297</v>
      </c>
      <c r="K24" s="194" t="s">
        <v>198</v>
      </c>
      <c r="L24" s="695"/>
      <c r="M24" s="306"/>
    </row>
    <row r="25" spans="1:13">
      <c r="A25" s="766">
        <v>3016</v>
      </c>
      <c r="B25" s="511" t="s">
        <v>304</v>
      </c>
      <c r="C25" s="511"/>
      <c r="D25" s="196" t="s">
        <v>309</v>
      </c>
      <c r="E25" s="771" t="s">
        <v>198</v>
      </c>
      <c r="F25" s="163">
        <v>280</v>
      </c>
      <c r="G25" s="771" t="s">
        <v>198</v>
      </c>
      <c r="H25" s="194"/>
      <c r="I25" s="390" t="s">
        <v>198</v>
      </c>
      <c r="J25" s="177">
        <f>+F25*1.1</f>
        <v>308</v>
      </c>
      <c r="K25" s="194" t="s">
        <v>198</v>
      </c>
      <c r="L25" s="695"/>
      <c r="M25" s="306"/>
    </row>
    <row r="26" spans="1:13">
      <c r="A26" s="766">
        <v>3018</v>
      </c>
      <c r="B26" s="511" t="s">
        <v>307</v>
      </c>
      <c r="C26" s="511"/>
      <c r="D26" s="196" t="s">
        <v>309</v>
      </c>
      <c r="E26" s="771" t="s">
        <v>198</v>
      </c>
      <c r="F26">
        <v>270</v>
      </c>
      <c r="G26" s="771" t="s">
        <v>198</v>
      </c>
      <c r="H26" s="194"/>
      <c r="I26" s="390" t="s">
        <v>198</v>
      </c>
      <c r="J26" s="177">
        <f>+F26*1.1</f>
        <v>297</v>
      </c>
      <c r="K26" s="194" t="s">
        <v>198</v>
      </c>
      <c r="L26" s="695"/>
      <c r="M26" s="306"/>
    </row>
    <row r="27" spans="1:13">
      <c r="A27" s="766">
        <v>3019</v>
      </c>
      <c r="B27" s="511" t="s">
        <v>310</v>
      </c>
      <c r="C27" s="511"/>
      <c r="D27" s="196" t="s">
        <v>309</v>
      </c>
      <c r="E27" s="771" t="s">
        <v>198</v>
      </c>
      <c r="F27" s="163">
        <v>460</v>
      </c>
      <c r="G27" s="771" t="s">
        <v>198</v>
      </c>
      <c r="H27" s="194"/>
      <c r="I27" s="390" t="s">
        <v>198</v>
      </c>
      <c r="J27" s="177">
        <f>+F27*1.1</f>
        <v>506.00000000000006</v>
      </c>
      <c r="K27" s="194" t="s">
        <v>198</v>
      </c>
      <c r="L27" s="695"/>
      <c r="M27" s="306"/>
    </row>
    <row r="28" spans="1:13">
      <c r="A28" s="457" t="s">
        <v>174</v>
      </c>
      <c r="B28" s="196" t="s">
        <v>311</v>
      </c>
      <c r="C28" s="196"/>
      <c r="D28" s="196"/>
      <c r="E28" s="196"/>
      <c r="F28" s="196"/>
      <c r="G28" s="274"/>
      <c r="H28" s="196"/>
      <c r="I28" s="327"/>
      <c r="J28" s="196"/>
      <c r="K28" s="196"/>
      <c r="L28" s="695"/>
      <c r="M28" s="306"/>
    </row>
    <row r="29" spans="1:13">
      <c r="A29" s="457" t="s">
        <v>175</v>
      </c>
      <c r="B29" s="196" t="s">
        <v>312</v>
      </c>
      <c r="C29" s="196"/>
      <c r="D29" s="196"/>
      <c r="E29" s="196"/>
      <c r="F29" s="196"/>
      <c r="G29" s="196"/>
      <c r="H29" s="196"/>
      <c r="I29" s="327"/>
      <c r="J29" s="196"/>
      <c r="K29" s="196"/>
      <c r="L29" s="695"/>
      <c r="M29" s="306"/>
    </row>
    <row r="30" spans="1:13">
      <c r="A30" s="457"/>
      <c r="B30" s="196"/>
      <c r="C30" s="196"/>
      <c r="D30" s="196"/>
      <c r="E30" s="196"/>
      <c r="F30" s="196"/>
      <c r="G30" s="196"/>
      <c r="H30" s="196"/>
      <c r="I30" s="327"/>
      <c r="J30" s="196"/>
      <c r="K30" s="196"/>
      <c r="L30" s="695"/>
      <c r="M30" s="306"/>
    </row>
    <row r="31" spans="1:13" ht="19.5">
      <c r="A31" s="769"/>
      <c r="B31" s="753" t="s">
        <v>176</v>
      </c>
      <c r="C31" s="398"/>
      <c r="D31" s="401"/>
      <c r="E31" s="270" t="s">
        <v>42</v>
      </c>
      <c r="F31" s="412"/>
      <c r="G31" s="302"/>
      <c r="H31" s="412"/>
      <c r="I31" s="754" t="s">
        <v>43</v>
      </c>
      <c r="J31" s="404"/>
      <c r="K31" s="401"/>
      <c r="L31" s="770"/>
      <c r="M31" s="306"/>
    </row>
    <row r="32" spans="1:13">
      <c r="A32" s="766">
        <v>3018</v>
      </c>
      <c r="B32" s="763" t="s">
        <v>313</v>
      </c>
      <c r="C32" s="763"/>
      <c r="D32" s="234" t="s">
        <v>348</v>
      </c>
      <c r="E32" s="333">
        <v>36470</v>
      </c>
      <c r="F32" s="194"/>
      <c r="G32" s="253"/>
      <c r="H32" s="194"/>
      <c r="I32" s="164">
        <f t="shared" ref="I32:I37" si="3">+E32*1.05</f>
        <v>38293.5</v>
      </c>
      <c r="J32" s="196"/>
      <c r="K32" s="234"/>
      <c r="L32" s="91"/>
      <c r="M32" s="306"/>
    </row>
    <row r="33" spans="1:13" ht="14.25" customHeight="1">
      <c r="A33" s="766">
        <v>3019</v>
      </c>
      <c r="B33" s="763" t="s">
        <v>310</v>
      </c>
      <c r="C33" s="763"/>
      <c r="D33" s="234" t="s">
        <v>314</v>
      </c>
      <c r="E33" s="333">
        <v>1380</v>
      </c>
      <c r="F33" s="194"/>
      <c r="G33" s="253"/>
      <c r="H33" s="194"/>
      <c r="I33" s="164">
        <f t="shared" si="3"/>
        <v>1449</v>
      </c>
      <c r="J33" s="196"/>
      <c r="K33" s="234"/>
      <c r="L33" s="91"/>
      <c r="M33" s="306"/>
    </row>
    <row r="34" spans="1:13" ht="16.149999999999999" customHeight="1">
      <c r="A34" s="766">
        <v>3019</v>
      </c>
      <c r="B34" s="763" t="s">
        <v>310</v>
      </c>
      <c r="C34" s="763"/>
      <c r="D34" s="234" t="s">
        <v>315</v>
      </c>
      <c r="E34" s="333">
        <v>3490</v>
      </c>
      <c r="F34" s="194"/>
      <c r="G34" s="253"/>
      <c r="H34" s="194"/>
      <c r="I34" s="164">
        <f t="shared" si="3"/>
        <v>3664.5</v>
      </c>
      <c r="J34" s="135"/>
      <c r="K34" s="136"/>
      <c r="L34" s="91"/>
      <c r="M34" s="306"/>
    </row>
    <row r="35" spans="1:13" ht="12.75" customHeight="1">
      <c r="A35" s="766">
        <v>3019</v>
      </c>
      <c r="B35" s="772" t="s">
        <v>545</v>
      </c>
      <c r="C35" s="234"/>
      <c r="D35" s="234" t="s">
        <v>546</v>
      </c>
      <c r="E35" s="333">
        <v>109550</v>
      </c>
      <c r="F35" s="194"/>
      <c r="G35" s="253"/>
      <c r="H35" s="194"/>
      <c r="I35" s="393">
        <f t="shared" si="3"/>
        <v>115027.5</v>
      </c>
      <c r="J35" s="135"/>
      <c r="K35" s="136"/>
      <c r="L35" s="91"/>
      <c r="M35" s="306"/>
    </row>
    <row r="36" spans="1:13" ht="12.75" customHeight="1">
      <c r="A36" s="773">
        <v>3018</v>
      </c>
      <c r="B36" s="774" t="s">
        <v>514</v>
      </c>
      <c r="C36" s="774"/>
      <c r="D36" s="517" t="s">
        <v>515</v>
      </c>
      <c r="E36">
        <v>520</v>
      </c>
      <c r="F36" s="194"/>
      <c r="G36" s="253"/>
      <c r="H36" s="194"/>
      <c r="I36" s="394">
        <f t="shared" si="3"/>
        <v>546</v>
      </c>
      <c r="J36" s="135"/>
      <c r="K36" s="136"/>
      <c r="L36" s="91"/>
      <c r="M36" s="306"/>
    </row>
    <row r="37" spans="1:13">
      <c r="A37" s="773">
        <v>3018</v>
      </c>
      <c r="B37" s="774" t="s">
        <v>516</v>
      </c>
      <c r="C37" s="774"/>
      <c r="D37" s="517" t="s">
        <v>515</v>
      </c>
      <c r="E37">
        <v>260</v>
      </c>
      <c r="F37" s="194"/>
      <c r="G37" s="253"/>
      <c r="H37" s="194"/>
      <c r="I37" s="394">
        <f t="shared" si="3"/>
        <v>273</v>
      </c>
      <c r="J37" s="135"/>
      <c r="K37" s="136"/>
      <c r="L37" s="91"/>
      <c r="M37" s="306"/>
    </row>
    <row r="38" spans="1:13">
      <c r="A38" s="457" t="s">
        <v>174</v>
      </c>
      <c r="B38" s="234" t="s">
        <v>311</v>
      </c>
      <c r="C38" s="234"/>
      <c r="D38" s="234"/>
      <c r="E38" s="196"/>
      <c r="F38" s="196"/>
      <c r="G38" s="253"/>
      <c r="H38" s="196"/>
      <c r="I38" s="327"/>
      <c r="J38" s="135"/>
      <c r="K38" s="136"/>
      <c r="L38" s="775"/>
      <c r="M38" s="306"/>
    </row>
    <row r="39" spans="1:13" ht="16.149999999999999" customHeight="1">
      <c r="A39" s="457" t="s">
        <v>175</v>
      </c>
      <c r="B39" s="234" t="s">
        <v>312</v>
      </c>
      <c r="C39" s="234"/>
      <c r="D39" s="234"/>
      <c r="E39" s="196"/>
      <c r="F39" s="196"/>
      <c r="G39" s="196"/>
      <c r="H39" s="196"/>
      <c r="I39" s="137"/>
      <c r="J39" s="135"/>
      <c r="K39" s="136"/>
      <c r="L39" s="775"/>
      <c r="M39" s="306"/>
    </row>
    <row r="40" spans="1:13" ht="16.149999999999999" customHeight="1">
      <c r="A40" s="457"/>
      <c r="B40" s="234"/>
      <c r="C40" s="234"/>
      <c r="D40" s="234"/>
      <c r="E40" s="196"/>
      <c r="F40" s="196"/>
      <c r="G40" s="196"/>
      <c r="H40" s="196"/>
      <c r="I40" s="408"/>
      <c r="J40" s="496"/>
      <c r="K40" s="178"/>
      <c r="L40" s="24"/>
      <c r="M40" s="306"/>
    </row>
    <row r="41" spans="1:13" ht="16.149999999999999" customHeight="1">
      <c r="A41" s="776"/>
      <c r="B41" s="329" t="s">
        <v>12</v>
      </c>
      <c r="C41" s="752"/>
      <c r="D41" s="397"/>
      <c r="E41" s="270" t="s">
        <v>242</v>
      </c>
      <c r="F41" s="412"/>
      <c r="G41" s="302"/>
      <c r="H41" s="412"/>
      <c r="I41" s="754" t="s">
        <v>43</v>
      </c>
      <c r="J41" s="412"/>
      <c r="K41" s="401"/>
      <c r="L41" s="770"/>
      <c r="M41" s="306"/>
    </row>
    <row r="42" spans="1:13">
      <c r="A42" s="457">
        <v>3015</v>
      </c>
      <c r="B42" s="763" t="s">
        <v>13</v>
      </c>
      <c r="C42" s="763"/>
      <c r="D42" s="196" t="s">
        <v>12</v>
      </c>
      <c r="E42" s="333">
        <v>104690</v>
      </c>
      <c r="F42" s="196"/>
      <c r="G42" s="253"/>
      <c r="H42" s="322"/>
      <c r="I42" s="137">
        <f>E42*1.05</f>
        <v>109924.5</v>
      </c>
      <c r="J42" s="322"/>
      <c r="K42" s="321"/>
      <c r="L42" s="761"/>
      <c r="M42" s="306"/>
    </row>
    <row r="43" spans="1:13">
      <c r="A43" s="766">
        <v>3016</v>
      </c>
      <c r="B43" s="763" t="s">
        <v>243</v>
      </c>
      <c r="C43" s="763"/>
      <c r="D43" s="196" t="s">
        <v>12</v>
      </c>
      <c r="E43" s="333">
        <v>98340</v>
      </c>
      <c r="F43" s="196"/>
      <c r="G43" s="253"/>
      <c r="H43" s="322"/>
      <c r="I43" s="137">
        <f>E43*1.05</f>
        <v>103257</v>
      </c>
      <c r="J43" s="135"/>
      <c r="K43" s="136"/>
      <c r="L43" s="775"/>
      <c r="M43" s="306"/>
    </row>
    <row r="44" spans="1:13" ht="19.5" customHeight="1">
      <c r="A44" s="457"/>
      <c r="B44" s="234"/>
      <c r="C44" s="234"/>
      <c r="D44" s="234"/>
      <c r="E44" s="196"/>
      <c r="F44" s="196"/>
      <c r="G44" s="253"/>
      <c r="H44" s="196"/>
      <c r="I44" s="327"/>
      <c r="J44" s="135"/>
      <c r="K44" s="136"/>
      <c r="L44" s="775"/>
      <c r="M44" s="306"/>
    </row>
    <row r="45" spans="1:13">
      <c r="A45" s="457"/>
      <c r="B45" s="234"/>
      <c r="C45" s="234"/>
      <c r="D45" s="234"/>
      <c r="E45" s="178"/>
      <c r="F45" s="196"/>
      <c r="G45" s="253"/>
      <c r="H45" s="196"/>
      <c r="I45" s="328"/>
      <c r="J45" s="135"/>
      <c r="K45" s="136"/>
      <c r="L45" s="775"/>
      <c r="M45" s="306"/>
    </row>
    <row r="46" spans="1:13" ht="19.5" customHeight="1">
      <c r="A46" s="767"/>
      <c r="B46" s="1060" t="s">
        <v>467</v>
      </c>
      <c r="C46" s="1060"/>
      <c r="D46" s="1060"/>
      <c r="E46" s="1060"/>
      <c r="F46" s="1060"/>
      <c r="G46" s="39"/>
      <c r="H46" s="405"/>
      <c r="I46" s="383"/>
      <c r="J46" s="406"/>
      <c r="K46" s="407"/>
      <c r="L46" s="777"/>
      <c r="M46" s="306"/>
    </row>
    <row r="47" spans="1:13" ht="25.5">
      <c r="A47" s="457">
        <v>3016</v>
      </c>
      <c r="B47" s="234"/>
      <c r="C47" s="234"/>
      <c r="D47" s="778" t="s">
        <v>467</v>
      </c>
      <c r="E47" s="333">
        <v>90900</v>
      </c>
      <c r="F47" s="196"/>
      <c r="G47" s="253"/>
      <c r="H47" s="196"/>
      <c r="I47" s="168">
        <f>E47*1.05</f>
        <v>95445</v>
      </c>
      <c r="J47" s="196"/>
      <c r="K47" s="234"/>
      <c r="L47" s="91"/>
      <c r="M47" s="306"/>
    </row>
    <row r="48" spans="1:13">
      <c r="A48" s="457"/>
      <c r="B48" s="234"/>
      <c r="C48" s="234"/>
      <c r="D48" s="234"/>
      <c r="E48" s="194"/>
      <c r="F48" s="196"/>
      <c r="G48" s="253"/>
      <c r="H48" s="196"/>
      <c r="I48" s="327"/>
      <c r="J48" s="196"/>
      <c r="K48" s="234"/>
      <c r="L48" s="91"/>
      <c r="M48" s="306"/>
    </row>
    <row r="49" spans="1:13">
      <c r="A49" s="457"/>
      <c r="B49" s="234"/>
      <c r="C49" s="234"/>
      <c r="D49" s="234"/>
      <c r="E49" s="163"/>
      <c r="F49" s="196"/>
      <c r="G49" s="169"/>
      <c r="H49" s="196"/>
      <c r="I49" s="327"/>
      <c r="J49" s="196"/>
      <c r="K49" s="234"/>
      <c r="L49" s="91"/>
      <c r="M49" s="306"/>
    </row>
    <row r="50" spans="1:13" ht="19.5" customHeight="1">
      <c r="A50" s="767"/>
      <c r="B50" s="1060" t="s">
        <v>517</v>
      </c>
      <c r="C50" s="1060"/>
      <c r="D50" s="1060"/>
      <c r="E50" s="1060"/>
      <c r="F50" s="1060"/>
      <c r="G50" s="411"/>
      <c r="H50" s="412"/>
      <c r="I50" s="414"/>
      <c r="J50" s="412"/>
      <c r="K50" s="397"/>
      <c r="L50" s="601"/>
      <c r="M50" s="306"/>
    </row>
    <row r="51" spans="1:13">
      <c r="A51" s="457"/>
      <c r="B51" s="234" t="s">
        <v>518</v>
      </c>
      <c r="C51" s="234"/>
      <c r="D51" s="234"/>
      <c r="E51" s="163"/>
      <c r="F51" s="196"/>
      <c r="G51" s="169"/>
      <c r="H51" s="196"/>
      <c r="I51" s="327"/>
      <c r="J51" s="196"/>
      <c r="K51" s="234"/>
      <c r="L51" s="91"/>
      <c r="M51" s="306"/>
    </row>
    <row r="52" spans="1:13">
      <c r="A52" s="457"/>
      <c r="B52" s="234" t="s">
        <v>5780</v>
      </c>
      <c r="C52" s="234"/>
      <c r="D52" s="234"/>
      <c r="E52" s="163"/>
      <c r="F52" s="196"/>
      <c r="G52" s="169"/>
      <c r="H52" s="196"/>
      <c r="I52" s="327"/>
      <c r="J52" s="196"/>
      <c r="K52" s="234"/>
      <c r="L52" s="91"/>
      <c r="M52" s="306"/>
    </row>
    <row r="53" spans="1:13">
      <c r="A53" s="766">
        <v>3018</v>
      </c>
      <c r="B53" s="196" t="s">
        <v>519</v>
      </c>
      <c r="C53" s="196"/>
      <c r="D53" s="875">
        <v>220</v>
      </c>
      <c r="E53" s="163"/>
      <c r="F53" s="779"/>
      <c r="G53" s="169"/>
      <c r="H53" s="196"/>
      <c r="I53" s="327"/>
      <c r="J53" s="196"/>
      <c r="K53" s="234"/>
      <c r="L53" s="91"/>
      <c r="M53" s="306"/>
    </row>
    <row r="54" spans="1:13">
      <c r="A54" s="457">
        <v>3019</v>
      </c>
      <c r="B54" s="196" t="s">
        <v>520</v>
      </c>
      <c r="C54" s="196"/>
      <c r="D54" s="196">
        <v>470</v>
      </c>
      <c r="E54" s="234"/>
      <c r="F54" s="234"/>
      <c r="G54" s="234"/>
      <c r="H54" s="234"/>
      <c r="I54" s="415"/>
      <c r="J54" s="234"/>
      <c r="K54" s="234"/>
      <c r="L54" s="91"/>
      <c r="M54" s="306"/>
    </row>
    <row r="55" spans="1:13">
      <c r="A55" s="457"/>
      <c r="B55" s="234"/>
      <c r="C55" s="234"/>
      <c r="D55" s="234"/>
      <c r="E55" s="234"/>
      <c r="F55" s="234"/>
      <c r="G55" s="234"/>
      <c r="H55" s="234"/>
      <c r="I55" s="415"/>
      <c r="J55" s="234"/>
      <c r="K55" s="234"/>
      <c r="L55" s="91"/>
      <c r="M55" s="306"/>
    </row>
    <row r="56" spans="1:13">
      <c r="A56" s="780"/>
      <c r="B56" s="1061" t="s">
        <v>552</v>
      </c>
      <c r="C56" s="1061"/>
      <c r="D56" s="1061"/>
      <c r="E56" s="1061"/>
      <c r="F56" s="1061"/>
      <c r="G56" s="412"/>
      <c r="H56" s="412"/>
      <c r="I56" s="414"/>
      <c r="J56" s="412"/>
      <c r="K56" s="412"/>
      <c r="L56" s="781"/>
      <c r="M56" s="306"/>
    </row>
    <row r="57" spans="1:13" ht="13.5" thickBot="1">
      <c r="A57" s="782"/>
      <c r="B57" s="783" t="s">
        <v>553</v>
      </c>
      <c r="C57" s="784"/>
      <c r="D57" s="784"/>
      <c r="E57" s="784"/>
      <c r="F57" s="784"/>
      <c r="G57" s="784"/>
      <c r="H57" s="784"/>
      <c r="I57" s="785"/>
      <c r="J57" s="784"/>
      <c r="K57" s="784"/>
      <c r="L57" s="786"/>
      <c r="M57" s="306"/>
    </row>
    <row r="58" spans="1:13">
      <c r="A58" s="234"/>
      <c r="B58" s="234"/>
      <c r="C58" s="234"/>
      <c r="D58" s="234"/>
      <c r="E58" s="234"/>
      <c r="F58" s="234"/>
      <c r="G58" s="234"/>
      <c r="H58" s="795"/>
      <c r="I58" s="795"/>
      <c r="J58" s="234"/>
      <c r="K58" s="234"/>
      <c r="L58" s="38"/>
      <c r="M58" s="306"/>
    </row>
    <row r="59" spans="1:13" s="427" customFormat="1">
      <c r="A59" s="234"/>
      <c r="B59" s="234"/>
      <c r="C59" s="234"/>
      <c r="D59" s="234"/>
      <c r="E59" s="234"/>
      <c r="F59" s="234"/>
      <c r="G59" s="234"/>
      <c r="H59" s="234"/>
      <c r="I59" s="234"/>
      <c r="J59" s="234"/>
      <c r="K59" s="234"/>
      <c r="L59" s="38"/>
    </row>
    <row r="60" spans="1:13" s="427" customFormat="1">
      <c r="A60" s="234"/>
      <c r="B60" s="234"/>
      <c r="C60" s="234"/>
      <c r="D60" s="234"/>
      <c r="E60" s="234"/>
      <c r="F60" s="234"/>
      <c r="G60" s="234"/>
      <c r="H60" s="234"/>
      <c r="I60" s="234"/>
      <c r="J60" s="234"/>
      <c r="K60" s="234"/>
      <c r="L60" s="38"/>
    </row>
    <row r="61" spans="1:13" ht="13.5" thickBot="1">
      <c r="A61" s="337"/>
      <c r="B61" s="337"/>
      <c r="C61" s="337"/>
      <c r="D61" s="337"/>
      <c r="E61" s="337"/>
      <c r="F61" s="337"/>
      <c r="G61" s="337"/>
      <c r="H61" s="232"/>
      <c r="I61" s="232"/>
      <c r="J61" s="337"/>
      <c r="K61" s="337"/>
      <c r="L61" s="344"/>
      <c r="M61" s="306"/>
    </row>
    <row r="62" spans="1:13" ht="13.5" thickBot="1">
      <c r="A62" s="970" t="s">
        <v>831</v>
      </c>
      <c r="B62" s="971"/>
      <c r="C62" s="971"/>
      <c r="D62" s="971"/>
      <c r="E62" s="971"/>
      <c r="F62" s="971"/>
      <c r="G62" s="971"/>
      <c r="H62" s="971"/>
      <c r="I62" s="971"/>
      <c r="J62" s="971"/>
      <c r="K62" s="971"/>
      <c r="L62" s="972"/>
      <c r="M62" s="306"/>
    </row>
    <row r="63" spans="1:13" ht="12.75" customHeight="1">
      <c r="A63" s="467"/>
      <c r="B63" s="178"/>
      <c r="C63" s="178"/>
      <c r="D63" s="178"/>
      <c r="E63" s="178"/>
      <c r="F63" s="178"/>
      <c r="G63" s="178"/>
      <c r="H63" s="178"/>
      <c r="I63" s="178"/>
      <c r="J63" s="178"/>
      <c r="K63" s="178"/>
      <c r="L63" s="24"/>
      <c r="M63" s="306"/>
    </row>
    <row r="64" spans="1:13">
      <c r="A64" s="467"/>
      <c r="B64" s="787" t="s">
        <v>468</v>
      </c>
      <c r="C64" s="178"/>
      <c r="D64" s="178"/>
      <c r="E64" s="178"/>
      <c r="F64" s="178"/>
      <c r="G64" s="178"/>
      <c r="H64" s="178"/>
      <c r="I64" s="178"/>
      <c r="J64" s="178"/>
      <c r="K64" s="178"/>
      <c r="L64" s="24"/>
      <c r="M64" s="306"/>
    </row>
    <row r="65" spans="1:13">
      <c r="A65" s="467"/>
      <c r="B65" s="234" t="s">
        <v>410</v>
      </c>
      <c r="C65" s="788"/>
      <c r="D65" s="291">
        <v>1000000</v>
      </c>
      <c r="E65" s="788"/>
      <c r="F65" s="788"/>
      <c r="G65" s="788"/>
      <c r="H65" s="178"/>
      <c r="I65" s="178"/>
      <c r="J65" s="178"/>
      <c r="K65" s="178"/>
      <c r="L65" s="24"/>
      <c r="M65" s="306"/>
    </row>
    <row r="66" spans="1:13">
      <c r="A66" s="467"/>
      <c r="B66" s="788" t="s">
        <v>469</v>
      </c>
      <c r="C66" s="788"/>
      <c r="D66" s="291">
        <v>691770</v>
      </c>
      <c r="E66" s="788"/>
      <c r="F66" s="788"/>
      <c r="G66" s="788"/>
      <c r="H66" s="178"/>
      <c r="I66" s="178"/>
      <c r="J66" s="178"/>
      <c r="K66" s="178"/>
      <c r="L66" s="24"/>
      <c r="M66" s="306"/>
    </row>
    <row r="67" spans="1:13">
      <c r="A67" s="467"/>
      <c r="B67" s="788" t="s">
        <v>470</v>
      </c>
      <c r="C67" s="788"/>
      <c r="D67" s="291">
        <v>92240</v>
      </c>
      <c r="E67" s="234"/>
      <c r="F67" s="788"/>
      <c r="G67" s="788"/>
      <c r="H67" s="178"/>
      <c r="I67" s="178"/>
      <c r="J67" s="178"/>
      <c r="K67" s="178"/>
      <c r="L67" s="24"/>
      <c r="M67" s="306"/>
    </row>
    <row r="68" spans="1:13">
      <c r="A68" s="467"/>
      <c r="B68" s="234" t="s">
        <v>471</v>
      </c>
      <c r="C68" s="788"/>
      <c r="D68" s="291">
        <v>55340</v>
      </c>
      <c r="E68" s="788"/>
      <c r="F68" s="788"/>
      <c r="G68" s="788"/>
      <c r="H68" s="178"/>
      <c r="I68" s="178"/>
      <c r="J68" s="178"/>
      <c r="K68" s="178"/>
      <c r="L68" s="24"/>
      <c r="M68" s="306"/>
    </row>
    <row r="69" spans="1:13">
      <c r="A69" s="467"/>
      <c r="B69" s="234" t="s">
        <v>472</v>
      </c>
      <c r="C69" s="788"/>
      <c r="D69" s="291">
        <v>92240</v>
      </c>
      <c r="E69" s="788"/>
      <c r="F69" s="788"/>
      <c r="G69" s="788"/>
      <c r="H69" s="178"/>
      <c r="I69" s="178"/>
      <c r="J69" s="178"/>
      <c r="K69" s="178"/>
      <c r="L69" s="24"/>
      <c r="M69" s="306"/>
    </row>
    <row r="70" spans="1:13" ht="12.75" customHeight="1">
      <c r="A70" s="467"/>
      <c r="B70" s="788" t="s">
        <v>473</v>
      </c>
      <c r="C70" s="788"/>
      <c r="D70" s="291">
        <v>55340</v>
      </c>
      <c r="E70" s="788"/>
      <c r="F70" s="788"/>
      <c r="G70" s="788"/>
      <c r="H70" s="178"/>
      <c r="I70" s="178"/>
      <c r="J70" s="178"/>
      <c r="K70" s="178"/>
      <c r="L70" s="24"/>
      <c r="M70" s="306"/>
    </row>
    <row r="71" spans="1:13" ht="12.75" customHeight="1">
      <c r="A71" s="467"/>
      <c r="B71" s="788" t="s">
        <v>474</v>
      </c>
      <c r="C71" s="788"/>
      <c r="D71" s="291">
        <v>597</v>
      </c>
      <c r="E71" s="788"/>
      <c r="F71" s="788"/>
      <c r="G71" s="788"/>
      <c r="H71" s="178"/>
      <c r="I71" s="178"/>
      <c r="J71" s="178"/>
      <c r="K71" s="178"/>
      <c r="L71" s="24"/>
      <c r="M71" s="306"/>
    </row>
    <row r="72" spans="1:13" ht="12.75" customHeight="1">
      <c r="A72" s="467"/>
      <c r="B72" s="788" t="s">
        <v>475</v>
      </c>
      <c r="C72" s="788"/>
      <c r="D72" s="291">
        <v>184470</v>
      </c>
      <c r="E72" s="788"/>
      <c r="F72" s="788"/>
      <c r="G72" s="788"/>
      <c r="H72" s="178"/>
      <c r="I72" s="178"/>
      <c r="J72" s="178"/>
      <c r="K72" s="178"/>
      <c r="L72" s="24"/>
      <c r="M72" s="306"/>
    </row>
    <row r="73" spans="1:13">
      <c r="A73" s="467"/>
      <c r="B73" s="788"/>
      <c r="C73" s="788"/>
      <c r="D73" s="788"/>
      <c r="E73" s="788"/>
      <c r="F73" s="788"/>
      <c r="G73" s="788"/>
      <c r="H73" s="178"/>
      <c r="I73" s="178"/>
      <c r="J73" s="178"/>
      <c r="K73" s="178"/>
      <c r="L73" s="24"/>
      <c r="M73" s="306"/>
    </row>
    <row r="74" spans="1:13">
      <c r="A74" s="467"/>
      <c r="B74" s="789" t="s">
        <v>521</v>
      </c>
      <c r="C74" s="789"/>
      <c r="D74" s="789"/>
      <c r="E74" s="789"/>
      <c r="F74" s="789"/>
      <c r="G74" s="788"/>
      <c r="H74" s="178"/>
      <c r="I74" s="178"/>
      <c r="J74" s="178"/>
      <c r="K74" s="178"/>
      <c r="L74" s="24"/>
      <c r="M74" s="306"/>
    </row>
    <row r="75" spans="1:13">
      <c r="A75" s="467"/>
      <c r="B75" s="790"/>
      <c r="C75" s="790"/>
      <c r="D75" s="790"/>
      <c r="E75" s="790"/>
      <c r="F75" s="790"/>
      <c r="G75" s="180"/>
      <c r="H75" s="178"/>
      <c r="I75" s="178"/>
      <c r="J75" s="178"/>
      <c r="K75" s="178"/>
      <c r="L75" s="24"/>
      <c r="M75" s="306"/>
    </row>
    <row r="76" spans="1:13" ht="20.25" customHeight="1">
      <c r="A76" s="467"/>
      <c r="B76" s="787" t="s">
        <v>476</v>
      </c>
      <c r="C76" s="178"/>
      <c r="D76" s="178"/>
      <c r="E76" s="178"/>
      <c r="F76" s="178"/>
      <c r="G76" s="178"/>
      <c r="H76" s="178"/>
      <c r="I76" s="178"/>
      <c r="J76" s="178"/>
      <c r="K76" s="178"/>
      <c r="L76" s="24"/>
      <c r="M76" s="306"/>
    </row>
    <row r="77" spans="1:13" ht="12.75" customHeight="1">
      <c r="A77" s="467"/>
      <c r="B77" s="329" t="s">
        <v>477</v>
      </c>
      <c r="C77" s="330"/>
      <c r="D77" s="330"/>
      <c r="E77" s="331" t="s">
        <v>478</v>
      </c>
      <c r="F77" s="331" t="s">
        <v>479</v>
      </c>
      <c r="G77" s="178"/>
      <c r="H77" s="178"/>
      <c r="I77" s="178"/>
      <c r="J77" s="178"/>
      <c r="K77" s="178"/>
      <c r="L77" s="24"/>
      <c r="M77" s="306"/>
    </row>
    <row r="78" spans="1:13" ht="12.75" customHeight="1">
      <c r="A78" s="467"/>
      <c r="B78" s="791" t="s">
        <v>723</v>
      </c>
      <c r="C78" s="788"/>
      <c r="D78" s="788"/>
      <c r="E78" s="792"/>
      <c r="F78" s="793">
        <v>11060</v>
      </c>
      <c r="G78" s="178"/>
      <c r="H78" s="178"/>
      <c r="I78" s="178"/>
      <c r="J78" s="178"/>
      <c r="K78" s="178"/>
      <c r="L78" s="24"/>
      <c r="M78" s="306"/>
    </row>
    <row r="79" spans="1:13" ht="12.75" customHeight="1">
      <c r="A79" s="467"/>
      <c r="B79" s="794" t="s">
        <v>480</v>
      </c>
      <c r="C79" s="788"/>
      <c r="D79" s="788"/>
      <c r="E79" s="792"/>
      <c r="F79" s="793">
        <v>239820</v>
      </c>
      <c r="G79" s="178"/>
      <c r="H79" s="178"/>
      <c r="I79" s="178"/>
      <c r="J79" s="178"/>
      <c r="K79" s="178"/>
      <c r="L79" s="24"/>
      <c r="M79" s="306"/>
    </row>
    <row r="80" spans="1:13" ht="12.75" customHeight="1">
      <c r="A80" s="467"/>
      <c r="B80" s="1059" t="s">
        <v>535</v>
      </c>
      <c r="C80" s="1059"/>
      <c r="D80" s="1059"/>
      <c r="E80" s="792">
        <v>2383550</v>
      </c>
      <c r="F80" s="793">
        <v>6497400</v>
      </c>
      <c r="G80" s="178"/>
      <c r="H80" s="178"/>
      <c r="I80" s="178"/>
      <c r="J80" s="178"/>
      <c r="K80" s="178"/>
      <c r="L80" s="24"/>
      <c r="M80" s="306"/>
    </row>
    <row r="81" spans="1:13" ht="12.75" customHeight="1">
      <c r="A81" s="467"/>
      <c r="B81" s="1059" t="s">
        <v>522</v>
      </c>
      <c r="C81" s="1059"/>
      <c r="D81" s="1059"/>
      <c r="E81" s="792"/>
      <c r="F81" s="793">
        <v>16600</v>
      </c>
      <c r="G81" s="178"/>
      <c r="H81" s="178"/>
      <c r="I81" s="178"/>
      <c r="J81" s="178"/>
      <c r="K81" s="178"/>
      <c r="L81" s="24"/>
      <c r="M81" s="306"/>
    </row>
    <row r="82" spans="1:13" ht="12.75" customHeight="1">
      <c r="A82" s="467"/>
      <c r="B82" s="1059" t="s">
        <v>481</v>
      </c>
      <c r="C82" s="1059"/>
      <c r="D82" s="1059"/>
      <c r="E82" s="572"/>
      <c r="F82" s="793">
        <v>8297860</v>
      </c>
      <c r="G82" s="178"/>
      <c r="H82" s="178"/>
      <c r="I82" s="178"/>
      <c r="J82" s="178"/>
      <c r="K82" s="178"/>
      <c r="L82" s="24"/>
      <c r="M82" s="306"/>
    </row>
    <row r="83" spans="1:13" ht="12.75" customHeight="1">
      <c r="A83" s="467"/>
      <c r="B83" s="1059" t="s">
        <v>523</v>
      </c>
      <c r="C83" s="1059"/>
      <c r="D83" s="1059"/>
      <c r="E83" s="788"/>
      <c r="F83" s="793">
        <v>11060</v>
      </c>
      <c r="G83" s="178"/>
      <c r="H83" s="178"/>
      <c r="I83" s="178"/>
      <c r="J83" s="178"/>
      <c r="K83" s="178"/>
      <c r="L83" s="24"/>
      <c r="M83" s="306"/>
    </row>
    <row r="84" spans="1:13">
      <c r="A84" s="467"/>
      <c r="B84" s="788" t="s">
        <v>524</v>
      </c>
      <c r="C84" s="788"/>
      <c r="D84" s="788"/>
      <c r="E84" s="788"/>
      <c r="F84" s="793">
        <v>3689470</v>
      </c>
      <c r="G84" s="178"/>
      <c r="H84" s="178"/>
      <c r="I84" s="178"/>
      <c r="J84" s="178"/>
      <c r="K84" s="178"/>
      <c r="L84" s="24"/>
      <c r="M84" s="306"/>
    </row>
    <row r="85" spans="1:13" ht="13.5" thickBot="1">
      <c r="A85" s="363"/>
      <c r="B85" s="3"/>
      <c r="C85" s="3"/>
      <c r="D85" s="3"/>
      <c r="E85" s="3"/>
      <c r="F85" s="3"/>
      <c r="G85" s="3"/>
      <c r="H85" s="3"/>
      <c r="I85" s="3"/>
      <c r="J85" s="3"/>
      <c r="K85" s="3"/>
      <c r="L85" s="102"/>
    </row>
  </sheetData>
  <customSheetViews>
    <customSheetView guid="{4815BE6A-DAE3-4DF6-B77E-1B568730B529}" hiddenColumns="1">
      <selection sqref="A1:I1"/>
      <pageMargins left="0.37" right="0.28000000000000003" top="0.31" bottom="0.38" header="0.19" footer="0.25"/>
      <pageSetup paperSize="9" scale="80" fitToWidth="2" orientation="landscape" r:id="rId1"/>
      <headerFooter alignWithMargins="0"/>
    </customSheetView>
    <customSheetView guid="{F165901F-2ED3-463B-B2D8-F03C10664774}" hiddenColumns="1">
      <selection sqref="A1:I1"/>
      <pageMargins left="0.37" right="0.28000000000000003" top="0.31" bottom="0.38" header="0.19" footer="0.25"/>
      <pageSetup paperSize="9" scale="80" fitToWidth="2" orientation="landscape" r:id="rId2"/>
      <headerFooter alignWithMargins="0"/>
    </customSheetView>
  </customSheetViews>
  <mergeCells count="13">
    <mergeCell ref="B4:L4"/>
    <mergeCell ref="J1:L1"/>
    <mergeCell ref="A1:I1"/>
    <mergeCell ref="E6:H6"/>
    <mergeCell ref="I6:L6"/>
    <mergeCell ref="B80:D80"/>
    <mergeCell ref="B81:D81"/>
    <mergeCell ref="B82:D82"/>
    <mergeCell ref="B83:D83"/>
    <mergeCell ref="B46:F46"/>
    <mergeCell ref="B50:F50"/>
    <mergeCell ref="B56:F56"/>
    <mergeCell ref="A62:L62"/>
  </mergeCells>
  <phoneticPr fontId="0" type="noConversion"/>
  <hyperlinks>
    <hyperlink ref="J1" location="Indhold!A1" display="Tilbage til indholdsoversigten"/>
  </hyperlinks>
  <pageMargins left="0.37" right="0.28000000000000003" top="0.31" bottom="0.38" header="0.19" footer="0.25"/>
  <pageSetup paperSize="9" scale="80" fitToWidth="2" orientation="landscape"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70"/>
  <sheetViews>
    <sheetView zoomScaleNormal="100" workbookViewId="0">
      <pane ySplit="6" topLeftCell="A7" activePane="bottomLeft" state="frozen"/>
      <selection pane="bottomLeft" activeCell="I6" sqref="I6"/>
    </sheetView>
  </sheetViews>
  <sheetFormatPr defaultRowHeight="12.75"/>
  <cols>
    <col min="1" max="5" width="9.140625" style="916"/>
    <col min="6" max="6" width="26.7109375" style="916" customWidth="1"/>
    <col min="7" max="16384" width="9.140625" style="916"/>
  </cols>
  <sheetData>
    <row r="1" spans="1:17" customFormat="1" ht="21" thickBot="1">
      <c r="A1" s="978" t="s">
        <v>847</v>
      </c>
      <c r="B1" s="979"/>
      <c r="C1" s="979"/>
      <c r="D1" s="979"/>
      <c r="E1" s="979"/>
      <c r="F1" s="979"/>
      <c r="G1" s="979"/>
      <c r="H1" s="979"/>
      <c r="I1" s="979"/>
      <c r="J1" s="979"/>
      <c r="K1" s="979"/>
      <c r="L1" s="979"/>
      <c r="M1" s="979"/>
      <c r="N1" s="979"/>
      <c r="O1" s="920" t="s">
        <v>79</v>
      </c>
      <c r="P1" s="252"/>
      <c r="Q1" s="442"/>
    </row>
    <row r="2" spans="1:17" customFormat="1">
      <c r="A2" s="915"/>
      <c r="B2" s="915"/>
      <c r="C2" s="915"/>
      <c r="D2" s="915"/>
      <c r="E2" s="915"/>
      <c r="F2" s="915"/>
      <c r="G2" s="915"/>
      <c r="H2" s="915"/>
      <c r="I2" s="915"/>
      <c r="J2" s="915"/>
      <c r="K2" s="915"/>
      <c r="L2" s="915"/>
      <c r="M2" s="915"/>
      <c r="N2" s="915"/>
      <c r="O2" s="915"/>
      <c r="P2" s="915"/>
      <c r="Q2" s="915"/>
    </row>
    <row r="3" spans="1:17" customFormat="1" ht="13.5" thickBot="1">
      <c r="A3" s="915"/>
      <c r="B3" s="915"/>
      <c r="C3" s="915"/>
      <c r="D3" s="915"/>
      <c r="E3" s="915"/>
      <c r="F3" s="915"/>
      <c r="G3" s="915"/>
      <c r="H3" s="915"/>
      <c r="I3" s="915"/>
      <c r="J3" s="915"/>
      <c r="K3" s="915"/>
      <c r="L3" s="915"/>
      <c r="M3" s="915"/>
      <c r="N3" s="915"/>
      <c r="O3" s="915"/>
      <c r="P3" s="915"/>
      <c r="Q3" s="915"/>
    </row>
    <row r="4" spans="1:17" customFormat="1" ht="13.5" thickBot="1">
      <c r="A4" s="970" t="s">
        <v>830</v>
      </c>
      <c r="B4" s="971"/>
      <c r="C4" s="971"/>
      <c r="D4" s="971"/>
      <c r="E4" s="971"/>
      <c r="F4" s="971"/>
      <c r="G4" s="971"/>
      <c r="H4" s="971"/>
      <c r="I4" s="971"/>
      <c r="J4" s="971"/>
      <c r="K4" s="971"/>
      <c r="L4" s="971"/>
      <c r="M4" s="971"/>
      <c r="N4" s="971"/>
      <c r="O4" s="971"/>
      <c r="P4" s="971"/>
      <c r="Q4" s="972"/>
    </row>
    <row r="5" spans="1:17" customFormat="1" ht="13.5" thickBot="1">
      <c r="A5" s="915"/>
      <c r="B5" s="915"/>
      <c r="C5" s="915"/>
      <c r="D5" s="915"/>
      <c r="E5" s="915"/>
      <c r="F5" s="915"/>
      <c r="G5" s="915"/>
      <c r="H5" s="915"/>
      <c r="I5" s="915"/>
      <c r="J5" s="915"/>
      <c r="K5" s="915"/>
      <c r="L5" s="915"/>
      <c r="M5" s="915"/>
      <c r="N5" s="915"/>
      <c r="O5" s="915"/>
      <c r="P5" s="915"/>
      <c r="Q5" s="915"/>
    </row>
    <row r="6" spans="1:17" customFormat="1">
      <c r="A6" s="921" t="s">
        <v>850</v>
      </c>
      <c r="B6" s="922" t="s">
        <v>851</v>
      </c>
      <c r="C6" s="922" t="s">
        <v>852</v>
      </c>
      <c r="D6" s="922" t="s">
        <v>853</v>
      </c>
      <c r="E6" s="922" t="s">
        <v>854</v>
      </c>
      <c r="F6" s="922" t="s">
        <v>855</v>
      </c>
      <c r="G6" s="922" t="s">
        <v>856</v>
      </c>
      <c r="H6" s="922" t="s">
        <v>857</v>
      </c>
      <c r="I6" s="922" t="s">
        <v>858</v>
      </c>
      <c r="J6" s="922" t="s">
        <v>859</v>
      </c>
      <c r="K6" s="922" t="s">
        <v>860</v>
      </c>
      <c r="L6" s="922" t="s">
        <v>861</v>
      </c>
      <c r="M6" s="922" t="s">
        <v>862</v>
      </c>
      <c r="N6" s="922" t="s">
        <v>863</v>
      </c>
      <c r="O6" s="922" t="s">
        <v>864</v>
      </c>
      <c r="P6" s="922" t="s">
        <v>865</v>
      </c>
      <c r="Q6" s="923" t="s">
        <v>866</v>
      </c>
    </row>
    <row r="7" spans="1:17" customFormat="1">
      <c r="A7" s="99">
        <v>3015</v>
      </c>
      <c r="B7" s="916" t="s">
        <v>867</v>
      </c>
      <c r="C7" s="916" t="s">
        <v>1059</v>
      </c>
      <c r="D7" s="916">
        <v>1257</v>
      </c>
      <c r="E7" s="916" t="s">
        <v>869</v>
      </c>
      <c r="F7" s="916" t="s">
        <v>870</v>
      </c>
      <c r="G7" s="388">
        <v>240</v>
      </c>
      <c r="H7" s="388">
        <v>550</v>
      </c>
      <c r="I7" s="388">
        <v>74046</v>
      </c>
      <c r="J7" s="388">
        <v>66759</v>
      </c>
      <c r="K7" s="388">
        <v>297</v>
      </c>
      <c r="L7" s="388">
        <v>13613.6</v>
      </c>
      <c r="M7" s="388">
        <v>12023</v>
      </c>
      <c r="N7" s="388">
        <v>0</v>
      </c>
      <c r="O7" s="388"/>
      <c r="P7" s="388"/>
      <c r="Q7" s="853"/>
    </row>
    <row r="8" spans="1:17" customFormat="1">
      <c r="A8" s="99">
        <v>3015</v>
      </c>
      <c r="B8" s="916" t="s">
        <v>867</v>
      </c>
      <c r="C8" s="916" t="s">
        <v>1059</v>
      </c>
      <c r="D8" s="916">
        <v>1269</v>
      </c>
      <c r="E8" s="916" t="s">
        <v>871</v>
      </c>
      <c r="F8" s="916" t="s">
        <v>872</v>
      </c>
      <c r="G8" s="388">
        <v>210</v>
      </c>
      <c r="H8" s="388">
        <v>550</v>
      </c>
      <c r="I8" s="388">
        <v>74046</v>
      </c>
      <c r="J8" s="388">
        <v>66759</v>
      </c>
      <c r="K8" s="388">
        <v>297</v>
      </c>
      <c r="L8" s="388">
        <v>13613.6</v>
      </c>
      <c r="M8" s="388">
        <v>12023</v>
      </c>
      <c r="N8" s="388">
        <v>0</v>
      </c>
      <c r="O8" s="388"/>
      <c r="P8" s="388"/>
      <c r="Q8" s="853"/>
    </row>
    <row r="9" spans="1:17" customFormat="1">
      <c r="A9" s="99">
        <v>3015</v>
      </c>
      <c r="B9" s="916" t="s">
        <v>867</v>
      </c>
      <c r="C9" s="916" t="s">
        <v>1059</v>
      </c>
      <c r="D9" s="916">
        <v>3168</v>
      </c>
      <c r="E9" s="916" t="s">
        <v>869</v>
      </c>
      <c r="F9" s="916" t="s">
        <v>872</v>
      </c>
      <c r="G9" s="388">
        <v>335</v>
      </c>
      <c r="H9" s="388">
        <v>550</v>
      </c>
      <c r="I9" s="388">
        <v>74046</v>
      </c>
      <c r="J9" s="388">
        <v>66759</v>
      </c>
      <c r="K9" s="388">
        <v>297</v>
      </c>
      <c r="L9" s="388">
        <v>13613.6</v>
      </c>
      <c r="M9" s="388">
        <v>12023</v>
      </c>
      <c r="N9" s="388">
        <v>0</v>
      </c>
      <c r="O9" s="388"/>
      <c r="P9" s="388"/>
      <c r="Q9" s="853"/>
    </row>
    <row r="10" spans="1:17" customFormat="1">
      <c r="A10" s="99">
        <v>3015</v>
      </c>
      <c r="B10" s="916" t="s">
        <v>867</v>
      </c>
      <c r="C10" s="916" t="s">
        <v>1059</v>
      </c>
      <c r="D10" s="916">
        <v>3196</v>
      </c>
      <c r="E10" s="916" t="s">
        <v>873</v>
      </c>
      <c r="F10" s="916" t="s">
        <v>874</v>
      </c>
      <c r="G10" s="388">
        <v>75</v>
      </c>
      <c r="H10" s="388">
        <v>1400</v>
      </c>
      <c r="I10" s="388">
        <v>71431.5</v>
      </c>
      <c r="J10" s="388">
        <v>64144.5</v>
      </c>
      <c r="K10" s="388">
        <v>297</v>
      </c>
      <c r="L10" s="388">
        <v>13613.6</v>
      </c>
      <c r="M10" s="388">
        <v>12023</v>
      </c>
      <c r="N10" s="388">
        <v>0</v>
      </c>
      <c r="O10" s="388"/>
      <c r="P10" s="388"/>
      <c r="Q10" s="853"/>
    </row>
    <row r="11" spans="1:17" customFormat="1">
      <c r="A11" s="99">
        <v>3015</v>
      </c>
      <c r="B11" s="916" t="s">
        <v>867</v>
      </c>
      <c r="C11" s="916" t="s">
        <v>1059</v>
      </c>
      <c r="D11" s="916">
        <v>3198</v>
      </c>
      <c r="E11" s="916" t="s">
        <v>873</v>
      </c>
      <c r="F11" s="916" t="s">
        <v>875</v>
      </c>
      <c r="G11" s="388">
        <v>75</v>
      </c>
      <c r="H11" s="388">
        <v>1400</v>
      </c>
      <c r="I11" s="388">
        <v>71431.5</v>
      </c>
      <c r="J11" s="388">
        <v>64144.5</v>
      </c>
      <c r="K11" s="388">
        <v>297</v>
      </c>
      <c r="L11" s="388">
        <v>13613.6</v>
      </c>
      <c r="M11" s="388">
        <v>12023</v>
      </c>
      <c r="N11" s="388">
        <v>0</v>
      </c>
      <c r="O11" s="388"/>
      <c r="P11" s="388"/>
      <c r="Q11" s="853"/>
    </row>
    <row r="12" spans="1:17" customFormat="1">
      <c r="A12" s="99">
        <v>3015</v>
      </c>
      <c r="B12" s="916" t="s">
        <v>867</v>
      </c>
      <c r="C12" s="916" t="s">
        <v>1059</v>
      </c>
      <c r="D12" s="916">
        <v>3202</v>
      </c>
      <c r="E12" s="916" t="s">
        <v>869</v>
      </c>
      <c r="F12" s="916" t="s">
        <v>876</v>
      </c>
      <c r="G12" s="388"/>
      <c r="H12" s="388">
        <v>1400</v>
      </c>
      <c r="I12" s="388">
        <v>71431.5</v>
      </c>
      <c r="J12" s="388">
        <v>64144.5</v>
      </c>
      <c r="K12" s="388">
        <v>297</v>
      </c>
      <c r="L12" s="388">
        <v>13613.6</v>
      </c>
      <c r="M12" s="388">
        <v>12023</v>
      </c>
      <c r="N12" s="388">
        <v>0</v>
      </c>
      <c r="O12" s="388"/>
      <c r="P12" s="388"/>
      <c r="Q12" s="853"/>
    </row>
    <row r="13" spans="1:17" customFormat="1">
      <c r="A13" s="99">
        <v>3015</v>
      </c>
      <c r="B13" s="916" t="s">
        <v>867</v>
      </c>
      <c r="C13" s="916" t="s">
        <v>1059</v>
      </c>
      <c r="D13" s="916">
        <v>3202</v>
      </c>
      <c r="E13" s="916" t="s">
        <v>871</v>
      </c>
      <c r="F13" s="916" t="s">
        <v>876</v>
      </c>
      <c r="G13" s="388"/>
      <c r="H13" s="388">
        <v>1400</v>
      </c>
      <c r="I13" s="388">
        <v>71431.5</v>
      </c>
      <c r="J13" s="388">
        <v>64144.5</v>
      </c>
      <c r="K13" s="388">
        <v>297</v>
      </c>
      <c r="L13" s="388">
        <v>13613.6</v>
      </c>
      <c r="M13" s="388">
        <v>12023</v>
      </c>
      <c r="N13" s="388">
        <v>0</v>
      </c>
      <c r="O13" s="388"/>
      <c r="P13" s="388"/>
      <c r="Q13" s="853"/>
    </row>
    <row r="14" spans="1:17" customFormat="1">
      <c r="A14" s="99">
        <v>3015</v>
      </c>
      <c r="B14" s="916" t="s">
        <v>867</v>
      </c>
      <c r="C14" s="916" t="s">
        <v>1059</v>
      </c>
      <c r="D14" s="916">
        <v>3205</v>
      </c>
      <c r="E14" s="916" t="s">
        <v>869</v>
      </c>
      <c r="F14" s="916" t="s">
        <v>877</v>
      </c>
      <c r="G14" s="388">
        <v>325</v>
      </c>
      <c r="H14" s="388">
        <v>1400</v>
      </c>
      <c r="I14" s="388">
        <v>71431.5</v>
      </c>
      <c r="J14" s="388">
        <v>64144.5</v>
      </c>
      <c r="K14" s="388">
        <v>297</v>
      </c>
      <c r="L14" s="388">
        <v>13613.6</v>
      </c>
      <c r="M14" s="388">
        <v>12023</v>
      </c>
      <c r="N14" s="388">
        <v>6478.5</v>
      </c>
      <c r="O14" s="388"/>
      <c r="P14" s="388"/>
      <c r="Q14" s="853"/>
    </row>
    <row r="15" spans="1:17" customFormat="1">
      <c r="A15" s="99">
        <v>3015</v>
      </c>
      <c r="B15" s="916" t="s">
        <v>867</v>
      </c>
      <c r="C15" s="916" t="s">
        <v>1059</v>
      </c>
      <c r="D15" s="916">
        <v>3207</v>
      </c>
      <c r="E15" s="916" t="s">
        <v>871</v>
      </c>
      <c r="F15" s="916" t="s">
        <v>878</v>
      </c>
      <c r="G15" s="388">
        <v>200</v>
      </c>
      <c r="H15" s="388">
        <v>550</v>
      </c>
      <c r="I15" s="388">
        <v>74046</v>
      </c>
      <c r="J15" s="388">
        <v>66759</v>
      </c>
      <c r="K15" s="388">
        <v>297</v>
      </c>
      <c r="L15" s="388">
        <v>13613.6</v>
      </c>
      <c r="M15" s="388">
        <v>12023</v>
      </c>
      <c r="N15" s="388">
        <v>0</v>
      </c>
      <c r="O15" s="388"/>
      <c r="P15" s="388"/>
      <c r="Q15" s="853"/>
    </row>
    <row r="16" spans="1:17" customFormat="1">
      <c r="A16" s="99">
        <v>3015</v>
      </c>
      <c r="B16" s="916" t="s">
        <v>867</v>
      </c>
      <c r="C16" s="916" t="s">
        <v>1059</v>
      </c>
      <c r="D16" s="916">
        <v>3209</v>
      </c>
      <c r="E16" s="916" t="s">
        <v>871</v>
      </c>
      <c r="F16" s="916" t="s">
        <v>879</v>
      </c>
      <c r="G16" s="388">
        <v>200</v>
      </c>
      <c r="H16" s="388">
        <v>550</v>
      </c>
      <c r="I16" s="388">
        <v>74046</v>
      </c>
      <c r="J16" s="388">
        <v>66759</v>
      </c>
      <c r="K16" s="388">
        <v>297</v>
      </c>
      <c r="L16" s="388">
        <v>13613.6</v>
      </c>
      <c r="M16" s="388">
        <v>12023</v>
      </c>
      <c r="N16" s="388">
        <v>0</v>
      </c>
      <c r="O16" s="388"/>
      <c r="P16" s="388"/>
      <c r="Q16" s="853"/>
    </row>
    <row r="17" spans="1:17" customFormat="1">
      <c r="A17" s="99">
        <v>3015</v>
      </c>
      <c r="B17" s="916" t="s">
        <v>867</v>
      </c>
      <c r="C17" s="916" t="s">
        <v>1059</v>
      </c>
      <c r="D17" s="916">
        <v>3263</v>
      </c>
      <c r="E17" s="916" t="s">
        <v>873</v>
      </c>
      <c r="F17" s="916" t="s">
        <v>880</v>
      </c>
      <c r="G17" s="388">
        <v>75</v>
      </c>
      <c r="H17" s="388">
        <v>1400</v>
      </c>
      <c r="I17" s="388">
        <v>71431.5</v>
      </c>
      <c r="J17" s="388">
        <v>64144.5</v>
      </c>
      <c r="K17" s="388">
        <v>297</v>
      </c>
      <c r="L17" s="388">
        <v>13613.6</v>
      </c>
      <c r="M17" s="388">
        <v>12023</v>
      </c>
      <c r="N17" s="388">
        <v>0</v>
      </c>
      <c r="O17" s="388"/>
      <c r="P17" s="388"/>
      <c r="Q17" s="853"/>
    </row>
    <row r="18" spans="1:17" customFormat="1">
      <c r="A18" s="99">
        <v>3015</v>
      </c>
      <c r="B18" s="916" t="s">
        <v>867</v>
      </c>
      <c r="C18" s="916" t="s">
        <v>1059</v>
      </c>
      <c r="D18" s="916">
        <v>3402</v>
      </c>
      <c r="E18" s="916" t="s">
        <v>869</v>
      </c>
      <c r="F18" s="916" t="s">
        <v>881</v>
      </c>
      <c r="G18" s="388">
        <v>350</v>
      </c>
      <c r="H18" s="388">
        <v>1400</v>
      </c>
      <c r="I18" s="388">
        <v>71431.5</v>
      </c>
      <c r="J18" s="388">
        <v>64144.5</v>
      </c>
      <c r="K18" s="388">
        <v>297</v>
      </c>
      <c r="L18" s="388">
        <v>13613.6</v>
      </c>
      <c r="M18" s="388">
        <v>12023</v>
      </c>
      <c r="N18" s="388">
        <v>0</v>
      </c>
      <c r="O18" s="388"/>
      <c r="P18" s="388"/>
      <c r="Q18" s="853"/>
    </row>
    <row r="19" spans="1:17" customFormat="1">
      <c r="A19" s="99">
        <v>3015</v>
      </c>
      <c r="B19" s="916" t="s">
        <v>867</v>
      </c>
      <c r="C19" s="916" t="s">
        <v>1059</v>
      </c>
      <c r="D19" s="916">
        <v>3402</v>
      </c>
      <c r="E19" s="916" t="s">
        <v>871</v>
      </c>
      <c r="F19" s="916" t="s">
        <v>881</v>
      </c>
      <c r="G19" s="388">
        <v>225</v>
      </c>
      <c r="H19" s="388">
        <v>1400</v>
      </c>
      <c r="I19" s="388">
        <v>71431.5</v>
      </c>
      <c r="J19" s="388">
        <v>64144.5</v>
      </c>
      <c r="K19" s="388">
        <v>297</v>
      </c>
      <c r="L19" s="388">
        <v>13613.6</v>
      </c>
      <c r="M19" s="388">
        <v>12023</v>
      </c>
      <c r="N19" s="388">
        <v>0</v>
      </c>
      <c r="O19" s="388"/>
      <c r="P19" s="388"/>
      <c r="Q19" s="853"/>
    </row>
    <row r="20" spans="1:17" customFormat="1">
      <c r="A20" s="99">
        <v>3015</v>
      </c>
      <c r="B20" s="916" t="s">
        <v>867</v>
      </c>
      <c r="C20" s="916" t="s">
        <v>1059</v>
      </c>
      <c r="D20" s="916">
        <v>3460</v>
      </c>
      <c r="E20" s="916" t="s">
        <v>873</v>
      </c>
      <c r="F20" s="916" t="s">
        <v>882</v>
      </c>
      <c r="G20" s="388">
        <v>75</v>
      </c>
      <c r="H20" s="388">
        <v>1400</v>
      </c>
      <c r="I20" s="388">
        <v>71431.5</v>
      </c>
      <c r="J20" s="388">
        <v>64144.5</v>
      </c>
      <c r="K20" s="388">
        <v>297</v>
      </c>
      <c r="L20" s="388">
        <v>13613.6</v>
      </c>
      <c r="M20" s="388">
        <v>12023</v>
      </c>
      <c r="N20" s="388">
        <v>0</v>
      </c>
      <c r="O20" s="388"/>
      <c r="P20" s="388"/>
      <c r="Q20" s="853"/>
    </row>
    <row r="21" spans="1:17" customFormat="1">
      <c r="A21" s="99">
        <v>3015</v>
      </c>
      <c r="B21" s="916" t="s">
        <v>867</v>
      </c>
      <c r="C21" s="916" t="s">
        <v>1059</v>
      </c>
      <c r="D21" s="916">
        <v>3465</v>
      </c>
      <c r="E21" s="916" t="s">
        <v>869</v>
      </c>
      <c r="F21" s="916" t="s">
        <v>883</v>
      </c>
      <c r="G21" s="388">
        <v>335</v>
      </c>
      <c r="H21" s="388">
        <v>550</v>
      </c>
      <c r="I21" s="388">
        <v>74046</v>
      </c>
      <c r="J21" s="388">
        <v>66759</v>
      </c>
      <c r="K21" s="388">
        <v>297</v>
      </c>
      <c r="L21" s="388">
        <v>13613.6</v>
      </c>
      <c r="M21" s="388">
        <v>12023</v>
      </c>
      <c r="N21" s="388">
        <v>0</v>
      </c>
      <c r="O21" s="388"/>
      <c r="P21" s="388"/>
      <c r="Q21" s="853"/>
    </row>
    <row r="22" spans="1:17" customFormat="1">
      <c r="A22" s="99">
        <v>3015</v>
      </c>
      <c r="B22" s="916" t="s">
        <v>867</v>
      </c>
      <c r="C22" s="916" t="s">
        <v>1059</v>
      </c>
      <c r="D22" s="916">
        <v>3467</v>
      </c>
      <c r="E22" s="916" t="s">
        <v>869</v>
      </c>
      <c r="F22" s="916" t="s">
        <v>884</v>
      </c>
      <c r="G22" s="388">
        <v>335</v>
      </c>
      <c r="H22" s="388">
        <v>1400</v>
      </c>
      <c r="I22" s="388">
        <v>71431.5</v>
      </c>
      <c r="J22" s="388">
        <v>64144.5</v>
      </c>
      <c r="K22" s="388">
        <v>297</v>
      </c>
      <c r="L22" s="388">
        <v>13613.6</v>
      </c>
      <c r="M22" s="388">
        <v>12023</v>
      </c>
      <c r="N22" s="388">
        <v>0</v>
      </c>
      <c r="O22" s="388"/>
      <c r="P22" s="388"/>
      <c r="Q22" s="853"/>
    </row>
    <row r="23" spans="1:17" customFormat="1">
      <c r="A23" s="99">
        <v>3015</v>
      </c>
      <c r="B23" s="916" t="s">
        <v>867</v>
      </c>
      <c r="C23" s="916" t="s">
        <v>1059</v>
      </c>
      <c r="D23" s="916">
        <v>3508</v>
      </c>
      <c r="E23" s="916" t="s">
        <v>869</v>
      </c>
      <c r="F23" s="916" t="s">
        <v>883</v>
      </c>
      <c r="G23" s="388">
        <v>81.400000000000006</v>
      </c>
      <c r="H23" s="388">
        <v>550</v>
      </c>
      <c r="I23" s="388">
        <v>74046</v>
      </c>
      <c r="J23" s="388">
        <v>66759</v>
      </c>
      <c r="K23" s="388">
        <v>297</v>
      </c>
      <c r="L23" s="388">
        <v>13613.6</v>
      </c>
      <c r="M23" s="388">
        <v>12023</v>
      </c>
      <c r="N23" s="388">
        <v>0</v>
      </c>
      <c r="O23" s="388"/>
      <c r="P23" s="388"/>
      <c r="Q23" s="853"/>
    </row>
    <row r="24" spans="1:17" customFormat="1">
      <c r="A24" s="99">
        <v>3015</v>
      </c>
      <c r="B24" s="916" t="s">
        <v>867</v>
      </c>
      <c r="C24" s="916" t="s">
        <v>1059</v>
      </c>
      <c r="D24" s="916">
        <v>3510</v>
      </c>
      <c r="E24" s="916" t="s">
        <v>869</v>
      </c>
      <c r="F24" s="916" t="s">
        <v>884</v>
      </c>
      <c r="G24" s="388"/>
      <c r="H24" s="388">
        <v>1400</v>
      </c>
      <c r="I24" s="388">
        <v>71431.5</v>
      </c>
      <c r="J24" s="388">
        <v>64144.5</v>
      </c>
      <c r="K24" s="388">
        <v>297</v>
      </c>
      <c r="L24" s="388">
        <v>13613.6</v>
      </c>
      <c r="M24" s="388">
        <v>12023</v>
      </c>
      <c r="N24" s="388">
        <v>0</v>
      </c>
      <c r="O24" s="388"/>
      <c r="P24" s="388"/>
      <c r="Q24" s="853"/>
    </row>
    <row r="25" spans="1:17" customFormat="1">
      <c r="A25" s="99">
        <v>3015</v>
      </c>
      <c r="B25" s="916" t="s">
        <v>867</v>
      </c>
      <c r="C25" s="916" t="s">
        <v>1059</v>
      </c>
      <c r="D25" s="916">
        <v>4476</v>
      </c>
      <c r="E25" s="916" t="s">
        <v>871</v>
      </c>
      <c r="F25" s="916" t="s">
        <v>885</v>
      </c>
      <c r="G25" s="388">
        <v>200</v>
      </c>
      <c r="H25" s="388">
        <v>550</v>
      </c>
      <c r="I25" s="388">
        <v>74046</v>
      </c>
      <c r="J25" s="388">
        <v>66759</v>
      </c>
      <c r="K25" s="388">
        <v>297</v>
      </c>
      <c r="L25" s="388">
        <v>13613.6</v>
      </c>
      <c r="M25" s="388">
        <v>12023</v>
      </c>
      <c r="N25" s="388">
        <v>0</v>
      </c>
      <c r="O25" s="388"/>
      <c r="P25" s="388"/>
      <c r="Q25" s="853"/>
    </row>
    <row r="26" spans="1:17" customFormat="1">
      <c r="A26" s="99">
        <v>3015</v>
      </c>
      <c r="B26" s="916" t="s">
        <v>867</v>
      </c>
      <c r="C26" s="916" t="s">
        <v>1059</v>
      </c>
      <c r="D26" s="916">
        <v>4624</v>
      </c>
      <c r="E26" s="916" t="s">
        <v>869</v>
      </c>
      <c r="F26" s="916" t="s">
        <v>256</v>
      </c>
      <c r="G26" s="388">
        <v>325</v>
      </c>
      <c r="H26" s="388">
        <v>550</v>
      </c>
      <c r="I26" s="388">
        <v>74046</v>
      </c>
      <c r="J26" s="388">
        <v>66759</v>
      </c>
      <c r="K26" s="388">
        <v>297</v>
      </c>
      <c r="L26" s="388">
        <v>13613.6</v>
      </c>
      <c r="M26" s="388">
        <v>12023</v>
      </c>
      <c r="N26" s="388">
        <v>6478.5</v>
      </c>
      <c r="O26" s="388"/>
      <c r="P26" s="388"/>
      <c r="Q26" s="853"/>
    </row>
    <row r="27" spans="1:17" customFormat="1">
      <c r="A27" s="99">
        <v>3015</v>
      </c>
      <c r="B27" s="916" t="s">
        <v>867</v>
      </c>
      <c r="C27" s="916" t="s">
        <v>1059</v>
      </c>
      <c r="D27" s="916">
        <v>4624</v>
      </c>
      <c r="E27" s="916" t="s">
        <v>871</v>
      </c>
      <c r="F27" s="916" t="s">
        <v>256</v>
      </c>
      <c r="G27" s="388">
        <v>200</v>
      </c>
      <c r="H27" s="388">
        <v>550</v>
      </c>
      <c r="I27" s="388">
        <v>74046</v>
      </c>
      <c r="J27" s="388">
        <v>66759</v>
      </c>
      <c r="K27" s="388">
        <v>297</v>
      </c>
      <c r="L27" s="388">
        <v>13613.6</v>
      </c>
      <c r="M27" s="388">
        <v>12023</v>
      </c>
      <c r="N27" s="388">
        <v>6478.5</v>
      </c>
      <c r="O27" s="388"/>
      <c r="P27" s="388"/>
      <c r="Q27" s="853"/>
    </row>
    <row r="28" spans="1:17" customFormat="1">
      <c r="A28" s="99">
        <v>3015</v>
      </c>
      <c r="B28" s="916" t="s">
        <v>867</v>
      </c>
      <c r="C28" s="916" t="s">
        <v>1059</v>
      </c>
      <c r="D28" s="916">
        <v>4624</v>
      </c>
      <c r="E28" s="916" t="s">
        <v>873</v>
      </c>
      <c r="F28" s="916" t="s">
        <v>256</v>
      </c>
      <c r="G28" s="388">
        <v>75</v>
      </c>
      <c r="H28" s="388">
        <v>550</v>
      </c>
      <c r="I28" s="388">
        <v>74046</v>
      </c>
      <c r="J28" s="388">
        <v>66759</v>
      </c>
      <c r="K28" s="388">
        <v>297</v>
      </c>
      <c r="L28" s="388">
        <v>13613.6</v>
      </c>
      <c r="M28" s="388">
        <v>12023</v>
      </c>
      <c r="N28" s="388">
        <v>6478.5</v>
      </c>
      <c r="O28" s="388"/>
      <c r="P28" s="388"/>
      <c r="Q28" s="853"/>
    </row>
    <row r="29" spans="1:17" customFormat="1">
      <c r="A29" s="99">
        <v>3015</v>
      </c>
      <c r="B29" s="916" t="s">
        <v>867</v>
      </c>
      <c r="C29" s="916" t="s">
        <v>1059</v>
      </c>
      <c r="D29" s="916">
        <v>4658</v>
      </c>
      <c r="E29" s="916" t="s">
        <v>869</v>
      </c>
      <c r="F29" s="916" t="s">
        <v>877</v>
      </c>
      <c r="G29" s="388">
        <v>325</v>
      </c>
      <c r="H29" s="388">
        <v>1400</v>
      </c>
      <c r="I29" s="388">
        <v>71431.5</v>
      </c>
      <c r="J29" s="388">
        <v>64144.5</v>
      </c>
      <c r="K29" s="388">
        <v>297</v>
      </c>
      <c r="L29" s="388">
        <v>13613.6</v>
      </c>
      <c r="M29" s="388">
        <v>12023</v>
      </c>
      <c r="N29" s="388">
        <v>6478.5</v>
      </c>
      <c r="O29" s="388"/>
      <c r="P29" s="388"/>
      <c r="Q29" s="853"/>
    </row>
    <row r="30" spans="1:17" customFormat="1">
      <c r="A30" s="99">
        <v>3015</v>
      </c>
      <c r="B30" s="916" t="s">
        <v>867</v>
      </c>
      <c r="C30" s="916" t="s">
        <v>1059</v>
      </c>
      <c r="D30" s="916">
        <v>4658</v>
      </c>
      <c r="E30" s="916" t="s">
        <v>871</v>
      </c>
      <c r="F30" s="916" t="s">
        <v>877</v>
      </c>
      <c r="G30" s="388">
        <v>200</v>
      </c>
      <c r="H30" s="388">
        <v>1400</v>
      </c>
      <c r="I30" s="388">
        <v>71431.5</v>
      </c>
      <c r="J30" s="388">
        <v>64144.5</v>
      </c>
      <c r="K30" s="388">
        <v>297</v>
      </c>
      <c r="L30" s="388">
        <v>13613.6</v>
      </c>
      <c r="M30" s="388">
        <v>12023</v>
      </c>
      <c r="N30" s="388">
        <v>6478.5</v>
      </c>
      <c r="O30" s="388"/>
      <c r="P30" s="388"/>
      <c r="Q30" s="853"/>
    </row>
    <row r="31" spans="1:17" customFormat="1">
      <c r="A31" s="99">
        <v>3015</v>
      </c>
      <c r="B31" s="916" t="s">
        <v>867</v>
      </c>
      <c r="C31" s="916" t="s">
        <v>1059</v>
      </c>
      <c r="D31" s="916">
        <v>4658</v>
      </c>
      <c r="E31" s="916" t="s">
        <v>873</v>
      </c>
      <c r="F31" s="916" t="s">
        <v>877</v>
      </c>
      <c r="G31" s="388">
        <v>75</v>
      </c>
      <c r="H31" s="388">
        <v>1400</v>
      </c>
      <c r="I31" s="388">
        <v>71431.5</v>
      </c>
      <c r="J31" s="388">
        <v>64144.5</v>
      </c>
      <c r="K31" s="388">
        <v>297</v>
      </c>
      <c r="L31" s="388">
        <v>13613.6</v>
      </c>
      <c r="M31" s="388">
        <v>12023</v>
      </c>
      <c r="N31" s="388">
        <v>6478.5</v>
      </c>
      <c r="O31" s="388"/>
      <c r="P31" s="388"/>
      <c r="Q31" s="853"/>
    </row>
    <row r="32" spans="1:17" customFormat="1">
      <c r="A32" s="99">
        <v>3015</v>
      </c>
      <c r="B32" s="916" t="s">
        <v>867</v>
      </c>
      <c r="C32" s="916" t="s">
        <v>1059</v>
      </c>
      <c r="D32" s="916">
        <v>4678</v>
      </c>
      <c r="E32" s="916" t="s">
        <v>869</v>
      </c>
      <c r="F32" s="916" t="s">
        <v>883</v>
      </c>
      <c r="G32" s="388">
        <v>325</v>
      </c>
      <c r="H32" s="388">
        <v>550</v>
      </c>
      <c r="I32" s="388">
        <v>74046</v>
      </c>
      <c r="J32" s="388">
        <v>66759</v>
      </c>
      <c r="K32" s="388">
        <v>297</v>
      </c>
      <c r="L32" s="388">
        <v>13613.6</v>
      </c>
      <c r="M32" s="388">
        <v>12023</v>
      </c>
      <c r="N32" s="388">
        <v>0</v>
      </c>
      <c r="O32" s="388"/>
      <c r="P32" s="388"/>
      <c r="Q32" s="853"/>
    </row>
    <row r="33" spans="1:17" customFormat="1">
      <c r="A33" s="99">
        <v>3015</v>
      </c>
      <c r="B33" s="916" t="s">
        <v>867</v>
      </c>
      <c r="C33" s="916" t="s">
        <v>1059</v>
      </c>
      <c r="D33" s="916">
        <v>4678</v>
      </c>
      <c r="E33" s="916" t="s">
        <v>871</v>
      </c>
      <c r="F33" s="916" t="s">
        <v>883</v>
      </c>
      <c r="G33" s="388">
        <v>200</v>
      </c>
      <c r="H33" s="388">
        <v>550</v>
      </c>
      <c r="I33" s="388">
        <v>74046</v>
      </c>
      <c r="J33" s="388">
        <v>66759</v>
      </c>
      <c r="K33" s="388">
        <v>297</v>
      </c>
      <c r="L33" s="388">
        <v>13613.6</v>
      </c>
      <c r="M33" s="388">
        <v>12023</v>
      </c>
      <c r="N33" s="388">
        <v>0</v>
      </c>
      <c r="O33" s="388"/>
      <c r="P33" s="388"/>
      <c r="Q33" s="853"/>
    </row>
    <row r="34" spans="1:17" customFormat="1">
      <c r="A34" s="99">
        <v>3015</v>
      </c>
      <c r="B34" s="916" t="s">
        <v>867</v>
      </c>
      <c r="C34" s="916" t="s">
        <v>1059</v>
      </c>
      <c r="D34" s="916">
        <v>4679</v>
      </c>
      <c r="E34" s="916" t="s">
        <v>869</v>
      </c>
      <c r="F34" s="916" t="s">
        <v>343</v>
      </c>
      <c r="G34" s="388">
        <v>400</v>
      </c>
      <c r="H34" s="388">
        <v>550</v>
      </c>
      <c r="I34" s="388">
        <v>74046</v>
      </c>
      <c r="J34" s="388">
        <v>66759</v>
      </c>
      <c r="K34" s="388">
        <v>297</v>
      </c>
      <c r="L34" s="388">
        <v>13613.6</v>
      </c>
      <c r="M34" s="388">
        <v>12023</v>
      </c>
      <c r="N34" s="388">
        <v>6478.5</v>
      </c>
      <c r="O34" s="388"/>
      <c r="P34" s="388"/>
      <c r="Q34" s="853"/>
    </row>
    <row r="35" spans="1:17" customFormat="1">
      <c r="A35" s="99">
        <v>3015</v>
      </c>
      <c r="B35" s="916" t="s">
        <v>867</v>
      </c>
      <c r="C35" s="916" t="s">
        <v>1059</v>
      </c>
      <c r="D35" s="916">
        <v>4682</v>
      </c>
      <c r="E35" s="916" t="s">
        <v>869</v>
      </c>
      <c r="F35" s="916" t="s">
        <v>259</v>
      </c>
      <c r="G35" s="388">
        <v>325</v>
      </c>
      <c r="H35" s="388">
        <v>550</v>
      </c>
      <c r="I35" s="388">
        <v>74046</v>
      </c>
      <c r="J35" s="388">
        <v>66759</v>
      </c>
      <c r="K35" s="388">
        <v>297</v>
      </c>
      <c r="L35" s="388">
        <v>13613.6</v>
      </c>
      <c r="M35" s="388">
        <v>12023</v>
      </c>
      <c r="N35" s="388">
        <v>6478.5</v>
      </c>
      <c r="O35" s="388"/>
      <c r="P35" s="388"/>
      <c r="Q35" s="853"/>
    </row>
    <row r="36" spans="1:17" customFormat="1">
      <c r="A36" s="99">
        <v>3015</v>
      </c>
      <c r="B36" s="916" t="s">
        <v>867</v>
      </c>
      <c r="C36" s="916" t="s">
        <v>1059</v>
      </c>
      <c r="D36" s="916">
        <v>4682</v>
      </c>
      <c r="E36" s="916" t="s">
        <v>871</v>
      </c>
      <c r="F36" s="916" t="s">
        <v>259</v>
      </c>
      <c r="G36" s="388">
        <v>200</v>
      </c>
      <c r="H36" s="388">
        <v>550</v>
      </c>
      <c r="I36" s="388">
        <v>74046</v>
      </c>
      <c r="J36" s="388">
        <v>66759</v>
      </c>
      <c r="K36" s="388">
        <v>297</v>
      </c>
      <c r="L36" s="388">
        <v>13613.6</v>
      </c>
      <c r="M36" s="388">
        <v>12023</v>
      </c>
      <c r="N36" s="388">
        <v>6478.5</v>
      </c>
      <c r="O36" s="388"/>
      <c r="P36" s="388"/>
      <c r="Q36" s="853"/>
    </row>
    <row r="37" spans="1:17" customFormat="1">
      <c r="A37" s="99">
        <v>3015</v>
      </c>
      <c r="B37" s="916" t="s">
        <v>867</v>
      </c>
      <c r="C37" s="916" t="s">
        <v>1059</v>
      </c>
      <c r="D37" s="916">
        <v>4682</v>
      </c>
      <c r="E37" s="916" t="s">
        <v>873</v>
      </c>
      <c r="F37" s="916" t="s">
        <v>259</v>
      </c>
      <c r="G37" s="388">
        <v>75</v>
      </c>
      <c r="H37" s="388">
        <v>550</v>
      </c>
      <c r="I37" s="388">
        <v>74046</v>
      </c>
      <c r="J37" s="388">
        <v>66759</v>
      </c>
      <c r="K37" s="388">
        <v>297</v>
      </c>
      <c r="L37" s="388">
        <v>13613.6</v>
      </c>
      <c r="M37" s="388">
        <v>12023</v>
      </c>
      <c r="N37" s="388">
        <v>0</v>
      </c>
      <c r="O37" s="388"/>
      <c r="P37" s="388"/>
      <c r="Q37" s="853"/>
    </row>
    <row r="38" spans="1:17" customFormat="1">
      <c r="A38" s="99">
        <v>3015</v>
      </c>
      <c r="B38" s="916" t="s">
        <v>867</v>
      </c>
      <c r="C38" s="916" t="s">
        <v>1059</v>
      </c>
      <c r="D38" s="916">
        <v>4686</v>
      </c>
      <c r="E38" s="916" t="s">
        <v>869</v>
      </c>
      <c r="F38" s="916" t="s">
        <v>886</v>
      </c>
      <c r="G38" s="388"/>
      <c r="H38" s="388">
        <v>550</v>
      </c>
      <c r="I38" s="388">
        <v>74046</v>
      </c>
      <c r="J38" s="388">
        <v>66759</v>
      </c>
      <c r="K38" s="388">
        <v>297</v>
      </c>
      <c r="L38" s="388">
        <v>13613.6</v>
      </c>
      <c r="M38" s="388">
        <v>12023</v>
      </c>
      <c r="N38" s="388">
        <v>0</v>
      </c>
      <c r="O38" s="388"/>
      <c r="P38" s="388"/>
      <c r="Q38" s="853"/>
    </row>
    <row r="39" spans="1:17" customFormat="1">
      <c r="A39" s="99">
        <v>3015</v>
      </c>
      <c r="B39" s="916" t="s">
        <v>867</v>
      </c>
      <c r="C39" s="916" t="s">
        <v>1059</v>
      </c>
      <c r="D39" s="916">
        <v>4686</v>
      </c>
      <c r="E39" s="916" t="s">
        <v>871</v>
      </c>
      <c r="F39" s="916" t="s">
        <v>886</v>
      </c>
      <c r="G39" s="388">
        <v>200</v>
      </c>
      <c r="H39" s="388">
        <v>550</v>
      </c>
      <c r="I39" s="388">
        <v>74046</v>
      </c>
      <c r="J39" s="388">
        <v>66759</v>
      </c>
      <c r="K39" s="388">
        <v>297</v>
      </c>
      <c r="L39" s="388">
        <v>13613.6</v>
      </c>
      <c r="M39" s="388">
        <v>12023</v>
      </c>
      <c r="N39" s="388">
        <v>0</v>
      </c>
      <c r="O39" s="388"/>
      <c r="P39" s="388"/>
      <c r="Q39" s="853"/>
    </row>
    <row r="40" spans="1:17" customFormat="1">
      <c r="A40" s="99">
        <v>3015</v>
      </c>
      <c r="B40" s="916" t="s">
        <v>867</v>
      </c>
      <c r="C40" s="916" t="s">
        <v>1059</v>
      </c>
      <c r="D40" s="916">
        <v>4686</v>
      </c>
      <c r="E40" s="916" t="s">
        <v>873</v>
      </c>
      <c r="F40" s="916" t="s">
        <v>886</v>
      </c>
      <c r="G40" s="388">
        <v>75</v>
      </c>
      <c r="H40" s="388">
        <v>550</v>
      </c>
      <c r="I40" s="388">
        <v>74046</v>
      </c>
      <c r="J40" s="388">
        <v>66759</v>
      </c>
      <c r="K40" s="388">
        <v>297</v>
      </c>
      <c r="L40" s="388">
        <v>13613.6</v>
      </c>
      <c r="M40" s="388">
        <v>12023</v>
      </c>
      <c r="N40" s="388">
        <v>0</v>
      </c>
      <c r="O40" s="388"/>
      <c r="P40" s="388"/>
      <c r="Q40" s="853"/>
    </row>
    <row r="41" spans="1:17" customFormat="1">
      <c r="A41" s="99">
        <v>3015</v>
      </c>
      <c r="B41" s="916" t="s">
        <v>867</v>
      </c>
      <c r="C41" s="916" t="s">
        <v>1059</v>
      </c>
      <c r="D41" s="916">
        <v>4687</v>
      </c>
      <c r="E41" s="916" t="s">
        <v>869</v>
      </c>
      <c r="F41" s="916" t="s">
        <v>887</v>
      </c>
      <c r="G41" s="388">
        <v>325</v>
      </c>
      <c r="H41" s="388">
        <v>550</v>
      </c>
      <c r="I41" s="388">
        <v>74046</v>
      </c>
      <c r="J41" s="388">
        <v>66759</v>
      </c>
      <c r="K41" s="388">
        <v>297</v>
      </c>
      <c r="L41" s="388">
        <v>13613.6</v>
      </c>
      <c r="M41" s="388">
        <v>12023</v>
      </c>
      <c r="N41" s="388">
        <v>0</v>
      </c>
      <c r="O41" s="388"/>
      <c r="P41" s="388"/>
      <c r="Q41" s="853"/>
    </row>
    <row r="42" spans="1:17" customFormat="1">
      <c r="A42" s="99">
        <v>3015</v>
      </c>
      <c r="B42" s="916" t="s">
        <v>867</v>
      </c>
      <c r="C42" s="916" t="s">
        <v>1059</v>
      </c>
      <c r="D42" s="916">
        <v>4687</v>
      </c>
      <c r="E42" s="916" t="s">
        <v>871</v>
      </c>
      <c r="F42" s="916" t="s">
        <v>887</v>
      </c>
      <c r="G42" s="388">
        <v>200</v>
      </c>
      <c r="H42" s="388">
        <v>550</v>
      </c>
      <c r="I42" s="388">
        <v>74046</v>
      </c>
      <c r="J42" s="388">
        <v>66759</v>
      </c>
      <c r="K42" s="388">
        <v>297</v>
      </c>
      <c r="L42" s="388">
        <v>13613.6</v>
      </c>
      <c r="M42" s="388">
        <v>12023</v>
      </c>
      <c r="N42" s="388">
        <v>0</v>
      </c>
      <c r="O42" s="388"/>
      <c r="P42" s="388"/>
      <c r="Q42" s="853"/>
    </row>
    <row r="43" spans="1:17" customFormat="1">
      <c r="A43" s="99">
        <v>3015</v>
      </c>
      <c r="B43" s="916" t="s">
        <v>867</v>
      </c>
      <c r="C43" s="916" t="s">
        <v>1059</v>
      </c>
      <c r="D43" s="916">
        <v>4687</v>
      </c>
      <c r="E43" s="916" t="s">
        <v>873</v>
      </c>
      <c r="F43" s="916" t="s">
        <v>887</v>
      </c>
      <c r="G43" s="388">
        <v>75</v>
      </c>
      <c r="H43" s="388">
        <v>550</v>
      </c>
      <c r="I43" s="388">
        <v>74046</v>
      </c>
      <c r="J43" s="388">
        <v>66759</v>
      </c>
      <c r="K43" s="388">
        <v>297</v>
      </c>
      <c r="L43" s="388">
        <v>13613.6</v>
      </c>
      <c r="M43" s="388">
        <v>12023</v>
      </c>
      <c r="N43" s="388">
        <v>0</v>
      </c>
      <c r="O43" s="388"/>
      <c r="P43" s="388"/>
      <c r="Q43" s="853"/>
    </row>
    <row r="44" spans="1:17" customFormat="1">
      <c r="A44" s="99">
        <v>3015</v>
      </c>
      <c r="B44" s="916" t="s">
        <v>867</v>
      </c>
      <c r="C44" s="916" t="s">
        <v>1059</v>
      </c>
      <c r="D44" s="916">
        <v>4693</v>
      </c>
      <c r="E44" s="916" t="s">
        <v>869</v>
      </c>
      <c r="F44" s="916" t="s">
        <v>888</v>
      </c>
      <c r="G44" s="388">
        <v>325</v>
      </c>
      <c r="H44" s="388">
        <v>1400</v>
      </c>
      <c r="I44" s="388">
        <v>71431.5</v>
      </c>
      <c r="J44" s="388">
        <v>64144.5</v>
      </c>
      <c r="K44" s="388">
        <v>297</v>
      </c>
      <c r="L44" s="388">
        <v>13613.6</v>
      </c>
      <c r="M44" s="388">
        <v>12023</v>
      </c>
      <c r="N44" s="388">
        <v>6478.5</v>
      </c>
      <c r="O44" s="388"/>
      <c r="P44" s="388"/>
      <c r="Q44" s="853"/>
    </row>
    <row r="45" spans="1:17" customFormat="1">
      <c r="A45" s="99">
        <v>3015</v>
      </c>
      <c r="B45" s="916" t="s">
        <v>867</v>
      </c>
      <c r="C45" s="916" t="s">
        <v>1059</v>
      </c>
      <c r="D45" s="916">
        <v>4693</v>
      </c>
      <c r="E45" s="916" t="s">
        <v>873</v>
      </c>
      <c r="F45" s="916" t="s">
        <v>888</v>
      </c>
      <c r="G45" s="388">
        <v>75</v>
      </c>
      <c r="H45" s="388">
        <v>1400</v>
      </c>
      <c r="I45" s="388">
        <v>71431.5</v>
      </c>
      <c r="J45" s="388">
        <v>64144.5</v>
      </c>
      <c r="K45" s="388">
        <v>297</v>
      </c>
      <c r="L45" s="388">
        <v>13613.6</v>
      </c>
      <c r="M45" s="388">
        <v>12023</v>
      </c>
      <c r="N45" s="388">
        <v>6478.5</v>
      </c>
      <c r="O45" s="388"/>
      <c r="P45" s="388"/>
      <c r="Q45" s="853"/>
    </row>
    <row r="46" spans="1:17" customFormat="1">
      <c r="A46" s="99">
        <v>3015</v>
      </c>
      <c r="B46" s="916" t="s">
        <v>867</v>
      </c>
      <c r="C46" s="916" t="s">
        <v>1059</v>
      </c>
      <c r="D46" s="916">
        <v>4748</v>
      </c>
      <c r="E46" s="916" t="s">
        <v>873</v>
      </c>
      <c r="F46" s="916" t="s">
        <v>889</v>
      </c>
      <c r="G46" s="388">
        <v>75</v>
      </c>
      <c r="H46" s="388">
        <v>1400</v>
      </c>
      <c r="I46" s="388">
        <v>71431.5</v>
      </c>
      <c r="J46" s="388">
        <v>64144.5</v>
      </c>
      <c r="K46" s="388">
        <v>297</v>
      </c>
      <c r="L46" s="388">
        <v>13613.6</v>
      </c>
      <c r="M46" s="388">
        <v>12023</v>
      </c>
      <c r="N46" s="388">
        <v>0</v>
      </c>
      <c r="O46" s="388"/>
      <c r="P46" s="388"/>
      <c r="Q46" s="853"/>
    </row>
    <row r="47" spans="1:17" customFormat="1">
      <c r="A47" s="99">
        <v>3015</v>
      </c>
      <c r="B47" s="916" t="s">
        <v>867</v>
      </c>
      <c r="C47" s="916" t="s">
        <v>1059</v>
      </c>
      <c r="D47" s="916">
        <v>4752</v>
      </c>
      <c r="E47" s="916" t="s">
        <v>871</v>
      </c>
      <c r="F47" s="916" t="s">
        <v>890</v>
      </c>
      <c r="G47" s="388">
        <v>200</v>
      </c>
      <c r="H47" s="388">
        <v>550</v>
      </c>
      <c r="I47" s="388">
        <v>74046</v>
      </c>
      <c r="J47" s="388">
        <v>66759</v>
      </c>
      <c r="K47" s="388">
        <v>297</v>
      </c>
      <c r="L47" s="388">
        <v>13613.6</v>
      </c>
      <c r="M47" s="388">
        <v>12023</v>
      </c>
      <c r="N47" s="388">
        <v>0</v>
      </c>
      <c r="O47" s="388"/>
      <c r="P47" s="388"/>
      <c r="Q47" s="853"/>
    </row>
    <row r="48" spans="1:17" customFormat="1">
      <c r="A48" s="99">
        <v>3015</v>
      </c>
      <c r="B48" s="916" t="s">
        <v>867</v>
      </c>
      <c r="C48" s="916" t="s">
        <v>1059</v>
      </c>
      <c r="D48" s="916">
        <v>4752</v>
      </c>
      <c r="E48" s="916" t="s">
        <v>873</v>
      </c>
      <c r="F48" s="916" t="s">
        <v>890</v>
      </c>
      <c r="G48" s="388">
        <v>75</v>
      </c>
      <c r="H48" s="388">
        <v>550</v>
      </c>
      <c r="I48" s="388">
        <v>74046</v>
      </c>
      <c r="J48" s="388">
        <v>66759</v>
      </c>
      <c r="K48" s="388">
        <v>297</v>
      </c>
      <c r="L48" s="388">
        <v>13613.6</v>
      </c>
      <c r="M48" s="388">
        <v>12023</v>
      </c>
      <c r="N48" s="388">
        <v>0</v>
      </c>
      <c r="O48" s="388"/>
      <c r="P48" s="388"/>
      <c r="Q48" s="853"/>
    </row>
    <row r="49" spans="1:17" customFormat="1">
      <c r="A49" s="99">
        <v>3015</v>
      </c>
      <c r="B49" s="916" t="s">
        <v>867</v>
      </c>
      <c r="C49" s="916" t="s">
        <v>1059</v>
      </c>
      <c r="D49" s="916">
        <v>4754</v>
      </c>
      <c r="E49" s="916" t="s">
        <v>869</v>
      </c>
      <c r="F49" s="916" t="s">
        <v>891</v>
      </c>
      <c r="G49" s="388">
        <v>325</v>
      </c>
      <c r="H49" s="388">
        <v>1400</v>
      </c>
      <c r="I49" s="388">
        <v>71431.5</v>
      </c>
      <c r="J49" s="388">
        <v>64144.5</v>
      </c>
      <c r="K49" s="388">
        <v>297</v>
      </c>
      <c r="L49" s="388">
        <v>13613.6</v>
      </c>
      <c r="M49" s="388">
        <v>12023</v>
      </c>
      <c r="N49" s="388">
        <v>0</v>
      </c>
      <c r="O49" s="388"/>
      <c r="P49" s="388"/>
      <c r="Q49" s="853"/>
    </row>
    <row r="50" spans="1:17" customFormat="1">
      <c r="A50" s="99">
        <v>3015</v>
      </c>
      <c r="B50" s="916" t="s">
        <v>867</v>
      </c>
      <c r="C50" s="916" t="s">
        <v>1059</v>
      </c>
      <c r="D50" s="916">
        <v>4772</v>
      </c>
      <c r="E50" s="916" t="s">
        <v>873</v>
      </c>
      <c r="F50" s="916" t="s">
        <v>892</v>
      </c>
      <c r="G50" s="388">
        <v>75</v>
      </c>
      <c r="H50" s="388">
        <v>1400</v>
      </c>
      <c r="I50" s="388">
        <v>71431.5</v>
      </c>
      <c r="J50" s="388">
        <v>64144.5</v>
      </c>
      <c r="K50" s="388">
        <v>297</v>
      </c>
      <c r="L50" s="388">
        <v>13613.6</v>
      </c>
      <c r="M50" s="388">
        <v>12023</v>
      </c>
      <c r="N50" s="388">
        <v>0</v>
      </c>
      <c r="O50" s="388"/>
      <c r="P50" s="388"/>
      <c r="Q50" s="853"/>
    </row>
    <row r="51" spans="1:17" customFormat="1">
      <c r="A51" s="99">
        <v>3015</v>
      </c>
      <c r="B51" s="916" t="s">
        <v>867</v>
      </c>
      <c r="C51" s="916" t="s">
        <v>1059</v>
      </c>
      <c r="D51" s="916">
        <v>4802</v>
      </c>
      <c r="E51" s="916" t="s">
        <v>871</v>
      </c>
      <c r="F51" s="916" t="s">
        <v>893</v>
      </c>
      <c r="G51" s="388">
        <v>200</v>
      </c>
      <c r="H51" s="388">
        <v>1400</v>
      </c>
      <c r="I51" s="388">
        <v>71431.5</v>
      </c>
      <c r="J51" s="388">
        <v>64144.5</v>
      </c>
      <c r="K51" s="388">
        <v>297</v>
      </c>
      <c r="L51" s="388">
        <v>13613.6</v>
      </c>
      <c r="M51" s="388">
        <v>12023</v>
      </c>
      <c r="N51" s="388">
        <v>0</v>
      </c>
      <c r="O51" s="388"/>
      <c r="P51" s="388"/>
      <c r="Q51" s="853"/>
    </row>
    <row r="52" spans="1:17" customFormat="1">
      <c r="A52" s="99">
        <v>3015</v>
      </c>
      <c r="B52" s="916" t="s">
        <v>867</v>
      </c>
      <c r="C52" s="916" t="s">
        <v>1059</v>
      </c>
      <c r="D52" s="916">
        <v>4805</v>
      </c>
      <c r="E52" s="916" t="s">
        <v>871</v>
      </c>
      <c r="F52" s="916" t="s">
        <v>894</v>
      </c>
      <c r="G52" s="388">
        <v>200</v>
      </c>
      <c r="H52" s="388">
        <v>1400</v>
      </c>
      <c r="I52" s="388">
        <v>71431.5</v>
      </c>
      <c r="J52" s="388">
        <v>64144.5</v>
      </c>
      <c r="K52" s="388">
        <v>297</v>
      </c>
      <c r="L52" s="388">
        <v>13613.6</v>
      </c>
      <c r="M52" s="388">
        <v>12023</v>
      </c>
      <c r="N52" s="388">
        <v>0</v>
      </c>
      <c r="O52" s="388"/>
      <c r="P52" s="388"/>
      <c r="Q52" s="853"/>
    </row>
    <row r="53" spans="1:17" customFormat="1">
      <c r="A53" s="99">
        <v>3015</v>
      </c>
      <c r="B53" s="916" t="s">
        <v>867</v>
      </c>
      <c r="C53" s="916" t="s">
        <v>1059</v>
      </c>
      <c r="D53" s="916">
        <v>4807</v>
      </c>
      <c r="E53" s="916" t="s">
        <v>869</v>
      </c>
      <c r="F53" s="916" t="s">
        <v>895</v>
      </c>
      <c r="G53" s="388">
        <v>285</v>
      </c>
      <c r="H53" s="388">
        <v>1400</v>
      </c>
      <c r="I53" s="388">
        <v>71431.5</v>
      </c>
      <c r="J53" s="388">
        <v>64144.5</v>
      </c>
      <c r="K53" s="388">
        <v>297</v>
      </c>
      <c r="L53" s="388">
        <v>13613.6</v>
      </c>
      <c r="M53" s="388">
        <v>12023</v>
      </c>
      <c r="N53" s="388">
        <v>0</v>
      </c>
      <c r="O53" s="388"/>
      <c r="P53" s="388"/>
      <c r="Q53" s="853"/>
    </row>
    <row r="54" spans="1:17" customFormat="1">
      <c r="A54" s="99">
        <v>3015</v>
      </c>
      <c r="B54" s="916" t="s">
        <v>867</v>
      </c>
      <c r="C54" s="916" t="s">
        <v>1059</v>
      </c>
      <c r="D54" s="916">
        <v>4807</v>
      </c>
      <c r="E54" s="916" t="s">
        <v>873</v>
      </c>
      <c r="F54" s="916" t="s">
        <v>895</v>
      </c>
      <c r="G54" s="388">
        <v>75</v>
      </c>
      <c r="H54" s="388">
        <v>1400</v>
      </c>
      <c r="I54" s="388">
        <v>71431.5</v>
      </c>
      <c r="J54" s="388">
        <v>64144.5</v>
      </c>
      <c r="K54" s="388">
        <v>297</v>
      </c>
      <c r="L54" s="388">
        <v>13613.6</v>
      </c>
      <c r="M54" s="388">
        <v>12023</v>
      </c>
      <c r="N54" s="388">
        <v>0</v>
      </c>
      <c r="O54" s="388"/>
      <c r="P54" s="388"/>
      <c r="Q54" s="853"/>
    </row>
    <row r="55" spans="1:17" customFormat="1">
      <c r="A55" s="99">
        <v>3015</v>
      </c>
      <c r="B55" s="916" t="s">
        <v>867</v>
      </c>
      <c r="C55" s="916" t="s">
        <v>1059</v>
      </c>
      <c r="D55" s="916">
        <v>4810</v>
      </c>
      <c r="E55" s="916" t="s">
        <v>869</v>
      </c>
      <c r="F55" s="916" t="s">
        <v>896</v>
      </c>
      <c r="G55" s="388">
        <v>295</v>
      </c>
      <c r="H55" s="388">
        <v>1400</v>
      </c>
      <c r="I55" s="388">
        <v>71431.5</v>
      </c>
      <c r="J55" s="388">
        <v>64144.5</v>
      </c>
      <c r="K55" s="388">
        <v>297</v>
      </c>
      <c r="L55" s="388">
        <v>13613.6</v>
      </c>
      <c r="M55" s="388">
        <v>12023</v>
      </c>
      <c r="N55" s="388">
        <v>0</v>
      </c>
      <c r="O55" s="388"/>
      <c r="P55" s="388"/>
      <c r="Q55" s="853"/>
    </row>
    <row r="56" spans="1:17" customFormat="1">
      <c r="A56" s="99">
        <v>3015</v>
      </c>
      <c r="B56" s="916" t="s">
        <v>867</v>
      </c>
      <c r="C56" s="916" t="s">
        <v>1059</v>
      </c>
      <c r="D56" s="916">
        <v>4811</v>
      </c>
      <c r="E56" s="916" t="s">
        <v>869</v>
      </c>
      <c r="F56" s="916" t="s">
        <v>897</v>
      </c>
      <c r="G56" s="388">
        <v>295</v>
      </c>
      <c r="H56" s="388">
        <v>1400</v>
      </c>
      <c r="I56" s="388">
        <v>71431.5</v>
      </c>
      <c r="J56" s="388">
        <v>64144.5</v>
      </c>
      <c r="K56" s="388">
        <v>297</v>
      </c>
      <c r="L56" s="388">
        <v>13613.6</v>
      </c>
      <c r="M56" s="388">
        <v>12023</v>
      </c>
      <c r="N56" s="388">
        <v>0</v>
      </c>
      <c r="O56" s="388"/>
      <c r="P56" s="388"/>
      <c r="Q56" s="853"/>
    </row>
    <row r="57" spans="1:17" customFormat="1">
      <c r="A57" s="99">
        <v>3015</v>
      </c>
      <c r="B57" s="916" t="s">
        <v>867</v>
      </c>
      <c r="C57" s="916" t="s">
        <v>1059</v>
      </c>
      <c r="D57" s="916">
        <v>4812</v>
      </c>
      <c r="E57" s="916" t="s">
        <v>869</v>
      </c>
      <c r="F57" s="916" t="s">
        <v>898</v>
      </c>
      <c r="G57" s="388">
        <v>295</v>
      </c>
      <c r="H57" s="388">
        <v>1400</v>
      </c>
      <c r="I57" s="388">
        <v>71431.5</v>
      </c>
      <c r="J57" s="388">
        <v>64144.5</v>
      </c>
      <c r="K57" s="388">
        <v>297</v>
      </c>
      <c r="L57" s="388">
        <v>13613.6</v>
      </c>
      <c r="M57" s="388">
        <v>12023</v>
      </c>
      <c r="N57" s="388">
        <v>0</v>
      </c>
      <c r="O57" s="388"/>
      <c r="P57" s="388"/>
      <c r="Q57" s="853"/>
    </row>
    <row r="58" spans="1:17" customFormat="1">
      <c r="A58" s="99">
        <v>3015</v>
      </c>
      <c r="B58" s="916" t="s">
        <v>867</v>
      </c>
      <c r="C58" s="916" t="s">
        <v>1059</v>
      </c>
      <c r="D58" s="916">
        <v>4813</v>
      </c>
      <c r="E58" s="916" t="s">
        <v>869</v>
      </c>
      <c r="F58" s="916" t="s">
        <v>880</v>
      </c>
      <c r="G58" s="388">
        <v>455</v>
      </c>
      <c r="H58" s="388">
        <v>1400</v>
      </c>
      <c r="I58" s="388">
        <v>71431.5</v>
      </c>
      <c r="J58" s="388">
        <v>64144.5</v>
      </c>
      <c r="K58" s="388">
        <v>297</v>
      </c>
      <c r="L58" s="388">
        <v>13613.6</v>
      </c>
      <c r="M58" s="388">
        <v>12023</v>
      </c>
      <c r="N58" s="388">
        <v>0</v>
      </c>
      <c r="O58" s="388"/>
      <c r="P58" s="388"/>
      <c r="Q58" s="853"/>
    </row>
    <row r="59" spans="1:17" customFormat="1">
      <c r="A59" s="99">
        <v>3015</v>
      </c>
      <c r="B59" s="916" t="s">
        <v>867</v>
      </c>
      <c r="C59" s="916" t="s">
        <v>1059</v>
      </c>
      <c r="D59" s="916">
        <v>4813</v>
      </c>
      <c r="E59" s="916" t="s">
        <v>871</v>
      </c>
      <c r="F59" s="916" t="s">
        <v>880</v>
      </c>
      <c r="G59" s="388">
        <v>330</v>
      </c>
      <c r="H59" s="388">
        <v>1400</v>
      </c>
      <c r="I59" s="388">
        <v>71431.5</v>
      </c>
      <c r="J59" s="388">
        <v>64144.5</v>
      </c>
      <c r="K59" s="388">
        <v>297</v>
      </c>
      <c r="L59" s="388">
        <v>13613.6</v>
      </c>
      <c r="M59" s="388">
        <v>12023</v>
      </c>
      <c r="N59" s="388">
        <v>0</v>
      </c>
      <c r="O59" s="388"/>
      <c r="P59" s="388"/>
      <c r="Q59" s="853"/>
    </row>
    <row r="60" spans="1:17" customFormat="1">
      <c r="A60" s="99">
        <v>3015</v>
      </c>
      <c r="B60" s="916" t="s">
        <v>867</v>
      </c>
      <c r="C60" s="916" t="s">
        <v>1059</v>
      </c>
      <c r="D60" s="916">
        <v>4814</v>
      </c>
      <c r="E60" s="916" t="s">
        <v>873</v>
      </c>
      <c r="F60" s="916" t="s">
        <v>899</v>
      </c>
      <c r="G60" s="388">
        <v>75</v>
      </c>
      <c r="H60" s="388">
        <v>1400</v>
      </c>
      <c r="I60" s="388">
        <v>71431.5</v>
      </c>
      <c r="J60" s="388">
        <v>64144.5</v>
      </c>
      <c r="K60" s="388">
        <v>297</v>
      </c>
      <c r="L60" s="388">
        <v>13613.6</v>
      </c>
      <c r="M60" s="388">
        <v>12023</v>
      </c>
      <c r="N60" s="388">
        <v>0</v>
      </c>
      <c r="O60" s="388"/>
      <c r="P60" s="388"/>
      <c r="Q60" s="853"/>
    </row>
    <row r="61" spans="1:17" customFormat="1">
      <c r="A61" s="99">
        <v>3015</v>
      </c>
      <c r="B61" s="916" t="s">
        <v>867</v>
      </c>
      <c r="C61" s="916" t="s">
        <v>1059</v>
      </c>
      <c r="D61" s="916">
        <v>4821</v>
      </c>
      <c r="E61" s="916" t="s">
        <v>869</v>
      </c>
      <c r="F61" s="916" t="s">
        <v>900</v>
      </c>
      <c r="G61" s="388">
        <v>350</v>
      </c>
      <c r="H61" s="388">
        <v>1400</v>
      </c>
      <c r="I61" s="388">
        <v>71431.5</v>
      </c>
      <c r="J61" s="388">
        <v>64144.5</v>
      </c>
      <c r="K61" s="388">
        <v>297</v>
      </c>
      <c r="L61" s="388">
        <v>13613.6</v>
      </c>
      <c r="M61" s="388">
        <v>12023</v>
      </c>
      <c r="N61" s="388">
        <v>0</v>
      </c>
      <c r="O61" s="388"/>
      <c r="P61" s="388"/>
      <c r="Q61" s="853"/>
    </row>
    <row r="62" spans="1:17" customFormat="1">
      <c r="A62" s="99">
        <v>3015</v>
      </c>
      <c r="B62" s="916" t="s">
        <v>867</v>
      </c>
      <c r="C62" s="916" t="s">
        <v>1059</v>
      </c>
      <c r="D62" s="916">
        <v>4821</v>
      </c>
      <c r="E62" s="916" t="s">
        <v>871</v>
      </c>
      <c r="F62" s="916" t="s">
        <v>900</v>
      </c>
      <c r="G62" s="388">
        <v>225</v>
      </c>
      <c r="H62" s="388">
        <v>1400</v>
      </c>
      <c r="I62" s="388">
        <v>71431.5</v>
      </c>
      <c r="J62" s="388">
        <v>64144.5</v>
      </c>
      <c r="K62" s="388">
        <v>297</v>
      </c>
      <c r="L62" s="388">
        <v>13613.6</v>
      </c>
      <c r="M62" s="388">
        <v>12023</v>
      </c>
      <c r="N62" s="388">
        <v>0</v>
      </c>
      <c r="O62" s="388"/>
      <c r="P62" s="388"/>
      <c r="Q62" s="853"/>
    </row>
    <row r="63" spans="1:17" customFormat="1">
      <c r="A63" s="99">
        <v>3015</v>
      </c>
      <c r="B63" s="916" t="s">
        <v>867</v>
      </c>
      <c r="C63" s="916" t="s">
        <v>1059</v>
      </c>
      <c r="D63" s="916">
        <v>4824</v>
      </c>
      <c r="E63" s="916" t="s">
        <v>873</v>
      </c>
      <c r="F63" s="916" t="s">
        <v>882</v>
      </c>
      <c r="G63" s="388">
        <v>75</v>
      </c>
      <c r="H63" s="388">
        <v>1400</v>
      </c>
      <c r="I63" s="388">
        <v>71431.5</v>
      </c>
      <c r="J63" s="388">
        <v>64144.5</v>
      </c>
      <c r="K63" s="388">
        <v>297</v>
      </c>
      <c r="L63" s="388">
        <v>13613.6</v>
      </c>
      <c r="M63" s="388">
        <v>12023</v>
      </c>
      <c r="N63" s="388">
        <v>0</v>
      </c>
      <c r="O63" s="388"/>
      <c r="P63" s="388"/>
      <c r="Q63" s="853"/>
    </row>
    <row r="64" spans="1:17" customFormat="1">
      <c r="A64" s="99">
        <v>3015</v>
      </c>
      <c r="B64" s="916" t="s">
        <v>867</v>
      </c>
      <c r="C64" s="916" t="s">
        <v>1059</v>
      </c>
      <c r="D64" s="916">
        <v>4827</v>
      </c>
      <c r="E64" s="916" t="s">
        <v>869</v>
      </c>
      <c r="F64" s="916" t="s">
        <v>876</v>
      </c>
      <c r="G64" s="388">
        <v>255</v>
      </c>
      <c r="H64" s="388">
        <v>1400</v>
      </c>
      <c r="I64" s="388">
        <v>71431.5</v>
      </c>
      <c r="J64" s="388">
        <v>64144.5</v>
      </c>
      <c r="K64" s="388">
        <v>297</v>
      </c>
      <c r="L64" s="388">
        <v>13613.6</v>
      </c>
      <c r="M64" s="388">
        <v>12023</v>
      </c>
      <c r="N64" s="388">
        <v>0</v>
      </c>
      <c r="O64" s="388"/>
      <c r="P64" s="388"/>
      <c r="Q64" s="853"/>
    </row>
    <row r="65" spans="1:17" customFormat="1">
      <c r="A65" s="99">
        <v>3015</v>
      </c>
      <c r="B65" s="916" t="s">
        <v>867</v>
      </c>
      <c r="C65" s="916" t="s">
        <v>1059</v>
      </c>
      <c r="D65" s="916">
        <v>4827</v>
      </c>
      <c r="E65" s="916" t="s">
        <v>871</v>
      </c>
      <c r="F65" s="916" t="s">
        <v>876</v>
      </c>
      <c r="G65" s="388">
        <v>130</v>
      </c>
      <c r="H65" s="388">
        <v>1400</v>
      </c>
      <c r="I65" s="388">
        <v>71431.5</v>
      </c>
      <c r="J65" s="388">
        <v>64144.5</v>
      </c>
      <c r="K65" s="388">
        <v>297</v>
      </c>
      <c r="L65" s="388">
        <v>13613.6</v>
      </c>
      <c r="M65" s="388">
        <v>12023</v>
      </c>
      <c r="N65" s="388">
        <v>0</v>
      </c>
      <c r="O65" s="388"/>
      <c r="P65" s="388"/>
      <c r="Q65" s="853"/>
    </row>
    <row r="66" spans="1:17" customFormat="1">
      <c r="A66" s="99">
        <v>3015</v>
      </c>
      <c r="B66" s="916" t="s">
        <v>867</v>
      </c>
      <c r="C66" s="916" t="s">
        <v>1059</v>
      </c>
      <c r="D66" s="916">
        <v>4831</v>
      </c>
      <c r="E66" s="916" t="s">
        <v>871</v>
      </c>
      <c r="F66" s="916" t="s">
        <v>901</v>
      </c>
      <c r="G66" s="388">
        <v>130</v>
      </c>
      <c r="H66" s="388">
        <v>1400</v>
      </c>
      <c r="I66" s="388">
        <v>71431.5</v>
      </c>
      <c r="J66" s="388">
        <v>64144.5</v>
      </c>
      <c r="K66" s="388">
        <v>297</v>
      </c>
      <c r="L66" s="388">
        <v>13613.6</v>
      </c>
      <c r="M66" s="388">
        <v>12023</v>
      </c>
      <c r="N66" s="388">
        <v>0</v>
      </c>
      <c r="O66" s="388"/>
      <c r="P66" s="388"/>
      <c r="Q66" s="853"/>
    </row>
    <row r="67" spans="1:17" customFormat="1">
      <c r="A67" s="99">
        <v>3015</v>
      </c>
      <c r="B67" s="916" t="s">
        <v>867</v>
      </c>
      <c r="C67" s="916" t="s">
        <v>1059</v>
      </c>
      <c r="D67" s="916">
        <v>4834</v>
      </c>
      <c r="E67" s="916" t="s">
        <v>198</v>
      </c>
      <c r="F67" s="916" t="s">
        <v>902</v>
      </c>
      <c r="G67" s="388">
        <v>50</v>
      </c>
      <c r="H67" s="388">
        <v>1400</v>
      </c>
      <c r="I67" s="388">
        <v>71431.5</v>
      </c>
      <c r="J67" s="388">
        <v>64144.5</v>
      </c>
      <c r="K67" s="388">
        <v>297</v>
      </c>
      <c r="L67" s="388">
        <v>13613.6</v>
      </c>
      <c r="M67" s="388">
        <v>12023</v>
      </c>
      <c r="N67" s="388">
        <v>0</v>
      </c>
      <c r="O67" s="388"/>
      <c r="P67" s="388"/>
      <c r="Q67" s="853"/>
    </row>
    <row r="68" spans="1:17" customFormat="1">
      <c r="A68" s="99">
        <v>3015</v>
      </c>
      <c r="B68" s="916" t="s">
        <v>867</v>
      </c>
      <c r="C68" s="916" t="s">
        <v>1059</v>
      </c>
      <c r="D68" s="916">
        <v>4835</v>
      </c>
      <c r="E68" s="916" t="s">
        <v>869</v>
      </c>
      <c r="F68" s="916" t="s">
        <v>881</v>
      </c>
      <c r="G68" s="388">
        <v>350</v>
      </c>
      <c r="H68" s="388">
        <v>1400</v>
      </c>
      <c r="I68" s="388">
        <v>71431.5</v>
      </c>
      <c r="J68" s="388">
        <v>64144.5</v>
      </c>
      <c r="K68" s="388">
        <v>297</v>
      </c>
      <c r="L68" s="388">
        <v>13613.6</v>
      </c>
      <c r="M68" s="388">
        <v>12023</v>
      </c>
      <c r="N68" s="388">
        <v>0</v>
      </c>
      <c r="O68" s="388"/>
      <c r="P68" s="388"/>
      <c r="Q68" s="853"/>
    </row>
    <row r="69" spans="1:17" customFormat="1">
      <c r="A69" s="99">
        <v>3015</v>
      </c>
      <c r="B69" s="916" t="s">
        <v>867</v>
      </c>
      <c r="C69" s="916" t="s">
        <v>1059</v>
      </c>
      <c r="D69" s="916">
        <v>4835</v>
      </c>
      <c r="E69" s="916" t="s">
        <v>871</v>
      </c>
      <c r="F69" s="916" t="s">
        <v>881</v>
      </c>
      <c r="G69" s="388">
        <v>225</v>
      </c>
      <c r="H69" s="388">
        <v>1400</v>
      </c>
      <c r="I69" s="388">
        <v>71431.5</v>
      </c>
      <c r="J69" s="388">
        <v>64144.5</v>
      </c>
      <c r="K69" s="388">
        <v>297</v>
      </c>
      <c r="L69" s="388">
        <v>13613.6</v>
      </c>
      <c r="M69" s="388">
        <v>12023</v>
      </c>
      <c r="N69" s="388">
        <v>0</v>
      </c>
      <c r="O69" s="388"/>
      <c r="P69" s="388"/>
      <c r="Q69" s="853"/>
    </row>
    <row r="70" spans="1:17" customFormat="1">
      <c r="A70" s="99">
        <v>3015</v>
      </c>
      <c r="B70" s="916" t="s">
        <v>867</v>
      </c>
      <c r="C70" s="916" t="s">
        <v>1059</v>
      </c>
      <c r="D70" s="916">
        <v>4840</v>
      </c>
      <c r="E70" s="916" t="s">
        <v>198</v>
      </c>
      <c r="F70" s="916" t="s">
        <v>903</v>
      </c>
      <c r="G70" s="388">
        <v>50</v>
      </c>
      <c r="H70" s="388">
        <v>1400</v>
      </c>
      <c r="I70" s="388">
        <v>71431.5</v>
      </c>
      <c r="J70" s="388">
        <v>64144.5</v>
      </c>
      <c r="K70" s="388">
        <v>297</v>
      </c>
      <c r="L70" s="388">
        <v>13613.6</v>
      </c>
      <c r="M70" s="388">
        <v>12023</v>
      </c>
      <c r="N70" s="388">
        <v>0</v>
      </c>
      <c r="O70" s="388"/>
      <c r="P70" s="388"/>
      <c r="Q70" s="853"/>
    </row>
    <row r="71" spans="1:17" customFormat="1">
      <c r="A71" s="99">
        <v>3015</v>
      </c>
      <c r="B71" s="916" t="s">
        <v>867</v>
      </c>
      <c r="C71" s="916" t="s">
        <v>1059</v>
      </c>
      <c r="D71" s="916">
        <v>4844</v>
      </c>
      <c r="E71" s="916" t="s">
        <v>871</v>
      </c>
      <c r="F71" s="916" t="s">
        <v>904</v>
      </c>
      <c r="G71" s="388">
        <v>200</v>
      </c>
      <c r="H71" s="388">
        <v>550</v>
      </c>
      <c r="I71" s="388">
        <v>74046</v>
      </c>
      <c r="J71" s="388">
        <v>66759</v>
      </c>
      <c r="K71" s="388">
        <v>297</v>
      </c>
      <c r="L71" s="388">
        <v>13613.6</v>
      </c>
      <c r="M71" s="388">
        <v>12023</v>
      </c>
      <c r="N71" s="388">
        <v>0</v>
      </c>
      <c r="O71" s="388"/>
      <c r="P71" s="388"/>
      <c r="Q71" s="853"/>
    </row>
    <row r="72" spans="1:17" customFormat="1">
      <c r="A72" s="99">
        <v>3015</v>
      </c>
      <c r="B72" s="916" t="s">
        <v>867</v>
      </c>
      <c r="C72" s="916" t="s">
        <v>1059</v>
      </c>
      <c r="D72" s="916">
        <v>4844</v>
      </c>
      <c r="E72" s="916" t="s">
        <v>873</v>
      </c>
      <c r="F72" s="916" t="s">
        <v>904</v>
      </c>
      <c r="G72" s="388">
        <v>75</v>
      </c>
      <c r="H72" s="388">
        <v>550</v>
      </c>
      <c r="I72" s="388">
        <v>74046</v>
      </c>
      <c r="J72" s="388">
        <v>66759</v>
      </c>
      <c r="K72" s="388">
        <v>297</v>
      </c>
      <c r="L72" s="388">
        <v>13613.6</v>
      </c>
      <c r="M72" s="388">
        <v>12023</v>
      </c>
      <c r="N72" s="388">
        <v>0</v>
      </c>
      <c r="O72" s="388"/>
      <c r="P72" s="388"/>
      <c r="Q72" s="853"/>
    </row>
    <row r="73" spans="1:17" customFormat="1">
      <c r="A73" s="99">
        <v>3015</v>
      </c>
      <c r="B73" s="916" t="s">
        <v>867</v>
      </c>
      <c r="C73" s="916" t="s">
        <v>1059</v>
      </c>
      <c r="D73" s="916">
        <v>4845</v>
      </c>
      <c r="E73" s="916" t="s">
        <v>869</v>
      </c>
      <c r="F73" s="916" t="s">
        <v>258</v>
      </c>
      <c r="G73" s="388">
        <v>325</v>
      </c>
      <c r="H73" s="388">
        <v>550</v>
      </c>
      <c r="I73" s="388">
        <v>74046</v>
      </c>
      <c r="J73" s="388">
        <v>66759</v>
      </c>
      <c r="K73" s="388">
        <v>297</v>
      </c>
      <c r="L73" s="388">
        <v>13613.6</v>
      </c>
      <c r="M73" s="388">
        <v>12023</v>
      </c>
      <c r="N73" s="388">
        <v>6478.5</v>
      </c>
      <c r="O73" s="388"/>
      <c r="P73" s="388"/>
      <c r="Q73" s="853"/>
    </row>
    <row r="74" spans="1:17" customFormat="1">
      <c r="A74" s="99">
        <v>3015</v>
      </c>
      <c r="B74" s="916" t="s">
        <v>867</v>
      </c>
      <c r="C74" s="916" t="s">
        <v>1059</v>
      </c>
      <c r="D74" s="916">
        <v>4845</v>
      </c>
      <c r="E74" s="916" t="s">
        <v>871</v>
      </c>
      <c r="F74" s="916" t="s">
        <v>258</v>
      </c>
      <c r="G74" s="388">
        <v>200</v>
      </c>
      <c r="H74" s="388">
        <v>550</v>
      </c>
      <c r="I74" s="388">
        <v>74046</v>
      </c>
      <c r="J74" s="388">
        <v>66759</v>
      </c>
      <c r="K74" s="388">
        <v>297</v>
      </c>
      <c r="L74" s="388">
        <v>13613.6</v>
      </c>
      <c r="M74" s="388">
        <v>12023</v>
      </c>
      <c r="N74" s="388">
        <v>6478.5</v>
      </c>
      <c r="O74" s="388"/>
      <c r="P74" s="388"/>
      <c r="Q74" s="853"/>
    </row>
    <row r="75" spans="1:17" customFormat="1">
      <c r="A75" s="99">
        <v>3015</v>
      </c>
      <c r="B75" s="916" t="s">
        <v>867</v>
      </c>
      <c r="C75" s="916" t="s">
        <v>1059</v>
      </c>
      <c r="D75" s="916">
        <v>4845</v>
      </c>
      <c r="E75" s="916" t="s">
        <v>873</v>
      </c>
      <c r="F75" s="916" t="s">
        <v>258</v>
      </c>
      <c r="G75" s="388">
        <v>75</v>
      </c>
      <c r="H75" s="388">
        <v>550</v>
      </c>
      <c r="I75" s="388">
        <v>74046</v>
      </c>
      <c r="J75" s="388">
        <v>66759</v>
      </c>
      <c r="K75" s="388">
        <v>297</v>
      </c>
      <c r="L75" s="388">
        <v>13613.6</v>
      </c>
      <c r="M75" s="388">
        <v>12023</v>
      </c>
      <c r="N75" s="388">
        <v>6478.5</v>
      </c>
      <c r="O75" s="388"/>
      <c r="P75" s="388"/>
      <c r="Q75" s="853"/>
    </row>
    <row r="76" spans="1:17" customFormat="1">
      <c r="A76" s="99">
        <v>3015</v>
      </c>
      <c r="B76" s="916" t="s">
        <v>867</v>
      </c>
      <c r="C76" s="916" t="s">
        <v>1059</v>
      </c>
      <c r="D76" s="916">
        <v>4846</v>
      </c>
      <c r="E76" s="916" t="s">
        <v>869</v>
      </c>
      <c r="F76" s="916" t="s">
        <v>870</v>
      </c>
      <c r="G76" s="388">
        <v>260</v>
      </c>
      <c r="H76" s="388">
        <v>550</v>
      </c>
      <c r="I76" s="388">
        <v>74046</v>
      </c>
      <c r="J76" s="388">
        <v>66759</v>
      </c>
      <c r="K76" s="388">
        <v>297</v>
      </c>
      <c r="L76" s="388">
        <v>13613.6</v>
      </c>
      <c r="M76" s="388">
        <v>12023</v>
      </c>
      <c r="N76" s="388">
        <v>0</v>
      </c>
      <c r="O76" s="388"/>
      <c r="P76" s="388"/>
      <c r="Q76" s="853"/>
    </row>
    <row r="77" spans="1:17" customFormat="1">
      <c r="A77" s="99">
        <v>3015</v>
      </c>
      <c r="B77" s="916" t="s">
        <v>867</v>
      </c>
      <c r="C77" s="916" t="s">
        <v>1059</v>
      </c>
      <c r="D77" s="916">
        <v>4847</v>
      </c>
      <c r="E77" s="916" t="s">
        <v>871</v>
      </c>
      <c r="F77" s="916" t="s">
        <v>905</v>
      </c>
      <c r="G77" s="388">
        <v>200</v>
      </c>
      <c r="H77" s="388">
        <v>550</v>
      </c>
      <c r="I77" s="388">
        <v>74046</v>
      </c>
      <c r="J77" s="388">
        <v>66759</v>
      </c>
      <c r="K77" s="388">
        <v>297</v>
      </c>
      <c r="L77" s="388">
        <v>13613.6</v>
      </c>
      <c r="M77" s="388">
        <v>12023</v>
      </c>
      <c r="N77" s="388">
        <v>0</v>
      </c>
      <c r="O77" s="388"/>
      <c r="P77" s="388"/>
      <c r="Q77" s="853"/>
    </row>
    <row r="78" spans="1:17" customFormat="1">
      <c r="A78" s="99">
        <v>3015</v>
      </c>
      <c r="B78" s="916" t="s">
        <v>867</v>
      </c>
      <c r="C78" s="916" t="s">
        <v>1059</v>
      </c>
      <c r="D78" s="916">
        <v>4847</v>
      </c>
      <c r="E78" s="916" t="s">
        <v>873</v>
      </c>
      <c r="F78" s="916" t="s">
        <v>905</v>
      </c>
      <c r="G78" s="388">
        <v>75</v>
      </c>
      <c r="H78" s="388">
        <v>550</v>
      </c>
      <c r="I78" s="388">
        <v>74046</v>
      </c>
      <c r="J78" s="388">
        <v>66759</v>
      </c>
      <c r="K78" s="388">
        <v>297</v>
      </c>
      <c r="L78" s="388">
        <v>13613.6</v>
      </c>
      <c r="M78" s="388">
        <v>12023</v>
      </c>
      <c r="N78" s="388">
        <v>0</v>
      </c>
      <c r="O78" s="388"/>
      <c r="P78" s="388"/>
      <c r="Q78" s="853"/>
    </row>
    <row r="79" spans="1:17" customFormat="1">
      <c r="A79" s="99">
        <v>3015</v>
      </c>
      <c r="B79" s="916" t="s">
        <v>867</v>
      </c>
      <c r="C79" s="916" t="s">
        <v>1059</v>
      </c>
      <c r="D79" s="916">
        <v>4848</v>
      </c>
      <c r="E79" s="916" t="s">
        <v>869</v>
      </c>
      <c r="F79" s="916" t="s">
        <v>872</v>
      </c>
      <c r="G79" s="388">
        <v>335</v>
      </c>
      <c r="H79" s="388">
        <v>550</v>
      </c>
      <c r="I79" s="388">
        <v>74046</v>
      </c>
      <c r="J79" s="388">
        <v>66759</v>
      </c>
      <c r="K79" s="388">
        <v>297</v>
      </c>
      <c r="L79" s="388">
        <v>13613.6</v>
      </c>
      <c r="M79" s="388">
        <v>12023</v>
      </c>
      <c r="N79" s="388">
        <v>0</v>
      </c>
      <c r="O79" s="388"/>
      <c r="P79" s="388"/>
      <c r="Q79" s="853"/>
    </row>
    <row r="80" spans="1:17" customFormat="1">
      <c r="A80" s="99">
        <v>3015</v>
      </c>
      <c r="B80" s="916" t="s">
        <v>867</v>
      </c>
      <c r="C80" s="916" t="s">
        <v>1059</v>
      </c>
      <c r="D80" s="916">
        <v>4848</v>
      </c>
      <c r="E80" s="916" t="s">
        <v>871</v>
      </c>
      <c r="F80" s="916" t="s">
        <v>872</v>
      </c>
      <c r="G80" s="388">
        <v>210</v>
      </c>
      <c r="H80" s="388">
        <v>550</v>
      </c>
      <c r="I80" s="388">
        <v>74046</v>
      </c>
      <c r="J80" s="388">
        <v>66759</v>
      </c>
      <c r="K80" s="388">
        <v>297</v>
      </c>
      <c r="L80" s="388">
        <v>13613.6</v>
      </c>
      <c r="M80" s="388">
        <v>12023</v>
      </c>
      <c r="N80" s="388">
        <v>0</v>
      </c>
      <c r="O80" s="388"/>
      <c r="P80" s="388"/>
      <c r="Q80" s="853"/>
    </row>
    <row r="81" spans="1:17" customFormat="1">
      <c r="A81" s="99">
        <v>3015</v>
      </c>
      <c r="B81" s="916" t="s">
        <v>867</v>
      </c>
      <c r="C81" s="916" t="s">
        <v>1059</v>
      </c>
      <c r="D81" s="916">
        <v>4849</v>
      </c>
      <c r="E81" s="916" t="s">
        <v>869</v>
      </c>
      <c r="F81" s="916" t="s">
        <v>883</v>
      </c>
      <c r="G81" s="388">
        <v>325</v>
      </c>
      <c r="H81" s="388">
        <v>550</v>
      </c>
      <c r="I81" s="388">
        <v>74046</v>
      </c>
      <c r="J81" s="388">
        <v>66759</v>
      </c>
      <c r="K81" s="388">
        <v>297</v>
      </c>
      <c r="L81" s="388">
        <v>13613.6</v>
      </c>
      <c r="M81" s="388">
        <v>12023</v>
      </c>
      <c r="N81" s="388">
        <v>0</v>
      </c>
      <c r="O81" s="388"/>
      <c r="P81" s="388"/>
      <c r="Q81" s="853"/>
    </row>
    <row r="82" spans="1:17" customFormat="1">
      <c r="A82" s="99">
        <v>3015</v>
      </c>
      <c r="B82" s="916" t="s">
        <v>867</v>
      </c>
      <c r="C82" s="916" t="s">
        <v>1059</v>
      </c>
      <c r="D82" s="916">
        <v>4850</v>
      </c>
      <c r="E82" s="916" t="s">
        <v>869</v>
      </c>
      <c r="F82" s="916" t="s">
        <v>906</v>
      </c>
      <c r="G82" s="388">
        <v>325</v>
      </c>
      <c r="H82" s="388">
        <v>550</v>
      </c>
      <c r="I82" s="388">
        <v>74046</v>
      </c>
      <c r="J82" s="388">
        <v>66759</v>
      </c>
      <c r="K82" s="388">
        <v>297</v>
      </c>
      <c r="L82" s="388">
        <v>13613.6</v>
      </c>
      <c r="M82" s="388">
        <v>12023</v>
      </c>
      <c r="N82" s="388">
        <v>0</v>
      </c>
      <c r="O82" s="388"/>
      <c r="P82" s="388"/>
      <c r="Q82" s="853"/>
    </row>
    <row r="83" spans="1:17" customFormat="1">
      <c r="A83" s="99">
        <v>3015</v>
      </c>
      <c r="B83" s="916" t="s">
        <v>867</v>
      </c>
      <c r="C83" s="916" t="s">
        <v>1059</v>
      </c>
      <c r="D83" s="916">
        <v>4850</v>
      </c>
      <c r="E83" s="916" t="s">
        <v>871</v>
      </c>
      <c r="F83" s="916" t="s">
        <v>906</v>
      </c>
      <c r="G83" s="388">
        <v>200</v>
      </c>
      <c r="H83" s="388">
        <v>550</v>
      </c>
      <c r="I83" s="388">
        <v>74046</v>
      </c>
      <c r="J83" s="388">
        <v>66759</v>
      </c>
      <c r="K83" s="388">
        <v>297</v>
      </c>
      <c r="L83" s="388">
        <v>13613.6</v>
      </c>
      <c r="M83" s="388">
        <v>12023</v>
      </c>
      <c r="N83" s="388">
        <v>0</v>
      </c>
      <c r="O83" s="388"/>
      <c r="P83" s="388"/>
      <c r="Q83" s="853"/>
    </row>
    <row r="84" spans="1:17" customFormat="1">
      <c r="A84" s="99">
        <v>3015</v>
      </c>
      <c r="B84" s="916" t="s">
        <v>867</v>
      </c>
      <c r="C84" s="916" t="s">
        <v>1059</v>
      </c>
      <c r="D84" s="916">
        <v>4851</v>
      </c>
      <c r="E84" s="916" t="s">
        <v>869</v>
      </c>
      <c r="F84" s="916" t="s">
        <v>256</v>
      </c>
      <c r="G84" s="388">
        <v>325</v>
      </c>
      <c r="H84" s="388">
        <v>550</v>
      </c>
      <c r="I84" s="388">
        <v>74046</v>
      </c>
      <c r="J84" s="388">
        <v>66759</v>
      </c>
      <c r="K84" s="388">
        <v>297</v>
      </c>
      <c r="L84" s="388">
        <v>13613.6</v>
      </c>
      <c r="M84" s="388">
        <v>12023</v>
      </c>
      <c r="N84" s="388">
        <v>6478.5</v>
      </c>
      <c r="O84" s="388"/>
      <c r="P84" s="388"/>
      <c r="Q84" s="853"/>
    </row>
    <row r="85" spans="1:17" customFormat="1">
      <c r="A85" s="99">
        <v>3015</v>
      </c>
      <c r="B85" s="916" t="s">
        <v>867</v>
      </c>
      <c r="C85" s="916" t="s">
        <v>1059</v>
      </c>
      <c r="D85" s="916">
        <v>4851</v>
      </c>
      <c r="E85" s="916" t="s">
        <v>871</v>
      </c>
      <c r="F85" s="916" t="s">
        <v>256</v>
      </c>
      <c r="G85" s="388">
        <v>200</v>
      </c>
      <c r="H85" s="388">
        <v>550</v>
      </c>
      <c r="I85" s="388">
        <v>74046</v>
      </c>
      <c r="J85" s="388">
        <v>66759</v>
      </c>
      <c r="K85" s="388">
        <v>297</v>
      </c>
      <c r="L85" s="388">
        <v>13613.6</v>
      </c>
      <c r="M85" s="388">
        <v>12023</v>
      </c>
      <c r="N85" s="388">
        <v>6478.5</v>
      </c>
      <c r="O85" s="388"/>
      <c r="P85" s="388"/>
      <c r="Q85" s="853"/>
    </row>
    <row r="86" spans="1:17" customFormat="1">
      <c r="A86" s="99">
        <v>3015</v>
      </c>
      <c r="B86" s="916" t="s">
        <v>867</v>
      </c>
      <c r="C86" s="916" t="s">
        <v>1059</v>
      </c>
      <c r="D86" s="916">
        <v>4851</v>
      </c>
      <c r="E86" s="916" t="s">
        <v>873</v>
      </c>
      <c r="F86" s="916" t="s">
        <v>256</v>
      </c>
      <c r="G86" s="388">
        <v>75</v>
      </c>
      <c r="H86" s="388">
        <v>550</v>
      </c>
      <c r="I86" s="388">
        <v>74046</v>
      </c>
      <c r="J86" s="388">
        <v>66759</v>
      </c>
      <c r="K86" s="388">
        <v>297</v>
      </c>
      <c r="L86" s="388">
        <v>13613.6</v>
      </c>
      <c r="M86" s="388">
        <v>12023</v>
      </c>
      <c r="N86" s="388">
        <v>6478.5</v>
      </c>
      <c r="O86" s="388"/>
      <c r="P86" s="388"/>
      <c r="Q86" s="853"/>
    </row>
    <row r="87" spans="1:17" customFormat="1">
      <c r="A87" s="99">
        <v>3015</v>
      </c>
      <c r="B87" s="916" t="s">
        <v>867</v>
      </c>
      <c r="C87" s="916" t="s">
        <v>1059</v>
      </c>
      <c r="D87" s="916">
        <v>4852</v>
      </c>
      <c r="E87" s="916" t="s">
        <v>869</v>
      </c>
      <c r="F87" s="916" t="s">
        <v>888</v>
      </c>
      <c r="G87" s="388">
        <v>325</v>
      </c>
      <c r="H87" s="388">
        <v>1400</v>
      </c>
      <c r="I87" s="388">
        <v>71431.5</v>
      </c>
      <c r="J87" s="388">
        <v>64144.5</v>
      </c>
      <c r="K87" s="388">
        <v>297</v>
      </c>
      <c r="L87" s="388">
        <v>13613.6</v>
      </c>
      <c r="M87" s="388">
        <v>12023</v>
      </c>
      <c r="N87" s="388">
        <v>6478.5</v>
      </c>
      <c r="O87" s="388"/>
      <c r="P87" s="388"/>
      <c r="Q87" s="853"/>
    </row>
    <row r="88" spans="1:17" customFormat="1">
      <c r="A88" s="99">
        <v>3015</v>
      </c>
      <c r="B88" s="916" t="s">
        <v>867</v>
      </c>
      <c r="C88" s="916" t="s">
        <v>1059</v>
      </c>
      <c r="D88" s="916">
        <v>4853</v>
      </c>
      <c r="E88" s="916" t="s">
        <v>869</v>
      </c>
      <c r="F88" s="916" t="s">
        <v>907</v>
      </c>
      <c r="G88" s="388">
        <v>190</v>
      </c>
      <c r="H88" s="388">
        <v>550</v>
      </c>
      <c r="I88" s="388">
        <v>74046</v>
      </c>
      <c r="J88" s="388">
        <v>66759</v>
      </c>
      <c r="K88" s="388">
        <v>297</v>
      </c>
      <c r="L88" s="388">
        <v>13613.6</v>
      </c>
      <c r="M88" s="388">
        <v>12023</v>
      </c>
      <c r="N88" s="388">
        <v>0</v>
      </c>
      <c r="O88" s="388"/>
      <c r="P88" s="388"/>
      <c r="Q88" s="853"/>
    </row>
    <row r="89" spans="1:17" customFormat="1">
      <c r="A89" s="99">
        <v>3015</v>
      </c>
      <c r="B89" s="916" t="s">
        <v>867</v>
      </c>
      <c r="C89" s="916" t="s">
        <v>1059</v>
      </c>
      <c r="D89" s="916">
        <v>4854</v>
      </c>
      <c r="E89" s="916" t="s">
        <v>873</v>
      </c>
      <c r="F89" s="916" t="s">
        <v>885</v>
      </c>
      <c r="G89" s="388"/>
      <c r="H89" s="388">
        <v>550</v>
      </c>
      <c r="I89" s="388">
        <v>74046</v>
      </c>
      <c r="J89" s="388">
        <v>66759</v>
      </c>
      <c r="K89" s="388">
        <v>297</v>
      </c>
      <c r="L89" s="388">
        <v>13613.6</v>
      </c>
      <c r="M89" s="388">
        <v>12023</v>
      </c>
      <c r="N89" s="388">
        <v>0</v>
      </c>
      <c r="O89" s="388"/>
      <c r="P89" s="388"/>
      <c r="Q89" s="853"/>
    </row>
    <row r="90" spans="1:17" customFormat="1">
      <c r="A90" s="99">
        <v>3015</v>
      </c>
      <c r="B90" s="916" t="s">
        <v>867</v>
      </c>
      <c r="C90" s="916" t="s">
        <v>1059</v>
      </c>
      <c r="D90" s="916">
        <v>4855</v>
      </c>
      <c r="E90" s="916" t="s">
        <v>869</v>
      </c>
      <c r="F90" s="916" t="s">
        <v>908</v>
      </c>
      <c r="G90" s="388">
        <v>325</v>
      </c>
      <c r="H90" s="388">
        <v>1400</v>
      </c>
      <c r="I90" s="388">
        <v>71431.5</v>
      </c>
      <c r="J90" s="388">
        <v>64144.5</v>
      </c>
      <c r="K90" s="388">
        <v>297</v>
      </c>
      <c r="L90" s="388">
        <v>13613.6</v>
      </c>
      <c r="M90" s="388">
        <v>12023</v>
      </c>
      <c r="N90" s="388">
        <v>0</v>
      </c>
      <c r="O90" s="388"/>
      <c r="P90" s="388"/>
      <c r="Q90" s="853"/>
    </row>
    <row r="91" spans="1:17" customFormat="1">
      <c r="A91" s="99">
        <v>3015</v>
      </c>
      <c r="B91" s="916" t="s">
        <v>867</v>
      </c>
      <c r="C91" s="916" t="s">
        <v>1059</v>
      </c>
      <c r="D91" s="916">
        <v>4856</v>
      </c>
      <c r="E91" s="916" t="s">
        <v>869</v>
      </c>
      <c r="F91" s="916" t="s">
        <v>257</v>
      </c>
      <c r="G91" s="388">
        <v>325</v>
      </c>
      <c r="H91" s="388">
        <v>550</v>
      </c>
      <c r="I91" s="388">
        <v>74046</v>
      </c>
      <c r="J91" s="388">
        <v>66759</v>
      </c>
      <c r="K91" s="388">
        <v>297</v>
      </c>
      <c r="L91" s="388">
        <v>13613.6</v>
      </c>
      <c r="M91" s="388">
        <v>12023</v>
      </c>
      <c r="N91" s="388">
        <v>6478.5</v>
      </c>
      <c r="O91" s="388"/>
      <c r="P91" s="388"/>
      <c r="Q91" s="853"/>
    </row>
    <row r="92" spans="1:17" customFormat="1">
      <c r="A92" s="99">
        <v>3015</v>
      </c>
      <c r="B92" s="916" t="s">
        <v>867</v>
      </c>
      <c r="C92" s="916" t="s">
        <v>1059</v>
      </c>
      <c r="D92" s="916">
        <v>4856</v>
      </c>
      <c r="E92" s="916" t="s">
        <v>871</v>
      </c>
      <c r="F92" s="916" t="s">
        <v>257</v>
      </c>
      <c r="G92" s="388">
        <v>200</v>
      </c>
      <c r="H92" s="388">
        <v>550</v>
      </c>
      <c r="I92" s="388">
        <v>74046</v>
      </c>
      <c r="J92" s="388">
        <v>66759</v>
      </c>
      <c r="K92" s="388">
        <v>297</v>
      </c>
      <c r="L92" s="388">
        <v>13613.6</v>
      </c>
      <c r="M92" s="388">
        <v>12023</v>
      </c>
      <c r="N92" s="388">
        <v>6478.5</v>
      </c>
      <c r="O92" s="388"/>
      <c r="P92" s="388"/>
      <c r="Q92" s="853"/>
    </row>
    <row r="93" spans="1:17" customFormat="1">
      <c r="A93" s="99">
        <v>3015</v>
      </c>
      <c r="B93" s="916" t="s">
        <v>867</v>
      </c>
      <c r="C93" s="916" t="s">
        <v>1059</v>
      </c>
      <c r="D93" s="916">
        <v>4856</v>
      </c>
      <c r="E93" s="916" t="s">
        <v>873</v>
      </c>
      <c r="F93" s="916" t="s">
        <v>257</v>
      </c>
      <c r="G93" s="388">
        <v>75</v>
      </c>
      <c r="H93" s="388">
        <v>550</v>
      </c>
      <c r="I93" s="388">
        <v>74046</v>
      </c>
      <c r="J93" s="388">
        <v>66759</v>
      </c>
      <c r="K93" s="388">
        <v>297</v>
      </c>
      <c r="L93" s="388">
        <v>13613.6</v>
      </c>
      <c r="M93" s="388">
        <v>12023</v>
      </c>
      <c r="N93" s="388">
        <v>6478.5</v>
      </c>
      <c r="O93" s="388"/>
      <c r="P93" s="388"/>
      <c r="Q93" s="853"/>
    </row>
    <row r="94" spans="1:17" customFormat="1">
      <c r="A94" s="99">
        <v>3015</v>
      </c>
      <c r="B94" s="916" t="s">
        <v>867</v>
      </c>
      <c r="C94" s="916" t="s">
        <v>1059</v>
      </c>
      <c r="D94" s="916">
        <v>4857</v>
      </c>
      <c r="E94" s="916" t="s">
        <v>869</v>
      </c>
      <c r="F94" s="916" t="s">
        <v>877</v>
      </c>
      <c r="G94" s="388">
        <v>325</v>
      </c>
      <c r="H94" s="388">
        <v>1400</v>
      </c>
      <c r="I94" s="388">
        <v>71431.5</v>
      </c>
      <c r="J94" s="388">
        <v>64144.5</v>
      </c>
      <c r="K94" s="388">
        <v>297</v>
      </c>
      <c r="L94" s="388">
        <v>13613.6</v>
      </c>
      <c r="M94" s="388">
        <v>12023</v>
      </c>
      <c r="N94" s="388">
        <v>6478.5</v>
      </c>
      <c r="O94" s="388"/>
      <c r="P94" s="388"/>
      <c r="Q94" s="853"/>
    </row>
    <row r="95" spans="1:17" customFormat="1">
      <c r="A95" s="99">
        <v>3015</v>
      </c>
      <c r="B95" s="916" t="s">
        <v>867</v>
      </c>
      <c r="C95" s="916" t="s">
        <v>1059</v>
      </c>
      <c r="D95" s="916">
        <v>4857</v>
      </c>
      <c r="E95" s="916" t="s">
        <v>871</v>
      </c>
      <c r="F95" s="916" t="s">
        <v>877</v>
      </c>
      <c r="G95" s="388">
        <v>200</v>
      </c>
      <c r="H95" s="388">
        <v>1400</v>
      </c>
      <c r="I95" s="388">
        <v>71431.5</v>
      </c>
      <c r="J95" s="388">
        <v>64144.5</v>
      </c>
      <c r="K95" s="388">
        <v>297</v>
      </c>
      <c r="L95" s="388">
        <v>13613.6</v>
      </c>
      <c r="M95" s="388">
        <v>12023</v>
      </c>
      <c r="N95" s="388">
        <v>6478.5</v>
      </c>
      <c r="O95" s="388"/>
      <c r="P95" s="388"/>
      <c r="Q95" s="853"/>
    </row>
    <row r="96" spans="1:17" customFormat="1">
      <c r="A96" s="99">
        <v>3015</v>
      </c>
      <c r="B96" s="916" t="s">
        <v>867</v>
      </c>
      <c r="C96" s="916" t="s">
        <v>1059</v>
      </c>
      <c r="D96" s="916">
        <v>4858</v>
      </c>
      <c r="E96" s="916" t="s">
        <v>869</v>
      </c>
      <c r="F96" s="916" t="s">
        <v>909</v>
      </c>
      <c r="G96" s="388">
        <v>375</v>
      </c>
      <c r="H96" s="388">
        <v>550</v>
      </c>
      <c r="I96" s="388">
        <v>74046</v>
      </c>
      <c r="J96" s="388">
        <v>66759</v>
      </c>
      <c r="K96" s="388">
        <v>297</v>
      </c>
      <c r="L96" s="388">
        <v>13613.6</v>
      </c>
      <c r="M96" s="388">
        <v>12023</v>
      </c>
      <c r="N96" s="388">
        <v>0</v>
      </c>
      <c r="O96" s="388"/>
      <c r="P96" s="388"/>
      <c r="Q96" s="853"/>
    </row>
    <row r="97" spans="1:17" customFormat="1">
      <c r="A97" s="99">
        <v>3015</v>
      </c>
      <c r="B97" s="916" t="s">
        <v>867</v>
      </c>
      <c r="C97" s="916" t="s">
        <v>1059</v>
      </c>
      <c r="D97" s="916">
        <v>4858</v>
      </c>
      <c r="E97" s="916" t="s">
        <v>871</v>
      </c>
      <c r="F97" s="916" t="s">
        <v>909</v>
      </c>
      <c r="G97" s="388">
        <v>250</v>
      </c>
      <c r="H97" s="388">
        <v>550</v>
      </c>
      <c r="I97" s="388">
        <v>74046</v>
      </c>
      <c r="J97" s="388">
        <v>66759</v>
      </c>
      <c r="K97" s="388">
        <v>297</v>
      </c>
      <c r="L97" s="388">
        <v>13613.6</v>
      </c>
      <c r="M97" s="388">
        <v>12023</v>
      </c>
      <c r="N97" s="388">
        <v>0</v>
      </c>
      <c r="O97" s="388"/>
      <c r="P97" s="388"/>
      <c r="Q97" s="853"/>
    </row>
    <row r="98" spans="1:17" customFormat="1">
      <c r="A98" s="99">
        <v>3015</v>
      </c>
      <c r="B98" s="916" t="s">
        <v>867</v>
      </c>
      <c r="C98" s="916" t="s">
        <v>1059</v>
      </c>
      <c r="D98" s="916">
        <v>4858</v>
      </c>
      <c r="E98" s="916" t="s">
        <v>873</v>
      </c>
      <c r="F98" s="916" t="s">
        <v>909</v>
      </c>
      <c r="G98" s="388">
        <v>125</v>
      </c>
      <c r="H98" s="388">
        <v>550</v>
      </c>
      <c r="I98" s="388">
        <v>74046</v>
      </c>
      <c r="J98" s="388">
        <v>66759</v>
      </c>
      <c r="K98" s="388">
        <v>297</v>
      </c>
      <c r="L98" s="388">
        <v>13613.6</v>
      </c>
      <c r="M98" s="388">
        <v>12023</v>
      </c>
      <c r="N98" s="388">
        <v>0</v>
      </c>
      <c r="O98" s="388"/>
      <c r="P98" s="388"/>
      <c r="Q98" s="853"/>
    </row>
    <row r="99" spans="1:17" customFormat="1">
      <c r="A99" s="99">
        <v>3015</v>
      </c>
      <c r="B99" s="916" t="s">
        <v>867</v>
      </c>
      <c r="C99" s="916" t="s">
        <v>1059</v>
      </c>
      <c r="D99" s="916">
        <v>4859</v>
      </c>
      <c r="E99" s="916" t="s">
        <v>871</v>
      </c>
      <c r="F99" s="916" t="s">
        <v>910</v>
      </c>
      <c r="G99" s="388">
        <v>200</v>
      </c>
      <c r="H99" s="388">
        <v>550</v>
      </c>
      <c r="I99" s="388">
        <v>74046</v>
      </c>
      <c r="J99" s="388">
        <v>66759</v>
      </c>
      <c r="K99" s="388">
        <v>297</v>
      </c>
      <c r="L99" s="388">
        <v>13613.6</v>
      </c>
      <c r="M99" s="388">
        <v>12023</v>
      </c>
      <c r="N99" s="388">
        <v>0</v>
      </c>
      <c r="O99" s="388"/>
      <c r="P99" s="388"/>
      <c r="Q99" s="853"/>
    </row>
    <row r="100" spans="1:17" customFormat="1">
      <c r="A100" s="99">
        <v>3015</v>
      </c>
      <c r="B100" s="916" t="s">
        <v>867</v>
      </c>
      <c r="C100" s="916" t="s">
        <v>1059</v>
      </c>
      <c r="D100" s="916">
        <v>4859</v>
      </c>
      <c r="E100" s="916" t="s">
        <v>873</v>
      </c>
      <c r="F100" s="916" t="s">
        <v>910</v>
      </c>
      <c r="G100" s="388">
        <v>75</v>
      </c>
      <c r="H100" s="388">
        <v>550</v>
      </c>
      <c r="I100" s="388">
        <v>74046</v>
      </c>
      <c r="J100" s="388">
        <v>66759</v>
      </c>
      <c r="K100" s="388">
        <v>297</v>
      </c>
      <c r="L100" s="388">
        <v>13613.6</v>
      </c>
      <c r="M100" s="388">
        <v>12023</v>
      </c>
      <c r="N100" s="388">
        <v>0</v>
      </c>
      <c r="O100" s="388"/>
      <c r="P100" s="388"/>
      <c r="Q100" s="853"/>
    </row>
    <row r="101" spans="1:17" customFormat="1">
      <c r="A101" s="99">
        <v>3015</v>
      </c>
      <c r="B101" s="916" t="s">
        <v>867</v>
      </c>
      <c r="C101" s="916" t="s">
        <v>1059</v>
      </c>
      <c r="D101" s="916">
        <v>4860</v>
      </c>
      <c r="E101" s="916" t="s">
        <v>869</v>
      </c>
      <c r="F101" s="916" t="s">
        <v>259</v>
      </c>
      <c r="G101" s="388">
        <v>325</v>
      </c>
      <c r="H101" s="388">
        <v>550</v>
      </c>
      <c r="I101" s="388">
        <v>74046</v>
      </c>
      <c r="J101" s="388">
        <v>66759</v>
      </c>
      <c r="K101" s="388">
        <v>297</v>
      </c>
      <c r="L101" s="388">
        <v>13613.6</v>
      </c>
      <c r="M101" s="388">
        <v>12023</v>
      </c>
      <c r="N101" s="388">
        <v>6478.5</v>
      </c>
      <c r="O101" s="388"/>
      <c r="P101" s="388"/>
      <c r="Q101" s="853"/>
    </row>
    <row r="102" spans="1:17" customFormat="1">
      <c r="A102" s="99">
        <v>3015</v>
      </c>
      <c r="B102" s="916" t="s">
        <v>867</v>
      </c>
      <c r="C102" s="916" t="s">
        <v>1059</v>
      </c>
      <c r="D102" s="916">
        <v>4860</v>
      </c>
      <c r="E102" s="916" t="s">
        <v>871</v>
      </c>
      <c r="F102" s="916" t="s">
        <v>259</v>
      </c>
      <c r="G102" s="388">
        <v>200</v>
      </c>
      <c r="H102" s="388">
        <v>550</v>
      </c>
      <c r="I102" s="388">
        <v>74046</v>
      </c>
      <c r="J102" s="388">
        <v>66759</v>
      </c>
      <c r="K102" s="388">
        <v>297</v>
      </c>
      <c r="L102" s="388">
        <v>13613.6</v>
      </c>
      <c r="M102" s="388">
        <v>12023</v>
      </c>
      <c r="N102" s="388">
        <v>6478.5</v>
      </c>
      <c r="O102" s="388"/>
      <c r="P102" s="388"/>
      <c r="Q102" s="853"/>
    </row>
    <row r="103" spans="1:17" customFormat="1">
      <c r="A103" s="99">
        <v>3015</v>
      </c>
      <c r="B103" s="916" t="s">
        <v>867</v>
      </c>
      <c r="C103" s="916" t="s">
        <v>1059</v>
      </c>
      <c r="D103" s="916">
        <v>4860</v>
      </c>
      <c r="E103" s="916" t="s">
        <v>873</v>
      </c>
      <c r="F103" s="916" t="s">
        <v>259</v>
      </c>
      <c r="G103" s="388">
        <v>75</v>
      </c>
      <c r="H103" s="388">
        <v>550</v>
      </c>
      <c r="I103" s="388">
        <v>74046</v>
      </c>
      <c r="J103" s="388">
        <v>66759</v>
      </c>
      <c r="K103" s="388">
        <v>297</v>
      </c>
      <c r="L103" s="388">
        <v>13613.6</v>
      </c>
      <c r="M103" s="388">
        <v>12023</v>
      </c>
      <c r="N103" s="388">
        <v>0</v>
      </c>
      <c r="O103" s="388"/>
      <c r="P103" s="388"/>
      <c r="Q103" s="853"/>
    </row>
    <row r="104" spans="1:17" customFormat="1">
      <c r="A104" s="99">
        <v>3015</v>
      </c>
      <c r="B104" s="916" t="s">
        <v>867</v>
      </c>
      <c r="C104" s="916" t="s">
        <v>1059</v>
      </c>
      <c r="D104" s="916">
        <v>4861</v>
      </c>
      <c r="E104" s="916" t="s">
        <v>871</v>
      </c>
      <c r="F104" s="916" t="s">
        <v>890</v>
      </c>
      <c r="G104" s="388">
        <v>200</v>
      </c>
      <c r="H104" s="388">
        <v>550</v>
      </c>
      <c r="I104" s="388">
        <v>74046</v>
      </c>
      <c r="J104" s="388">
        <v>66759</v>
      </c>
      <c r="K104" s="388">
        <v>297</v>
      </c>
      <c r="L104" s="388">
        <v>13613.6</v>
      </c>
      <c r="M104" s="388">
        <v>12023</v>
      </c>
      <c r="N104" s="388">
        <v>0</v>
      </c>
      <c r="O104" s="388"/>
      <c r="P104" s="388"/>
      <c r="Q104" s="853"/>
    </row>
    <row r="105" spans="1:17" customFormat="1">
      <c r="A105" s="99">
        <v>3015</v>
      </c>
      <c r="B105" s="916" t="s">
        <v>867</v>
      </c>
      <c r="C105" s="916" t="s">
        <v>1059</v>
      </c>
      <c r="D105" s="916">
        <v>4861</v>
      </c>
      <c r="E105" s="916" t="s">
        <v>873</v>
      </c>
      <c r="F105" s="916" t="s">
        <v>890</v>
      </c>
      <c r="G105" s="388">
        <v>75</v>
      </c>
      <c r="H105" s="388">
        <v>550</v>
      </c>
      <c r="I105" s="388">
        <v>74046</v>
      </c>
      <c r="J105" s="388">
        <v>66759</v>
      </c>
      <c r="K105" s="388">
        <v>297</v>
      </c>
      <c r="L105" s="388">
        <v>13613.6</v>
      </c>
      <c r="M105" s="388">
        <v>12023</v>
      </c>
      <c r="N105" s="388">
        <v>0</v>
      </c>
      <c r="O105" s="388"/>
      <c r="P105" s="388"/>
      <c r="Q105" s="853"/>
    </row>
    <row r="106" spans="1:17" customFormat="1">
      <c r="A106" s="99">
        <v>3015</v>
      </c>
      <c r="B106" s="916" t="s">
        <v>867</v>
      </c>
      <c r="C106" s="916" t="s">
        <v>1059</v>
      </c>
      <c r="D106" s="916">
        <v>4863</v>
      </c>
      <c r="E106" s="916" t="s">
        <v>873</v>
      </c>
      <c r="F106" s="916" t="s">
        <v>911</v>
      </c>
      <c r="G106" s="388">
        <v>75</v>
      </c>
      <c r="H106" s="388">
        <v>1400</v>
      </c>
      <c r="I106" s="388">
        <v>71431.5</v>
      </c>
      <c r="J106" s="388">
        <v>64144.5</v>
      </c>
      <c r="K106" s="388">
        <v>297</v>
      </c>
      <c r="L106" s="388">
        <v>13613.6</v>
      </c>
      <c r="M106" s="388">
        <v>12023</v>
      </c>
      <c r="N106" s="388">
        <v>0</v>
      </c>
      <c r="O106" s="388"/>
      <c r="P106" s="388"/>
      <c r="Q106" s="853"/>
    </row>
    <row r="107" spans="1:17" customFormat="1">
      <c r="A107" s="99">
        <v>3015</v>
      </c>
      <c r="B107" s="916" t="s">
        <v>867</v>
      </c>
      <c r="C107" s="916" t="s">
        <v>1059</v>
      </c>
      <c r="D107" s="916">
        <v>4864</v>
      </c>
      <c r="E107" s="916" t="s">
        <v>873</v>
      </c>
      <c r="F107" s="916" t="s">
        <v>912</v>
      </c>
      <c r="G107" s="388">
        <v>75</v>
      </c>
      <c r="H107" s="388">
        <v>550</v>
      </c>
      <c r="I107" s="388">
        <v>74046</v>
      </c>
      <c r="J107" s="388">
        <v>66759</v>
      </c>
      <c r="K107" s="388">
        <v>297</v>
      </c>
      <c r="L107" s="388">
        <v>13613.6</v>
      </c>
      <c r="M107" s="388">
        <v>12023</v>
      </c>
      <c r="N107" s="388">
        <v>0</v>
      </c>
      <c r="O107" s="388"/>
      <c r="P107" s="388"/>
      <c r="Q107" s="853"/>
    </row>
    <row r="108" spans="1:17" customFormat="1">
      <c r="A108" s="99">
        <v>3015</v>
      </c>
      <c r="B108" s="916" t="s">
        <v>867</v>
      </c>
      <c r="C108" s="916" t="s">
        <v>1059</v>
      </c>
      <c r="D108" s="916">
        <v>4865</v>
      </c>
      <c r="E108" s="916" t="s">
        <v>869</v>
      </c>
      <c r="F108" s="916" t="s">
        <v>913</v>
      </c>
      <c r="G108" s="388">
        <v>325</v>
      </c>
      <c r="H108" s="388">
        <v>1400</v>
      </c>
      <c r="I108" s="388">
        <v>71431.5</v>
      </c>
      <c r="J108" s="388">
        <v>64144.5</v>
      </c>
      <c r="K108" s="388">
        <v>297</v>
      </c>
      <c r="L108" s="388">
        <v>13613.6</v>
      </c>
      <c r="M108" s="388">
        <v>12023</v>
      </c>
      <c r="N108" s="388">
        <v>0</v>
      </c>
      <c r="O108" s="388"/>
      <c r="P108" s="388"/>
      <c r="Q108" s="853"/>
    </row>
    <row r="109" spans="1:17" customFormat="1">
      <c r="A109" s="99">
        <v>3015</v>
      </c>
      <c r="B109" s="916" t="s">
        <v>867</v>
      </c>
      <c r="C109" s="916" t="s">
        <v>1059</v>
      </c>
      <c r="D109" s="916">
        <v>4866</v>
      </c>
      <c r="E109" s="916" t="s">
        <v>869</v>
      </c>
      <c r="F109" s="916" t="s">
        <v>879</v>
      </c>
      <c r="G109" s="388">
        <v>325</v>
      </c>
      <c r="H109" s="388">
        <v>550</v>
      </c>
      <c r="I109" s="388">
        <v>74046</v>
      </c>
      <c r="J109" s="388">
        <v>66759</v>
      </c>
      <c r="K109" s="388">
        <v>297</v>
      </c>
      <c r="L109" s="388">
        <v>13613.6</v>
      </c>
      <c r="M109" s="388">
        <v>12023</v>
      </c>
      <c r="N109" s="388">
        <v>0</v>
      </c>
      <c r="O109" s="388"/>
      <c r="P109" s="388"/>
      <c r="Q109" s="853"/>
    </row>
    <row r="110" spans="1:17" customFormat="1">
      <c r="A110" s="99">
        <v>3015</v>
      </c>
      <c r="B110" s="916" t="s">
        <v>867</v>
      </c>
      <c r="C110" s="916" t="s">
        <v>1059</v>
      </c>
      <c r="D110" s="916">
        <v>4866</v>
      </c>
      <c r="E110" s="916" t="s">
        <v>871</v>
      </c>
      <c r="F110" s="916" t="s">
        <v>879</v>
      </c>
      <c r="G110" s="388">
        <v>200</v>
      </c>
      <c r="H110" s="388">
        <v>550</v>
      </c>
      <c r="I110" s="388">
        <v>74046</v>
      </c>
      <c r="J110" s="388">
        <v>66759</v>
      </c>
      <c r="K110" s="388">
        <v>297</v>
      </c>
      <c r="L110" s="388">
        <v>13613.6</v>
      </c>
      <c r="M110" s="388">
        <v>12023</v>
      </c>
      <c r="N110" s="388">
        <v>0</v>
      </c>
      <c r="O110" s="388"/>
      <c r="P110" s="388"/>
      <c r="Q110" s="853"/>
    </row>
    <row r="111" spans="1:17" customFormat="1">
      <c r="A111" s="99">
        <v>3015</v>
      </c>
      <c r="B111" s="916" t="s">
        <v>867</v>
      </c>
      <c r="C111" s="916" t="s">
        <v>1059</v>
      </c>
      <c r="D111" s="916">
        <v>4866</v>
      </c>
      <c r="E111" s="916" t="s">
        <v>873</v>
      </c>
      <c r="F111" s="916" t="s">
        <v>879</v>
      </c>
      <c r="G111" s="388">
        <v>75</v>
      </c>
      <c r="H111" s="388">
        <v>550</v>
      </c>
      <c r="I111" s="388">
        <v>74046</v>
      </c>
      <c r="J111" s="388">
        <v>66759</v>
      </c>
      <c r="K111" s="388">
        <v>297</v>
      </c>
      <c r="L111" s="388">
        <v>13613.6</v>
      </c>
      <c r="M111" s="388">
        <v>12023</v>
      </c>
      <c r="N111" s="388">
        <v>0</v>
      </c>
      <c r="O111" s="388"/>
      <c r="P111" s="388"/>
      <c r="Q111" s="853"/>
    </row>
    <row r="112" spans="1:17" customFormat="1">
      <c r="A112" s="99">
        <v>3015</v>
      </c>
      <c r="B112" s="916" t="s">
        <v>867</v>
      </c>
      <c r="C112" s="916" t="s">
        <v>1059</v>
      </c>
      <c r="D112" s="916">
        <v>4867</v>
      </c>
      <c r="E112" s="916" t="s">
        <v>869</v>
      </c>
      <c r="F112" s="916" t="s">
        <v>884</v>
      </c>
      <c r="G112" s="388">
        <v>325</v>
      </c>
      <c r="H112" s="388">
        <v>1400</v>
      </c>
      <c r="I112" s="388">
        <v>71431.5</v>
      </c>
      <c r="J112" s="388">
        <v>64144.5</v>
      </c>
      <c r="K112" s="388">
        <v>297</v>
      </c>
      <c r="L112" s="388">
        <v>13613.6</v>
      </c>
      <c r="M112" s="388">
        <v>12023</v>
      </c>
      <c r="N112" s="388">
        <v>0</v>
      </c>
      <c r="O112" s="388"/>
      <c r="P112" s="388"/>
      <c r="Q112" s="853"/>
    </row>
    <row r="113" spans="1:17" customFormat="1">
      <c r="A113" s="99">
        <v>3015</v>
      </c>
      <c r="B113" s="916" t="s">
        <v>867</v>
      </c>
      <c r="C113" s="916" t="s">
        <v>1059</v>
      </c>
      <c r="D113" s="916">
        <v>4868</v>
      </c>
      <c r="E113" s="916" t="s">
        <v>869</v>
      </c>
      <c r="F113" s="916" t="s">
        <v>914</v>
      </c>
      <c r="G113" s="388">
        <v>325</v>
      </c>
      <c r="H113" s="388">
        <v>550</v>
      </c>
      <c r="I113" s="388">
        <v>74046</v>
      </c>
      <c r="J113" s="388">
        <v>66759</v>
      </c>
      <c r="K113" s="388">
        <v>297</v>
      </c>
      <c r="L113" s="388">
        <v>13613.6</v>
      </c>
      <c r="M113" s="388">
        <v>12023</v>
      </c>
      <c r="N113" s="388">
        <v>0</v>
      </c>
      <c r="O113" s="388"/>
      <c r="P113" s="388"/>
      <c r="Q113" s="853"/>
    </row>
    <row r="114" spans="1:17" customFormat="1">
      <c r="A114" s="99">
        <v>3015</v>
      </c>
      <c r="B114" s="916" t="s">
        <v>867</v>
      </c>
      <c r="C114" s="916" t="s">
        <v>1059</v>
      </c>
      <c r="D114" s="916">
        <v>4869</v>
      </c>
      <c r="E114" s="916" t="s">
        <v>869</v>
      </c>
      <c r="F114" s="916" t="s">
        <v>915</v>
      </c>
      <c r="G114" s="388">
        <v>325</v>
      </c>
      <c r="H114" s="388">
        <v>550</v>
      </c>
      <c r="I114" s="388">
        <v>74046</v>
      </c>
      <c r="J114" s="388">
        <v>66759</v>
      </c>
      <c r="K114" s="388">
        <v>297</v>
      </c>
      <c r="L114" s="388">
        <v>13613.6</v>
      </c>
      <c r="M114" s="388">
        <v>12023</v>
      </c>
      <c r="N114" s="388">
        <v>0</v>
      </c>
      <c r="O114" s="388"/>
      <c r="P114" s="388"/>
      <c r="Q114" s="853"/>
    </row>
    <row r="115" spans="1:17" customFormat="1">
      <c r="A115" s="99">
        <v>3015</v>
      </c>
      <c r="B115" s="916" t="s">
        <v>867</v>
      </c>
      <c r="C115" s="916" t="s">
        <v>1059</v>
      </c>
      <c r="D115" s="916">
        <v>4869</v>
      </c>
      <c r="E115" s="916" t="s">
        <v>871</v>
      </c>
      <c r="F115" s="916" t="s">
        <v>915</v>
      </c>
      <c r="G115" s="388">
        <v>200</v>
      </c>
      <c r="H115" s="388">
        <v>550</v>
      </c>
      <c r="I115" s="388">
        <v>74046</v>
      </c>
      <c r="J115" s="388">
        <v>66759</v>
      </c>
      <c r="K115" s="388">
        <v>297</v>
      </c>
      <c r="L115" s="388">
        <v>13613.6</v>
      </c>
      <c r="M115" s="388">
        <v>12023</v>
      </c>
      <c r="N115" s="388">
        <v>0</v>
      </c>
      <c r="O115" s="388"/>
      <c r="P115" s="388"/>
      <c r="Q115" s="853"/>
    </row>
    <row r="116" spans="1:17" customFormat="1">
      <c r="A116" s="99">
        <v>3015</v>
      </c>
      <c r="B116" s="916" t="s">
        <v>867</v>
      </c>
      <c r="C116" s="916" t="s">
        <v>1059</v>
      </c>
      <c r="D116" s="916">
        <v>4870</v>
      </c>
      <c r="E116" s="916" t="s">
        <v>198</v>
      </c>
      <c r="F116" s="916" t="s">
        <v>916</v>
      </c>
      <c r="G116" s="388">
        <v>25</v>
      </c>
      <c r="H116" s="388">
        <v>1400</v>
      </c>
      <c r="I116" s="388">
        <v>71431.5</v>
      </c>
      <c r="J116" s="388">
        <v>64144.5</v>
      </c>
      <c r="K116" s="388">
        <v>297</v>
      </c>
      <c r="L116" s="388">
        <v>13613.6</v>
      </c>
      <c r="M116" s="388">
        <v>12023</v>
      </c>
      <c r="N116" s="388">
        <v>0</v>
      </c>
      <c r="O116" s="388"/>
      <c r="P116" s="388"/>
      <c r="Q116" s="853"/>
    </row>
    <row r="117" spans="1:17" customFormat="1">
      <c r="A117" s="99">
        <v>3015</v>
      </c>
      <c r="B117" s="916" t="s">
        <v>867</v>
      </c>
      <c r="C117" s="916" t="s">
        <v>1059</v>
      </c>
      <c r="D117" s="916">
        <v>4872</v>
      </c>
      <c r="E117" s="916" t="s">
        <v>198</v>
      </c>
      <c r="F117" s="916" t="s">
        <v>917</v>
      </c>
      <c r="G117" s="388">
        <v>25</v>
      </c>
      <c r="H117" s="388">
        <v>1400</v>
      </c>
      <c r="I117" s="388">
        <v>71431.5</v>
      </c>
      <c r="J117" s="388">
        <v>64144.5</v>
      </c>
      <c r="K117" s="388">
        <v>297</v>
      </c>
      <c r="L117" s="388">
        <v>13613.6</v>
      </c>
      <c r="M117" s="388">
        <v>12023</v>
      </c>
      <c r="N117" s="388">
        <v>0</v>
      </c>
      <c r="O117" s="388"/>
      <c r="P117" s="388"/>
      <c r="Q117" s="853"/>
    </row>
    <row r="118" spans="1:17" customFormat="1">
      <c r="A118" s="99">
        <v>3015</v>
      </c>
      <c r="B118" s="916" t="s">
        <v>867</v>
      </c>
      <c r="C118" s="916" t="s">
        <v>1059</v>
      </c>
      <c r="D118" s="916">
        <v>4875</v>
      </c>
      <c r="E118" s="916" t="s">
        <v>873</v>
      </c>
      <c r="F118" s="916" t="s">
        <v>904</v>
      </c>
      <c r="G118" s="388">
        <v>75</v>
      </c>
      <c r="H118" s="388">
        <v>550</v>
      </c>
      <c r="I118" s="388">
        <v>74046</v>
      </c>
      <c r="J118" s="388">
        <v>66759</v>
      </c>
      <c r="K118" s="388">
        <v>297</v>
      </c>
      <c r="L118" s="388">
        <v>13613.6</v>
      </c>
      <c r="M118" s="388">
        <v>12023</v>
      </c>
      <c r="N118" s="388">
        <v>0</v>
      </c>
      <c r="O118" s="388"/>
      <c r="P118" s="388"/>
      <c r="Q118" s="853"/>
    </row>
    <row r="119" spans="1:17" customFormat="1">
      <c r="A119" s="99">
        <v>3015</v>
      </c>
      <c r="B119" s="916" t="s">
        <v>867</v>
      </c>
      <c r="C119" s="916" t="s">
        <v>1059</v>
      </c>
      <c r="D119" s="916">
        <v>4876</v>
      </c>
      <c r="E119" s="916" t="s">
        <v>873</v>
      </c>
      <c r="F119" s="916" t="s">
        <v>918</v>
      </c>
      <c r="G119" s="388">
        <v>75</v>
      </c>
      <c r="H119" s="388">
        <v>550</v>
      </c>
      <c r="I119" s="388">
        <v>74046</v>
      </c>
      <c r="J119" s="388">
        <v>66759</v>
      </c>
      <c r="K119" s="388">
        <v>297</v>
      </c>
      <c r="L119" s="388">
        <v>13613.6</v>
      </c>
      <c r="M119" s="388">
        <v>12023</v>
      </c>
      <c r="N119" s="388">
        <v>0</v>
      </c>
      <c r="O119" s="388"/>
      <c r="P119" s="388"/>
      <c r="Q119" s="853"/>
    </row>
    <row r="120" spans="1:17" customFormat="1">
      <c r="A120" s="99">
        <v>3015</v>
      </c>
      <c r="B120" s="916" t="s">
        <v>867</v>
      </c>
      <c r="C120" s="916" t="s">
        <v>1059</v>
      </c>
      <c r="D120" s="916">
        <v>4877</v>
      </c>
      <c r="E120" s="916" t="s">
        <v>869</v>
      </c>
      <c r="F120" s="916" t="s">
        <v>870</v>
      </c>
      <c r="G120" s="388">
        <v>240</v>
      </c>
      <c r="H120" s="388">
        <v>550</v>
      </c>
      <c r="I120" s="388">
        <v>74046</v>
      </c>
      <c r="J120" s="388">
        <v>66759</v>
      </c>
      <c r="K120" s="388">
        <v>297</v>
      </c>
      <c r="L120" s="388">
        <v>13613.6</v>
      </c>
      <c r="M120" s="388">
        <v>12023</v>
      </c>
      <c r="N120" s="388">
        <v>0</v>
      </c>
      <c r="O120" s="388"/>
      <c r="P120" s="388"/>
      <c r="Q120" s="853"/>
    </row>
    <row r="121" spans="1:17" customFormat="1">
      <c r="A121" s="99">
        <v>3015</v>
      </c>
      <c r="B121" s="916" t="s">
        <v>867</v>
      </c>
      <c r="C121" s="916" t="s">
        <v>1059</v>
      </c>
      <c r="D121" s="916">
        <v>4878</v>
      </c>
      <c r="E121" s="916" t="s">
        <v>873</v>
      </c>
      <c r="F121" s="916" t="s">
        <v>893</v>
      </c>
      <c r="G121" s="388">
        <v>75</v>
      </c>
      <c r="H121" s="388">
        <v>1400</v>
      </c>
      <c r="I121" s="388">
        <v>71431.5</v>
      </c>
      <c r="J121" s="388">
        <v>64144.5</v>
      </c>
      <c r="K121" s="388">
        <v>297</v>
      </c>
      <c r="L121" s="388">
        <v>13613.6</v>
      </c>
      <c r="M121" s="388">
        <v>12023</v>
      </c>
      <c r="N121" s="388">
        <v>0</v>
      </c>
      <c r="O121" s="388"/>
      <c r="P121" s="388"/>
      <c r="Q121" s="853"/>
    </row>
    <row r="122" spans="1:17" customFormat="1">
      <c r="A122" s="99">
        <v>3015</v>
      </c>
      <c r="B122" s="916" t="s">
        <v>867</v>
      </c>
      <c r="C122" s="916" t="s">
        <v>1059</v>
      </c>
      <c r="D122" s="916">
        <v>4879</v>
      </c>
      <c r="E122" s="916" t="s">
        <v>873</v>
      </c>
      <c r="F122" s="916" t="s">
        <v>905</v>
      </c>
      <c r="G122" s="388">
        <v>75</v>
      </c>
      <c r="H122" s="388">
        <v>550</v>
      </c>
      <c r="I122" s="388">
        <v>74046</v>
      </c>
      <c r="J122" s="388">
        <v>66759</v>
      </c>
      <c r="K122" s="388">
        <v>297</v>
      </c>
      <c r="L122" s="388">
        <v>13613.6</v>
      </c>
      <c r="M122" s="388">
        <v>12023</v>
      </c>
      <c r="N122" s="388">
        <v>0</v>
      </c>
      <c r="O122" s="388"/>
      <c r="P122" s="388"/>
      <c r="Q122" s="853"/>
    </row>
    <row r="123" spans="1:17" customFormat="1">
      <c r="A123" s="99">
        <v>3015</v>
      </c>
      <c r="B123" s="916" t="s">
        <v>867</v>
      </c>
      <c r="C123" s="916" t="s">
        <v>1059</v>
      </c>
      <c r="D123" s="916">
        <v>4880</v>
      </c>
      <c r="E123" s="916" t="s">
        <v>871</v>
      </c>
      <c r="F123" s="916" t="s">
        <v>872</v>
      </c>
      <c r="G123" s="388">
        <v>210</v>
      </c>
      <c r="H123" s="388">
        <v>550</v>
      </c>
      <c r="I123" s="388">
        <v>74046</v>
      </c>
      <c r="J123" s="388">
        <v>66759</v>
      </c>
      <c r="K123" s="388">
        <v>297</v>
      </c>
      <c r="L123" s="388">
        <v>13613.6</v>
      </c>
      <c r="M123" s="388">
        <v>12023</v>
      </c>
      <c r="N123" s="388">
        <v>0</v>
      </c>
      <c r="O123" s="388"/>
      <c r="P123" s="388"/>
      <c r="Q123" s="853"/>
    </row>
    <row r="124" spans="1:17" customFormat="1">
      <c r="A124" s="99">
        <v>3015</v>
      </c>
      <c r="B124" s="916" t="s">
        <v>867</v>
      </c>
      <c r="C124" s="916" t="s">
        <v>1059</v>
      </c>
      <c r="D124" s="916">
        <v>4881</v>
      </c>
      <c r="E124" s="916" t="s">
        <v>873</v>
      </c>
      <c r="F124" s="916" t="s">
        <v>885</v>
      </c>
      <c r="G124" s="388">
        <v>75</v>
      </c>
      <c r="H124" s="388">
        <v>550</v>
      </c>
      <c r="I124" s="388">
        <v>74046</v>
      </c>
      <c r="J124" s="388">
        <v>66759</v>
      </c>
      <c r="K124" s="388">
        <v>297</v>
      </c>
      <c r="L124" s="388">
        <v>13613.6</v>
      </c>
      <c r="M124" s="388">
        <v>12023</v>
      </c>
      <c r="N124" s="388">
        <v>0</v>
      </c>
      <c r="O124" s="388"/>
      <c r="P124" s="388"/>
      <c r="Q124" s="853"/>
    </row>
    <row r="125" spans="1:17" customFormat="1">
      <c r="A125" s="99">
        <v>3015</v>
      </c>
      <c r="B125" s="916" t="s">
        <v>867</v>
      </c>
      <c r="C125" s="916" t="s">
        <v>1059</v>
      </c>
      <c r="D125" s="916">
        <v>4882</v>
      </c>
      <c r="E125" s="916" t="s">
        <v>198</v>
      </c>
      <c r="F125" s="916" t="s">
        <v>919</v>
      </c>
      <c r="G125" s="388">
        <v>300</v>
      </c>
      <c r="H125" s="388">
        <v>550</v>
      </c>
      <c r="I125" s="388">
        <v>74046</v>
      </c>
      <c r="J125" s="388">
        <v>66759</v>
      </c>
      <c r="K125" s="388">
        <v>297</v>
      </c>
      <c r="L125" s="388">
        <v>13613.6</v>
      </c>
      <c r="M125" s="388">
        <v>12023</v>
      </c>
      <c r="N125" s="388">
        <v>0</v>
      </c>
      <c r="O125" s="388"/>
      <c r="P125" s="388"/>
      <c r="Q125" s="853"/>
    </row>
    <row r="126" spans="1:17" customFormat="1">
      <c r="A126" s="99">
        <v>3015</v>
      </c>
      <c r="B126" s="916" t="s">
        <v>867</v>
      </c>
      <c r="C126" s="916" t="s">
        <v>1059</v>
      </c>
      <c r="D126" s="916">
        <v>4883</v>
      </c>
      <c r="E126" s="916" t="s">
        <v>873</v>
      </c>
      <c r="F126" s="916" t="s">
        <v>909</v>
      </c>
      <c r="G126" s="388">
        <v>125</v>
      </c>
      <c r="H126" s="388">
        <v>550</v>
      </c>
      <c r="I126" s="388">
        <v>74046</v>
      </c>
      <c r="J126" s="388">
        <v>66759</v>
      </c>
      <c r="K126" s="388">
        <v>297</v>
      </c>
      <c r="L126" s="388">
        <v>13613.6</v>
      </c>
      <c r="M126" s="388">
        <v>12023</v>
      </c>
      <c r="N126" s="388">
        <v>0</v>
      </c>
      <c r="O126" s="388"/>
      <c r="P126" s="388"/>
      <c r="Q126" s="853"/>
    </row>
    <row r="127" spans="1:17" customFormat="1">
      <c r="A127" s="99">
        <v>3015</v>
      </c>
      <c r="B127" s="916" t="s">
        <v>867</v>
      </c>
      <c r="C127" s="916" t="s">
        <v>1059</v>
      </c>
      <c r="D127" s="916">
        <v>4884</v>
      </c>
      <c r="E127" s="916" t="s">
        <v>873</v>
      </c>
      <c r="F127" s="916" t="s">
        <v>910</v>
      </c>
      <c r="G127" s="388">
        <v>75</v>
      </c>
      <c r="H127" s="388">
        <v>550</v>
      </c>
      <c r="I127" s="388">
        <v>74046</v>
      </c>
      <c r="J127" s="388">
        <v>66759</v>
      </c>
      <c r="K127" s="388">
        <v>297</v>
      </c>
      <c r="L127" s="388">
        <v>13613.6</v>
      </c>
      <c r="M127" s="388">
        <v>12023</v>
      </c>
      <c r="N127" s="388">
        <v>0</v>
      </c>
      <c r="O127" s="388"/>
      <c r="P127" s="388"/>
      <c r="Q127" s="853"/>
    </row>
    <row r="128" spans="1:17" customFormat="1">
      <c r="A128" s="99">
        <v>3015</v>
      </c>
      <c r="B128" s="916" t="s">
        <v>867</v>
      </c>
      <c r="C128" s="916" t="s">
        <v>1059</v>
      </c>
      <c r="D128" s="916">
        <v>4885</v>
      </c>
      <c r="E128" s="916" t="s">
        <v>873</v>
      </c>
      <c r="F128" s="916" t="s">
        <v>259</v>
      </c>
      <c r="G128" s="388">
        <v>75</v>
      </c>
      <c r="H128" s="388">
        <v>1400</v>
      </c>
      <c r="I128" s="388">
        <v>71431.5</v>
      </c>
      <c r="J128" s="388">
        <v>64144.5</v>
      </c>
      <c r="K128" s="388">
        <v>297</v>
      </c>
      <c r="L128" s="388">
        <v>13613.6</v>
      </c>
      <c r="M128" s="388">
        <v>12023</v>
      </c>
      <c r="N128" s="388">
        <v>6478.5</v>
      </c>
      <c r="O128" s="388"/>
      <c r="P128" s="388"/>
      <c r="Q128" s="853"/>
    </row>
    <row r="129" spans="1:17" customFormat="1">
      <c r="A129" s="99">
        <v>3015</v>
      </c>
      <c r="B129" s="916" t="s">
        <v>867</v>
      </c>
      <c r="C129" s="916" t="s">
        <v>1059</v>
      </c>
      <c r="D129" s="916">
        <v>4886</v>
      </c>
      <c r="E129" s="916" t="s">
        <v>198</v>
      </c>
      <c r="F129" s="916" t="s">
        <v>920</v>
      </c>
      <c r="G129" s="388">
        <v>225</v>
      </c>
      <c r="H129" s="388">
        <v>550</v>
      </c>
      <c r="I129" s="388">
        <v>74046</v>
      </c>
      <c r="J129" s="388">
        <v>66759</v>
      </c>
      <c r="K129" s="388">
        <v>297</v>
      </c>
      <c r="L129" s="388">
        <v>13613.6</v>
      </c>
      <c r="M129" s="388">
        <v>12023</v>
      </c>
      <c r="N129" s="388">
        <v>0</v>
      </c>
      <c r="O129" s="388"/>
      <c r="P129" s="388"/>
      <c r="Q129" s="853"/>
    </row>
    <row r="130" spans="1:17" customFormat="1">
      <c r="A130" s="99">
        <v>3015</v>
      </c>
      <c r="B130" s="916" t="s">
        <v>867</v>
      </c>
      <c r="C130" s="916" t="s">
        <v>1059</v>
      </c>
      <c r="D130" s="916">
        <v>4887</v>
      </c>
      <c r="E130" s="916" t="s">
        <v>869</v>
      </c>
      <c r="F130" s="916" t="s">
        <v>921</v>
      </c>
      <c r="G130" s="388">
        <v>325</v>
      </c>
      <c r="H130" s="388">
        <v>1400</v>
      </c>
      <c r="I130" s="388">
        <v>71431.5</v>
      </c>
      <c r="J130" s="388">
        <v>64144.5</v>
      </c>
      <c r="K130" s="388">
        <v>297</v>
      </c>
      <c r="L130" s="388">
        <v>13613.6</v>
      </c>
      <c r="M130" s="388">
        <v>12023</v>
      </c>
      <c r="N130" s="388">
        <v>0</v>
      </c>
      <c r="O130" s="388"/>
      <c r="P130" s="388"/>
      <c r="Q130" s="853"/>
    </row>
    <row r="131" spans="1:17" customFormat="1">
      <c r="A131" s="99">
        <v>3015</v>
      </c>
      <c r="B131" s="916" t="s">
        <v>867</v>
      </c>
      <c r="C131" s="916" t="s">
        <v>1059</v>
      </c>
      <c r="D131" s="916">
        <v>4887</v>
      </c>
      <c r="E131" s="916" t="s">
        <v>871</v>
      </c>
      <c r="F131" s="916" t="s">
        <v>921</v>
      </c>
      <c r="G131" s="388">
        <v>200</v>
      </c>
      <c r="H131" s="388">
        <v>1400</v>
      </c>
      <c r="I131" s="388">
        <v>71431.5</v>
      </c>
      <c r="J131" s="388">
        <v>64144.5</v>
      </c>
      <c r="K131" s="388">
        <v>297</v>
      </c>
      <c r="L131" s="388">
        <v>13613.6</v>
      </c>
      <c r="M131" s="388">
        <v>12023</v>
      </c>
      <c r="N131" s="388">
        <v>0</v>
      </c>
      <c r="O131" s="388"/>
      <c r="P131" s="388"/>
      <c r="Q131" s="853"/>
    </row>
    <row r="132" spans="1:17" customFormat="1">
      <c r="A132" s="99">
        <v>3015</v>
      </c>
      <c r="B132" s="916" t="s">
        <v>867</v>
      </c>
      <c r="C132" s="916" t="s">
        <v>1059</v>
      </c>
      <c r="D132" s="916">
        <v>4888</v>
      </c>
      <c r="E132" s="916" t="s">
        <v>873</v>
      </c>
      <c r="F132" s="916" t="s">
        <v>922</v>
      </c>
      <c r="G132" s="388">
        <v>75</v>
      </c>
      <c r="H132" s="388">
        <v>1400</v>
      </c>
      <c r="I132" s="388">
        <v>71431.5</v>
      </c>
      <c r="J132" s="388">
        <v>64144.5</v>
      </c>
      <c r="K132" s="388">
        <v>297</v>
      </c>
      <c r="L132" s="388">
        <v>13613.6</v>
      </c>
      <c r="M132" s="388">
        <v>12023</v>
      </c>
      <c r="N132" s="388">
        <v>0</v>
      </c>
      <c r="O132" s="388"/>
      <c r="P132" s="388"/>
      <c r="Q132" s="853"/>
    </row>
    <row r="133" spans="1:17" customFormat="1">
      <c r="A133" s="99">
        <v>3015</v>
      </c>
      <c r="B133" s="916" t="s">
        <v>867</v>
      </c>
      <c r="C133" s="916" t="s">
        <v>1059</v>
      </c>
      <c r="D133" s="916">
        <v>4889</v>
      </c>
      <c r="E133" s="916" t="s">
        <v>871</v>
      </c>
      <c r="F133" s="916" t="s">
        <v>918</v>
      </c>
      <c r="G133" s="388">
        <v>200</v>
      </c>
      <c r="H133" s="388">
        <v>550</v>
      </c>
      <c r="I133" s="388">
        <v>74046</v>
      </c>
      <c r="J133" s="388">
        <v>66759</v>
      </c>
      <c r="K133" s="388">
        <v>297</v>
      </c>
      <c r="L133" s="388">
        <v>13613.6</v>
      </c>
      <c r="M133" s="388">
        <v>12023</v>
      </c>
      <c r="N133" s="388">
        <v>0</v>
      </c>
      <c r="O133" s="388"/>
      <c r="P133" s="388"/>
      <c r="Q133" s="853"/>
    </row>
    <row r="134" spans="1:17" customFormat="1">
      <c r="A134" s="99">
        <v>3015</v>
      </c>
      <c r="B134" s="916" t="s">
        <v>867</v>
      </c>
      <c r="C134" s="916" t="s">
        <v>1059</v>
      </c>
      <c r="D134" s="916">
        <v>4890</v>
      </c>
      <c r="E134" s="916" t="s">
        <v>873</v>
      </c>
      <c r="F134" s="916" t="s">
        <v>923</v>
      </c>
      <c r="G134" s="388">
        <v>75</v>
      </c>
      <c r="H134" s="388">
        <v>1400</v>
      </c>
      <c r="I134" s="388">
        <v>71431.5</v>
      </c>
      <c r="J134" s="388">
        <v>64144.5</v>
      </c>
      <c r="K134" s="388">
        <v>297</v>
      </c>
      <c r="L134" s="388">
        <v>13613.6</v>
      </c>
      <c r="M134" s="388">
        <v>12023</v>
      </c>
      <c r="N134" s="388">
        <v>0</v>
      </c>
      <c r="O134" s="388"/>
      <c r="P134" s="388"/>
      <c r="Q134" s="853"/>
    </row>
    <row r="135" spans="1:17" customFormat="1">
      <c r="A135" s="99">
        <v>3015</v>
      </c>
      <c r="B135" s="916" t="s">
        <v>867</v>
      </c>
      <c r="C135" s="916" t="s">
        <v>1059</v>
      </c>
      <c r="D135" s="916">
        <v>4891</v>
      </c>
      <c r="E135" s="916" t="s">
        <v>873</v>
      </c>
      <c r="F135" s="916" t="s">
        <v>924</v>
      </c>
      <c r="G135" s="388">
        <v>75</v>
      </c>
      <c r="H135" s="388">
        <v>1400</v>
      </c>
      <c r="I135" s="388">
        <v>71431.5</v>
      </c>
      <c r="J135" s="388">
        <v>64144.5</v>
      </c>
      <c r="K135" s="388">
        <v>297</v>
      </c>
      <c r="L135" s="388">
        <v>13613.6</v>
      </c>
      <c r="M135" s="388">
        <v>12023</v>
      </c>
      <c r="N135" s="388">
        <v>0</v>
      </c>
      <c r="O135" s="388"/>
      <c r="P135" s="388"/>
      <c r="Q135" s="853"/>
    </row>
    <row r="136" spans="1:17" customFormat="1">
      <c r="A136" s="99">
        <v>3015</v>
      </c>
      <c r="B136" s="916" t="s">
        <v>867</v>
      </c>
      <c r="C136" s="916" t="s">
        <v>1059</v>
      </c>
      <c r="D136" s="916">
        <v>4892</v>
      </c>
      <c r="E136" s="916" t="s">
        <v>871</v>
      </c>
      <c r="F136" s="916" t="s">
        <v>925</v>
      </c>
      <c r="G136" s="388">
        <v>200</v>
      </c>
      <c r="H136" s="388">
        <v>1400</v>
      </c>
      <c r="I136" s="388">
        <v>71431.5</v>
      </c>
      <c r="J136" s="388">
        <v>64144.5</v>
      </c>
      <c r="K136" s="388">
        <v>297</v>
      </c>
      <c r="L136" s="388">
        <v>13613.6</v>
      </c>
      <c r="M136" s="388">
        <v>12023</v>
      </c>
      <c r="N136" s="388">
        <v>0</v>
      </c>
      <c r="O136" s="388"/>
      <c r="P136" s="388"/>
      <c r="Q136" s="853"/>
    </row>
    <row r="137" spans="1:17" customFormat="1">
      <c r="A137" s="99">
        <v>3015</v>
      </c>
      <c r="B137" s="916" t="s">
        <v>867</v>
      </c>
      <c r="C137" s="916" t="s">
        <v>1059</v>
      </c>
      <c r="D137" s="916">
        <v>4892</v>
      </c>
      <c r="E137" s="916" t="s">
        <v>873</v>
      </c>
      <c r="F137" s="916" t="s">
        <v>925</v>
      </c>
      <c r="G137" s="388">
        <v>75</v>
      </c>
      <c r="H137" s="388">
        <v>1400</v>
      </c>
      <c r="I137" s="388">
        <v>71431.5</v>
      </c>
      <c r="J137" s="388">
        <v>64144.5</v>
      </c>
      <c r="K137" s="388">
        <v>297</v>
      </c>
      <c r="L137" s="388">
        <v>13613.6</v>
      </c>
      <c r="M137" s="388">
        <v>12023</v>
      </c>
      <c r="N137" s="388">
        <v>0</v>
      </c>
      <c r="O137" s="388"/>
      <c r="P137" s="388"/>
      <c r="Q137" s="853"/>
    </row>
    <row r="138" spans="1:17" customFormat="1">
      <c r="A138" s="99">
        <v>3015</v>
      </c>
      <c r="B138" s="916" t="s">
        <v>867</v>
      </c>
      <c r="C138" s="916" t="s">
        <v>1059</v>
      </c>
      <c r="D138" s="916">
        <v>4893</v>
      </c>
      <c r="E138" s="916" t="s">
        <v>873</v>
      </c>
      <c r="F138" s="916" t="s">
        <v>926</v>
      </c>
      <c r="G138" s="388">
        <v>75</v>
      </c>
      <c r="H138" s="388">
        <v>1400</v>
      </c>
      <c r="I138" s="388">
        <v>71431.5</v>
      </c>
      <c r="J138" s="388">
        <v>64144.5</v>
      </c>
      <c r="K138" s="388">
        <v>297</v>
      </c>
      <c r="L138" s="388">
        <v>13613.6</v>
      </c>
      <c r="M138" s="388">
        <v>12023</v>
      </c>
      <c r="N138" s="388">
        <v>0</v>
      </c>
      <c r="O138" s="388"/>
      <c r="P138" s="388"/>
      <c r="Q138" s="853"/>
    </row>
    <row r="139" spans="1:17" customFormat="1">
      <c r="A139" s="99">
        <v>3015</v>
      </c>
      <c r="B139" s="916" t="s">
        <v>867</v>
      </c>
      <c r="C139" s="916" t="s">
        <v>1059</v>
      </c>
      <c r="D139" s="916">
        <v>4894</v>
      </c>
      <c r="E139" s="916" t="s">
        <v>873</v>
      </c>
      <c r="F139" s="916" t="s">
        <v>874</v>
      </c>
      <c r="G139" s="388">
        <v>75</v>
      </c>
      <c r="H139" s="388">
        <v>1400</v>
      </c>
      <c r="I139" s="388">
        <v>71431.5</v>
      </c>
      <c r="J139" s="388">
        <v>64144.5</v>
      </c>
      <c r="K139" s="388">
        <v>297</v>
      </c>
      <c r="L139" s="388">
        <v>13613.6</v>
      </c>
      <c r="M139" s="388">
        <v>12023</v>
      </c>
      <c r="N139" s="388">
        <v>0</v>
      </c>
      <c r="O139" s="388"/>
      <c r="P139" s="388"/>
      <c r="Q139" s="853"/>
    </row>
    <row r="140" spans="1:17" customFormat="1">
      <c r="A140" s="99">
        <v>3015</v>
      </c>
      <c r="B140" s="916" t="s">
        <v>867</v>
      </c>
      <c r="C140" s="916" t="s">
        <v>1059</v>
      </c>
      <c r="D140" s="916">
        <v>4895</v>
      </c>
      <c r="E140" s="916" t="s">
        <v>871</v>
      </c>
      <c r="F140" s="916" t="s">
        <v>883</v>
      </c>
      <c r="G140" s="388">
        <v>200</v>
      </c>
      <c r="H140" s="388">
        <v>550</v>
      </c>
      <c r="I140" s="388">
        <v>74046</v>
      </c>
      <c r="J140" s="388">
        <v>66759</v>
      </c>
      <c r="K140" s="388">
        <v>297</v>
      </c>
      <c r="L140" s="388">
        <v>13613.6</v>
      </c>
      <c r="M140" s="388">
        <v>12023</v>
      </c>
      <c r="N140" s="388">
        <v>0</v>
      </c>
      <c r="O140" s="388"/>
      <c r="P140" s="388"/>
      <c r="Q140" s="853"/>
    </row>
    <row r="141" spans="1:17" customFormat="1">
      <c r="A141" s="99">
        <v>3015</v>
      </c>
      <c r="B141" s="916" t="s">
        <v>867</v>
      </c>
      <c r="C141" s="916" t="s">
        <v>1059</v>
      </c>
      <c r="D141" s="916">
        <v>4895</v>
      </c>
      <c r="E141" s="916" t="s">
        <v>873</v>
      </c>
      <c r="F141" s="916" t="s">
        <v>906</v>
      </c>
      <c r="G141" s="388">
        <v>75</v>
      </c>
      <c r="H141" s="388">
        <v>550</v>
      </c>
      <c r="I141" s="388">
        <v>74046</v>
      </c>
      <c r="J141" s="388">
        <v>66759</v>
      </c>
      <c r="K141" s="388">
        <v>297</v>
      </c>
      <c r="L141" s="388">
        <v>13613.6</v>
      </c>
      <c r="M141" s="388">
        <v>12023</v>
      </c>
      <c r="N141" s="388">
        <v>0</v>
      </c>
      <c r="O141" s="388"/>
      <c r="P141" s="388"/>
      <c r="Q141" s="853"/>
    </row>
    <row r="142" spans="1:17" customFormat="1">
      <c r="A142" s="99">
        <v>3015</v>
      </c>
      <c r="B142" s="916" t="s">
        <v>867</v>
      </c>
      <c r="C142" s="916" t="s">
        <v>1059</v>
      </c>
      <c r="D142" s="916">
        <v>4896</v>
      </c>
      <c r="E142" s="916" t="s">
        <v>873</v>
      </c>
      <c r="F142" s="916" t="s">
        <v>888</v>
      </c>
      <c r="G142" s="388">
        <v>75</v>
      </c>
      <c r="H142" s="388">
        <v>1400</v>
      </c>
      <c r="I142" s="388">
        <v>71431.5</v>
      </c>
      <c r="J142" s="388">
        <v>64144.5</v>
      </c>
      <c r="K142" s="388">
        <v>297</v>
      </c>
      <c r="L142" s="388">
        <v>13613.6</v>
      </c>
      <c r="M142" s="388">
        <v>12023</v>
      </c>
      <c r="N142" s="388">
        <v>6478.5</v>
      </c>
      <c r="O142" s="388"/>
      <c r="P142" s="388"/>
      <c r="Q142" s="853"/>
    </row>
    <row r="143" spans="1:17" customFormat="1">
      <c r="A143" s="99">
        <v>3015</v>
      </c>
      <c r="B143" s="916" t="s">
        <v>867</v>
      </c>
      <c r="C143" s="916" t="s">
        <v>1059</v>
      </c>
      <c r="D143" s="916">
        <v>4897</v>
      </c>
      <c r="E143" s="916" t="s">
        <v>871</v>
      </c>
      <c r="F143" s="916" t="s">
        <v>885</v>
      </c>
      <c r="G143" s="388">
        <v>200</v>
      </c>
      <c r="H143" s="388">
        <v>550</v>
      </c>
      <c r="I143" s="388">
        <v>74046</v>
      </c>
      <c r="J143" s="388">
        <v>66759</v>
      </c>
      <c r="K143" s="388">
        <v>297</v>
      </c>
      <c r="L143" s="388">
        <v>13613.6</v>
      </c>
      <c r="M143" s="388">
        <v>12023</v>
      </c>
      <c r="N143" s="388">
        <v>0</v>
      </c>
      <c r="O143" s="388"/>
      <c r="P143" s="388"/>
      <c r="Q143" s="853"/>
    </row>
    <row r="144" spans="1:17" customFormat="1">
      <c r="A144" s="99">
        <v>3015</v>
      </c>
      <c r="B144" s="916" t="s">
        <v>867</v>
      </c>
      <c r="C144" s="916" t="s">
        <v>1059</v>
      </c>
      <c r="D144" s="916">
        <v>4898</v>
      </c>
      <c r="E144" s="916" t="s">
        <v>873</v>
      </c>
      <c r="F144" s="916" t="s">
        <v>894</v>
      </c>
      <c r="G144" s="388">
        <v>75</v>
      </c>
      <c r="H144" s="388">
        <v>1400</v>
      </c>
      <c r="I144" s="388">
        <v>71431.5</v>
      </c>
      <c r="J144" s="388">
        <v>64144.5</v>
      </c>
      <c r="K144" s="388">
        <v>297</v>
      </c>
      <c r="L144" s="388">
        <v>13613.6</v>
      </c>
      <c r="M144" s="388">
        <v>12023</v>
      </c>
      <c r="N144" s="388">
        <v>0</v>
      </c>
      <c r="O144" s="388"/>
      <c r="P144" s="388"/>
      <c r="Q144" s="853"/>
    </row>
    <row r="145" spans="1:17" customFormat="1">
      <c r="A145" s="99">
        <v>3015</v>
      </c>
      <c r="B145" s="916" t="s">
        <v>867</v>
      </c>
      <c r="C145" s="916" t="s">
        <v>1059</v>
      </c>
      <c r="D145" s="916">
        <v>4899</v>
      </c>
      <c r="E145" s="916" t="s">
        <v>873</v>
      </c>
      <c r="F145" s="916" t="s">
        <v>927</v>
      </c>
      <c r="G145" s="388">
        <v>75</v>
      </c>
      <c r="H145" s="388">
        <v>1400</v>
      </c>
      <c r="I145" s="388">
        <v>71431.5</v>
      </c>
      <c r="J145" s="388">
        <v>64144.5</v>
      </c>
      <c r="K145" s="388">
        <v>297</v>
      </c>
      <c r="L145" s="388">
        <v>13613.6</v>
      </c>
      <c r="M145" s="388">
        <v>12023</v>
      </c>
      <c r="N145" s="388">
        <v>0</v>
      </c>
      <c r="O145" s="388"/>
      <c r="P145" s="388"/>
      <c r="Q145" s="853"/>
    </row>
    <row r="146" spans="1:17" customFormat="1">
      <c r="A146" s="99">
        <v>3015</v>
      </c>
      <c r="B146" s="916" t="s">
        <v>867</v>
      </c>
      <c r="C146" s="916" t="s">
        <v>1059</v>
      </c>
      <c r="D146" s="916">
        <v>4900</v>
      </c>
      <c r="E146" s="916" t="s">
        <v>873</v>
      </c>
      <c r="F146" s="916" t="s">
        <v>928</v>
      </c>
      <c r="G146" s="388">
        <v>75</v>
      </c>
      <c r="H146" s="388">
        <v>1400</v>
      </c>
      <c r="I146" s="388">
        <v>71431.5</v>
      </c>
      <c r="J146" s="388">
        <v>64144.5</v>
      </c>
      <c r="K146" s="388">
        <v>297</v>
      </c>
      <c r="L146" s="388">
        <v>13613.6</v>
      </c>
      <c r="M146" s="388">
        <v>12023</v>
      </c>
      <c r="N146" s="388">
        <v>0</v>
      </c>
      <c r="O146" s="388"/>
      <c r="P146" s="388"/>
      <c r="Q146" s="853"/>
    </row>
    <row r="147" spans="1:17" customFormat="1">
      <c r="A147" s="99">
        <v>3015</v>
      </c>
      <c r="B147" s="916" t="s">
        <v>867</v>
      </c>
      <c r="C147" s="916" t="s">
        <v>1059</v>
      </c>
      <c r="D147" s="916">
        <v>4901</v>
      </c>
      <c r="E147" s="916" t="s">
        <v>871</v>
      </c>
      <c r="F147" s="916" t="s">
        <v>908</v>
      </c>
      <c r="G147" s="388">
        <v>200</v>
      </c>
      <c r="H147" s="388">
        <v>1400</v>
      </c>
      <c r="I147" s="388">
        <v>71431.5</v>
      </c>
      <c r="J147" s="388">
        <v>64144.5</v>
      </c>
      <c r="K147" s="388">
        <v>297</v>
      </c>
      <c r="L147" s="388">
        <v>13613.6</v>
      </c>
      <c r="M147" s="388">
        <v>12023</v>
      </c>
      <c r="N147" s="388">
        <v>0</v>
      </c>
      <c r="O147" s="388"/>
      <c r="P147" s="388"/>
      <c r="Q147" s="853"/>
    </row>
    <row r="148" spans="1:17" customFormat="1">
      <c r="A148" s="99">
        <v>3015</v>
      </c>
      <c r="B148" s="916" t="s">
        <v>867</v>
      </c>
      <c r="C148" s="916" t="s">
        <v>1059</v>
      </c>
      <c r="D148" s="916">
        <v>4902</v>
      </c>
      <c r="E148" s="916" t="s">
        <v>869</v>
      </c>
      <c r="F148" s="916" t="s">
        <v>929</v>
      </c>
      <c r="G148" s="388">
        <v>325</v>
      </c>
      <c r="H148" s="388">
        <v>1400</v>
      </c>
      <c r="I148" s="388">
        <v>71431.5</v>
      </c>
      <c r="J148" s="388">
        <v>64144.5</v>
      </c>
      <c r="K148" s="388">
        <v>297</v>
      </c>
      <c r="L148" s="388">
        <v>13613.6</v>
      </c>
      <c r="M148" s="388">
        <v>12023</v>
      </c>
      <c r="N148" s="388">
        <v>0</v>
      </c>
      <c r="O148" s="388"/>
      <c r="P148" s="388"/>
      <c r="Q148" s="853"/>
    </row>
    <row r="149" spans="1:17" customFormat="1">
      <c r="A149" s="99">
        <v>3015</v>
      </c>
      <c r="B149" s="916" t="s">
        <v>867</v>
      </c>
      <c r="C149" s="916" t="s">
        <v>1059</v>
      </c>
      <c r="D149" s="916">
        <v>4902</v>
      </c>
      <c r="E149" s="916" t="s">
        <v>871</v>
      </c>
      <c r="F149" s="916" t="s">
        <v>929</v>
      </c>
      <c r="G149" s="388">
        <v>200</v>
      </c>
      <c r="H149" s="388">
        <v>1400</v>
      </c>
      <c r="I149" s="388">
        <v>71431.5</v>
      </c>
      <c r="J149" s="388">
        <v>64144.5</v>
      </c>
      <c r="K149" s="388">
        <v>297</v>
      </c>
      <c r="L149" s="388">
        <v>13613.6</v>
      </c>
      <c r="M149" s="388">
        <v>12023</v>
      </c>
      <c r="N149" s="388">
        <v>0</v>
      </c>
      <c r="O149" s="388"/>
      <c r="P149" s="388"/>
      <c r="Q149" s="853"/>
    </row>
    <row r="150" spans="1:17" customFormat="1">
      <c r="A150" s="99">
        <v>3015</v>
      </c>
      <c r="B150" s="916" t="s">
        <v>867</v>
      </c>
      <c r="C150" s="916" t="s">
        <v>1059</v>
      </c>
      <c r="D150" s="916">
        <v>4903</v>
      </c>
      <c r="E150" s="916" t="s">
        <v>869</v>
      </c>
      <c r="F150" s="916" t="s">
        <v>930</v>
      </c>
      <c r="G150" s="388">
        <v>325</v>
      </c>
      <c r="H150" s="388">
        <v>1400</v>
      </c>
      <c r="I150" s="388">
        <v>71431.5</v>
      </c>
      <c r="J150" s="388">
        <v>64144.5</v>
      </c>
      <c r="K150" s="388">
        <v>297</v>
      </c>
      <c r="L150" s="388">
        <v>13613.6</v>
      </c>
      <c r="M150" s="388">
        <v>12023</v>
      </c>
      <c r="N150" s="388">
        <v>0</v>
      </c>
      <c r="O150" s="388"/>
      <c r="P150" s="388"/>
      <c r="Q150" s="853"/>
    </row>
    <row r="151" spans="1:17" customFormat="1">
      <c r="A151" s="99">
        <v>3015</v>
      </c>
      <c r="B151" s="916" t="s">
        <v>867</v>
      </c>
      <c r="C151" s="916" t="s">
        <v>1059</v>
      </c>
      <c r="D151" s="916">
        <v>4903</v>
      </c>
      <c r="E151" s="916" t="s">
        <v>871</v>
      </c>
      <c r="F151" s="916" t="s">
        <v>930</v>
      </c>
      <c r="G151" s="388">
        <v>200</v>
      </c>
      <c r="H151" s="388">
        <v>1400</v>
      </c>
      <c r="I151" s="388">
        <v>71431.5</v>
      </c>
      <c r="J151" s="388">
        <v>64144.5</v>
      </c>
      <c r="K151" s="388">
        <v>297</v>
      </c>
      <c r="L151" s="388">
        <v>13613.6</v>
      </c>
      <c r="M151" s="388">
        <v>12023</v>
      </c>
      <c r="N151" s="388">
        <v>0</v>
      </c>
      <c r="O151" s="388"/>
      <c r="P151" s="388"/>
      <c r="Q151" s="853"/>
    </row>
    <row r="152" spans="1:17" customFormat="1">
      <c r="A152" s="99">
        <v>3015</v>
      </c>
      <c r="B152" s="916" t="s">
        <v>867</v>
      </c>
      <c r="C152" s="916" t="s">
        <v>1059</v>
      </c>
      <c r="D152" s="916">
        <v>4904</v>
      </c>
      <c r="E152" s="916" t="s">
        <v>871</v>
      </c>
      <c r="F152" s="916" t="s">
        <v>931</v>
      </c>
      <c r="G152" s="388">
        <v>200</v>
      </c>
      <c r="H152" s="388">
        <v>1400</v>
      </c>
      <c r="I152" s="388">
        <v>71431.5</v>
      </c>
      <c r="J152" s="388">
        <v>64144.5</v>
      </c>
      <c r="K152" s="388">
        <v>297</v>
      </c>
      <c r="L152" s="388">
        <v>13613.6</v>
      </c>
      <c r="M152" s="388">
        <v>12023</v>
      </c>
      <c r="N152" s="388">
        <v>0</v>
      </c>
      <c r="O152" s="388"/>
      <c r="P152" s="388"/>
      <c r="Q152" s="853"/>
    </row>
    <row r="153" spans="1:17" customFormat="1">
      <c r="A153" s="99">
        <v>3015</v>
      </c>
      <c r="B153" s="916" t="s">
        <v>867</v>
      </c>
      <c r="C153" s="916" t="s">
        <v>1059</v>
      </c>
      <c r="D153" s="916">
        <v>4904</v>
      </c>
      <c r="E153" s="916" t="s">
        <v>873</v>
      </c>
      <c r="F153" s="916" t="s">
        <v>931</v>
      </c>
      <c r="G153" s="388">
        <v>75</v>
      </c>
      <c r="H153" s="388">
        <v>1400</v>
      </c>
      <c r="I153" s="388">
        <v>71431.5</v>
      </c>
      <c r="J153" s="388">
        <v>64144.5</v>
      </c>
      <c r="K153" s="388">
        <v>297</v>
      </c>
      <c r="L153" s="388">
        <v>13613.6</v>
      </c>
      <c r="M153" s="388">
        <v>12023</v>
      </c>
      <c r="N153" s="388">
        <v>0</v>
      </c>
      <c r="O153" s="388"/>
      <c r="P153" s="388"/>
      <c r="Q153" s="853"/>
    </row>
    <row r="154" spans="1:17" customFormat="1">
      <c r="A154" s="99">
        <v>3015</v>
      </c>
      <c r="B154" s="916" t="s">
        <v>867</v>
      </c>
      <c r="C154" s="916" t="s">
        <v>1059</v>
      </c>
      <c r="D154" s="916">
        <v>4905</v>
      </c>
      <c r="E154" s="916" t="s">
        <v>873</v>
      </c>
      <c r="F154" s="916" t="s">
        <v>877</v>
      </c>
      <c r="G154" s="388">
        <v>75</v>
      </c>
      <c r="H154" s="388">
        <v>1400</v>
      </c>
      <c r="I154" s="388">
        <v>71431.5</v>
      </c>
      <c r="J154" s="388">
        <v>64144.5</v>
      </c>
      <c r="K154" s="388">
        <v>297</v>
      </c>
      <c r="L154" s="388">
        <v>13613.6</v>
      </c>
      <c r="M154" s="388">
        <v>12023</v>
      </c>
      <c r="N154" s="388">
        <v>6478.5</v>
      </c>
      <c r="O154" s="388"/>
      <c r="P154" s="388"/>
      <c r="Q154" s="853"/>
    </row>
    <row r="155" spans="1:17" customFormat="1">
      <c r="A155" s="99">
        <v>3015</v>
      </c>
      <c r="B155" s="916" t="s">
        <v>867</v>
      </c>
      <c r="C155" s="916" t="s">
        <v>1059</v>
      </c>
      <c r="D155" s="916">
        <v>4906</v>
      </c>
      <c r="E155" s="916" t="s">
        <v>873</v>
      </c>
      <c r="F155" s="916" t="s">
        <v>892</v>
      </c>
      <c r="G155" s="388">
        <v>75</v>
      </c>
      <c r="H155" s="388">
        <v>1400</v>
      </c>
      <c r="I155" s="388">
        <v>71431.5</v>
      </c>
      <c r="J155" s="388">
        <v>64144.5</v>
      </c>
      <c r="K155" s="388">
        <v>297</v>
      </c>
      <c r="L155" s="388">
        <v>13613.6</v>
      </c>
      <c r="M155" s="388">
        <v>12023</v>
      </c>
      <c r="N155" s="388">
        <v>0</v>
      </c>
      <c r="O155" s="388"/>
      <c r="P155" s="388"/>
      <c r="Q155" s="853"/>
    </row>
    <row r="156" spans="1:17" customFormat="1">
      <c r="A156" s="99">
        <v>3015</v>
      </c>
      <c r="B156" s="916" t="s">
        <v>867</v>
      </c>
      <c r="C156" s="916" t="s">
        <v>1059</v>
      </c>
      <c r="D156" s="916">
        <v>4907</v>
      </c>
      <c r="E156" s="916" t="s">
        <v>873</v>
      </c>
      <c r="F156" s="916" t="s">
        <v>889</v>
      </c>
      <c r="G156" s="388">
        <v>75</v>
      </c>
      <c r="H156" s="388">
        <v>1400</v>
      </c>
      <c r="I156" s="388">
        <v>71431.5</v>
      </c>
      <c r="J156" s="388">
        <v>64144.5</v>
      </c>
      <c r="K156" s="388">
        <v>297</v>
      </c>
      <c r="L156" s="388">
        <v>13613.6</v>
      </c>
      <c r="M156" s="388">
        <v>12023</v>
      </c>
      <c r="N156" s="388">
        <v>0</v>
      </c>
      <c r="O156" s="388"/>
      <c r="P156" s="388"/>
      <c r="Q156" s="853"/>
    </row>
    <row r="157" spans="1:17" customFormat="1">
      <c r="A157" s="99">
        <v>3015</v>
      </c>
      <c r="B157" s="916" t="s">
        <v>867</v>
      </c>
      <c r="C157" s="916" t="s">
        <v>1059</v>
      </c>
      <c r="D157" s="916">
        <v>4908</v>
      </c>
      <c r="E157" s="916" t="s">
        <v>873</v>
      </c>
      <c r="F157" s="916" t="s">
        <v>932</v>
      </c>
      <c r="G157" s="388">
        <v>75</v>
      </c>
      <c r="H157" s="388">
        <v>1400</v>
      </c>
      <c r="I157" s="388">
        <v>71431.5</v>
      </c>
      <c r="J157" s="388">
        <v>64144.5</v>
      </c>
      <c r="K157" s="388">
        <v>297</v>
      </c>
      <c r="L157" s="388">
        <v>13613.6</v>
      </c>
      <c r="M157" s="388">
        <v>12023</v>
      </c>
      <c r="N157" s="388">
        <v>0</v>
      </c>
      <c r="O157" s="388"/>
      <c r="P157" s="388"/>
      <c r="Q157" s="853"/>
    </row>
    <row r="158" spans="1:17" customFormat="1">
      <c r="A158" s="99">
        <v>3015</v>
      </c>
      <c r="B158" s="916" t="s">
        <v>867</v>
      </c>
      <c r="C158" s="916" t="s">
        <v>1059</v>
      </c>
      <c r="D158" s="916">
        <v>4909</v>
      </c>
      <c r="E158" s="916" t="s">
        <v>873</v>
      </c>
      <c r="F158" s="916" t="s">
        <v>875</v>
      </c>
      <c r="G158" s="388">
        <v>75</v>
      </c>
      <c r="H158" s="388">
        <v>1400</v>
      </c>
      <c r="I158" s="388">
        <v>71431.5</v>
      </c>
      <c r="J158" s="388">
        <v>64144.5</v>
      </c>
      <c r="K158" s="388">
        <v>297</v>
      </c>
      <c r="L158" s="388">
        <v>13613.6</v>
      </c>
      <c r="M158" s="388">
        <v>12023</v>
      </c>
      <c r="N158" s="388">
        <v>0</v>
      </c>
      <c r="O158" s="388"/>
      <c r="P158" s="388"/>
      <c r="Q158" s="853"/>
    </row>
    <row r="159" spans="1:17" customFormat="1">
      <c r="A159" s="99">
        <v>3015</v>
      </c>
      <c r="B159" s="916" t="s">
        <v>867</v>
      </c>
      <c r="C159" s="916" t="s">
        <v>1059</v>
      </c>
      <c r="D159" s="916">
        <v>4910</v>
      </c>
      <c r="E159" s="916" t="s">
        <v>873</v>
      </c>
      <c r="F159" s="916" t="s">
        <v>933</v>
      </c>
      <c r="G159" s="388">
        <v>75</v>
      </c>
      <c r="H159" s="388">
        <v>1400</v>
      </c>
      <c r="I159" s="388">
        <v>71431.5</v>
      </c>
      <c r="J159" s="388">
        <v>64144.5</v>
      </c>
      <c r="K159" s="388">
        <v>297</v>
      </c>
      <c r="L159" s="388">
        <v>13613.6</v>
      </c>
      <c r="M159" s="388">
        <v>12023</v>
      </c>
      <c r="N159" s="388">
        <v>0</v>
      </c>
      <c r="O159" s="388"/>
      <c r="P159" s="388"/>
      <c r="Q159" s="853"/>
    </row>
    <row r="160" spans="1:17" customFormat="1">
      <c r="A160" s="99">
        <v>3015</v>
      </c>
      <c r="B160" s="916" t="s">
        <v>867</v>
      </c>
      <c r="C160" s="916" t="s">
        <v>1059</v>
      </c>
      <c r="D160" s="916">
        <v>4911</v>
      </c>
      <c r="E160" s="916" t="s">
        <v>871</v>
      </c>
      <c r="F160" s="916" t="s">
        <v>878</v>
      </c>
      <c r="G160" s="388">
        <v>200</v>
      </c>
      <c r="H160" s="388">
        <v>550</v>
      </c>
      <c r="I160" s="388">
        <v>74046</v>
      </c>
      <c r="J160" s="388">
        <v>66759</v>
      </c>
      <c r="K160" s="388">
        <v>297</v>
      </c>
      <c r="L160" s="388">
        <v>13613.6</v>
      </c>
      <c r="M160" s="388">
        <v>12023</v>
      </c>
      <c r="N160" s="388">
        <v>0</v>
      </c>
      <c r="O160" s="388"/>
      <c r="P160" s="388"/>
      <c r="Q160" s="853"/>
    </row>
    <row r="161" spans="1:17" customFormat="1">
      <c r="A161" s="99">
        <v>3015</v>
      </c>
      <c r="B161" s="916" t="s">
        <v>867</v>
      </c>
      <c r="C161" s="916" t="s">
        <v>1059</v>
      </c>
      <c r="D161" s="916">
        <v>4911</v>
      </c>
      <c r="E161" s="916" t="s">
        <v>873</v>
      </c>
      <c r="F161" s="916" t="s">
        <v>878</v>
      </c>
      <c r="G161" s="388">
        <v>75</v>
      </c>
      <c r="H161" s="388">
        <v>550</v>
      </c>
      <c r="I161" s="388">
        <v>74046</v>
      </c>
      <c r="J161" s="388">
        <v>66759</v>
      </c>
      <c r="K161" s="388">
        <v>297</v>
      </c>
      <c r="L161" s="388">
        <v>13613.6</v>
      </c>
      <c r="M161" s="388">
        <v>12023</v>
      </c>
      <c r="N161" s="388">
        <v>0</v>
      </c>
      <c r="O161" s="388"/>
      <c r="P161" s="388"/>
      <c r="Q161" s="853"/>
    </row>
    <row r="162" spans="1:17" customFormat="1">
      <c r="A162" s="99">
        <v>3015</v>
      </c>
      <c r="B162" s="916" t="s">
        <v>867</v>
      </c>
      <c r="C162" s="916" t="s">
        <v>1059</v>
      </c>
      <c r="D162" s="916">
        <v>4912</v>
      </c>
      <c r="E162" s="916" t="s">
        <v>871</v>
      </c>
      <c r="F162" s="916" t="s">
        <v>912</v>
      </c>
      <c r="G162" s="388">
        <v>200</v>
      </c>
      <c r="H162" s="388">
        <v>550</v>
      </c>
      <c r="I162" s="388">
        <v>74046</v>
      </c>
      <c r="J162" s="388">
        <v>66759</v>
      </c>
      <c r="K162" s="388">
        <v>297</v>
      </c>
      <c r="L162" s="388">
        <v>13613.6</v>
      </c>
      <c r="M162" s="388">
        <v>12023</v>
      </c>
      <c r="N162" s="388">
        <v>0</v>
      </c>
      <c r="O162" s="388"/>
      <c r="P162" s="388"/>
      <c r="Q162" s="853"/>
    </row>
    <row r="163" spans="1:17" customFormat="1">
      <c r="A163" s="99">
        <v>3015</v>
      </c>
      <c r="B163" s="916" t="s">
        <v>867</v>
      </c>
      <c r="C163" s="916" t="s">
        <v>1059</v>
      </c>
      <c r="D163" s="916">
        <v>4913</v>
      </c>
      <c r="E163" s="916" t="s">
        <v>873</v>
      </c>
      <c r="F163" s="916" t="s">
        <v>934</v>
      </c>
      <c r="G163" s="388">
        <v>75</v>
      </c>
      <c r="H163" s="388">
        <v>1400</v>
      </c>
      <c r="I163" s="388">
        <v>71431.5</v>
      </c>
      <c r="J163" s="388">
        <v>64144.5</v>
      </c>
      <c r="K163" s="388">
        <v>297</v>
      </c>
      <c r="L163" s="388">
        <v>13613.6</v>
      </c>
      <c r="M163" s="388">
        <v>12023</v>
      </c>
      <c r="N163" s="388">
        <v>0</v>
      </c>
      <c r="O163" s="388"/>
      <c r="P163" s="388"/>
      <c r="Q163" s="853"/>
    </row>
    <row r="164" spans="1:17" customFormat="1">
      <c r="A164" s="99">
        <v>3015</v>
      </c>
      <c r="B164" s="916" t="s">
        <v>867</v>
      </c>
      <c r="C164" s="916" t="s">
        <v>1059</v>
      </c>
      <c r="D164" s="916">
        <v>4914</v>
      </c>
      <c r="E164" s="916" t="s">
        <v>871</v>
      </c>
      <c r="F164" s="916" t="s">
        <v>913</v>
      </c>
      <c r="G164" s="388">
        <v>200</v>
      </c>
      <c r="H164" s="388">
        <v>1400</v>
      </c>
      <c r="I164" s="388">
        <v>71431.5</v>
      </c>
      <c r="J164" s="388">
        <v>64144.5</v>
      </c>
      <c r="K164" s="388">
        <v>297</v>
      </c>
      <c r="L164" s="388">
        <v>13613.6</v>
      </c>
      <c r="M164" s="388">
        <v>12023</v>
      </c>
      <c r="N164" s="388">
        <v>0</v>
      </c>
      <c r="O164" s="388"/>
      <c r="P164" s="388"/>
      <c r="Q164" s="853"/>
    </row>
    <row r="165" spans="1:17" customFormat="1">
      <c r="A165" s="99">
        <v>3015</v>
      </c>
      <c r="B165" s="916" t="s">
        <v>867</v>
      </c>
      <c r="C165" s="916" t="s">
        <v>1059</v>
      </c>
      <c r="D165" s="916">
        <v>4915</v>
      </c>
      <c r="E165" s="916" t="s">
        <v>871</v>
      </c>
      <c r="F165" s="916" t="s">
        <v>884</v>
      </c>
      <c r="G165" s="388">
        <v>200</v>
      </c>
      <c r="H165" s="388">
        <v>1400</v>
      </c>
      <c r="I165" s="388">
        <v>71431.5</v>
      </c>
      <c r="J165" s="388">
        <v>64144.5</v>
      </c>
      <c r="K165" s="388">
        <v>297</v>
      </c>
      <c r="L165" s="388">
        <v>13613.6</v>
      </c>
      <c r="M165" s="388">
        <v>12023</v>
      </c>
      <c r="N165" s="388">
        <v>0</v>
      </c>
      <c r="O165" s="388"/>
      <c r="P165" s="388"/>
      <c r="Q165" s="853"/>
    </row>
    <row r="166" spans="1:17" customFormat="1">
      <c r="A166" s="99">
        <v>3015</v>
      </c>
      <c r="B166" s="916" t="s">
        <v>867</v>
      </c>
      <c r="C166" s="916" t="s">
        <v>1059</v>
      </c>
      <c r="D166" s="916">
        <v>4916</v>
      </c>
      <c r="E166" s="916" t="s">
        <v>873</v>
      </c>
      <c r="F166" s="916" t="s">
        <v>935</v>
      </c>
      <c r="G166" s="388">
        <v>75</v>
      </c>
      <c r="H166" s="388">
        <v>1400</v>
      </c>
      <c r="I166" s="388">
        <v>71431.5</v>
      </c>
      <c r="J166" s="388">
        <v>64144.5</v>
      </c>
      <c r="K166" s="388">
        <v>297</v>
      </c>
      <c r="L166" s="388">
        <v>13613.6</v>
      </c>
      <c r="M166" s="388">
        <v>12023</v>
      </c>
      <c r="N166" s="388">
        <v>0</v>
      </c>
      <c r="O166" s="388"/>
      <c r="P166" s="388"/>
      <c r="Q166" s="853"/>
    </row>
    <row r="167" spans="1:17" customFormat="1">
      <c r="A167" s="99">
        <v>3015</v>
      </c>
      <c r="B167" s="916" t="s">
        <v>867</v>
      </c>
      <c r="C167" s="916" t="s">
        <v>1059</v>
      </c>
      <c r="D167" s="916">
        <v>4917</v>
      </c>
      <c r="E167" s="916" t="s">
        <v>873</v>
      </c>
      <c r="F167" s="916" t="s">
        <v>936</v>
      </c>
      <c r="G167" s="388">
        <v>75</v>
      </c>
      <c r="H167" s="388">
        <v>1400</v>
      </c>
      <c r="I167" s="388">
        <v>71431.5</v>
      </c>
      <c r="J167" s="388">
        <v>64144.5</v>
      </c>
      <c r="K167" s="388">
        <v>297</v>
      </c>
      <c r="L167" s="388">
        <v>13613.6</v>
      </c>
      <c r="M167" s="388">
        <v>12023</v>
      </c>
      <c r="N167" s="388">
        <v>0</v>
      </c>
      <c r="O167" s="388"/>
      <c r="P167" s="388"/>
      <c r="Q167" s="853"/>
    </row>
    <row r="168" spans="1:17" customFormat="1">
      <c r="A168" s="99">
        <v>3015</v>
      </c>
      <c r="B168" s="916" t="s">
        <v>867</v>
      </c>
      <c r="C168" s="916" t="s">
        <v>1059</v>
      </c>
      <c r="D168" s="916">
        <v>4918</v>
      </c>
      <c r="E168" s="916" t="s">
        <v>873</v>
      </c>
      <c r="F168" s="916" t="s">
        <v>880</v>
      </c>
      <c r="G168" s="388">
        <v>75</v>
      </c>
      <c r="H168" s="388">
        <v>1400</v>
      </c>
      <c r="I168" s="388">
        <v>71431.5</v>
      </c>
      <c r="J168" s="388">
        <v>64144.5</v>
      </c>
      <c r="K168" s="388">
        <v>297</v>
      </c>
      <c r="L168" s="388">
        <v>13613.6</v>
      </c>
      <c r="M168" s="388">
        <v>12023</v>
      </c>
      <c r="N168" s="388">
        <v>0</v>
      </c>
      <c r="O168" s="388"/>
      <c r="P168" s="388"/>
      <c r="Q168" s="853"/>
    </row>
    <row r="169" spans="1:17" customFormat="1">
      <c r="A169" s="99">
        <v>3015</v>
      </c>
      <c r="B169" s="916" t="s">
        <v>867</v>
      </c>
      <c r="C169" s="916" t="s">
        <v>1059</v>
      </c>
      <c r="D169" s="916">
        <v>4919</v>
      </c>
      <c r="E169" s="916" t="s">
        <v>869</v>
      </c>
      <c r="F169" s="916" t="s">
        <v>937</v>
      </c>
      <c r="G169" s="388">
        <v>325</v>
      </c>
      <c r="H169" s="388">
        <v>1400</v>
      </c>
      <c r="I169" s="388">
        <v>71431.5</v>
      </c>
      <c r="J169" s="388">
        <v>64144.5</v>
      </c>
      <c r="K169" s="388">
        <v>297</v>
      </c>
      <c r="L169" s="388">
        <v>13613.6</v>
      </c>
      <c r="M169" s="388">
        <v>12023</v>
      </c>
      <c r="N169" s="388">
        <v>0</v>
      </c>
      <c r="O169" s="388"/>
      <c r="P169" s="388"/>
      <c r="Q169" s="853"/>
    </row>
    <row r="170" spans="1:17" customFormat="1">
      <c r="A170" s="99">
        <v>3015</v>
      </c>
      <c r="B170" s="916" t="s">
        <v>867</v>
      </c>
      <c r="C170" s="916" t="s">
        <v>1059</v>
      </c>
      <c r="D170" s="916">
        <v>4919</v>
      </c>
      <c r="E170" s="916" t="s">
        <v>871</v>
      </c>
      <c r="F170" s="916" t="s">
        <v>937</v>
      </c>
      <c r="G170" s="388">
        <v>200</v>
      </c>
      <c r="H170" s="388">
        <v>1400</v>
      </c>
      <c r="I170" s="388">
        <v>71431.5</v>
      </c>
      <c r="J170" s="388">
        <v>64144.5</v>
      </c>
      <c r="K170" s="388">
        <v>297</v>
      </c>
      <c r="L170" s="388">
        <v>13613.6</v>
      </c>
      <c r="M170" s="388">
        <v>12023</v>
      </c>
      <c r="N170" s="388">
        <v>0</v>
      </c>
      <c r="O170" s="388"/>
      <c r="P170" s="388"/>
      <c r="Q170" s="853"/>
    </row>
    <row r="171" spans="1:17" customFormat="1">
      <c r="A171" s="99">
        <v>3015</v>
      </c>
      <c r="B171" s="916" t="s">
        <v>867</v>
      </c>
      <c r="C171" s="916" t="s">
        <v>1059</v>
      </c>
      <c r="D171" s="916">
        <v>4920</v>
      </c>
      <c r="E171" s="916" t="s">
        <v>871</v>
      </c>
      <c r="F171" s="916" t="s">
        <v>914</v>
      </c>
      <c r="G171" s="388">
        <v>200</v>
      </c>
      <c r="H171" s="388">
        <v>550</v>
      </c>
      <c r="I171" s="388">
        <v>74046</v>
      </c>
      <c r="J171" s="388">
        <v>66759</v>
      </c>
      <c r="K171" s="388">
        <v>297</v>
      </c>
      <c r="L171" s="388">
        <v>13613.6</v>
      </c>
      <c r="M171" s="388">
        <v>12023</v>
      </c>
      <c r="N171" s="388">
        <v>0</v>
      </c>
      <c r="O171" s="388"/>
      <c r="P171" s="388"/>
      <c r="Q171" s="853"/>
    </row>
    <row r="172" spans="1:17" customFormat="1">
      <c r="A172" s="99">
        <v>3015</v>
      </c>
      <c r="B172" s="916" t="s">
        <v>867</v>
      </c>
      <c r="C172" s="916" t="s">
        <v>1059</v>
      </c>
      <c r="D172" s="916">
        <v>4920</v>
      </c>
      <c r="E172" s="916" t="s">
        <v>873</v>
      </c>
      <c r="F172" s="916" t="s">
        <v>915</v>
      </c>
      <c r="G172" s="388">
        <v>75</v>
      </c>
      <c r="H172" s="388">
        <v>550</v>
      </c>
      <c r="I172" s="388">
        <v>74046</v>
      </c>
      <c r="J172" s="388">
        <v>66759</v>
      </c>
      <c r="K172" s="388">
        <v>297</v>
      </c>
      <c r="L172" s="388">
        <v>13613.6</v>
      </c>
      <c r="M172" s="388">
        <v>12023</v>
      </c>
      <c r="N172" s="388">
        <v>0</v>
      </c>
      <c r="O172" s="388"/>
      <c r="P172" s="388"/>
      <c r="Q172" s="853"/>
    </row>
    <row r="173" spans="1:17" customFormat="1">
      <c r="A173" s="99">
        <v>3015</v>
      </c>
      <c r="B173" s="916" t="s">
        <v>867</v>
      </c>
      <c r="C173" s="916" t="s">
        <v>1059</v>
      </c>
      <c r="D173" s="916">
        <v>4927</v>
      </c>
      <c r="E173" s="916" t="s">
        <v>873</v>
      </c>
      <c r="F173" s="916" t="s">
        <v>258</v>
      </c>
      <c r="G173" s="388">
        <v>75</v>
      </c>
      <c r="H173" s="388">
        <v>550</v>
      </c>
      <c r="I173" s="388">
        <v>74046</v>
      </c>
      <c r="J173" s="388">
        <v>66759</v>
      </c>
      <c r="K173" s="388">
        <v>297</v>
      </c>
      <c r="L173" s="388">
        <v>13613.6</v>
      </c>
      <c r="M173" s="388">
        <v>12023</v>
      </c>
      <c r="N173" s="388">
        <v>6478.5</v>
      </c>
      <c r="O173" s="388"/>
      <c r="P173" s="388"/>
      <c r="Q173" s="853"/>
    </row>
    <row r="174" spans="1:17" customFormat="1">
      <c r="A174" s="99">
        <v>3015</v>
      </c>
      <c r="B174" s="916" t="s">
        <v>867</v>
      </c>
      <c r="C174" s="916" t="s">
        <v>1059</v>
      </c>
      <c r="D174" s="916">
        <v>4928</v>
      </c>
      <c r="E174" s="916" t="s">
        <v>873</v>
      </c>
      <c r="F174" s="916" t="s">
        <v>872</v>
      </c>
      <c r="G174" s="388">
        <v>75</v>
      </c>
      <c r="H174" s="388">
        <v>550</v>
      </c>
      <c r="I174" s="388">
        <v>74046</v>
      </c>
      <c r="J174" s="388">
        <v>66759</v>
      </c>
      <c r="K174" s="388">
        <v>297</v>
      </c>
      <c r="L174" s="388">
        <v>13613.6</v>
      </c>
      <c r="M174" s="388">
        <v>12023</v>
      </c>
      <c r="N174" s="388">
        <v>0</v>
      </c>
      <c r="O174" s="388"/>
      <c r="P174" s="388"/>
      <c r="Q174" s="853"/>
    </row>
    <row r="175" spans="1:17" customFormat="1">
      <c r="A175" s="99">
        <v>3015</v>
      </c>
      <c r="B175" s="916" t="s">
        <v>867</v>
      </c>
      <c r="C175" s="916" t="s">
        <v>1059</v>
      </c>
      <c r="D175" s="916">
        <v>4929</v>
      </c>
      <c r="E175" s="916" t="s">
        <v>873</v>
      </c>
      <c r="F175" s="916" t="s">
        <v>938</v>
      </c>
      <c r="G175" s="388">
        <v>75</v>
      </c>
      <c r="H175" s="388">
        <v>550</v>
      </c>
      <c r="I175" s="388">
        <v>74046</v>
      </c>
      <c r="J175" s="388">
        <v>66759</v>
      </c>
      <c r="K175" s="388">
        <v>297</v>
      </c>
      <c r="L175" s="388">
        <v>13613.6</v>
      </c>
      <c r="M175" s="388">
        <v>12023</v>
      </c>
      <c r="N175" s="388">
        <v>0</v>
      </c>
      <c r="O175" s="388"/>
      <c r="P175" s="388"/>
      <c r="Q175" s="853"/>
    </row>
    <row r="176" spans="1:17" customFormat="1">
      <c r="A176" s="99">
        <v>3015</v>
      </c>
      <c r="B176" s="916" t="s">
        <v>867</v>
      </c>
      <c r="C176" s="916" t="s">
        <v>1059</v>
      </c>
      <c r="D176" s="916">
        <v>4930</v>
      </c>
      <c r="E176" s="916" t="s">
        <v>871</v>
      </c>
      <c r="F176" s="916" t="s">
        <v>907</v>
      </c>
      <c r="G176" s="388">
        <v>150</v>
      </c>
      <c r="H176" s="388">
        <v>550</v>
      </c>
      <c r="I176" s="388">
        <v>74046</v>
      </c>
      <c r="J176" s="388">
        <v>66759</v>
      </c>
      <c r="K176" s="388">
        <v>297</v>
      </c>
      <c r="L176" s="388">
        <v>13613.6</v>
      </c>
      <c r="M176" s="388">
        <v>12023</v>
      </c>
      <c r="N176" s="388">
        <v>0</v>
      </c>
      <c r="O176" s="388"/>
      <c r="P176" s="388"/>
      <c r="Q176" s="853"/>
    </row>
    <row r="177" spans="1:17" customFormat="1">
      <c r="A177" s="99">
        <v>3015</v>
      </c>
      <c r="B177" s="916" t="s">
        <v>867</v>
      </c>
      <c r="C177" s="916" t="s">
        <v>1059</v>
      </c>
      <c r="D177" s="916">
        <v>4931</v>
      </c>
      <c r="E177" s="916" t="s">
        <v>873</v>
      </c>
      <c r="F177" s="916" t="s">
        <v>257</v>
      </c>
      <c r="G177" s="388">
        <v>75</v>
      </c>
      <c r="H177" s="388">
        <v>550</v>
      </c>
      <c r="I177" s="388">
        <v>74046</v>
      </c>
      <c r="J177" s="388">
        <v>66759</v>
      </c>
      <c r="K177" s="388">
        <v>297</v>
      </c>
      <c r="L177" s="388">
        <v>13613.6</v>
      </c>
      <c r="M177" s="388">
        <v>12023</v>
      </c>
      <c r="N177" s="388">
        <v>6478.5</v>
      </c>
      <c r="O177" s="388"/>
      <c r="P177" s="388"/>
      <c r="Q177" s="853"/>
    </row>
    <row r="178" spans="1:17" customFormat="1">
      <c r="A178" s="99">
        <v>3015</v>
      </c>
      <c r="B178" s="916" t="s">
        <v>867</v>
      </c>
      <c r="C178" s="916" t="s">
        <v>1059</v>
      </c>
      <c r="D178" s="916">
        <v>4932</v>
      </c>
      <c r="E178" s="916" t="s">
        <v>871</v>
      </c>
      <c r="F178" s="916" t="s">
        <v>909</v>
      </c>
      <c r="G178" s="388">
        <v>250</v>
      </c>
      <c r="H178" s="388">
        <v>550</v>
      </c>
      <c r="I178" s="388">
        <v>74046</v>
      </c>
      <c r="J178" s="388">
        <v>66759</v>
      </c>
      <c r="K178" s="388">
        <v>297</v>
      </c>
      <c r="L178" s="388">
        <v>13613.6</v>
      </c>
      <c r="M178" s="388">
        <v>12023</v>
      </c>
      <c r="N178" s="388">
        <v>0</v>
      </c>
      <c r="O178" s="388"/>
      <c r="P178" s="388"/>
      <c r="Q178" s="853"/>
    </row>
    <row r="179" spans="1:17" customFormat="1">
      <c r="A179" s="99">
        <v>3015</v>
      </c>
      <c r="B179" s="916" t="s">
        <v>867</v>
      </c>
      <c r="C179" s="916" t="s">
        <v>1059</v>
      </c>
      <c r="D179" s="916">
        <v>4933</v>
      </c>
      <c r="E179" s="916" t="s">
        <v>873</v>
      </c>
      <c r="F179" s="916" t="s">
        <v>912</v>
      </c>
      <c r="G179" s="388">
        <v>75</v>
      </c>
      <c r="H179" s="388">
        <v>550</v>
      </c>
      <c r="I179" s="388">
        <v>74046</v>
      </c>
      <c r="J179" s="388">
        <v>66759</v>
      </c>
      <c r="K179" s="388">
        <v>297</v>
      </c>
      <c r="L179" s="388">
        <v>13613.6</v>
      </c>
      <c r="M179" s="388">
        <v>12023</v>
      </c>
      <c r="N179" s="388">
        <v>0</v>
      </c>
      <c r="O179" s="388"/>
      <c r="P179" s="388"/>
      <c r="Q179" s="853"/>
    </row>
    <row r="180" spans="1:17" customFormat="1">
      <c r="A180" s="99">
        <v>3015</v>
      </c>
      <c r="B180" s="916" t="s">
        <v>867</v>
      </c>
      <c r="C180" s="916" t="s">
        <v>1059</v>
      </c>
      <c r="D180" s="916">
        <v>4934</v>
      </c>
      <c r="E180" s="916" t="s">
        <v>873</v>
      </c>
      <c r="F180" s="916" t="s">
        <v>879</v>
      </c>
      <c r="G180" s="388">
        <v>75</v>
      </c>
      <c r="H180" s="388">
        <v>550</v>
      </c>
      <c r="I180" s="388">
        <v>74046</v>
      </c>
      <c r="J180" s="388">
        <v>66759</v>
      </c>
      <c r="K180" s="388">
        <v>297</v>
      </c>
      <c r="L180" s="388">
        <v>13613.6</v>
      </c>
      <c r="M180" s="388">
        <v>12023</v>
      </c>
      <c r="N180" s="388">
        <v>0</v>
      </c>
      <c r="O180" s="388"/>
      <c r="P180" s="388"/>
      <c r="Q180" s="853"/>
    </row>
    <row r="181" spans="1:17" customFormat="1">
      <c r="A181" s="99">
        <v>3015</v>
      </c>
      <c r="B181" s="916" t="s">
        <v>867</v>
      </c>
      <c r="C181" s="916" t="s">
        <v>1059</v>
      </c>
      <c r="D181" s="916">
        <v>5181</v>
      </c>
      <c r="E181" s="916" t="s">
        <v>198</v>
      </c>
      <c r="F181" s="916" t="s">
        <v>939</v>
      </c>
      <c r="G181" s="388">
        <v>62</v>
      </c>
      <c r="H181" s="388">
        <v>1400</v>
      </c>
      <c r="I181" s="388">
        <v>71431.5</v>
      </c>
      <c r="J181" s="388">
        <v>64144.5</v>
      </c>
      <c r="K181" s="388">
        <v>297</v>
      </c>
      <c r="L181" s="388">
        <v>13613.6</v>
      </c>
      <c r="M181" s="388">
        <v>12023</v>
      </c>
      <c r="N181" s="388">
        <v>0</v>
      </c>
      <c r="O181" s="388"/>
      <c r="P181" s="388"/>
      <c r="Q181" s="853"/>
    </row>
    <row r="182" spans="1:17" customFormat="1">
      <c r="A182" s="99">
        <v>3015</v>
      </c>
      <c r="B182" s="916" t="s">
        <v>867</v>
      </c>
      <c r="C182" s="916" t="s">
        <v>1059</v>
      </c>
      <c r="D182" s="916">
        <v>5182</v>
      </c>
      <c r="E182" s="916" t="s">
        <v>198</v>
      </c>
      <c r="F182" s="916" t="s">
        <v>940</v>
      </c>
      <c r="G182" s="388">
        <v>94.5</v>
      </c>
      <c r="H182" s="388">
        <v>1400</v>
      </c>
      <c r="I182" s="388">
        <v>71431.5</v>
      </c>
      <c r="J182" s="388">
        <v>64144.5</v>
      </c>
      <c r="K182" s="388">
        <v>297</v>
      </c>
      <c r="L182" s="388">
        <v>13613.6</v>
      </c>
      <c r="M182" s="388">
        <v>12023</v>
      </c>
      <c r="N182" s="388">
        <v>0</v>
      </c>
      <c r="O182" s="388"/>
      <c r="P182" s="388"/>
      <c r="Q182" s="853"/>
    </row>
    <row r="183" spans="1:17" customFormat="1">
      <c r="A183" s="99">
        <v>3015</v>
      </c>
      <c r="B183" s="916" t="s">
        <v>867</v>
      </c>
      <c r="C183" s="916" t="s">
        <v>1059</v>
      </c>
      <c r="D183" s="916">
        <v>5183</v>
      </c>
      <c r="E183" s="916" t="s">
        <v>198</v>
      </c>
      <c r="F183" s="916" t="s">
        <v>941</v>
      </c>
      <c r="G183" s="388">
        <v>99.5</v>
      </c>
      <c r="H183" s="388">
        <v>1400</v>
      </c>
      <c r="I183" s="388">
        <v>71431.5</v>
      </c>
      <c r="J183" s="388">
        <v>64144.5</v>
      </c>
      <c r="K183" s="388">
        <v>297</v>
      </c>
      <c r="L183" s="388">
        <v>13613.6</v>
      </c>
      <c r="M183" s="388">
        <v>12023</v>
      </c>
      <c r="N183" s="388">
        <v>0</v>
      </c>
      <c r="O183" s="388"/>
      <c r="P183" s="388"/>
      <c r="Q183" s="853"/>
    </row>
    <row r="184" spans="1:17" customFormat="1">
      <c r="A184" s="99">
        <v>3015</v>
      </c>
      <c r="B184" s="916" t="s">
        <v>867</v>
      </c>
      <c r="C184" s="916" t="s">
        <v>1059</v>
      </c>
      <c r="D184" s="916">
        <v>5184</v>
      </c>
      <c r="E184" s="916" t="s">
        <v>198</v>
      </c>
      <c r="F184" s="916" t="s">
        <v>941</v>
      </c>
      <c r="G184" s="388">
        <v>99.5</v>
      </c>
      <c r="H184" s="388">
        <v>1400</v>
      </c>
      <c r="I184" s="388">
        <v>71431.5</v>
      </c>
      <c r="J184" s="388">
        <v>64144.5</v>
      </c>
      <c r="K184" s="388">
        <v>297</v>
      </c>
      <c r="L184" s="388">
        <v>13613.6</v>
      </c>
      <c r="M184" s="388">
        <v>12023</v>
      </c>
      <c r="N184" s="388">
        <v>0</v>
      </c>
      <c r="O184" s="388"/>
      <c r="P184" s="388"/>
      <c r="Q184" s="853"/>
    </row>
    <row r="185" spans="1:17" customFormat="1">
      <c r="A185" s="99">
        <v>3015</v>
      </c>
      <c r="B185" s="916" t="s">
        <v>867</v>
      </c>
      <c r="C185" s="916" t="s">
        <v>1059</v>
      </c>
      <c r="D185" s="916">
        <v>5185</v>
      </c>
      <c r="E185" s="916" t="s">
        <v>198</v>
      </c>
      <c r="F185" s="916" t="s">
        <v>942</v>
      </c>
      <c r="G185" s="388">
        <v>104.5</v>
      </c>
      <c r="H185" s="388">
        <v>1400</v>
      </c>
      <c r="I185" s="388">
        <v>71431.5</v>
      </c>
      <c r="J185" s="388">
        <v>64144.5</v>
      </c>
      <c r="K185" s="388">
        <v>297</v>
      </c>
      <c r="L185" s="388">
        <v>13613.6</v>
      </c>
      <c r="M185" s="388">
        <v>12023</v>
      </c>
      <c r="N185" s="388">
        <v>0</v>
      </c>
      <c r="O185" s="388"/>
      <c r="P185" s="388"/>
      <c r="Q185" s="853"/>
    </row>
    <row r="186" spans="1:17" customFormat="1">
      <c r="A186" s="99">
        <v>3015</v>
      </c>
      <c r="B186" s="916" t="s">
        <v>867</v>
      </c>
      <c r="C186" s="916" t="s">
        <v>1059</v>
      </c>
      <c r="D186" s="916">
        <v>5186</v>
      </c>
      <c r="E186" s="916" t="s">
        <v>198</v>
      </c>
      <c r="F186" s="916" t="s">
        <v>943</v>
      </c>
      <c r="G186" s="388">
        <v>112</v>
      </c>
      <c r="H186" s="388">
        <v>1400</v>
      </c>
      <c r="I186" s="388">
        <v>71431.5</v>
      </c>
      <c r="J186" s="388">
        <v>64144.5</v>
      </c>
      <c r="K186" s="388">
        <v>297</v>
      </c>
      <c r="L186" s="388">
        <v>13613.6</v>
      </c>
      <c r="M186" s="388">
        <v>12023</v>
      </c>
      <c r="N186" s="388">
        <v>0</v>
      </c>
      <c r="O186" s="388"/>
      <c r="P186" s="388"/>
      <c r="Q186" s="853"/>
    </row>
    <row r="187" spans="1:17" customFormat="1">
      <c r="A187" s="99">
        <v>3015</v>
      </c>
      <c r="B187" s="916" t="s">
        <v>867</v>
      </c>
      <c r="C187" s="916" t="s">
        <v>1059</v>
      </c>
      <c r="D187" s="916">
        <v>5187</v>
      </c>
      <c r="E187" s="916" t="s">
        <v>198</v>
      </c>
      <c r="F187" s="916" t="s">
        <v>944</v>
      </c>
      <c r="G187" s="388">
        <v>119.5</v>
      </c>
      <c r="H187" s="388">
        <v>1400</v>
      </c>
      <c r="I187" s="388">
        <v>71431.5</v>
      </c>
      <c r="J187" s="388">
        <v>64144.5</v>
      </c>
      <c r="K187" s="388">
        <v>297</v>
      </c>
      <c r="L187" s="388">
        <v>13613.6</v>
      </c>
      <c r="M187" s="388">
        <v>12023</v>
      </c>
      <c r="N187" s="388">
        <v>0</v>
      </c>
      <c r="O187" s="388"/>
      <c r="P187" s="388"/>
      <c r="Q187" s="853"/>
    </row>
    <row r="188" spans="1:17" customFormat="1">
      <c r="A188" s="99">
        <v>3015</v>
      </c>
      <c r="B188" s="916" t="s">
        <v>867</v>
      </c>
      <c r="C188" s="916" t="s">
        <v>1059</v>
      </c>
      <c r="D188" s="916">
        <v>5189</v>
      </c>
      <c r="E188" s="916" t="s">
        <v>198</v>
      </c>
      <c r="F188" s="916" t="s">
        <v>945</v>
      </c>
      <c r="G188" s="388">
        <v>124.5</v>
      </c>
      <c r="H188" s="388">
        <v>1400</v>
      </c>
      <c r="I188" s="388">
        <v>71431.5</v>
      </c>
      <c r="J188" s="388">
        <v>64144.5</v>
      </c>
      <c r="K188" s="388">
        <v>297</v>
      </c>
      <c r="L188" s="388">
        <v>13613.6</v>
      </c>
      <c r="M188" s="388">
        <v>12023</v>
      </c>
      <c r="N188" s="388">
        <v>0</v>
      </c>
      <c r="O188" s="388"/>
      <c r="P188" s="388"/>
      <c r="Q188" s="853"/>
    </row>
    <row r="189" spans="1:17" customFormat="1">
      <c r="A189" s="99">
        <v>3015</v>
      </c>
      <c r="B189" s="916" t="s">
        <v>867</v>
      </c>
      <c r="C189" s="916" t="s">
        <v>1059</v>
      </c>
      <c r="D189" s="916">
        <v>5190</v>
      </c>
      <c r="E189" s="916" t="s">
        <v>198</v>
      </c>
      <c r="F189" s="916" t="s">
        <v>946</v>
      </c>
      <c r="G189" s="388">
        <v>129.5</v>
      </c>
      <c r="H189" s="388">
        <v>1400</v>
      </c>
      <c r="I189" s="388">
        <v>71431.5</v>
      </c>
      <c r="J189" s="388">
        <v>64144.5</v>
      </c>
      <c r="K189" s="388">
        <v>297</v>
      </c>
      <c r="L189" s="388">
        <v>13613.6</v>
      </c>
      <c r="M189" s="388">
        <v>12023</v>
      </c>
      <c r="N189" s="388">
        <v>0</v>
      </c>
      <c r="O189" s="388"/>
      <c r="P189" s="388"/>
      <c r="Q189" s="853"/>
    </row>
    <row r="190" spans="1:17" customFormat="1">
      <c r="A190" s="99">
        <v>3015</v>
      </c>
      <c r="B190" s="916" t="s">
        <v>867</v>
      </c>
      <c r="C190" s="916" t="s">
        <v>1059</v>
      </c>
      <c r="D190" s="916">
        <v>5191</v>
      </c>
      <c r="E190" s="916" t="s">
        <v>198</v>
      </c>
      <c r="F190" s="916" t="s">
        <v>947</v>
      </c>
      <c r="G190" s="388">
        <v>149.5</v>
      </c>
      <c r="H190" s="388">
        <v>1400</v>
      </c>
      <c r="I190" s="388">
        <v>71431.5</v>
      </c>
      <c r="J190" s="388">
        <v>64144.5</v>
      </c>
      <c r="K190" s="388">
        <v>297</v>
      </c>
      <c r="L190" s="388">
        <v>13613.6</v>
      </c>
      <c r="M190" s="388">
        <v>12023</v>
      </c>
      <c r="N190" s="388">
        <v>0</v>
      </c>
      <c r="O190" s="388"/>
      <c r="P190" s="388"/>
      <c r="Q190" s="853"/>
    </row>
    <row r="191" spans="1:17" customFormat="1">
      <c r="A191" s="99">
        <v>3015</v>
      </c>
      <c r="B191" s="916" t="s">
        <v>867</v>
      </c>
      <c r="C191" s="916" t="s">
        <v>1059</v>
      </c>
      <c r="D191" s="916">
        <v>5192</v>
      </c>
      <c r="E191" s="916" t="s">
        <v>198</v>
      </c>
      <c r="F191" s="916" t="s">
        <v>948</v>
      </c>
      <c r="G191" s="388">
        <v>162</v>
      </c>
      <c r="H191" s="388">
        <v>1400</v>
      </c>
      <c r="I191" s="388">
        <v>71431.5</v>
      </c>
      <c r="J191" s="388">
        <v>64144.5</v>
      </c>
      <c r="K191" s="388">
        <v>297</v>
      </c>
      <c r="L191" s="388">
        <v>13613.6</v>
      </c>
      <c r="M191" s="388">
        <v>12023</v>
      </c>
      <c r="N191" s="388">
        <v>0</v>
      </c>
      <c r="O191" s="388"/>
      <c r="P191" s="388"/>
      <c r="Q191" s="853"/>
    </row>
    <row r="192" spans="1:17" customFormat="1">
      <c r="A192" s="99">
        <v>3015</v>
      </c>
      <c r="B192" s="916" t="s">
        <v>867</v>
      </c>
      <c r="C192" s="916" t="s">
        <v>1059</v>
      </c>
      <c r="D192" s="916">
        <v>5193</v>
      </c>
      <c r="E192" s="916" t="s">
        <v>198</v>
      </c>
      <c r="F192" s="916" t="s">
        <v>948</v>
      </c>
      <c r="G192" s="388">
        <v>162</v>
      </c>
      <c r="H192" s="388">
        <v>1400</v>
      </c>
      <c r="I192" s="388">
        <v>71431.5</v>
      </c>
      <c r="J192" s="388">
        <v>64144.5</v>
      </c>
      <c r="K192" s="388">
        <v>297</v>
      </c>
      <c r="L192" s="388">
        <v>13613.6</v>
      </c>
      <c r="M192" s="388">
        <v>12023</v>
      </c>
      <c r="N192" s="388">
        <v>0</v>
      </c>
      <c r="O192" s="388"/>
      <c r="P192" s="388"/>
      <c r="Q192" s="853"/>
    </row>
    <row r="193" spans="1:17" customFormat="1">
      <c r="A193" s="99">
        <v>3015</v>
      </c>
      <c r="B193" s="916" t="s">
        <v>867</v>
      </c>
      <c r="C193" s="916" t="s">
        <v>1059</v>
      </c>
      <c r="D193" s="916">
        <v>5194</v>
      </c>
      <c r="E193" s="916" t="s">
        <v>198</v>
      </c>
      <c r="F193" s="916" t="s">
        <v>949</v>
      </c>
      <c r="G193" s="388">
        <v>167</v>
      </c>
      <c r="H193" s="388">
        <v>1400</v>
      </c>
      <c r="I193" s="388">
        <v>71431.5</v>
      </c>
      <c r="J193" s="388">
        <v>64144.5</v>
      </c>
      <c r="K193" s="388">
        <v>297</v>
      </c>
      <c r="L193" s="388">
        <v>13613.6</v>
      </c>
      <c r="M193" s="388">
        <v>12023</v>
      </c>
      <c r="N193" s="388">
        <v>0</v>
      </c>
      <c r="O193" s="388"/>
      <c r="P193" s="388"/>
      <c r="Q193" s="853"/>
    </row>
    <row r="194" spans="1:17" customFormat="1">
      <c r="A194" s="99">
        <v>3015</v>
      </c>
      <c r="B194" s="916" t="s">
        <v>867</v>
      </c>
      <c r="C194" s="916" t="s">
        <v>1059</v>
      </c>
      <c r="D194" s="916">
        <v>5195</v>
      </c>
      <c r="E194" s="916" t="s">
        <v>198</v>
      </c>
      <c r="F194" s="916" t="s">
        <v>950</v>
      </c>
      <c r="G194" s="388">
        <v>187</v>
      </c>
      <c r="H194" s="388">
        <v>1400</v>
      </c>
      <c r="I194" s="388">
        <v>71431.5</v>
      </c>
      <c r="J194" s="388">
        <v>64144.5</v>
      </c>
      <c r="K194" s="388">
        <v>297</v>
      </c>
      <c r="L194" s="388">
        <v>13613.6</v>
      </c>
      <c r="M194" s="388">
        <v>12023</v>
      </c>
      <c r="N194" s="388">
        <v>0</v>
      </c>
      <c r="O194" s="388"/>
      <c r="P194" s="388"/>
      <c r="Q194" s="853"/>
    </row>
    <row r="195" spans="1:17" customFormat="1">
      <c r="A195" s="99">
        <v>3015</v>
      </c>
      <c r="B195" s="916" t="s">
        <v>867</v>
      </c>
      <c r="C195" s="916" t="s">
        <v>1059</v>
      </c>
      <c r="D195" s="916">
        <v>5197</v>
      </c>
      <c r="E195" s="916" t="s">
        <v>198</v>
      </c>
      <c r="F195" s="916" t="s">
        <v>951</v>
      </c>
      <c r="G195" s="388">
        <v>37</v>
      </c>
      <c r="H195" s="388">
        <v>1400</v>
      </c>
      <c r="I195" s="388">
        <v>71431.5</v>
      </c>
      <c r="J195" s="388">
        <v>64144.5</v>
      </c>
      <c r="K195" s="388">
        <v>297</v>
      </c>
      <c r="L195" s="388">
        <v>13613.6</v>
      </c>
      <c r="M195" s="388">
        <v>12023</v>
      </c>
      <c r="N195" s="388">
        <v>0</v>
      </c>
      <c r="O195" s="388"/>
      <c r="P195" s="388"/>
      <c r="Q195" s="853"/>
    </row>
    <row r="196" spans="1:17" customFormat="1">
      <c r="A196" s="99">
        <v>3015</v>
      </c>
      <c r="B196" s="916" t="s">
        <v>867</v>
      </c>
      <c r="C196" s="916" t="s">
        <v>1059</v>
      </c>
      <c r="D196" s="916">
        <v>5198</v>
      </c>
      <c r="E196" s="916" t="s">
        <v>198</v>
      </c>
      <c r="F196" s="916" t="s">
        <v>951</v>
      </c>
      <c r="G196" s="388">
        <v>37</v>
      </c>
      <c r="H196" s="388">
        <v>1400</v>
      </c>
      <c r="I196" s="388">
        <v>71431.5</v>
      </c>
      <c r="J196" s="388">
        <v>64144.5</v>
      </c>
      <c r="K196" s="388">
        <v>297</v>
      </c>
      <c r="L196" s="388">
        <v>13613.6</v>
      </c>
      <c r="M196" s="388">
        <v>12023</v>
      </c>
      <c r="N196" s="388">
        <v>0</v>
      </c>
      <c r="O196" s="388"/>
      <c r="P196" s="388"/>
      <c r="Q196" s="853"/>
    </row>
    <row r="197" spans="1:17" customFormat="1">
      <c r="A197" s="99">
        <v>3015</v>
      </c>
      <c r="B197" s="916" t="s">
        <v>867</v>
      </c>
      <c r="C197" s="916" t="s">
        <v>1059</v>
      </c>
      <c r="D197" s="916">
        <v>5257</v>
      </c>
      <c r="E197" s="916" t="s">
        <v>198</v>
      </c>
      <c r="F197" s="916" t="s">
        <v>952</v>
      </c>
      <c r="G197" s="388">
        <v>0</v>
      </c>
      <c r="H197" s="388">
        <v>1400</v>
      </c>
      <c r="I197" s="388">
        <v>71431.5</v>
      </c>
      <c r="J197" s="388">
        <v>64144.5</v>
      </c>
      <c r="K197" s="388">
        <v>297</v>
      </c>
      <c r="L197" s="388">
        <v>13613.6</v>
      </c>
      <c r="M197" s="388">
        <v>12023</v>
      </c>
      <c r="N197" s="388">
        <v>0</v>
      </c>
      <c r="O197" s="388"/>
      <c r="P197" s="388"/>
      <c r="Q197" s="853"/>
    </row>
    <row r="198" spans="1:17" customFormat="1">
      <c r="A198" s="99">
        <v>3015</v>
      </c>
      <c r="B198" s="916" t="s">
        <v>867</v>
      </c>
      <c r="C198" s="916" t="s">
        <v>1059</v>
      </c>
      <c r="D198" s="916">
        <v>5550</v>
      </c>
      <c r="E198" s="916" t="s">
        <v>869</v>
      </c>
      <c r="F198" s="916" t="s">
        <v>953</v>
      </c>
      <c r="G198" s="388">
        <v>325</v>
      </c>
      <c r="H198" s="388">
        <v>550</v>
      </c>
      <c r="I198" s="388">
        <v>74046</v>
      </c>
      <c r="J198" s="388">
        <v>66759</v>
      </c>
      <c r="K198" s="388">
        <v>297</v>
      </c>
      <c r="L198" s="388">
        <v>13613.6</v>
      </c>
      <c r="M198" s="388">
        <v>12023</v>
      </c>
      <c r="N198" s="388">
        <v>0</v>
      </c>
      <c r="O198" s="388"/>
      <c r="P198" s="388"/>
      <c r="Q198" s="853"/>
    </row>
    <row r="199" spans="1:17" customFormat="1">
      <c r="A199" s="99">
        <v>3015</v>
      </c>
      <c r="B199" s="916" t="s">
        <v>867</v>
      </c>
      <c r="C199" s="916" t="s">
        <v>1059</v>
      </c>
      <c r="D199" s="916">
        <v>5700</v>
      </c>
      <c r="E199" s="916" t="s">
        <v>871</v>
      </c>
      <c r="F199" s="916" t="s">
        <v>874</v>
      </c>
      <c r="G199" s="388">
        <v>200</v>
      </c>
      <c r="H199" s="388">
        <v>1400</v>
      </c>
      <c r="I199" s="388">
        <v>71431.5</v>
      </c>
      <c r="J199" s="388">
        <v>64144.5</v>
      </c>
      <c r="K199" s="388">
        <v>297</v>
      </c>
      <c r="L199" s="388">
        <v>13613.6</v>
      </c>
      <c r="M199" s="388">
        <v>12023</v>
      </c>
      <c r="N199" s="388">
        <v>0</v>
      </c>
      <c r="O199" s="388"/>
      <c r="P199" s="388"/>
      <c r="Q199" s="853"/>
    </row>
    <row r="200" spans="1:17" customFormat="1">
      <c r="A200" s="99">
        <v>3015</v>
      </c>
      <c r="B200" s="916" t="s">
        <v>867</v>
      </c>
      <c r="C200" s="916" t="s">
        <v>1059</v>
      </c>
      <c r="D200" s="916">
        <v>5700</v>
      </c>
      <c r="E200" s="916" t="s">
        <v>873</v>
      </c>
      <c r="F200" s="916" t="s">
        <v>874</v>
      </c>
      <c r="G200" s="388">
        <v>75</v>
      </c>
      <c r="H200" s="388">
        <v>1400</v>
      </c>
      <c r="I200" s="388">
        <v>71431.5</v>
      </c>
      <c r="J200" s="388">
        <v>64144.5</v>
      </c>
      <c r="K200" s="388">
        <v>297</v>
      </c>
      <c r="L200" s="388">
        <v>13613.6</v>
      </c>
      <c r="M200" s="388">
        <v>12023</v>
      </c>
      <c r="N200" s="388">
        <v>0</v>
      </c>
      <c r="O200" s="388"/>
      <c r="P200" s="388"/>
      <c r="Q200" s="853"/>
    </row>
    <row r="201" spans="1:17" customFormat="1">
      <c r="A201" s="99">
        <v>3015</v>
      </c>
      <c r="B201" s="916" t="s">
        <v>867</v>
      </c>
      <c r="C201" s="916" t="s">
        <v>1059</v>
      </c>
      <c r="D201" s="916">
        <v>5708</v>
      </c>
      <c r="E201" s="916" t="s">
        <v>869</v>
      </c>
      <c r="F201" s="916" t="s">
        <v>954</v>
      </c>
      <c r="G201" s="388">
        <v>285</v>
      </c>
      <c r="H201" s="388">
        <v>1400</v>
      </c>
      <c r="I201" s="388">
        <v>71431.5</v>
      </c>
      <c r="J201" s="388">
        <v>64144.5</v>
      </c>
      <c r="K201" s="388">
        <v>297</v>
      </c>
      <c r="L201" s="388">
        <v>13613.6</v>
      </c>
      <c r="M201" s="388">
        <v>12023</v>
      </c>
      <c r="N201" s="388">
        <v>0</v>
      </c>
      <c r="O201" s="388"/>
      <c r="P201" s="388"/>
      <c r="Q201" s="853"/>
    </row>
    <row r="202" spans="1:17" customFormat="1">
      <c r="A202" s="99">
        <v>3015</v>
      </c>
      <c r="B202" s="916" t="s">
        <v>867</v>
      </c>
      <c r="C202" s="916" t="s">
        <v>1059</v>
      </c>
      <c r="D202" s="916">
        <v>5708</v>
      </c>
      <c r="E202" s="916" t="s">
        <v>873</v>
      </c>
      <c r="F202" s="916" t="s">
        <v>954</v>
      </c>
      <c r="G202" s="388">
        <v>75</v>
      </c>
      <c r="H202" s="388">
        <v>1400</v>
      </c>
      <c r="I202" s="388">
        <v>71431.5</v>
      </c>
      <c r="J202" s="388">
        <v>64144.5</v>
      </c>
      <c r="K202" s="388">
        <v>297</v>
      </c>
      <c r="L202" s="388">
        <v>13613.6</v>
      </c>
      <c r="M202" s="388">
        <v>12023</v>
      </c>
      <c r="N202" s="388">
        <v>0</v>
      </c>
      <c r="O202" s="388"/>
      <c r="P202" s="388"/>
      <c r="Q202" s="853"/>
    </row>
    <row r="203" spans="1:17" customFormat="1">
      <c r="A203" s="99">
        <v>3015</v>
      </c>
      <c r="B203" s="916" t="s">
        <v>867</v>
      </c>
      <c r="C203" s="916" t="s">
        <v>1059</v>
      </c>
      <c r="D203" s="916">
        <v>5725</v>
      </c>
      <c r="E203" s="916" t="s">
        <v>198</v>
      </c>
      <c r="F203" s="916" t="s">
        <v>955</v>
      </c>
      <c r="G203" s="388">
        <v>16.3</v>
      </c>
      <c r="H203" s="388"/>
      <c r="I203" s="388">
        <v>109924.5</v>
      </c>
      <c r="J203" s="388"/>
      <c r="K203" s="388"/>
      <c r="L203" s="388">
        <v>0</v>
      </c>
      <c r="M203" s="388">
        <v>0</v>
      </c>
      <c r="N203" s="388">
        <v>0</v>
      </c>
      <c r="O203" s="388"/>
      <c r="P203" s="388"/>
      <c r="Q203" s="853"/>
    </row>
    <row r="204" spans="1:17" customFormat="1">
      <c r="A204" s="99">
        <v>3015</v>
      </c>
      <c r="B204" s="916" t="s">
        <v>867</v>
      </c>
      <c r="C204" s="916" t="s">
        <v>1059</v>
      </c>
      <c r="D204" s="916">
        <v>5727</v>
      </c>
      <c r="E204" s="916" t="s">
        <v>869</v>
      </c>
      <c r="F204" s="916" t="s">
        <v>929</v>
      </c>
      <c r="G204" s="388">
        <v>325</v>
      </c>
      <c r="H204" s="388">
        <v>1400</v>
      </c>
      <c r="I204" s="388">
        <v>71431.5</v>
      </c>
      <c r="J204" s="388">
        <v>64144.5</v>
      </c>
      <c r="K204" s="388">
        <v>297</v>
      </c>
      <c r="L204" s="388">
        <v>13613.6</v>
      </c>
      <c r="M204" s="388">
        <v>12023</v>
      </c>
      <c r="N204" s="388">
        <v>0</v>
      </c>
      <c r="O204" s="388"/>
      <c r="P204" s="388"/>
      <c r="Q204" s="853"/>
    </row>
    <row r="205" spans="1:17" customFormat="1">
      <c r="A205" s="99">
        <v>3015</v>
      </c>
      <c r="B205" s="916" t="s">
        <v>867</v>
      </c>
      <c r="C205" s="916" t="s">
        <v>1059</v>
      </c>
      <c r="D205" s="916">
        <v>5727</v>
      </c>
      <c r="E205" s="916" t="s">
        <v>871</v>
      </c>
      <c r="F205" s="916" t="s">
        <v>929</v>
      </c>
      <c r="G205" s="388">
        <v>200</v>
      </c>
      <c r="H205" s="388">
        <v>1400</v>
      </c>
      <c r="I205" s="388">
        <v>71431.5</v>
      </c>
      <c r="J205" s="388">
        <v>64144.5</v>
      </c>
      <c r="K205" s="388">
        <v>297</v>
      </c>
      <c r="L205" s="388">
        <v>13613.6</v>
      </c>
      <c r="M205" s="388">
        <v>12023</v>
      </c>
      <c r="N205" s="388">
        <v>0</v>
      </c>
      <c r="O205" s="388"/>
      <c r="P205" s="388"/>
      <c r="Q205" s="853"/>
    </row>
    <row r="206" spans="1:17" customFormat="1">
      <c r="A206" s="99">
        <v>3015</v>
      </c>
      <c r="B206" s="916" t="s">
        <v>867</v>
      </c>
      <c r="C206" s="916" t="s">
        <v>1059</v>
      </c>
      <c r="D206" s="916">
        <v>5728</v>
      </c>
      <c r="E206" s="916" t="s">
        <v>869</v>
      </c>
      <c r="F206" s="916" t="s">
        <v>257</v>
      </c>
      <c r="G206" s="388">
        <v>325</v>
      </c>
      <c r="H206" s="388">
        <v>550</v>
      </c>
      <c r="I206" s="388">
        <v>74046</v>
      </c>
      <c r="J206" s="388">
        <v>66759</v>
      </c>
      <c r="K206" s="388">
        <v>297</v>
      </c>
      <c r="L206" s="388">
        <v>13613.6</v>
      </c>
      <c r="M206" s="388">
        <v>12023</v>
      </c>
      <c r="N206" s="388">
        <v>6478.5</v>
      </c>
      <c r="O206" s="388"/>
      <c r="P206" s="388"/>
      <c r="Q206" s="853"/>
    </row>
    <row r="207" spans="1:17" customFormat="1">
      <c r="A207" s="99">
        <v>3015</v>
      </c>
      <c r="B207" s="916" t="s">
        <v>867</v>
      </c>
      <c r="C207" s="916" t="s">
        <v>1059</v>
      </c>
      <c r="D207" s="916">
        <v>5728</v>
      </c>
      <c r="E207" s="916" t="s">
        <v>871</v>
      </c>
      <c r="F207" s="916" t="s">
        <v>257</v>
      </c>
      <c r="G207" s="388">
        <v>200</v>
      </c>
      <c r="H207" s="388">
        <v>550</v>
      </c>
      <c r="I207" s="388">
        <v>74046</v>
      </c>
      <c r="J207" s="388">
        <v>66759</v>
      </c>
      <c r="K207" s="388">
        <v>297</v>
      </c>
      <c r="L207" s="388">
        <v>13613.6</v>
      </c>
      <c r="M207" s="388">
        <v>12023</v>
      </c>
      <c r="N207" s="388">
        <v>6478.5</v>
      </c>
      <c r="O207" s="388"/>
      <c r="P207" s="388"/>
      <c r="Q207" s="853"/>
    </row>
    <row r="208" spans="1:17" customFormat="1">
      <c r="A208" s="99">
        <v>3015</v>
      </c>
      <c r="B208" s="916" t="s">
        <v>867</v>
      </c>
      <c r="C208" s="916" t="s">
        <v>1059</v>
      </c>
      <c r="D208" s="916">
        <v>5732</v>
      </c>
      <c r="E208" s="916" t="s">
        <v>871</v>
      </c>
      <c r="F208" s="916" t="s">
        <v>956</v>
      </c>
      <c r="G208" s="388">
        <v>150</v>
      </c>
      <c r="H208" s="388">
        <v>1400</v>
      </c>
      <c r="I208" s="388">
        <v>71431.5</v>
      </c>
      <c r="J208" s="388">
        <v>64144.5</v>
      </c>
      <c r="K208" s="388">
        <v>297</v>
      </c>
      <c r="L208" s="388">
        <v>13613.6</v>
      </c>
      <c r="M208" s="388">
        <v>12023</v>
      </c>
      <c r="N208" s="388">
        <v>0</v>
      </c>
      <c r="O208" s="388"/>
      <c r="P208" s="388"/>
      <c r="Q208" s="853"/>
    </row>
    <row r="209" spans="1:17" customFormat="1">
      <c r="A209" s="99">
        <v>3015</v>
      </c>
      <c r="B209" s="916" t="s">
        <v>867</v>
      </c>
      <c r="C209" s="916" t="s">
        <v>1059</v>
      </c>
      <c r="D209" s="916">
        <v>5735</v>
      </c>
      <c r="E209" s="916" t="s">
        <v>871</v>
      </c>
      <c r="F209" s="916" t="s">
        <v>957</v>
      </c>
      <c r="G209" s="388">
        <v>200</v>
      </c>
      <c r="H209" s="388">
        <v>1400</v>
      </c>
      <c r="I209" s="388">
        <v>71431.5</v>
      </c>
      <c r="J209" s="388">
        <v>64144.5</v>
      </c>
      <c r="K209" s="388">
        <v>297</v>
      </c>
      <c r="L209" s="388">
        <v>13613.6</v>
      </c>
      <c r="M209" s="388">
        <v>12023</v>
      </c>
      <c r="N209" s="388">
        <v>0</v>
      </c>
      <c r="O209" s="388"/>
      <c r="P209" s="388"/>
      <c r="Q209" s="853"/>
    </row>
    <row r="210" spans="1:17" customFormat="1">
      <c r="A210" s="99">
        <v>3015</v>
      </c>
      <c r="B210" s="916" t="s">
        <v>867</v>
      </c>
      <c r="C210" s="916" t="s">
        <v>1059</v>
      </c>
      <c r="D210" s="916">
        <v>5735</v>
      </c>
      <c r="E210" s="916" t="s">
        <v>873</v>
      </c>
      <c r="F210" s="916" t="s">
        <v>957</v>
      </c>
      <c r="G210" s="388">
        <v>75</v>
      </c>
      <c r="H210" s="388">
        <v>1400</v>
      </c>
      <c r="I210" s="388">
        <v>71431.5</v>
      </c>
      <c r="J210" s="388">
        <v>64144.5</v>
      </c>
      <c r="K210" s="388">
        <v>297</v>
      </c>
      <c r="L210" s="388">
        <v>13613.6</v>
      </c>
      <c r="M210" s="388">
        <v>12023</v>
      </c>
      <c r="N210" s="388">
        <v>0</v>
      </c>
      <c r="O210" s="388"/>
      <c r="P210" s="388"/>
      <c r="Q210" s="853"/>
    </row>
    <row r="211" spans="1:17" customFormat="1">
      <c r="A211" s="99">
        <v>3015</v>
      </c>
      <c r="B211" s="916" t="s">
        <v>867</v>
      </c>
      <c r="C211" s="916" t="s">
        <v>1059</v>
      </c>
      <c r="D211" s="916">
        <v>5737</v>
      </c>
      <c r="E211" s="916" t="s">
        <v>871</v>
      </c>
      <c r="F211" s="916" t="s">
        <v>900</v>
      </c>
      <c r="G211" s="388">
        <v>210</v>
      </c>
      <c r="H211" s="388">
        <v>1400</v>
      </c>
      <c r="I211" s="388">
        <v>71431.5</v>
      </c>
      <c r="J211" s="388">
        <v>64144.5</v>
      </c>
      <c r="K211" s="388">
        <v>297</v>
      </c>
      <c r="L211" s="388">
        <v>13613.6</v>
      </c>
      <c r="M211" s="388">
        <v>12023</v>
      </c>
      <c r="N211" s="388">
        <v>0</v>
      </c>
      <c r="O211" s="388"/>
      <c r="P211" s="388"/>
      <c r="Q211" s="853"/>
    </row>
    <row r="212" spans="1:17" customFormat="1">
      <c r="A212" s="99">
        <v>3015</v>
      </c>
      <c r="B212" s="916" t="s">
        <v>867</v>
      </c>
      <c r="C212" s="916" t="s">
        <v>1059</v>
      </c>
      <c r="D212" s="916">
        <v>5739</v>
      </c>
      <c r="E212" s="916" t="s">
        <v>869</v>
      </c>
      <c r="F212" s="916" t="s">
        <v>927</v>
      </c>
      <c r="G212" s="388"/>
      <c r="H212" s="388">
        <v>1400</v>
      </c>
      <c r="I212" s="388">
        <v>71431.5</v>
      </c>
      <c r="J212" s="388">
        <v>64144.5</v>
      </c>
      <c r="K212" s="388">
        <v>297</v>
      </c>
      <c r="L212" s="388">
        <v>13613.6</v>
      </c>
      <c r="M212" s="388">
        <v>12023</v>
      </c>
      <c r="N212" s="388">
        <v>0</v>
      </c>
      <c r="O212" s="388"/>
      <c r="P212" s="388"/>
      <c r="Q212" s="853"/>
    </row>
    <row r="213" spans="1:17" customFormat="1">
      <c r="A213" s="99">
        <v>3015</v>
      </c>
      <c r="B213" s="916" t="s">
        <v>867</v>
      </c>
      <c r="C213" s="916" t="s">
        <v>1059</v>
      </c>
      <c r="D213" s="916">
        <v>5739</v>
      </c>
      <c r="E213" s="916" t="s">
        <v>871</v>
      </c>
      <c r="F213" s="916" t="s">
        <v>927</v>
      </c>
      <c r="G213" s="388">
        <v>200</v>
      </c>
      <c r="H213" s="388">
        <v>1400</v>
      </c>
      <c r="I213" s="388">
        <v>71431.5</v>
      </c>
      <c r="J213" s="388">
        <v>64144.5</v>
      </c>
      <c r="K213" s="388">
        <v>297</v>
      </c>
      <c r="L213" s="388">
        <v>13613.6</v>
      </c>
      <c r="M213" s="388">
        <v>12023</v>
      </c>
      <c r="N213" s="388">
        <v>0</v>
      </c>
      <c r="O213" s="388"/>
      <c r="P213" s="388"/>
      <c r="Q213" s="853"/>
    </row>
    <row r="214" spans="1:17" customFormat="1">
      <c r="A214" s="99">
        <v>3015</v>
      </c>
      <c r="B214" s="916" t="s">
        <v>867</v>
      </c>
      <c r="C214" s="916" t="s">
        <v>1059</v>
      </c>
      <c r="D214" s="916">
        <v>5739</v>
      </c>
      <c r="E214" s="916" t="s">
        <v>873</v>
      </c>
      <c r="F214" s="916" t="s">
        <v>927</v>
      </c>
      <c r="G214" s="388">
        <v>75</v>
      </c>
      <c r="H214" s="388">
        <v>1400</v>
      </c>
      <c r="I214" s="388">
        <v>71431.5</v>
      </c>
      <c r="J214" s="388">
        <v>64144.5</v>
      </c>
      <c r="K214" s="388">
        <v>297</v>
      </c>
      <c r="L214" s="388">
        <v>13613.6</v>
      </c>
      <c r="M214" s="388">
        <v>12023</v>
      </c>
      <c r="N214" s="388">
        <v>0</v>
      </c>
      <c r="O214" s="388"/>
      <c r="P214" s="388"/>
      <c r="Q214" s="853"/>
    </row>
    <row r="215" spans="1:17" customFormat="1">
      <c r="A215" s="99">
        <v>3015</v>
      </c>
      <c r="B215" s="916" t="s">
        <v>867</v>
      </c>
      <c r="C215" s="916" t="s">
        <v>1059</v>
      </c>
      <c r="D215" s="916">
        <v>5743</v>
      </c>
      <c r="E215" s="916" t="s">
        <v>869</v>
      </c>
      <c r="F215" s="916" t="s">
        <v>343</v>
      </c>
      <c r="G215" s="388">
        <v>325</v>
      </c>
      <c r="H215" s="388">
        <v>550</v>
      </c>
      <c r="I215" s="388">
        <v>74046</v>
      </c>
      <c r="J215" s="388">
        <v>66759</v>
      </c>
      <c r="K215" s="388">
        <v>297</v>
      </c>
      <c r="L215" s="388">
        <v>13613.6</v>
      </c>
      <c r="M215" s="388">
        <v>12023</v>
      </c>
      <c r="N215" s="388">
        <v>6478.5</v>
      </c>
      <c r="O215" s="388"/>
      <c r="P215" s="388"/>
      <c r="Q215" s="853"/>
    </row>
    <row r="216" spans="1:17" customFormat="1">
      <c r="A216" s="99">
        <v>3015</v>
      </c>
      <c r="B216" s="916" t="s">
        <v>867</v>
      </c>
      <c r="C216" s="916" t="s">
        <v>1059</v>
      </c>
      <c r="D216" s="916">
        <v>5745</v>
      </c>
      <c r="E216" s="916" t="s">
        <v>873</v>
      </c>
      <c r="F216" s="916" t="s">
        <v>911</v>
      </c>
      <c r="G216" s="388">
        <v>75</v>
      </c>
      <c r="H216" s="388">
        <v>1400</v>
      </c>
      <c r="I216" s="388">
        <v>71431.5</v>
      </c>
      <c r="J216" s="388">
        <v>64144.5</v>
      </c>
      <c r="K216" s="388">
        <v>297</v>
      </c>
      <c r="L216" s="388">
        <v>13613.6</v>
      </c>
      <c r="M216" s="388">
        <v>12023</v>
      </c>
      <c r="N216" s="388">
        <v>0</v>
      </c>
      <c r="O216" s="388"/>
      <c r="P216" s="388"/>
      <c r="Q216" s="853"/>
    </row>
    <row r="217" spans="1:17" customFormat="1">
      <c r="A217" s="99">
        <v>3015</v>
      </c>
      <c r="B217" s="916" t="s">
        <v>867</v>
      </c>
      <c r="C217" s="916" t="s">
        <v>1059</v>
      </c>
      <c r="D217" s="916">
        <v>5746</v>
      </c>
      <c r="E217" s="916" t="s">
        <v>198</v>
      </c>
      <c r="F217" s="916" t="s">
        <v>958</v>
      </c>
      <c r="G217" s="388">
        <v>0</v>
      </c>
      <c r="H217" s="388">
        <v>1400</v>
      </c>
      <c r="I217" s="388">
        <v>71431.5</v>
      </c>
      <c r="J217" s="388">
        <v>64144.5</v>
      </c>
      <c r="K217" s="388">
        <v>297</v>
      </c>
      <c r="L217" s="388">
        <v>13613.6</v>
      </c>
      <c r="M217" s="388">
        <v>12023</v>
      </c>
      <c r="N217" s="388">
        <v>0</v>
      </c>
      <c r="O217" s="388"/>
      <c r="P217" s="388"/>
      <c r="Q217" s="853"/>
    </row>
    <row r="218" spans="1:17" customFormat="1">
      <c r="A218" s="99">
        <v>3015</v>
      </c>
      <c r="B218" s="916" t="s">
        <v>867</v>
      </c>
      <c r="C218" s="916" t="s">
        <v>1059</v>
      </c>
      <c r="D218" s="916">
        <v>5764</v>
      </c>
      <c r="E218" s="916" t="s">
        <v>873</v>
      </c>
      <c r="F218" s="916" t="s">
        <v>922</v>
      </c>
      <c r="G218" s="388">
        <v>75</v>
      </c>
      <c r="H218" s="388">
        <v>1400</v>
      </c>
      <c r="I218" s="388">
        <v>71431.5</v>
      </c>
      <c r="J218" s="388">
        <v>64144.5</v>
      </c>
      <c r="K218" s="388">
        <v>297</v>
      </c>
      <c r="L218" s="388">
        <v>13613.6</v>
      </c>
      <c r="M218" s="388">
        <v>12023</v>
      </c>
      <c r="N218" s="388">
        <v>0</v>
      </c>
      <c r="O218" s="388"/>
      <c r="P218" s="388"/>
      <c r="Q218" s="853"/>
    </row>
    <row r="219" spans="1:17" customFormat="1">
      <c r="A219" s="99">
        <v>3015</v>
      </c>
      <c r="B219" s="916" t="s">
        <v>867</v>
      </c>
      <c r="C219" s="916" t="s">
        <v>1059</v>
      </c>
      <c r="D219" s="916">
        <v>5771</v>
      </c>
      <c r="E219" s="916" t="s">
        <v>873</v>
      </c>
      <c r="F219" s="916" t="s">
        <v>959</v>
      </c>
      <c r="G219" s="388">
        <v>75</v>
      </c>
      <c r="H219" s="388">
        <v>1400</v>
      </c>
      <c r="I219" s="388">
        <v>71431.5</v>
      </c>
      <c r="J219" s="388">
        <v>64144.5</v>
      </c>
      <c r="K219" s="388">
        <v>297</v>
      </c>
      <c r="L219" s="388">
        <v>13613.6</v>
      </c>
      <c r="M219" s="388">
        <v>12023</v>
      </c>
      <c r="N219" s="388">
        <v>0</v>
      </c>
      <c r="O219" s="388"/>
      <c r="P219" s="388"/>
      <c r="Q219" s="853"/>
    </row>
    <row r="220" spans="1:17" customFormat="1">
      <c r="A220" s="99">
        <v>3015</v>
      </c>
      <c r="B220" s="916" t="s">
        <v>867</v>
      </c>
      <c r="C220" s="916" t="s">
        <v>1059</v>
      </c>
      <c r="D220" s="916">
        <v>5772</v>
      </c>
      <c r="E220" s="916" t="s">
        <v>873</v>
      </c>
      <c r="F220" s="916" t="s">
        <v>928</v>
      </c>
      <c r="G220" s="388">
        <v>75</v>
      </c>
      <c r="H220" s="388">
        <v>1400</v>
      </c>
      <c r="I220" s="388">
        <v>71431.5</v>
      </c>
      <c r="J220" s="388">
        <v>64144.5</v>
      </c>
      <c r="K220" s="388">
        <v>297</v>
      </c>
      <c r="L220" s="388">
        <v>13613.6</v>
      </c>
      <c r="M220" s="388">
        <v>12023</v>
      </c>
      <c r="N220" s="388">
        <v>0</v>
      </c>
      <c r="O220" s="388"/>
      <c r="P220" s="388"/>
      <c r="Q220" s="853"/>
    </row>
    <row r="221" spans="1:17" customFormat="1">
      <c r="A221" s="99">
        <v>3015</v>
      </c>
      <c r="B221" s="916" t="s">
        <v>867</v>
      </c>
      <c r="C221" s="916" t="s">
        <v>1059</v>
      </c>
      <c r="D221" s="916">
        <v>5774</v>
      </c>
      <c r="E221" s="916" t="s">
        <v>198</v>
      </c>
      <c r="F221" s="916" t="s">
        <v>960</v>
      </c>
      <c r="G221" s="388">
        <v>25</v>
      </c>
      <c r="H221" s="388">
        <v>1400</v>
      </c>
      <c r="I221" s="388">
        <v>71431.5</v>
      </c>
      <c r="J221" s="388">
        <v>64144.5</v>
      </c>
      <c r="K221" s="388">
        <v>297</v>
      </c>
      <c r="L221" s="388">
        <v>13613.6</v>
      </c>
      <c r="M221" s="388">
        <v>12023</v>
      </c>
      <c r="N221" s="388">
        <v>0</v>
      </c>
      <c r="O221" s="388"/>
      <c r="P221" s="388"/>
      <c r="Q221" s="853"/>
    </row>
    <row r="222" spans="1:17" customFormat="1">
      <c r="A222" s="99">
        <v>3015</v>
      </c>
      <c r="B222" s="916" t="s">
        <v>867</v>
      </c>
      <c r="C222" s="916" t="s">
        <v>1059</v>
      </c>
      <c r="D222" s="916">
        <v>5783</v>
      </c>
      <c r="E222" s="916" t="s">
        <v>871</v>
      </c>
      <c r="F222" s="916" t="s">
        <v>876</v>
      </c>
      <c r="G222" s="388">
        <v>150</v>
      </c>
      <c r="H222" s="388">
        <v>1400</v>
      </c>
      <c r="I222" s="388">
        <v>71431.5</v>
      </c>
      <c r="J222" s="388">
        <v>64144.5</v>
      </c>
      <c r="K222" s="388">
        <v>297</v>
      </c>
      <c r="L222" s="388">
        <v>13613.6</v>
      </c>
      <c r="M222" s="388">
        <v>12023</v>
      </c>
      <c r="N222" s="388">
        <v>0</v>
      </c>
      <c r="O222" s="388"/>
      <c r="P222" s="388"/>
      <c r="Q222" s="853"/>
    </row>
    <row r="223" spans="1:17" customFormat="1">
      <c r="A223" s="99">
        <v>3015</v>
      </c>
      <c r="B223" s="916" t="s">
        <v>867</v>
      </c>
      <c r="C223" s="916" t="s">
        <v>1059</v>
      </c>
      <c r="D223" s="916">
        <v>5813</v>
      </c>
      <c r="E223" s="916" t="s">
        <v>869</v>
      </c>
      <c r="F223" s="916" t="s">
        <v>907</v>
      </c>
      <c r="G223" s="388">
        <v>190</v>
      </c>
      <c r="H223" s="388">
        <v>550</v>
      </c>
      <c r="I223" s="388">
        <v>74046</v>
      </c>
      <c r="J223" s="388">
        <v>66759</v>
      </c>
      <c r="K223" s="388">
        <v>297</v>
      </c>
      <c r="L223" s="388">
        <v>13613.6</v>
      </c>
      <c r="M223" s="388">
        <v>12023</v>
      </c>
      <c r="N223" s="388">
        <v>0</v>
      </c>
      <c r="O223" s="388"/>
      <c r="P223" s="388"/>
      <c r="Q223" s="853"/>
    </row>
    <row r="224" spans="1:17" customFormat="1">
      <c r="A224" s="99">
        <v>3015</v>
      </c>
      <c r="B224" s="916" t="s">
        <v>867</v>
      </c>
      <c r="C224" s="916" t="s">
        <v>1059</v>
      </c>
      <c r="D224" s="916">
        <v>5886</v>
      </c>
      <c r="E224" s="916" t="s">
        <v>873</v>
      </c>
      <c r="F224" s="916" t="s">
        <v>924</v>
      </c>
      <c r="G224" s="388">
        <v>75</v>
      </c>
      <c r="H224" s="388">
        <v>1400</v>
      </c>
      <c r="I224" s="388">
        <v>71431.5</v>
      </c>
      <c r="J224" s="388">
        <v>64144.5</v>
      </c>
      <c r="K224" s="388">
        <v>297</v>
      </c>
      <c r="L224" s="388">
        <v>13613.6</v>
      </c>
      <c r="M224" s="388">
        <v>12023</v>
      </c>
      <c r="N224" s="388">
        <v>0</v>
      </c>
      <c r="O224" s="388"/>
      <c r="P224" s="388"/>
      <c r="Q224" s="853"/>
    </row>
    <row r="225" spans="1:17" customFormat="1">
      <c r="A225" s="99">
        <v>3015</v>
      </c>
      <c r="B225" s="916" t="s">
        <v>867</v>
      </c>
      <c r="C225" s="916" t="s">
        <v>1059</v>
      </c>
      <c r="D225" s="916">
        <v>5887</v>
      </c>
      <c r="E225" s="916" t="s">
        <v>871</v>
      </c>
      <c r="F225" s="916" t="s">
        <v>910</v>
      </c>
      <c r="G225" s="388">
        <v>200</v>
      </c>
      <c r="H225" s="388">
        <v>550</v>
      </c>
      <c r="I225" s="388">
        <v>74046</v>
      </c>
      <c r="J225" s="388">
        <v>66759</v>
      </c>
      <c r="K225" s="388">
        <v>297</v>
      </c>
      <c r="L225" s="388">
        <v>13613.6</v>
      </c>
      <c r="M225" s="388">
        <v>12023</v>
      </c>
      <c r="N225" s="388">
        <v>0</v>
      </c>
      <c r="O225" s="388"/>
      <c r="P225" s="388"/>
      <c r="Q225" s="853"/>
    </row>
    <row r="226" spans="1:17" customFormat="1">
      <c r="A226" s="99">
        <v>3015</v>
      </c>
      <c r="B226" s="916" t="s">
        <v>867</v>
      </c>
      <c r="C226" s="916" t="s">
        <v>1059</v>
      </c>
      <c r="D226" s="916">
        <v>5887</v>
      </c>
      <c r="E226" s="916" t="s">
        <v>873</v>
      </c>
      <c r="F226" s="916" t="s">
        <v>910</v>
      </c>
      <c r="G226" s="388">
        <v>75</v>
      </c>
      <c r="H226" s="388">
        <v>550</v>
      </c>
      <c r="I226" s="388">
        <v>74046</v>
      </c>
      <c r="J226" s="388">
        <v>66759</v>
      </c>
      <c r="K226" s="388">
        <v>297</v>
      </c>
      <c r="L226" s="388">
        <v>13613.6</v>
      </c>
      <c r="M226" s="388">
        <v>12023</v>
      </c>
      <c r="N226" s="388">
        <v>0</v>
      </c>
      <c r="O226" s="388"/>
      <c r="P226" s="388"/>
      <c r="Q226" s="853"/>
    </row>
    <row r="227" spans="1:17" customFormat="1">
      <c r="A227" s="99">
        <v>3015</v>
      </c>
      <c r="B227" s="916" t="s">
        <v>867</v>
      </c>
      <c r="C227" s="916" t="s">
        <v>1059</v>
      </c>
      <c r="D227" s="916">
        <v>5972</v>
      </c>
      <c r="E227" s="916" t="s">
        <v>869</v>
      </c>
      <c r="F227" s="916" t="s">
        <v>961</v>
      </c>
      <c r="G227" s="388">
        <v>240</v>
      </c>
      <c r="H227" s="388">
        <v>550</v>
      </c>
      <c r="I227" s="388">
        <v>74046</v>
      </c>
      <c r="J227" s="388">
        <v>66759</v>
      </c>
      <c r="K227" s="388">
        <v>297</v>
      </c>
      <c r="L227" s="388">
        <v>13613.6</v>
      </c>
      <c r="M227" s="388">
        <v>12023</v>
      </c>
      <c r="N227" s="388">
        <v>0</v>
      </c>
      <c r="O227" s="388"/>
      <c r="P227" s="388"/>
      <c r="Q227" s="853"/>
    </row>
    <row r="228" spans="1:17" customFormat="1">
      <c r="A228" s="99">
        <v>3015</v>
      </c>
      <c r="B228" s="916" t="s">
        <v>867</v>
      </c>
      <c r="C228" s="916" t="s">
        <v>1059</v>
      </c>
      <c r="D228" s="916">
        <v>6019</v>
      </c>
      <c r="E228" s="916" t="s">
        <v>871</v>
      </c>
      <c r="F228" s="916" t="s">
        <v>927</v>
      </c>
      <c r="G228" s="388">
        <v>200</v>
      </c>
      <c r="H228" s="388">
        <v>1400</v>
      </c>
      <c r="I228" s="388">
        <v>71431.5</v>
      </c>
      <c r="J228" s="388">
        <v>64144.5</v>
      </c>
      <c r="K228" s="388">
        <v>297</v>
      </c>
      <c r="L228" s="388">
        <v>13613.6</v>
      </c>
      <c r="M228" s="388">
        <v>12023</v>
      </c>
      <c r="N228" s="388">
        <v>0</v>
      </c>
      <c r="O228" s="388"/>
      <c r="P228" s="388"/>
      <c r="Q228" s="853"/>
    </row>
    <row r="229" spans="1:17" customFormat="1">
      <c r="A229" s="99">
        <v>3015</v>
      </c>
      <c r="B229" s="916" t="s">
        <v>867</v>
      </c>
      <c r="C229" s="916" t="s">
        <v>1059</v>
      </c>
      <c r="D229" s="916">
        <v>6043</v>
      </c>
      <c r="E229" s="916" t="s">
        <v>869</v>
      </c>
      <c r="F229" s="916" t="s">
        <v>870</v>
      </c>
      <c r="G229" s="388">
        <v>260</v>
      </c>
      <c r="H229" s="388">
        <v>550</v>
      </c>
      <c r="I229" s="388">
        <v>74046</v>
      </c>
      <c r="J229" s="388">
        <v>66759</v>
      </c>
      <c r="K229" s="388">
        <v>297</v>
      </c>
      <c r="L229" s="388">
        <v>13613.6</v>
      </c>
      <c r="M229" s="388">
        <v>12023</v>
      </c>
      <c r="N229" s="388">
        <v>0</v>
      </c>
      <c r="O229" s="388"/>
      <c r="P229" s="388"/>
      <c r="Q229" s="853"/>
    </row>
    <row r="230" spans="1:17" customFormat="1">
      <c r="A230" s="99">
        <v>3015</v>
      </c>
      <c r="B230" s="916" t="s">
        <v>867</v>
      </c>
      <c r="C230" s="916" t="s">
        <v>1059</v>
      </c>
      <c r="D230" s="916">
        <v>6044</v>
      </c>
      <c r="E230" s="916" t="s">
        <v>869</v>
      </c>
      <c r="F230" s="916" t="s">
        <v>909</v>
      </c>
      <c r="G230" s="388"/>
      <c r="H230" s="388">
        <v>550</v>
      </c>
      <c r="I230" s="388">
        <v>74046</v>
      </c>
      <c r="J230" s="388">
        <v>66759</v>
      </c>
      <c r="K230" s="388">
        <v>297</v>
      </c>
      <c r="L230" s="388">
        <v>13613.6</v>
      </c>
      <c r="M230" s="388">
        <v>12023</v>
      </c>
      <c r="N230" s="388">
        <v>0</v>
      </c>
      <c r="O230" s="388"/>
      <c r="P230" s="388"/>
      <c r="Q230" s="853"/>
    </row>
    <row r="231" spans="1:17" customFormat="1">
      <c r="A231" s="99">
        <v>3015</v>
      </c>
      <c r="B231" s="916" t="s">
        <v>867</v>
      </c>
      <c r="C231" s="916" t="s">
        <v>1059</v>
      </c>
      <c r="D231" s="916">
        <v>6045</v>
      </c>
      <c r="E231" s="916" t="s">
        <v>869</v>
      </c>
      <c r="F231" s="916" t="s">
        <v>879</v>
      </c>
      <c r="G231" s="388">
        <v>325</v>
      </c>
      <c r="H231" s="388">
        <v>550</v>
      </c>
      <c r="I231" s="388">
        <v>74046</v>
      </c>
      <c r="J231" s="388">
        <v>66759</v>
      </c>
      <c r="K231" s="388">
        <v>297</v>
      </c>
      <c r="L231" s="388">
        <v>13613.6</v>
      </c>
      <c r="M231" s="388">
        <v>12023</v>
      </c>
      <c r="N231" s="388">
        <v>0</v>
      </c>
      <c r="O231" s="388"/>
      <c r="P231" s="388"/>
      <c r="Q231" s="853"/>
    </row>
    <row r="232" spans="1:17" customFormat="1">
      <c r="A232" s="99">
        <v>3015</v>
      </c>
      <c r="B232" s="916" t="s">
        <v>867</v>
      </c>
      <c r="C232" s="916" t="s">
        <v>1059</v>
      </c>
      <c r="D232" s="916">
        <v>6623</v>
      </c>
      <c r="E232" s="916" t="s">
        <v>873</v>
      </c>
      <c r="F232" s="916" t="s">
        <v>934</v>
      </c>
      <c r="G232" s="388">
        <v>75</v>
      </c>
      <c r="H232" s="388">
        <v>1400</v>
      </c>
      <c r="I232" s="388">
        <v>71431.5</v>
      </c>
      <c r="J232" s="388">
        <v>64144.5</v>
      </c>
      <c r="K232" s="388">
        <v>297</v>
      </c>
      <c r="L232" s="388">
        <v>13613.6</v>
      </c>
      <c r="M232" s="388">
        <v>12023</v>
      </c>
      <c r="N232" s="388">
        <v>0</v>
      </c>
      <c r="O232" s="388"/>
      <c r="P232" s="388"/>
      <c r="Q232" s="853"/>
    </row>
    <row r="233" spans="1:17" customFormat="1">
      <c r="A233" s="99">
        <v>3015</v>
      </c>
      <c r="B233" s="916" t="s">
        <v>867</v>
      </c>
      <c r="C233" s="916" t="s">
        <v>1059</v>
      </c>
      <c r="D233" s="916">
        <v>6624</v>
      </c>
      <c r="E233" s="916" t="s">
        <v>869</v>
      </c>
      <c r="F233" s="916" t="s">
        <v>913</v>
      </c>
      <c r="G233" s="388">
        <v>325</v>
      </c>
      <c r="H233" s="388">
        <v>1400</v>
      </c>
      <c r="I233" s="388">
        <v>71431.5</v>
      </c>
      <c r="J233" s="388">
        <v>64144.5</v>
      </c>
      <c r="K233" s="388">
        <v>297</v>
      </c>
      <c r="L233" s="388">
        <v>13613.6</v>
      </c>
      <c r="M233" s="388">
        <v>12023</v>
      </c>
      <c r="N233" s="388">
        <v>0</v>
      </c>
      <c r="O233" s="388"/>
      <c r="P233" s="388"/>
      <c r="Q233" s="853"/>
    </row>
    <row r="234" spans="1:17" customFormat="1">
      <c r="A234" s="99">
        <v>3015</v>
      </c>
      <c r="B234" s="916" t="s">
        <v>867</v>
      </c>
      <c r="C234" s="916" t="s">
        <v>1059</v>
      </c>
      <c r="D234" s="916">
        <v>6625</v>
      </c>
      <c r="E234" s="916" t="s">
        <v>871</v>
      </c>
      <c r="F234" s="916" t="s">
        <v>913</v>
      </c>
      <c r="G234" s="388">
        <v>200</v>
      </c>
      <c r="H234" s="388">
        <v>1400</v>
      </c>
      <c r="I234" s="388">
        <v>71431.5</v>
      </c>
      <c r="J234" s="388">
        <v>64144.5</v>
      </c>
      <c r="K234" s="388">
        <v>297</v>
      </c>
      <c r="L234" s="388">
        <v>13613.6</v>
      </c>
      <c r="M234" s="388">
        <v>12023</v>
      </c>
      <c r="N234" s="388">
        <v>0</v>
      </c>
      <c r="O234" s="388"/>
      <c r="P234" s="388"/>
      <c r="Q234" s="853"/>
    </row>
    <row r="235" spans="1:17" customFormat="1">
      <c r="A235" s="99">
        <v>3015</v>
      </c>
      <c r="B235" s="916" t="s">
        <v>867</v>
      </c>
      <c r="C235" s="916" t="s">
        <v>1059</v>
      </c>
      <c r="D235" s="916">
        <v>6626</v>
      </c>
      <c r="E235" s="916" t="s">
        <v>869</v>
      </c>
      <c r="F235" s="916" t="s">
        <v>879</v>
      </c>
      <c r="G235" s="388">
        <v>325</v>
      </c>
      <c r="H235" s="388">
        <v>550</v>
      </c>
      <c r="I235" s="388">
        <v>74046</v>
      </c>
      <c r="J235" s="388">
        <v>66759</v>
      </c>
      <c r="K235" s="388">
        <v>297</v>
      </c>
      <c r="L235" s="388">
        <v>13613.6</v>
      </c>
      <c r="M235" s="388">
        <v>12023</v>
      </c>
      <c r="N235" s="388">
        <v>0</v>
      </c>
      <c r="O235" s="388"/>
      <c r="P235" s="388"/>
      <c r="Q235" s="853"/>
    </row>
    <row r="236" spans="1:17" customFormat="1">
      <c r="A236" s="99">
        <v>3015</v>
      </c>
      <c r="B236" s="916" t="s">
        <v>867</v>
      </c>
      <c r="C236" s="916" t="s">
        <v>1059</v>
      </c>
      <c r="D236" s="916">
        <v>6626</v>
      </c>
      <c r="E236" s="916" t="s">
        <v>871</v>
      </c>
      <c r="F236" s="916" t="s">
        <v>879</v>
      </c>
      <c r="G236" s="388">
        <v>200</v>
      </c>
      <c r="H236" s="388">
        <v>550</v>
      </c>
      <c r="I236" s="388">
        <v>74046</v>
      </c>
      <c r="J236" s="388">
        <v>66759</v>
      </c>
      <c r="K236" s="388">
        <v>297</v>
      </c>
      <c r="L236" s="388">
        <v>13613.6</v>
      </c>
      <c r="M236" s="388">
        <v>12023</v>
      </c>
      <c r="N236" s="388">
        <v>0</v>
      </c>
      <c r="O236" s="388"/>
      <c r="P236" s="388"/>
      <c r="Q236" s="853"/>
    </row>
    <row r="237" spans="1:17" customFormat="1">
      <c r="A237" s="99">
        <v>3015</v>
      </c>
      <c r="B237" s="916" t="s">
        <v>867</v>
      </c>
      <c r="C237" s="916" t="s">
        <v>1059</v>
      </c>
      <c r="D237" s="916">
        <v>6626</v>
      </c>
      <c r="E237" s="916" t="s">
        <v>873</v>
      </c>
      <c r="F237" s="916" t="s">
        <v>879</v>
      </c>
      <c r="G237" s="388">
        <v>75</v>
      </c>
      <c r="H237" s="388">
        <v>550</v>
      </c>
      <c r="I237" s="388">
        <v>74046</v>
      </c>
      <c r="J237" s="388">
        <v>66759</v>
      </c>
      <c r="K237" s="388">
        <v>297</v>
      </c>
      <c r="L237" s="388">
        <v>13613.6</v>
      </c>
      <c r="M237" s="388">
        <v>12023</v>
      </c>
      <c r="N237" s="388">
        <v>0</v>
      </c>
      <c r="O237" s="388"/>
      <c r="P237" s="388"/>
      <c r="Q237" s="853"/>
    </row>
    <row r="238" spans="1:17" customFormat="1">
      <c r="A238" s="99">
        <v>3015</v>
      </c>
      <c r="B238" s="916" t="s">
        <v>867</v>
      </c>
      <c r="C238" s="916" t="s">
        <v>1059</v>
      </c>
      <c r="D238" s="916">
        <v>6627</v>
      </c>
      <c r="E238" s="916" t="s">
        <v>869</v>
      </c>
      <c r="F238" s="916" t="s">
        <v>962</v>
      </c>
      <c r="G238" s="388">
        <v>325</v>
      </c>
      <c r="H238" s="388">
        <v>1400</v>
      </c>
      <c r="I238" s="388">
        <v>71431.5</v>
      </c>
      <c r="J238" s="388">
        <v>64144.5</v>
      </c>
      <c r="K238" s="388">
        <v>297</v>
      </c>
      <c r="L238" s="388">
        <v>13613.6</v>
      </c>
      <c r="M238" s="388">
        <v>12023</v>
      </c>
      <c r="N238" s="388">
        <v>0</v>
      </c>
      <c r="O238" s="388"/>
      <c r="P238" s="388"/>
      <c r="Q238" s="853"/>
    </row>
    <row r="239" spans="1:17" customFormat="1">
      <c r="A239" s="99">
        <v>3015</v>
      </c>
      <c r="B239" s="916" t="s">
        <v>867</v>
      </c>
      <c r="C239" s="916" t="s">
        <v>1059</v>
      </c>
      <c r="D239" s="916">
        <v>6627</v>
      </c>
      <c r="E239" s="916" t="s">
        <v>871</v>
      </c>
      <c r="F239" s="916" t="s">
        <v>962</v>
      </c>
      <c r="G239" s="388">
        <v>200</v>
      </c>
      <c r="H239" s="388">
        <v>1400</v>
      </c>
      <c r="I239" s="388">
        <v>71431.5</v>
      </c>
      <c r="J239" s="388">
        <v>64144.5</v>
      </c>
      <c r="K239" s="388">
        <v>297</v>
      </c>
      <c r="L239" s="388">
        <v>13613.6</v>
      </c>
      <c r="M239" s="388">
        <v>12023</v>
      </c>
      <c r="N239" s="388">
        <v>0</v>
      </c>
      <c r="O239" s="388"/>
      <c r="P239" s="388"/>
      <c r="Q239" s="853"/>
    </row>
    <row r="240" spans="1:17" customFormat="1">
      <c r="A240" s="99">
        <v>3015</v>
      </c>
      <c r="B240" s="916" t="s">
        <v>867</v>
      </c>
      <c r="C240" s="916" t="s">
        <v>1059</v>
      </c>
      <c r="D240" s="916">
        <v>6628</v>
      </c>
      <c r="E240" s="916" t="s">
        <v>871</v>
      </c>
      <c r="F240" s="916" t="s">
        <v>912</v>
      </c>
      <c r="G240" s="388">
        <v>200</v>
      </c>
      <c r="H240" s="388">
        <v>550</v>
      </c>
      <c r="I240" s="388">
        <v>74046</v>
      </c>
      <c r="J240" s="388">
        <v>66759</v>
      </c>
      <c r="K240" s="388">
        <v>297</v>
      </c>
      <c r="L240" s="388">
        <v>13613.6</v>
      </c>
      <c r="M240" s="388">
        <v>12023</v>
      </c>
      <c r="N240" s="388">
        <v>0</v>
      </c>
      <c r="O240" s="388"/>
      <c r="P240" s="388"/>
      <c r="Q240" s="853"/>
    </row>
    <row r="241" spans="1:17" customFormat="1">
      <c r="A241" s="99">
        <v>3015</v>
      </c>
      <c r="B241" s="916" t="s">
        <v>867</v>
      </c>
      <c r="C241" s="916" t="s">
        <v>1059</v>
      </c>
      <c r="D241" s="916">
        <v>6628</v>
      </c>
      <c r="E241" s="916" t="s">
        <v>873</v>
      </c>
      <c r="F241" s="916" t="s">
        <v>912</v>
      </c>
      <c r="G241" s="388">
        <v>75</v>
      </c>
      <c r="H241" s="388">
        <v>550</v>
      </c>
      <c r="I241" s="388">
        <v>74046</v>
      </c>
      <c r="J241" s="388">
        <v>66759</v>
      </c>
      <c r="K241" s="388">
        <v>297</v>
      </c>
      <c r="L241" s="388">
        <v>13613.6</v>
      </c>
      <c r="M241" s="388">
        <v>12023</v>
      </c>
      <c r="N241" s="388">
        <v>0</v>
      </c>
      <c r="O241" s="388"/>
      <c r="P241" s="388"/>
      <c r="Q241" s="853"/>
    </row>
    <row r="242" spans="1:17" customFormat="1">
      <c r="A242" s="99">
        <v>3015</v>
      </c>
      <c r="B242" s="916" t="s">
        <v>867</v>
      </c>
      <c r="C242" s="916" t="s">
        <v>1059</v>
      </c>
      <c r="D242" s="916">
        <v>6629</v>
      </c>
      <c r="E242" s="916" t="s">
        <v>869</v>
      </c>
      <c r="F242" s="916" t="s">
        <v>963</v>
      </c>
      <c r="G242" s="388">
        <v>270</v>
      </c>
      <c r="H242" s="388">
        <v>550</v>
      </c>
      <c r="I242" s="388">
        <v>74046</v>
      </c>
      <c r="J242" s="388">
        <v>66759</v>
      </c>
      <c r="K242" s="388">
        <v>297</v>
      </c>
      <c r="L242" s="388">
        <v>13613.6</v>
      </c>
      <c r="M242" s="388">
        <v>12023</v>
      </c>
      <c r="N242" s="388">
        <v>0</v>
      </c>
      <c r="O242" s="388"/>
      <c r="P242" s="388"/>
      <c r="Q242" s="853"/>
    </row>
    <row r="243" spans="1:17" customFormat="1">
      <c r="A243" s="99">
        <v>3015</v>
      </c>
      <c r="B243" s="916" t="s">
        <v>867</v>
      </c>
      <c r="C243" s="916" t="s">
        <v>1059</v>
      </c>
      <c r="D243" s="916">
        <v>6633</v>
      </c>
      <c r="E243" s="916" t="s">
        <v>869</v>
      </c>
      <c r="F243" s="916" t="s">
        <v>880</v>
      </c>
      <c r="G243" s="388">
        <v>415</v>
      </c>
      <c r="H243" s="388">
        <v>1400</v>
      </c>
      <c r="I243" s="388">
        <v>71431.5</v>
      </c>
      <c r="J243" s="388">
        <v>64144.5</v>
      </c>
      <c r="K243" s="388">
        <v>297</v>
      </c>
      <c r="L243" s="388">
        <v>13613.6</v>
      </c>
      <c r="M243" s="388">
        <v>12023</v>
      </c>
      <c r="N243" s="388">
        <v>0</v>
      </c>
      <c r="O243" s="388"/>
      <c r="P243" s="388"/>
      <c r="Q243" s="853"/>
    </row>
    <row r="244" spans="1:17" customFormat="1">
      <c r="A244" s="99">
        <v>3015</v>
      </c>
      <c r="B244" s="916" t="s">
        <v>867</v>
      </c>
      <c r="C244" s="916" t="s">
        <v>1059</v>
      </c>
      <c r="D244" s="916">
        <v>6633</v>
      </c>
      <c r="E244" s="916" t="s">
        <v>871</v>
      </c>
      <c r="F244" s="916" t="s">
        <v>880</v>
      </c>
      <c r="G244" s="388">
        <v>290</v>
      </c>
      <c r="H244" s="388">
        <v>1400</v>
      </c>
      <c r="I244" s="388">
        <v>71431.5</v>
      </c>
      <c r="J244" s="388">
        <v>64144.5</v>
      </c>
      <c r="K244" s="388">
        <v>297</v>
      </c>
      <c r="L244" s="388">
        <v>13613.6</v>
      </c>
      <c r="M244" s="388">
        <v>12023</v>
      </c>
      <c r="N244" s="388">
        <v>0</v>
      </c>
      <c r="O244" s="388"/>
      <c r="P244" s="388"/>
      <c r="Q244" s="853"/>
    </row>
    <row r="245" spans="1:17" customFormat="1">
      <c r="A245" s="99">
        <v>3015</v>
      </c>
      <c r="B245" s="916" t="s">
        <v>867</v>
      </c>
      <c r="C245" s="916" t="s">
        <v>1059</v>
      </c>
      <c r="D245" s="916">
        <v>6633</v>
      </c>
      <c r="E245" s="916" t="s">
        <v>873</v>
      </c>
      <c r="F245" s="916" t="s">
        <v>880</v>
      </c>
      <c r="G245" s="388">
        <v>75</v>
      </c>
      <c r="H245" s="388">
        <v>1400</v>
      </c>
      <c r="I245" s="388">
        <v>71431.5</v>
      </c>
      <c r="J245" s="388">
        <v>64144.5</v>
      </c>
      <c r="K245" s="388">
        <v>297</v>
      </c>
      <c r="L245" s="388">
        <v>13613.6</v>
      </c>
      <c r="M245" s="388">
        <v>12023</v>
      </c>
      <c r="N245" s="388">
        <v>0</v>
      </c>
      <c r="O245" s="388"/>
      <c r="P245" s="388"/>
      <c r="Q245" s="853"/>
    </row>
    <row r="246" spans="1:17" customFormat="1">
      <c r="A246" s="99">
        <v>3015</v>
      </c>
      <c r="B246" s="916" t="s">
        <v>867</v>
      </c>
      <c r="C246" s="916" t="s">
        <v>1059</v>
      </c>
      <c r="D246" s="916">
        <v>6634</v>
      </c>
      <c r="E246" s="916" t="s">
        <v>869</v>
      </c>
      <c r="F246" s="916" t="s">
        <v>937</v>
      </c>
      <c r="G246" s="388">
        <v>325</v>
      </c>
      <c r="H246" s="388">
        <v>1400</v>
      </c>
      <c r="I246" s="388">
        <v>71431.5</v>
      </c>
      <c r="J246" s="388">
        <v>64144.5</v>
      </c>
      <c r="K246" s="388">
        <v>297</v>
      </c>
      <c r="L246" s="388">
        <v>13613.6</v>
      </c>
      <c r="M246" s="388">
        <v>12023</v>
      </c>
      <c r="N246" s="388">
        <v>0</v>
      </c>
      <c r="O246" s="388"/>
      <c r="P246" s="388"/>
      <c r="Q246" s="853"/>
    </row>
    <row r="247" spans="1:17" customFormat="1">
      <c r="A247" s="99">
        <v>3015</v>
      </c>
      <c r="B247" s="916" t="s">
        <v>867</v>
      </c>
      <c r="C247" s="916" t="s">
        <v>1059</v>
      </c>
      <c r="D247" s="916">
        <v>6635</v>
      </c>
      <c r="E247" s="916" t="s">
        <v>871</v>
      </c>
      <c r="F247" s="916" t="s">
        <v>937</v>
      </c>
      <c r="G247" s="388">
        <v>200</v>
      </c>
      <c r="H247" s="388">
        <v>1400</v>
      </c>
      <c r="I247" s="388">
        <v>71431.5</v>
      </c>
      <c r="J247" s="388">
        <v>64144.5</v>
      </c>
      <c r="K247" s="388">
        <v>297</v>
      </c>
      <c r="L247" s="388">
        <v>13613.6</v>
      </c>
      <c r="M247" s="388">
        <v>12023</v>
      </c>
      <c r="N247" s="388">
        <v>0</v>
      </c>
      <c r="O247" s="388"/>
      <c r="P247" s="388"/>
      <c r="Q247" s="853"/>
    </row>
    <row r="248" spans="1:17" customFormat="1">
      <c r="A248" s="99">
        <v>3015</v>
      </c>
      <c r="B248" s="916" t="s">
        <v>867</v>
      </c>
      <c r="C248" s="916" t="s">
        <v>1059</v>
      </c>
      <c r="D248" s="916">
        <v>6636</v>
      </c>
      <c r="E248" s="916" t="s">
        <v>869</v>
      </c>
      <c r="F248" s="916" t="s">
        <v>964</v>
      </c>
      <c r="G248" s="388">
        <v>325</v>
      </c>
      <c r="H248" s="388">
        <v>550</v>
      </c>
      <c r="I248" s="388">
        <v>74046</v>
      </c>
      <c r="J248" s="388">
        <v>66759</v>
      </c>
      <c r="K248" s="388">
        <v>297</v>
      </c>
      <c r="L248" s="388">
        <v>13613.6</v>
      </c>
      <c r="M248" s="388">
        <v>12023</v>
      </c>
      <c r="N248" s="388">
        <v>0</v>
      </c>
      <c r="O248" s="388"/>
      <c r="P248" s="388"/>
      <c r="Q248" s="853"/>
    </row>
    <row r="249" spans="1:17" customFormat="1">
      <c r="A249" s="99">
        <v>3015</v>
      </c>
      <c r="B249" s="916" t="s">
        <v>867</v>
      </c>
      <c r="C249" s="916" t="s">
        <v>1059</v>
      </c>
      <c r="D249" s="916">
        <v>6636</v>
      </c>
      <c r="E249" s="916" t="s">
        <v>871</v>
      </c>
      <c r="F249" s="916" t="s">
        <v>964</v>
      </c>
      <c r="G249" s="388">
        <v>200</v>
      </c>
      <c r="H249" s="388">
        <v>550</v>
      </c>
      <c r="I249" s="388">
        <v>74046</v>
      </c>
      <c r="J249" s="388">
        <v>66759</v>
      </c>
      <c r="K249" s="388">
        <v>297</v>
      </c>
      <c r="L249" s="388">
        <v>13613.6</v>
      </c>
      <c r="M249" s="388">
        <v>12023</v>
      </c>
      <c r="N249" s="388">
        <v>0</v>
      </c>
      <c r="O249" s="388"/>
      <c r="P249" s="388"/>
      <c r="Q249" s="853"/>
    </row>
    <row r="250" spans="1:17" customFormat="1">
      <c r="A250" s="99">
        <v>3015</v>
      </c>
      <c r="B250" s="916" t="s">
        <v>867</v>
      </c>
      <c r="C250" s="916" t="s">
        <v>1059</v>
      </c>
      <c r="D250" s="916">
        <v>6637</v>
      </c>
      <c r="E250" s="916" t="s">
        <v>869</v>
      </c>
      <c r="F250" s="916" t="s">
        <v>915</v>
      </c>
      <c r="G250" s="388">
        <v>325</v>
      </c>
      <c r="H250" s="388">
        <v>550</v>
      </c>
      <c r="I250" s="388">
        <v>74046</v>
      </c>
      <c r="J250" s="388">
        <v>66759</v>
      </c>
      <c r="K250" s="388">
        <v>297</v>
      </c>
      <c r="L250" s="388">
        <v>13613.6</v>
      </c>
      <c r="M250" s="388">
        <v>12023</v>
      </c>
      <c r="N250" s="388">
        <v>0</v>
      </c>
      <c r="O250" s="388"/>
      <c r="P250" s="388"/>
      <c r="Q250" s="853"/>
    </row>
    <row r="251" spans="1:17" customFormat="1">
      <c r="A251" s="99">
        <v>3015</v>
      </c>
      <c r="B251" s="916" t="s">
        <v>867</v>
      </c>
      <c r="C251" s="916" t="s">
        <v>1059</v>
      </c>
      <c r="D251" s="916">
        <v>6637</v>
      </c>
      <c r="E251" s="916" t="s">
        <v>871</v>
      </c>
      <c r="F251" s="916" t="s">
        <v>915</v>
      </c>
      <c r="G251" s="388">
        <v>200</v>
      </c>
      <c r="H251" s="388">
        <v>550</v>
      </c>
      <c r="I251" s="388">
        <v>74046</v>
      </c>
      <c r="J251" s="388">
        <v>66759</v>
      </c>
      <c r="K251" s="388">
        <v>297</v>
      </c>
      <c r="L251" s="388">
        <v>13613.6</v>
      </c>
      <c r="M251" s="388">
        <v>12023</v>
      </c>
      <c r="N251" s="388">
        <v>0</v>
      </c>
      <c r="O251" s="388"/>
      <c r="P251" s="388"/>
      <c r="Q251" s="853"/>
    </row>
    <row r="252" spans="1:17" customFormat="1">
      <c r="A252" s="99">
        <v>3015</v>
      </c>
      <c r="B252" s="916" t="s">
        <v>867</v>
      </c>
      <c r="C252" s="916" t="s">
        <v>1059</v>
      </c>
      <c r="D252" s="916">
        <v>6637</v>
      </c>
      <c r="E252" s="916" t="s">
        <v>873</v>
      </c>
      <c r="F252" s="916" t="s">
        <v>915</v>
      </c>
      <c r="G252" s="388">
        <v>75</v>
      </c>
      <c r="H252" s="388">
        <v>550</v>
      </c>
      <c r="I252" s="388">
        <v>74046</v>
      </c>
      <c r="J252" s="388">
        <v>66759</v>
      </c>
      <c r="K252" s="388">
        <v>297</v>
      </c>
      <c r="L252" s="388">
        <v>13613.6</v>
      </c>
      <c r="M252" s="388">
        <v>12023</v>
      </c>
      <c r="N252" s="388">
        <v>0</v>
      </c>
      <c r="O252" s="388"/>
      <c r="P252" s="388"/>
      <c r="Q252" s="853"/>
    </row>
    <row r="253" spans="1:17" customFormat="1">
      <c r="A253" s="99">
        <v>3015</v>
      </c>
      <c r="B253" s="916" t="s">
        <v>867</v>
      </c>
      <c r="C253" s="916" t="s">
        <v>1059</v>
      </c>
      <c r="D253" s="916">
        <v>6638</v>
      </c>
      <c r="E253" s="916" t="s">
        <v>871</v>
      </c>
      <c r="F253" s="916" t="s">
        <v>881</v>
      </c>
      <c r="G253" s="388">
        <v>210</v>
      </c>
      <c r="H253" s="388">
        <v>1400</v>
      </c>
      <c r="I253" s="388">
        <v>71431.5</v>
      </c>
      <c r="J253" s="388">
        <v>64144.5</v>
      </c>
      <c r="K253" s="388">
        <v>297</v>
      </c>
      <c r="L253" s="388">
        <v>13613.6</v>
      </c>
      <c r="M253" s="388">
        <v>12023</v>
      </c>
      <c r="N253" s="388">
        <v>0</v>
      </c>
      <c r="O253" s="388"/>
      <c r="P253" s="388"/>
      <c r="Q253" s="853"/>
    </row>
    <row r="254" spans="1:17" customFormat="1">
      <c r="A254" s="99">
        <v>3015</v>
      </c>
      <c r="B254" s="916" t="s">
        <v>867</v>
      </c>
      <c r="C254" s="916" t="s">
        <v>1059</v>
      </c>
      <c r="D254" s="916">
        <v>6646</v>
      </c>
      <c r="E254" s="916" t="s">
        <v>873</v>
      </c>
      <c r="F254" s="916" t="s">
        <v>936</v>
      </c>
      <c r="G254" s="388">
        <v>75</v>
      </c>
      <c r="H254" s="388">
        <v>1400</v>
      </c>
      <c r="I254" s="388">
        <v>71431.5</v>
      </c>
      <c r="J254" s="388">
        <v>64144.5</v>
      </c>
      <c r="K254" s="388">
        <v>297</v>
      </c>
      <c r="L254" s="388">
        <v>13613.6</v>
      </c>
      <c r="M254" s="388">
        <v>12023</v>
      </c>
      <c r="N254" s="388">
        <v>0</v>
      </c>
      <c r="O254" s="388"/>
      <c r="P254" s="388"/>
      <c r="Q254" s="853"/>
    </row>
    <row r="255" spans="1:17" customFormat="1">
      <c r="A255" s="99">
        <v>3015</v>
      </c>
      <c r="B255" s="916" t="s">
        <v>867</v>
      </c>
      <c r="C255" s="916" t="s">
        <v>1059</v>
      </c>
      <c r="D255" s="916">
        <v>6648</v>
      </c>
      <c r="E255" s="916" t="s">
        <v>873</v>
      </c>
      <c r="F255" s="916" t="s">
        <v>904</v>
      </c>
      <c r="G255" s="388">
        <v>75</v>
      </c>
      <c r="H255" s="388">
        <v>550</v>
      </c>
      <c r="I255" s="388">
        <v>74046</v>
      </c>
      <c r="J255" s="388">
        <v>66759</v>
      </c>
      <c r="K255" s="388">
        <v>297</v>
      </c>
      <c r="L255" s="388">
        <v>13613.6</v>
      </c>
      <c r="M255" s="388">
        <v>12023</v>
      </c>
      <c r="N255" s="388">
        <v>0</v>
      </c>
      <c r="O255" s="388"/>
      <c r="P255" s="388"/>
      <c r="Q255" s="853"/>
    </row>
    <row r="256" spans="1:17" customFormat="1">
      <c r="A256" s="99">
        <v>3015</v>
      </c>
      <c r="B256" s="916" t="s">
        <v>867</v>
      </c>
      <c r="C256" s="916" t="s">
        <v>1059</v>
      </c>
      <c r="D256" s="916">
        <v>6649</v>
      </c>
      <c r="E256" s="916" t="s">
        <v>873</v>
      </c>
      <c r="F256" s="916" t="s">
        <v>258</v>
      </c>
      <c r="G256" s="388">
        <v>75</v>
      </c>
      <c r="H256" s="388">
        <v>550</v>
      </c>
      <c r="I256" s="388">
        <v>74046</v>
      </c>
      <c r="J256" s="388">
        <v>66759</v>
      </c>
      <c r="K256" s="388">
        <v>297</v>
      </c>
      <c r="L256" s="388">
        <v>13613.6</v>
      </c>
      <c r="M256" s="388">
        <v>12023</v>
      </c>
      <c r="N256" s="388">
        <v>6478.5</v>
      </c>
      <c r="O256" s="388"/>
      <c r="P256" s="388"/>
      <c r="Q256" s="853"/>
    </row>
    <row r="257" spans="1:17" customFormat="1">
      <c r="A257" s="99">
        <v>3015</v>
      </c>
      <c r="B257" s="916" t="s">
        <v>867</v>
      </c>
      <c r="C257" s="916" t="s">
        <v>1059</v>
      </c>
      <c r="D257" s="916">
        <v>6650</v>
      </c>
      <c r="E257" s="916" t="s">
        <v>869</v>
      </c>
      <c r="F257" s="916" t="s">
        <v>870</v>
      </c>
      <c r="G257" s="388">
        <v>260</v>
      </c>
      <c r="H257" s="388">
        <v>550</v>
      </c>
      <c r="I257" s="388">
        <v>74046</v>
      </c>
      <c r="J257" s="388">
        <v>66759</v>
      </c>
      <c r="K257" s="388">
        <v>297</v>
      </c>
      <c r="L257" s="388">
        <v>13613.6</v>
      </c>
      <c r="M257" s="388">
        <v>12023</v>
      </c>
      <c r="N257" s="388">
        <v>0</v>
      </c>
      <c r="O257" s="388"/>
      <c r="P257" s="388"/>
      <c r="Q257" s="853"/>
    </row>
    <row r="258" spans="1:17" customFormat="1">
      <c r="A258" s="99">
        <v>3015</v>
      </c>
      <c r="B258" s="916" t="s">
        <v>867</v>
      </c>
      <c r="C258" s="916" t="s">
        <v>1059</v>
      </c>
      <c r="D258" s="916">
        <v>6651</v>
      </c>
      <c r="E258" s="916" t="s">
        <v>873</v>
      </c>
      <c r="F258" s="916" t="s">
        <v>886</v>
      </c>
      <c r="G258" s="388">
        <v>75</v>
      </c>
      <c r="H258" s="388">
        <v>550</v>
      </c>
      <c r="I258" s="388">
        <v>74046</v>
      </c>
      <c r="J258" s="388">
        <v>66759</v>
      </c>
      <c r="K258" s="388">
        <v>297</v>
      </c>
      <c r="L258" s="388">
        <v>13613.6</v>
      </c>
      <c r="M258" s="388">
        <v>12023</v>
      </c>
      <c r="N258" s="388">
        <v>0</v>
      </c>
      <c r="O258" s="388"/>
      <c r="P258" s="388"/>
      <c r="Q258" s="853"/>
    </row>
    <row r="259" spans="1:17" customFormat="1">
      <c r="A259" s="99">
        <v>3015</v>
      </c>
      <c r="B259" s="916" t="s">
        <v>867</v>
      </c>
      <c r="C259" s="916" t="s">
        <v>1059</v>
      </c>
      <c r="D259" s="916">
        <v>6652</v>
      </c>
      <c r="E259" s="916" t="s">
        <v>873</v>
      </c>
      <c r="F259" s="916" t="s">
        <v>905</v>
      </c>
      <c r="G259" s="388">
        <v>75</v>
      </c>
      <c r="H259" s="388">
        <v>550</v>
      </c>
      <c r="I259" s="388">
        <v>74046</v>
      </c>
      <c r="J259" s="388">
        <v>66759</v>
      </c>
      <c r="K259" s="388">
        <v>297</v>
      </c>
      <c r="L259" s="388">
        <v>13613.6</v>
      </c>
      <c r="M259" s="388">
        <v>12023</v>
      </c>
      <c r="N259" s="388">
        <v>0</v>
      </c>
      <c r="O259" s="388"/>
      <c r="P259" s="388"/>
      <c r="Q259" s="853"/>
    </row>
    <row r="260" spans="1:17" customFormat="1">
      <c r="A260" s="99">
        <v>3015</v>
      </c>
      <c r="B260" s="916" t="s">
        <v>867</v>
      </c>
      <c r="C260" s="916" t="s">
        <v>1059</v>
      </c>
      <c r="D260" s="916">
        <v>6653</v>
      </c>
      <c r="E260" s="916" t="s">
        <v>871</v>
      </c>
      <c r="F260" s="916" t="s">
        <v>872</v>
      </c>
      <c r="G260" s="388">
        <v>210</v>
      </c>
      <c r="H260" s="388">
        <v>550</v>
      </c>
      <c r="I260" s="388">
        <v>74046</v>
      </c>
      <c r="J260" s="388">
        <v>66759</v>
      </c>
      <c r="K260" s="388">
        <v>297</v>
      </c>
      <c r="L260" s="388">
        <v>13613.6</v>
      </c>
      <c r="M260" s="388">
        <v>12023</v>
      </c>
      <c r="N260" s="388">
        <v>0</v>
      </c>
      <c r="O260" s="388"/>
      <c r="P260" s="388"/>
      <c r="Q260" s="853"/>
    </row>
    <row r="261" spans="1:17" customFormat="1">
      <c r="A261" s="99">
        <v>3015</v>
      </c>
      <c r="B261" s="916" t="s">
        <v>867</v>
      </c>
      <c r="C261" s="916" t="s">
        <v>1059</v>
      </c>
      <c r="D261" s="916">
        <v>6654</v>
      </c>
      <c r="E261" s="916" t="s">
        <v>873</v>
      </c>
      <c r="F261" s="916" t="s">
        <v>885</v>
      </c>
      <c r="G261" s="388">
        <v>75</v>
      </c>
      <c r="H261" s="388">
        <v>550</v>
      </c>
      <c r="I261" s="388">
        <v>74046</v>
      </c>
      <c r="J261" s="388">
        <v>66759</v>
      </c>
      <c r="K261" s="388">
        <v>297</v>
      </c>
      <c r="L261" s="388">
        <v>13613.6</v>
      </c>
      <c r="M261" s="388">
        <v>12023</v>
      </c>
      <c r="N261" s="388">
        <v>0</v>
      </c>
      <c r="O261" s="388"/>
      <c r="P261" s="388"/>
      <c r="Q261" s="853"/>
    </row>
    <row r="262" spans="1:17" customFormat="1">
      <c r="A262" s="99">
        <v>3015</v>
      </c>
      <c r="B262" s="916" t="s">
        <v>867</v>
      </c>
      <c r="C262" s="916" t="s">
        <v>1059</v>
      </c>
      <c r="D262" s="916">
        <v>6655</v>
      </c>
      <c r="E262" s="916" t="s">
        <v>873</v>
      </c>
      <c r="F262" s="916" t="s">
        <v>938</v>
      </c>
      <c r="G262" s="388">
        <v>75</v>
      </c>
      <c r="H262" s="388">
        <v>550</v>
      </c>
      <c r="I262" s="388">
        <v>74046</v>
      </c>
      <c r="J262" s="388">
        <v>66759</v>
      </c>
      <c r="K262" s="388">
        <v>297</v>
      </c>
      <c r="L262" s="388">
        <v>13613.6</v>
      </c>
      <c r="M262" s="388">
        <v>12023</v>
      </c>
      <c r="N262" s="388">
        <v>0</v>
      </c>
      <c r="O262" s="388"/>
      <c r="P262" s="388"/>
      <c r="Q262" s="853"/>
    </row>
    <row r="263" spans="1:17" customFormat="1">
      <c r="A263" s="99">
        <v>3015</v>
      </c>
      <c r="B263" s="916" t="s">
        <v>867</v>
      </c>
      <c r="C263" s="916" t="s">
        <v>1059</v>
      </c>
      <c r="D263" s="916">
        <v>6656</v>
      </c>
      <c r="E263" s="916" t="s">
        <v>873</v>
      </c>
      <c r="F263" s="916" t="s">
        <v>257</v>
      </c>
      <c r="G263" s="388">
        <v>75</v>
      </c>
      <c r="H263" s="388">
        <v>550</v>
      </c>
      <c r="I263" s="388">
        <v>74046</v>
      </c>
      <c r="J263" s="388">
        <v>66759</v>
      </c>
      <c r="K263" s="388">
        <v>297</v>
      </c>
      <c r="L263" s="388">
        <v>13613.6</v>
      </c>
      <c r="M263" s="388">
        <v>12023</v>
      </c>
      <c r="N263" s="388">
        <v>6478.5</v>
      </c>
      <c r="O263" s="388"/>
      <c r="P263" s="388"/>
      <c r="Q263" s="853"/>
    </row>
    <row r="264" spans="1:17" customFormat="1">
      <c r="A264" s="99">
        <v>3015</v>
      </c>
      <c r="B264" s="916" t="s">
        <v>867</v>
      </c>
      <c r="C264" s="916" t="s">
        <v>1059</v>
      </c>
      <c r="D264" s="916">
        <v>6657</v>
      </c>
      <c r="E264" s="916" t="s">
        <v>871</v>
      </c>
      <c r="F264" s="916" t="s">
        <v>909</v>
      </c>
      <c r="G264" s="388">
        <v>200</v>
      </c>
      <c r="H264" s="388">
        <v>550</v>
      </c>
      <c r="I264" s="388">
        <v>74046</v>
      </c>
      <c r="J264" s="388">
        <v>66759</v>
      </c>
      <c r="K264" s="388">
        <v>297</v>
      </c>
      <c r="L264" s="388">
        <v>13613.6</v>
      </c>
      <c r="M264" s="388">
        <v>12023</v>
      </c>
      <c r="N264" s="388">
        <v>0</v>
      </c>
      <c r="O264" s="388"/>
      <c r="P264" s="388"/>
      <c r="Q264" s="853"/>
    </row>
    <row r="265" spans="1:17" customFormat="1">
      <c r="A265" s="99">
        <v>3015</v>
      </c>
      <c r="B265" s="916" t="s">
        <v>867</v>
      </c>
      <c r="C265" s="916" t="s">
        <v>1059</v>
      </c>
      <c r="D265" s="916">
        <v>6657</v>
      </c>
      <c r="E265" s="916" t="s">
        <v>873</v>
      </c>
      <c r="F265" s="916" t="s">
        <v>909</v>
      </c>
      <c r="G265" s="388">
        <v>135</v>
      </c>
      <c r="H265" s="388">
        <v>550</v>
      </c>
      <c r="I265" s="388">
        <v>74046</v>
      </c>
      <c r="J265" s="388">
        <v>66759</v>
      </c>
      <c r="K265" s="388">
        <v>297</v>
      </c>
      <c r="L265" s="388">
        <v>13613.6</v>
      </c>
      <c r="M265" s="388">
        <v>12023</v>
      </c>
      <c r="N265" s="388">
        <v>0</v>
      </c>
      <c r="O265" s="388"/>
      <c r="P265" s="388"/>
      <c r="Q265" s="853"/>
    </row>
    <row r="266" spans="1:17" customFormat="1">
      <c r="A266" s="99">
        <v>3015</v>
      </c>
      <c r="B266" s="916" t="s">
        <v>867</v>
      </c>
      <c r="C266" s="916" t="s">
        <v>1059</v>
      </c>
      <c r="D266" s="916">
        <v>6659</v>
      </c>
      <c r="E266" s="916" t="s">
        <v>873</v>
      </c>
      <c r="F266" s="916" t="s">
        <v>259</v>
      </c>
      <c r="G266" s="388">
        <v>75</v>
      </c>
      <c r="H266" s="388">
        <v>550</v>
      </c>
      <c r="I266" s="388">
        <v>74046</v>
      </c>
      <c r="J266" s="388">
        <v>66759</v>
      </c>
      <c r="K266" s="388">
        <v>297</v>
      </c>
      <c r="L266" s="388">
        <v>13613.6</v>
      </c>
      <c r="M266" s="388">
        <v>12023</v>
      </c>
      <c r="N266" s="388">
        <v>6478.5</v>
      </c>
      <c r="O266" s="388"/>
      <c r="P266" s="388"/>
      <c r="Q266" s="853"/>
    </row>
    <row r="267" spans="1:17" customFormat="1">
      <c r="A267" s="99">
        <v>3015</v>
      </c>
      <c r="B267" s="916" t="s">
        <v>867</v>
      </c>
      <c r="C267" s="916" t="s">
        <v>1059</v>
      </c>
      <c r="D267" s="916">
        <v>6660</v>
      </c>
      <c r="E267" s="916" t="s">
        <v>873</v>
      </c>
      <c r="F267" s="916" t="s">
        <v>912</v>
      </c>
      <c r="G267" s="388">
        <v>75</v>
      </c>
      <c r="H267" s="388">
        <v>550</v>
      </c>
      <c r="I267" s="388">
        <v>74046</v>
      </c>
      <c r="J267" s="388">
        <v>66759</v>
      </c>
      <c r="K267" s="388">
        <v>297</v>
      </c>
      <c r="L267" s="388">
        <v>13613.6</v>
      </c>
      <c r="M267" s="388">
        <v>12023</v>
      </c>
      <c r="N267" s="388">
        <v>0</v>
      </c>
      <c r="O267" s="388"/>
      <c r="P267" s="388"/>
      <c r="Q267" s="853"/>
    </row>
    <row r="268" spans="1:17" customFormat="1">
      <c r="A268" s="99">
        <v>3015</v>
      </c>
      <c r="B268" s="916" t="s">
        <v>867</v>
      </c>
      <c r="C268" s="916" t="s">
        <v>1059</v>
      </c>
      <c r="D268" s="916">
        <v>6661</v>
      </c>
      <c r="E268" s="916" t="s">
        <v>873</v>
      </c>
      <c r="F268" s="916" t="s">
        <v>879</v>
      </c>
      <c r="G268" s="388">
        <v>75</v>
      </c>
      <c r="H268" s="388">
        <v>550</v>
      </c>
      <c r="I268" s="388">
        <v>74046</v>
      </c>
      <c r="J268" s="388">
        <v>66759</v>
      </c>
      <c r="K268" s="388">
        <v>297</v>
      </c>
      <c r="L268" s="388">
        <v>13613.6</v>
      </c>
      <c r="M268" s="388">
        <v>12023</v>
      </c>
      <c r="N268" s="388">
        <v>0</v>
      </c>
      <c r="O268" s="388"/>
      <c r="P268" s="388"/>
      <c r="Q268" s="853"/>
    </row>
    <row r="269" spans="1:17" customFormat="1">
      <c r="A269" s="99">
        <v>3015</v>
      </c>
      <c r="B269" s="916" t="s">
        <v>867</v>
      </c>
      <c r="C269" s="916" t="s">
        <v>1059</v>
      </c>
      <c r="D269" s="916">
        <v>6664</v>
      </c>
      <c r="E269" s="916" t="s">
        <v>871</v>
      </c>
      <c r="F269" s="916" t="s">
        <v>893</v>
      </c>
      <c r="G269" s="388">
        <v>200</v>
      </c>
      <c r="H269" s="388">
        <v>1400</v>
      </c>
      <c r="I269" s="388">
        <v>71431.5</v>
      </c>
      <c r="J269" s="388">
        <v>64144.5</v>
      </c>
      <c r="K269" s="388">
        <v>297</v>
      </c>
      <c r="L269" s="388">
        <v>13613.6</v>
      </c>
      <c r="M269" s="388">
        <v>12023</v>
      </c>
      <c r="N269" s="388">
        <v>0</v>
      </c>
      <c r="O269" s="388"/>
      <c r="P269" s="388"/>
      <c r="Q269" s="853"/>
    </row>
    <row r="270" spans="1:17" customFormat="1">
      <c r="A270" s="99">
        <v>3015</v>
      </c>
      <c r="B270" s="916" t="s">
        <v>867</v>
      </c>
      <c r="C270" s="916" t="s">
        <v>1059</v>
      </c>
      <c r="D270" s="916">
        <v>6677</v>
      </c>
      <c r="E270" s="916" t="s">
        <v>871</v>
      </c>
      <c r="F270" s="916" t="s">
        <v>907</v>
      </c>
      <c r="G270" s="388">
        <v>150</v>
      </c>
      <c r="H270" s="388">
        <v>550</v>
      </c>
      <c r="I270" s="388">
        <v>74046</v>
      </c>
      <c r="J270" s="388">
        <v>66759</v>
      </c>
      <c r="K270" s="388">
        <v>297</v>
      </c>
      <c r="L270" s="388">
        <v>13613.6</v>
      </c>
      <c r="M270" s="388">
        <v>12023</v>
      </c>
      <c r="N270" s="388">
        <v>0</v>
      </c>
      <c r="O270" s="388"/>
      <c r="P270" s="388"/>
      <c r="Q270" s="853"/>
    </row>
    <row r="271" spans="1:17" customFormat="1">
      <c r="A271" s="99">
        <v>3015</v>
      </c>
      <c r="B271" s="916" t="s">
        <v>867</v>
      </c>
      <c r="C271" s="916" t="s">
        <v>1059</v>
      </c>
      <c r="D271" s="916">
        <v>6678</v>
      </c>
      <c r="E271" s="916" t="s">
        <v>871</v>
      </c>
      <c r="F271" s="916" t="s">
        <v>965</v>
      </c>
      <c r="G271" s="388">
        <v>200</v>
      </c>
      <c r="H271" s="388">
        <v>1400</v>
      </c>
      <c r="I271" s="388">
        <v>71431.5</v>
      </c>
      <c r="J271" s="388">
        <v>64144.5</v>
      </c>
      <c r="K271" s="388">
        <v>297</v>
      </c>
      <c r="L271" s="388">
        <v>13613.6</v>
      </c>
      <c r="M271" s="388">
        <v>12023</v>
      </c>
      <c r="N271" s="388">
        <v>0</v>
      </c>
      <c r="O271" s="388"/>
      <c r="P271" s="388"/>
      <c r="Q271" s="853"/>
    </row>
    <row r="272" spans="1:17" customFormat="1">
      <c r="A272" s="99">
        <v>3015</v>
      </c>
      <c r="B272" s="916" t="s">
        <v>867</v>
      </c>
      <c r="C272" s="916" t="s">
        <v>1059</v>
      </c>
      <c r="D272" s="916">
        <v>6678</v>
      </c>
      <c r="E272" s="916" t="s">
        <v>873</v>
      </c>
      <c r="F272" s="916" t="s">
        <v>965</v>
      </c>
      <c r="G272" s="388">
        <v>75</v>
      </c>
      <c r="H272" s="388">
        <v>1400</v>
      </c>
      <c r="I272" s="388">
        <v>71431.5</v>
      </c>
      <c r="J272" s="388">
        <v>64144.5</v>
      </c>
      <c r="K272" s="388">
        <v>297</v>
      </c>
      <c r="L272" s="388">
        <v>13613.6</v>
      </c>
      <c r="M272" s="388">
        <v>12023</v>
      </c>
      <c r="N272" s="388">
        <v>0</v>
      </c>
      <c r="O272" s="388"/>
      <c r="P272" s="388"/>
      <c r="Q272" s="853"/>
    </row>
    <row r="273" spans="1:17" customFormat="1">
      <c r="A273" s="99">
        <v>3015</v>
      </c>
      <c r="B273" s="916" t="s">
        <v>867</v>
      </c>
      <c r="C273" s="916" t="s">
        <v>1059</v>
      </c>
      <c r="D273" s="916">
        <v>6690</v>
      </c>
      <c r="E273" s="916" t="s">
        <v>869</v>
      </c>
      <c r="F273" s="916" t="s">
        <v>961</v>
      </c>
      <c r="G273" s="388">
        <v>260</v>
      </c>
      <c r="H273" s="388">
        <v>550</v>
      </c>
      <c r="I273" s="388">
        <v>74046</v>
      </c>
      <c r="J273" s="388">
        <v>66759</v>
      </c>
      <c r="K273" s="388">
        <v>297</v>
      </c>
      <c r="L273" s="388">
        <v>13613.6</v>
      </c>
      <c r="M273" s="388">
        <v>12023</v>
      </c>
      <c r="N273" s="388">
        <v>0</v>
      </c>
      <c r="O273" s="388"/>
      <c r="P273" s="388"/>
      <c r="Q273" s="853"/>
    </row>
    <row r="274" spans="1:17" customFormat="1">
      <c r="A274" s="99">
        <v>3015</v>
      </c>
      <c r="B274" s="916" t="s">
        <v>867</v>
      </c>
      <c r="C274" s="916" t="s">
        <v>1059</v>
      </c>
      <c r="D274" s="916">
        <v>6690</v>
      </c>
      <c r="E274" s="916" t="s">
        <v>871</v>
      </c>
      <c r="F274" s="916" t="s">
        <v>961</v>
      </c>
      <c r="G274" s="388">
        <v>180</v>
      </c>
      <c r="H274" s="388">
        <v>550</v>
      </c>
      <c r="I274" s="388">
        <v>74046</v>
      </c>
      <c r="J274" s="388">
        <v>66759</v>
      </c>
      <c r="K274" s="388">
        <v>297</v>
      </c>
      <c r="L274" s="388">
        <v>13613.6</v>
      </c>
      <c r="M274" s="388">
        <v>12023</v>
      </c>
      <c r="N274" s="388">
        <v>0</v>
      </c>
      <c r="O274" s="388"/>
      <c r="P274" s="388"/>
      <c r="Q274" s="853"/>
    </row>
    <row r="275" spans="1:17" customFormat="1">
      <c r="A275" s="99">
        <v>3015</v>
      </c>
      <c r="B275" s="916" t="s">
        <v>867</v>
      </c>
      <c r="C275" s="916" t="s">
        <v>1059</v>
      </c>
      <c r="D275" s="916">
        <v>6690</v>
      </c>
      <c r="E275" s="916" t="s">
        <v>873</v>
      </c>
      <c r="F275" s="916" t="s">
        <v>961</v>
      </c>
      <c r="G275" s="388">
        <v>60</v>
      </c>
      <c r="H275" s="388">
        <v>550</v>
      </c>
      <c r="I275" s="388">
        <v>74046</v>
      </c>
      <c r="J275" s="388">
        <v>66759</v>
      </c>
      <c r="K275" s="388">
        <v>297</v>
      </c>
      <c r="L275" s="388">
        <v>13613.6</v>
      </c>
      <c r="M275" s="388">
        <v>12023</v>
      </c>
      <c r="N275" s="388">
        <v>0</v>
      </c>
      <c r="O275" s="388"/>
      <c r="P275" s="388"/>
      <c r="Q275" s="853"/>
    </row>
    <row r="276" spans="1:17" customFormat="1">
      <c r="A276" s="99">
        <v>3015</v>
      </c>
      <c r="B276" s="916" t="s">
        <v>867</v>
      </c>
      <c r="C276" s="916" t="s">
        <v>1059</v>
      </c>
      <c r="D276" s="916">
        <v>6700</v>
      </c>
      <c r="E276" s="916" t="s">
        <v>869</v>
      </c>
      <c r="F276" s="916" t="s">
        <v>909</v>
      </c>
      <c r="G276" s="388">
        <v>325</v>
      </c>
      <c r="H276" s="388">
        <v>550</v>
      </c>
      <c r="I276" s="388">
        <v>74046</v>
      </c>
      <c r="J276" s="388">
        <v>66759</v>
      </c>
      <c r="K276" s="388">
        <v>297</v>
      </c>
      <c r="L276" s="388">
        <v>13613.6</v>
      </c>
      <c r="M276" s="388">
        <v>12023</v>
      </c>
      <c r="N276" s="388">
        <v>0</v>
      </c>
      <c r="O276" s="388"/>
      <c r="P276" s="388"/>
      <c r="Q276" s="853"/>
    </row>
    <row r="277" spans="1:17" customFormat="1">
      <c r="A277" s="99">
        <v>3015</v>
      </c>
      <c r="B277" s="916" t="s">
        <v>867</v>
      </c>
      <c r="C277" s="916" t="s">
        <v>1059</v>
      </c>
      <c r="D277" s="916">
        <v>6703</v>
      </c>
      <c r="E277" s="916" t="s">
        <v>869</v>
      </c>
      <c r="F277" s="916" t="s">
        <v>907</v>
      </c>
      <c r="G277" s="388">
        <v>50</v>
      </c>
      <c r="H277" s="388">
        <v>550</v>
      </c>
      <c r="I277" s="388">
        <v>74046</v>
      </c>
      <c r="J277" s="388">
        <v>66759</v>
      </c>
      <c r="K277" s="388">
        <v>297</v>
      </c>
      <c r="L277" s="388">
        <v>13613.6</v>
      </c>
      <c r="M277" s="388">
        <v>12023</v>
      </c>
      <c r="N277" s="388">
        <v>0</v>
      </c>
      <c r="O277" s="388"/>
      <c r="P277" s="388"/>
      <c r="Q277" s="853"/>
    </row>
    <row r="278" spans="1:17" customFormat="1">
      <c r="A278" s="99">
        <v>3015</v>
      </c>
      <c r="B278" s="916" t="s">
        <v>867</v>
      </c>
      <c r="C278" s="916" t="s">
        <v>1059</v>
      </c>
      <c r="D278" s="916">
        <v>6706</v>
      </c>
      <c r="E278" s="916" t="s">
        <v>869</v>
      </c>
      <c r="F278" s="916" t="s">
        <v>904</v>
      </c>
      <c r="G278" s="388">
        <v>325</v>
      </c>
      <c r="H278" s="388">
        <v>550</v>
      </c>
      <c r="I278" s="388">
        <v>74046</v>
      </c>
      <c r="J278" s="388">
        <v>66759</v>
      </c>
      <c r="K278" s="388">
        <v>297</v>
      </c>
      <c r="L278" s="388">
        <v>13613.6</v>
      </c>
      <c r="M278" s="388">
        <v>12023</v>
      </c>
      <c r="N278" s="388">
        <v>0</v>
      </c>
      <c r="O278" s="388"/>
      <c r="P278" s="388"/>
      <c r="Q278" s="853"/>
    </row>
    <row r="279" spans="1:17" customFormat="1">
      <c r="A279" s="99">
        <v>3015</v>
      </c>
      <c r="B279" s="916" t="s">
        <v>867</v>
      </c>
      <c r="C279" s="916" t="s">
        <v>1059</v>
      </c>
      <c r="D279" s="916">
        <v>6707</v>
      </c>
      <c r="E279" s="916" t="s">
        <v>873</v>
      </c>
      <c r="F279" s="916" t="s">
        <v>870</v>
      </c>
      <c r="G279" s="388">
        <v>75</v>
      </c>
      <c r="H279" s="388">
        <v>550</v>
      </c>
      <c r="I279" s="388">
        <v>74046</v>
      </c>
      <c r="J279" s="388">
        <v>66759</v>
      </c>
      <c r="K279" s="388">
        <v>297</v>
      </c>
      <c r="L279" s="388">
        <v>13613.6</v>
      </c>
      <c r="M279" s="388">
        <v>12023</v>
      </c>
      <c r="N279" s="388">
        <v>0</v>
      </c>
      <c r="O279" s="388"/>
      <c r="P279" s="388"/>
      <c r="Q279" s="853"/>
    </row>
    <row r="280" spans="1:17" customFormat="1">
      <c r="A280" s="99">
        <v>3015</v>
      </c>
      <c r="B280" s="916" t="s">
        <v>867</v>
      </c>
      <c r="C280" s="916" t="s">
        <v>1059</v>
      </c>
      <c r="D280" s="916">
        <v>6721</v>
      </c>
      <c r="E280" s="916" t="s">
        <v>871</v>
      </c>
      <c r="F280" s="916" t="s">
        <v>966</v>
      </c>
      <c r="G280" s="388"/>
      <c r="H280" s="388">
        <v>550</v>
      </c>
      <c r="I280" s="388">
        <v>74046</v>
      </c>
      <c r="J280" s="388">
        <v>66759</v>
      </c>
      <c r="K280" s="388">
        <v>297</v>
      </c>
      <c r="L280" s="388">
        <v>13613.6</v>
      </c>
      <c r="M280" s="388">
        <v>12023</v>
      </c>
      <c r="N280" s="388">
        <v>0</v>
      </c>
      <c r="O280" s="388"/>
      <c r="P280" s="388"/>
      <c r="Q280" s="853"/>
    </row>
    <row r="281" spans="1:17" customFormat="1">
      <c r="A281" s="99">
        <v>3015</v>
      </c>
      <c r="B281" s="916" t="s">
        <v>867</v>
      </c>
      <c r="C281" s="916" t="s">
        <v>1059</v>
      </c>
      <c r="D281" s="916">
        <v>6736</v>
      </c>
      <c r="E281" s="916" t="s">
        <v>871</v>
      </c>
      <c r="F281" s="916" t="s">
        <v>967</v>
      </c>
      <c r="G281" s="388">
        <v>200</v>
      </c>
      <c r="H281" s="388">
        <v>1400</v>
      </c>
      <c r="I281" s="388">
        <v>71431.5</v>
      </c>
      <c r="J281" s="388">
        <v>64144.5</v>
      </c>
      <c r="K281" s="388">
        <v>297</v>
      </c>
      <c r="L281" s="388">
        <v>13613.6</v>
      </c>
      <c r="M281" s="388">
        <v>12023</v>
      </c>
      <c r="N281" s="388">
        <v>0</v>
      </c>
      <c r="O281" s="388"/>
      <c r="P281" s="388"/>
      <c r="Q281" s="853"/>
    </row>
    <row r="282" spans="1:17" customFormat="1">
      <c r="A282" s="99">
        <v>3015</v>
      </c>
      <c r="B282" s="916" t="s">
        <v>867</v>
      </c>
      <c r="C282" s="916" t="s">
        <v>1059</v>
      </c>
      <c r="D282" s="916">
        <v>6755</v>
      </c>
      <c r="E282" s="916" t="s">
        <v>871</v>
      </c>
      <c r="F282" s="916" t="s">
        <v>909</v>
      </c>
      <c r="G282" s="388">
        <v>250</v>
      </c>
      <c r="H282" s="388">
        <v>550</v>
      </c>
      <c r="I282" s="388">
        <v>74046</v>
      </c>
      <c r="J282" s="388">
        <v>66759</v>
      </c>
      <c r="K282" s="388">
        <v>297</v>
      </c>
      <c r="L282" s="388">
        <v>13613.6</v>
      </c>
      <c r="M282" s="388">
        <v>12023</v>
      </c>
      <c r="N282" s="388">
        <v>0</v>
      </c>
      <c r="O282" s="388"/>
      <c r="P282" s="388"/>
      <c r="Q282" s="853"/>
    </row>
    <row r="283" spans="1:17" customFormat="1">
      <c r="A283" s="99">
        <v>3015</v>
      </c>
      <c r="B283" s="916" t="s">
        <v>867</v>
      </c>
      <c r="C283" s="916" t="s">
        <v>1059</v>
      </c>
      <c r="D283" s="916">
        <v>6770</v>
      </c>
      <c r="E283" s="916" t="s">
        <v>198</v>
      </c>
      <c r="F283" s="916" t="s">
        <v>917</v>
      </c>
      <c r="G283" s="388">
        <v>25</v>
      </c>
      <c r="H283" s="388">
        <v>1400</v>
      </c>
      <c r="I283" s="388">
        <v>71431.5</v>
      </c>
      <c r="J283" s="388">
        <v>64144.5</v>
      </c>
      <c r="K283" s="388">
        <v>297</v>
      </c>
      <c r="L283" s="388">
        <v>13613.6</v>
      </c>
      <c r="M283" s="388">
        <v>12023</v>
      </c>
      <c r="N283" s="388">
        <v>0</v>
      </c>
      <c r="O283" s="388"/>
      <c r="P283" s="388"/>
      <c r="Q283" s="853"/>
    </row>
    <row r="284" spans="1:17" customFormat="1">
      <c r="A284" s="99">
        <v>3015</v>
      </c>
      <c r="B284" s="916" t="s">
        <v>867</v>
      </c>
      <c r="C284" s="916" t="s">
        <v>1059</v>
      </c>
      <c r="D284" s="916">
        <v>6771</v>
      </c>
      <c r="E284" s="916" t="s">
        <v>871</v>
      </c>
      <c r="F284" s="916" t="s">
        <v>909</v>
      </c>
      <c r="G284" s="388">
        <v>250</v>
      </c>
      <c r="H284" s="388">
        <v>550</v>
      </c>
      <c r="I284" s="388">
        <v>74046</v>
      </c>
      <c r="J284" s="388">
        <v>66759</v>
      </c>
      <c r="K284" s="388">
        <v>297</v>
      </c>
      <c r="L284" s="388">
        <v>13613.6</v>
      </c>
      <c r="M284" s="388">
        <v>12023</v>
      </c>
      <c r="N284" s="388">
        <v>0</v>
      </c>
      <c r="O284" s="388"/>
      <c r="P284" s="388"/>
      <c r="Q284" s="853"/>
    </row>
    <row r="285" spans="1:17" customFormat="1">
      <c r="A285" s="99">
        <v>3015</v>
      </c>
      <c r="B285" s="916" t="s">
        <v>867</v>
      </c>
      <c r="C285" s="916" t="s">
        <v>1059</v>
      </c>
      <c r="D285" s="916">
        <v>6772</v>
      </c>
      <c r="E285" s="916" t="s">
        <v>873</v>
      </c>
      <c r="F285" s="916" t="s">
        <v>935</v>
      </c>
      <c r="G285" s="388">
        <v>75</v>
      </c>
      <c r="H285" s="388">
        <v>1400</v>
      </c>
      <c r="I285" s="388">
        <v>71431.5</v>
      </c>
      <c r="J285" s="388">
        <v>64144.5</v>
      </c>
      <c r="K285" s="388">
        <v>297</v>
      </c>
      <c r="L285" s="388">
        <v>13613.6</v>
      </c>
      <c r="M285" s="388">
        <v>12023</v>
      </c>
      <c r="N285" s="388">
        <v>0</v>
      </c>
      <c r="O285" s="388"/>
      <c r="P285" s="388"/>
      <c r="Q285" s="853"/>
    </row>
    <row r="286" spans="1:17" customFormat="1">
      <c r="A286" s="99">
        <v>3015</v>
      </c>
      <c r="B286" s="916" t="s">
        <v>867</v>
      </c>
      <c r="C286" s="916" t="s">
        <v>1059</v>
      </c>
      <c r="D286" s="916">
        <v>6784</v>
      </c>
      <c r="E286" s="916" t="s">
        <v>869</v>
      </c>
      <c r="F286" s="916" t="s">
        <v>968</v>
      </c>
      <c r="G286" s="388">
        <v>325</v>
      </c>
      <c r="H286" s="388">
        <v>1400</v>
      </c>
      <c r="I286" s="388">
        <v>71431.5</v>
      </c>
      <c r="J286" s="388">
        <v>64144.5</v>
      </c>
      <c r="K286" s="388">
        <v>297</v>
      </c>
      <c r="L286" s="388">
        <v>13613.6</v>
      </c>
      <c r="M286" s="388">
        <v>12023</v>
      </c>
      <c r="N286" s="388">
        <v>0</v>
      </c>
      <c r="O286" s="388"/>
      <c r="P286" s="388"/>
      <c r="Q286" s="853"/>
    </row>
    <row r="287" spans="1:17" customFormat="1">
      <c r="A287" s="99">
        <v>3015</v>
      </c>
      <c r="B287" s="916" t="s">
        <v>867</v>
      </c>
      <c r="C287" s="916" t="s">
        <v>1059</v>
      </c>
      <c r="D287" s="916">
        <v>6784</v>
      </c>
      <c r="E287" s="916" t="s">
        <v>871</v>
      </c>
      <c r="F287" s="916" t="s">
        <v>968</v>
      </c>
      <c r="G287" s="388">
        <v>200</v>
      </c>
      <c r="H287" s="388">
        <v>1400</v>
      </c>
      <c r="I287" s="388">
        <v>71431.5</v>
      </c>
      <c r="J287" s="388">
        <v>64144.5</v>
      </c>
      <c r="K287" s="388">
        <v>297</v>
      </c>
      <c r="L287" s="388">
        <v>13613.6</v>
      </c>
      <c r="M287" s="388">
        <v>12023</v>
      </c>
      <c r="N287" s="388">
        <v>0</v>
      </c>
      <c r="O287" s="388"/>
      <c r="P287" s="388"/>
      <c r="Q287" s="853"/>
    </row>
    <row r="288" spans="1:17" customFormat="1">
      <c r="A288" s="99">
        <v>3015</v>
      </c>
      <c r="B288" s="916" t="s">
        <v>867</v>
      </c>
      <c r="C288" s="916" t="s">
        <v>1059</v>
      </c>
      <c r="D288" s="916">
        <v>6791</v>
      </c>
      <c r="E288" s="916" t="s">
        <v>871</v>
      </c>
      <c r="F288" s="916" t="s">
        <v>258</v>
      </c>
      <c r="G288" s="388">
        <v>200</v>
      </c>
      <c r="H288" s="388">
        <v>550</v>
      </c>
      <c r="I288" s="388">
        <v>74046</v>
      </c>
      <c r="J288" s="388">
        <v>66759</v>
      </c>
      <c r="K288" s="388">
        <v>297</v>
      </c>
      <c r="L288" s="388">
        <v>13613.6</v>
      </c>
      <c r="M288" s="388">
        <v>12023</v>
      </c>
      <c r="N288" s="388">
        <v>6478.5</v>
      </c>
      <c r="O288" s="388"/>
      <c r="P288" s="388"/>
      <c r="Q288" s="853"/>
    </row>
    <row r="289" spans="1:17" customFormat="1">
      <c r="A289" s="99">
        <v>3015</v>
      </c>
      <c r="B289" s="916" t="s">
        <v>867</v>
      </c>
      <c r="C289" s="916" t="s">
        <v>1059</v>
      </c>
      <c r="D289" s="916">
        <v>6796</v>
      </c>
      <c r="E289" s="916" t="s">
        <v>871</v>
      </c>
      <c r="F289" s="916" t="s">
        <v>879</v>
      </c>
      <c r="G289" s="388">
        <v>200</v>
      </c>
      <c r="H289" s="388">
        <v>550</v>
      </c>
      <c r="I289" s="388">
        <v>74046</v>
      </c>
      <c r="J289" s="388">
        <v>66759</v>
      </c>
      <c r="K289" s="388">
        <v>297</v>
      </c>
      <c r="L289" s="388">
        <v>13613.6</v>
      </c>
      <c r="M289" s="388">
        <v>12023</v>
      </c>
      <c r="N289" s="388">
        <v>0</v>
      </c>
      <c r="O289" s="388"/>
      <c r="P289" s="388"/>
      <c r="Q289" s="853"/>
    </row>
    <row r="290" spans="1:17" customFormat="1">
      <c r="A290" s="99">
        <v>3015</v>
      </c>
      <c r="B290" s="916" t="s">
        <v>867</v>
      </c>
      <c r="C290" s="916" t="s">
        <v>1059</v>
      </c>
      <c r="D290" s="916">
        <v>6798</v>
      </c>
      <c r="E290" s="916" t="s">
        <v>869</v>
      </c>
      <c r="F290" s="916" t="s">
        <v>968</v>
      </c>
      <c r="G290" s="388">
        <v>325</v>
      </c>
      <c r="H290" s="388">
        <v>1400</v>
      </c>
      <c r="I290" s="388">
        <v>71431.5</v>
      </c>
      <c r="J290" s="388">
        <v>64144.5</v>
      </c>
      <c r="K290" s="388">
        <v>297</v>
      </c>
      <c r="L290" s="388">
        <v>13613.6</v>
      </c>
      <c r="M290" s="388">
        <v>12023</v>
      </c>
      <c r="N290" s="388">
        <v>0</v>
      </c>
      <c r="O290" s="388"/>
      <c r="P290" s="388"/>
      <c r="Q290" s="853"/>
    </row>
    <row r="291" spans="1:17" customFormat="1">
      <c r="A291" s="99">
        <v>3015</v>
      </c>
      <c r="B291" s="916" t="s">
        <v>867</v>
      </c>
      <c r="C291" s="916" t="s">
        <v>1059</v>
      </c>
      <c r="D291" s="916">
        <v>6798</v>
      </c>
      <c r="E291" s="916" t="s">
        <v>871</v>
      </c>
      <c r="F291" s="916" t="s">
        <v>968</v>
      </c>
      <c r="G291" s="388">
        <v>200</v>
      </c>
      <c r="H291" s="388">
        <v>1400</v>
      </c>
      <c r="I291" s="388">
        <v>71431.5</v>
      </c>
      <c r="J291" s="388">
        <v>64144.5</v>
      </c>
      <c r="K291" s="388">
        <v>297</v>
      </c>
      <c r="L291" s="388">
        <v>13613.6</v>
      </c>
      <c r="M291" s="388">
        <v>12023</v>
      </c>
      <c r="N291" s="388">
        <v>0</v>
      </c>
      <c r="O291" s="388"/>
      <c r="P291" s="388"/>
      <c r="Q291" s="853"/>
    </row>
    <row r="292" spans="1:17" customFormat="1">
      <c r="A292" s="99">
        <v>3015</v>
      </c>
      <c r="B292" s="916" t="s">
        <v>867</v>
      </c>
      <c r="C292" s="916" t="s">
        <v>1059</v>
      </c>
      <c r="D292" s="916">
        <v>6871</v>
      </c>
      <c r="E292" s="916" t="s">
        <v>871</v>
      </c>
      <c r="F292" s="916" t="s">
        <v>915</v>
      </c>
      <c r="G292" s="388">
        <v>200</v>
      </c>
      <c r="H292" s="388">
        <v>550</v>
      </c>
      <c r="I292" s="388">
        <v>74046</v>
      </c>
      <c r="J292" s="388">
        <v>66759</v>
      </c>
      <c r="K292" s="388">
        <v>297</v>
      </c>
      <c r="L292" s="388">
        <v>13613.6</v>
      </c>
      <c r="M292" s="388">
        <v>12023</v>
      </c>
      <c r="N292" s="388">
        <v>0</v>
      </c>
      <c r="O292" s="388"/>
      <c r="P292" s="388"/>
      <c r="Q292" s="853"/>
    </row>
    <row r="293" spans="1:17" customFormat="1">
      <c r="A293" s="99">
        <v>3015</v>
      </c>
      <c r="B293" s="916" t="s">
        <v>867</v>
      </c>
      <c r="C293" s="916" t="s">
        <v>1059</v>
      </c>
      <c r="D293" s="916">
        <v>6872</v>
      </c>
      <c r="E293" s="916" t="s">
        <v>871</v>
      </c>
      <c r="F293" s="916" t="s">
        <v>258</v>
      </c>
      <c r="G293" s="388">
        <v>200</v>
      </c>
      <c r="H293" s="388">
        <v>550</v>
      </c>
      <c r="I293" s="388">
        <v>74046</v>
      </c>
      <c r="J293" s="388">
        <v>66759</v>
      </c>
      <c r="K293" s="388">
        <v>297</v>
      </c>
      <c r="L293" s="388">
        <v>13613.6</v>
      </c>
      <c r="M293" s="388">
        <v>12023</v>
      </c>
      <c r="N293" s="388">
        <v>0</v>
      </c>
      <c r="O293" s="388"/>
      <c r="P293" s="388"/>
      <c r="Q293" s="853"/>
    </row>
    <row r="294" spans="1:17" customFormat="1">
      <c r="A294" s="99">
        <v>3015</v>
      </c>
      <c r="B294" s="916" t="s">
        <v>867</v>
      </c>
      <c r="C294" s="916" t="s">
        <v>1059</v>
      </c>
      <c r="D294" s="916">
        <v>6958</v>
      </c>
      <c r="E294" s="916" t="s">
        <v>869</v>
      </c>
      <c r="F294" s="916" t="s">
        <v>881</v>
      </c>
      <c r="G294" s="388">
        <v>350</v>
      </c>
      <c r="H294" s="388">
        <v>1400</v>
      </c>
      <c r="I294" s="388">
        <v>71431.5</v>
      </c>
      <c r="J294" s="388">
        <v>64144.5</v>
      </c>
      <c r="K294" s="388">
        <v>297</v>
      </c>
      <c r="L294" s="388">
        <v>13613.6</v>
      </c>
      <c r="M294" s="388">
        <v>12023</v>
      </c>
      <c r="N294" s="388">
        <v>0</v>
      </c>
      <c r="O294" s="388"/>
      <c r="P294" s="388"/>
      <c r="Q294" s="853"/>
    </row>
    <row r="295" spans="1:17" customFormat="1">
      <c r="A295" s="99">
        <v>3015</v>
      </c>
      <c r="B295" s="916" t="s">
        <v>867</v>
      </c>
      <c r="C295" s="916" t="s">
        <v>1059</v>
      </c>
      <c r="D295" s="916">
        <v>6958</v>
      </c>
      <c r="E295" s="916" t="s">
        <v>871</v>
      </c>
      <c r="F295" s="916" t="s">
        <v>881</v>
      </c>
      <c r="G295" s="388">
        <v>225</v>
      </c>
      <c r="H295" s="388">
        <v>1400</v>
      </c>
      <c r="I295" s="388">
        <v>71431.5</v>
      </c>
      <c r="J295" s="388">
        <v>64144.5</v>
      </c>
      <c r="K295" s="388">
        <v>297</v>
      </c>
      <c r="L295" s="388">
        <v>13613.6</v>
      </c>
      <c r="M295" s="388">
        <v>12023</v>
      </c>
      <c r="N295" s="388">
        <v>0</v>
      </c>
      <c r="O295" s="388"/>
      <c r="P295" s="388"/>
      <c r="Q295" s="853"/>
    </row>
    <row r="296" spans="1:17" customFormat="1">
      <c r="A296" s="99">
        <v>3015</v>
      </c>
      <c r="B296" s="916" t="s">
        <v>867</v>
      </c>
      <c r="C296" s="916" t="s">
        <v>1059</v>
      </c>
      <c r="D296" s="916">
        <v>7000</v>
      </c>
      <c r="E296" s="916" t="s">
        <v>869</v>
      </c>
      <c r="F296" s="916" t="s">
        <v>900</v>
      </c>
      <c r="G296" s="388">
        <v>350</v>
      </c>
      <c r="H296" s="388">
        <v>1400</v>
      </c>
      <c r="I296" s="388">
        <v>71431.5</v>
      </c>
      <c r="J296" s="388">
        <v>64144.5</v>
      </c>
      <c r="K296" s="388">
        <v>297</v>
      </c>
      <c r="L296" s="388">
        <v>13613.6</v>
      </c>
      <c r="M296" s="388">
        <v>12023</v>
      </c>
      <c r="N296" s="388">
        <v>0</v>
      </c>
      <c r="O296" s="388"/>
      <c r="P296" s="388"/>
      <c r="Q296" s="853"/>
    </row>
    <row r="297" spans="1:17" customFormat="1">
      <c r="A297" s="99">
        <v>3015</v>
      </c>
      <c r="B297" s="916" t="s">
        <v>867</v>
      </c>
      <c r="C297" s="916" t="s">
        <v>1059</v>
      </c>
      <c r="D297" s="916">
        <v>7004</v>
      </c>
      <c r="E297" s="916" t="s">
        <v>869</v>
      </c>
      <c r="F297" s="916" t="s">
        <v>258</v>
      </c>
      <c r="G297" s="388">
        <v>325</v>
      </c>
      <c r="H297" s="388">
        <v>550</v>
      </c>
      <c r="I297" s="388">
        <v>74046</v>
      </c>
      <c r="J297" s="388">
        <v>66759</v>
      </c>
      <c r="K297" s="388">
        <v>297</v>
      </c>
      <c r="L297" s="388">
        <v>13613.6</v>
      </c>
      <c r="M297" s="388">
        <v>12023</v>
      </c>
      <c r="N297" s="388">
        <v>6478.5</v>
      </c>
      <c r="O297" s="388"/>
      <c r="P297" s="388"/>
      <c r="Q297" s="853"/>
    </row>
    <row r="298" spans="1:17" customFormat="1">
      <c r="A298" s="99">
        <v>3015</v>
      </c>
      <c r="B298" s="916" t="s">
        <v>867</v>
      </c>
      <c r="C298" s="916" t="s">
        <v>1059</v>
      </c>
      <c r="D298" s="916">
        <v>7005</v>
      </c>
      <c r="E298" s="916" t="s">
        <v>869</v>
      </c>
      <c r="F298" s="916" t="s">
        <v>256</v>
      </c>
      <c r="G298" s="388">
        <v>325</v>
      </c>
      <c r="H298" s="388">
        <v>550</v>
      </c>
      <c r="I298" s="388">
        <v>74046</v>
      </c>
      <c r="J298" s="388">
        <v>66759</v>
      </c>
      <c r="K298" s="388">
        <v>297</v>
      </c>
      <c r="L298" s="388">
        <v>13613.6</v>
      </c>
      <c r="M298" s="388">
        <v>12023</v>
      </c>
      <c r="N298" s="388">
        <v>6478.5</v>
      </c>
      <c r="O298" s="388"/>
      <c r="P298" s="388"/>
      <c r="Q298" s="853"/>
    </row>
    <row r="299" spans="1:17" customFormat="1">
      <c r="A299" s="99">
        <v>3015</v>
      </c>
      <c r="B299" s="916" t="s">
        <v>867</v>
      </c>
      <c r="C299" s="916" t="s">
        <v>1059</v>
      </c>
      <c r="D299" s="916">
        <v>7006</v>
      </c>
      <c r="E299" s="916" t="s">
        <v>869</v>
      </c>
      <c r="F299" s="916" t="s">
        <v>909</v>
      </c>
      <c r="G299" s="388">
        <v>375</v>
      </c>
      <c r="H299" s="388">
        <v>550</v>
      </c>
      <c r="I299" s="388">
        <v>74046</v>
      </c>
      <c r="J299" s="388">
        <v>66759</v>
      </c>
      <c r="K299" s="388">
        <v>297</v>
      </c>
      <c r="L299" s="388">
        <v>13613.6</v>
      </c>
      <c r="M299" s="388">
        <v>12023</v>
      </c>
      <c r="N299" s="388">
        <v>0</v>
      </c>
      <c r="O299" s="388"/>
      <c r="P299" s="388"/>
      <c r="Q299" s="853"/>
    </row>
    <row r="300" spans="1:17" customFormat="1">
      <c r="A300" s="99">
        <v>3015</v>
      </c>
      <c r="B300" s="916" t="s">
        <v>867</v>
      </c>
      <c r="C300" s="916" t="s">
        <v>1059</v>
      </c>
      <c r="D300" s="916">
        <v>7006</v>
      </c>
      <c r="E300" s="916" t="s">
        <v>871</v>
      </c>
      <c r="F300" s="916" t="s">
        <v>909</v>
      </c>
      <c r="G300" s="388">
        <v>250</v>
      </c>
      <c r="H300" s="388">
        <v>550</v>
      </c>
      <c r="I300" s="388">
        <v>74046</v>
      </c>
      <c r="J300" s="388">
        <v>66759</v>
      </c>
      <c r="K300" s="388">
        <v>297</v>
      </c>
      <c r="L300" s="388">
        <v>13613.6</v>
      </c>
      <c r="M300" s="388">
        <v>12023</v>
      </c>
      <c r="N300" s="388">
        <v>0</v>
      </c>
      <c r="O300" s="388"/>
      <c r="P300" s="388"/>
      <c r="Q300" s="853"/>
    </row>
    <row r="301" spans="1:17" customFormat="1">
      <c r="A301" s="99">
        <v>3015</v>
      </c>
      <c r="B301" s="916" t="s">
        <v>867</v>
      </c>
      <c r="C301" s="916" t="s">
        <v>1059</v>
      </c>
      <c r="D301" s="916">
        <v>7007</v>
      </c>
      <c r="E301" s="916" t="s">
        <v>869</v>
      </c>
      <c r="F301" s="916" t="s">
        <v>879</v>
      </c>
      <c r="G301" s="388">
        <v>325</v>
      </c>
      <c r="H301" s="388">
        <v>550</v>
      </c>
      <c r="I301" s="388">
        <v>74046</v>
      </c>
      <c r="J301" s="388">
        <v>66759</v>
      </c>
      <c r="K301" s="388">
        <v>297</v>
      </c>
      <c r="L301" s="388">
        <v>13613.6</v>
      </c>
      <c r="M301" s="388">
        <v>12023</v>
      </c>
      <c r="N301" s="388">
        <v>0</v>
      </c>
      <c r="O301" s="388"/>
      <c r="P301" s="388"/>
      <c r="Q301" s="853"/>
    </row>
    <row r="302" spans="1:17" customFormat="1">
      <c r="A302" s="99">
        <v>3015</v>
      </c>
      <c r="B302" s="916" t="s">
        <v>867</v>
      </c>
      <c r="C302" s="916" t="s">
        <v>1059</v>
      </c>
      <c r="D302" s="916">
        <v>7020</v>
      </c>
      <c r="E302" s="916" t="s">
        <v>873</v>
      </c>
      <c r="F302" s="916" t="s">
        <v>909</v>
      </c>
      <c r="G302" s="388">
        <v>125</v>
      </c>
      <c r="H302" s="388">
        <v>550</v>
      </c>
      <c r="I302" s="388">
        <v>74046</v>
      </c>
      <c r="J302" s="388">
        <v>66759</v>
      </c>
      <c r="K302" s="388">
        <v>297</v>
      </c>
      <c r="L302" s="388">
        <v>13613.6</v>
      </c>
      <c r="M302" s="388">
        <v>12023</v>
      </c>
      <c r="N302" s="388">
        <v>0</v>
      </c>
      <c r="O302" s="388"/>
      <c r="P302" s="388"/>
      <c r="Q302" s="853"/>
    </row>
    <row r="303" spans="1:17" customFormat="1">
      <c r="A303" s="99">
        <v>3015</v>
      </c>
      <c r="B303" s="916" t="s">
        <v>867</v>
      </c>
      <c r="C303" s="916" t="s">
        <v>1059</v>
      </c>
      <c r="D303" s="916">
        <v>7173</v>
      </c>
      <c r="E303" s="916" t="s">
        <v>873</v>
      </c>
      <c r="F303" s="916" t="s">
        <v>870</v>
      </c>
      <c r="G303" s="388">
        <v>75</v>
      </c>
      <c r="H303" s="388">
        <v>550</v>
      </c>
      <c r="I303" s="388">
        <v>74046</v>
      </c>
      <c r="J303" s="388">
        <v>66759</v>
      </c>
      <c r="K303" s="388">
        <v>297</v>
      </c>
      <c r="L303" s="388">
        <v>13613.6</v>
      </c>
      <c r="M303" s="388">
        <v>12023</v>
      </c>
      <c r="N303" s="388">
        <v>0</v>
      </c>
      <c r="O303" s="388"/>
      <c r="P303" s="388"/>
      <c r="Q303" s="853"/>
    </row>
    <row r="304" spans="1:17" customFormat="1">
      <c r="A304" s="99">
        <v>3015</v>
      </c>
      <c r="B304" s="916" t="s">
        <v>867</v>
      </c>
      <c r="C304" s="916" t="s">
        <v>1059</v>
      </c>
      <c r="D304" s="916">
        <v>7458</v>
      </c>
      <c r="E304" s="916" t="s">
        <v>871</v>
      </c>
      <c r="F304" s="916" t="s">
        <v>918</v>
      </c>
      <c r="G304" s="388">
        <v>200</v>
      </c>
      <c r="H304" s="388">
        <v>550</v>
      </c>
      <c r="I304" s="388">
        <v>74046</v>
      </c>
      <c r="J304" s="388">
        <v>66759</v>
      </c>
      <c r="K304" s="388">
        <v>297</v>
      </c>
      <c r="L304" s="388">
        <v>13613.6</v>
      </c>
      <c r="M304" s="388">
        <v>12023</v>
      </c>
      <c r="N304" s="388">
        <v>0</v>
      </c>
      <c r="O304" s="388"/>
      <c r="P304" s="388"/>
      <c r="Q304" s="853"/>
    </row>
    <row r="305" spans="1:17" customFormat="1">
      <c r="A305" s="99">
        <v>3015</v>
      </c>
      <c r="B305" s="916" t="s">
        <v>867</v>
      </c>
      <c r="C305" s="916" t="s">
        <v>1059</v>
      </c>
      <c r="D305" s="916">
        <v>7458</v>
      </c>
      <c r="E305" s="916" t="s">
        <v>873</v>
      </c>
      <c r="F305" s="916" t="s">
        <v>918</v>
      </c>
      <c r="G305" s="388">
        <v>75</v>
      </c>
      <c r="H305" s="388">
        <v>550</v>
      </c>
      <c r="I305" s="388">
        <v>74046</v>
      </c>
      <c r="J305" s="388">
        <v>66759</v>
      </c>
      <c r="K305" s="388">
        <v>297</v>
      </c>
      <c r="L305" s="388">
        <v>13613.6</v>
      </c>
      <c r="M305" s="388">
        <v>12023</v>
      </c>
      <c r="N305" s="388">
        <v>0</v>
      </c>
      <c r="O305" s="388"/>
      <c r="P305" s="388"/>
      <c r="Q305" s="853"/>
    </row>
    <row r="306" spans="1:17" customFormat="1">
      <c r="A306" s="99">
        <v>3015</v>
      </c>
      <c r="B306" s="916" t="s">
        <v>867</v>
      </c>
      <c r="C306" s="916" t="s">
        <v>1059</v>
      </c>
      <c r="D306" s="916">
        <v>7493</v>
      </c>
      <c r="E306" s="916" t="s">
        <v>869</v>
      </c>
      <c r="F306" s="916" t="s">
        <v>930</v>
      </c>
      <c r="G306" s="388">
        <v>325</v>
      </c>
      <c r="H306" s="388">
        <v>1400</v>
      </c>
      <c r="I306" s="388">
        <v>71431.5</v>
      </c>
      <c r="J306" s="388">
        <v>64144.5</v>
      </c>
      <c r="K306" s="388">
        <v>297</v>
      </c>
      <c r="L306" s="388">
        <v>13613.6</v>
      </c>
      <c r="M306" s="388">
        <v>12023</v>
      </c>
      <c r="N306" s="388">
        <v>0</v>
      </c>
      <c r="O306" s="388"/>
      <c r="P306" s="388"/>
      <c r="Q306" s="853"/>
    </row>
    <row r="307" spans="1:17" customFormat="1">
      <c r="A307" s="99">
        <v>3015</v>
      </c>
      <c r="B307" s="916" t="s">
        <v>867</v>
      </c>
      <c r="C307" s="916" t="s">
        <v>1059</v>
      </c>
      <c r="D307" s="916">
        <v>7493</v>
      </c>
      <c r="E307" s="916" t="s">
        <v>871</v>
      </c>
      <c r="F307" s="916" t="s">
        <v>930</v>
      </c>
      <c r="G307" s="388">
        <v>200</v>
      </c>
      <c r="H307" s="388">
        <v>1400</v>
      </c>
      <c r="I307" s="388">
        <v>71431.5</v>
      </c>
      <c r="J307" s="388">
        <v>64144.5</v>
      </c>
      <c r="K307" s="388">
        <v>297</v>
      </c>
      <c r="L307" s="388">
        <v>13613.6</v>
      </c>
      <c r="M307" s="388">
        <v>12023</v>
      </c>
      <c r="N307" s="388">
        <v>0</v>
      </c>
      <c r="O307" s="388"/>
      <c r="P307" s="388"/>
      <c r="Q307" s="853"/>
    </row>
    <row r="308" spans="1:17" customFormat="1">
      <c r="A308" s="99">
        <v>3015</v>
      </c>
      <c r="B308" s="916" t="s">
        <v>867</v>
      </c>
      <c r="C308" s="916" t="s">
        <v>1059</v>
      </c>
      <c r="D308" s="916">
        <v>7497</v>
      </c>
      <c r="E308" s="916" t="s">
        <v>871</v>
      </c>
      <c r="F308" s="916" t="s">
        <v>933</v>
      </c>
      <c r="G308" s="388">
        <v>200</v>
      </c>
      <c r="H308" s="388">
        <v>1400</v>
      </c>
      <c r="I308" s="388">
        <v>71431.5</v>
      </c>
      <c r="J308" s="388">
        <v>64144.5</v>
      </c>
      <c r="K308" s="388">
        <v>297</v>
      </c>
      <c r="L308" s="388">
        <v>13613.6</v>
      </c>
      <c r="M308" s="388">
        <v>12023</v>
      </c>
      <c r="N308" s="388">
        <v>0</v>
      </c>
      <c r="O308" s="388"/>
      <c r="P308" s="388"/>
      <c r="Q308" s="853"/>
    </row>
    <row r="309" spans="1:17" customFormat="1">
      <c r="A309" s="99">
        <v>3015</v>
      </c>
      <c r="B309" s="916" t="s">
        <v>867</v>
      </c>
      <c r="C309" s="916" t="s">
        <v>1059</v>
      </c>
      <c r="D309" s="916">
        <v>7497</v>
      </c>
      <c r="E309" s="916" t="s">
        <v>873</v>
      </c>
      <c r="F309" s="916" t="s">
        <v>933</v>
      </c>
      <c r="G309" s="388">
        <v>75</v>
      </c>
      <c r="H309" s="388">
        <v>1400</v>
      </c>
      <c r="I309" s="388">
        <v>71431.5</v>
      </c>
      <c r="J309" s="388">
        <v>64144.5</v>
      </c>
      <c r="K309" s="388">
        <v>297</v>
      </c>
      <c r="L309" s="388">
        <v>13613.6</v>
      </c>
      <c r="M309" s="388">
        <v>12023</v>
      </c>
      <c r="N309" s="388">
        <v>0</v>
      </c>
      <c r="O309" s="388"/>
      <c r="P309" s="388"/>
      <c r="Q309" s="853"/>
    </row>
    <row r="310" spans="1:17" customFormat="1">
      <c r="A310" s="99">
        <v>3015</v>
      </c>
      <c r="B310" s="916" t="s">
        <v>867</v>
      </c>
      <c r="C310" s="916" t="s">
        <v>1059</v>
      </c>
      <c r="D310" s="916">
        <v>7615</v>
      </c>
      <c r="E310" s="916" t="s">
        <v>869</v>
      </c>
      <c r="F310" s="916" t="s">
        <v>909</v>
      </c>
      <c r="G310" s="388">
        <v>375</v>
      </c>
      <c r="H310" s="388">
        <v>550</v>
      </c>
      <c r="I310" s="388">
        <v>74046</v>
      </c>
      <c r="J310" s="388">
        <v>66759</v>
      </c>
      <c r="K310" s="388">
        <v>297</v>
      </c>
      <c r="L310" s="388">
        <v>13613.6</v>
      </c>
      <c r="M310" s="388">
        <v>12023</v>
      </c>
      <c r="N310" s="388">
        <v>0</v>
      </c>
      <c r="O310" s="388"/>
      <c r="P310" s="388"/>
      <c r="Q310" s="853"/>
    </row>
    <row r="311" spans="1:17" customFormat="1">
      <c r="A311" s="99">
        <v>3015</v>
      </c>
      <c r="B311" s="916" t="s">
        <v>867</v>
      </c>
      <c r="C311" s="916" t="s">
        <v>1059</v>
      </c>
      <c r="D311" s="916">
        <v>7615</v>
      </c>
      <c r="E311" s="916" t="s">
        <v>871</v>
      </c>
      <c r="F311" s="916" t="s">
        <v>909</v>
      </c>
      <c r="G311" s="388">
        <v>250</v>
      </c>
      <c r="H311" s="388">
        <v>550</v>
      </c>
      <c r="I311" s="388">
        <v>74046</v>
      </c>
      <c r="J311" s="388">
        <v>66759</v>
      </c>
      <c r="K311" s="388">
        <v>297</v>
      </c>
      <c r="L311" s="388">
        <v>13613.6</v>
      </c>
      <c r="M311" s="388">
        <v>12023</v>
      </c>
      <c r="N311" s="388">
        <v>0</v>
      </c>
      <c r="O311" s="388"/>
      <c r="P311" s="388"/>
      <c r="Q311" s="853"/>
    </row>
    <row r="312" spans="1:17" customFormat="1">
      <c r="A312" s="99">
        <v>3015</v>
      </c>
      <c r="B312" s="916" t="s">
        <v>867</v>
      </c>
      <c r="C312" s="916" t="s">
        <v>1059</v>
      </c>
      <c r="D312" s="916">
        <v>7615</v>
      </c>
      <c r="E312" s="916" t="s">
        <v>873</v>
      </c>
      <c r="F312" s="916" t="s">
        <v>909</v>
      </c>
      <c r="G312" s="388">
        <v>125</v>
      </c>
      <c r="H312" s="388">
        <v>550</v>
      </c>
      <c r="I312" s="388">
        <v>74046</v>
      </c>
      <c r="J312" s="388">
        <v>66759</v>
      </c>
      <c r="K312" s="388">
        <v>297</v>
      </c>
      <c r="L312" s="388">
        <v>13613.6</v>
      </c>
      <c r="M312" s="388">
        <v>12023</v>
      </c>
      <c r="N312" s="388">
        <v>0</v>
      </c>
      <c r="O312" s="388"/>
      <c r="P312" s="388"/>
      <c r="Q312" s="853"/>
    </row>
    <row r="313" spans="1:17" customFormat="1">
      <c r="A313" s="99">
        <v>3015</v>
      </c>
      <c r="B313" s="916" t="s">
        <v>867</v>
      </c>
      <c r="C313" s="916" t="s">
        <v>1059</v>
      </c>
      <c r="D313" s="916">
        <v>7616</v>
      </c>
      <c r="E313" s="916" t="s">
        <v>869</v>
      </c>
      <c r="F313" s="916" t="s">
        <v>404</v>
      </c>
      <c r="G313" s="388">
        <v>400</v>
      </c>
      <c r="H313" s="388">
        <v>1400</v>
      </c>
      <c r="I313" s="388">
        <v>71431.5</v>
      </c>
      <c r="J313" s="388">
        <v>64144.5</v>
      </c>
      <c r="K313" s="388">
        <v>297</v>
      </c>
      <c r="L313" s="388">
        <v>13613.6</v>
      </c>
      <c r="M313" s="388">
        <v>12023</v>
      </c>
      <c r="N313" s="388">
        <v>6478.5</v>
      </c>
      <c r="O313" s="388"/>
      <c r="P313" s="388"/>
      <c r="Q313" s="853"/>
    </row>
    <row r="314" spans="1:17" customFormat="1">
      <c r="A314" s="99">
        <v>3015</v>
      </c>
      <c r="B314" s="916" t="s">
        <v>867</v>
      </c>
      <c r="C314" s="916" t="s">
        <v>1059</v>
      </c>
      <c r="D314" s="916">
        <v>7858</v>
      </c>
      <c r="E314" s="916" t="s">
        <v>869</v>
      </c>
      <c r="F314" s="916" t="s">
        <v>258</v>
      </c>
      <c r="G314" s="388">
        <v>325</v>
      </c>
      <c r="H314" s="388">
        <v>550</v>
      </c>
      <c r="I314" s="388">
        <v>74046</v>
      </c>
      <c r="J314" s="388">
        <v>66759</v>
      </c>
      <c r="K314" s="388">
        <v>297</v>
      </c>
      <c r="L314" s="388">
        <v>13613.6</v>
      </c>
      <c r="M314" s="388">
        <v>12023</v>
      </c>
      <c r="N314" s="388">
        <v>6478.5</v>
      </c>
      <c r="O314" s="388"/>
      <c r="P314" s="388"/>
      <c r="Q314" s="853"/>
    </row>
    <row r="315" spans="1:17" customFormat="1">
      <c r="A315" s="99">
        <v>3015</v>
      </c>
      <c r="B315" s="916" t="s">
        <v>867</v>
      </c>
      <c r="C315" s="916" t="s">
        <v>1059</v>
      </c>
      <c r="D315" s="916">
        <v>7858</v>
      </c>
      <c r="E315" s="916" t="s">
        <v>871</v>
      </c>
      <c r="F315" s="916" t="s">
        <v>258</v>
      </c>
      <c r="G315" s="388">
        <v>200</v>
      </c>
      <c r="H315" s="388">
        <v>550</v>
      </c>
      <c r="I315" s="388">
        <v>74046</v>
      </c>
      <c r="J315" s="388">
        <v>66759</v>
      </c>
      <c r="K315" s="388">
        <v>297</v>
      </c>
      <c r="L315" s="388">
        <v>13613.6</v>
      </c>
      <c r="M315" s="388">
        <v>12023</v>
      </c>
      <c r="N315" s="388">
        <v>6478.5</v>
      </c>
      <c r="O315" s="388"/>
      <c r="P315" s="388"/>
      <c r="Q315" s="853"/>
    </row>
    <row r="316" spans="1:17" customFormat="1">
      <c r="A316" s="99">
        <v>3015</v>
      </c>
      <c r="B316" s="916" t="s">
        <v>867</v>
      </c>
      <c r="C316" s="916" t="s">
        <v>1059</v>
      </c>
      <c r="D316" s="916">
        <v>7859</v>
      </c>
      <c r="E316" s="916" t="s">
        <v>873</v>
      </c>
      <c r="F316" s="916" t="s">
        <v>875</v>
      </c>
      <c r="G316" s="388">
        <v>75</v>
      </c>
      <c r="H316" s="388">
        <v>1400</v>
      </c>
      <c r="I316" s="388">
        <v>71431.5</v>
      </c>
      <c r="J316" s="388">
        <v>64144.5</v>
      </c>
      <c r="K316" s="388">
        <v>297</v>
      </c>
      <c r="L316" s="388">
        <v>13613.6</v>
      </c>
      <c r="M316" s="388">
        <v>12023</v>
      </c>
      <c r="N316" s="388">
        <v>0</v>
      </c>
      <c r="O316" s="388"/>
      <c r="P316" s="388"/>
      <c r="Q316" s="853"/>
    </row>
    <row r="317" spans="1:17" customFormat="1">
      <c r="A317" s="99">
        <v>3015</v>
      </c>
      <c r="B317" s="916" t="s">
        <v>867</v>
      </c>
      <c r="C317" s="916" t="s">
        <v>1059</v>
      </c>
      <c r="D317" s="916">
        <v>7897</v>
      </c>
      <c r="E317" s="916" t="s">
        <v>871</v>
      </c>
      <c r="F317" s="916" t="s">
        <v>878</v>
      </c>
      <c r="G317" s="388">
        <v>200</v>
      </c>
      <c r="H317" s="388">
        <v>550</v>
      </c>
      <c r="I317" s="388">
        <v>74046</v>
      </c>
      <c r="J317" s="388">
        <v>66759</v>
      </c>
      <c r="K317" s="388">
        <v>297</v>
      </c>
      <c r="L317" s="388">
        <v>13613.6</v>
      </c>
      <c r="M317" s="388">
        <v>12023</v>
      </c>
      <c r="N317" s="388">
        <v>0</v>
      </c>
      <c r="O317" s="388"/>
      <c r="P317" s="388"/>
      <c r="Q317" s="853"/>
    </row>
    <row r="318" spans="1:17" customFormat="1">
      <c r="A318" s="99">
        <v>3015</v>
      </c>
      <c r="B318" s="916" t="s">
        <v>867</v>
      </c>
      <c r="C318" s="916" t="s">
        <v>1059</v>
      </c>
      <c r="D318" s="916">
        <v>7897</v>
      </c>
      <c r="E318" s="916" t="s">
        <v>873</v>
      </c>
      <c r="F318" s="916" t="s">
        <v>878</v>
      </c>
      <c r="G318" s="388">
        <v>75</v>
      </c>
      <c r="H318" s="388">
        <v>550</v>
      </c>
      <c r="I318" s="388">
        <v>74046</v>
      </c>
      <c r="J318" s="388">
        <v>66759</v>
      </c>
      <c r="K318" s="388">
        <v>297</v>
      </c>
      <c r="L318" s="388">
        <v>13613.6</v>
      </c>
      <c r="M318" s="388">
        <v>12023</v>
      </c>
      <c r="N318" s="388">
        <v>0</v>
      </c>
      <c r="O318" s="388"/>
      <c r="P318" s="388"/>
      <c r="Q318" s="853"/>
    </row>
    <row r="319" spans="1:17" customFormat="1">
      <c r="A319" s="99">
        <v>3015</v>
      </c>
      <c r="B319" s="916" t="s">
        <v>867</v>
      </c>
      <c r="C319" s="916" t="s">
        <v>1059</v>
      </c>
      <c r="D319" s="916">
        <v>7926</v>
      </c>
      <c r="E319" s="916" t="s">
        <v>871</v>
      </c>
      <c r="F319" s="916" t="s">
        <v>931</v>
      </c>
      <c r="G319" s="388">
        <v>200</v>
      </c>
      <c r="H319" s="388">
        <v>1400</v>
      </c>
      <c r="I319" s="388">
        <v>71431.5</v>
      </c>
      <c r="J319" s="388">
        <v>64144.5</v>
      </c>
      <c r="K319" s="388">
        <v>297</v>
      </c>
      <c r="L319" s="388">
        <v>13613.6</v>
      </c>
      <c r="M319" s="388">
        <v>12023</v>
      </c>
      <c r="N319" s="388">
        <v>0</v>
      </c>
      <c r="O319" s="388"/>
      <c r="P319" s="388"/>
      <c r="Q319" s="853"/>
    </row>
    <row r="320" spans="1:17" customFormat="1">
      <c r="A320" s="99">
        <v>3015</v>
      </c>
      <c r="B320" s="916" t="s">
        <v>867</v>
      </c>
      <c r="C320" s="916" t="s">
        <v>1059</v>
      </c>
      <c r="D320" s="916">
        <v>7926</v>
      </c>
      <c r="E320" s="916" t="s">
        <v>873</v>
      </c>
      <c r="F320" s="916" t="s">
        <v>931</v>
      </c>
      <c r="G320" s="388">
        <v>75</v>
      </c>
      <c r="H320" s="388">
        <v>1400</v>
      </c>
      <c r="I320" s="388">
        <v>71431.5</v>
      </c>
      <c r="J320" s="388">
        <v>64144.5</v>
      </c>
      <c r="K320" s="388">
        <v>297</v>
      </c>
      <c r="L320" s="388">
        <v>13613.6</v>
      </c>
      <c r="M320" s="388">
        <v>12023</v>
      </c>
      <c r="N320" s="388">
        <v>0</v>
      </c>
      <c r="O320" s="388"/>
      <c r="P320" s="388"/>
      <c r="Q320" s="853"/>
    </row>
    <row r="321" spans="1:17" customFormat="1">
      <c r="A321" s="99">
        <v>3015</v>
      </c>
      <c r="B321" s="916" t="s">
        <v>867</v>
      </c>
      <c r="C321" s="916" t="s">
        <v>1059</v>
      </c>
      <c r="D321" s="916">
        <v>7929</v>
      </c>
      <c r="E321" s="916" t="s">
        <v>871</v>
      </c>
      <c r="F321" s="916" t="s">
        <v>925</v>
      </c>
      <c r="G321" s="388">
        <v>200</v>
      </c>
      <c r="H321" s="388">
        <v>1400</v>
      </c>
      <c r="I321" s="388">
        <v>71431.5</v>
      </c>
      <c r="J321" s="388">
        <v>64144.5</v>
      </c>
      <c r="K321" s="388">
        <v>297</v>
      </c>
      <c r="L321" s="388">
        <v>13613.6</v>
      </c>
      <c r="M321" s="388">
        <v>12023</v>
      </c>
      <c r="N321" s="388">
        <v>0</v>
      </c>
      <c r="O321" s="388"/>
      <c r="P321" s="388"/>
      <c r="Q321" s="853"/>
    </row>
    <row r="322" spans="1:17" customFormat="1">
      <c r="A322" s="99">
        <v>3015</v>
      </c>
      <c r="B322" s="916" t="s">
        <v>867</v>
      </c>
      <c r="C322" s="916" t="s">
        <v>1059</v>
      </c>
      <c r="D322" s="916">
        <v>7929</v>
      </c>
      <c r="E322" s="916" t="s">
        <v>873</v>
      </c>
      <c r="F322" s="916" t="s">
        <v>925</v>
      </c>
      <c r="G322" s="388">
        <v>75</v>
      </c>
      <c r="H322" s="388">
        <v>1400</v>
      </c>
      <c r="I322" s="388">
        <v>71431.5</v>
      </c>
      <c r="J322" s="388">
        <v>64144.5</v>
      </c>
      <c r="K322" s="388">
        <v>297</v>
      </c>
      <c r="L322" s="388">
        <v>13613.6</v>
      </c>
      <c r="M322" s="388">
        <v>12023</v>
      </c>
      <c r="N322" s="388">
        <v>0</v>
      </c>
      <c r="O322" s="388"/>
      <c r="P322" s="388"/>
      <c r="Q322" s="853"/>
    </row>
    <row r="323" spans="1:17" customFormat="1">
      <c r="A323" s="99">
        <v>3015</v>
      </c>
      <c r="B323" s="916" t="s">
        <v>867</v>
      </c>
      <c r="C323" s="916" t="s">
        <v>1059</v>
      </c>
      <c r="D323" s="916">
        <v>7932</v>
      </c>
      <c r="E323" s="916" t="s">
        <v>871</v>
      </c>
      <c r="F323" s="916" t="s">
        <v>904</v>
      </c>
      <c r="G323" s="388">
        <v>200</v>
      </c>
      <c r="H323" s="388">
        <v>550</v>
      </c>
      <c r="I323" s="388">
        <v>74046</v>
      </c>
      <c r="J323" s="388">
        <v>66759</v>
      </c>
      <c r="K323" s="388">
        <v>297</v>
      </c>
      <c r="L323" s="388">
        <v>13613.6</v>
      </c>
      <c r="M323" s="388">
        <v>12023</v>
      </c>
      <c r="N323" s="388">
        <v>0</v>
      </c>
      <c r="O323" s="388"/>
      <c r="P323" s="388"/>
      <c r="Q323" s="853"/>
    </row>
    <row r="324" spans="1:17" customFormat="1">
      <c r="A324" s="99">
        <v>3015</v>
      </c>
      <c r="B324" s="916" t="s">
        <v>867</v>
      </c>
      <c r="C324" s="916" t="s">
        <v>1059</v>
      </c>
      <c r="D324" s="916">
        <v>7932</v>
      </c>
      <c r="E324" s="916" t="s">
        <v>873</v>
      </c>
      <c r="F324" s="916" t="s">
        <v>904</v>
      </c>
      <c r="G324" s="388">
        <v>75</v>
      </c>
      <c r="H324" s="388">
        <v>550</v>
      </c>
      <c r="I324" s="388">
        <v>74046</v>
      </c>
      <c r="J324" s="388">
        <v>66759</v>
      </c>
      <c r="K324" s="388">
        <v>297</v>
      </c>
      <c r="L324" s="388">
        <v>13613.6</v>
      </c>
      <c r="M324" s="388">
        <v>12023</v>
      </c>
      <c r="N324" s="388">
        <v>0</v>
      </c>
      <c r="O324" s="388"/>
      <c r="P324" s="388"/>
      <c r="Q324" s="853"/>
    </row>
    <row r="325" spans="1:17" customFormat="1">
      <c r="A325" s="99">
        <v>3015</v>
      </c>
      <c r="B325" s="916" t="s">
        <v>867</v>
      </c>
      <c r="C325" s="916" t="s">
        <v>1059</v>
      </c>
      <c r="D325" s="916">
        <v>7963</v>
      </c>
      <c r="E325" s="916" t="s">
        <v>871</v>
      </c>
      <c r="F325" s="916" t="s">
        <v>905</v>
      </c>
      <c r="G325" s="388">
        <v>200</v>
      </c>
      <c r="H325" s="388">
        <v>550</v>
      </c>
      <c r="I325" s="388">
        <v>74046</v>
      </c>
      <c r="J325" s="388">
        <v>66759</v>
      </c>
      <c r="K325" s="388">
        <v>297</v>
      </c>
      <c r="L325" s="388">
        <v>13613.6</v>
      </c>
      <c r="M325" s="388">
        <v>12023</v>
      </c>
      <c r="N325" s="388">
        <v>0</v>
      </c>
      <c r="O325" s="388"/>
      <c r="P325" s="388"/>
      <c r="Q325" s="853"/>
    </row>
    <row r="326" spans="1:17" customFormat="1">
      <c r="A326" s="99">
        <v>3015</v>
      </c>
      <c r="B326" s="916" t="s">
        <v>867</v>
      </c>
      <c r="C326" s="916" t="s">
        <v>1059</v>
      </c>
      <c r="D326" s="916">
        <v>7963</v>
      </c>
      <c r="E326" s="916" t="s">
        <v>873</v>
      </c>
      <c r="F326" s="916" t="s">
        <v>905</v>
      </c>
      <c r="G326" s="388">
        <v>75</v>
      </c>
      <c r="H326" s="388">
        <v>550</v>
      </c>
      <c r="I326" s="388">
        <v>74046</v>
      </c>
      <c r="J326" s="388">
        <v>66759</v>
      </c>
      <c r="K326" s="388">
        <v>297</v>
      </c>
      <c r="L326" s="388">
        <v>13613.6</v>
      </c>
      <c r="M326" s="388">
        <v>12023</v>
      </c>
      <c r="N326" s="388">
        <v>0</v>
      </c>
      <c r="O326" s="388"/>
      <c r="P326" s="388"/>
      <c r="Q326" s="853"/>
    </row>
    <row r="327" spans="1:17" customFormat="1">
      <c r="A327" s="99">
        <v>3015</v>
      </c>
      <c r="B327" s="916" t="s">
        <v>867</v>
      </c>
      <c r="C327" s="916" t="s">
        <v>1059</v>
      </c>
      <c r="D327" s="916">
        <v>7967</v>
      </c>
      <c r="E327" s="916" t="s">
        <v>869</v>
      </c>
      <c r="F327" s="916" t="s">
        <v>870</v>
      </c>
      <c r="G327" s="388">
        <v>260</v>
      </c>
      <c r="H327" s="388">
        <v>550</v>
      </c>
      <c r="I327" s="388">
        <v>74046</v>
      </c>
      <c r="J327" s="388">
        <v>66759</v>
      </c>
      <c r="K327" s="388">
        <v>297</v>
      </c>
      <c r="L327" s="388">
        <v>13613.6</v>
      </c>
      <c r="M327" s="388">
        <v>12023</v>
      </c>
      <c r="N327" s="388">
        <v>0</v>
      </c>
      <c r="O327" s="388"/>
      <c r="P327" s="388"/>
      <c r="Q327" s="853"/>
    </row>
    <row r="328" spans="1:17" customFormat="1">
      <c r="A328" s="99">
        <v>3015</v>
      </c>
      <c r="B328" s="916" t="s">
        <v>867</v>
      </c>
      <c r="C328" s="916" t="s">
        <v>1059</v>
      </c>
      <c r="D328" s="916">
        <v>7972</v>
      </c>
      <c r="E328" s="916" t="s">
        <v>869</v>
      </c>
      <c r="F328" s="916" t="s">
        <v>872</v>
      </c>
      <c r="G328" s="388">
        <v>325</v>
      </c>
      <c r="H328" s="388">
        <v>550</v>
      </c>
      <c r="I328" s="388">
        <v>74046</v>
      </c>
      <c r="J328" s="388">
        <v>66759</v>
      </c>
      <c r="K328" s="388">
        <v>297</v>
      </c>
      <c r="L328" s="388">
        <v>13613.6</v>
      </c>
      <c r="M328" s="388">
        <v>12023</v>
      </c>
      <c r="N328" s="388">
        <v>0</v>
      </c>
      <c r="O328" s="388"/>
      <c r="P328" s="388"/>
      <c r="Q328" s="853"/>
    </row>
    <row r="329" spans="1:17" customFormat="1">
      <c r="A329" s="99">
        <v>3015</v>
      </c>
      <c r="B329" s="916" t="s">
        <v>867</v>
      </c>
      <c r="C329" s="916" t="s">
        <v>1059</v>
      </c>
      <c r="D329" s="916">
        <v>7972</v>
      </c>
      <c r="E329" s="916" t="s">
        <v>871</v>
      </c>
      <c r="F329" s="916" t="s">
        <v>872</v>
      </c>
      <c r="G329" s="388">
        <v>210</v>
      </c>
      <c r="H329" s="388">
        <v>550</v>
      </c>
      <c r="I329" s="388">
        <v>74046</v>
      </c>
      <c r="J329" s="388">
        <v>66759</v>
      </c>
      <c r="K329" s="388">
        <v>297</v>
      </c>
      <c r="L329" s="388">
        <v>13613.6</v>
      </c>
      <c r="M329" s="388">
        <v>12023</v>
      </c>
      <c r="N329" s="388">
        <v>0</v>
      </c>
      <c r="O329" s="388"/>
      <c r="P329" s="388"/>
      <c r="Q329" s="853"/>
    </row>
    <row r="330" spans="1:17" customFormat="1">
      <c r="A330" s="99">
        <v>3015</v>
      </c>
      <c r="B330" s="916" t="s">
        <v>867</v>
      </c>
      <c r="C330" s="916" t="s">
        <v>1059</v>
      </c>
      <c r="D330" s="916">
        <v>7972</v>
      </c>
      <c r="E330" s="916" t="s">
        <v>873</v>
      </c>
      <c r="F330" s="916" t="s">
        <v>872</v>
      </c>
      <c r="G330" s="388">
        <v>75</v>
      </c>
      <c r="H330" s="388">
        <v>550</v>
      </c>
      <c r="I330" s="388">
        <v>74046</v>
      </c>
      <c r="J330" s="388">
        <v>66759</v>
      </c>
      <c r="K330" s="388">
        <v>297</v>
      </c>
      <c r="L330" s="388">
        <v>13613.6</v>
      </c>
      <c r="M330" s="388">
        <v>12023</v>
      </c>
      <c r="N330" s="388">
        <v>0</v>
      </c>
      <c r="O330" s="388"/>
      <c r="P330" s="388"/>
      <c r="Q330" s="853"/>
    </row>
    <row r="331" spans="1:17" customFormat="1">
      <c r="A331" s="99">
        <v>3015</v>
      </c>
      <c r="B331" s="916" t="s">
        <v>867</v>
      </c>
      <c r="C331" s="916" t="s">
        <v>1059</v>
      </c>
      <c r="D331" s="916">
        <v>8064</v>
      </c>
      <c r="E331" s="916" t="s">
        <v>869</v>
      </c>
      <c r="F331" s="916" t="s">
        <v>969</v>
      </c>
      <c r="G331" s="388">
        <v>325</v>
      </c>
      <c r="H331" s="388">
        <v>1400</v>
      </c>
      <c r="I331" s="388">
        <v>71431.5</v>
      </c>
      <c r="J331" s="388">
        <v>64144.5</v>
      </c>
      <c r="K331" s="388">
        <v>297</v>
      </c>
      <c r="L331" s="388">
        <v>13613.6</v>
      </c>
      <c r="M331" s="388">
        <v>12023</v>
      </c>
      <c r="N331" s="388">
        <v>0</v>
      </c>
      <c r="O331" s="388"/>
      <c r="P331" s="388"/>
      <c r="Q331" s="853"/>
    </row>
    <row r="332" spans="1:17" customFormat="1">
      <c r="A332" s="99">
        <v>3015</v>
      </c>
      <c r="B332" s="916" t="s">
        <v>867</v>
      </c>
      <c r="C332" s="916" t="s">
        <v>1059</v>
      </c>
      <c r="D332" s="916">
        <v>8064</v>
      </c>
      <c r="E332" s="916" t="s">
        <v>871</v>
      </c>
      <c r="F332" s="916" t="s">
        <v>969</v>
      </c>
      <c r="G332" s="388">
        <v>200</v>
      </c>
      <c r="H332" s="388">
        <v>1400</v>
      </c>
      <c r="I332" s="388">
        <v>71431.5</v>
      </c>
      <c r="J332" s="388">
        <v>64144.5</v>
      </c>
      <c r="K332" s="388">
        <v>297</v>
      </c>
      <c r="L332" s="388">
        <v>13613.6</v>
      </c>
      <c r="M332" s="388">
        <v>12023</v>
      </c>
      <c r="N332" s="388">
        <v>0</v>
      </c>
      <c r="O332" s="388"/>
      <c r="P332" s="388"/>
      <c r="Q332" s="853"/>
    </row>
    <row r="333" spans="1:17" customFormat="1">
      <c r="A333" s="99">
        <v>3015</v>
      </c>
      <c r="B333" s="916" t="s">
        <v>867</v>
      </c>
      <c r="C333" s="916" t="s">
        <v>1059</v>
      </c>
      <c r="D333" s="916">
        <v>8234</v>
      </c>
      <c r="E333" s="916" t="s">
        <v>869</v>
      </c>
      <c r="F333" s="916" t="s">
        <v>921</v>
      </c>
      <c r="G333" s="388">
        <v>325</v>
      </c>
      <c r="H333" s="388">
        <v>1400</v>
      </c>
      <c r="I333" s="388">
        <v>71431.5</v>
      </c>
      <c r="J333" s="388">
        <v>64144.5</v>
      </c>
      <c r="K333" s="388">
        <v>297</v>
      </c>
      <c r="L333" s="388">
        <v>13613.6</v>
      </c>
      <c r="M333" s="388">
        <v>12023</v>
      </c>
      <c r="N333" s="388">
        <v>0</v>
      </c>
      <c r="O333" s="388"/>
      <c r="P333" s="388"/>
      <c r="Q333" s="853"/>
    </row>
    <row r="334" spans="1:17" customFormat="1">
      <c r="A334" s="99">
        <v>3015</v>
      </c>
      <c r="B334" s="916" t="s">
        <v>867</v>
      </c>
      <c r="C334" s="916" t="s">
        <v>1059</v>
      </c>
      <c r="D334" s="916">
        <v>8234</v>
      </c>
      <c r="E334" s="916" t="s">
        <v>871</v>
      </c>
      <c r="F334" s="916" t="s">
        <v>921</v>
      </c>
      <c r="G334" s="388">
        <v>200</v>
      </c>
      <c r="H334" s="388">
        <v>1400</v>
      </c>
      <c r="I334" s="388">
        <v>71431.5</v>
      </c>
      <c r="J334" s="388">
        <v>64144.5</v>
      </c>
      <c r="K334" s="388">
        <v>297</v>
      </c>
      <c r="L334" s="388">
        <v>13613.6</v>
      </c>
      <c r="M334" s="388">
        <v>12023</v>
      </c>
      <c r="N334" s="388">
        <v>0</v>
      </c>
      <c r="O334" s="388"/>
      <c r="P334" s="388"/>
      <c r="Q334" s="853"/>
    </row>
    <row r="335" spans="1:17" customFormat="1">
      <c r="A335" s="99">
        <v>3015</v>
      </c>
      <c r="B335" s="916" t="s">
        <v>867</v>
      </c>
      <c r="C335" s="916" t="s">
        <v>1059</v>
      </c>
      <c r="D335" s="916">
        <v>10801</v>
      </c>
      <c r="E335" s="916" t="s">
        <v>873</v>
      </c>
      <c r="F335" s="916" t="s">
        <v>900</v>
      </c>
      <c r="G335" s="388"/>
      <c r="H335" s="388">
        <v>1400</v>
      </c>
      <c r="I335" s="388">
        <v>71431.5</v>
      </c>
      <c r="J335" s="388">
        <v>64144.5</v>
      </c>
      <c r="K335" s="388">
        <v>297</v>
      </c>
      <c r="L335" s="388">
        <v>13613.6</v>
      </c>
      <c r="M335" s="388">
        <v>12023</v>
      </c>
      <c r="N335" s="388">
        <v>0</v>
      </c>
      <c r="O335" s="388"/>
      <c r="P335" s="388"/>
      <c r="Q335" s="853"/>
    </row>
    <row r="336" spans="1:17" customFormat="1">
      <c r="A336" s="99">
        <v>3015</v>
      </c>
      <c r="B336" s="916" t="s">
        <v>867</v>
      </c>
      <c r="C336" s="916" t="s">
        <v>1059</v>
      </c>
      <c r="D336" s="916">
        <v>10830</v>
      </c>
      <c r="E336" s="916" t="s">
        <v>873</v>
      </c>
      <c r="F336" s="916" t="s">
        <v>970</v>
      </c>
      <c r="G336" s="388"/>
      <c r="H336" s="388">
        <v>1400</v>
      </c>
      <c r="I336" s="388">
        <v>71431.5</v>
      </c>
      <c r="J336" s="388">
        <v>64144.5</v>
      </c>
      <c r="K336" s="388">
        <v>297</v>
      </c>
      <c r="L336" s="388">
        <v>13613.6</v>
      </c>
      <c r="M336" s="388">
        <v>12023</v>
      </c>
      <c r="N336" s="388">
        <v>0</v>
      </c>
      <c r="O336" s="388"/>
      <c r="P336" s="388"/>
      <c r="Q336" s="853"/>
    </row>
    <row r="337" spans="1:17" customFormat="1">
      <c r="A337" s="99">
        <v>3015</v>
      </c>
      <c r="B337" s="916" t="s">
        <v>867</v>
      </c>
      <c r="C337" s="916" t="s">
        <v>1059</v>
      </c>
      <c r="D337" s="916">
        <v>10840</v>
      </c>
      <c r="E337" s="916" t="s">
        <v>873</v>
      </c>
      <c r="F337" s="916" t="s">
        <v>971</v>
      </c>
      <c r="G337" s="388"/>
      <c r="H337" s="388">
        <v>1400</v>
      </c>
      <c r="I337" s="388">
        <v>71431.5</v>
      </c>
      <c r="J337" s="388">
        <v>64144.5</v>
      </c>
      <c r="K337" s="388">
        <v>297</v>
      </c>
      <c r="L337" s="388">
        <v>13613.6</v>
      </c>
      <c r="M337" s="388">
        <v>12023</v>
      </c>
      <c r="N337" s="388">
        <v>0</v>
      </c>
      <c r="O337" s="388"/>
      <c r="P337" s="388"/>
      <c r="Q337" s="853"/>
    </row>
    <row r="338" spans="1:17" customFormat="1">
      <c r="A338" s="99">
        <v>3015</v>
      </c>
      <c r="B338" s="916" t="s">
        <v>867</v>
      </c>
      <c r="C338" s="916" t="s">
        <v>1059</v>
      </c>
      <c r="D338" s="916">
        <v>10848</v>
      </c>
      <c r="E338" s="916" t="s">
        <v>873</v>
      </c>
      <c r="F338" s="916" t="s">
        <v>972</v>
      </c>
      <c r="G338" s="388"/>
      <c r="H338" s="388">
        <v>1400</v>
      </c>
      <c r="I338" s="388">
        <v>71431.5</v>
      </c>
      <c r="J338" s="388">
        <v>64144.5</v>
      </c>
      <c r="K338" s="388">
        <v>297</v>
      </c>
      <c r="L338" s="388">
        <v>13613.6</v>
      </c>
      <c r="M338" s="388">
        <v>12023</v>
      </c>
      <c r="N338" s="388">
        <v>0</v>
      </c>
      <c r="O338" s="388"/>
      <c r="P338" s="388"/>
      <c r="Q338" s="853"/>
    </row>
    <row r="339" spans="1:17" customFormat="1">
      <c r="A339" s="99">
        <v>3016</v>
      </c>
      <c r="B339" s="916" t="s">
        <v>973</v>
      </c>
      <c r="C339" s="916" t="s">
        <v>1059</v>
      </c>
      <c r="D339" s="916">
        <v>1193</v>
      </c>
      <c r="E339" s="916" t="s">
        <v>198</v>
      </c>
      <c r="F339" s="916" t="s">
        <v>974</v>
      </c>
      <c r="G339" s="388">
        <v>60</v>
      </c>
      <c r="H339" s="388">
        <v>140</v>
      </c>
      <c r="I339" s="388">
        <v>69489</v>
      </c>
      <c r="J339" s="388">
        <v>57036</v>
      </c>
      <c r="K339" s="388">
        <v>308</v>
      </c>
      <c r="L339" s="388">
        <v>14315.7</v>
      </c>
      <c r="M339" s="388">
        <v>11957</v>
      </c>
      <c r="N339" s="388"/>
      <c r="O339" s="388"/>
      <c r="P339" s="388"/>
      <c r="Q339" s="853"/>
    </row>
    <row r="340" spans="1:17" customFormat="1">
      <c r="A340" s="99">
        <v>3016</v>
      </c>
      <c r="B340" s="916" t="s">
        <v>973</v>
      </c>
      <c r="C340" s="916" t="s">
        <v>1059</v>
      </c>
      <c r="D340" s="916">
        <v>1193</v>
      </c>
      <c r="E340" s="916" t="s">
        <v>975</v>
      </c>
      <c r="F340" s="916" t="s">
        <v>976</v>
      </c>
      <c r="G340" s="388">
        <v>60</v>
      </c>
      <c r="H340" s="388">
        <v>140</v>
      </c>
      <c r="I340" s="388">
        <v>69489</v>
      </c>
      <c r="J340" s="388">
        <v>57036</v>
      </c>
      <c r="K340" s="388">
        <v>308</v>
      </c>
      <c r="L340" s="388">
        <v>14315.7</v>
      </c>
      <c r="M340" s="388">
        <v>11957</v>
      </c>
      <c r="N340" s="388"/>
      <c r="O340" s="388"/>
      <c r="P340" s="388"/>
      <c r="Q340" s="853"/>
    </row>
    <row r="341" spans="1:17" customFormat="1">
      <c r="A341" s="99">
        <v>3016</v>
      </c>
      <c r="B341" s="916" t="s">
        <v>973</v>
      </c>
      <c r="C341" s="916" t="s">
        <v>1059</v>
      </c>
      <c r="D341" s="916">
        <v>1193</v>
      </c>
      <c r="E341" s="916" t="s">
        <v>977</v>
      </c>
      <c r="F341" s="916" t="s">
        <v>978</v>
      </c>
      <c r="G341" s="388">
        <v>60</v>
      </c>
      <c r="H341" s="388">
        <v>140</v>
      </c>
      <c r="I341" s="388">
        <v>69489</v>
      </c>
      <c r="J341" s="388">
        <v>57036</v>
      </c>
      <c r="K341" s="388">
        <v>308</v>
      </c>
      <c r="L341" s="388">
        <v>14315.7</v>
      </c>
      <c r="M341" s="388">
        <v>11957</v>
      </c>
      <c r="N341" s="388"/>
      <c r="O341" s="388"/>
      <c r="P341" s="388"/>
      <c r="Q341" s="853"/>
    </row>
    <row r="342" spans="1:17" customFormat="1">
      <c r="A342" s="99">
        <v>3016</v>
      </c>
      <c r="B342" s="916" t="s">
        <v>973</v>
      </c>
      <c r="C342" s="916" t="s">
        <v>1059</v>
      </c>
      <c r="D342" s="916">
        <v>1193</v>
      </c>
      <c r="E342" s="916" t="s">
        <v>979</v>
      </c>
      <c r="F342" s="916" t="s">
        <v>980</v>
      </c>
      <c r="G342" s="388">
        <v>60</v>
      </c>
      <c r="H342" s="388">
        <v>140</v>
      </c>
      <c r="I342" s="388">
        <v>69489</v>
      </c>
      <c r="J342" s="388">
        <v>57036</v>
      </c>
      <c r="K342" s="388">
        <v>308</v>
      </c>
      <c r="L342" s="388">
        <v>14315.7</v>
      </c>
      <c r="M342" s="388">
        <v>11957</v>
      </c>
      <c r="N342" s="388"/>
      <c r="O342" s="388"/>
      <c r="P342" s="388"/>
      <c r="Q342" s="853"/>
    </row>
    <row r="343" spans="1:17" customFormat="1">
      <c r="A343" s="99">
        <v>3016</v>
      </c>
      <c r="B343" s="916" t="s">
        <v>973</v>
      </c>
      <c r="C343" s="916" t="s">
        <v>1059</v>
      </c>
      <c r="D343" s="916">
        <v>1193</v>
      </c>
      <c r="E343" s="916" t="s">
        <v>981</v>
      </c>
      <c r="F343" s="916" t="s">
        <v>982</v>
      </c>
      <c r="G343" s="388">
        <v>120</v>
      </c>
      <c r="H343" s="388">
        <v>140</v>
      </c>
      <c r="I343" s="388">
        <v>69489</v>
      </c>
      <c r="J343" s="388">
        <v>57036</v>
      </c>
      <c r="K343" s="388">
        <v>308</v>
      </c>
      <c r="L343" s="388">
        <v>14315.7</v>
      </c>
      <c r="M343" s="388">
        <v>11957</v>
      </c>
      <c r="N343" s="388"/>
      <c r="O343" s="388"/>
      <c r="P343" s="388"/>
      <c r="Q343" s="853"/>
    </row>
    <row r="344" spans="1:17" customFormat="1">
      <c r="A344" s="99">
        <v>3016</v>
      </c>
      <c r="B344" s="916" t="s">
        <v>973</v>
      </c>
      <c r="C344" s="916" t="s">
        <v>1059</v>
      </c>
      <c r="D344" s="916">
        <v>1206</v>
      </c>
      <c r="E344" s="916" t="s">
        <v>198</v>
      </c>
      <c r="F344" s="916" t="s">
        <v>983</v>
      </c>
      <c r="G344" s="388">
        <v>90</v>
      </c>
      <c r="H344" s="388">
        <v>140</v>
      </c>
      <c r="I344" s="388">
        <v>69489</v>
      </c>
      <c r="J344" s="388">
        <v>57036</v>
      </c>
      <c r="K344" s="388">
        <v>308</v>
      </c>
      <c r="L344" s="388">
        <v>14315.7</v>
      </c>
      <c r="M344" s="388">
        <v>11957</v>
      </c>
      <c r="N344" s="388"/>
      <c r="O344" s="388"/>
      <c r="P344" s="388"/>
      <c r="Q344" s="853"/>
    </row>
    <row r="345" spans="1:17" customFormat="1">
      <c r="A345" s="99">
        <v>3016</v>
      </c>
      <c r="B345" s="916" t="s">
        <v>973</v>
      </c>
      <c r="C345" s="916" t="s">
        <v>1059</v>
      </c>
      <c r="D345" s="916">
        <v>1206</v>
      </c>
      <c r="E345" s="916" t="s">
        <v>975</v>
      </c>
      <c r="F345" s="916" t="s">
        <v>984</v>
      </c>
      <c r="G345" s="388">
        <v>60</v>
      </c>
      <c r="H345" s="388">
        <v>140</v>
      </c>
      <c r="I345" s="388">
        <v>69489</v>
      </c>
      <c r="J345" s="388">
        <v>57036</v>
      </c>
      <c r="K345" s="388">
        <v>308</v>
      </c>
      <c r="L345" s="388">
        <v>14315.7</v>
      </c>
      <c r="M345" s="388">
        <v>11957</v>
      </c>
      <c r="N345" s="388"/>
      <c r="O345" s="388"/>
      <c r="P345" s="388"/>
      <c r="Q345" s="853"/>
    </row>
    <row r="346" spans="1:17" customFormat="1">
      <c r="A346" s="99">
        <v>3016</v>
      </c>
      <c r="B346" s="916" t="s">
        <v>973</v>
      </c>
      <c r="C346" s="916" t="s">
        <v>1059</v>
      </c>
      <c r="D346" s="916">
        <v>1206</v>
      </c>
      <c r="E346" s="916" t="s">
        <v>977</v>
      </c>
      <c r="F346" s="916" t="s">
        <v>985</v>
      </c>
      <c r="G346" s="388">
        <v>60</v>
      </c>
      <c r="H346" s="388">
        <v>140</v>
      </c>
      <c r="I346" s="388">
        <v>69489</v>
      </c>
      <c r="J346" s="388">
        <v>57036</v>
      </c>
      <c r="K346" s="388">
        <v>308</v>
      </c>
      <c r="L346" s="388">
        <v>14315.7</v>
      </c>
      <c r="M346" s="388">
        <v>11957</v>
      </c>
      <c r="N346" s="388"/>
      <c r="O346" s="388"/>
      <c r="P346" s="388"/>
      <c r="Q346" s="853"/>
    </row>
    <row r="347" spans="1:17" customFormat="1">
      <c r="A347" s="99">
        <v>3016</v>
      </c>
      <c r="B347" s="916" t="s">
        <v>973</v>
      </c>
      <c r="C347" s="916" t="s">
        <v>1059</v>
      </c>
      <c r="D347" s="916">
        <v>1206</v>
      </c>
      <c r="E347" s="916" t="s">
        <v>979</v>
      </c>
      <c r="F347" s="916" t="s">
        <v>986</v>
      </c>
      <c r="G347" s="388">
        <v>75</v>
      </c>
      <c r="H347" s="388">
        <v>140</v>
      </c>
      <c r="I347" s="388">
        <v>69489</v>
      </c>
      <c r="J347" s="388">
        <v>57036</v>
      </c>
      <c r="K347" s="388">
        <v>308</v>
      </c>
      <c r="L347" s="388">
        <v>14315.7</v>
      </c>
      <c r="M347" s="388">
        <v>11957</v>
      </c>
      <c r="N347" s="388"/>
      <c r="O347" s="388"/>
      <c r="P347" s="388"/>
      <c r="Q347" s="853"/>
    </row>
    <row r="348" spans="1:17" customFormat="1">
      <c r="A348" s="99">
        <v>3016</v>
      </c>
      <c r="B348" s="916" t="s">
        <v>973</v>
      </c>
      <c r="C348" s="916" t="s">
        <v>1059</v>
      </c>
      <c r="D348" s="916">
        <v>1206</v>
      </c>
      <c r="E348" s="916" t="s">
        <v>981</v>
      </c>
      <c r="F348" s="916" t="s">
        <v>987</v>
      </c>
      <c r="G348" s="388">
        <v>180</v>
      </c>
      <c r="H348" s="388">
        <v>140</v>
      </c>
      <c r="I348" s="388">
        <v>69489</v>
      </c>
      <c r="J348" s="388">
        <v>57036</v>
      </c>
      <c r="K348" s="388">
        <v>308</v>
      </c>
      <c r="L348" s="388">
        <v>14315.7</v>
      </c>
      <c r="M348" s="388">
        <v>11957</v>
      </c>
      <c r="N348" s="388"/>
      <c r="O348" s="388"/>
      <c r="P348" s="388"/>
      <c r="Q348" s="853"/>
    </row>
    <row r="349" spans="1:17" customFormat="1">
      <c r="A349" s="99">
        <v>3016</v>
      </c>
      <c r="B349" s="916" t="s">
        <v>973</v>
      </c>
      <c r="C349" s="916" t="s">
        <v>1059</v>
      </c>
      <c r="D349" s="916">
        <v>1215</v>
      </c>
      <c r="E349" s="916" t="s">
        <v>198</v>
      </c>
      <c r="F349" s="916" t="s">
        <v>988</v>
      </c>
      <c r="G349" s="388">
        <v>60</v>
      </c>
      <c r="H349" s="388">
        <v>140</v>
      </c>
      <c r="I349" s="388">
        <v>69489</v>
      </c>
      <c r="J349" s="388">
        <v>57036</v>
      </c>
      <c r="K349" s="388">
        <v>308</v>
      </c>
      <c r="L349" s="388">
        <v>14315.7</v>
      </c>
      <c r="M349" s="388">
        <v>11957</v>
      </c>
      <c r="N349" s="388"/>
      <c r="O349" s="388"/>
      <c r="P349" s="388"/>
      <c r="Q349" s="853"/>
    </row>
    <row r="350" spans="1:17" customFormat="1">
      <c r="A350" s="99">
        <v>3016</v>
      </c>
      <c r="B350" s="916" t="s">
        <v>973</v>
      </c>
      <c r="C350" s="916" t="s">
        <v>1059</v>
      </c>
      <c r="D350" s="916">
        <v>1215</v>
      </c>
      <c r="E350" s="916" t="s">
        <v>975</v>
      </c>
      <c r="F350" s="916" t="s">
        <v>989</v>
      </c>
      <c r="G350" s="388">
        <v>45</v>
      </c>
      <c r="H350" s="388">
        <v>140</v>
      </c>
      <c r="I350" s="388">
        <v>69489</v>
      </c>
      <c r="J350" s="388">
        <v>57036</v>
      </c>
      <c r="K350" s="388">
        <v>308</v>
      </c>
      <c r="L350" s="388">
        <v>14315.7</v>
      </c>
      <c r="M350" s="388">
        <v>11957</v>
      </c>
      <c r="N350" s="388"/>
      <c r="O350" s="388"/>
      <c r="P350" s="388"/>
      <c r="Q350" s="853"/>
    </row>
    <row r="351" spans="1:17" customFormat="1">
      <c r="A351" s="99">
        <v>3016</v>
      </c>
      <c r="B351" s="916" t="s">
        <v>973</v>
      </c>
      <c r="C351" s="916" t="s">
        <v>1059</v>
      </c>
      <c r="D351" s="916">
        <v>1215</v>
      </c>
      <c r="E351" s="916" t="s">
        <v>977</v>
      </c>
      <c r="F351" s="916" t="s">
        <v>990</v>
      </c>
      <c r="G351" s="388">
        <v>45</v>
      </c>
      <c r="H351" s="388">
        <v>140</v>
      </c>
      <c r="I351" s="388">
        <v>69489</v>
      </c>
      <c r="J351" s="388">
        <v>57036</v>
      </c>
      <c r="K351" s="388">
        <v>308</v>
      </c>
      <c r="L351" s="388">
        <v>14315.7</v>
      </c>
      <c r="M351" s="388">
        <v>11957</v>
      </c>
      <c r="N351" s="388"/>
      <c r="O351" s="388"/>
      <c r="P351" s="388"/>
      <c r="Q351" s="853"/>
    </row>
    <row r="352" spans="1:17" customFormat="1">
      <c r="A352" s="99">
        <v>3016</v>
      </c>
      <c r="B352" s="916" t="s">
        <v>973</v>
      </c>
      <c r="C352" s="916" t="s">
        <v>1059</v>
      </c>
      <c r="D352" s="916">
        <v>1215</v>
      </c>
      <c r="E352" s="916" t="s">
        <v>979</v>
      </c>
      <c r="F352" s="916" t="s">
        <v>991</v>
      </c>
      <c r="G352" s="388">
        <v>45</v>
      </c>
      <c r="H352" s="388">
        <v>140</v>
      </c>
      <c r="I352" s="388">
        <v>69489</v>
      </c>
      <c r="J352" s="388">
        <v>57036</v>
      </c>
      <c r="K352" s="388">
        <v>308</v>
      </c>
      <c r="L352" s="388">
        <v>14315.7</v>
      </c>
      <c r="M352" s="388">
        <v>11957</v>
      </c>
      <c r="N352" s="388"/>
      <c r="O352" s="388"/>
      <c r="P352" s="388"/>
      <c r="Q352" s="853"/>
    </row>
    <row r="353" spans="1:17" customFormat="1">
      <c r="A353" s="99">
        <v>3016</v>
      </c>
      <c r="B353" s="916" t="s">
        <v>973</v>
      </c>
      <c r="C353" s="916" t="s">
        <v>1059</v>
      </c>
      <c r="D353" s="916">
        <v>1215</v>
      </c>
      <c r="E353" s="916" t="s">
        <v>981</v>
      </c>
      <c r="F353" s="916" t="s">
        <v>992</v>
      </c>
      <c r="G353" s="388">
        <v>105</v>
      </c>
      <c r="H353" s="388">
        <v>140</v>
      </c>
      <c r="I353" s="388">
        <v>69489</v>
      </c>
      <c r="J353" s="388">
        <v>57036</v>
      </c>
      <c r="K353" s="388">
        <v>308</v>
      </c>
      <c r="L353" s="388">
        <v>14315.7</v>
      </c>
      <c r="M353" s="388">
        <v>11957</v>
      </c>
      <c r="N353" s="388"/>
      <c r="O353" s="388"/>
      <c r="P353" s="388"/>
      <c r="Q353" s="853"/>
    </row>
    <row r="354" spans="1:17" customFormat="1">
      <c r="A354" s="99">
        <v>3016</v>
      </c>
      <c r="B354" s="916" t="s">
        <v>973</v>
      </c>
      <c r="C354" s="916" t="s">
        <v>1059</v>
      </c>
      <c r="D354" s="916">
        <v>1216</v>
      </c>
      <c r="E354" s="916" t="s">
        <v>198</v>
      </c>
      <c r="F354" s="916" t="s">
        <v>993</v>
      </c>
      <c r="G354" s="388">
        <v>60</v>
      </c>
      <c r="H354" s="388">
        <v>140</v>
      </c>
      <c r="I354" s="388">
        <v>69489</v>
      </c>
      <c r="J354" s="388">
        <v>57036</v>
      </c>
      <c r="K354" s="388">
        <v>308</v>
      </c>
      <c r="L354" s="388">
        <v>14315.7</v>
      </c>
      <c r="M354" s="388">
        <v>11957</v>
      </c>
      <c r="N354" s="388"/>
      <c r="O354" s="388"/>
      <c r="P354" s="388"/>
      <c r="Q354" s="853"/>
    </row>
    <row r="355" spans="1:17" customFormat="1">
      <c r="A355" s="99">
        <v>3016</v>
      </c>
      <c r="B355" s="916" t="s">
        <v>973</v>
      </c>
      <c r="C355" s="916" t="s">
        <v>1059</v>
      </c>
      <c r="D355" s="916">
        <v>1216</v>
      </c>
      <c r="E355" s="916" t="s">
        <v>975</v>
      </c>
      <c r="F355" s="916" t="s">
        <v>994</v>
      </c>
      <c r="G355" s="388">
        <v>45</v>
      </c>
      <c r="H355" s="388">
        <v>140</v>
      </c>
      <c r="I355" s="388">
        <v>69489</v>
      </c>
      <c r="J355" s="388">
        <v>57036</v>
      </c>
      <c r="K355" s="388">
        <v>308</v>
      </c>
      <c r="L355" s="388">
        <v>14315.7</v>
      </c>
      <c r="M355" s="388">
        <v>11957</v>
      </c>
      <c r="N355" s="388"/>
      <c r="O355" s="388"/>
      <c r="P355" s="388"/>
      <c r="Q355" s="853"/>
    </row>
    <row r="356" spans="1:17" customFormat="1">
      <c r="A356" s="99">
        <v>3016</v>
      </c>
      <c r="B356" s="916" t="s">
        <v>973</v>
      </c>
      <c r="C356" s="916" t="s">
        <v>1059</v>
      </c>
      <c r="D356" s="916">
        <v>1216</v>
      </c>
      <c r="E356" s="916" t="s">
        <v>977</v>
      </c>
      <c r="F356" s="916" t="s">
        <v>995</v>
      </c>
      <c r="G356" s="388">
        <v>45</v>
      </c>
      <c r="H356" s="388">
        <v>140</v>
      </c>
      <c r="I356" s="388">
        <v>69489</v>
      </c>
      <c r="J356" s="388">
        <v>57036</v>
      </c>
      <c r="K356" s="388">
        <v>308</v>
      </c>
      <c r="L356" s="388">
        <v>14315.7</v>
      </c>
      <c r="M356" s="388">
        <v>11957</v>
      </c>
      <c r="N356" s="388"/>
      <c r="O356" s="388"/>
      <c r="P356" s="388"/>
      <c r="Q356" s="853"/>
    </row>
    <row r="357" spans="1:17" customFormat="1">
      <c r="A357" s="99">
        <v>3016</v>
      </c>
      <c r="B357" s="916" t="s">
        <v>973</v>
      </c>
      <c r="C357" s="916" t="s">
        <v>1059</v>
      </c>
      <c r="D357" s="916">
        <v>1216</v>
      </c>
      <c r="E357" s="916" t="s">
        <v>979</v>
      </c>
      <c r="F357" s="916" t="s">
        <v>996</v>
      </c>
      <c r="G357" s="388">
        <v>45</v>
      </c>
      <c r="H357" s="388">
        <v>140</v>
      </c>
      <c r="I357" s="388">
        <v>69489</v>
      </c>
      <c r="J357" s="388">
        <v>57036</v>
      </c>
      <c r="K357" s="388">
        <v>308</v>
      </c>
      <c r="L357" s="388">
        <v>14315.7</v>
      </c>
      <c r="M357" s="388">
        <v>11957</v>
      </c>
      <c r="N357" s="388"/>
      <c r="O357" s="388"/>
      <c r="P357" s="388"/>
      <c r="Q357" s="853"/>
    </row>
    <row r="358" spans="1:17" customFormat="1">
      <c r="A358" s="99">
        <v>3016</v>
      </c>
      <c r="B358" s="916" t="s">
        <v>973</v>
      </c>
      <c r="C358" s="916" t="s">
        <v>1059</v>
      </c>
      <c r="D358" s="916">
        <v>1216</v>
      </c>
      <c r="E358" s="916" t="s">
        <v>981</v>
      </c>
      <c r="F358" s="916" t="s">
        <v>997</v>
      </c>
      <c r="G358" s="388">
        <v>105</v>
      </c>
      <c r="H358" s="388">
        <v>140</v>
      </c>
      <c r="I358" s="388">
        <v>69489</v>
      </c>
      <c r="J358" s="388">
        <v>57036</v>
      </c>
      <c r="K358" s="388">
        <v>308</v>
      </c>
      <c r="L358" s="388">
        <v>14315.7</v>
      </c>
      <c r="M358" s="388">
        <v>11957</v>
      </c>
      <c r="N358" s="388"/>
      <c r="O358" s="388"/>
      <c r="P358" s="388"/>
      <c r="Q358" s="853"/>
    </row>
    <row r="359" spans="1:17" customFormat="1">
      <c r="A359" s="99">
        <v>3016</v>
      </c>
      <c r="B359" s="916" t="s">
        <v>973</v>
      </c>
      <c r="C359" s="916" t="s">
        <v>1059</v>
      </c>
      <c r="D359" s="916">
        <v>1296</v>
      </c>
      <c r="E359" s="916" t="s">
        <v>198</v>
      </c>
      <c r="F359" s="916" t="s">
        <v>998</v>
      </c>
      <c r="G359" s="388">
        <v>45</v>
      </c>
      <c r="H359" s="388">
        <v>140</v>
      </c>
      <c r="I359" s="388">
        <v>69489</v>
      </c>
      <c r="J359" s="388">
        <v>57036</v>
      </c>
      <c r="K359" s="388">
        <v>308</v>
      </c>
      <c r="L359" s="388">
        <v>14315.7</v>
      </c>
      <c r="M359" s="388">
        <v>11957</v>
      </c>
      <c r="N359" s="388"/>
      <c r="O359" s="388"/>
      <c r="P359" s="388"/>
      <c r="Q359" s="853"/>
    </row>
    <row r="360" spans="1:17" customFormat="1">
      <c r="A360" s="99">
        <v>3016</v>
      </c>
      <c r="B360" s="916" t="s">
        <v>973</v>
      </c>
      <c r="C360" s="916" t="s">
        <v>1059</v>
      </c>
      <c r="D360" s="916">
        <v>1332</v>
      </c>
      <c r="E360" s="916" t="s">
        <v>975</v>
      </c>
      <c r="F360" s="916" t="s">
        <v>999</v>
      </c>
      <c r="G360" s="388">
        <v>60</v>
      </c>
      <c r="H360" s="388">
        <v>140</v>
      </c>
      <c r="I360" s="388">
        <v>69489</v>
      </c>
      <c r="J360" s="388">
        <v>57036</v>
      </c>
      <c r="K360" s="388">
        <v>308</v>
      </c>
      <c r="L360" s="388">
        <v>14315.7</v>
      </c>
      <c r="M360" s="388">
        <v>11957</v>
      </c>
      <c r="N360" s="388"/>
      <c r="O360" s="388"/>
      <c r="P360" s="388"/>
      <c r="Q360" s="853"/>
    </row>
    <row r="361" spans="1:17" customFormat="1">
      <c r="A361" s="99">
        <v>3016</v>
      </c>
      <c r="B361" s="916" t="s">
        <v>973</v>
      </c>
      <c r="C361" s="916" t="s">
        <v>1059</v>
      </c>
      <c r="D361" s="916">
        <v>1333</v>
      </c>
      <c r="E361" s="916" t="s">
        <v>198</v>
      </c>
      <c r="F361" s="916" t="s">
        <v>1000</v>
      </c>
      <c r="G361" s="388">
        <v>60</v>
      </c>
      <c r="H361" s="388">
        <v>140</v>
      </c>
      <c r="I361" s="388">
        <v>69489</v>
      </c>
      <c r="J361" s="388">
        <v>57036</v>
      </c>
      <c r="K361" s="388">
        <v>308</v>
      </c>
      <c r="L361" s="388">
        <v>14315.7</v>
      </c>
      <c r="M361" s="388">
        <v>11957</v>
      </c>
      <c r="N361" s="388"/>
      <c r="O361" s="388"/>
      <c r="P361" s="388"/>
      <c r="Q361" s="853"/>
    </row>
    <row r="362" spans="1:17" customFormat="1">
      <c r="A362" s="99">
        <v>3016</v>
      </c>
      <c r="B362" s="916" t="s">
        <v>973</v>
      </c>
      <c r="C362" s="916" t="s">
        <v>1059</v>
      </c>
      <c r="D362" s="916">
        <v>1333</v>
      </c>
      <c r="E362" s="916" t="s">
        <v>975</v>
      </c>
      <c r="F362" s="916" t="s">
        <v>1001</v>
      </c>
      <c r="G362" s="388">
        <v>60</v>
      </c>
      <c r="H362" s="388">
        <v>140</v>
      </c>
      <c r="I362" s="388">
        <v>69489</v>
      </c>
      <c r="J362" s="388">
        <v>57036</v>
      </c>
      <c r="K362" s="388">
        <v>308</v>
      </c>
      <c r="L362" s="388">
        <v>14315.7</v>
      </c>
      <c r="M362" s="388">
        <v>11957</v>
      </c>
      <c r="N362" s="388"/>
      <c r="O362" s="388"/>
      <c r="P362" s="388"/>
      <c r="Q362" s="853"/>
    </row>
    <row r="363" spans="1:17" customFormat="1">
      <c r="A363" s="99">
        <v>3016</v>
      </c>
      <c r="B363" s="916" t="s">
        <v>973</v>
      </c>
      <c r="C363" s="916" t="s">
        <v>1059</v>
      </c>
      <c r="D363" s="916">
        <v>1333</v>
      </c>
      <c r="E363" s="916" t="s">
        <v>977</v>
      </c>
      <c r="F363" s="916" t="s">
        <v>1002</v>
      </c>
      <c r="G363" s="388">
        <v>60</v>
      </c>
      <c r="H363" s="388">
        <v>140</v>
      </c>
      <c r="I363" s="388">
        <v>69489</v>
      </c>
      <c r="J363" s="388">
        <v>57036</v>
      </c>
      <c r="K363" s="388">
        <v>308</v>
      </c>
      <c r="L363" s="388">
        <v>14315.7</v>
      </c>
      <c r="M363" s="388">
        <v>11957</v>
      </c>
      <c r="N363" s="388"/>
      <c r="O363" s="388"/>
      <c r="P363" s="388"/>
      <c r="Q363" s="853"/>
    </row>
    <row r="364" spans="1:17" customFormat="1">
      <c r="A364" s="99">
        <v>3016</v>
      </c>
      <c r="B364" s="916" t="s">
        <v>973</v>
      </c>
      <c r="C364" s="916" t="s">
        <v>1059</v>
      </c>
      <c r="D364" s="916">
        <v>1333</v>
      </c>
      <c r="E364" s="916" t="s">
        <v>979</v>
      </c>
      <c r="F364" s="916" t="s">
        <v>1003</v>
      </c>
      <c r="G364" s="388">
        <v>60</v>
      </c>
      <c r="H364" s="388">
        <v>140</v>
      </c>
      <c r="I364" s="388">
        <v>69489</v>
      </c>
      <c r="J364" s="388">
        <v>57036</v>
      </c>
      <c r="K364" s="388">
        <v>308</v>
      </c>
      <c r="L364" s="388">
        <v>14315.7</v>
      </c>
      <c r="M364" s="388">
        <v>11957</v>
      </c>
      <c r="N364" s="388"/>
      <c r="O364" s="388"/>
      <c r="P364" s="388"/>
      <c r="Q364" s="853"/>
    </row>
    <row r="365" spans="1:17" customFormat="1">
      <c r="A365" s="99">
        <v>3016</v>
      </c>
      <c r="B365" s="916" t="s">
        <v>973</v>
      </c>
      <c r="C365" s="916" t="s">
        <v>1059</v>
      </c>
      <c r="D365" s="916">
        <v>1333</v>
      </c>
      <c r="E365" s="916" t="s">
        <v>981</v>
      </c>
      <c r="F365" s="916" t="s">
        <v>1004</v>
      </c>
      <c r="G365" s="388">
        <v>105</v>
      </c>
      <c r="H365" s="388">
        <v>140</v>
      </c>
      <c r="I365" s="388">
        <v>69489</v>
      </c>
      <c r="J365" s="388">
        <v>57036</v>
      </c>
      <c r="K365" s="388">
        <v>308</v>
      </c>
      <c r="L365" s="388">
        <v>14315.7</v>
      </c>
      <c r="M365" s="388">
        <v>11957</v>
      </c>
      <c r="N365" s="388"/>
      <c r="O365" s="388"/>
      <c r="P365" s="388"/>
      <c r="Q365" s="853"/>
    </row>
    <row r="366" spans="1:17" customFormat="1">
      <c r="A366" s="99">
        <v>3016</v>
      </c>
      <c r="B366" s="916" t="s">
        <v>973</v>
      </c>
      <c r="C366" s="916" t="s">
        <v>1059</v>
      </c>
      <c r="D366" s="916">
        <v>1366</v>
      </c>
      <c r="E366" s="916" t="s">
        <v>975</v>
      </c>
      <c r="F366" s="916" t="s">
        <v>1005</v>
      </c>
      <c r="G366" s="388">
        <v>45</v>
      </c>
      <c r="H366" s="388">
        <v>140</v>
      </c>
      <c r="I366" s="388">
        <v>69489</v>
      </c>
      <c r="J366" s="388">
        <v>57036</v>
      </c>
      <c r="K366" s="388">
        <v>308</v>
      </c>
      <c r="L366" s="388">
        <v>14315.7</v>
      </c>
      <c r="M366" s="388">
        <v>11957</v>
      </c>
      <c r="N366" s="388"/>
      <c r="O366" s="388"/>
      <c r="P366" s="388"/>
      <c r="Q366" s="853"/>
    </row>
    <row r="367" spans="1:17" customFormat="1">
      <c r="A367" s="99">
        <v>3016</v>
      </c>
      <c r="B367" s="916" t="s">
        <v>973</v>
      </c>
      <c r="C367" s="916" t="s">
        <v>1059</v>
      </c>
      <c r="D367" s="916">
        <v>1366</v>
      </c>
      <c r="E367" s="916" t="s">
        <v>977</v>
      </c>
      <c r="F367" s="916" t="s">
        <v>1006</v>
      </c>
      <c r="G367" s="388">
        <v>45</v>
      </c>
      <c r="H367" s="388">
        <v>140</v>
      </c>
      <c r="I367" s="388">
        <v>69489</v>
      </c>
      <c r="J367" s="388">
        <v>57036</v>
      </c>
      <c r="K367" s="388">
        <v>308</v>
      </c>
      <c r="L367" s="388">
        <v>14315.7</v>
      </c>
      <c r="M367" s="388">
        <v>11957</v>
      </c>
      <c r="N367" s="388"/>
      <c r="O367" s="388"/>
      <c r="P367" s="388"/>
      <c r="Q367" s="853"/>
    </row>
    <row r="368" spans="1:17" customFormat="1">
      <c r="A368" s="99">
        <v>3016</v>
      </c>
      <c r="B368" s="916" t="s">
        <v>973</v>
      </c>
      <c r="C368" s="916" t="s">
        <v>1059</v>
      </c>
      <c r="D368" s="916">
        <v>1366</v>
      </c>
      <c r="E368" s="916" t="s">
        <v>979</v>
      </c>
      <c r="F368" s="916" t="s">
        <v>1007</v>
      </c>
      <c r="G368" s="388">
        <v>45</v>
      </c>
      <c r="H368" s="388">
        <v>140</v>
      </c>
      <c r="I368" s="388">
        <v>69489</v>
      </c>
      <c r="J368" s="388">
        <v>57036</v>
      </c>
      <c r="K368" s="388">
        <v>308</v>
      </c>
      <c r="L368" s="388">
        <v>14315.7</v>
      </c>
      <c r="M368" s="388">
        <v>11957</v>
      </c>
      <c r="N368" s="388"/>
      <c r="O368" s="388"/>
      <c r="P368" s="388"/>
      <c r="Q368" s="853"/>
    </row>
    <row r="369" spans="1:17" customFormat="1">
      <c r="A369" s="99">
        <v>3016</v>
      </c>
      <c r="B369" s="916" t="s">
        <v>973</v>
      </c>
      <c r="C369" s="916" t="s">
        <v>1059</v>
      </c>
      <c r="D369" s="916">
        <v>1366</v>
      </c>
      <c r="E369" s="916" t="s">
        <v>981</v>
      </c>
      <c r="F369" s="916" t="s">
        <v>1008</v>
      </c>
      <c r="G369" s="388">
        <v>90</v>
      </c>
      <c r="H369" s="388">
        <v>140</v>
      </c>
      <c r="I369" s="388">
        <v>69489</v>
      </c>
      <c r="J369" s="388">
        <v>57036</v>
      </c>
      <c r="K369" s="388">
        <v>308</v>
      </c>
      <c r="L369" s="388">
        <v>14315.7</v>
      </c>
      <c r="M369" s="388">
        <v>11957</v>
      </c>
      <c r="N369" s="388"/>
      <c r="O369" s="388"/>
      <c r="P369" s="388"/>
      <c r="Q369" s="853"/>
    </row>
    <row r="370" spans="1:17" customFormat="1">
      <c r="A370" s="99">
        <v>3016</v>
      </c>
      <c r="B370" s="916" t="s">
        <v>973</v>
      </c>
      <c r="C370" s="916" t="s">
        <v>1059</v>
      </c>
      <c r="D370" s="916">
        <v>1395</v>
      </c>
      <c r="E370" s="916" t="s">
        <v>975</v>
      </c>
      <c r="F370" s="916" t="s">
        <v>1009</v>
      </c>
      <c r="G370" s="388">
        <v>75</v>
      </c>
      <c r="H370" s="388">
        <v>140</v>
      </c>
      <c r="I370" s="388">
        <v>69489</v>
      </c>
      <c r="J370" s="388">
        <v>57036</v>
      </c>
      <c r="K370" s="388">
        <v>308</v>
      </c>
      <c r="L370" s="388">
        <v>14315.7</v>
      </c>
      <c r="M370" s="388">
        <v>11957</v>
      </c>
      <c r="N370" s="388"/>
      <c r="O370" s="388"/>
      <c r="P370" s="388"/>
      <c r="Q370" s="853"/>
    </row>
    <row r="371" spans="1:17" customFormat="1">
      <c r="A371" s="99">
        <v>3016</v>
      </c>
      <c r="B371" s="916" t="s">
        <v>973</v>
      </c>
      <c r="C371" s="916" t="s">
        <v>1059</v>
      </c>
      <c r="D371" s="916">
        <v>1395</v>
      </c>
      <c r="E371" s="916" t="s">
        <v>981</v>
      </c>
      <c r="F371" s="916" t="s">
        <v>1010</v>
      </c>
      <c r="G371" s="388">
        <v>45</v>
      </c>
      <c r="H371" s="388">
        <v>140</v>
      </c>
      <c r="I371" s="388">
        <v>69489</v>
      </c>
      <c r="J371" s="388">
        <v>57036</v>
      </c>
      <c r="K371" s="388">
        <v>308</v>
      </c>
      <c r="L371" s="388">
        <v>14315.7</v>
      </c>
      <c r="M371" s="388">
        <v>11957</v>
      </c>
      <c r="N371" s="388"/>
      <c r="O371" s="388"/>
      <c r="P371" s="388"/>
      <c r="Q371" s="853"/>
    </row>
    <row r="372" spans="1:17" customFormat="1">
      <c r="A372" s="99">
        <v>3016</v>
      </c>
      <c r="B372" s="916" t="s">
        <v>973</v>
      </c>
      <c r="C372" s="916" t="s">
        <v>1059</v>
      </c>
      <c r="D372" s="916">
        <v>1442</v>
      </c>
      <c r="E372" s="916" t="s">
        <v>198</v>
      </c>
      <c r="F372" s="916" t="s">
        <v>1011</v>
      </c>
      <c r="G372" s="388">
        <v>60</v>
      </c>
      <c r="H372" s="388">
        <v>140</v>
      </c>
      <c r="I372" s="388">
        <v>69489</v>
      </c>
      <c r="J372" s="388">
        <v>57036</v>
      </c>
      <c r="K372" s="388">
        <v>308</v>
      </c>
      <c r="L372" s="388">
        <v>14315.7</v>
      </c>
      <c r="M372" s="388">
        <v>11957</v>
      </c>
      <c r="N372" s="388"/>
      <c r="O372" s="388"/>
      <c r="P372" s="388"/>
      <c r="Q372" s="853"/>
    </row>
    <row r="373" spans="1:17" customFormat="1">
      <c r="A373" s="99">
        <v>3016</v>
      </c>
      <c r="B373" s="916" t="s">
        <v>973</v>
      </c>
      <c r="C373" s="916" t="s">
        <v>1059</v>
      </c>
      <c r="D373" s="916">
        <v>1442</v>
      </c>
      <c r="E373" s="916" t="s">
        <v>975</v>
      </c>
      <c r="F373" s="916" t="s">
        <v>1012</v>
      </c>
      <c r="G373" s="388">
        <v>45</v>
      </c>
      <c r="H373" s="388">
        <v>140</v>
      </c>
      <c r="I373" s="388">
        <v>69489</v>
      </c>
      <c r="J373" s="388">
        <v>57036</v>
      </c>
      <c r="K373" s="388">
        <v>308</v>
      </c>
      <c r="L373" s="388">
        <v>14315.7</v>
      </c>
      <c r="M373" s="388">
        <v>11957</v>
      </c>
      <c r="N373" s="388"/>
      <c r="O373" s="388"/>
      <c r="P373" s="388"/>
      <c r="Q373" s="853"/>
    </row>
    <row r="374" spans="1:17" customFormat="1">
      <c r="A374" s="99">
        <v>3016</v>
      </c>
      <c r="B374" s="916" t="s">
        <v>973</v>
      </c>
      <c r="C374" s="916" t="s">
        <v>1059</v>
      </c>
      <c r="D374" s="916">
        <v>1442</v>
      </c>
      <c r="E374" s="916" t="s">
        <v>977</v>
      </c>
      <c r="F374" s="916" t="s">
        <v>1013</v>
      </c>
      <c r="G374" s="388">
        <v>45</v>
      </c>
      <c r="H374" s="388">
        <v>140</v>
      </c>
      <c r="I374" s="388">
        <v>69489</v>
      </c>
      <c r="J374" s="388">
        <v>57036</v>
      </c>
      <c r="K374" s="388">
        <v>308</v>
      </c>
      <c r="L374" s="388">
        <v>14315.7</v>
      </c>
      <c r="M374" s="388">
        <v>11957</v>
      </c>
      <c r="N374" s="388"/>
      <c r="O374" s="388"/>
      <c r="P374" s="388"/>
      <c r="Q374" s="853"/>
    </row>
    <row r="375" spans="1:17" customFormat="1">
      <c r="A375" s="99">
        <v>3016</v>
      </c>
      <c r="B375" s="916" t="s">
        <v>973</v>
      </c>
      <c r="C375" s="916" t="s">
        <v>1059</v>
      </c>
      <c r="D375" s="916">
        <v>1442</v>
      </c>
      <c r="E375" s="916" t="s">
        <v>979</v>
      </c>
      <c r="F375" s="916" t="s">
        <v>1014</v>
      </c>
      <c r="G375" s="388">
        <v>45</v>
      </c>
      <c r="H375" s="388">
        <v>140</v>
      </c>
      <c r="I375" s="388">
        <v>69489</v>
      </c>
      <c r="J375" s="388">
        <v>57036</v>
      </c>
      <c r="K375" s="388">
        <v>308</v>
      </c>
      <c r="L375" s="388">
        <v>14315.7</v>
      </c>
      <c r="M375" s="388">
        <v>11957</v>
      </c>
      <c r="N375" s="388"/>
      <c r="O375" s="388"/>
      <c r="P375" s="388"/>
      <c r="Q375" s="853"/>
    </row>
    <row r="376" spans="1:17" customFormat="1">
      <c r="A376" s="99">
        <v>3016</v>
      </c>
      <c r="B376" s="916" t="s">
        <v>973</v>
      </c>
      <c r="C376" s="916" t="s">
        <v>1059</v>
      </c>
      <c r="D376" s="916">
        <v>1442</v>
      </c>
      <c r="E376" s="916" t="s">
        <v>981</v>
      </c>
      <c r="F376" s="916" t="s">
        <v>1015</v>
      </c>
      <c r="G376" s="388">
        <v>105</v>
      </c>
      <c r="H376" s="388">
        <v>140</v>
      </c>
      <c r="I376" s="388">
        <v>69489</v>
      </c>
      <c r="J376" s="388">
        <v>57036</v>
      </c>
      <c r="K376" s="388">
        <v>308</v>
      </c>
      <c r="L376" s="388">
        <v>14315.7</v>
      </c>
      <c r="M376" s="388">
        <v>11957</v>
      </c>
      <c r="N376" s="388"/>
      <c r="O376" s="388"/>
      <c r="P376" s="388"/>
      <c r="Q376" s="853"/>
    </row>
    <row r="377" spans="1:17" customFormat="1">
      <c r="A377" s="99">
        <v>3016</v>
      </c>
      <c r="B377" s="916" t="s">
        <v>973</v>
      </c>
      <c r="C377" s="916" t="s">
        <v>1059</v>
      </c>
      <c r="D377" s="916">
        <v>1495</v>
      </c>
      <c r="E377" s="916" t="s">
        <v>975</v>
      </c>
      <c r="F377" s="916" t="s">
        <v>1016</v>
      </c>
      <c r="G377" s="388">
        <v>60</v>
      </c>
      <c r="H377" s="388">
        <v>1380</v>
      </c>
      <c r="I377" s="388">
        <v>50914.5</v>
      </c>
      <c r="J377" s="388">
        <v>33757.5</v>
      </c>
      <c r="K377" s="388">
        <v>308</v>
      </c>
      <c r="L377" s="388">
        <v>14315.7</v>
      </c>
      <c r="M377" s="388">
        <v>11957</v>
      </c>
      <c r="N377" s="388"/>
      <c r="O377" s="388"/>
      <c r="P377" s="388"/>
      <c r="Q377" s="853"/>
    </row>
    <row r="378" spans="1:17" customFormat="1">
      <c r="A378" s="99">
        <v>3016</v>
      </c>
      <c r="B378" s="916" t="s">
        <v>973</v>
      </c>
      <c r="C378" s="916" t="s">
        <v>1059</v>
      </c>
      <c r="D378" s="916">
        <v>2468</v>
      </c>
      <c r="E378" s="916" t="s">
        <v>975</v>
      </c>
      <c r="F378" s="916" t="s">
        <v>1017</v>
      </c>
      <c r="G378" s="388">
        <v>60</v>
      </c>
      <c r="H378" s="388">
        <v>1380</v>
      </c>
      <c r="I378" s="388">
        <v>50914.5</v>
      </c>
      <c r="J378" s="388">
        <v>33757.5</v>
      </c>
      <c r="K378" s="388">
        <v>308</v>
      </c>
      <c r="L378" s="388">
        <v>14315.7</v>
      </c>
      <c r="M378" s="388">
        <v>11957</v>
      </c>
      <c r="N378" s="388"/>
      <c r="O378" s="388"/>
      <c r="P378" s="388"/>
      <c r="Q378" s="853"/>
    </row>
    <row r="379" spans="1:17" customFormat="1">
      <c r="A379" s="99">
        <v>3016</v>
      </c>
      <c r="B379" s="916" t="s">
        <v>973</v>
      </c>
      <c r="C379" s="916" t="s">
        <v>1059</v>
      </c>
      <c r="D379" s="916">
        <v>2472</v>
      </c>
      <c r="E379" s="916" t="s">
        <v>198</v>
      </c>
      <c r="F379" s="916" t="s">
        <v>1018</v>
      </c>
      <c r="G379" s="388">
        <v>45</v>
      </c>
      <c r="H379" s="388">
        <v>1380</v>
      </c>
      <c r="I379" s="388">
        <v>50914.5</v>
      </c>
      <c r="J379" s="388">
        <v>33757.5</v>
      </c>
      <c r="K379" s="388">
        <v>308</v>
      </c>
      <c r="L379" s="388">
        <v>14315.7</v>
      </c>
      <c r="M379" s="388">
        <v>11957</v>
      </c>
      <c r="N379" s="388"/>
      <c r="O379" s="388"/>
      <c r="P379" s="388"/>
      <c r="Q379" s="853"/>
    </row>
    <row r="380" spans="1:17" customFormat="1">
      <c r="A380" s="99">
        <v>3016</v>
      </c>
      <c r="B380" s="916" t="s">
        <v>973</v>
      </c>
      <c r="C380" s="916" t="s">
        <v>1059</v>
      </c>
      <c r="D380" s="916">
        <v>2472</v>
      </c>
      <c r="E380" s="916" t="s">
        <v>981</v>
      </c>
      <c r="F380" s="916" t="s">
        <v>1019</v>
      </c>
      <c r="G380" s="388">
        <v>45</v>
      </c>
      <c r="H380" s="388">
        <v>1380</v>
      </c>
      <c r="I380" s="388">
        <v>50914.5</v>
      </c>
      <c r="J380" s="388">
        <v>33757.5</v>
      </c>
      <c r="K380" s="388">
        <v>308</v>
      </c>
      <c r="L380" s="388">
        <v>14315.7</v>
      </c>
      <c r="M380" s="388">
        <v>11957</v>
      </c>
      <c r="N380" s="388"/>
      <c r="O380" s="388"/>
      <c r="P380" s="388"/>
      <c r="Q380" s="853"/>
    </row>
    <row r="381" spans="1:17" customFormat="1">
      <c r="A381" s="99">
        <v>3016</v>
      </c>
      <c r="B381" s="916" t="s">
        <v>973</v>
      </c>
      <c r="C381" s="916" t="s">
        <v>1059</v>
      </c>
      <c r="D381" s="916">
        <v>2480</v>
      </c>
      <c r="E381" s="916" t="s">
        <v>975</v>
      </c>
      <c r="F381" s="916" t="s">
        <v>1020</v>
      </c>
      <c r="G381" s="388">
        <v>60</v>
      </c>
      <c r="H381" s="388">
        <v>1380</v>
      </c>
      <c r="I381" s="388">
        <v>50914.5</v>
      </c>
      <c r="J381" s="388">
        <v>33757.5</v>
      </c>
      <c r="K381" s="388">
        <v>308</v>
      </c>
      <c r="L381" s="388">
        <v>14315.7</v>
      </c>
      <c r="M381" s="388">
        <v>11957</v>
      </c>
      <c r="N381" s="388"/>
      <c r="O381" s="388"/>
      <c r="P381" s="388"/>
      <c r="Q381" s="853"/>
    </row>
    <row r="382" spans="1:17" customFormat="1">
      <c r="A382" s="99">
        <v>3016</v>
      </c>
      <c r="B382" s="916" t="s">
        <v>973</v>
      </c>
      <c r="C382" s="916" t="s">
        <v>1059</v>
      </c>
      <c r="D382" s="916">
        <v>2935</v>
      </c>
      <c r="E382" s="916" t="s">
        <v>975</v>
      </c>
      <c r="F382" s="916" t="s">
        <v>1021</v>
      </c>
      <c r="G382" s="388">
        <v>45</v>
      </c>
      <c r="H382" s="388">
        <v>1380</v>
      </c>
      <c r="I382" s="388">
        <v>50914.5</v>
      </c>
      <c r="J382" s="388">
        <v>33757.5</v>
      </c>
      <c r="K382" s="388">
        <v>308</v>
      </c>
      <c r="L382" s="388">
        <v>14315.7</v>
      </c>
      <c r="M382" s="388">
        <v>11957</v>
      </c>
      <c r="N382" s="388"/>
      <c r="O382" s="388"/>
      <c r="P382" s="388"/>
      <c r="Q382" s="853"/>
    </row>
    <row r="383" spans="1:17" customFormat="1">
      <c r="A383" s="99">
        <v>3016</v>
      </c>
      <c r="B383" s="916" t="s">
        <v>973</v>
      </c>
      <c r="C383" s="916" t="s">
        <v>1059</v>
      </c>
      <c r="D383" s="916">
        <v>2935</v>
      </c>
      <c r="E383" s="916" t="s">
        <v>977</v>
      </c>
      <c r="F383" s="916" t="s">
        <v>1022</v>
      </c>
      <c r="G383" s="388">
        <v>45</v>
      </c>
      <c r="H383" s="388">
        <v>1380</v>
      </c>
      <c r="I383" s="388">
        <v>50914.5</v>
      </c>
      <c r="J383" s="388">
        <v>33757.5</v>
      </c>
      <c r="K383" s="388">
        <v>308</v>
      </c>
      <c r="L383" s="388">
        <v>14315.7</v>
      </c>
      <c r="M383" s="388">
        <v>11957</v>
      </c>
      <c r="N383" s="388"/>
      <c r="O383" s="388"/>
      <c r="P383" s="388"/>
      <c r="Q383" s="853"/>
    </row>
    <row r="384" spans="1:17" customFormat="1">
      <c r="A384" s="99">
        <v>3016</v>
      </c>
      <c r="B384" s="916" t="s">
        <v>973</v>
      </c>
      <c r="C384" s="916" t="s">
        <v>1059</v>
      </c>
      <c r="D384" s="916">
        <v>2936</v>
      </c>
      <c r="E384" s="916" t="s">
        <v>975</v>
      </c>
      <c r="F384" s="916" t="s">
        <v>1023</v>
      </c>
      <c r="G384" s="388">
        <v>60</v>
      </c>
      <c r="H384" s="388">
        <v>1380</v>
      </c>
      <c r="I384" s="388">
        <v>50914.5</v>
      </c>
      <c r="J384" s="388">
        <v>33757.5</v>
      </c>
      <c r="K384" s="388">
        <v>308</v>
      </c>
      <c r="L384" s="388">
        <v>14315.7</v>
      </c>
      <c r="M384" s="388">
        <v>11957</v>
      </c>
      <c r="N384" s="388"/>
      <c r="O384" s="388"/>
      <c r="P384" s="388"/>
      <c r="Q384" s="853"/>
    </row>
    <row r="385" spans="1:17" customFormat="1">
      <c r="A385" s="99">
        <v>3016</v>
      </c>
      <c r="B385" s="916" t="s">
        <v>973</v>
      </c>
      <c r="C385" s="916" t="s">
        <v>1059</v>
      </c>
      <c r="D385" s="916">
        <v>2937</v>
      </c>
      <c r="E385" s="916" t="s">
        <v>975</v>
      </c>
      <c r="F385" s="916" t="s">
        <v>1024</v>
      </c>
      <c r="G385" s="388">
        <v>60</v>
      </c>
      <c r="H385" s="388">
        <v>1380</v>
      </c>
      <c r="I385" s="388">
        <v>50914.5</v>
      </c>
      <c r="J385" s="388">
        <v>33757.5</v>
      </c>
      <c r="K385" s="388">
        <v>308</v>
      </c>
      <c r="L385" s="388">
        <v>14315.7</v>
      </c>
      <c r="M385" s="388">
        <v>11957</v>
      </c>
      <c r="N385" s="388"/>
      <c r="O385" s="388"/>
      <c r="P385" s="388"/>
      <c r="Q385" s="853"/>
    </row>
    <row r="386" spans="1:17" customFormat="1">
      <c r="A386" s="99">
        <v>3016</v>
      </c>
      <c r="B386" s="916" t="s">
        <v>973</v>
      </c>
      <c r="C386" s="916" t="s">
        <v>1059</v>
      </c>
      <c r="D386" s="916">
        <v>2938</v>
      </c>
      <c r="E386" s="916" t="s">
        <v>981</v>
      </c>
      <c r="F386" s="916" t="s">
        <v>1025</v>
      </c>
      <c r="G386" s="388">
        <v>60</v>
      </c>
      <c r="H386" s="388">
        <v>1380</v>
      </c>
      <c r="I386" s="388">
        <v>50914.5</v>
      </c>
      <c r="J386" s="388">
        <v>33757.5</v>
      </c>
      <c r="K386" s="388">
        <v>308</v>
      </c>
      <c r="L386" s="388">
        <v>14315.7</v>
      </c>
      <c r="M386" s="388">
        <v>11957</v>
      </c>
      <c r="N386" s="388"/>
      <c r="O386" s="388"/>
      <c r="P386" s="388"/>
      <c r="Q386" s="853"/>
    </row>
    <row r="387" spans="1:17" customFormat="1">
      <c r="A387" s="99">
        <v>3016</v>
      </c>
      <c r="B387" s="916" t="s">
        <v>973</v>
      </c>
      <c r="C387" s="916" t="s">
        <v>1059</v>
      </c>
      <c r="D387" s="916">
        <v>2958</v>
      </c>
      <c r="E387" s="916" t="s">
        <v>198</v>
      </c>
      <c r="F387" s="916" t="s">
        <v>1026</v>
      </c>
      <c r="G387" s="388">
        <v>12</v>
      </c>
      <c r="H387" s="388">
        <v>1380</v>
      </c>
      <c r="I387" s="388">
        <v>50914.5</v>
      </c>
      <c r="J387" s="388">
        <v>33757.5</v>
      </c>
      <c r="K387" s="388">
        <v>308</v>
      </c>
      <c r="L387" s="388">
        <v>14315.7</v>
      </c>
      <c r="M387" s="388">
        <v>11957</v>
      </c>
      <c r="N387" s="388"/>
      <c r="O387" s="388"/>
      <c r="P387" s="388"/>
      <c r="Q387" s="853"/>
    </row>
    <row r="388" spans="1:17" customFormat="1">
      <c r="A388" s="99">
        <v>3016</v>
      </c>
      <c r="B388" s="916" t="s">
        <v>973</v>
      </c>
      <c r="C388" s="916" t="s">
        <v>1059</v>
      </c>
      <c r="D388" s="916">
        <v>3433</v>
      </c>
      <c r="E388" s="916" t="s">
        <v>198</v>
      </c>
      <c r="F388" s="916" t="s">
        <v>1027</v>
      </c>
      <c r="G388" s="388">
        <v>22</v>
      </c>
      <c r="H388" s="388">
        <v>1380</v>
      </c>
      <c r="I388" s="388">
        <v>50914.5</v>
      </c>
      <c r="J388" s="388">
        <v>33757.5</v>
      </c>
      <c r="K388" s="388">
        <v>308</v>
      </c>
      <c r="L388" s="388">
        <v>14315.7</v>
      </c>
      <c r="M388" s="388">
        <v>11957</v>
      </c>
      <c r="N388" s="388"/>
      <c r="O388" s="388"/>
      <c r="P388" s="388"/>
      <c r="Q388" s="853"/>
    </row>
    <row r="389" spans="1:17" customFormat="1">
      <c r="A389" s="99">
        <v>3016</v>
      </c>
      <c r="B389" s="916" t="s">
        <v>973</v>
      </c>
      <c r="C389" s="916" t="s">
        <v>1059</v>
      </c>
      <c r="D389" s="916">
        <v>3594</v>
      </c>
      <c r="E389" s="916" t="s">
        <v>198</v>
      </c>
      <c r="F389" s="916" t="s">
        <v>1028</v>
      </c>
      <c r="G389" s="388">
        <v>29.5</v>
      </c>
      <c r="H389" s="388">
        <v>1380</v>
      </c>
      <c r="I389" s="388">
        <v>50914.5</v>
      </c>
      <c r="J389" s="388">
        <v>33757.5</v>
      </c>
      <c r="K389" s="388">
        <v>308</v>
      </c>
      <c r="L389" s="388">
        <v>14315.7</v>
      </c>
      <c r="M389" s="388">
        <v>11957</v>
      </c>
      <c r="N389" s="388"/>
      <c r="O389" s="388"/>
      <c r="P389" s="388"/>
      <c r="Q389" s="853"/>
    </row>
    <row r="390" spans="1:17" customFormat="1">
      <c r="A390" s="99">
        <v>3016</v>
      </c>
      <c r="B390" s="916" t="s">
        <v>973</v>
      </c>
      <c r="C390" s="916" t="s">
        <v>1059</v>
      </c>
      <c r="D390" s="916">
        <v>3596</v>
      </c>
      <c r="E390" s="916" t="s">
        <v>198</v>
      </c>
      <c r="F390" s="916" t="s">
        <v>1029</v>
      </c>
      <c r="G390" s="388">
        <v>37</v>
      </c>
      <c r="H390" s="388">
        <v>1380</v>
      </c>
      <c r="I390" s="388">
        <v>50914.5</v>
      </c>
      <c r="J390" s="388">
        <v>33757.5</v>
      </c>
      <c r="K390" s="388">
        <v>308</v>
      </c>
      <c r="L390" s="388">
        <v>14315.7</v>
      </c>
      <c r="M390" s="388">
        <v>11957</v>
      </c>
      <c r="N390" s="388"/>
      <c r="O390" s="388"/>
      <c r="P390" s="388"/>
      <c r="Q390" s="853"/>
    </row>
    <row r="391" spans="1:17" customFormat="1">
      <c r="A391" s="99">
        <v>3016</v>
      </c>
      <c r="B391" s="916" t="s">
        <v>973</v>
      </c>
      <c r="C391" s="916" t="s">
        <v>1059</v>
      </c>
      <c r="D391" s="916">
        <v>3631</v>
      </c>
      <c r="E391" s="916" t="s">
        <v>198</v>
      </c>
      <c r="F391" s="916" t="s">
        <v>1030</v>
      </c>
      <c r="G391" s="388">
        <v>44.5</v>
      </c>
      <c r="H391" s="388">
        <v>1380</v>
      </c>
      <c r="I391" s="388">
        <v>50914.5</v>
      </c>
      <c r="J391" s="388">
        <v>33757.5</v>
      </c>
      <c r="K391" s="388">
        <v>308</v>
      </c>
      <c r="L391" s="388">
        <v>14315.7</v>
      </c>
      <c r="M391" s="388">
        <v>11957</v>
      </c>
      <c r="N391" s="388"/>
      <c r="O391" s="388"/>
      <c r="P391" s="388"/>
      <c r="Q391" s="853"/>
    </row>
    <row r="392" spans="1:17" customFormat="1">
      <c r="A392" s="99">
        <v>3016</v>
      </c>
      <c r="B392" s="916" t="s">
        <v>973</v>
      </c>
      <c r="C392" s="916" t="s">
        <v>1059</v>
      </c>
      <c r="D392" s="916">
        <v>3632</v>
      </c>
      <c r="E392" s="916" t="s">
        <v>198</v>
      </c>
      <c r="F392" s="916" t="s">
        <v>1031</v>
      </c>
      <c r="G392" s="388">
        <v>52</v>
      </c>
      <c r="H392" s="388">
        <v>1380</v>
      </c>
      <c r="I392" s="388">
        <v>50914.5</v>
      </c>
      <c r="J392" s="388">
        <v>33757.5</v>
      </c>
      <c r="K392" s="388">
        <v>308</v>
      </c>
      <c r="L392" s="388">
        <v>14315.7</v>
      </c>
      <c r="M392" s="388">
        <v>11957</v>
      </c>
      <c r="N392" s="388"/>
      <c r="O392" s="388"/>
      <c r="P392" s="388"/>
      <c r="Q392" s="853"/>
    </row>
    <row r="393" spans="1:17" customFormat="1">
      <c r="A393" s="99">
        <v>3016</v>
      </c>
      <c r="B393" s="916" t="s">
        <v>973</v>
      </c>
      <c r="C393" s="916" t="s">
        <v>1059</v>
      </c>
      <c r="D393" s="916">
        <v>3652</v>
      </c>
      <c r="E393" s="916" t="s">
        <v>198</v>
      </c>
      <c r="F393" s="916" t="s">
        <v>1032</v>
      </c>
      <c r="G393" s="388">
        <v>59.5</v>
      </c>
      <c r="H393" s="388">
        <v>1380</v>
      </c>
      <c r="I393" s="388">
        <v>50914.5</v>
      </c>
      <c r="J393" s="388">
        <v>33757.5</v>
      </c>
      <c r="K393" s="388">
        <v>308</v>
      </c>
      <c r="L393" s="388">
        <v>14315.7</v>
      </c>
      <c r="M393" s="388">
        <v>11957</v>
      </c>
      <c r="N393" s="388"/>
      <c r="O393" s="388"/>
      <c r="P393" s="388"/>
      <c r="Q393" s="853"/>
    </row>
    <row r="394" spans="1:17" customFormat="1">
      <c r="A394" s="99">
        <v>3016</v>
      </c>
      <c r="B394" s="916" t="s">
        <v>973</v>
      </c>
      <c r="C394" s="916" t="s">
        <v>1059</v>
      </c>
      <c r="D394" s="916">
        <v>3660</v>
      </c>
      <c r="E394" s="916" t="s">
        <v>198</v>
      </c>
      <c r="F394" s="916" t="s">
        <v>1033</v>
      </c>
      <c r="G394" s="388">
        <v>89.5</v>
      </c>
      <c r="H394" s="388">
        <v>1380</v>
      </c>
      <c r="I394" s="388">
        <v>50914.5</v>
      </c>
      <c r="J394" s="388">
        <v>33757.5</v>
      </c>
      <c r="K394" s="388">
        <v>308</v>
      </c>
      <c r="L394" s="388">
        <v>14315.7</v>
      </c>
      <c r="M394" s="388">
        <v>11957</v>
      </c>
      <c r="N394" s="388"/>
      <c r="O394" s="388"/>
      <c r="P394" s="388"/>
      <c r="Q394" s="853"/>
    </row>
    <row r="395" spans="1:17" customFormat="1">
      <c r="A395" s="99">
        <v>3016</v>
      </c>
      <c r="B395" s="916" t="s">
        <v>973</v>
      </c>
      <c r="C395" s="916" t="s">
        <v>1059</v>
      </c>
      <c r="D395" s="916">
        <v>5126</v>
      </c>
      <c r="E395" s="916" t="s">
        <v>198</v>
      </c>
      <c r="F395" s="916" t="s">
        <v>1034</v>
      </c>
      <c r="G395" s="388">
        <v>45</v>
      </c>
      <c r="H395" s="388">
        <v>140</v>
      </c>
      <c r="I395" s="388">
        <v>69489</v>
      </c>
      <c r="J395" s="388">
        <v>57036</v>
      </c>
      <c r="K395" s="388">
        <v>308</v>
      </c>
      <c r="L395" s="388">
        <v>14315.7</v>
      </c>
      <c r="M395" s="388">
        <v>11957</v>
      </c>
      <c r="N395" s="388"/>
      <c r="O395" s="388"/>
      <c r="P395" s="388"/>
      <c r="Q395" s="853"/>
    </row>
    <row r="396" spans="1:17" customFormat="1">
      <c r="A396" s="99">
        <v>3016</v>
      </c>
      <c r="B396" s="916" t="s">
        <v>973</v>
      </c>
      <c r="C396" s="916" t="s">
        <v>1059</v>
      </c>
      <c r="D396" s="916">
        <v>5726</v>
      </c>
      <c r="E396" s="916" t="s">
        <v>198</v>
      </c>
      <c r="F396" s="916" t="s">
        <v>1035</v>
      </c>
      <c r="G396" s="388">
        <v>16.3</v>
      </c>
      <c r="H396" s="388"/>
      <c r="I396" s="388">
        <v>103257</v>
      </c>
      <c r="J396" s="388"/>
      <c r="K396" s="388"/>
      <c r="L396" s="388">
        <v>0</v>
      </c>
      <c r="M396" s="388">
        <v>0</v>
      </c>
      <c r="N396" s="388"/>
      <c r="O396" s="388"/>
      <c r="P396" s="388"/>
      <c r="Q396" s="853"/>
    </row>
    <row r="397" spans="1:17" customFormat="1">
      <c r="A397" s="99">
        <v>3016</v>
      </c>
      <c r="B397" s="916" t="s">
        <v>973</v>
      </c>
      <c r="C397" s="916" t="s">
        <v>1059</v>
      </c>
      <c r="D397" s="916">
        <v>6715</v>
      </c>
      <c r="E397" s="916" t="s">
        <v>198</v>
      </c>
      <c r="F397" s="916" t="s">
        <v>1036</v>
      </c>
      <c r="G397" s="388">
        <v>60</v>
      </c>
      <c r="H397" s="388">
        <v>1380</v>
      </c>
      <c r="I397" s="388">
        <v>50914.5</v>
      </c>
      <c r="J397" s="388">
        <v>33757.5</v>
      </c>
      <c r="K397" s="388">
        <v>308</v>
      </c>
      <c r="L397" s="388">
        <v>14315.7</v>
      </c>
      <c r="M397" s="388">
        <v>11957</v>
      </c>
      <c r="N397" s="388"/>
      <c r="O397" s="388"/>
      <c r="P397" s="388"/>
      <c r="Q397" s="853"/>
    </row>
    <row r="398" spans="1:17" customFormat="1">
      <c r="A398" s="99">
        <v>3016</v>
      </c>
      <c r="B398" s="916" t="s">
        <v>973</v>
      </c>
      <c r="C398" s="916" t="s">
        <v>1059</v>
      </c>
      <c r="D398" s="916">
        <v>6715</v>
      </c>
      <c r="E398" s="916" t="s">
        <v>981</v>
      </c>
      <c r="F398" s="916" t="s">
        <v>1036</v>
      </c>
      <c r="G398" s="388">
        <v>60</v>
      </c>
      <c r="H398" s="388">
        <v>1380</v>
      </c>
      <c r="I398" s="388">
        <v>50914.5</v>
      </c>
      <c r="J398" s="388">
        <v>33757.5</v>
      </c>
      <c r="K398" s="388">
        <v>308</v>
      </c>
      <c r="L398" s="388">
        <v>14315.7</v>
      </c>
      <c r="M398" s="388">
        <v>11957</v>
      </c>
      <c r="N398" s="388"/>
      <c r="O398" s="388"/>
      <c r="P398" s="388"/>
      <c r="Q398" s="853"/>
    </row>
    <row r="399" spans="1:17" customFormat="1">
      <c r="A399" s="99">
        <v>3018</v>
      </c>
      <c r="B399" s="916" t="s">
        <v>10</v>
      </c>
      <c r="C399" s="916" t="s">
        <v>1059</v>
      </c>
      <c r="D399" s="916">
        <v>4993</v>
      </c>
      <c r="E399" s="916" t="s">
        <v>198</v>
      </c>
      <c r="F399" s="916" t="s">
        <v>1037</v>
      </c>
      <c r="G399" s="388">
        <v>60</v>
      </c>
      <c r="H399" s="388"/>
      <c r="I399" s="388">
        <v>77868</v>
      </c>
      <c r="J399" s="388"/>
      <c r="K399" s="388">
        <v>297</v>
      </c>
      <c r="L399" s="388">
        <v>14696.5</v>
      </c>
      <c r="M399" s="388">
        <v>10439</v>
      </c>
      <c r="N399" s="388"/>
      <c r="O399" s="388"/>
      <c r="P399" s="388"/>
      <c r="Q399" s="853">
        <v>38293.5</v>
      </c>
    </row>
    <row r="400" spans="1:17" customFormat="1">
      <c r="A400" s="99">
        <v>3018</v>
      </c>
      <c r="B400" s="916" t="s">
        <v>10</v>
      </c>
      <c r="C400" s="916" t="s">
        <v>1059</v>
      </c>
      <c r="D400" s="916">
        <v>4994</v>
      </c>
      <c r="E400" s="916" t="s">
        <v>198</v>
      </c>
      <c r="F400" s="916" t="s">
        <v>1038</v>
      </c>
      <c r="G400" s="388">
        <v>60</v>
      </c>
      <c r="H400" s="388"/>
      <c r="I400" s="388">
        <v>77868</v>
      </c>
      <c r="J400" s="388"/>
      <c r="K400" s="388">
        <v>297</v>
      </c>
      <c r="L400" s="388">
        <v>14696.5</v>
      </c>
      <c r="M400" s="388">
        <v>10439</v>
      </c>
      <c r="N400" s="388"/>
      <c r="O400" s="388"/>
      <c r="P400" s="388"/>
      <c r="Q400" s="853">
        <v>38293.5</v>
      </c>
    </row>
    <row r="401" spans="1:17" customFormat="1">
      <c r="A401" s="99">
        <v>3018</v>
      </c>
      <c r="B401" s="916" t="s">
        <v>10</v>
      </c>
      <c r="C401" s="916" t="s">
        <v>1059</v>
      </c>
      <c r="D401" s="916">
        <v>4995</v>
      </c>
      <c r="E401" s="916" t="s">
        <v>198</v>
      </c>
      <c r="F401" s="916" t="s">
        <v>1039</v>
      </c>
      <c r="G401" s="388">
        <v>60</v>
      </c>
      <c r="H401" s="388"/>
      <c r="I401" s="388">
        <v>77868</v>
      </c>
      <c r="J401" s="388"/>
      <c r="K401" s="388">
        <v>297</v>
      </c>
      <c r="L401" s="388">
        <v>14696.5</v>
      </c>
      <c r="M401" s="388">
        <v>10439</v>
      </c>
      <c r="N401" s="388"/>
      <c r="O401" s="388"/>
      <c r="P401" s="388"/>
      <c r="Q401" s="853">
        <v>38293.5</v>
      </c>
    </row>
    <row r="402" spans="1:17" customFormat="1">
      <c r="A402" s="99">
        <v>3018</v>
      </c>
      <c r="B402" s="916" t="s">
        <v>10</v>
      </c>
      <c r="C402" s="916" t="s">
        <v>1059</v>
      </c>
      <c r="D402" s="916">
        <v>4996</v>
      </c>
      <c r="E402" s="916" t="s">
        <v>198</v>
      </c>
      <c r="F402" s="916" t="s">
        <v>1040</v>
      </c>
      <c r="G402" s="388">
        <v>60</v>
      </c>
      <c r="H402" s="388"/>
      <c r="I402" s="388">
        <v>77868</v>
      </c>
      <c r="J402" s="388"/>
      <c r="K402" s="388">
        <v>297</v>
      </c>
      <c r="L402" s="388">
        <v>14696.5</v>
      </c>
      <c r="M402" s="388">
        <v>10439</v>
      </c>
      <c r="N402" s="388"/>
      <c r="O402" s="388"/>
      <c r="P402" s="388"/>
      <c r="Q402" s="853">
        <v>38293.5</v>
      </c>
    </row>
    <row r="403" spans="1:17" customFormat="1">
      <c r="A403" s="99">
        <v>3018</v>
      </c>
      <c r="B403" s="916" t="s">
        <v>10</v>
      </c>
      <c r="C403" s="916" t="s">
        <v>1059</v>
      </c>
      <c r="D403" s="916">
        <v>4997</v>
      </c>
      <c r="E403" s="916" t="s">
        <v>198</v>
      </c>
      <c r="F403" s="916" t="s">
        <v>1041</v>
      </c>
      <c r="G403" s="388">
        <v>60</v>
      </c>
      <c r="H403" s="388"/>
      <c r="I403" s="388">
        <v>77868</v>
      </c>
      <c r="J403" s="388"/>
      <c r="K403" s="388">
        <v>297</v>
      </c>
      <c r="L403" s="388">
        <v>14696.5</v>
      </c>
      <c r="M403" s="388">
        <v>10439</v>
      </c>
      <c r="N403" s="388"/>
      <c r="O403" s="388"/>
      <c r="P403" s="388"/>
      <c r="Q403" s="853">
        <v>38293.5</v>
      </c>
    </row>
    <row r="404" spans="1:17" customFormat="1">
      <c r="A404" s="99">
        <v>3018</v>
      </c>
      <c r="B404" s="916" t="s">
        <v>10</v>
      </c>
      <c r="C404" s="916" t="s">
        <v>1059</v>
      </c>
      <c r="D404" s="916">
        <v>4998</v>
      </c>
      <c r="E404" s="916" t="s">
        <v>198</v>
      </c>
      <c r="F404" s="916" t="s">
        <v>1042</v>
      </c>
      <c r="G404" s="388">
        <v>60</v>
      </c>
      <c r="H404" s="388"/>
      <c r="I404" s="388">
        <v>77868</v>
      </c>
      <c r="J404" s="388"/>
      <c r="K404" s="388">
        <v>297</v>
      </c>
      <c r="L404" s="388">
        <v>14696.5</v>
      </c>
      <c r="M404" s="388">
        <v>10439</v>
      </c>
      <c r="N404" s="388"/>
      <c r="O404" s="388"/>
      <c r="P404" s="388"/>
      <c r="Q404" s="853">
        <v>38293.5</v>
      </c>
    </row>
    <row r="405" spans="1:17" customFormat="1">
      <c r="A405" s="99">
        <v>3018</v>
      </c>
      <c r="B405" s="916" t="s">
        <v>10</v>
      </c>
      <c r="C405" s="916" t="s">
        <v>1059</v>
      </c>
      <c r="D405" s="916">
        <v>5168</v>
      </c>
      <c r="E405" s="916" t="s">
        <v>198</v>
      </c>
      <c r="F405" s="916" t="s">
        <v>1043</v>
      </c>
      <c r="G405" s="388">
        <v>2</v>
      </c>
      <c r="H405" s="388"/>
      <c r="I405" s="388">
        <v>77868</v>
      </c>
      <c r="J405" s="388"/>
      <c r="K405" s="388">
        <v>297</v>
      </c>
      <c r="L405" s="388">
        <v>14696.5</v>
      </c>
      <c r="M405" s="388">
        <v>10439</v>
      </c>
      <c r="N405" s="388"/>
      <c r="O405" s="388"/>
      <c r="P405" s="388"/>
      <c r="Q405" s="853">
        <v>38293.5</v>
      </c>
    </row>
    <row r="406" spans="1:17" customFormat="1">
      <c r="A406" s="99">
        <v>3018</v>
      </c>
      <c r="B406" s="916" t="s">
        <v>10</v>
      </c>
      <c r="C406" s="916" t="s">
        <v>1059</v>
      </c>
      <c r="D406" s="916">
        <v>6432</v>
      </c>
      <c r="E406" s="916" t="s">
        <v>198</v>
      </c>
      <c r="F406" s="916" t="s">
        <v>1044</v>
      </c>
      <c r="G406" s="388">
        <v>60</v>
      </c>
      <c r="H406" s="388"/>
      <c r="I406" s="388">
        <v>77868</v>
      </c>
      <c r="J406" s="388"/>
      <c r="K406" s="388">
        <v>297</v>
      </c>
      <c r="L406" s="388">
        <v>14696.5</v>
      </c>
      <c r="M406" s="388">
        <v>10439</v>
      </c>
      <c r="N406" s="388"/>
      <c r="O406" s="388"/>
      <c r="P406" s="388"/>
      <c r="Q406" s="853">
        <v>38293.5</v>
      </c>
    </row>
    <row r="407" spans="1:17" customFormat="1">
      <c r="A407" s="99">
        <v>3018</v>
      </c>
      <c r="B407" s="916" t="s">
        <v>10</v>
      </c>
      <c r="C407" s="916" t="s">
        <v>1059</v>
      </c>
      <c r="D407" s="916">
        <v>6747</v>
      </c>
      <c r="E407" s="916" t="s">
        <v>198</v>
      </c>
      <c r="F407" s="916" t="s">
        <v>1045</v>
      </c>
      <c r="G407" s="388">
        <v>0</v>
      </c>
      <c r="H407" s="388"/>
      <c r="I407" s="388"/>
      <c r="J407" s="388"/>
      <c r="K407" s="388"/>
      <c r="L407" s="388"/>
      <c r="M407" s="388"/>
      <c r="N407" s="388"/>
      <c r="O407" s="388">
        <v>546</v>
      </c>
      <c r="P407" s="388"/>
      <c r="Q407" s="853"/>
    </row>
    <row r="408" spans="1:17" customFormat="1">
      <c r="A408" s="99">
        <v>3018</v>
      </c>
      <c r="B408" s="916" t="s">
        <v>10</v>
      </c>
      <c r="C408" s="916" t="s">
        <v>1059</v>
      </c>
      <c r="D408" s="916">
        <v>6748</v>
      </c>
      <c r="E408" s="916" t="s">
        <v>198</v>
      </c>
      <c r="F408" s="916" t="s">
        <v>1046</v>
      </c>
      <c r="G408" s="388">
        <v>0</v>
      </c>
      <c r="H408" s="388"/>
      <c r="I408" s="388"/>
      <c r="J408" s="388"/>
      <c r="K408" s="388"/>
      <c r="L408" s="388"/>
      <c r="M408" s="388"/>
      <c r="N408" s="388"/>
      <c r="O408" s="388">
        <v>273</v>
      </c>
      <c r="P408" s="388"/>
      <c r="Q408" s="853"/>
    </row>
    <row r="409" spans="1:17" customFormat="1">
      <c r="A409" s="99">
        <v>3018</v>
      </c>
      <c r="B409" s="916" t="s">
        <v>10</v>
      </c>
      <c r="C409" s="916" t="s">
        <v>1059</v>
      </c>
      <c r="D409" s="916">
        <v>6787</v>
      </c>
      <c r="E409" s="916" t="s">
        <v>198</v>
      </c>
      <c r="F409" s="916" t="s">
        <v>1047</v>
      </c>
      <c r="G409" s="388">
        <v>60</v>
      </c>
      <c r="H409" s="388"/>
      <c r="I409" s="388">
        <v>77868</v>
      </c>
      <c r="J409" s="388"/>
      <c r="K409" s="388">
        <v>297</v>
      </c>
      <c r="L409" s="388">
        <v>14696.5</v>
      </c>
      <c r="M409" s="388">
        <v>10439</v>
      </c>
      <c r="N409" s="388"/>
      <c r="O409" s="388"/>
      <c r="P409" s="388"/>
      <c r="Q409" s="853">
        <v>38293.5</v>
      </c>
    </row>
    <row r="410" spans="1:17" customFormat="1">
      <c r="A410" s="99">
        <v>3018</v>
      </c>
      <c r="B410" s="916" t="s">
        <v>10</v>
      </c>
      <c r="C410" s="916" t="s">
        <v>1059</v>
      </c>
      <c r="D410" s="916">
        <v>6788</v>
      </c>
      <c r="E410" s="916" t="s">
        <v>198</v>
      </c>
      <c r="F410" s="916" t="s">
        <v>1048</v>
      </c>
      <c r="G410" s="388">
        <v>60</v>
      </c>
      <c r="H410" s="388"/>
      <c r="I410" s="388">
        <v>77868</v>
      </c>
      <c r="J410" s="388"/>
      <c r="K410" s="388">
        <v>297</v>
      </c>
      <c r="L410" s="388">
        <v>14696.5</v>
      </c>
      <c r="M410" s="388">
        <v>10439</v>
      </c>
      <c r="N410" s="388"/>
      <c r="O410" s="388"/>
      <c r="P410" s="388"/>
      <c r="Q410" s="853">
        <v>38293.5</v>
      </c>
    </row>
    <row r="411" spans="1:17" customFormat="1">
      <c r="A411" s="99">
        <v>3018</v>
      </c>
      <c r="B411" s="916" t="s">
        <v>10</v>
      </c>
      <c r="C411" s="916" t="s">
        <v>1059</v>
      </c>
      <c r="D411" s="916">
        <v>6789</v>
      </c>
      <c r="E411" s="916" t="s">
        <v>198</v>
      </c>
      <c r="F411" s="916" t="s">
        <v>1049</v>
      </c>
      <c r="G411" s="388">
        <v>60</v>
      </c>
      <c r="H411" s="388"/>
      <c r="I411" s="388">
        <v>77868</v>
      </c>
      <c r="J411" s="388"/>
      <c r="K411" s="388">
        <v>297</v>
      </c>
      <c r="L411" s="388">
        <v>14696.5</v>
      </c>
      <c r="M411" s="388">
        <v>10439</v>
      </c>
      <c r="N411" s="388"/>
      <c r="O411" s="388"/>
      <c r="P411" s="388"/>
      <c r="Q411" s="853">
        <v>38293.5</v>
      </c>
    </row>
    <row r="412" spans="1:17" customFormat="1">
      <c r="A412" s="99">
        <v>3018</v>
      </c>
      <c r="B412" s="916" t="s">
        <v>10</v>
      </c>
      <c r="C412" s="916" t="s">
        <v>1059</v>
      </c>
      <c r="D412" s="916">
        <v>6790</v>
      </c>
      <c r="E412" s="916" t="s">
        <v>198</v>
      </c>
      <c r="F412" s="916" t="s">
        <v>1050</v>
      </c>
      <c r="G412" s="388">
        <v>60</v>
      </c>
      <c r="H412" s="388"/>
      <c r="I412" s="388">
        <v>77868</v>
      </c>
      <c r="J412" s="388"/>
      <c r="K412" s="388">
        <v>297</v>
      </c>
      <c r="L412" s="388">
        <v>14696.5</v>
      </c>
      <c r="M412" s="388">
        <v>10439</v>
      </c>
      <c r="N412" s="388"/>
      <c r="O412" s="388"/>
      <c r="P412" s="388"/>
      <c r="Q412" s="853">
        <v>38293.5</v>
      </c>
    </row>
    <row r="413" spans="1:17" customFormat="1">
      <c r="A413" s="99">
        <v>3018</v>
      </c>
      <c r="B413" s="916" t="s">
        <v>10</v>
      </c>
      <c r="C413" s="916" t="s">
        <v>1059</v>
      </c>
      <c r="D413" s="916">
        <v>6794</v>
      </c>
      <c r="E413" s="916" t="s">
        <v>198</v>
      </c>
      <c r="F413" s="916" t="s">
        <v>1041</v>
      </c>
      <c r="G413" s="388">
        <v>60</v>
      </c>
      <c r="H413" s="388"/>
      <c r="I413" s="388">
        <v>77868</v>
      </c>
      <c r="J413" s="388"/>
      <c r="K413" s="388">
        <v>297</v>
      </c>
      <c r="L413" s="388">
        <v>14696.5</v>
      </c>
      <c r="M413" s="388">
        <v>10439</v>
      </c>
      <c r="N413" s="388"/>
      <c r="O413" s="388"/>
      <c r="P413" s="388"/>
      <c r="Q413" s="853">
        <v>38293.5</v>
      </c>
    </row>
    <row r="414" spans="1:17" customFormat="1">
      <c r="A414" s="99">
        <v>3018</v>
      </c>
      <c r="B414" s="916" t="s">
        <v>10</v>
      </c>
      <c r="C414" s="916" t="s">
        <v>1059</v>
      </c>
      <c r="D414" s="916">
        <v>6795</v>
      </c>
      <c r="E414" s="916" t="s">
        <v>198</v>
      </c>
      <c r="F414" s="916" t="s">
        <v>1042</v>
      </c>
      <c r="G414" s="388">
        <v>60</v>
      </c>
      <c r="H414" s="388"/>
      <c r="I414" s="388">
        <v>77868</v>
      </c>
      <c r="J414" s="388"/>
      <c r="K414" s="388">
        <v>297</v>
      </c>
      <c r="L414" s="388">
        <v>14696.5</v>
      </c>
      <c r="M414" s="388">
        <v>10439</v>
      </c>
      <c r="N414" s="388"/>
      <c r="O414" s="388"/>
      <c r="P414" s="388"/>
      <c r="Q414" s="853">
        <v>38293.5</v>
      </c>
    </row>
    <row r="415" spans="1:17" customFormat="1">
      <c r="A415" s="99">
        <v>3018</v>
      </c>
      <c r="B415" s="916" t="s">
        <v>10</v>
      </c>
      <c r="C415" s="916" t="s">
        <v>1059</v>
      </c>
      <c r="D415" s="916">
        <v>20328</v>
      </c>
      <c r="E415" s="916" t="s">
        <v>198</v>
      </c>
      <c r="F415" s="916" t="s">
        <v>1051</v>
      </c>
      <c r="G415" s="388">
        <v>30</v>
      </c>
      <c r="H415" s="388"/>
      <c r="I415" s="388">
        <v>77868</v>
      </c>
      <c r="J415" s="388"/>
      <c r="K415" s="388">
        <v>297</v>
      </c>
      <c r="L415" s="388">
        <v>14696.5</v>
      </c>
      <c r="M415" s="388">
        <v>10439</v>
      </c>
      <c r="N415" s="388"/>
      <c r="O415" s="388"/>
      <c r="P415" s="388"/>
      <c r="Q415" s="853">
        <v>38293.5</v>
      </c>
    </row>
    <row r="416" spans="1:17" customFormat="1">
      <c r="A416" s="99">
        <v>3018</v>
      </c>
      <c r="B416" s="916" t="s">
        <v>10</v>
      </c>
      <c r="C416" s="916" t="s">
        <v>1059</v>
      </c>
      <c r="D416" s="916">
        <v>20329</v>
      </c>
      <c r="E416" s="916" t="s">
        <v>198</v>
      </c>
      <c r="F416" s="916" t="s">
        <v>1052</v>
      </c>
      <c r="G416" s="388">
        <v>30</v>
      </c>
      <c r="H416" s="388"/>
      <c r="I416" s="388">
        <v>77868</v>
      </c>
      <c r="J416" s="388"/>
      <c r="K416" s="388">
        <v>297</v>
      </c>
      <c r="L416" s="388">
        <v>14696.5</v>
      </c>
      <c r="M416" s="388">
        <v>10439</v>
      </c>
      <c r="N416" s="388"/>
      <c r="O416" s="388"/>
      <c r="P416" s="388"/>
      <c r="Q416" s="853">
        <v>38293.5</v>
      </c>
    </row>
    <row r="417" spans="1:17" customFormat="1">
      <c r="A417" s="99">
        <v>3018</v>
      </c>
      <c r="B417" s="916" t="s">
        <v>10</v>
      </c>
      <c r="C417" s="916" t="s">
        <v>1059</v>
      </c>
      <c r="D417" s="916">
        <v>20423</v>
      </c>
      <c r="E417" s="916" t="s">
        <v>198</v>
      </c>
      <c r="F417" s="916" t="s">
        <v>1053</v>
      </c>
      <c r="G417" s="388">
        <v>30</v>
      </c>
      <c r="H417" s="388"/>
      <c r="I417" s="388">
        <v>77868</v>
      </c>
      <c r="J417" s="388"/>
      <c r="K417" s="388">
        <v>297</v>
      </c>
      <c r="L417" s="388">
        <v>14696.5</v>
      </c>
      <c r="M417" s="388">
        <v>10439</v>
      </c>
      <c r="N417" s="388"/>
      <c r="O417" s="388"/>
      <c r="P417" s="388"/>
      <c r="Q417" s="853">
        <v>38293.5</v>
      </c>
    </row>
    <row r="418" spans="1:17" customFormat="1">
      <c r="A418" s="99">
        <v>3018</v>
      </c>
      <c r="B418" s="916" t="s">
        <v>10</v>
      </c>
      <c r="C418" s="916" t="s">
        <v>1059</v>
      </c>
      <c r="D418" s="916">
        <v>20428</v>
      </c>
      <c r="E418" s="916" t="s">
        <v>198</v>
      </c>
      <c r="F418" s="916" t="s">
        <v>1054</v>
      </c>
      <c r="G418" s="388">
        <v>30</v>
      </c>
      <c r="H418" s="388"/>
      <c r="I418" s="388">
        <v>77868</v>
      </c>
      <c r="J418" s="388"/>
      <c r="K418" s="388">
        <v>297</v>
      </c>
      <c r="L418" s="388">
        <v>14696.5</v>
      </c>
      <c r="M418" s="388">
        <v>10439</v>
      </c>
      <c r="N418" s="388"/>
      <c r="O418" s="388"/>
      <c r="P418" s="388"/>
      <c r="Q418" s="853">
        <v>38293.5</v>
      </c>
    </row>
    <row r="419" spans="1:17" customFormat="1">
      <c r="A419" s="99">
        <v>3018</v>
      </c>
      <c r="B419" s="916" t="s">
        <v>10</v>
      </c>
      <c r="C419" s="916" t="s">
        <v>1059</v>
      </c>
      <c r="D419" s="916">
        <v>20429</v>
      </c>
      <c r="E419" s="916" t="s">
        <v>198</v>
      </c>
      <c r="F419" s="916" t="s">
        <v>1055</v>
      </c>
      <c r="G419" s="388">
        <v>30</v>
      </c>
      <c r="H419" s="388"/>
      <c r="I419" s="388">
        <v>77868</v>
      </c>
      <c r="J419" s="388"/>
      <c r="K419" s="388">
        <v>297</v>
      </c>
      <c r="L419" s="388">
        <v>14696.5</v>
      </c>
      <c r="M419" s="388">
        <v>10439</v>
      </c>
      <c r="N419" s="388"/>
      <c r="O419" s="388"/>
      <c r="P419" s="388"/>
      <c r="Q419" s="853">
        <v>38293.5</v>
      </c>
    </row>
    <row r="420" spans="1:17" customFormat="1">
      <c r="A420" s="99">
        <v>3018</v>
      </c>
      <c r="B420" s="916" t="s">
        <v>10</v>
      </c>
      <c r="C420" s="916" t="s">
        <v>1059</v>
      </c>
      <c r="D420" s="916">
        <v>20430</v>
      </c>
      <c r="E420" s="916" t="s">
        <v>198</v>
      </c>
      <c r="F420" s="916" t="s">
        <v>1056</v>
      </c>
      <c r="G420" s="388">
        <v>30</v>
      </c>
      <c r="H420" s="388"/>
      <c r="I420" s="388">
        <v>77868</v>
      </c>
      <c r="J420" s="388"/>
      <c r="K420" s="388">
        <v>297</v>
      </c>
      <c r="L420" s="388">
        <v>14696.5</v>
      </c>
      <c r="M420" s="388">
        <v>10439</v>
      </c>
      <c r="N420" s="388"/>
      <c r="O420" s="388"/>
      <c r="P420" s="388"/>
      <c r="Q420" s="853">
        <v>38293.5</v>
      </c>
    </row>
    <row r="421" spans="1:17" customFormat="1">
      <c r="A421" s="99">
        <v>3018</v>
      </c>
      <c r="B421" s="916" t="s">
        <v>10</v>
      </c>
      <c r="C421" s="916" t="s">
        <v>1059</v>
      </c>
      <c r="D421" s="916">
        <v>20438</v>
      </c>
      <c r="E421" s="916" t="s">
        <v>198</v>
      </c>
      <c r="F421" s="916" t="s">
        <v>1057</v>
      </c>
      <c r="G421" s="388">
        <v>30</v>
      </c>
      <c r="H421" s="388"/>
      <c r="I421" s="388">
        <v>77868</v>
      </c>
      <c r="J421" s="388"/>
      <c r="K421" s="388">
        <v>297</v>
      </c>
      <c r="L421" s="388">
        <v>14696.5</v>
      </c>
      <c r="M421" s="388">
        <v>10439</v>
      </c>
      <c r="N421" s="388"/>
      <c r="O421" s="388"/>
      <c r="P421" s="388"/>
      <c r="Q421" s="853">
        <v>38293.5</v>
      </c>
    </row>
    <row r="422" spans="1:17" customFormat="1">
      <c r="A422" s="99">
        <v>3019</v>
      </c>
      <c r="B422" s="916" t="s">
        <v>1058</v>
      </c>
      <c r="C422" s="916" t="s">
        <v>1059</v>
      </c>
      <c r="D422" s="916">
        <v>5953</v>
      </c>
      <c r="E422" s="916" t="s">
        <v>198</v>
      </c>
      <c r="F422" s="916" t="s">
        <v>1058</v>
      </c>
      <c r="G422" s="388">
        <v>60</v>
      </c>
      <c r="H422" s="388"/>
      <c r="I422" s="388">
        <v>203143.5</v>
      </c>
      <c r="J422" s="388"/>
      <c r="K422" s="388">
        <v>506</v>
      </c>
      <c r="L422" s="388">
        <v>33415.199999999997</v>
      </c>
      <c r="M422" s="388">
        <v>19008</v>
      </c>
      <c r="N422" s="388"/>
      <c r="O422" s="388">
        <v>1449</v>
      </c>
      <c r="P422" s="388">
        <v>3664.5</v>
      </c>
      <c r="Q422" s="853">
        <v>115027.5</v>
      </c>
    </row>
    <row r="423" spans="1:17" customFormat="1">
      <c r="A423" s="99">
        <v>3015</v>
      </c>
      <c r="B423" s="916" t="s">
        <v>867</v>
      </c>
      <c r="C423" s="916" t="s">
        <v>868</v>
      </c>
      <c r="D423" s="916">
        <v>1257</v>
      </c>
      <c r="E423" s="916" t="s">
        <v>869</v>
      </c>
      <c r="F423" s="916" t="s">
        <v>870</v>
      </c>
      <c r="G423" s="388">
        <v>240</v>
      </c>
      <c r="H423" s="388">
        <v>550</v>
      </c>
      <c r="I423" s="388">
        <v>70520</v>
      </c>
      <c r="J423" s="388">
        <v>63580</v>
      </c>
      <c r="K423" s="388">
        <v>270</v>
      </c>
      <c r="L423" s="388">
        <v>11440</v>
      </c>
      <c r="M423" s="388">
        <v>10930</v>
      </c>
      <c r="N423" s="388">
        <v>0</v>
      </c>
      <c r="O423" s="388"/>
      <c r="P423" s="388"/>
      <c r="Q423" s="853"/>
    </row>
    <row r="424" spans="1:17" customFormat="1">
      <c r="A424" s="99">
        <v>3015</v>
      </c>
      <c r="B424" s="916" t="s">
        <v>867</v>
      </c>
      <c r="C424" s="916" t="s">
        <v>868</v>
      </c>
      <c r="D424" s="916">
        <v>1269</v>
      </c>
      <c r="E424" s="916" t="s">
        <v>871</v>
      </c>
      <c r="F424" s="916" t="s">
        <v>872</v>
      </c>
      <c r="G424" s="388">
        <v>210</v>
      </c>
      <c r="H424" s="388">
        <v>550</v>
      </c>
      <c r="I424" s="388">
        <v>70520</v>
      </c>
      <c r="J424" s="388">
        <v>63580</v>
      </c>
      <c r="K424" s="388">
        <v>270</v>
      </c>
      <c r="L424" s="388">
        <v>11440</v>
      </c>
      <c r="M424" s="388">
        <v>10930</v>
      </c>
      <c r="N424" s="388">
        <v>0</v>
      </c>
      <c r="O424" s="388"/>
      <c r="P424" s="388"/>
      <c r="Q424" s="853"/>
    </row>
    <row r="425" spans="1:17" customFormat="1">
      <c r="A425" s="99">
        <v>3015</v>
      </c>
      <c r="B425" s="916" t="s">
        <v>867</v>
      </c>
      <c r="C425" s="916" t="s">
        <v>868</v>
      </c>
      <c r="D425" s="916">
        <v>3168</v>
      </c>
      <c r="E425" s="916" t="s">
        <v>869</v>
      </c>
      <c r="F425" s="916" t="s">
        <v>872</v>
      </c>
      <c r="G425" s="388">
        <v>335</v>
      </c>
      <c r="H425" s="388">
        <v>550</v>
      </c>
      <c r="I425" s="388">
        <v>70520</v>
      </c>
      <c r="J425" s="388">
        <v>63580</v>
      </c>
      <c r="K425" s="388">
        <v>270</v>
      </c>
      <c r="L425" s="388">
        <v>11440</v>
      </c>
      <c r="M425" s="388">
        <v>10930</v>
      </c>
      <c r="N425" s="388">
        <v>0</v>
      </c>
      <c r="O425" s="388"/>
      <c r="P425" s="388"/>
      <c r="Q425" s="853"/>
    </row>
    <row r="426" spans="1:17" customFormat="1">
      <c r="A426" s="99">
        <v>3015</v>
      </c>
      <c r="B426" s="916" t="s">
        <v>867</v>
      </c>
      <c r="C426" s="916" t="s">
        <v>868</v>
      </c>
      <c r="D426" s="916">
        <v>3196</v>
      </c>
      <c r="E426" s="916" t="s">
        <v>873</v>
      </c>
      <c r="F426" s="916" t="s">
        <v>874</v>
      </c>
      <c r="G426" s="388">
        <v>75</v>
      </c>
      <c r="H426" s="388">
        <v>1400</v>
      </c>
      <c r="I426" s="388">
        <v>68030</v>
      </c>
      <c r="J426" s="388">
        <v>61090</v>
      </c>
      <c r="K426" s="388">
        <v>270</v>
      </c>
      <c r="L426" s="388">
        <v>11440</v>
      </c>
      <c r="M426" s="388">
        <v>10930</v>
      </c>
      <c r="N426" s="388">
        <v>0</v>
      </c>
      <c r="O426" s="388"/>
      <c r="P426" s="388"/>
      <c r="Q426" s="853"/>
    </row>
    <row r="427" spans="1:17" customFormat="1">
      <c r="A427" s="99">
        <v>3015</v>
      </c>
      <c r="B427" s="916" t="s">
        <v>867</v>
      </c>
      <c r="C427" s="916" t="s">
        <v>868</v>
      </c>
      <c r="D427" s="916">
        <v>3198</v>
      </c>
      <c r="E427" s="916" t="s">
        <v>873</v>
      </c>
      <c r="F427" s="916" t="s">
        <v>875</v>
      </c>
      <c r="G427" s="388">
        <v>75</v>
      </c>
      <c r="H427" s="388">
        <v>1400</v>
      </c>
      <c r="I427" s="388">
        <v>68030</v>
      </c>
      <c r="J427" s="388">
        <v>61090</v>
      </c>
      <c r="K427" s="388">
        <v>270</v>
      </c>
      <c r="L427" s="388">
        <v>11440</v>
      </c>
      <c r="M427" s="388">
        <v>10930</v>
      </c>
      <c r="N427" s="388">
        <v>0</v>
      </c>
      <c r="O427" s="388"/>
      <c r="P427" s="388"/>
      <c r="Q427" s="853"/>
    </row>
    <row r="428" spans="1:17" customFormat="1">
      <c r="A428" s="99">
        <v>3015</v>
      </c>
      <c r="B428" s="916" t="s">
        <v>867</v>
      </c>
      <c r="C428" s="916" t="s">
        <v>868</v>
      </c>
      <c r="D428" s="916">
        <v>3202</v>
      </c>
      <c r="E428" s="916" t="s">
        <v>869</v>
      </c>
      <c r="F428" s="916" t="s">
        <v>876</v>
      </c>
      <c r="G428" s="388"/>
      <c r="H428" s="388">
        <v>1400</v>
      </c>
      <c r="I428" s="388">
        <v>68030</v>
      </c>
      <c r="J428" s="388">
        <v>61090</v>
      </c>
      <c r="K428" s="388">
        <v>270</v>
      </c>
      <c r="L428" s="388">
        <v>11440</v>
      </c>
      <c r="M428" s="388">
        <v>10930</v>
      </c>
      <c r="N428" s="388">
        <v>0</v>
      </c>
      <c r="O428" s="388"/>
      <c r="P428" s="388"/>
      <c r="Q428" s="853"/>
    </row>
    <row r="429" spans="1:17" customFormat="1">
      <c r="A429" s="99">
        <v>3015</v>
      </c>
      <c r="B429" s="916" t="s">
        <v>867</v>
      </c>
      <c r="C429" s="916" t="s">
        <v>868</v>
      </c>
      <c r="D429" s="916">
        <v>3202</v>
      </c>
      <c r="E429" s="916" t="s">
        <v>871</v>
      </c>
      <c r="F429" s="916" t="s">
        <v>876</v>
      </c>
      <c r="G429" s="388"/>
      <c r="H429" s="388">
        <v>1400</v>
      </c>
      <c r="I429" s="388">
        <v>68030</v>
      </c>
      <c r="J429" s="388">
        <v>61090</v>
      </c>
      <c r="K429" s="388">
        <v>270</v>
      </c>
      <c r="L429" s="388">
        <v>11440</v>
      </c>
      <c r="M429" s="388">
        <v>10930</v>
      </c>
      <c r="N429" s="388">
        <v>0</v>
      </c>
      <c r="O429" s="388"/>
      <c r="P429" s="388"/>
      <c r="Q429" s="853"/>
    </row>
    <row r="430" spans="1:17" customFormat="1">
      <c r="A430" s="99">
        <v>3015</v>
      </c>
      <c r="B430" s="916" t="s">
        <v>867</v>
      </c>
      <c r="C430" s="916" t="s">
        <v>868</v>
      </c>
      <c r="D430" s="916">
        <v>3205</v>
      </c>
      <c r="E430" s="916" t="s">
        <v>869</v>
      </c>
      <c r="F430" s="916" t="s">
        <v>877</v>
      </c>
      <c r="G430" s="388">
        <v>325</v>
      </c>
      <c r="H430" s="388">
        <v>1400</v>
      </c>
      <c r="I430" s="388">
        <v>68030</v>
      </c>
      <c r="J430" s="388">
        <v>61090</v>
      </c>
      <c r="K430" s="388">
        <v>270</v>
      </c>
      <c r="L430" s="388">
        <v>11440</v>
      </c>
      <c r="M430" s="388">
        <v>10930</v>
      </c>
      <c r="N430" s="388">
        <v>6170</v>
      </c>
      <c r="O430" s="388"/>
      <c r="P430" s="388"/>
      <c r="Q430" s="853"/>
    </row>
    <row r="431" spans="1:17" customFormat="1">
      <c r="A431" s="99">
        <v>3015</v>
      </c>
      <c r="B431" s="916" t="s">
        <v>867</v>
      </c>
      <c r="C431" s="916" t="s">
        <v>868</v>
      </c>
      <c r="D431" s="916">
        <v>3207</v>
      </c>
      <c r="E431" s="916" t="s">
        <v>871</v>
      </c>
      <c r="F431" s="916" t="s">
        <v>878</v>
      </c>
      <c r="G431" s="388">
        <v>200</v>
      </c>
      <c r="H431" s="388">
        <v>550</v>
      </c>
      <c r="I431" s="388">
        <v>70520</v>
      </c>
      <c r="J431" s="388">
        <v>63580</v>
      </c>
      <c r="K431" s="388">
        <v>270</v>
      </c>
      <c r="L431" s="388">
        <v>11440</v>
      </c>
      <c r="M431" s="388">
        <v>10930</v>
      </c>
      <c r="N431" s="388">
        <v>0</v>
      </c>
      <c r="O431" s="388"/>
      <c r="P431" s="388"/>
      <c r="Q431" s="853"/>
    </row>
    <row r="432" spans="1:17" customFormat="1">
      <c r="A432" s="99">
        <v>3015</v>
      </c>
      <c r="B432" s="916" t="s">
        <v>867</v>
      </c>
      <c r="C432" s="916" t="s">
        <v>868</v>
      </c>
      <c r="D432" s="916">
        <v>3209</v>
      </c>
      <c r="E432" s="916" t="s">
        <v>871</v>
      </c>
      <c r="F432" s="916" t="s">
        <v>879</v>
      </c>
      <c r="G432" s="388">
        <v>200</v>
      </c>
      <c r="H432" s="388">
        <v>550</v>
      </c>
      <c r="I432" s="388">
        <v>70520</v>
      </c>
      <c r="J432" s="388">
        <v>63580</v>
      </c>
      <c r="K432" s="388">
        <v>270</v>
      </c>
      <c r="L432" s="388">
        <v>11440</v>
      </c>
      <c r="M432" s="388">
        <v>10930</v>
      </c>
      <c r="N432" s="388">
        <v>0</v>
      </c>
      <c r="O432" s="388"/>
      <c r="P432" s="388"/>
      <c r="Q432" s="853"/>
    </row>
    <row r="433" spans="1:17" customFormat="1">
      <c r="A433" s="99">
        <v>3015</v>
      </c>
      <c r="B433" s="916" t="s">
        <v>867</v>
      </c>
      <c r="C433" s="916" t="s">
        <v>868</v>
      </c>
      <c r="D433" s="916">
        <v>3263</v>
      </c>
      <c r="E433" s="916" t="s">
        <v>873</v>
      </c>
      <c r="F433" s="916" t="s">
        <v>880</v>
      </c>
      <c r="G433" s="388">
        <v>75</v>
      </c>
      <c r="H433" s="388">
        <v>1400</v>
      </c>
      <c r="I433" s="388">
        <v>68030</v>
      </c>
      <c r="J433" s="388">
        <v>61090</v>
      </c>
      <c r="K433" s="388">
        <v>270</v>
      </c>
      <c r="L433" s="388">
        <v>11440</v>
      </c>
      <c r="M433" s="388">
        <v>10930</v>
      </c>
      <c r="N433" s="388">
        <v>0</v>
      </c>
      <c r="O433" s="388"/>
      <c r="P433" s="388"/>
      <c r="Q433" s="853"/>
    </row>
    <row r="434" spans="1:17" customFormat="1">
      <c r="A434" s="99">
        <v>3015</v>
      </c>
      <c r="B434" s="916" t="s">
        <v>867</v>
      </c>
      <c r="C434" s="916" t="s">
        <v>868</v>
      </c>
      <c r="D434" s="916">
        <v>3402</v>
      </c>
      <c r="E434" s="916" t="s">
        <v>869</v>
      </c>
      <c r="F434" s="916" t="s">
        <v>881</v>
      </c>
      <c r="G434" s="388">
        <v>350</v>
      </c>
      <c r="H434" s="388">
        <v>1400</v>
      </c>
      <c r="I434" s="388">
        <v>68030</v>
      </c>
      <c r="J434" s="388">
        <v>61090</v>
      </c>
      <c r="K434" s="388">
        <v>270</v>
      </c>
      <c r="L434" s="388">
        <v>11440</v>
      </c>
      <c r="M434" s="388">
        <v>10930</v>
      </c>
      <c r="N434" s="388">
        <v>0</v>
      </c>
      <c r="O434" s="388"/>
      <c r="P434" s="388"/>
      <c r="Q434" s="853"/>
    </row>
    <row r="435" spans="1:17" customFormat="1">
      <c r="A435" s="99">
        <v>3015</v>
      </c>
      <c r="B435" s="916" t="s">
        <v>867</v>
      </c>
      <c r="C435" s="916" t="s">
        <v>868</v>
      </c>
      <c r="D435" s="916">
        <v>3402</v>
      </c>
      <c r="E435" s="916" t="s">
        <v>871</v>
      </c>
      <c r="F435" s="916" t="s">
        <v>881</v>
      </c>
      <c r="G435" s="388">
        <v>225</v>
      </c>
      <c r="H435" s="388">
        <v>1400</v>
      </c>
      <c r="I435" s="388">
        <v>68030</v>
      </c>
      <c r="J435" s="388">
        <v>61090</v>
      </c>
      <c r="K435" s="388">
        <v>270</v>
      </c>
      <c r="L435" s="388">
        <v>11440</v>
      </c>
      <c r="M435" s="388">
        <v>10930</v>
      </c>
      <c r="N435" s="388">
        <v>0</v>
      </c>
      <c r="O435" s="388"/>
      <c r="P435" s="388"/>
      <c r="Q435" s="853"/>
    </row>
    <row r="436" spans="1:17" customFormat="1">
      <c r="A436" s="99">
        <v>3015</v>
      </c>
      <c r="B436" s="916" t="s">
        <v>867</v>
      </c>
      <c r="C436" s="916" t="s">
        <v>868</v>
      </c>
      <c r="D436" s="916">
        <v>3460</v>
      </c>
      <c r="E436" s="916" t="s">
        <v>873</v>
      </c>
      <c r="F436" s="916" t="s">
        <v>882</v>
      </c>
      <c r="G436" s="388">
        <v>75</v>
      </c>
      <c r="H436" s="388">
        <v>1400</v>
      </c>
      <c r="I436" s="388">
        <v>68030</v>
      </c>
      <c r="J436" s="388">
        <v>61090</v>
      </c>
      <c r="K436" s="388">
        <v>270</v>
      </c>
      <c r="L436" s="388">
        <v>11440</v>
      </c>
      <c r="M436" s="388">
        <v>10930</v>
      </c>
      <c r="N436" s="388">
        <v>0</v>
      </c>
      <c r="O436" s="388"/>
      <c r="P436" s="388"/>
      <c r="Q436" s="853"/>
    </row>
    <row r="437" spans="1:17" customFormat="1">
      <c r="A437" s="99">
        <v>3015</v>
      </c>
      <c r="B437" s="916" t="s">
        <v>867</v>
      </c>
      <c r="C437" s="916" t="s">
        <v>868</v>
      </c>
      <c r="D437" s="916">
        <v>3465</v>
      </c>
      <c r="E437" s="916" t="s">
        <v>869</v>
      </c>
      <c r="F437" s="916" t="s">
        <v>883</v>
      </c>
      <c r="G437" s="388">
        <v>335</v>
      </c>
      <c r="H437" s="388">
        <v>550</v>
      </c>
      <c r="I437" s="388">
        <v>70520</v>
      </c>
      <c r="J437" s="388">
        <v>63580</v>
      </c>
      <c r="K437" s="388">
        <v>270</v>
      </c>
      <c r="L437" s="388">
        <v>11440</v>
      </c>
      <c r="M437" s="388">
        <v>10930</v>
      </c>
      <c r="N437" s="388">
        <v>0</v>
      </c>
      <c r="O437" s="388"/>
      <c r="P437" s="388"/>
      <c r="Q437" s="853"/>
    </row>
    <row r="438" spans="1:17" customFormat="1">
      <c r="A438" s="99">
        <v>3015</v>
      </c>
      <c r="B438" s="916" t="s">
        <v>867</v>
      </c>
      <c r="C438" s="916" t="s">
        <v>868</v>
      </c>
      <c r="D438" s="916">
        <v>3467</v>
      </c>
      <c r="E438" s="916" t="s">
        <v>869</v>
      </c>
      <c r="F438" s="916" t="s">
        <v>884</v>
      </c>
      <c r="G438" s="388">
        <v>335</v>
      </c>
      <c r="H438" s="388">
        <v>1400</v>
      </c>
      <c r="I438" s="388">
        <v>68030</v>
      </c>
      <c r="J438" s="388">
        <v>61090</v>
      </c>
      <c r="K438" s="388">
        <v>270</v>
      </c>
      <c r="L438" s="388">
        <v>11440</v>
      </c>
      <c r="M438" s="388">
        <v>10930</v>
      </c>
      <c r="N438" s="388">
        <v>0</v>
      </c>
      <c r="O438" s="388"/>
      <c r="P438" s="388"/>
      <c r="Q438" s="853"/>
    </row>
    <row r="439" spans="1:17" customFormat="1">
      <c r="A439" s="99">
        <v>3015</v>
      </c>
      <c r="B439" s="916" t="s">
        <v>867</v>
      </c>
      <c r="C439" s="916" t="s">
        <v>868</v>
      </c>
      <c r="D439" s="916">
        <v>3508</v>
      </c>
      <c r="E439" s="916" t="s">
        <v>869</v>
      </c>
      <c r="F439" s="916" t="s">
        <v>883</v>
      </c>
      <c r="G439" s="388">
        <v>81.400000000000006</v>
      </c>
      <c r="H439" s="388">
        <v>550</v>
      </c>
      <c r="I439" s="388">
        <v>70520</v>
      </c>
      <c r="J439" s="388">
        <v>63580</v>
      </c>
      <c r="K439" s="388">
        <v>270</v>
      </c>
      <c r="L439" s="388">
        <v>11440</v>
      </c>
      <c r="M439" s="388">
        <v>10930</v>
      </c>
      <c r="N439" s="388">
        <v>0</v>
      </c>
      <c r="O439" s="388"/>
      <c r="P439" s="388"/>
      <c r="Q439" s="853"/>
    </row>
    <row r="440" spans="1:17" customFormat="1">
      <c r="A440" s="99">
        <v>3015</v>
      </c>
      <c r="B440" s="916" t="s">
        <v>867</v>
      </c>
      <c r="C440" s="916" t="s">
        <v>868</v>
      </c>
      <c r="D440" s="916">
        <v>3510</v>
      </c>
      <c r="E440" s="916" t="s">
        <v>869</v>
      </c>
      <c r="F440" s="916" t="s">
        <v>884</v>
      </c>
      <c r="G440" s="388"/>
      <c r="H440" s="388">
        <v>1400</v>
      </c>
      <c r="I440" s="388">
        <v>68030</v>
      </c>
      <c r="J440" s="388">
        <v>61090</v>
      </c>
      <c r="K440" s="388">
        <v>270</v>
      </c>
      <c r="L440" s="388">
        <v>11440</v>
      </c>
      <c r="M440" s="388">
        <v>10930</v>
      </c>
      <c r="N440" s="388">
        <v>0</v>
      </c>
      <c r="O440" s="388"/>
      <c r="P440" s="388"/>
      <c r="Q440" s="853"/>
    </row>
    <row r="441" spans="1:17" customFormat="1">
      <c r="A441" s="99">
        <v>3015</v>
      </c>
      <c r="B441" s="916" t="s">
        <v>867</v>
      </c>
      <c r="C441" s="916" t="s">
        <v>868</v>
      </c>
      <c r="D441" s="916">
        <v>4476</v>
      </c>
      <c r="E441" s="916" t="s">
        <v>871</v>
      </c>
      <c r="F441" s="916" t="s">
        <v>885</v>
      </c>
      <c r="G441" s="388">
        <v>200</v>
      </c>
      <c r="H441" s="388">
        <v>550</v>
      </c>
      <c r="I441" s="388">
        <v>70520</v>
      </c>
      <c r="J441" s="388">
        <v>63580</v>
      </c>
      <c r="K441" s="388">
        <v>270</v>
      </c>
      <c r="L441" s="388">
        <v>11440</v>
      </c>
      <c r="M441" s="388">
        <v>10930</v>
      </c>
      <c r="N441" s="388">
        <v>0</v>
      </c>
      <c r="O441" s="388"/>
      <c r="P441" s="388"/>
      <c r="Q441" s="853"/>
    </row>
    <row r="442" spans="1:17" customFormat="1">
      <c r="A442" s="99">
        <v>3015</v>
      </c>
      <c r="B442" s="916" t="s">
        <v>867</v>
      </c>
      <c r="C442" s="916" t="s">
        <v>868</v>
      </c>
      <c r="D442" s="916">
        <v>4624</v>
      </c>
      <c r="E442" s="916" t="s">
        <v>869</v>
      </c>
      <c r="F442" s="916" t="s">
        <v>256</v>
      </c>
      <c r="G442" s="388">
        <v>325</v>
      </c>
      <c r="H442" s="388">
        <v>550</v>
      </c>
      <c r="I442" s="388">
        <v>70520</v>
      </c>
      <c r="J442" s="388">
        <v>63580</v>
      </c>
      <c r="K442" s="388">
        <v>270</v>
      </c>
      <c r="L442" s="388">
        <v>11440</v>
      </c>
      <c r="M442" s="388">
        <v>10930</v>
      </c>
      <c r="N442" s="388">
        <v>6170</v>
      </c>
      <c r="O442" s="388"/>
      <c r="P442" s="388"/>
      <c r="Q442" s="853"/>
    </row>
    <row r="443" spans="1:17" customFormat="1">
      <c r="A443" s="99">
        <v>3015</v>
      </c>
      <c r="B443" s="916" t="s">
        <v>867</v>
      </c>
      <c r="C443" s="916" t="s">
        <v>868</v>
      </c>
      <c r="D443" s="916">
        <v>4624</v>
      </c>
      <c r="E443" s="916" t="s">
        <v>871</v>
      </c>
      <c r="F443" s="916" t="s">
        <v>256</v>
      </c>
      <c r="G443" s="388">
        <v>200</v>
      </c>
      <c r="H443" s="388">
        <v>550</v>
      </c>
      <c r="I443" s="388">
        <v>70520</v>
      </c>
      <c r="J443" s="388">
        <v>63580</v>
      </c>
      <c r="K443" s="388">
        <v>270</v>
      </c>
      <c r="L443" s="388">
        <v>11440</v>
      </c>
      <c r="M443" s="388">
        <v>10930</v>
      </c>
      <c r="N443" s="388">
        <v>6170</v>
      </c>
      <c r="O443" s="388"/>
      <c r="P443" s="388"/>
      <c r="Q443" s="853"/>
    </row>
    <row r="444" spans="1:17" customFormat="1">
      <c r="A444" s="99">
        <v>3015</v>
      </c>
      <c r="B444" s="916" t="s">
        <v>867</v>
      </c>
      <c r="C444" s="916" t="s">
        <v>868</v>
      </c>
      <c r="D444" s="916">
        <v>4624</v>
      </c>
      <c r="E444" s="916" t="s">
        <v>873</v>
      </c>
      <c r="F444" s="916" t="s">
        <v>256</v>
      </c>
      <c r="G444" s="388">
        <v>75</v>
      </c>
      <c r="H444" s="388">
        <v>550</v>
      </c>
      <c r="I444" s="388">
        <v>70520</v>
      </c>
      <c r="J444" s="388">
        <v>63580</v>
      </c>
      <c r="K444" s="388">
        <v>270</v>
      </c>
      <c r="L444" s="388">
        <v>11440</v>
      </c>
      <c r="M444" s="388">
        <v>10930</v>
      </c>
      <c r="N444" s="388">
        <v>6170</v>
      </c>
      <c r="O444" s="388"/>
      <c r="P444" s="388"/>
      <c r="Q444" s="853"/>
    </row>
    <row r="445" spans="1:17" customFormat="1">
      <c r="A445" s="99">
        <v>3015</v>
      </c>
      <c r="B445" s="916" t="s">
        <v>867</v>
      </c>
      <c r="C445" s="916" t="s">
        <v>868</v>
      </c>
      <c r="D445" s="916">
        <v>4658</v>
      </c>
      <c r="E445" s="916" t="s">
        <v>869</v>
      </c>
      <c r="F445" s="916" t="s">
        <v>877</v>
      </c>
      <c r="G445" s="388">
        <v>325</v>
      </c>
      <c r="H445" s="388">
        <v>1400</v>
      </c>
      <c r="I445" s="388">
        <v>68030</v>
      </c>
      <c r="J445" s="388">
        <v>61090</v>
      </c>
      <c r="K445" s="388">
        <v>270</v>
      </c>
      <c r="L445" s="388">
        <v>11440</v>
      </c>
      <c r="M445" s="388">
        <v>10930</v>
      </c>
      <c r="N445" s="388">
        <v>6170</v>
      </c>
      <c r="O445" s="388"/>
      <c r="P445" s="388"/>
      <c r="Q445" s="853"/>
    </row>
    <row r="446" spans="1:17" customFormat="1">
      <c r="A446" s="99">
        <v>3015</v>
      </c>
      <c r="B446" s="916" t="s">
        <v>867</v>
      </c>
      <c r="C446" s="916" t="s">
        <v>868</v>
      </c>
      <c r="D446" s="916">
        <v>4658</v>
      </c>
      <c r="E446" s="916" t="s">
        <v>871</v>
      </c>
      <c r="F446" s="916" t="s">
        <v>877</v>
      </c>
      <c r="G446" s="388">
        <v>200</v>
      </c>
      <c r="H446" s="388">
        <v>1400</v>
      </c>
      <c r="I446" s="388">
        <v>68030</v>
      </c>
      <c r="J446" s="388">
        <v>61090</v>
      </c>
      <c r="K446" s="388">
        <v>270</v>
      </c>
      <c r="L446" s="388">
        <v>11440</v>
      </c>
      <c r="M446" s="388">
        <v>10930</v>
      </c>
      <c r="N446" s="388">
        <v>6170</v>
      </c>
      <c r="O446" s="388"/>
      <c r="P446" s="388"/>
      <c r="Q446" s="853"/>
    </row>
    <row r="447" spans="1:17" customFormat="1">
      <c r="A447" s="99">
        <v>3015</v>
      </c>
      <c r="B447" s="916" t="s">
        <v>867</v>
      </c>
      <c r="C447" s="916" t="s">
        <v>868</v>
      </c>
      <c r="D447" s="916">
        <v>4658</v>
      </c>
      <c r="E447" s="916" t="s">
        <v>873</v>
      </c>
      <c r="F447" s="916" t="s">
        <v>877</v>
      </c>
      <c r="G447" s="388">
        <v>75</v>
      </c>
      <c r="H447" s="388">
        <v>1400</v>
      </c>
      <c r="I447" s="388">
        <v>68030</v>
      </c>
      <c r="J447" s="388">
        <v>61090</v>
      </c>
      <c r="K447" s="388">
        <v>270</v>
      </c>
      <c r="L447" s="388">
        <v>11440</v>
      </c>
      <c r="M447" s="388">
        <v>10930</v>
      </c>
      <c r="N447" s="388">
        <v>6170</v>
      </c>
      <c r="O447" s="388"/>
      <c r="P447" s="388"/>
      <c r="Q447" s="853"/>
    </row>
    <row r="448" spans="1:17" customFormat="1">
      <c r="A448" s="99">
        <v>3015</v>
      </c>
      <c r="B448" s="916" t="s">
        <v>867</v>
      </c>
      <c r="C448" s="916" t="s">
        <v>868</v>
      </c>
      <c r="D448" s="916">
        <v>4678</v>
      </c>
      <c r="E448" s="916" t="s">
        <v>869</v>
      </c>
      <c r="F448" s="916" t="s">
        <v>883</v>
      </c>
      <c r="G448" s="388">
        <v>325</v>
      </c>
      <c r="H448" s="388">
        <v>550</v>
      </c>
      <c r="I448" s="388">
        <v>70520</v>
      </c>
      <c r="J448" s="388">
        <v>63580</v>
      </c>
      <c r="K448" s="388">
        <v>270</v>
      </c>
      <c r="L448" s="388">
        <v>11440</v>
      </c>
      <c r="M448" s="388">
        <v>10930</v>
      </c>
      <c r="N448" s="388">
        <v>0</v>
      </c>
      <c r="O448" s="388"/>
      <c r="P448" s="388"/>
      <c r="Q448" s="853"/>
    </row>
    <row r="449" spans="1:17" customFormat="1">
      <c r="A449" s="99">
        <v>3015</v>
      </c>
      <c r="B449" s="916" t="s">
        <v>867</v>
      </c>
      <c r="C449" s="916" t="s">
        <v>868</v>
      </c>
      <c r="D449" s="916">
        <v>4678</v>
      </c>
      <c r="E449" s="916" t="s">
        <v>871</v>
      </c>
      <c r="F449" s="916" t="s">
        <v>883</v>
      </c>
      <c r="G449" s="388">
        <v>200</v>
      </c>
      <c r="H449" s="388">
        <v>550</v>
      </c>
      <c r="I449" s="388">
        <v>70520</v>
      </c>
      <c r="J449" s="388">
        <v>63580</v>
      </c>
      <c r="K449" s="388">
        <v>270</v>
      </c>
      <c r="L449" s="388">
        <v>11440</v>
      </c>
      <c r="M449" s="388">
        <v>10930</v>
      </c>
      <c r="N449" s="388">
        <v>0</v>
      </c>
      <c r="O449" s="388"/>
      <c r="P449" s="388"/>
      <c r="Q449" s="853"/>
    </row>
    <row r="450" spans="1:17" customFormat="1">
      <c r="A450" s="99">
        <v>3015</v>
      </c>
      <c r="B450" s="916" t="s">
        <v>867</v>
      </c>
      <c r="C450" s="916" t="s">
        <v>868</v>
      </c>
      <c r="D450" s="916">
        <v>4679</v>
      </c>
      <c r="E450" s="916" t="s">
        <v>869</v>
      </c>
      <c r="F450" s="916" t="s">
        <v>343</v>
      </c>
      <c r="G450" s="388">
        <v>400</v>
      </c>
      <c r="H450" s="388">
        <v>550</v>
      </c>
      <c r="I450" s="388">
        <v>70520</v>
      </c>
      <c r="J450" s="388">
        <v>63580</v>
      </c>
      <c r="K450" s="388">
        <v>270</v>
      </c>
      <c r="L450" s="388">
        <v>11440</v>
      </c>
      <c r="M450" s="388">
        <v>10930</v>
      </c>
      <c r="N450" s="388">
        <v>6170</v>
      </c>
      <c r="O450" s="388"/>
      <c r="P450" s="388"/>
      <c r="Q450" s="853"/>
    </row>
    <row r="451" spans="1:17" customFormat="1">
      <c r="A451" s="99">
        <v>3015</v>
      </c>
      <c r="B451" s="916" t="s">
        <v>867</v>
      </c>
      <c r="C451" s="916" t="s">
        <v>868</v>
      </c>
      <c r="D451" s="916">
        <v>4682</v>
      </c>
      <c r="E451" s="916" t="s">
        <v>869</v>
      </c>
      <c r="F451" s="916" t="s">
        <v>259</v>
      </c>
      <c r="G451" s="388">
        <v>325</v>
      </c>
      <c r="H451" s="388">
        <v>550</v>
      </c>
      <c r="I451" s="388">
        <v>70520</v>
      </c>
      <c r="J451" s="388">
        <v>63580</v>
      </c>
      <c r="K451" s="388">
        <v>270</v>
      </c>
      <c r="L451" s="388">
        <v>11440</v>
      </c>
      <c r="M451" s="388">
        <v>10930</v>
      </c>
      <c r="N451" s="388">
        <v>6170</v>
      </c>
      <c r="O451" s="388"/>
      <c r="P451" s="388"/>
      <c r="Q451" s="853"/>
    </row>
    <row r="452" spans="1:17" customFormat="1">
      <c r="A452" s="99">
        <v>3015</v>
      </c>
      <c r="B452" s="916" t="s">
        <v>867</v>
      </c>
      <c r="C452" s="916" t="s">
        <v>868</v>
      </c>
      <c r="D452" s="916">
        <v>4682</v>
      </c>
      <c r="E452" s="916" t="s">
        <v>871</v>
      </c>
      <c r="F452" s="916" t="s">
        <v>259</v>
      </c>
      <c r="G452" s="388">
        <v>200</v>
      </c>
      <c r="H452" s="388">
        <v>550</v>
      </c>
      <c r="I452" s="388">
        <v>70520</v>
      </c>
      <c r="J452" s="388">
        <v>63580</v>
      </c>
      <c r="K452" s="388">
        <v>270</v>
      </c>
      <c r="L452" s="388">
        <v>11440</v>
      </c>
      <c r="M452" s="388">
        <v>10930</v>
      </c>
      <c r="N452" s="388">
        <v>6170</v>
      </c>
      <c r="O452" s="388"/>
      <c r="P452" s="388"/>
      <c r="Q452" s="853"/>
    </row>
    <row r="453" spans="1:17" customFormat="1">
      <c r="A453" s="99">
        <v>3015</v>
      </c>
      <c r="B453" s="916" t="s">
        <v>867</v>
      </c>
      <c r="C453" s="916" t="s">
        <v>868</v>
      </c>
      <c r="D453" s="916">
        <v>4682</v>
      </c>
      <c r="E453" s="916" t="s">
        <v>873</v>
      </c>
      <c r="F453" s="916" t="s">
        <v>259</v>
      </c>
      <c r="G453" s="388">
        <v>75</v>
      </c>
      <c r="H453" s="388">
        <v>550</v>
      </c>
      <c r="I453" s="388">
        <v>70520</v>
      </c>
      <c r="J453" s="388">
        <v>63580</v>
      </c>
      <c r="K453" s="388">
        <v>270</v>
      </c>
      <c r="L453" s="388">
        <v>11440</v>
      </c>
      <c r="M453" s="388">
        <v>10930</v>
      </c>
      <c r="N453" s="388">
        <v>0</v>
      </c>
      <c r="O453" s="388"/>
      <c r="P453" s="388"/>
      <c r="Q453" s="853"/>
    </row>
    <row r="454" spans="1:17" customFormat="1">
      <c r="A454" s="99">
        <v>3015</v>
      </c>
      <c r="B454" s="916" t="s">
        <v>867</v>
      </c>
      <c r="C454" s="916" t="s">
        <v>868</v>
      </c>
      <c r="D454" s="916">
        <v>4686</v>
      </c>
      <c r="E454" s="916" t="s">
        <v>869</v>
      </c>
      <c r="F454" s="916" t="s">
        <v>886</v>
      </c>
      <c r="G454" s="388"/>
      <c r="H454" s="388">
        <v>550</v>
      </c>
      <c r="I454" s="388">
        <v>70520</v>
      </c>
      <c r="J454" s="388">
        <v>63580</v>
      </c>
      <c r="K454" s="388">
        <v>270</v>
      </c>
      <c r="L454" s="388">
        <v>11440</v>
      </c>
      <c r="M454" s="388">
        <v>10930</v>
      </c>
      <c r="N454" s="388">
        <v>0</v>
      </c>
      <c r="O454" s="388"/>
      <c r="P454" s="388"/>
      <c r="Q454" s="853"/>
    </row>
    <row r="455" spans="1:17" customFormat="1">
      <c r="A455" s="99">
        <v>3015</v>
      </c>
      <c r="B455" s="916" t="s">
        <v>867</v>
      </c>
      <c r="C455" s="916" t="s">
        <v>868</v>
      </c>
      <c r="D455" s="916">
        <v>4686</v>
      </c>
      <c r="E455" s="916" t="s">
        <v>871</v>
      </c>
      <c r="F455" s="916" t="s">
        <v>886</v>
      </c>
      <c r="G455" s="388">
        <v>200</v>
      </c>
      <c r="H455" s="388">
        <v>550</v>
      </c>
      <c r="I455" s="388">
        <v>70520</v>
      </c>
      <c r="J455" s="388">
        <v>63580</v>
      </c>
      <c r="K455" s="388">
        <v>270</v>
      </c>
      <c r="L455" s="388">
        <v>11440</v>
      </c>
      <c r="M455" s="388">
        <v>10930</v>
      </c>
      <c r="N455" s="388">
        <v>0</v>
      </c>
      <c r="O455" s="388"/>
      <c r="P455" s="388"/>
      <c r="Q455" s="853"/>
    </row>
    <row r="456" spans="1:17" customFormat="1">
      <c r="A456" s="99">
        <v>3015</v>
      </c>
      <c r="B456" s="916" t="s">
        <v>867</v>
      </c>
      <c r="C456" s="916" t="s">
        <v>868</v>
      </c>
      <c r="D456" s="916">
        <v>4686</v>
      </c>
      <c r="E456" s="916" t="s">
        <v>873</v>
      </c>
      <c r="F456" s="916" t="s">
        <v>886</v>
      </c>
      <c r="G456" s="388">
        <v>75</v>
      </c>
      <c r="H456" s="388">
        <v>550</v>
      </c>
      <c r="I456" s="388">
        <v>70520</v>
      </c>
      <c r="J456" s="388">
        <v>63580</v>
      </c>
      <c r="K456" s="388">
        <v>270</v>
      </c>
      <c r="L456" s="388">
        <v>11440</v>
      </c>
      <c r="M456" s="388">
        <v>10930</v>
      </c>
      <c r="N456" s="388">
        <v>0</v>
      </c>
      <c r="O456" s="388"/>
      <c r="P456" s="388"/>
      <c r="Q456" s="853"/>
    </row>
    <row r="457" spans="1:17" customFormat="1">
      <c r="A457" s="99">
        <v>3015</v>
      </c>
      <c r="B457" s="916" t="s">
        <v>867</v>
      </c>
      <c r="C457" s="916" t="s">
        <v>868</v>
      </c>
      <c r="D457" s="916">
        <v>4687</v>
      </c>
      <c r="E457" s="916" t="s">
        <v>869</v>
      </c>
      <c r="F457" s="916" t="s">
        <v>887</v>
      </c>
      <c r="G457" s="388">
        <v>325</v>
      </c>
      <c r="H457" s="388">
        <v>550</v>
      </c>
      <c r="I457" s="388">
        <v>70520</v>
      </c>
      <c r="J457" s="388">
        <v>63580</v>
      </c>
      <c r="K457" s="388">
        <v>270</v>
      </c>
      <c r="L457" s="388">
        <v>11440</v>
      </c>
      <c r="M457" s="388">
        <v>10930</v>
      </c>
      <c r="N457" s="388">
        <v>0</v>
      </c>
      <c r="O457" s="388"/>
      <c r="P457" s="388"/>
      <c r="Q457" s="853"/>
    </row>
    <row r="458" spans="1:17" customFormat="1">
      <c r="A458" s="99">
        <v>3015</v>
      </c>
      <c r="B458" s="916" t="s">
        <v>867</v>
      </c>
      <c r="C458" s="916" t="s">
        <v>868</v>
      </c>
      <c r="D458" s="916">
        <v>4687</v>
      </c>
      <c r="E458" s="916" t="s">
        <v>871</v>
      </c>
      <c r="F458" s="916" t="s">
        <v>887</v>
      </c>
      <c r="G458" s="388">
        <v>200</v>
      </c>
      <c r="H458" s="388">
        <v>550</v>
      </c>
      <c r="I458" s="388">
        <v>70520</v>
      </c>
      <c r="J458" s="388">
        <v>63580</v>
      </c>
      <c r="K458" s="388">
        <v>270</v>
      </c>
      <c r="L458" s="388">
        <v>11440</v>
      </c>
      <c r="M458" s="388">
        <v>10930</v>
      </c>
      <c r="N458" s="388">
        <v>0</v>
      </c>
      <c r="O458" s="388"/>
      <c r="P458" s="388"/>
      <c r="Q458" s="853"/>
    </row>
    <row r="459" spans="1:17" customFormat="1">
      <c r="A459" s="99">
        <v>3015</v>
      </c>
      <c r="B459" s="916" t="s">
        <v>867</v>
      </c>
      <c r="C459" s="916" t="s">
        <v>868</v>
      </c>
      <c r="D459" s="916">
        <v>4687</v>
      </c>
      <c r="E459" s="916" t="s">
        <v>873</v>
      </c>
      <c r="F459" s="916" t="s">
        <v>887</v>
      </c>
      <c r="G459" s="388">
        <v>75</v>
      </c>
      <c r="H459" s="388">
        <v>550</v>
      </c>
      <c r="I459" s="388">
        <v>70520</v>
      </c>
      <c r="J459" s="388">
        <v>63580</v>
      </c>
      <c r="K459" s="388">
        <v>270</v>
      </c>
      <c r="L459" s="388">
        <v>11440</v>
      </c>
      <c r="M459" s="388">
        <v>10930</v>
      </c>
      <c r="N459" s="388">
        <v>0</v>
      </c>
      <c r="O459" s="388"/>
      <c r="P459" s="388"/>
      <c r="Q459" s="853"/>
    </row>
    <row r="460" spans="1:17" customFormat="1">
      <c r="A460" s="99">
        <v>3015</v>
      </c>
      <c r="B460" s="916" t="s">
        <v>867</v>
      </c>
      <c r="C460" s="916" t="s">
        <v>868</v>
      </c>
      <c r="D460" s="916">
        <v>4693</v>
      </c>
      <c r="E460" s="916" t="s">
        <v>869</v>
      </c>
      <c r="F460" s="916" t="s">
        <v>888</v>
      </c>
      <c r="G460" s="388">
        <v>325</v>
      </c>
      <c r="H460" s="388">
        <v>1400</v>
      </c>
      <c r="I460" s="388">
        <v>68030</v>
      </c>
      <c r="J460" s="388">
        <v>61090</v>
      </c>
      <c r="K460" s="388">
        <v>270</v>
      </c>
      <c r="L460" s="388">
        <v>11440</v>
      </c>
      <c r="M460" s="388">
        <v>10930</v>
      </c>
      <c r="N460" s="388">
        <v>6170</v>
      </c>
      <c r="O460" s="388"/>
      <c r="P460" s="388"/>
      <c r="Q460" s="853"/>
    </row>
    <row r="461" spans="1:17" customFormat="1">
      <c r="A461" s="99">
        <v>3015</v>
      </c>
      <c r="B461" s="916" t="s">
        <v>867</v>
      </c>
      <c r="C461" s="916" t="s">
        <v>868</v>
      </c>
      <c r="D461" s="916">
        <v>4693</v>
      </c>
      <c r="E461" s="916" t="s">
        <v>873</v>
      </c>
      <c r="F461" s="916" t="s">
        <v>888</v>
      </c>
      <c r="G461" s="388">
        <v>75</v>
      </c>
      <c r="H461" s="388">
        <v>1400</v>
      </c>
      <c r="I461" s="388">
        <v>68030</v>
      </c>
      <c r="J461" s="388">
        <v>61090</v>
      </c>
      <c r="K461" s="388">
        <v>270</v>
      </c>
      <c r="L461" s="388">
        <v>11440</v>
      </c>
      <c r="M461" s="388">
        <v>10930</v>
      </c>
      <c r="N461" s="388">
        <v>6170</v>
      </c>
      <c r="O461" s="388"/>
      <c r="P461" s="388"/>
      <c r="Q461" s="853"/>
    </row>
    <row r="462" spans="1:17" customFormat="1">
      <c r="A462" s="99">
        <v>3015</v>
      </c>
      <c r="B462" s="916" t="s">
        <v>867</v>
      </c>
      <c r="C462" s="916" t="s">
        <v>868</v>
      </c>
      <c r="D462" s="916">
        <v>4748</v>
      </c>
      <c r="E462" s="916" t="s">
        <v>873</v>
      </c>
      <c r="F462" s="916" t="s">
        <v>889</v>
      </c>
      <c r="G462" s="388">
        <v>75</v>
      </c>
      <c r="H462" s="388">
        <v>1400</v>
      </c>
      <c r="I462" s="388">
        <v>68030</v>
      </c>
      <c r="J462" s="388">
        <v>61090</v>
      </c>
      <c r="K462" s="388">
        <v>270</v>
      </c>
      <c r="L462" s="388">
        <v>11440</v>
      </c>
      <c r="M462" s="388">
        <v>10930</v>
      </c>
      <c r="N462" s="388">
        <v>0</v>
      </c>
      <c r="O462" s="388"/>
      <c r="P462" s="388"/>
      <c r="Q462" s="853"/>
    </row>
    <row r="463" spans="1:17" customFormat="1">
      <c r="A463" s="99">
        <v>3015</v>
      </c>
      <c r="B463" s="916" t="s">
        <v>867</v>
      </c>
      <c r="C463" s="916" t="s">
        <v>868</v>
      </c>
      <c r="D463" s="916">
        <v>4752</v>
      </c>
      <c r="E463" s="916" t="s">
        <v>871</v>
      </c>
      <c r="F463" s="916" t="s">
        <v>890</v>
      </c>
      <c r="G463" s="388">
        <v>200</v>
      </c>
      <c r="H463" s="388">
        <v>550</v>
      </c>
      <c r="I463" s="388">
        <v>70520</v>
      </c>
      <c r="J463" s="388">
        <v>63580</v>
      </c>
      <c r="K463" s="388">
        <v>270</v>
      </c>
      <c r="L463" s="388">
        <v>11440</v>
      </c>
      <c r="M463" s="388">
        <v>10930</v>
      </c>
      <c r="N463" s="388">
        <v>0</v>
      </c>
      <c r="O463" s="388"/>
      <c r="P463" s="388"/>
      <c r="Q463" s="853"/>
    </row>
    <row r="464" spans="1:17" customFormat="1">
      <c r="A464" s="99">
        <v>3015</v>
      </c>
      <c r="B464" s="916" t="s">
        <v>867</v>
      </c>
      <c r="C464" s="916" t="s">
        <v>868</v>
      </c>
      <c r="D464" s="916">
        <v>4752</v>
      </c>
      <c r="E464" s="916" t="s">
        <v>873</v>
      </c>
      <c r="F464" s="916" t="s">
        <v>890</v>
      </c>
      <c r="G464" s="388">
        <v>75</v>
      </c>
      <c r="H464" s="388">
        <v>550</v>
      </c>
      <c r="I464" s="388">
        <v>70520</v>
      </c>
      <c r="J464" s="388">
        <v>63580</v>
      </c>
      <c r="K464" s="388">
        <v>270</v>
      </c>
      <c r="L464" s="388">
        <v>11440</v>
      </c>
      <c r="M464" s="388">
        <v>10930</v>
      </c>
      <c r="N464" s="388">
        <v>0</v>
      </c>
      <c r="O464" s="388"/>
      <c r="P464" s="388"/>
      <c r="Q464" s="853"/>
    </row>
    <row r="465" spans="1:17" customFormat="1">
      <c r="A465" s="99">
        <v>3015</v>
      </c>
      <c r="B465" s="916" t="s">
        <v>867</v>
      </c>
      <c r="C465" s="916" t="s">
        <v>868</v>
      </c>
      <c r="D465" s="916">
        <v>4754</v>
      </c>
      <c r="E465" s="916" t="s">
        <v>869</v>
      </c>
      <c r="F465" s="916" t="s">
        <v>891</v>
      </c>
      <c r="G465" s="388">
        <v>325</v>
      </c>
      <c r="H465" s="388">
        <v>1400</v>
      </c>
      <c r="I465" s="388">
        <v>68030</v>
      </c>
      <c r="J465" s="388">
        <v>61090</v>
      </c>
      <c r="K465" s="388">
        <v>270</v>
      </c>
      <c r="L465" s="388">
        <v>11440</v>
      </c>
      <c r="M465" s="388">
        <v>10930</v>
      </c>
      <c r="N465" s="388">
        <v>0</v>
      </c>
      <c r="O465" s="388"/>
      <c r="P465" s="388"/>
      <c r="Q465" s="853"/>
    </row>
    <row r="466" spans="1:17" customFormat="1">
      <c r="A466" s="99">
        <v>3015</v>
      </c>
      <c r="B466" s="916" t="s">
        <v>867</v>
      </c>
      <c r="C466" s="916" t="s">
        <v>868</v>
      </c>
      <c r="D466" s="916">
        <v>4772</v>
      </c>
      <c r="E466" s="916" t="s">
        <v>873</v>
      </c>
      <c r="F466" s="916" t="s">
        <v>892</v>
      </c>
      <c r="G466" s="388">
        <v>75</v>
      </c>
      <c r="H466" s="388">
        <v>1400</v>
      </c>
      <c r="I466" s="388">
        <v>68030</v>
      </c>
      <c r="J466" s="388">
        <v>61090</v>
      </c>
      <c r="K466" s="388">
        <v>270</v>
      </c>
      <c r="L466" s="388">
        <v>11440</v>
      </c>
      <c r="M466" s="388">
        <v>10930</v>
      </c>
      <c r="N466" s="388">
        <v>0</v>
      </c>
      <c r="O466" s="388"/>
      <c r="P466" s="388"/>
      <c r="Q466" s="853"/>
    </row>
    <row r="467" spans="1:17" customFormat="1">
      <c r="A467" s="99">
        <v>3015</v>
      </c>
      <c r="B467" s="916" t="s">
        <v>867</v>
      </c>
      <c r="C467" s="916" t="s">
        <v>868</v>
      </c>
      <c r="D467" s="916">
        <v>4802</v>
      </c>
      <c r="E467" s="916" t="s">
        <v>871</v>
      </c>
      <c r="F467" s="916" t="s">
        <v>893</v>
      </c>
      <c r="G467" s="388">
        <v>200</v>
      </c>
      <c r="H467" s="388">
        <v>1400</v>
      </c>
      <c r="I467" s="388">
        <v>68030</v>
      </c>
      <c r="J467" s="388">
        <v>61090</v>
      </c>
      <c r="K467" s="388">
        <v>270</v>
      </c>
      <c r="L467" s="388">
        <v>11440</v>
      </c>
      <c r="M467" s="388">
        <v>10930</v>
      </c>
      <c r="N467" s="388">
        <v>0</v>
      </c>
      <c r="O467" s="388"/>
      <c r="P467" s="388"/>
      <c r="Q467" s="853"/>
    </row>
    <row r="468" spans="1:17" customFormat="1">
      <c r="A468" s="99">
        <v>3015</v>
      </c>
      <c r="B468" s="916" t="s">
        <v>867</v>
      </c>
      <c r="C468" s="916" t="s">
        <v>868</v>
      </c>
      <c r="D468" s="916">
        <v>4805</v>
      </c>
      <c r="E468" s="916" t="s">
        <v>871</v>
      </c>
      <c r="F468" s="916" t="s">
        <v>894</v>
      </c>
      <c r="G468" s="388">
        <v>200</v>
      </c>
      <c r="H468" s="388">
        <v>1400</v>
      </c>
      <c r="I468" s="388">
        <v>68030</v>
      </c>
      <c r="J468" s="388">
        <v>61090</v>
      </c>
      <c r="K468" s="388">
        <v>270</v>
      </c>
      <c r="L468" s="388">
        <v>11440</v>
      </c>
      <c r="M468" s="388">
        <v>10930</v>
      </c>
      <c r="N468" s="388">
        <v>0</v>
      </c>
      <c r="O468" s="388"/>
      <c r="P468" s="388"/>
      <c r="Q468" s="853"/>
    </row>
    <row r="469" spans="1:17" customFormat="1">
      <c r="A469" s="99">
        <v>3015</v>
      </c>
      <c r="B469" s="916" t="s">
        <v>867</v>
      </c>
      <c r="C469" s="916" t="s">
        <v>868</v>
      </c>
      <c r="D469" s="916">
        <v>4807</v>
      </c>
      <c r="E469" s="916" t="s">
        <v>869</v>
      </c>
      <c r="F469" s="916" t="s">
        <v>895</v>
      </c>
      <c r="G469" s="388">
        <v>285</v>
      </c>
      <c r="H469" s="388">
        <v>1400</v>
      </c>
      <c r="I469" s="388">
        <v>68030</v>
      </c>
      <c r="J469" s="388">
        <v>61090</v>
      </c>
      <c r="K469" s="388">
        <v>270</v>
      </c>
      <c r="L469" s="388">
        <v>11440</v>
      </c>
      <c r="M469" s="388">
        <v>10930</v>
      </c>
      <c r="N469" s="388">
        <v>0</v>
      </c>
      <c r="O469" s="388"/>
      <c r="P469" s="388"/>
      <c r="Q469" s="853"/>
    </row>
    <row r="470" spans="1:17" customFormat="1">
      <c r="A470" s="99">
        <v>3015</v>
      </c>
      <c r="B470" s="916" t="s">
        <v>867</v>
      </c>
      <c r="C470" s="916" t="s">
        <v>868</v>
      </c>
      <c r="D470" s="916">
        <v>4807</v>
      </c>
      <c r="E470" s="916" t="s">
        <v>873</v>
      </c>
      <c r="F470" s="916" t="s">
        <v>895</v>
      </c>
      <c r="G470" s="388">
        <v>75</v>
      </c>
      <c r="H470" s="388">
        <v>1400</v>
      </c>
      <c r="I470" s="388">
        <v>68030</v>
      </c>
      <c r="J470" s="388">
        <v>61090</v>
      </c>
      <c r="K470" s="388">
        <v>270</v>
      </c>
      <c r="L470" s="388">
        <v>11440</v>
      </c>
      <c r="M470" s="388">
        <v>10930</v>
      </c>
      <c r="N470" s="388">
        <v>0</v>
      </c>
      <c r="O470" s="388"/>
      <c r="P470" s="388"/>
      <c r="Q470" s="853"/>
    </row>
    <row r="471" spans="1:17" customFormat="1">
      <c r="A471" s="99">
        <v>3015</v>
      </c>
      <c r="B471" s="916" t="s">
        <v>867</v>
      </c>
      <c r="C471" s="916" t="s">
        <v>868</v>
      </c>
      <c r="D471" s="916">
        <v>4810</v>
      </c>
      <c r="E471" s="916" t="s">
        <v>869</v>
      </c>
      <c r="F471" s="916" t="s">
        <v>896</v>
      </c>
      <c r="G471" s="388">
        <v>295</v>
      </c>
      <c r="H471" s="388">
        <v>1400</v>
      </c>
      <c r="I471" s="388">
        <v>68030</v>
      </c>
      <c r="J471" s="388">
        <v>61090</v>
      </c>
      <c r="K471" s="388">
        <v>270</v>
      </c>
      <c r="L471" s="388">
        <v>11440</v>
      </c>
      <c r="M471" s="388">
        <v>10930</v>
      </c>
      <c r="N471" s="388">
        <v>0</v>
      </c>
      <c r="O471" s="388"/>
      <c r="P471" s="388"/>
      <c r="Q471" s="853"/>
    </row>
    <row r="472" spans="1:17" customFormat="1">
      <c r="A472" s="99">
        <v>3015</v>
      </c>
      <c r="B472" s="916" t="s">
        <v>867</v>
      </c>
      <c r="C472" s="916" t="s">
        <v>868</v>
      </c>
      <c r="D472" s="916">
        <v>4811</v>
      </c>
      <c r="E472" s="916" t="s">
        <v>869</v>
      </c>
      <c r="F472" s="916" t="s">
        <v>897</v>
      </c>
      <c r="G472" s="388">
        <v>295</v>
      </c>
      <c r="H472" s="388">
        <v>1400</v>
      </c>
      <c r="I472" s="388">
        <v>68030</v>
      </c>
      <c r="J472" s="388">
        <v>61090</v>
      </c>
      <c r="K472" s="388">
        <v>270</v>
      </c>
      <c r="L472" s="388">
        <v>11440</v>
      </c>
      <c r="M472" s="388">
        <v>10930</v>
      </c>
      <c r="N472" s="388">
        <v>0</v>
      </c>
      <c r="O472" s="388"/>
      <c r="P472" s="388"/>
      <c r="Q472" s="853"/>
    </row>
    <row r="473" spans="1:17" customFormat="1">
      <c r="A473" s="99">
        <v>3015</v>
      </c>
      <c r="B473" s="916" t="s">
        <v>867</v>
      </c>
      <c r="C473" s="916" t="s">
        <v>868</v>
      </c>
      <c r="D473" s="916">
        <v>4812</v>
      </c>
      <c r="E473" s="916" t="s">
        <v>869</v>
      </c>
      <c r="F473" s="916" t="s">
        <v>898</v>
      </c>
      <c r="G473" s="388">
        <v>295</v>
      </c>
      <c r="H473" s="388">
        <v>1400</v>
      </c>
      <c r="I473" s="388">
        <v>68030</v>
      </c>
      <c r="J473" s="388">
        <v>61090</v>
      </c>
      <c r="K473" s="388">
        <v>270</v>
      </c>
      <c r="L473" s="388">
        <v>11440</v>
      </c>
      <c r="M473" s="388">
        <v>10930</v>
      </c>
      <c r="N473" s="388">
        <v>0</v>
      </c>
      <c r="O473" s="388"/>
      <c r="P473" s="388"/>
      <c r="Q473" s="853"/>
    </row>
    <row r="474" spans="1:17" customFormat="1">
      <c r="A474" s="99">
        <v>3015</v>
      </c>
      <c r="B474" s="916" t="s">
        <v>867</v>
      </c>
      <c r="C474" s="916" t="s">
        <v>868</v>
      </c>
      <c r="D474" s="916">
        <v>4813</v>
      </c>
      <c r="E474" s="916" t="s">
        <v>869</v>
      </c>
      <c r="F474" s="916" t="s">
        <v>880</v>
      </c>
      <c r="G474" s="388">
        <v>455</v>
      </c>
      <c r="H474" s="388">
        <v>1400</v>
      </c>
      <c r="I474" s="388">
        <v>68030</v>
      </c>
      <c r="J474" s="388">
        <v>61090</v>
      </c>
      <c r="K474" s="388">
        <v>270</v>
      </c>
      <c r="L474" s="388">
        <v>11440</v>
      </c>
      <c r="M474" s="388">
        <v>10930</v>
      </c>
      <c r="N474" s="388">
        <v>0</v>
      </c>
      <c r="O474" s="388"/>
      <c r="P474" s="388"/>
      <c r="Q474" s="853"/>
    </row>
    <row r="475" spans="1:17" customFormat="1">
      <c r="A475" s="99">
        <v>3015</v>
      </c>
      <c r="B475" s="916" t="s">
        <v>867</v>
      </c>
      <c r="C475" s="916" t="s">
        <v>868</v>
      </c>
      <c r="D475" s="916">
        <v>4813</v>
      </c>
      <c r="E475" s="916" t="s">
        <v>871</v>
      </c>
      <c r="F475" s="916" t="s">
        <v>880</v>
      </c>
      <c r="G475" s="388">
        <v>330</v>
      </c>
      <c r="H475" s="388">
        <v>1400</v>
      </c>
      <c r="I475" s="388">
        <v>68030</v>
      </c>
      <c r="J475" s="388">
        <v>61090</v>
      </c>
      <c r="K475" s="388">
        <v>270</v>
      </c>
      <c r="L475" s="388">
        <v>11440</v>
      </c>
      <c r="M475" s="388">
        <v>10930</v>
      </c>
      <c r="N475" s="388">
        <v>0</v>
      </c>
      <c r="O475" s="388"/>
      <c r="P475" s="388"/>
      <c r="Q475" s="853"/>
    </row>
    <row r="476" spans="1:17" customFormat="1">
      <c r="A476" s="99">
        <v>3015</v>
      </c>
      <c r="B476" s="916" t="s">
        <v>867</v>
      </c>
      <c r="C476" s="916" t="s">
        <v>868</v>
      </c>
      <c r="D476" s="916">
        <v>4814</v>
      </c>
      <c r="E476" s="916" t="s">
        <v>873</v>
      </c>
      <c r="F476" s="916" t="s">
        <v>899</v>
      </c>
      <c r="G476" s="388">
        <v>75</v>
      </c>
      <c r="H476" s="388">
        <v>1400</v>
      </c>
      <c r="I476" s="388">
        <v>68030</v>
      </c>
      <c r="J476" s="388">
        <v>61090</v>
      </c>
      <c r="K476" s="388">
        <v>270</v>
      </c>
      <c r="L476" s="388">
        <v>11440</v>
      </c>
      <c r="M476" s="388">
        <v>10930</v>
      </c>
      <c r="N476" s="388">
        <v>0</v>
      </c>
      <c r="O476" s="388"/>
      <c r="P476" s="388"/>
      <c r="Q476" s="853"/>
    </row>
    <row r="477" spans="1:17" customFormat="1">
      <c r="A477" s="99">
        <v>3015</v>
      </c>
      <c r="B477" s="916" t="s">
        <v>867</v>
      </c>
      <c r="C477" s="916" t="s">
        <v>868</v>
      </c>
      <c r="D477" s="916">
        <v>4821</v>
      </c>
      <c r="E477" s="916" t="s">
        <v>869</v>
      </c>
      <c r="F477" s="916" t="s">
        <v>900</v>
      </c>
      <c r="G477" s="388">
        <v>350</v>
      </c>
      <c r="H477" s="388">
        <v>1400</v>
      </c>
      <c r="I477" s="388">
        <v>68030</v>
      </c>
      <c r="J477" s="388">
        <v>61090</v>
      </c>
      <c r="K477" s="388">
        <v>270</v>
      </c>
      <c r="L477" s="388">
        <v>11440</v>
      </c>
      <c r="M477" s="388">
        <v>10930</v>
      </c>
      <c r="N477" s="388">
        <v>0</v>
      </c>
      <c r="O477" s="388"/>
      <c r="P477" s="388"/>
      <c r="Q477" s="853"/>
    </row>
    <row r="478" spans="1:17" customFormat="1">
      <c r="A478" s="99">
        <v>3015</v>
      </c>
      <c r="B478" s="916" t="s">
        <v>867</v>
      </c>
      <c r="C478" s="916" t="s">
        <v>868</v>
      </c>
      <c r="D478" s="916">
        <v>4821</v>
      </c>
      <c r="E478" s="916" t="s">
        <v>871</v>
      </c>
      <c r="F478" s="916" t="s">
        <v>900</v>
      </c>
      <c r="G478" s="388">
        <v>225</v>
      </c>
      <c r="H478" s="388">
        <v>1400</v>
      </c>
      <c r="I478" s="388">
        <v>68030</v>
      </c>
      <c r="J478" s="388">
        <v>61090</v>
      </c>
      <c r="K478" s="388">
        <v>270</v>
      </c>
      <c r="L478" s="388">
        <v>11440</v>
      </c>
      <c r="M478" s="388">
        <v>10930</v>
      </c>
      <c r="N478" s="388">
        <v>0</v>
      </c>
      <c r="O478" s="388"/>
      <c r="P478" s="388"/>
      <c r="Q478" s="853"/>
    </row>
    <row r="479" spans="1:17" customFormat="1">
      <c r="A479" s="99">
        <v>3015</v>
      </c>
      <c r="B479" s="916" t="s">
        <v>867</v>
      </c>
      <c r="C479" s="916" t="s">
        <v>868</v>
      </c>
      <c r="D479" s="916">
        <v>4824</v>
      </c>
      <c r="E479" s="916" t="s">
        <v>873</v>
      </c>
      <c r="F479" s="916" t="s">
        <v>882</v>
      </c>
      <c r="G479" s="388">
        <v>75</v>
      </c>
      <c r="H479" s="388">
        <v>1400</v>
      </c>
      <c r="I479" s="388">
        <v>68030</v>
      </c>
      <c r="J479" s="388">
        <v>61090</v>
      </c>
      <c r="K479" s="388">
        <v>270</v>
      </c>
      <c r="L479" s="388">
        <v>11440</v>
      </c>
      <c r="M479" s="388">
        <v>10930</v>
      </c>
      <c r="N479" s="388">
        <v>0</v>
      </c>
      <c r="O479" s="388"/>
      <c r="P479" s="388"/>
      <c r="Q479" s="853"/>
    </row>
    <row r="480" spans="1:17" customFormat="1">
      <c r="A480" s="99">
        <v>3015</v>
      </c>
      <c r="B480" s="916" t="s">
        <v>867</v>
      </c>
      <c r="C480" s="916" t="s">
        <v>868</v>
      </c>
      <c r="D480" s="916">
        <v>4827</v>
      </c>
      <c r="E480" s="916" t="s">
        <v>869</v>
      </c>
      <c r="F480" s="916" t="s">
        <v>876</v>
      </c>
      <c r="G480" s="388">
        <v>255</v>
      </c>
      <c r="H480" s="388">
        <v>1400</v>
      </c>
      <c r="I480" s="388">
        <v>68030</v>
      </c>
      <c r="J480" s="388">
        <v>61090</v>
      </c>
      <c r="K480" s="388">
        <v>270</v>
      </c>
      <c r="L480" s="388">
        <v>11440</v>
      </c>
      <c r="M480" s="388">
        <v>10930</v>
      </c>
      <c r="N480" s="388">
        <v>0</v>
      </c>
      <c r="O480" s="388"/>
      <c r="P480" s="388"/>
      <c r="Q480" s="853"/>
    </row>
    <row r="481" spans="1:17" customFormat="1">
      <c r="A481" s="99">
        <v>3015</v>
      </c>
      <c r="B481" s="916" t="s">
        <v>867</v>
      </c>
      <c r="C481" s="916" t="s">
        <v>868</v>
      </c>
      <c r="D481" s="916">
        <v>4827</v>
      </c>
      <c r="E481" s="916" t="s">
        <v>871</v>
      </c>
      <c r="F481" s="916" t="s">
        <v>876</v>
      </c>
      <c r="G481" s="388">
        <v>130</v>
      </c>
      <c r="H481" s="388">
        <v>1400</v>
      </c>
      <c r="I481" s="388">
        <v>68030</v>
      </c>
      <c r="J481" s="388">
        <v>61090</v>
      </c>
      <c r="K481" s="388">
        <v>270</v>
      </c>
      <c r="L481" s="388">
        <v>11440</v>
      </c>
      <c r="M481" s="388">
        <v>10930</v>
      </c>
      <c r="N481" s="388">
        <v>0</v>
      </c>
      <c r="O481" s="388"/>
      <c r="P481" s="388"/>
      <c r="Q481" s="853"/>
    </row>
    <row r="482" spans="1:17" customFormat="1">
      <c r="A482" s="99">
        <v>3015</v>
      </c>
      <c r="B482" s="916" t="s">
        <v>867</v>
      </c>
      <c r="C482" s="916" t="s">
        <v>868</v>
      </c>
      <c r="D482" s="916">
        <v>4831</v>
      </c>
      <c r="E482" s="916" t="s">
        <v>871</v>
      </c>
      <c r="F482" s="916" t="s">
        <v>901</v>
      </c>
      <c r="G482" s="388">
        <v>130</v>
      </c>
      <c r="H482" s="388">
        <v>1400</v>
      </c>
      <c r="I482" s="388">
        <v>68030</v>
      </c>
      <c r="J482" s="388">
        <v>61090</v>
      </c>
      <c r="K482" s="388">
        <v>270</v>
      </c>
      <c r="L482" s="388">
        <v>11440</v>
      </c>
      <c r="M482" s="388">
        <v>10930</v>
      </c>
      <c r="N482" s="388">
        <v>0</v>
      </c>
      <c r="O482" s="388"/>
      <c r="P482" s="388"/>
      <c r="Q482" s="853"/>
    </row>
    <row r="483" spans="1:17" customFormat="1">
      <c r="A483" s="99">
        <v>3015</v>
      </c>
      <c r="B483" s="916" t="s">
        <v>867</v>
      </c>
      <c r="C483" s="916" t="s">
        <v>868</v>
      </c>
      <c r="D483" s="916">
        <v>4834</v>
      </c>
      <c r="E483" s="916" t="s">
        <v>198</v>
      </c>
      <c r="F483" s="916" t="s">
        <v>902</v>
      </c>
      <c r="G483" s="388">
        <v>50</v>
      </c>
      <c r="H483" s="388">
        <v>1400</v>
      </c>
      <c r="I483" s="388">
        <v>68030</v>
      </c>
      <c r="J483" s="388">
        <v>61090</v>
      </c>
      <c r="K483" s="388">
        <v>270</v>
      </c>
      <c r="L483" s="388">
        <v>11440</v>
      </c>
      <c r="M483" s="388">
        <v>10930</v>
      </c>
      <c r="N483" s="388">
        <v>0</v>
      </c>
      <c r="O483" s="388"/>
      <c r="P483" s="388"/>
      <c r="Q483" s="853"/>
    </row>
    <row r="484" spans="1:17" customFormat="1">
      <c r="A484" s="99">
        <v>3015</v>
      </c>
      <c r="B484" s="916" t="s">
        <v>867</v>
      </c>
      <c r="C484" s="916" t="s">
        <v>868</v>
      </c>
      <c r="D484" s="916">
        <v>4835</v>
      </c>
      <c r="E484" s="916" t="s">
        <v>869</v>
      </c>
      <c r="F484" s="916" t="s">
        <v>881</v>
      </c>
      <c r="G484" s="388">
        <v>350</v>
      </c>
      <c r="H484" s="388">
        <v>1400</v>
      </c>
      <c r="I484" s="388">
        <v>68030</v>
      </c>
      <c r="J484" s="388">
        <v>61090</v>
      </c>
      <c r="K484" s="388">
        <v>270</v>
      </c>
      <c r="L484" s="388">
        <v>11440</v>
      </c>
      <c r="M484" s="388">
        <v>10930</v>
      </c>
      <c r="N484" s="388">
        <v>0</v>
      </c>
      <c r="O484" s="388"/>
      <c r="P484" s="388"/>
      <c r="Q484" s="853"/>
    </row>
    <row r="485" spans="1:17" customFormat="1">
      <c r="A485" s="99">
        <v>3015</v>
      </c>
      <c r="B485" s="916" t="s">
        <v>867</v>
      </c>
      <c r="C485" s="916" t="s">
        <v>868</v>
      </c>
      <c r="D485" s="916">
        <v>4835</v>
      </c>
      <c r="E485" s="916" t="s">
        <v>871</v>
      </c>
      <c r="F485" s="916" t="s">
        <v>881</v>
      </c>
      <c r="G485" s="388">
        <v>225</v>
      </c>
      <c r="H485" s="388">
        <v>1400</v>
      </c>
      <c r="I485" s="388">
        <v>68030</v>
      </c>
      <c r="J485" s="388">
        <v>61090</v>
      </c>
      <c r="K485" s="388">
        <v>270</v>
      </c>
      <c r="L485" s="388">
        <v>11440</v>
      </c>
      <c r="M485" s="388">
        <v>10930</v>
      </c>
      <c r="N485" s="388">
        <v>0</v>
      </c>
      <c r="O485" s="388"/>
      <c r="P485" s="388"/>
      <c r="Q485" s="853"/>
    </row>
    <row r="486" spans="1:17" customFormat="1">
      <c r="A486" s="99">
        <v>3015</v>
      </c>
      <c r="B486" s="916" t="s">
        <v>867</v>
      </c>
      <c r="C486" s="916" t="s">
        <v>868</v>
      </c>
      <c r="D486" s="916">
        <v>4840</v>
      </c>
      <c r="E486" s="916" t="s">
        <v>198</v>
      </c>
      <c r="F486" s="916" t="s">
        <v>903</v>
      </c>
      <c r="G486" s="388">
        <v>50</v>
      </c>
      <c r="H486" s="388">
        <v>1400</v>
      </c>
      <c r="I486" s="388">
        <v>68030</v>
      </c>
      <c r="J486" s="388">
        <v>61090</v>
      </c>
      <c r="K486" s="388">
        <v>270</v>
      </c>
      <c r="L486" s="388">
        <v>11440</v>
      </c>
      <c r="M486" s="388">
        <v>10930</v>
      </c>
      <c r="N486" s="388">
        <v>0</v>
      </c>
      <c r="O486" s="388"/>
      <c r="P486" s="388"/>
      <c r="Q486" s="853"/>
    </row>
    <row r="487" spans="1:17" customFormat="1">
      <c r="A487" s="99">
        <v>3015</v>
      </c>
      <c r="B487" s="916" t="s">
        <v>867</v>
      </c>
      <c r="C487" s="916" t="s">
        <v>868</v>
      </c>
      <c r="D487" s="916">
        <v>4844</v>
      </c>
      <c r="E487" s="916" t="s">
        <v>871</v>
      </c>
      <c r="F487" s="916" t="s">
        <v>904</v>
      </c>
      <c r="G487" s="388">
        <v>200</v>
      </c>
      <c r="H487" s="388">
        <v>550</v>
      </c>
      <c r="I487" s="388">
        <v>70520</v>
      </c>
      <c r="J487" s="388">
        <v>63580</v>
      </c>
      <c r="K487" s="388">
        <v>270</v>
      </c>
      <c r="L487" s="388">
        <v>11440</v>
      </c>
      <c r="M487" s="388">
        <v>10930</v>
      </c>
      <c r="N487" s="388">
        <v>0</v>
      </c>
      <c r="O487" s="388"/>
      <c r="P487" s="388"/>
      <c r="Q487" s="853"/>
    </row>
    <row r="488" spans="1:17" customFormat="1">
      <c r="A488" s="99">
        <v>3015</v>
      </c>
      <c r="B488" s="916" t="s">
        <v>867</v>
      </c>
      <c r="C488" s="916" t="s">
        <v>868</v>
      </c>
      <c r="D488" s="916">
        <v>4844</v>
      </c>
      <c r="E488" s="916" t="s">
        <v>873</v>
      </c>
      <c r="F488" s="916" t="s">
        <v>904</v>
      </c>
      <c r="G488" s="388">
        <v>75</v>
      </c>
      <c r="H488" s="388">
        <v>550</v>
      </c>
      <c r="I488" s="388">
        <v>70520</v>
      </c>
      <c r="J488" s="388">
        <v>63580</v>
      </c>
      <c r="K488" s="388">
        <v>270</v>
      </c>
      <c r="L488" s="388">
        <v>11440</v>
      </c>
      <c r="M488" s="388">
        <v>10930</v>
      </c>
      <c r="N488" s="388">
        <v>0</v>
      </c>
      <c r="O488" s="388"/>
      <c r="P488" s="388"/>
      <c r="Q488" s="853"/>
    </row>
    <row r="489" spans="1:17" customFormat="1">
      <c r="A489" s="99">
        <v>3015</v>
      </c>
      <c r="B489" s="916" t="s">
        <v>867</v>
      </c>
      <c r="C489" s="916" t="s">
        <v>868</v>
      </c>
      <c r="D489" s="916">
        <v>4845</v>
      </c>
      <c r="E489" s="916" t="s">
        <v>869</v>
      </c>
      <c r="F489" s="916" t="s">
        <v>258</v>
      </c>
      <c r="G489" s="388">
        <v>325</v>
      </c>
      <c r="H489" s="388">
        <v>550</v>
      </c>
      <c r="I489" s="388">
        <v>70520</v>
      </c>
      <c r="J489" s="388">
        <v>63580</v>
      </c>
      <c r="K489" s="388">
        <v>270</v>
      </c>
      <c r="L489" s="388">
        <v>11440</v>
      </c>
      <c r="M489" s="388">
        <v>10930</v>
      </c>
      <c r="N489" s="388">
        <v>6170</v>
      </c>
      <c r="O489" s="388"/>
      <c r="P489" s="388"/>
      <c r="Q489" s="853"/>
    </row>
    <row r="490" spans="1:17" customFormat="1">
      <c r="A490" s="99">
        <v>3015</v>
      </c>
      <c r="B490" s="916" t="s">
        <v>867</v>
      </c>
      <c r="C490" s="916" t="s">
        <v>868</v>
      </c>
      <c r="D490" s="916">
        <v>4845</v>
      </c>
      <c r="E490" s="916" t="s">
        <v>871</v>
      </c>
      <c r="F490" s="916" t="s">
        <v>258</v>
      </c>
      <c r="G490" s="388">
        <v>200</v>
      </c>
      <c r="H490" s="388">
        <v>550</v>
      </c>
      <c r="I490" s="388">
        <v>70520</v>
      </c>
      <c r="J490" s="388">
        <v>63580</v>
      </c>
      <c r="K490" s="388">
        <v>270</v>
      </c>
      <c r="L490" s="388">
        <v>11440</v>
      </c>
      <c r="M490" s="388">
        <v>10930</v>
      </c>
      <c r="N490" s="388">
        <v>6170</v>
      </c>
      <c r="O490" s="388"/>
      <c r="P490" s="388"/>
      <c r="Q490" s="853"/>
    </row>
    <row r="491" spans="1:17" customFormat="1">
      <c r="A491" s="99">
        <v>3015</v>
      </c>
      <c r="B491" s="916" t="s">
        <v>867</v>
      </c>
      <c r="C491" s="916" t="s">
        <v>868</v>
      </c>
      <c r="D491" s="916">
        <v>4845</v>
      </c>
      <c r="E491" s="916" t="s">
        <v>873</v>
      </c>
      <c r="F491" s="916" t="s">
        <v>258</v>
      </c>
      <c r="G491" s="388">
        <v>75</v>
      </c>
      <c r="H491" s="388">
        <v>550</v>
      </c>
      <c r="I491" s="388">
        <v>70520</v>
      </c>
      <c r="J491" s="388">
        <v>63580</v>
      </c>
      <c r="K491" s="388">
        <v>270</v>
      </c>
      <c r="L491" s="388">
        <v>11440</v>
      </c>
      <c r="M491" s="388">
        <v>10930</v>
      </c>
      <c r="N491" s="388">
        <v>6170</v>
      </c>
      <c r="O491" s="388"/>
      <c r="P491" s="388"/>
      <c r="Q491" s="853"/>
    </row>
    <row r="492" spans="1:17" customFormat="1">
      <c r="A492" s="99">
        <v>3015</v>
      </c>
      <c r="B492" s="916" t="s">
        <v>867</v>
      </c>
      <c r="C492" s="916" t="s">
        <v>868</v>
      </c>
      <c r="D492" s="916">
        <v>4846</v>
      </c>
      <c r="E492" s="916" t="s">
        <v>869</v>
      </c>
      <c r="F492" s="916" t="s">
        <v>870</v>
      </c>
      <c r="G492" s="388">
        <v>260</v>
      </c>
      <c r="H492" s="388">
        <v>550</v>
      </c>
      <c r="I492" s="388">
        <v>70520</v>
      </c>
      <c r="J492" s="388">
        <v>63580</v>
      </c>
      <c r="K492" s="388">
        <v>270</v>
      </c>
      <c r="L492" s="388">
        <v>11440</v>
      </c>
      <c r="M492" s="388">
        <v>10930</v>
      </c>
      <c r="N492" s="388">
        <v>0</v>
      </c>
      <c r="O492" s="388"/>
      <c r="P492" s="388"/>
      <c r="Q492" s="853"/>
    </row>
    <row r="493" spans="1:17" customFormat="1">
      <c r="A493" s="99">
        <v>3015</v>
      </c>
      <c r="B493" s="916" t="s">
        <v>867</v>
      </c>
      <c r="C493" s="916" t="s">
        <v>868</v>
      </c>
      <c r="D493" s="916">
        <v>4847</v>
      </c>
      <c r="E493" s="916" t="s">
        <v>871</v>
      </c>
      <c r="F493" s="916" t="s">
        <v>905</v>
      </c>
      <c r="G493" s="388">
        <v>200</v>
      </c>
      <c r="H493" s="388">
        <v>550</v>
      </c>
      <c r="I493" s="388">
        <v>70520</v>
      </c>
      <c r="J493" s="388">
        <v>63580</v>
      </c>
      <c r="K493" s="388">
        <v>270</v>
      </c>
      <c r="L493" s="388">
        <v>11440</v>
      </c>
      <c r="M493" s="388">
        <v>10930</v>
      </c>
      <c r="N493" s="388">
        <v>0</v>
      </c>
      <c r="O493" s="388"/>
      <c r="P493" s="388"/>
      <c r="Q493" s="853"/>
    </row>
    <row r="494" spans="1:17" customFormat="1">
      <c r="A494" s="99">
        <v>3015</v>
      </c>
      <c r="B494" s="916" t="s">
        <v>867</v>
      </c>
      <c r="C494" s="916" t="s">
        <v>868</v>
      </c>
      <c r="D494" s="916">
        <v>4847</v>
      </c>
      <c r="E494" s="916" t="s">
        <v>873</v>
      </c>
      <c r="F494" s="916" t="s">
        <v>905</v>
      </c>
      <c r="G494" s="388">
        <v>75</v>
      </c>
      <c r="H494" s="388">
        <v>550</v>
      </c>
      <c r="I494" s="388">
        <v>70520</v>
      </c>
      <c r="J494" s="388">
        <v>63580</v>
      </c>
      <c r="K494" s="388">
        <v>270</v>
      </c>
      <c r="L494" s="388">
        <v>11440</v>
      </c>
      <c r="M494" s="388">
        <v>10930</v>
      </c>
      <c r="N494" s="388">
        <v>0</v>
      </c>
      <c r="O494" s="388"/>
      <c r="P494" s="388"/>
      <c r="Q494" s="853"/>
    </row>
    <row r="495" spans="1:17" customFormat="1">
      <c r="A495" s="99">
        <v>3015</v>
      </c>
      <c r="B495" s="916" t="s">
        <v>867</v>
      </c>
      <c r="C495" s="916" t="s">
        <v>868</v>
      </c>
      <c r="D495" s="916">
        <v>4848</v>
      </c>
      <c r="E495" s="916" t="s">
        <v>869</v>
      </c>
      <c r="F495" s="916" t="s">
        <v>872</v>
      </c>
      <c r="G495" s="388">
        <v>335</v>
      </c>
      <c r="H495" s="388">
        <v>550</v>
      </c>
      <c r="I495" s="388">
        <v>70520</v>
      </c>
      <c r="J495" s="388">
        <v>63580</v>
      </c>
      <c r="K495" s="388">
        <v>270</v>
      </c>
      <c r="L495" s="388">
        <v>11440</v>
      </c>
      <c r="M495" s="388">
        <v>10930</v>
      </c>
      <c r="N495" s="388">
        <v>0</v>
      </c>
      <c r="O495" s="388"/>
      <c r="P495" s="388"/>
      <c r="Q495" s="853"/>
    </row>
    <row r="496" spans="1:17" customFormat="1">
      <c r="A496" s="99">
        <v>3015</v>
      </c>
      <c r="B496" s="916" t="s">
        <v>867</v>
      </c>
      <c r="C496" s="916" t="s">
        <v>868</v>
      </c>
      <c r="D496" s="916">
        <v>4848</v>
      </c>
      <c r="E496" s="916" t="s">
        <v>871</v>
      </c>
      <c r="F496" s="916" t="s">
        <v>872</v>
      </c>
      <c r="G496" s="388">
        <v>210</v>
      </c>
      <c r="H496" s="388">
        <v>550</v>
      </c>
      <c r="I496" s="388">
        <v>70520</v>
      </c>
      <c r="J496" s="388">
        <v>63580</v>
      </c>
      <c r="K496" s="388">
        <v>270</v>
      </c>
      <c r="L496" s="388">
        <v>11440</v>
      </c>
      <c r="M496" s="388">
        <v>10930</v>
      </c>
      <c r="N496" s="388">
        <v>0</v>
      </c>
      <c r="O496" s="388"/>
      <c r="P496" s="388"/>
      <c r="Q496" s="853"/>
    </row>
    <row r="497" spans="1:17" customFormat="1">
      <c r="A497" s="99">
        <v>3015</v>
      </c>
      <c r="B497" s="916" t="s">
        <v>867</v>
      </c>
      <c r="C497" s="916" t="s">
        <v>868</v>
      </c>
      <c r="D497" s="916">
        <v>4849</v>
      </c>
      <c r="E497" s="916" t="s">
        <v>869</v>
      </c>
      <c r="F497" s="916" t="s">
        <v>883</v>
      </c>
      <c r="G497" s="388">
        <v>325</v>
      </c>
      <c r="H497" s="388">
        <v>550</v>
      </c>
      <c r="I497" s="388">
        <v>70520</v>
      </c>
      <c r="J497" s="388">
        <v>63580</v>
      </c>
      <c r="K497" s="388">
        <v>270</v>
      </c>
      <c r="L497" s="388">
        <v>11440</v>
      </c>
      <c r="M497" s="388">
        <v>10930</v>
      </c>
      <c r="N497" s="388">
        <v>0</v>
      </c>
      <c r="O497" s="388"/>
      <c r="P497" s="388"/>
      <c r="Q497" s="853"/>
    </row>
    <row r="498" spans="1:17" customFormat="1">
      <c r="A498" s="99">
        <v>3015</v>
      </c>
      <c r="B498" s="916" t="s">
        <v>867</v>
      </c>
      <c r="C498" s="916" t="s">
        <v>868</v>
      </c>
      <c r="D498" s="916">
        <v>4850</v>
      </c>
      <c r="E498" s="916" t="s">
        <v>869</v>
      </c>
      <c r="F498" s="916" t="s">
        <v>906</v>
      </c>
      <c r="G498" s="388">
        <v>325</v>
      </c>
      <c r="H498" s="388">
        <v>550</v>
      </c>
      <c r="I498" s="388">
        <v>70520</v>
      </c>
      <c r="J498" s="388">
        <v>63580</v>
      </c>
      <c r="K498" s="388">
        <v>270</v>
      </c>
      <c r="L498" s="388">
        <v>11440</v>
      </c>
      <c r="M498" s="388">
        <v>10930</v>
      </c>
      <c r="N498" s="388">
        <v>0</v>
      </c>
      <c r="O498" s="388"/>
      <c r="P498" s="388"/>
      <c r="Q498" s="853"/>
    </row>
    <row r="499" spans="1:17" customFormat="1">
      <c r="A499" s="99">
        <v>3015</v>
      </c>
      <c r="B499" s="916" t="s">
        <v>867</v>
      </c>
      <c r="C499" s="916" t="s">
        <v>868</v>
      </c>
      <c r="D499" s="916">
        <v>4850</v>
      </c>
      <c r="E499" s="916" t="s">
        <v>871</v>
      </c>
      <c r="F499" s="916" t="s">
        <v>906</v>
      </c>
      <c r="G499" s="388">
        <v>200</v>
      </c>
      <c r="H499" s="388">
        <v>550</v>
      </c>
      <c r="I499" s="388">
        <v>70520</v>
      </c>
      <c r="J499" s="388">
        <v>63580</v>
      </c>
      <c r="K499" s="388">
        <v>270</v>
      </c>
      <c r="L499" s="388">
        <v>11440</v>
      </c>
      <c r="M499" s="388">
        <v>10930</v>
      </c>
      <c r="N499" s="388">
        <v>0</v>
      </c>
      <c r="O499" s="388"/>
      <c r="P499" s="388"/>
      <c r="Q499" s="853"/>
    </row>
    <row r="500" spans="1:17" customFormat="1">
      <c r="A500" s="99">
        <v>3015</v>
      </c>
      <c r="B500" s="916" t="s">
        <v>867</v>
      </c>
      <c r="C500" s="916" t="s">
        <v>868</v>
      </c>
      <c r="D500" s="916">
        <v>4851</v>
      </c>
      <c r="E500" s="916" t="s">
        <v>869</v>
      </c>
      <c r="F500" s="916" t="s">
        <v>256</v>
      </c>
      <c r="G500" s="388">
        <v>325</v>
      </c>
      <c r="H500" s="388">
        <v>550</v>
      </c>
      <c r="I500" s="388">
        <v>70520</v>
      </c>
      <c r="J500" s="388">
        <v>63580</v>
      </c>
      <c r="K500" s="388">
        <v>270</v>
      </c>
      <c r="L500" s="388">
        <v>11440</v>
      </c>
      <c r="M500" s="388">
        <v>10930</v>
      </c>
      <c r="N500" s="388">
        <v>6170</v>
      </c>
      <c r="O500" s="388"/>
      <c r="P500" s="388"/>
      <c r="Q500" s="853"/>
    </row>
    <row r="501" spans="1:17" customFormat="1">
      <c r="A501" s="99">
        <v>3015</v>
      </c>
      <c r="B501" s="916" t="s">
        <v>867</v>
      </c>
      <c r="C501" s="916" t="s">
        <v>868</v>
      </c>
      <c r="D501" s="916">
        <v>4851</v>
      </c>
      <c r="E501" s="916" t="s">
        <v>871</v>
      </c>
      <c r="F501" s="916" t="s">
        <v>256</v>
      </c>
      <c r="G501" s="388">
        <v>200</v>
      </c>
      <c r="H501" s="388">
        <v>550</v>
      </c>
      <c r="I501" s="388">
        <v>70520</v>
      </c>
      <c r="J501" s="388">
        <v>63580</v>
      </c>
      <c r="K501" s="388">
        <v>270</v>
      </c>
      <c r="L501" s="388">
        <v>11440</v>
      </c>
      <c r="M501" s="388">
        <v>10930</v>
      </c>
      <c r="N501" s="388">
        <v>6170</v>
      </c>
      <c r="O501" s="388"/>
      <c r="P501" s="388"/>
      <c r="Q501" s="853"/>
    </row>
    <row r="502" spans="1:17" customFormat="1">
      <c r="A502" s="99">
        <v>3015</v>
      </c>
      <c r="B502" s="916" t="s">
        <v>867</v>
      </c>
      <c r="C502" s="916" t="s">
        <v>868</v>
      </c>
      <c r="D502" s="916">
        <v>4851</v>
      </c>
      <c r="E502" s="916" t="s">
        <v>873</v>
      </c>
      <c r="F502" s="916" t="s">
        <v>256</v>
      </c>
      <c r="G502" s="388">
        <v>75</v>
      </c>
      <c r="H502" s="388">
        <v>550</v>
      </c>
      <c r="I502" s="388">
        <v>70520</v>
      </c>
      <c r="J502" s="388">
        <v>63580</v>
      </c>
      <c r="K502" s="388">
        <v>270</v>
      </c>
      <c r="L502" s="388">
        <v>11440</v>
      </c>
      <c r="M502" s="388">
        <v>10930</v>
      </c>
      <c r="N502" s="388">
        <v>6170</v>
      </c>
      <c r="O502" s="388"/>
      <c r="P502" s="388"/>
      <c r="Q502" s="853"/>
    </row>
    <row r="503" spans="1:17" customFormat="1">
      <c r="A503" s="99">
        <v>3015</v>
      </c>
      <c r="B503" s="916" t="s">
        <v>867</v>
      </c>
      <c r="C503" s="916" t="s">
        <v>868</v>
      </c>
      <c r="D503" s="916">
        <v>4852</v>
      </c>
      <c r="E503" s="916" t="s">
        <v>869</v>
      </c>
      <c r="F503" s="916" t="s">
        <v>888</v>
      </c>
      <c r="G503" s="388">
        <v>325</v>
      </c>
      <c r="H503" s="388">
        <v>1400</v>
      </c>
      <c r="I503" s="388">
        <v>68030</v>
      </c>
      <c r="J503" s="388">
        <v>61090</v>
      </c>
      <c r="K503" s="388">
        <v>270</v>
      </c>
      <c r="L503" s="388">
        <v>11440</v>
      </c>
      <c r="M503" s="388">
        <v>10930</v>
      </c>
      <c r="N503" s="388">
        <v>6170</v>
      </c>
      <c r="O503" s="388"/>
      <c r="P503" s="388"/>
      <c r="Q503" s="853"/>
    </row>
    <row r="504" spans="1:17" customFormat="1">
      <c r="A504" s="99">
        <v>3015</v>
      </c>
      <c r="B504" s="916" t="s">
        <v>867</v>
      </c>
      <c r="C504" s="916" t="s">
        <v>868</v>
      </c>
      <c r="D504" s="916">
        <v>4853</v>
      </c>
      <c r="E504" s="916" t="s">
        <v>869</v>
      </c>
      <c r="F504" s="916" t="s">
        <v>907</v>
      </c>
      <c r="G504" s="388">
        <v>190</v>
      </c>
      <c r="H504" s="388">
        <v>550</v>
      </c>
      <c r="I504" s="388">
        <v>70520</v>
      </c>
      <c r="J504" s="388">
        <v>63580</v>
      </c>
      <c r="K504" s="388">
        <v>270</v>
      </c>
      <c r="L504" s="388">
        <v>11440</v>
      </c>
      <c r="M504" s="388">
        <v>10930</v>
      </c>
      <c r="N504" s="388">
        <v>0</v>
      </c>
      <c r="O504" s="388"/>
      <c r="P504" s="388"/>
      <c r="Q504" s="853"/>
    </row>
    <row r="505" spans="1:17" customFormat="1">
      <c r="A505" s="99">
        <v>3015</v>
      </c>
      <c r="B505" s="916" t="s">
        <v>867</v>
      </c>
      <c r="C505" s="916" t="s">
        <v>868</v>
      </c>
      <c r="D505" s="916">
        <v>4854</v>
      </c>
      <c r="E505" s="916" t="s">
        <v>873</v>
      </c>
      <c r="F505" s="916" t="s">
        <v>885</v>
      </c>
      <c r="G505" s="388"/>
      <c r="H505" s="388">
        <v>550</v>
      </c>
      <c r="I505" s="388">
        <v>70520</v>
      </c>
      <c r="J505" s="388">
        <v>63580</v>
      </c>
      <c r="K505" s="388">
        <v>270</v>
      </c>
      <c r="L505" s="388">
        <v>11440</v>
      </c>
      <c r="M505" s="388">
        <v>10930</v>
      </c>
      <c r="N505" s="388">
        <v>0</v>
      </c>
      <c r="O505" s="388"/>
      <c r="P505" s="388"/>
      <c r="Q505" s="853"/>
    </row>
    <row r="506" spans="1:17" customFormat="1">
      <c r="A506" s="99">
        <v>3015</v>
      </c>
      <c r="B506" s="916" t="s">
        <v>867</v>
      </c>
      <c r="C506" s="916" t="s">
        <v>868</v>
      </c>
      <c r="D506" s="916">
        <v>4855</v>
      </c>
      <c r="E506" s="916" t="s">
        <v>869</v>
      </c>
      <c r="F506" s="916" t="s">
        <v>908</v>
      </c>
      <c r="G506" s="388">
        <v>325</v>
      </c>
      <c r="H506" s="388">
        <v>1400</v>
      </c>
      <c r="I506" s="388">
        <v>68030</v>
      </c>
      <c r="J506" s="388">
        <v>61090</v>
      </c>
      <c r="K506" s="388">
        <v>270</v>
      </c>
      <c r="L506" s="388">
        <v>11440</v>
      </c>
      <c r="M506" s="388">
        <v>10930</v>
      </c>
      <c r="N506" s="388">
        <v>0</v>
      </c>
      <c r="O506" s="388"/>
      <c r="P506" s="388"/>
      <c r="Q506" s="853"/>
    </row>
    <row r="507" spans="1:17" customFormat="1">
      <c r="A507" s="99">
        <v>3015</v>
      </c>
      <c r="B507" s="916" t="s">
        <v>867</v>
      </c>
      <c r="C507" s="916" t="s">
        <v>868</v>
      </c>
      <c r="D507" s="916">
        <v>4856</v>
      </c>
      <c r="E507" s="916" t="s">
        <v>869</v>
      </c>
      <c r="F507" s="916" t="s">
        <v>257</v>
      </c>
      <c r="G507" s="388">
        <v>325</v>
      </c>
      <c r="H507" s="388">
        <v>550</v>
      </c>
      <c r="I507" s="388">
        <v>70520</v>
      </c>
      <c r="J507" s="388">
        <v>63580</v>
      </c>
      <c r="K507" s="388">
        <v>270</v>
      </c>
      <c r="L507" s="388">
        <v>11440</v>
      </c>
      <c r="M507" s="388">
        <v>10930</v>
      </c>
      <c r="N507" s="388">
        <v>6170</v>
      </c>
      <c r="O507" s="388"/>
      <c r="P507" s="388"/>
      <c r="Q507" s="853"/>
    </row>
    <row r="508" spans="1:17" customFormat="1">
      <c r="A508" s="99">
        <v>3015</v>
      </c>
      <c r="B508" s="916" t="s">
        <v>867</v>
      </c>
      <c r="C508" s="916" t="s">
        <v>868</v>
      </c>
      <c r="D508" s="916">
        <v>4856</v>
      </c>
      <c r="E508" s="916" t="s">
        <v>871</v>
      </c>
      <c r="F508" s="916" t="s">
        <v>257</v>
      </c>
      <c r="G508" s="388">
        <v>200</v>
      </c>
      <c r="H508" s="388">
        <v>550</v>
      </c>
      <c r="I508" s="388">
        <v>70520</v>
      </c>
      <c r="J508" s="388">
        <v>63580</v>
      </c>
      <c r="K508" s="388">
        <v>270</v>
      </c>
      <c r="L508" s="388">
        <v>11440</v>
      </c>
      <c r="M508" s="388">
        <v>10930</v>
      </c>
      <c r="N508" s="388">
        <v>6170</v>
      </c>
      <c r="O508" s="388"/>
      <c r="P508" s="388"/>
      <c r="Q508" s="853"/>
    </row>
    <row r="509" spans="1:17" customFormat="1">
      <c r="A509" s="99">
        <v>3015</v>
      </c>
      <c r="B509" s="916" t="s">
        <v>867</v>
      </c>
      <c r="C509" s="916" t="s">
        <v>868</v>
      </c>
      <c r="D509" s="916">
        <v>4856</v>
      </c>
      <c r="E509" s="916" t="s">
        <v>873</v>
      </c>
      <c r="F509" s="916" t="s">
        <v>257</v>
      </c>
      <c r="G509" s="388">
        <v>75</v>
      </c>
      <c r="H509" s="388">
        <v>550</v>
      </c>
      <c r="I509" s="388">
        <v>70520</v>
      </c>
      <c r="J509" s="388">
        <v>63580</v>
      </c>
      <c r="K509" s="388">
        <v>270</v>
      </c>
      <c r="L509" s="388">
        <v>11440</v>
      </c>
      <c r="M509" s="388">
        <v>10930</v>
      </c>
      <c r="N509" s="388">
        <v>6170</v>
      </c>
      <c r="O509" s="388"/>
      <c r="P509" s="388"/>
      <c r="Q509" s="853"/>
    </row>
    <row r="510" spans="1:17" customFormat="1">
      <c r="A510" s="99">
        <v>3015</v>
      </c>
      <c r="B510" s="916" t="s">
        <v>867</v>
      </c>
      <c r="C510" s="916" t="s">
        <v>868</v>
      </c>
      <c r="D510" s="916">
        <v>4857</v>
      </c>
      <c r="E510" s="916" t="s">
        <v>869</v>
      </c>
      <c r="F510" s="916" t="s">
        <v>877</v>
      </c>
      <c r="G510" s="388">
        <v>325</v>
      </c>
      <c r="H510" s="388">
        <v>1400</v>
      </c>
      <c r="I510" s="388">
        <v>68030</v>
      </c>
      <c r="J510" s="388">
        <v>61090</v>
      </c>
      <c r="K510" s="388">
        <v>270</v>
      </c>
      <c r="L510" s="388">
        <v>11440</v>
      </c>
      <c r="M510" s="388">
        <v>10930</v>
      </c>
      <c r="N510" s="388">
        <v>6170</v>
      </c>
      <c r="O510" s="388"/>
      <c r="P510" s="388"/>
      <c r="Q510" s="853"/>
    </row>
    <row r="511" spans="1:17" customFormat="1">
      <c r="A511" s="99">
        <v>3015</v>
      </c>
      <c r="B511" s="916" t="s">
        <v>867</v>
      </c>
      <c r="C511" s="916" t="s">
        <v>868</v>
      </c>
      <c r="D511" s="916">
        <v>4857</v>
      </c>
      <c r="E511" s="916" t="s">
        <v>871</v>
      </c>
      <c r="F511" s="916" t="s">
        <v>877</v>
      </c>
      <c r="G511" s="388">
        <v>200</v>
      </c>
      <c r="H511" s="388">
        <v>1400</v>
      </c>
      <c r="I511" s="388">
        <v>68030</v>
      </c>
      <c r="J511" s="388">
        <v>61090</v>
      </c>
      <c r="K511" s="388">
        <v>270</v>
      </c>
      <c r="L511" s="388">
        <v>11440</v>
      </c>
      <c r="M511" s="388">
        <v>10930</v>
      </c>
      <c r="N511" s="388">
        <v>6170</v>
      </c>
      <c r="O511" s="388"/>
      <c r="P511" s="388"/>
      <c r="Q511" s="853"/>
    </row>
    <row r="512" spans="1:17" customFormat="1">
      <c r="A512" s="99">
        <v>3015</v>
      </c>
      <c r="B512" s="916" t="s">
        <v>867</v>
      </c>
      <c r="C512" s="916" t="s">
        <v>868</v>
      </c>
      <c r="D512" s="916">
        <v>4858</v>
      </c>
      <c r="E512" s="916" t="s">
        <v>869</v>
      </c>
      <c r="F512" s="916" t="s">
        <v>909</v>
      </c>
      <c r="G512" s="388">
        <v>375</v>
      </c>
      <c r="H512" s="388">
        <v>550</v>
      </c>
      <c r="I512" s="388">
        <v>70520</v>
      </c>
      <c r="J512" s="388">
        <v>63580</v>
      </c>
      <c r="K512" s="388">
        <v>270</v>
      </c>
      <c r="L512" s="388">
        <v>11440</v>
      </c>
      <c r="M512" s="388">
        <v>10930</v>
      </c>
      <c r="N512" s="388">
        <v>0</v>
      </c>
      <c r="O512" s="388"/>
      <c r="P512" s="388"/>
      <c r="Q512" s="853"/>
    </row>
    <row r="513" spans="1:17" customFormat="1">
      <c r="A513" s="99">
        <v>3015</v>
      </c>
      <c r="B513" s="916" t="s">
        <v>867</v>
      </c>
      <c r="C513" s="916" t="s">
        <v>868</v>
      </c>
      <c r="D513" s="916">
        <v>4858</v>
      </c>
      <c r="E513" s="916" t="s">
        <v>871</v>
      </c>
      <c r="F513" s="916" t="s">
        <v>909</v>
      </c>
      <c r="G513" s="388">
        <v>250</v>
      </c>
      <c r="H513" s="388">
        <v>550</v>
      </c>
      <c r="I513" s="388">
        <v>70520</v>
      </c>
      <c r="J513" s="388">
        <v>63580</v>
      </c>
      <c r="K513" s="388">
        <v>270</v>
      </c>
      <c r="L513" s="388">
        <v>11440</v>
      </c>
      <c r="M513" s="388">
        <v>10930</v>
      </c>
      <c r="N513" s="388">
        <v>0</v>
      </c>
      <c r="O513" s="388"/>
      <c r="P513" s="388"/>
      <c r="Q513" s="853"/>
    </row>
    <row r="514" spans="1:17" customFormat="1">
      <c r="A514" s="99">
        <v>3015</v>
      </c>
      <c r="B514" s="916" t="s">
        <v>867</v>
      </c>
      <c r="C514" s="916" t="s">
        <v>868</v>
      </c>
      <c r="D514" s="916">
        <v>4858</v>
      </c>
      <c r="E514" s="916" t="s">
        <v>873</v>
      </c>
      <c r="F514" s="916" t="s">
        <v>909</v>
      </c>
      <c r="G514" s="388">
        <v>125</v>
      </c>
      <c r="H514" s="388">
        <v>550</v>
      </c>
      <c r="I514" s="388">
        <v>70520</v>
      </c>
      <c r="J514" s="388">
        <v>63580</v>
      </c>
      <c r="K514" s="388">
        <v>270</v>
      </c>
      <c r="L514" s="388">
        <v>11440</v>
      </c>
      <c r="M514" s="388">
        <v>10930</v>
      </c>
      <c r="N514" s="388">
        <v>0</v>
      </c>
      <c r="O514" s="388"/>
      <c r="P514" s="388"/>
      <c r="Q514" s="853"/>
    </row>
    <row r="515" spans="1:17" customFormat="1">
      <c r="A515" s="99">
        <v>3015</v>
      </c>
      <c r="B515" s="916" t="s">
        <v>867</v>
      </c>
      <c r="C515" s="916" t="s">
        <v>868</v>
      </c>
      <c r="D515" s="916">
        <v>4859</v>
      </c>
      <c r="E515" s="916" t="s">
        <v>871</v>
      </c>
      <c r="F515" s="916" t="s">
        <v>910</v>
      </c>
      <c r="G515" s="388">
        <v>200</v>
      </c>
      <c r="H515" s="388">
        <v>550</v>
      </c>
      <c r="I515" s="388">
        <v>70520</v>
      </c>
      <c r="J515" s="388">
        <v>63580</v>
      </c>
      <c r="K515" s="388">
        <v>270</v>
      </c>
      <c r="L515" s="388">
        <v>11440</v>
      </c>
      <c r="M515" s="388">
        <v>10930</v>
      </c>
      <c r="N515" s="388">
        <v>0</v>
      </c>
      <c r="O515" s="388"/>
      <c r="P515" s="388"/>
      <c r="Q515" s="853"/>
    </row>
    <row r="516" spans="1:17" customFormat="1">
      <c r="A516" s="99">
        <v>3015</v>
      </c>
      <c r="B516" s="916" t="s">
        <v>867</v>
      </c>
      <c r="C516" s="916" t="s">
        <v>868</v>
      </c>
      <c r="D516" s="916">
        <v>4859</v>
      </c>
      <c r="E516" s="916" t="s">
        <v>873</v>
      </c>
      <c r="F516" s="916" t="s">
        <v>910</v>
      </c>
      <c r="G516" s="388">
        <v>75</v>
      </c>
      <c r="H516" s="388">
        <v>550</v>
      </c>
      <c r="I516" s="388">
        <v>70520</v>
      </c>
      <c r="J516" s="388">
        <v>63580</v>
      </c>
      <c r="K516" s="388">
        <v>270</v>
      </c>
      <c r="L516" s="388">
        <v>11440</v>
      </c>
      <c r="M516" s="388">
        <v>10930</v>
      </c>
      <c r="N516" s="388">
        <v>0</v>
      </c>
      <c r="O516" s="388"/>
      <c r="P516" s="388"/>
      <c r="Q516" s="853"/>
    </row>
    <row r="517" spans="1:17" customFormat="1">
      <c r="A517" s="99">
        <v>3015</v>
      </c>
      <c r="B517" s="916" t="s">
        <v>867</v>
      </c>
      <c r="C517" s="916" t="s">
        <v>868</v>
      </c>
      <c r="D517" s="916">
        <v>4860</v>
      </c>
      <c r="E517" s="916" t="s">
        <v>869</v>
      </c>
      <c r="F517" s="916" t="s">
        <v>259</v>
      </c>
      <c r="G517" s="388">
        <v>325</v>
      </c>
      <c r="H517" s="388">
        <v>550</v>
      </c>
      <c r="I517" s="388">
        <v>70520</v>
      </c>
      <c r="J517" s="388">
        <v>63580</v>
      </c>
      <c r="K517" s="388">
        <v>270</v>
      </c>
      <c r="L517" s="388">
        <v>11440</v>
      </c>
      <c r="M517" s="388">
        <v>10930</v>
      </c>
      <c r="N517" s="388">
        <v>6170</v>
      </c>
      <c r="O517" s="388"/>
      <c r="P517" s="388"/>
      <c r="Q517" s="853"/>
    </row>
    <row r="518" spans="1:17" customFormat="1">
      <c r="A518" s="99">
        <v>3015</v>
      </c>
      <c r="B518" s="916" t="s">
        <v>867</v>
      </c>
      <c r="C518" s="916" t="s">
        <v>868</v>
      </c>
      <c r="D518" s="916">
        <v>4860</v>
      </c>
      <c r="E518" s="916" t="s">
        <v>871</v>
      </c>
      <c r="F518" s="916" t="s">
        <v>259</v>
      </c>
      <c r="G518" s="388">
        <v>200</v>
      </c>
      <c r="H518" s="388">
        <v>550</v>
      </c>
      <c r="I518" s="388">
        <v>70520</v>
      </c>
      <c r="J518" s="388">
        <v>63580</v>
      </c>
      <c r="K518" s="388">
        <v>270</v>
      </c>
      <c r="L518" s="388">
        <v>11440</v>
      </c>
      <c r="M518" s="388">
        <v>10930</v>
      </c>
      <c r="N518" s="388">
        <v>6170</v>
      </c>
      <c r="O518" s="388"/>
      <c r="P518" s="388"/>
      <c r="Q518" s="853"/>
    </row>
    <row r="519" spans="1:17" customFormat="1">
      <c r="A519" s="99">
        <v>3015</v>
      </c>
      <c r="B519" s="916" t="s">
        <v>867</v>
      </c>
      <c r="C519" s="916" t="s">
        <v>868</v>
      </c>
      <c r="D519" s="916">
        <v>4860</v>
      </c>
      <c r="E519" s="916" t="s">
        <v>873</v>
      </c>
      <c r="F519" s="916" t="s">
        <v>259</v>
      </c>
      <c r="G519" s="388">
        <v>75</v>
      </c>
      <c r="H519" s="388">
        <v>550</v>
      </c>
      <c r="I519" s="388">
        <v>70520</v>
      </c>
      <c r="J519" s="388">
        <v>63580</v>
      </c>
      <c r="K519" s="388">
        <v>270</v>
      </c>
      <c r="L519" s="388">
        <v>11440</v>
      </c>
      <c r="M519" s="388">
        <v>10930</v>
      </c>
      <c r="N519" s="388">
        <v>0</v>
      </c>
      <c r="O519" s="388"/>
      <c r="P519" s="388"/>
      <c r="Q519" s="853"/>
    </row>
    <row r="520" spans="1:17" customFormat="1">
      <c r="A520" s="99">
        <v>3015</v>
      </c>
      <c r="B520" s="916" t="s">
        <v>867</v>
      </c>
      <c r="C520" s="916" t="s">
        <v>868</v>
      </c>
      <c r="D520" s="916">
        <v>4861</v>
      </c>
      <c r="E520" s="916" t="s">
        <v>871</v>
      </c>
      <c r="F520" s="916" t="s">
        <v>890</v>
      </c>
      <c r="G520" s="388">
        <v>200</v>
      </c>
      <c r="H520" s="388">
        <v>550</v>
      </c>
      <c r="I520" s="388">
        <v>70520</v>
      </c>
      <c r="J520" s="388">
        <v>63580</v>
      </c>
      <c r="K520" s="388">
        <v>270</v>
      </c>
      <c r="L520" s="388">
        <v>11440</v>
      </c>
      <c r="M520" s="388">
        <v>10930</v>
      </c>
      <c r="N520" s="388">
        <v>0</v>
      </c>
      <c r="O520" s="388"/>
      <c r="P520" s="388"/>
      <c r="Q520" s="853"/>
    </row>
    <row r="521" spans="1:17" customFormat="1">
      <c r="A521" s="99">
        <v>3015</v>
      </c>
      <c r="B521" s="916" t="s">
        <v>867</v>
      </c>
      <c r="C521" s="916" t="s">
        <v>868</v>
      </c>
      <c r="D521" s="916">
        <v>4861</v>
      </c>
      <c r="E521" s="916" t="s">
        <v>873</v>
      </c>
      <c r="F521" s="916" t="s">
        <v>890</v>
      </c>
      <c r="G521" s="388">
        <v>75</v>
      </c>
      <c r="H521" s="388">
        <v>550</v>
      </c>
      <c r="I521" s="388">
        <v>70520</v>
      </c>
      <c r="J521" s="388">
        <v>63580</v>
      </c>
      <c r="K521" s="388">
        <v>270</v>
      </c>
      <c r="L521" s="388">
        <v>11440</v>
      </c>
      <c r="M521" s="388">
        <v>10930</v>
      </c>
      <c r="N521" s="388">
        <v>0</v>
      </c>
      <c r="O521" s="388"/>
      <c r="P521" s="388"/>
      <c r="Q521" s="853"/>
    </row>
    <row r="522" spans="1:17" customFormat="1">
      <c r="A522" s="99">
        <v>3015</v>
      </c>
      <c r="B522" s="916" t="s">
        <v>867</v>
      </c>
      <c r="C522" s="916" t="s">
        <v>868</v>
      </c>
      <c r="D522" s="916">
        <v>4863</v>
      </c>
      <c r="E522" s="916" t="s">
        <v>873</v>
      </c>
      <c r="F522" s="916" t="s">
        <v>911</v>
      </c>
      <c r="G522" s="388">
        <v>75</v>
      </c>
      <c r="H522" s="388">
        <v>1400</v>
      </c>
      <c r="I522" s="388">
        <v>68030</v>
      </c>
      <c r="J522" s="388">
        <v>61090</v>
      </c>
      <c r="K522" s="388">
        <v>270</v>
      </c>
      <c r="L522" s="388">
        <v>11440</v>
      </c>
      <c r="M522" s="388">
        <v>10930</v>
      </c>
      <c r="N522" s="388">
        <v>0</v>
      </c>
      <c r="O522" s="388"/>
      <c r="P522" s="388"/>
      <c r="Q522" s="853"/>
    </row>
    <row r="523" spans="1:17" customFormat="1">
      <c r="A523" s="99">
        <v>3015</v>
      </c>
      <c r="B523" s="916" t="s">
        <v>867</v>
      </c>
      <c r="C523" s="916" t="s">
        <v>868</v>
      </c>
      <c r="D523" s="916">
        <v>4864</v>
      </c>
      <c r="E523" s="916" t="s">
        <v>873</v>
      </c>
      <c r="F523" s="916" t="s">
        <v>912</v>
      </c>
      <c r="G523" s="388">
        <v>75</v>
      </c>
      <c r="H523" s="388">
        <v>550</v>
      </c>
      <c r="I523" s="388">
        <v>70520</v>
      </c>
      <c r="J523" s="388">
        <v>63580</v>
      </c>
      <c r="K523" s="388">
        <v>270</v>
      </c>
      <c r="L523" s="388">
        <v>11440</v>
      </c>
      <c r="M523" s="388">
        <v>10930</v>
      </c>
      <c r="N523" s="388">
        <v>0</v>
      </c>
      <c r="O523" s="388"/>
      <c r="P523" s="388"/>
      <c r="Q523" s="853"/>
    </row>
    <row r="524" spans="1:17" customFormat="1">
      <c r="A524" s="99">
        <v>3015</v>
      </c>
      <c r="B524" s="916" t="s">
        <v>867</v>
      </c>
      <c r="C524" s="916" t="s">
        <v>868</v>
      </c>
      <c r="D524" s="916">
        <v>4865</v>
      </c>
      <c r="E524" s="916" t="s">
        <v>869</v>
      </c>
      <c r="F524" s="916" t="s">
        <v>913</v>
      </c>
      <c r="G524" s="388">
        <v>325</v>
      </c>
      <c r="H524" s="388">
        <v>1400</v>
      </c>
      <c r="I524" s="388">
        <v>68030</v>
      </c>
      <c r="J524" s="388">
        <v>61090</v>
      </c>
      <c r="K524" s="388">
        <v>270</v>
      </c>
      <c r="L524" s="388">
        <v>11440</v>
      </c>
      <c r="M524" s="388">
        <v>10930</v>
      </c>
      <c r="N524" s="388">
        <v>0</v>
      </c>
      <c r="O524" s="388"/>
      <c r="P524" s="388"/>
      <c r="Q524" s="853"/>
    </row>
    <row r="525" spans="1:17" customFormat="1">
      <c r="A525" s="99">
        <v>3015</v>
      </c>
      <c r="B525" s="916" t="s">
        <v>867</v>
      </c>
      <c r="C525" s="916" t="s">
        <v>868</v>
      </c>
      <c r="D525" s="916">
        <v>4866</v>
      </c>
      <c r="E525" s="916" t="s">
        <v>869</v>
      </c>
      <c r="F525" s="916" t="s">
        <v>879</v>
      </c>
      <c r="G525" s="388">
        <v>325</v>
      </c>
      <c r="H525" s="388">
        <v>550</v>
      </c>
      <c r="I525" s="388">
        <v>70520</v>
      </c>
      <c r="J525" s="388">
        <v>63580</v>
      </c>
      <c r="K525" s="388">
        <v>270</v>
      </c>
      <c r="L525" s="388">
        <v>11440</v>
      </c>
      <c r="M525" s="388">
        <v>10930</v>
      </c>
      <c r="N525" s="388">
        <v>0</v>
      </c>
      <c r="O525" s="388"/>
      <c r="P525" s="388"/>
      <c r="Q525" s="853"/>
    </row>
    <row r="526" spans="1:17" customFormat="1">
      <c r="A526" s="99">
        <v>3015</v>
      </c>
      <c r="B526" s="916" t="s">
        <v>867</v>
      </c>
      <c r="C526" s="916" t="s">
        <v>868</v>
      </c>
      <c r="D526" s="916">
        <v>4866</v>
      </c>
      <c r="E526" s="916" t="s">
        <v>871</v>
      </c>
      <c r="F526" s="916" t="s">
        <v>879</v>
      </c>
      <c r="G526" s="388">
        <v>200</v>
      </c>
      <c r="H526" s="388">
        <v>550</v>
      </c>
      <c r="I526" s="388">
        <v>70520</v>
      </c>
      <c r="J526" s="388">
        <v>63580</v>
      </c>
      <c r="K526" s="388">
        <v>270</v>
      </c>
      <c r="L526" s="388">
        <v>11440</v>
      </c>
      <c r="M526" s="388">
        <v>10930</v>
      </c>
      <c r="N526" s="388">
        <v>0</v>
      </c>
      <c r="O526" s="388"/>
      <c r="P526" s="388"/>
      <c r="Q526" s="853"/>
    </row>
    <row r="527" spans="1:17" customFormat="1">
      <c r="A527" s="99">
        <v>3015</v>
      </c>
      <c r="B527" s="916" t="s">
        <v>867</v>
      </c>
      <c r="C527" s="916" t="s">
        <v>868</v>
      </c>
      <c r="D527" s="916">
        <v>4866</v>
      </c>
      <c r="E527" s="916" t="s">
        <v>873</v>
      </c>
      <c r="F527" s="916" t="s">
        <v>879</v>
      </c>
      <c r="G527" s="388">
        <v>75</v>
      </c>
      <c r="H527" s="388">
        <v>550</v>
      </c>
      <c r="I527" s="388">
        <v>70520</v>
      </c>
      <c r="J527" s="388">
        <v>63580</v>
      </c>
      <c r="K527" s="388">
        <v>270</v>
      </c>
      <c r="L527" s="388">
        <v>11440</v>
      </c>
      <c r="M527" s="388">
        <v>10930</v>
      </c>
      <c r="N527" s="388">
        <v>0</v>
      </c>
      <c r="O527" s="388"/>
      <c r="P527" s="388"/>
      <c r="Q527" s="853"/>
    </row>
    <row r="528" spans="1:17" customFormat="1">
      <c r="A528" s="99">
        <v>3015</v>
      </c>
      <c r="B528" s="916" t="s">
        <v>867</v>
      </c>
      <c r="C528" s="916" t="s">
        <v>868</v>
      </c>
      <c r="D528" s="916">
        <v>4867</v>
      </c>
      <c r="E528" s="916" t="s">
        <v>869</v>
      </c>
      <c r="F528" s="916" t="s">
        <v>884</v>
      </c>
      <c r="G528" s="388">
        <v>325</v>
      </c>
      <c r="H528" s="388">
        <v>1400</v>
      </c>
      <c r="I528" s="388">
        <v>68030</v>
      </c>
      <c r="J528" s="388">
        <v>61090</v>
      </c>
      <c r="K528" s="388">
        <v>270</v>
      </c>
      <c r="L528" s="388">
        <v>11440</v>
      </c>
      <c r="M528" s="388">
        <v>10930</v>
      </c>
      <c r="N528" s="388">
        <v>0</v>
      </c>
      <c r="O528" s="388"/>
      <c r="P528" s="388"/>
      <c r="Q528" s="853"/>
    </row>
    <row r="529" spans="1:17" customFormat="1">
      <c r="A529" s="99">
        <v>3015</v>
      </c>
      <c r="B529" s="916" t="s">
        <v>867</v>
      </c>
      <c r="C529" s="916" t="s">
        <v>868</v>
      </c>
      <c r="D529" s="916">
        <v>4868</v>
      </c>
      <c r="E529" s="916" t="s">
        <v>869</v>
      </c>
      <c r="F529" s="916" t="s">
        <v>914</v>
      </c>
      <c r="G529" s="388">
        <v>325</v>
      </c>
      <c r="H529" s="388">
        <v>550</v>
      </c>
      <c r="I529" s="388">
        <v>70520</v>
      </c>
      <c r="J529" s="388">
        <v>63580</v>
      </c>
      <c r="K529" s="388">
        <v>270</v>
      </c>
      <c r="L529" s="388">
        <v>11440</v>
      </c>
      <c r="M529" s="388">
        <v>10930</v>
      </c>
      <c r="N529" s="388">
        <v>0</v>
      </c>
      <c r="O529" s="388"/>
      <c r="P529" s="388"/>
      <c r="Q529" s="853"/>
    </row>
    <row r="530" spans="1:17" customFormat="1">
      <c r="A530" s="99">
        <v>3015</v>
      </c>
      <c r="B530" s="916" t="s">
        <v>867</v>
      </c>
      <c r="C530" s="916" t="s">
        <v>868</v>
      </c>
      <c r="D530" s="916">
        <v>4869</v>
      </c>
      <c r="E530" s="916" t="s">
        <v>869</v>
      </c>
      <c r="F530" s="916" t="s">
        <v>915</v>
      </c>
      <c r="G530" s="388">
        <v>325</v>
      </c>
      <c r="H530" s="388">
        <v>550</v>
      </c>
      <c r="I530" s="388">
        <v>70520</v>
      </c>
      <c r="J530" s="388">
        <v>63580</v>
      </c>
      <c r="K530" s="388">
        <v>270</v>
      </c>
      <c r="L530" s="388">
        <v>11440</v>
      </c>
      <c r="M530" s="388">
        <v>10930</v>
      </c>
      <c r="N530" s="388">
        <v>0</v>
      </c>
      <c r="O530" s="388"/>
      <c r="P530" s="388"/>
      <c r="Q530" s="853"/>
    </row>
    <row r="531" spans="1:17" customFormat="1">
      <c r="A531" s="99">
        <v>3015</v>
      </c>
      <c r="B531" s="916" t="s">
        <v>867</v>
      </c>
      <c r="C531" s="916" t="s">
        <v>868</v>
      </c>
      <c r="D531" s="916">
        <v>4869</v>
      </c>
      <c r="E531" s="916" t="s">
        <v>871</v>
      </c>
      <c r="F531" s="916" t="s">
        <v>915</v>
      </c>
      <c r="G531" s="388">
        <v>200</v>
      </c>
      <c r="H531" s="388">
        <v>550</v>
      </c>
      <c r="I531" s="388">
        <v>70520</v>
      </c>
      <c r="J531" s="388">
        <v>63580</v>
      </c>
      <c r="K531" s="388">
        <v>270</v>
      </c>
      <c r="L531" s="388">
        <v>11440</v>
      </c>
      <c r="M531" s="388">
        <v>10930</v>
      </c>
      <c r="N531" s="388">
        <v>0</v>
      </c>
      <c r="O531" s="388"/>
      <c r="P531" s="388"/>
      <c r="Q531" s="853"/>
    </row>
    <row r="532" spans="1:17" customFormat="1">
      <c r="A532" s="99">
        <v>3015</v>
      </c>
      <c r="B532" s="916" t="s">
        <v>867</v>
      </c>
      <c r="C532" s="916" t="s">
        <v>868</v>
      </c>
      <c r="D532" s="916">
        <v>4870</v>
      </c>
      <c r="E532" s="916" t="s">
        <v>198</v>
      </c>
      <c r="F532" s="916" t="s">
        <v>916</v>
      </c>
      <c r="G532" s="388">
        <v>25</v>
      </c>
      <c r="H532" s="388">
        <v>1400</v>
      </c>
      <c r="I532" s="388">
        <v>68030</v>
      </c>
      <c r="J532" s="388">
        <v>61090</v>
      </c>
      <c r="K532" s="388">
        <v>270</v>
      </c>
      <c r="L532" s="388">
        <v>11440</v>
      </c>
      <c r="M532" s="388">
        <v>10930</v>
      </c>
      <c r="N532" s="388">
        <v>0</v>
      </c>
      <c r="O532" s="388"/>
      <c r="P532" s="388"/>
      <c r="Q532" s="853"/>
    </row>
    <row r="533" spans="1:17" customFormat="1">
      <c r="A533" s="99">
        <v>3015</v>
      </c>
      <c r="B533" s="916" t="s">
        <v>867</v>
      </c>
      <c r="C533" s="916" t="s">
        <v>868</v>
      </c>
      <c r="D533" s="916">
        <v>4872</v>
      </c>
      <c r="E533" s="916" t="s">
        <v>198</v>
      </c>
      <c r="F533" s="916" t="s">
        <v>917</v>
      </c>
      <c r="G533" s="388">
        <v>25</v>
      </c>
      <c r="H533" s="388">
        <v>1400</v>
      </c>
      <c r="I533" s="388">
        <v>68030</v>
      </c>
      <c r="J533" s="388">
        <v>61090</v>
      </c>
      <c r="K533" s="388">
        <v>270</v>
      </c>
      <c r="L533" s="388">
        <v>11440</v>
      </c>
      <c r="M533" s="388">
        <v>10930</v>
      </c>
      <c r="N533" s="388">
        <v>0</v>
      </c>
      <c r="O533" s="388"/>
      <c r="P533" s="388"/>
      <c r="Q533" s="853"/>
    </row>
    <row r="534" spans="1:17" customFormat="1">
      <c r="A534" s="99">
        <v>3015</v>
      </c>
      <c r="B534" s="916" t="s">
        <v>867</v>
      </c>
      <c r="C534" s="916" t="s">
        <v>868</v>
      </c>
      <c r="D534" s="916">
        <v>4875</v>
      </c>
      <c r="E534" s="916" t="s">
        <v>873</v>
      </c>
      <c r="F534" s="916" t="s">
        <v>904</v>
      </c>
      <c r="G534" s="388">
        <v>75</v>
      </c>
      <c r="H534" s="388">
        <v>550</v>
      </c>
      <c r="I534" s="388">
        <v>70520</v>
      </c>
      <c r="J534" s="388">
        <v>63580</v>
      </c>
      <c r="K534" s="388">
        <v>270</v>
      </c>
      <c r="L534" s="388">
        <v>11440</v>
      </c>
      <c r="M534" s="388">
        <v>10930</v>
      </c>
      <c r="N534" s="388">
        <v>0</v>
      </c>
      <c r="O534" s="388"/>
      <c r="P534" s="388"/>
      <c r="Q534" s="853"/>
    </row>
    <row r="535" spans="1:17" customFormat="1">
      <c r="A535" s="99">
        <v>3015</v>
      </c>
      <c r="B535" s="916" t="s">
        <v>867</v>
      </c>
      <c r="C535" s="916" t="s">
        <v>868</v>
      </c>
      <c r="D535" s="916">
        <v>4876</v>
      </c>
      <c r="E535" s="916" t="s">
        <v>873</v>
      </c>
      <c r="F535" s="916" t="s">
        <v>918</v>
      </c>
      <c r="G535" s="388">
        <v>75</v>
      </c>
      <c r="H535" s="388">
        <v>550</v>
      </c>
      <c r="I535" s="388">
        <v>70520</v>
      </c>
      <c r="J535" s="388">
        <v>63580</v>
      </c>
      <c r="K535" s="388">
        <v>270</v>
      </c>
      <c r="L535" s="388">
        <v>11440</v>
      </c>
      <c r="M535" s="388">
        <v>10930</v>
      </c>
      <c r="N535" s="388">
        <v>0</v>
      </c>
      <c r="O535" s="388"/>
      <c r="P535" s="388"/>
      <c r="Q535" s="853"/>
    </row>
    <row r="536" spans="1:17" customFormat="1">
      <c r="A536" s="99">
        <v>3015</v>
      </c>
      <c r="B536" s="916" t="s">
        <v>867</v>
      </c>
      <c r="C536" s="916" t="s">
        <v>868</v>
      </c>
      <c r="D536" s="916">
        <v>4877</v>
      </c>
      <c r="E536" s="916" t="s">
        <v>869</v>
      </c>
      <c r="F536" s="916" t="s">
        <v>870</v>
      </c>
      <c r="G536" s="388">
        <v>240</v>
      </c>
      <c r="H536" s="388">
        <v>550</v>
      </c>
      <c r="I536" s="388">
        <v>70520</v>
      </c>
      <c r="J536" s="388">
        <v>63580</v>
      </c>
      <c r="K536" s="388">
        <v>270</v>
      </c>
      <c r="L536" s="388">
        <v>11440</v>
      </c>
      <c r="M536" s="388">
        <v>10930</v>
      </c>
      <c r="N536" s="388">
        <v>0</v>
      </c>
      <c r="O536" s="388"/>
      <c r="P536" s="388"/>
      <c r="Q536" s="853"/>
    </row>
    <row r="537" spans="1:17" customFormat="1">
      <c r="A537" s="99">
        <v>3015</v>
      </c>
      <c r="B537" s="916" t="s">
        <v>867</v>
      </c>
      <c r="C537" s="916" t="s">
        <v>868</v>
      </c>
      <c r="D537" s="916">
        <v>4878</v>
      </c>
      <c r="E537" s="916" t="s">
        <v>873</v>
      </c>
      <c r="F537" s="916" t="s">
        <v>893</v>
      </c>
      <c r="G537" s="388">
        <v>75</v>
      </c>
      <c r="H537" s="388">
        <v>1400</v>
      </c>
      <c r="I537" s="388">
        <v>68030</v>
      </c>
      <c r="J537" s="388">
        <v>61090</v>
      </c>
      <c r="K537" s="388">
        <v>270</v>
      </c>
      <c r="L537" s="388">
        <v>11440</v>
      </c>
      <c r="M537" s="388">
        <v>10930</v>
      </c>
      <c r="N537" s="388">
        <v>0</v>
      </c>
      <c r="O537" s="388"/>
      <c r="P537" s="388"/>
      <c r="Q537" s="853"/>
    </row>
    <row r="538" spans="1:17" customFormat="1">
      <c r="A538" s="99">
        <v>3015</v>
      </c>
      <c r="B538" s="916" t="s">
        <v>867</v>
      </c>
      <c r="C538" s="916" t="s">
        <v>868</v>
      </c>
      <c r="D538" s="916">
        <v>4879</v>
      </c>
      <c r="E538" s="916" t="s">
        <v>873</v>
      </c>
      <c r="F538" s="916" t="s">
        <v>905</v>
      </c>
      <c r="G538" s="388">
        <v>75</v>
      </c>
      <c r="H538" s="388">
        <v>550</v>
      </c>
      <c r="I538" s="388">
        <v>70520</v>
      </c>
      <c r="J538" s="388">
        <v>63580</v>
      </c>
      <c r="K538" s="388">
        <v>270</v>
      </c>
      <c r="L538" s="388">
        <v>11440</v>
      </c>
      <c r="M538" s="388">
        <v>10930</v>
      </c>
      <c r="N538" s="388">
        <v>0</v>
      </c>
      <c r="O538" s="388"/>
      <c r="P538" s="388"/>
      <c r="Q538" s="853"/>
    </row>
    <row r="539" spans="1:17" customFormat="1">
      <c r="A539" s="99">
        <v>3015</v>
      </c>
      <c r="B539" s="916" t="s">
        <v>867</v>
      </c>
      <c r="C539" s="916" t="s">
        <v>868</v>
      </c>
      <c r="D539" s="916">
        <v>4880</v>
      </c>
      <c r="E539" s="916" t="s">
        <v>871</v>
      </c>
      <c r="F539" s="916" t="s">
        <v>872</v>
      </c>
      <c r="G539" s="388">
        <v>210</v>
      </c>
      <c r="H539" s="388">
        <v>550</v>
      </c>
      <c r="I539" s="388">
        <v>70520</v>
      </c>
      <c r="J539" s="388">
        <v>63580</v>
      </c>
      <c r="K539" s="388">
        <v>270</v>
      </c>
      <c r="L539" s="388">
        <v>11440</v>
      </c>
      <c r="M539" s="388">
        <v>10930</v>
      </c>
      <c r="N539" s="388">
        <v>0</v>
      </c>
      <c r="O539" s="388"/>
      <c r="P539" s="388"/>
      <c r="Q539" s="853"/>
    </row>
    <row r="540" spans="1:17" customFormat="1">
      <c r="A540" s="99">
        <v>3015</v>
      </c>
      <c r="B540" s="916" t="s">
        <v>867</v>
      </c>
      <c r="C540" s="916" t="s">
        <v>868</v>
      </c>
      <c r="D540" s="916">
        <v>4881</v>
      </c>
      <c r="E540" s="916" t="s">
        <v>873</v>
      </c>
      <c r="F540" s="916" t="s">
        <v>885</v>
      </c>
      <c r="G540" s="388">
        <v>75</v>
      </c>
      <c r="H540" s="388">
        <v>550</v>
      </c>
      <c r="I540" s="388">
        <v>70520</v>
      </c>
      <c r="J540" s="388">
        <v>63580</v>
      </c>
      <c r="K540" s="388">
        <v>270</v>
      </c>
      <c r="L540" s="388">
        <v>11440</v>
      </c>
      <c r="M540" s="388">
        <v>10930</v>
      </c>
      <c r="N540" s="388">
        <v>0</v>
      </c>
      <c r="O540" s="388"/>
      <c r="P540" s="388"/>
      <c r="Q540" s="853"/>
    </row>
    <row r="541" spans="1:17" customFormat="1">
      <c r="A541" s="99">
        <v>3015</v>
      </c>
      <c r="B541" s="916" t="s">
        <v>867</v>
      </c>
      <c r="C541" s="916" t="s">
        <v>868</v>
      </c>
      <c r="D541" s="916">
        <v>4882</v>
      </c>
      <c r="E541" s="916" t="s">
        <v>198</v>
      </c>
      <c r="F541" s="916" t="s">
        <v>919</v>
      </c>
      <c r="G541" s="388">
        <v>300</v>
      </c>
      <c r="H541" s="388">
        <v>550</v>
      </c>
      <c r="I541" s="388">
        <v>70520</v>
      </c>
      <c r="J541" s="388">
        <v>63580</v>
      </c>
      <c r="K541" s="388">
        <v>270</v>
      </c>
      <c r="L541" s="388">
        <v>11440</v>
      </c>
      <c r="M541" s="388">
        <v>10930</v>
      </c>
      <c r="N541" s="388">
        <v>0</v>
      </c>
      <c r="O541" s="388"/>
      <c r="P541" s="388"/>
      <c r="Q541" s="853"/>
    </row>
    <row r="542" spans="1:17" customFormat="1">
      <c r="A542" s="99">
        <v>3015</v>
      </c>
      <c r="B542" s="916" t="s">
        <v>867</v>
      </c>
      <c r="C542" s="916" t="s">
        <v>868</v>
      </c>
      <c r="D542" s="916">
        <v>4883</v>
      </c>
      <c r="E542" s="916" t="s">
        <v>873</v>
      </c>
      <c r="F542" s="916" t="s">
        <v>909</v>
      </c>
      <c r="G542" s="388">
        <v>125</v>
      </c>
      <c r="H542" s="388">
        <v>550</v>
      </c>
      <c r="I542" s="388">
        <v>70520</v>
      </c>
      <c r="J542" s="388">
        <v>63580</v>
      </c>
      <c r="K542" s="388">
        <v>270</v>
      </c>
      <c r="L542" s="388">
        <v>11440</v>
      </c>
      <c r="M542" s="388">
        <v>10930</v>
      </c>
      <c r="N542" s="388">
        <v>0</v>
      </c>
      <c r="O542" s="388"/>
      <c r="P542" s="388"/>
      <c r="Q542" s="853"/>
    </row>
    <row r="543" spans="1:17" customFormat="1">
      <c r="A543" s="99">
        <v>3015</v>
      </c>
      <c r="B543" s="916" t="s">
        <v>867</v>
      </c>
      <c r="C543" s="916" t="s">
        <v>868</v>
      </c>
      <c r="D543" s="916">
        <v>4884</v>
      </c>
      <c r="E543" s="916" t="s">
        <v>873</v>
      </c>
      <c r="F543" s="916" t="s">
        <v>910</v>
      </c>
      <c r="G543" s="388">
        <v>75</v>
      </c>
      <c r="H543" s="388">
        <v>550</v>
      </c>
      <c r="I543" s="388">
        <v>70520</v>
      </c>
      <c r="J543" s="388">
        <v>63580</v>
      </c>
      <c r="K543" s="388">
        <v>270</v>
      </c>
      <c r="L543" s="388">
        <v>11440</v>
      </c>
      <c r="M543" s="388">
        <v>10930</v>
      </c>
      <c r="N543" s="388">
        <v>0</v>
      </c>
      <c r="O543" s="388"/>
      <c r="P543" s="388"/>
      <c r="Q543" s="853"/>
    </row>
    <row r="544" spans="1:17" customFormat="1">
      <c r="A544" s="99">
        <v>3015</v>
      </c>
      <c r="B544" s="916" t="s">
        <v>867</v>
      </c>
      <c r="C544" s="916" t="s">
        <v>868</v>
      </c>
      <c r="D544" s="916">
        <v>4885</v>
      </c>
      <c r="E544" s="916" t="s">
        <v>873</v>
      </c>
      <c r="F544" s="916" t="s">
        <v>259</v>
      </c>
      <c r="G544" s="388">
        <v>75</v>
      </c>
      <c r="H544" s="388">
        <v>1400</v>
      </c>
      <c r="I544" s="388">
        <v>68030</v>
      </c>
      <c r="J544" s="388">
        <v>61090</v>
      </c>
      <c r="K544" s="388">
        <v>270</v>
      </c>
      <c r="L544" s="388">
        <v>11440</v>
      </c>
      <c r="M544" s="388">
        <v>10930</v>
      </c>
      <c r="N544" s="388">
        <v>6170</v>
      </c>
      <c r="O544" s="388"/>
      <c r="P544" s="388"/>
      <c r="Q544" s="853"/>
    </row>
    <row r="545" spans="1:17" customFormat="1">
      <c r="A545" s="99">
        <v>3015</v>
      </c>
      <c r="B545" s="916" t="s">
        <v>867</v>
      </c>
      <c r="C545" s="916" t="s">
        <v>868</v>
      </c>
      <c r="D545" s="916">
        <v>4886</v>
      </c>
      <c r="E545" s="916" t="s">
        <v>198</v>
      </c>
      <c r="F545" s="916" t="s">
        <v>920</v>
      </c>
      <c r="G545" s="388">
        <v>225</v>
      </c>
      <c r="H545" s="388">
        <v>550</v>
      </c>
      <c r="I545" s="388">
        <v>70520</v>
      </c>
      <c r="J545" s="388">
        <v>63580</v>
      </c>
      <c r="K545" s="388">
        <v>270</v>
      </c>
      <c r="L545" s="388">
        <v>11440</v>
      </c>
      <c r="M545" s="388">
        <v>10930</v>
      </c>
      <c r="N545" s="388">
        <v>0</v>
      </c>
      <c r="O545" s="388"/>
      <c r="P545" s="388"/>
      <c r="Q545" s="853"/>
    </row>
    <row r="546" spans="1:17" customFormat="1">
      <c r="A546" s="99">
        <v>3015</v>
      </c>
      <c r="B546" s="916" t="s">
        <v>867</v>
      </c>
      <c r="C546" s="916" t="s">
        <v>868</v>
      </c>
      <c r="D546" s="916">
        <v>4887</v>
      </c>
      <c r="E546" s="916" t="s">
        <v>869</v>
      </c>
      <c r="F546" s="916" t="s">
        <v>921</v>
      </c>
      <c r="G546" s="388">
        <v>325</v>
      </c>
      <c r="H546" s="388">
        <v>1400</v>
      </c>
      <c r="I546" s="388">
        <v>68030</v>
      </c>
      <c r="J546" s="388">
        <v>61090</v>
      </c>
      <c r="K546" s="388">
        <v>270</v>
      </c>
      <c r="L546" s="388">
        <v>11440</v>
      </c>
      <c r="M546" s="388">
        <v>10930</v>
      </c>
      <c r="N546" s="388">
        <v>0</v>
      </c>
      <c r="O546" s="388"/>
      <c r="P546" s="388"/>
      <c r="Q546" s="853"/>
    </row>
    <row r="547" spans="1:17" customFormat="1">
      <c r="A547" s="99">
        <v>3015</v>
      </c>
      <c r="B547" s="916" t="s">
        <v>867</v>
      </c>
      <c r="C547" s="916" t="s">
        <v>868</v>
      </c>
      <c r="D547" s="916">
        <v>4887</v>
      </c>
      <c r="E547" s="916" t="s">
        <v>871</v>
      </c>
      <c r="F547" s="916" t="s">
        <v>921</v>
      </c>
      <c r="G547" s="388">
        <v>200</v>
      </c>
      <c r="H547" s="388">
        <v>1400</v>
      </c>
      <c r="I547" s="388">
        <v>68030</v>
      </c>
      <c r="J547" s="388">
        <v>61090</v>
      </c>
      <c r="K547" s="388">
        <v>270</v>
      </c>
      <c r="L547" s="388">
        <v>11440</v>
      </c>
      <c r="M547" s="388">
        <v>10930</v>
      </c>
      <c r="N547" s="388">
        <v>0</v>
      </c>
      <c r="O547" s="388"/>
      <c r="P547" s="388"/>
      <c r="Q547" s="853"/>
    </row>
    <row r="548" spans="1:17" customFormat="1">
      <c r="A548" s="99">
        <v>3015</v>
      </c>
      <c r="B548" s="916" t="s">
        <v>867</v>
      </c>
      <c r="C548" s="916" t="s">
        <v>868</v>
      </c>
      <c r="D548" s="916">
        <v>4888</v>
      </c>
      <c r="E548" s="916" t="s">
        <v>873</v>
      </c>
      <c r="F548" s="916" t="s">
        <v>922</v>
      </c>
      <c r="G548" s="388">
        <v>75</v>
      </c>
      <c r="H548" s="388">
        <v>1400</v>
      </c>
      <c r="I548" s="388">
        <v>68030</v>
      </c>
      <c r="J548" s="388">
        <v>61090</v>
      </c>
      <c r="K548" s="388">
        <v>270</v>
      </c>
      <c r="L548" s="388">
        <v>11440</v>
      </c>
      <c r="M548" s="388">
        <v>10930</v>
      </c>
      <c r="N548" s="388">
        <v>0</v>
      </c>
      <c r="O548" s="388"/>
      <c r="P548" s="388"/>
      <c r="Q548" s="853"/>
    </row>
    <row r="549" spans="1:17" customFormat="1">
      <c r="A549" s="99">
        <v>3015</v>
      </c>
      <c r="B549" s="916" t="s">
        <v>867</v>
      </c>
      <c r="C549" s="916" t="s">
        <v>868</v>
      </c>
      <c r="D549" s="916">
        <v>4889</v>
      </c>
      <c r="E549" s="916" t="s">
        <v>871</v>
      </c>
      <c r="F549" s="916" t="s">
        <v>918</v>
      </c>
      <c r="G549" s="388">
        <v>200</v>
      </c>
      <c r="H549" s="388">
        <v>550</v>
      </c>
      <c r="I549" s="388">
        <v>70520</v>
      </c>
      <c r="J549" s="388">
        <v>63580</v>
      </c>
      <c r="K549" s="388">
        <v>270</v>
      </c>
      <c r="L549" s="388">
        <v>11440</v>
      </c>
      <c r="M549" s="388">
        <v>10930</v>
      </c>
      <c r="N549" s="388">
        <v>0</v>
      </c>
      <c r="O549" s="388"/>
      <c r="P549" s="388"/>
      <c r="Q549" s="853"/>
    </row>
    <row r="550" spans="1:17" customFormat="1">
      <c r="A550" s="99">
        <v>3015</v>
      </c>
      <c r="B550" s="916" t="s">
        <v>867</v>
      </c>
      <c r="C550" s="916" t="s">
        <v>868</v>
      </c>
      <c r="D550" s="916">
        <v>4890</v>
      </c>
      <c r="E550" s="916" t="s">
        <v>873</v>
      </c>
      <c r="F550" s="916" t="s">
        <v>923</v>
      </c>
      <c r="G550" s="388">
        <v>75</v>
      </c>
      <c r="H550" s="388">
        <v>1400</v>
      </c>
      <c r="I550" s="388">
        <v>68030</v>
      </c>
      <c r="J550" s="388">
        <v>61090</v>
      </c>
      <c r="K550" s="388">
        <v>270</v>
      </c>
      <c r="L550" s="388">
        <v>11440</v>
      </c>
      <c r="M550" s="388">
        <v>10930</v>
      </c>
      <c r="N550" s="388">
        <v>0</v>
      </c>
      <c r="O550" s="388"/>
      <c r="P550" s="388"/>
      <c r="Q550" s="853"/>
    </row>
    <row r="551" spans="1:17" customFormat="1">
      <c r="A551" s="99">
        <v>3015</v>
      </c>
      <c r="B551" s="916" t="s">
        <v>867</v>
      </c>
      <c r="C551" s="916" t="s">
        <v>868</v>
      </c>
      <c r="D551" s="916">
        <v>4891</v>
      </c>
      <c r="E551" s="916" t="s">
        <v>873</v>
      </c>
      <c r="F551" s="916" t="s">
        <v>924</v>
      </c>
      <c r="G551" s="388">
        <v>75</v>
      </c>
      <c r="H551" s="388">
        <v>1400</v>
      </c>
      <c r="I551" s="388">
        <v>68030</v>
      </c>
      <c r="J551" s="388">
        <v>61090</v>
      </c>
      <c r="K551" s="388">
        <v>270</v>
      </c>
      <c r="L551" s="388">
        <v>11440</v>
      </c>
      <c r="M551" s="388">
        <v>10930</v>
      </c>
      <c r="N551" s="388">
        <v>0</v>
      </c>
      <c r="O551" s="388"/>
      <c r="P551" s="388"/>
      <c r="Q551" s="853"/>
    </row>
    <row r="552" spans="1:17" customFormat="1">
      <c r="A552" s="99">
        <v>3015</v>
      </c>
      <c r="B552" s="916" t="s">
        <v>867</v>
      </c>
      <c r="C552" s="916" t="s">
        <v>868</v>
      </c>
      <c r="D552" s="916">
        <v>4892</v>
      </c>
      <c r="E552" s="916" t="s">
        <v>871</v>
      </c>
      <c r="F552" s="916" t="s">
        <v>925</v>
      </c>
      <c r="G552" s="388">
        <v>200</v>
      </c>
      <c r="H552" s="388">
        <v>1400</v>
      </c>
      <c r="I552" s="388">
        <v>68030</v>
      </c>
      <c r="J552" s="388">
        <v>61090</v>
      </c>
      <c r="K552" s="388">
        <v>270</v>
      </c>
      <c r="L552" s="388">
        <v>11440</v>
      </c>
      <c r="M552" s="388">
        <v>10930</v>
      </c>
      <c r="N552" s="388">
        <v>0</v>
      </c>
      <c r="O552" s="388"/>
      <c r="P552" s="388"/>
      <c r="Q552" s="853"/>
    </row>
    <row r="553" spans="1:17" customFormat="1">
      <c r="A553" s="99">
        <v>3015</v>
      </c>
      <c r="B553" s="916" t="s">
        <v>867</v>
      </c>
      <c r="C553" s="916" t="s">
        <v>868</v>
      </c>
      <c r="D553" s="916">
        <v>4892</v>
      </c>
      <c r="E553" s="916" t="s">
        <v>873</v>
      </c>
      <c r="F553" s="916" t="s">
        <v>925</v>
      </c>
      <c r="G553" s="388">
        <v>75</v>
      </c>
      <c r="H553" s="388">
        <v>1400</v>
      </c>
      <c r="I553" s="388">
        <v>68030</v>
      </c>
      <c r="J553" s="388">
        <v>61090</v>
      </c>
      <c r="K553" s="388">
        <v>270</v>
      </c>
      <c r="L553" s="388">
        <v>11440</v>
      </c>
      <c r="M553" s="388">
        <v>10930</v>
      </c>
      <c r="N553" s="388">
        <v>0</v>
      </c>
      <c r="O553" s="388"/>
      <c r="P553" s="388"/>
      <c r="Q553" s="853"/>
    </row>
    <row r="554" spans="1:17" customFormat="1">
      <c r="A554" s="99">
        <v>3015</v>
      </c>
      <c r="B554" s="916" t="s">
        <v>867</v>
      </c>
      <c r="C554" s="916" t="s">
        <v>868</v>
      </c>
      <c r="D554" s="916">
        <v>4893</v>
      </c>
      <c r="E554" s="916" t="s">
        <v>873</v>
      </c>
      <c r="F554" s="916" t="s">
        <v>926</v>
      </c>
      <c r="G554" s="388">
        <v>75</v>
      </c>
      <c r="H554" s="388">
        <v>1400</v>
      </c>
      <c r="I554" s="388">
        <v>68030</v>
      </c>
      <c r="J554" s="388">
        <v>61090</v>
      </c>
      <c r="K554" s="388">
        <v>270</v>
      </c>
      <c r="L554" s="388">
        <v>11440</v>
      </c>
      <c r="M554" s="388">
        <v>10930</v>
      </c>
      <c r="N554" s="388">
        <v>0</v>
      </c>
      <c r="O554" s="388"/>
      <c r="P554" s="388"/>
      <c r="Q554" s="853"/>
    </row>
    <row r="555" spans="1:17" customFormat="1">
      <c r="A555" s="99">
        <v>3015</v>
      </c>
      <c r="B555" s="916" t="s">
        <v>867</v>
      </c>
      <c r="C555" s="916" t="s">
        <v>868</v>
      </c>
      <c r="D555" s="916">
        <v>4894</v>
      </c>
      <c r="E555" s="916" t="s">
        <v>873</v>
      </c>
      <c r="F555" s="916" t="s">
        <v>874</v>
      </c>
      <c r="G555" s="388">
        <v>75</v>
      </c>
      <c r="H555" s="388">
        <v>1400</v>
      </c>
      <c r="I555" s="388">
        <v>68030</v>
      </c>
      <c r="J555" s="388">
        <v>61090</v>
      </c>
      <c r="K555" s="388">
        <v>270</v>
      </c>
      <c r="L555" s="388">
        <v>11440</v>
      </c>
      <c r="M555" s="388">
        <v>10930</v>
      </c>
      <c r="N555" s="388">
        <v>0</v>
      </c>
      <c r="O555" s="388"/>
      <c r="P555" s="388"/>
      <c r="Q555" s="853"/>
    </row>
    <row r="556" spans="1:17" customFormat="1">
      <c r="A556" s="99">
        <v>3015</v>
      </c>
      <c r="B556" s="916" t="s">
        <v>867</v>
      </c>
      <c r="C556" s="916" t="s">
        <v>868</v>
      </c>
      <c r="D556" s="916">
        <v>4895</v>
      </c>
      <c r="E556" s="916" t="s">
        <v>871</v>
      </c>
      <c r="F556" s="916" t="s">
        <v>883</v>
      </c>
      <c r="G556" s="388">
        <v>200</v>
      </c>
      <c r="H556" s="388">
        <v>550</v>
      </c>
      <c r="I556" s="388">
        <v>70520</v>
      </c>
      <c r="J556" s="388">
        <v>63580</v>
      </c>
      <c r="K556" s="388">
        <v>270</v>
      </c>
      <c r="L556" s="388">
        <v>11440</v>
      </c>
      <c r="M556" s="388">
        <v>10930</v>
      </c>
      <c r="N556" s="388">
        <v>0</v>
      </c>
      <c r="O556" s="388"/>
      <c r="P556" s="388"/>
      <c r="Q556" s="853"/>
    </row>
    <row r="557" spans="1:17" customFormat="1">
      <c r="A557" s="99">
        <v>3015</v>
      </c>
      <c r="B557" s="916" t="s">
        <v>867</v>
      </c>
      <c r="C557" s="916" t="s">
        <v>868</v>
      </c>
      <c r="D557" s="916">
        <v>4895</v>
      </c>
      <c r="E557" s="916" t="s">
        <v>873</v>
      </c>
      <c r="F557" s="916" t="s">
        <v>906</v>
      </c>
      <c r="G557" s="388">
        <v>75</v>
      </c>
      <c r="H557" s="388">
        <v>550</v>
      </c>
      <c r="I557" s="388">
        <v>70520</v>
      </c>
      <c r="J557" s="388">
        <v>63580</v>
      </c>
      <c r="K557" s="388">
        <v>270</v>
      </c>
      <c r="L557" s="388">
        <v>11440</v>
      </c>
      <c r="M557" s="388">
        <v>10930</v>
      </c>
      <c r="N557" s="388">
        <v>0</v>
      </c>
      <c r="O557" s="388"/>
      <c r="P557" s="388"/>
      <c r="Q557" s="853"/>
    </row>
    <row r="558" spans="1:17" customFormat="1">
      <c r="A558" s="99">
        <v>3015</v>
      </c>
      <c r="B558" s="916" t="s">
        <v>867</v>
      </c>
      <c r="C558" s="916" t="s">
        <v>868</v>
      </c>
      <c r="D558" s="916">
        <v>4896</v>
      </c>
      <c r="E558" s="916" t="s">
        <v>873</v>
      </c>
      <c r="F558" s="916" t="s">
        <v>888</v>
      </c>
      <c r="G558" s="388">
        <v>75</v>
      </c>
      <c r="H558" s="388">
        <v>1400</v>
      </c>
      <c r="I558" s="388">
        <v>68030</v>
      </c>
      <c r="J558" s="388">
        <v>61090</v>
      </c>
      <c r="K558" s="388">
        <v>270</v>
      </c>
      <c r="L558" s="388">
        <v>11440</v>
      </c>
      <c r="M558" s="388">
        <v>10930</v>
      </c>
      <c r="N558" s="388">
        <v>6170</v>
      </c>
      <c r="O558" s="388"/>
      <c r="P558" s="388"/>
      <c r="Q558" s="853"/>
    </row>
    <row r="559" spans="1:17" customFormat="1">
      <c r="A559" s="99">
        <v>3015</v>
      </c>
      <c r="B559" s="916" t="s">
        <v>867</v>
      </c>
      <c r="C559" s="916" t="s">
        <v>868</v>
      </c>
      <c r="D559" s="916">
        <v>4897</v>
      </c>
      <c r="E559" s="916" t="s">
        <v>871</v>
      </c>
      <c r="F559" s="916" t="s">
        <v>885</v>
      </c>
      <c r="G559" s="388">
        <v>200</v>
      </c>
      <c r="H559" s="388">
        <v>550</v>
      </c>
      <c r="I559" s="388">
        <v>70520</v>
      </c>
      <c r="J559" s="388">
        <v>63580</v>
      </c>
      <c r="K559" s="388">
        <v>270</v>
      </c>
      <c r="L559" s="388">
        <v>11440</v>
      </c>
      <c r="M559" s="388">
        <v>10930</v>
      </c>
      <c r="N559" s="388">
        <v>0</v>
      </c>
      <c r="O559" s="388"/>
      <c r="P559" s="388"/>
      <c r="Q559" s="853"/>
    </row>
    <row r="560" spans="1:17" customFormat="1">
      <c r="A560" s="99">
        <v>3015</v>
      </c>
      <c r="B560" s="916" t="s">
        <v>867</v>
      </c>
      <c r="C560" s="916" t="s">
        <v>868</v>
      </c>
      <c r="D560" s="916">
        <v>4898</v>
      </c>
      <c r="E560" s="916" t="s">
        <v>873</v>
      </c>
      <c r="F560" s="916" t="s">
        <v>894</v>
      </c>
      <c r="G560" s="388">
        <v>75</v>
      </c>
      <c r="H560" s="388">
        <v>1400</v>
      </c>
      <c r="I560" s="388">
        <v>68030</v>
      </c>
      <c r="J560" s="388">
        <v>61090</v>
      </c>
      <c r="K560" s="388">
        <v>270</v>
      </c>
      <c r="L560" s="388">
        <v>11440</v>
      </c>
      <c r="M560" s="388">
        <v>10930</v>
      </c>
      <c r="N560" s="388">
        <v>0</v>
      </c>
      <c r="O560" s="388"/>
      <c r="P560" s="388"/>
      <c r="Q560" s="853"/>
    </row>
    <row r="561" spans="1:17" customFormat="1">
      <c r="A561" s="99">
        <v>3015</v>
      </c>
      <c r="B561" s="916" t="s">
        <v>867</v>
      </c>
      <c r="C561" s="916" t="s">
        <v>868</v>
      </c>
      <c r="D561" s="916">
        <v>4899</v>
      </c>
      <c r="E561" s="916" t="s">
        <v>873</v>
      </c>
      <c r="F561" s="916" t="s">
        <v>927</v>
      </c>
      <c r="G561" s="388">
        <v>75</v>
      </c>
      <c r="H561" s="388">
        <v>1400</v>
      </c>
      <c r="I561" s="388">
        <v>68030</v>
      </c>
      <c r="J561" s="388">
        <v>61090</v>
      </c>
      <c r="K561" s="388">
        <v>270</v>
      </c>
      <c r="L561" s="388">
        <v>11440</v>
      </c>
      <c r="M561" s="388">
        <v>10930</v>
      </c>
      <c r="N561" s="388">
        <v>0</v>
      </c>
      <c r="O561" s="388"/>
      <c r="P561" s="388"/>
      <c r="Q561" s="853"/>
    </row>
    <row r="562" spans="1:17" customFormat="1">
      <c r="A562" s="99">
        <v>3015</v>
      </c>
      <c r="B562" s="916" t="s">
        <v>867</v>
      </c>
      <c r="C562" s="916" t="s">
        <v>868</v>
      </c>
      <c r="D562" s="916">
        <v>4900</v>
      </c>
      <c r="E562" s="916" t="s">
        <v>873</v>
      </c>
      <c r="F562" s="916" t="s">
        <v>928</v>
      </c>
      <c r="G562" s="388">
        <v>75</v>
      </c>
      <c r="H562" s="388">
        <v>1400</v>
      </c>
      <c r="I562" s="388">
        <v>68030</v>
      </c>
      <c r="J562" s="388">
        <v>61090</v>
      </c>
      <c r="K562" s="388">
        <v>270</v>
      </c>
      <c r="L562" s="388">
        <v>11440</v>
      </c>
      <c r="M562" s="388">
        <v>10930</v>
      </c>
      <c r="N562" s="388">
        <v>0</v>
      </c>
      <c r="O562" s="388"/>
      <c r="P562" s="388"/>
      <c r="Q562" s="853"/>
    </row>
    <row r="563" spans="1:17" customFormat="1">
      <c r="A563" s="99">
        <v>3015</v>
      </c>
      <c r="B563" s="916" t="s">
        <v>867</v>
      </c>
      <c r="C563" s="916" t="s">
        <v>868</v>
      </c>
      <c r="D563" s="916">
        <v>4901</v>
      </c>
      <c r="E563" s="916" t="s">
        <v>871</v>
      </c>
      <c r="F563" s="916" t="s">
        <v>908</v>
      </c>
      <c r="G563" s="388">
        <v>200</v>
      </c>
      <c r="H563" s="388">
        <v>1400</v>
      </c>
      <c r="I563" s="388">
        <v>68030</v>
      </c>
      <c r="J563" s="388">
        <v>61090</v>
      </c>
      <c r="K563" s="388">
        <v>270</v>
      </c>
      <c r="L563" s="388">
        <v>11440</v>
      </c>
      <c r="M563" s="388">
        <v>10930</v>
      </c>
      <c r="N563" s="388">
        <v>0</v>
      </c>
      <c r="O563" s="388"/>
      <c r="P563" s="388"/>
      <c r="Q563" s="853"/>
    </row>
    <row r="564" spans="1:17" customFormat="1">
      <c r="A564" s="99">
        <v>3015</v>
      </c>
      <c r="B564" s="916" t="s">
        <v>867</v>
      </c>
      <c r="C564" s="916" t="s">
        <v>868</v>
      </c>
      <c r="D564" s="916">
        <v>4902</v>
      </c>
      <c r="E564" s="916" t="s">
        <v>869</v>
      </c>
      <c r="F564" s="916" t="s">
        <v>929</v>
      </c>
      <c r="G564" s="388">
        <v>325</v>
      </c>
      <c r="H564" s="388">
        <v>1400</v>
      </c>
      <c r="I564" s="388">
        <v>68030</v>
      </c>
      <c r="J564" s="388">
        <v>61090</v>
      </c>
      <c r="K564" s="388">
        <v>270</v>
      </c>
      <c r="L564" s="388">
        <v>11440</v>
      </c>
      <c r="M564" s="388">
        <v>10930</v>
      </c>
      <c r="N564" s="388">
        <v>0</v>
      </c>
      <c r="O564" s="388"/>
      <c r="P564" s="388"/>
      <c r="Q564" s="853"/>
    </row>
    <row r="565" spans="1:17" customFormat="1">
      <c r="A565" s="99">
        <v>3015</v>
      </c>
      <c r="B565" s="916" t="s">
        <v>867</v>
      </c>
      <c r="C565" s="916" t="s">
        <v>868</v>
      </c>
      <c r="D565" s="916">
        <v>4902</v>
      </c>
      <c r="E565" s="916" t="s">
        <v>871</v>
      </c>
      <c r="F565" s="916" t="s">
        <v>929</v>
      </c>
      <c r="G565" s="388">
        <v>200</v>
      </c>
      <c r="H565" s="388">
        <v>1400</v>
      </c>
      <c r="I565" s="388">
        <v>68030</v>
      </c>
      <c r="J565" s="388">
        <v>61090</v>
      </c>
      <c r="K565" s="388">
        <v>270</v>
      </c>
      <c r="L565" s="388">
        <v>11440</v>
      </c>
      <c r="M565" s="388">
        <v>10930</v>
      </c>
      <c r="N565" s="388">
        <v>0</v>
      </c>
      <c r="O565" s="388"/>
      <c r="P565" s="388"/>
      <c r="Q565" s="853"/>
    </row>
    <row r="566" spans="1:17" customFormat="1">
      <c r="A566" s="99">
        <v>3015</v>
      </c>
      <c r="B566" s="916" t="s">
        <v>867</v>
      </c>
      <c r="C566" s="916" t="s">
        <v>868</v>
      </c>
      <c r="D566" s="916">
        <v>4903</v>
      </c>
      <c r="E566" s="916" t="s">
        <v>869</v>
      </c>
      <c r="F566" s="916" t="s">
        <v>930</v>
      </c>
      <c r="G566" s="388">
        <v>325</v>
      </c>
      <c r="H566" s="388">
        <v>1400</v>
      </c>
      <c r="I566" s="388">
        <v>68030</v>
      </c>
      <c r="J566" s="388">
        <v>61090</v>
      </c>
      <c r="K566" s="388">
        <v>270</v>
      </c>
      <c r="L566" s="388">
        <v>11440</v>
      </c>
      <c r="M566" s="388">
        <v>10930</v>
      </c>
      <c r="N566" s="388">
        <v>0</v>
      </c>
      <c r="O566" s="388"/>
      <c r="P566" s="388"/>
      <c r="Q566" s="853"/>
    </row>
    <row r="567" spans="1:17" customFormat="1">
      <c r="A567" s="99">
        <v>3015</v>
      </c>
      <c r="B567" s="916" t="s">
        <v>867</v>
      </c>
      <c r="C567" s="916" t="s">
        <v>868</v>
      </c>
      <c r="D567" s="916">
        <v>4903</v>
      </c>
      <c r="E567" s="916" t="s">
        <v>871</v>
      </c>
      <c r="F567" s="916" t="s">
        <v>930</v>
      </c>
      <c r="G567" s="388">
        <v>200</v>
      </c>
      <c r="H567" s="388">
        <v>1400</v>
      </c>
      <c r="I567" s="388">
        <v>68030</v>
      </c>
      <c r="J567" s="388">
        <v>61090</v>
      </c>
      <c r="K567" s="388">
        <v>270</v>
      </c>
      <c r="L567" s="388">
        <v>11440</v>
      </c>
      <c r="M567" s="388">
        <v>10930</v>
      </c>
      <c r="N567" s="388">
        <v>0</v>
      </c>
      <c r="O567" s="388"/>
      <c r="P567" s="388"/>
      <c r="Q567" s="853"/>
    </row>
    <row r="568" spans="1:17" customFormat="1">
      <c r="A568" s="99">
        <v>3015</v>
      </c>
      <c r="B568" s="916" t="s">
        <v>867</v>
      </c>
      <c r="C568" s="916" t="s">
        <v>868</v>
      </c>
      <c r="D568" s="916">
        <v>4904</v>
      </c>
      <c r="E568" s="916" t="s">
        <v>871</v>
      </c>
      <c r="F568" s="916" t="s">
        <v>931</v>
      </c>
      <c r="G568" s="388">
        <v>200</v>
      </c>
      <c r="H568" s="388">
        <v>1400</v>
      </c>
      <c r="I568" s="388">
        <v>68030</v>
      </c>
      <c r="J568" s="388">
        <v>61090</v>
      </c>
      <c r="K568" s="388">
        <v>270</v>
      </c>
      <c r="L568" s="388">
        <v>11440</v>
      </c>
      <c r="M568" s="388">
        <v>10930</v>
      </c>
      <c r="N568" s="388">
        <v>0</v>
      </c>
      <c r="O568" s="388"/>
      <c r="P568" s="388"/>
      <c r="Q568" s="853"/>
    </row>
    <row r="569" spans="1:17" customFormat="1">
      <c r="A569" s="99">
        <v>3015</v>
      </c>
      <c r="B569" s="916" t="s">
        <v>867</v>
      </c>
      <c r="C569" s="916" t="s">
        <v>868</v>
      </c>
      <c r="D569" s="916">
        <v>4904</v>
      </c>
      <c r="E569" s="916" t="s">
        <v>873</v>
      </c>
      <c r="F569" s="916" t="s">
        <v>931</v>
      </c>
      <c r="G569" s="388">
        <v>75</v>
      </c>
      <c r="H569" s="388">
        <v>1400</v>
      </c>
      <c r="I569" s="388">
        <v>68030</v>
      </c>
      <c r="J569" s="388">
        <v>61090</v>
      </c>
      <c r="K569" s="388">
        <v>270</v>
      </c>
      <c r="L569" s="388">
        <v>11440</v>
      </c>
      <c r="M569" s="388">
        <v>10930</v>
      </c>
      <c r="N569" s="388">
        <v>0</v>
      </c>
      <c r="O569" s="388"/>
      <c r="P569" s="388"/>
      <c r="Q569" s="853"/>
    </row>
    <row r="570" spans="1:17" customFormat="1">
      <c r="A570" s="99">
        <v>3015</v>
      </c>
      <c r="B570" s="916" t="s">
        <v>867</v>
      </c>
      <c r="C570" s="916" t="s">
        <v>868</v>
      </c>
      <c r="D570" s="916">
        <v>4905</v>
      </c>
      <c r="E570" s="916" t="s">
        <v>873</v>
      </c>
      <c r="F570" s="916" t="s">
        <v>877</v>
      </c>
      <c r="G570" s="388">
        <v>75</v>
      </c>
      <c r="H570" s="388">
        <v>1400</v>
      </c>
      <c r="I570" s="388">
        <v>68030</v>
      </c>
      <c r="J570" s="388">
        <v>61090</v>
      </c>
      <c r="K570" s="388">
        <v>270</v>
      </c>
      <c r="L570" s="388">
        <v>11440</v>
      </c>
      <c r="M570" s="388">
        <v>10930</v>
      </c>
      <c r="N570" s="388">
        <v>6170</v>
      </c>
      <c r="O570" s="388"/>
      <c r="P570" s="388"/>
      <c r="Q570" s="853"/>
    </row>
    <row r="571" spans="1:17" customFormat="1">
      <c r="A571" s="99">
        <v>3015</v>
      </c>
      <c r="B571" s="916" t="s">
        <v>867</v>
      </c>
      <c r="C571" s="916" t="s">
        <v>868</v>
      </c>
      <c r="D571" s="916">
        <v>4906</v>
      </c>
      <c r="E571" s="916" t="s">
        <v>873</v>
      </c>
      <c r="F571" s="916" t="s">
        <v>892</v>
      </c>
      <c r="G571" s="388">
        <v>75</v>
      </c>
      <c r="H571" s="388">
        <v>1400</v>
      </c>
      <c r="I571" s="388">
        <v>68030</v>
      </c>
      <c r="J571" s="388">
        <v>61090</v>
      </c>
      <c r="K571" s="388">
        <v>270</v>
      </c>
      <c r="L571" s="388">
        <v>11440</v>
      </c>
      <c r="M571" s="388">
        <v>10930</v>
      </c>
      <c r="N571" s="388">
        <v>0</v>
      </c>
      <c r="O571" s="388"/>
      <c r="P571" s="388"/>
      <c r="Q571" s="853"/>
    </row>
    <row r="572" spans="1:17" customFormat="1">
      <c r="A572" s="99">
        <v>3015</v>
      </c>
      <c r="B572" s="916" t="s">
        <v>867</v>
      </c>
      <c r="C572" s="916" t="s">
        <v>868</v>
      </c>
      <c r="D572" s="916">
        <v>4907</v>
      </c>
      <c r="E572" s="916" t="s">
        <v>873</v>
      </c>
      <c r="F572" s="916" t="s">
        <v>889</v>
      </c>
      <c r="G572" s="388">
        <v>75</v>
      </c>
      <c r="H572" s="388">
        <v>1400</v>
      </c>
      <c r="I572" s="388">
        <v>68030</v>
      </c>
      <c r="J572" s="388">
        <v>61090</v>
      </c>
      <c r="K572" s="388">
        <v>270</v>
      </c>
      <c r="L572" s="388">
        <v>11440</v>
      </c>
      <c r="M572" s="388">
        <v>10930</v>
      </c>
      <c r="N572" s="388">
        <v>0</v>
      </c>
      <c r="O572" s="388"/>
      <c r="P572" s="388"/>
      <c r="Q572" s="853"/>
    </row>
    <row r="573" spans="1:17" customFormat="1">
      <c r="A573" s="99">
        <v>3015</v>
      </c>
      <c r="B573" s="916" t="s">
        <v>867</v>
      </c>
      <c r="C573" s="916" t="s">
        <v>868</v>
      </c>
      <c r="D573" s="916">
        <v>4908</v>
      </c>
      <c r="E573" s="916" t="s">
        <v>873</v>
      </c>
      <c r="F573" s="916" t="s">
        <v>932</v>
      </c>
      <c r="G573" s="388">
        <v>75</v>
      </c>
      <c r="H573" s="388">
        <v>1400</v>
      </c>
      <c r="I573" s="388">
        <v>68030</v>
      </c>
      <c r="J573" s="388">
        <v>61090</v>
      </c>
      <c r="K573" s="388">
        <v>270</v>
      </c>
      <c r="L573" s="388">
        <v>11440</v>
      </c>
      <c r="M573" s="388">
        <v>10930</v>
      </c>
      <c r="N573" s="388">
        <v>0</v>
      </c>
      <c r="O573" s="388"/>
      <c r="P573" s="388"/>
      <c r="Q573" s="853"/>
    </row>
    <row r="574" spans="1:17" customFormat="1">
      <c r="A574" s="99">
        <v>3015</v>
      </c>
      <c r="B574" s="916" t="s">
        <v>867</v>
      </c>
      <c r="C574" s="916" t="s">
        <v>868</v>
      </c>
      <c r="D574" s="916">
        <v>4909</v>
      </c>
      <c r="E574" s="916" t="s">
        <v>873</v>
      </c>
      <c r="F574" s="916" t="s">
        <v>875</v>
      </c>
      <c r="G574" s="388">
        <v>75</v>
      </c>
      <c r="H574" s="388">
        <v>1400</v>
      </c>
      <c r="I574" s="388">
        <v>68030</v>
      </c>
      <c r="J574" s="388">
        <v>61090</v>
      </c>
      <c r="K574" s="388">
        <v>270</v>
      </c>
      <c r="L574" s="388">
        <v>11440</v>
      </c>
      <c r="M574" s="388">
        <v>10930</v>
      </c>
      <c r="N574" s="388">
        <v>0</v>
      </c>
      <c r="O574" s="388"/>
      <c r="P574" s="388"/>
      <c r="Q574" s="853"/>
    </row>
    <row r="575" spans="1:17" customFormat="1">
      <c r="A575" s="99">
        <v>3015</v>
      </c>
      <c r="B575" s="916" t="s">
        <v>867</v>
      </c>
      <c r="C575" s="916" t="s">
        <v>868</v>
      </c>
      <c r="D575" s="916">
        <v>4910</v>
      </c>
      <c r="E575" s="916" t="s">
        <v>873</v>
      </c>
      <c r="F575" s="916" t="s">
        <v>933</v>
      </c>
      <c r="G575" s="388">
        <v>75</v>
      </c>
      <c r="H575" s="388">
        <v>1400</v>
      </c>
      <c r="I575" s="388">
        <v>68030</v>
      </c>
      <c r="J575" s="388">
        <v>61090</v>
      </c>
      <c r="K575" s="388">
        <v>270</v>
      </c>
      <c r="L575" s="388">
        <v>11440</v>
      </c>
      <c r="M575" s="388">
        <v>10930</v>
      </c>
      <c r="N575" s="388">
        <v>0</v>
      </c>
      <c r="O575" s="388"/>
      <c r="P575" s="388"/>
      <c r="Q575" s="853"/>
    </row>
    <row r="576" spans="1:17" customFormat="1">
      <c r="A576" s="99">
        <v>3015</v>
      </c>
      <c r="B576" s="916" t="s">
        <v>867</v>
      </c>
      <c r="C576" s="916" t="s">
        <v>868</v>
      </c>
      <c r="D576" s="916">
        <v>4911</v>
      </c>
      <c r="E576" s="916" t="s">
        <v>871</v>
      </c>
      <c r="F576" s="916" t="s">
        <v>878</v>
      </c>
      <c r="G576" s="388">
        <v>200</v>
      </c>
      <c r="H576" s="388">
        <v>550</v>
      </c>
      <c r="I576" s="388">
        <v>70520</v>
      </c>
      <c r="J576" s="388">
        <v>63580</v>
      </c>
      <c r="K576" s="388">
        <v>270</v>
      </c>
      <c r="L576" s="388">
        <v>11440</v>
      </c>
      <c r="M576" s="388">
        <v>10930</v>
      </c>
      <c r="N576" s="388">
        <v>0</v>
      </c>
      <c r="O576" s="388"/>
      <c r="P576" s="388"/>
      <c r="Q576" s="853"/>
    </row>
    <row r="577" spans="1:17" customFormat="1">
      <c r="A577" s="99">
        <v>3015</v>
      </c>
      <c r="B577" s="916" t="s">
        <v>867</v>
      </c>
      <c r="C577" s="916" t="s">
        <v>868</v>
      </c>
      <c r="D577" s="916">
        <v>4911</v>
      </c>
      <c r="E577" s="916" t="s">
        <v>873</v>
      </c>
      <c r="F577" s="916" t="s">
        <v>878</v>
      </c>
      <c r="G577" s="388">
        <v>75</v>
      </c>
      <c r="H577" s="388">
        <v>550</v>
      </c>
      <c r="I577" s="388">
        <v>70520</v>
      </c>
      <c r="J577" s="388">
        <v>63580</v>
      </c>
      <c r="K577" s="388">
        <v>270</v>
      </c>
      <c r="L577" s="388">
        <v>11440</v>
      </c>
      <c r="M577" s="388">
        <v>10930</v>
      </c>
      <c r="N577" s="388">
        <v>0</v>
      </c>
      <c r="O577" s="388"/>
      <c r="P577" s="388"/>
      <c r="Q577" s="853"/>
    </row>
    <row r="578" spans="1:17" customFormat="1">
      <c r="A578" s="99">
        <v>3015</v>
      </c>
      <c r="B578" s="916" t="s">
        <v>867</v>
      </c>
      <c r="C578" s="916" t="s">
        <v>868</v>
      </c>
      <c r="D578" s="916">
        <v>4912</v>
      </c>
      <c r="E578" s="916" t="s">
        <v>871</v>
      </c>
      <c r="F578" s="916" t="s">
        <v>912</v>
      </c>
      <c r="G578" s="388">
        <v>200</v>
      </c>
      <c r="H578" s="388">
        <v>550</v>
      </c>
      <c r="I578" s="388">
        <v>70520</v>
      </c>
      <c r="J578" s="388">
        <v>63580</v>
      </c>
      <c r="K578" s="388">
        <v>270</v>
      </c>
      <c r="L578" s="388">
        <v>11440</v>
      </c>
      <c r="M578" s="388">
        <v>10930</v>
      </c>
      <c r="N578" s="388">
        <v>0</v>
      </c>
      <c r="O578" s="388"/>
      <c r="P578" s="388"/>
      <c r="Q578" s="853"/>
    </row>
    <row r="579" spans="1:17" customFormat="1">
      <c r="A579" s="99">
        <v>3015</v>
      </c>
      <c r="B579" s="916" t="s">
        <v>867</v>
      </c>
      <c r="C579" s="916" t="s">
        <v>868</v>
      </c>
      <c r="D579" s="916">
        <v>4913</v>
      </c>
      <c r="E579" s="916" t="s">
        <v>873</v>
      </c>
      <c r="F579" s="916" t="s">
        <v>934</v>
      </c>
      <c r="G579" s="388">
        <v>75</v>
      </c>
      <c r="H579" s="388">
        <v>1400</v>
      </c>
      <c r="I579" s="388">
        <v>68030</v>
      </c>
      <c r="J579" s="388">
        <v>61090</v>
      </c>
      <c r="K579" s="388">
        <v>270</v>
      </c>
      <c r="L579" s="388">
        <v>11440</v>
      </c>
      <c r="M579" s="388">
        <v>10930</v>
      </c>
      <c r="N579" s="388">
        <v>0</v>
      </c>
      <c r="O579" s="388"/>
      <c r="P579" s="388"/>
      <c r="Q579" s="853"/>
    </row>
    <row r="580" spans="1:17" customFormat="1">
      <c r="A580" s="99">
        <v>3015</v>
      </c>
      <c r="B580" s="916" t="s">
        <v>867</v>
      </c>
      <c r="C580" s="916" t="s">
        <v>868</v>
      </c>
      <c r="D580" s="916">
        <v>4914</v>
      </c>
      <c r="E580" s="916" t="s">
        <v>871</v>
      </c>
      <c r="F580" s="916" t="s">
        <v>913</v>
      </c>
      <c r="G580" s="388">
        <v>200</v>
      </c>
      <c r="H580" s="388">
        <v>1400</v>
      </c>
      <c r="I580" s="388">
        <v>68030</v>
      </c>
      <c r="J580" s="388">
        <v>61090</v>
      </c>
      <c r="K580" s="388">
        <v>270</v>
      </c>
      <c r="L580" s="388">
        <v>11440</v>
      </c>
      <c r="M580" s="388">
        <v>10930</v>
      </c>
      <c r="N580" s="388">
        <v>0</v>
      </c>
      <c r="O580" s="388"/>
      <c r="P580" s="388"/>
      <c r="Q580" s="853"/>
    </row>
    <row r="581" spans="1:17" customFormat="1">
      <c r="A581" s="99">
        <v>3015</v>
      </c>
      <c r="B581" s="916" t="s">
        <v>867</v>
      </c>
      <c r="C581" s="916" t="s">
        <v>868</v>
      </c>
      <c r="D581" s="916">
        <v>4915</v>
      </c>
      <c r="E581" s="916" t="s">
        <v>871</v>
      </c>
      <c r="F581" s="916" t="s">
        <v>884</v>
      </c>
      <c r="G581" s="388">
        <v>200</v>
      </c>
      <c r="H581" s="388">
        <v>1400</v>
      </c>
      <c r="I581" s="388">
        <v>68030</v>
      </c>
      <c r="J581" s="388">
        <v>61090</v>
      </c>
      <c r="K581" s="388">
        <v>270</v>
      </c>
      <c r="L581" s="388">
        <v>11440</v>
      </c>
      <c r="M581" s="388">
        <v>10930</v>
      </c>
      <c r="N581" s="388">
        <v>0</v>
      </c>
      <c r="O581" s="388"/>
      <c r="P581" s="388"/>
      <c r="Q581" s="853"/>
    </row>
    <row r="582" spans="1:17" customFormat="1">
      <c r="A582" s="99">
        <v>3015</v>
      </c>
      <c r="B582" s="916" t="s">
        <v>867</v>
      </c>
      <c r="C582" s="916" t="s">
        <v>868</v>
      </c>
      <c r="D582" s="916">
        <v>4916</v>
      </c>
      <c r="E582" s="916" t="s">
        <v>873</v>
      </c>
      <c r="F582" s="916" t="s">
        <v>935</v>
      </c>
      <c r="G582" s="388">
        <v>75</v>
      </c>
      <c r="H582" s="388">
        <v>1400</v>
      </c>
      <c r="I582" s="388">
        <v>68030</v>
      </c>
      <c r="J582" s="388">
        <v>61090</v>
      </c>
      <c r="K582" s="388">
        <v>270</v>
      </c>
      <c r="L582" s="388">
        <v>11440</v>
      </c>
      <c r="M582" s="388">
        <v>10930</v>
      </c>
      <c r="N582" s="388">
        <v>0</v>
      </c>
      <c r="O582" s="388"/>
      <c r="P582" s="388"/>
      <c r="Q582" s="853"/>
    </row>
    <row r="583" spans="1:17" customFormat="1">
      <c r="A583" s="99">
        <v>3015</v>
      </c>
      <c r="B583" s="916" t="s">
        <v>867</v>
      </c>
      <c r="C583" s="916" t="s">
        <v>868</v>
      </c>
      <c r="D583" s="916">
        <v>4917</v>
      </c>
      <c r="E583" s="916" t="s">
        <v>873</v>
      </c>
      <c r="F583" s="916" t="s">
        <v>936</v>
      </c>
      <c r="G583" s="388">
        <v>75</v>
      </c>
      <c r="H583" s="388">
        <v>1400</v>
      </c>
      <c r="I583" s="388">
        <v>68030</v>
      </c>
      <c r="J583" s="388">
        <v>61090</v>
      </c>
      <c r="K583" s="388">
        <v>270</v>
      </c>
      <c r="L583" s="388">
        <v>11440</v>
      </c>
      <c r="M583" s="388">
        <v>10930</v>
      </c>
      <c r="N583" s="388">
        <v>0</v>
      </c>
      <c r="O583" s="388"/>
      <c r="P583" s="388"/>
      <c r="Q583" s="853"/>
    </row>
    <row r="584" spans="1:17" customFormat="1">
      <c r="A584" s="99">
        <v>3015</v>
      </c>
      <c r="B584" s="916" t="s">
        <v>867</v>
      </c>
      <c r="C584" s="916" t="s">
        <v>868</v>
      </c>
      <c r="D584" s="916">
        <v>4918</v>
      </c>
      <c r="E584" s="916" t="s">
        <v>873</v>
      </c>
      <c r="F584" s="916" t="s">
        <v>880</v>
      </c>
      <c r="G584" s="388">
        <v>75</v>
      </c>
      <c r="H584" s="388">
        <v>1400</v>
      </c>
      <c r="I584" s="388">
        <v>68030</v>
      </c>
      <c r="J584" s="388">
        <v>61090</v>
      </c>
      <c r="K584" s="388">
        <v>270</v>
      </c>
      <c r="L584" s="388">
        <v>11440</v>
      </c>
      <c r="M584" s="388">
        <v>10930</v>
      </c>
      <c r="N584" s="388">
        <v>0</v>
      </c>
      <c r="O584" s="388"/>
      <c r="P584" s="388"/>
      <c r="Q584" s="853"/>
    </row>
    <row r="585" spans="1:17" customFormat="1">
      <c r="A585" s="99">
        <v>3015</v>
      </c>
      <c r="B585" s="916" t="s">
        <v>867</v>
      </c>
      <c r="C585" s="916" t="s">
        <v>868</v>
      </c>
      <c r="D585" s="916">
        <v>4919</v>
      </c>
      <c r="E585" s="916" t="s">
        <v>869</v>
      </c>
      <c r="F585" s="916" t="s">
        <v>937</v>
      </c>
      <c r="G585" s="388">
        <v>325</v>
      </c>
      <c r="H585" s="388">
        <v>1400</v>
      </c>
      <c r="I585" s="388">
        <v>68030</v>
      </c>
      <c r="J585" s="388">
        <v>61090</v>
      </c>
      <c r="K585" s="388">
        <v>270</v>
      </c>
      <c r="L585" s="388">
        <v>11440</v>
      </c>
      <c r="M585" s="388">
        <v>10930</v>
      </c>
      <c r="N585" s="388">
        <v>0</v>
      </c>
      <c r="O585" s="388"/>
      <c r="P585" s="388"/>
      <c r="Q585" s="853"/>
    </row>
    <row r="586" spans="1:17" customFormat="1">
      <c r="A586" s="99">
        <v>3015</v>
      </c>
      <c r="B586" s="916" t="s">
        <v>867</v>
      </c>
      <c r="C586" s="916" t="s">
        <v>868</v>
      </c>
      <c r="D586" s="916">
        <v>4919</v>
      </c>
      <c r="E586" s="916" t="s">
        <v>871</v>
      </c>
      <c r="F586" s="916" t="s">
        <v>937</v>
      </c>
      <c r="G586" s="388">
        <v>200</v>
      </c>
      <c r="H586" s="388">
        <v>1400</v>
      </c>
      <c r="I586" s="388">
        <v>68030</v>
      </c>
      <c r="J586" s="388">
        <v>61090</v>
      </c>
      <c r="K586" s="388">
        <v>270</v>
      </c>
      <c r="L586" s="388">
        <v>11440</v>
      </c>
      <c r="M586" s="388">
        <v>10930</v>
      </c>
      <c r="N586" s="388">
        <v>0</v>
      </c>
      <c r="O586" s="388"/>
      <c r="P586" s="388"/>
      <c r="Q586" s="853"/>
    </row>
    <row r="587" spans="1:17" customFormat="1">
      <c r="A587" s="99">
        <v>3015</v>
      </c>
      <c r="B587" s="916" t="s">
        <v>867</v>
      </c>
      <c r="C587" s="916" t="s">
        <v>868</v>
      </c>
      <c r="D587" s="916">
        <v>4920</v>
      </c>
      <c r="E587" s="916" t="s">
        <v>871</v>
      </c>
      <c r="F587" s="916" t="s">
        <v>914</v>
      </c>
      <c r="G587" s="388">
        <v>200</v>
      </c>
      <c r="H587" s="388">
        <v>550</v>
      </c>
      <c r="I587" s="388">
        <v>70520</v>
      </c>
      <c r="J587" s="388">
        <v>63580</v>
      </c>
      <c r="K587" s="388">
        <v>270</v>
      </c>
      <c r="L587" s="388">
        <v>11440</v>
      </c>
      <c r="M587" s="388">
        <v>10930</v>
      </c>
      <c r="N587" s="388">
        <v>0</v>
      </c>
      <c r="O587" s="388"/>
      <c r="P587" s="388"/>
      <c r="Q587" s="853"/>
    </row>
    <row r="588" spans="1:17" customFormat="1">
      <c r="A588" s="99">
        <v>3015</v>
      </c>
      <c r="B588" s="916" t="s">
        <v>867</v>
      </c>
      <c r="C588" s="916" t="s">
        <v>868</v>
      </c>
      <c r="D588" s="916">
        <v>4920</v>
      </c>
      <c r="E588" s="916" t="s">
        <v>873</v>
      </c>
      <c r="F588" s="916" t="s">
        <v>915</v>
      </c>
      <c r="G588" s="388">
        <v>75</v>
      </c>
      <c r="H588" s="388">
        <v>550</v>
      </c>
      <c r="I588" s="388">
        <v>70520</v>
      </c>
      <c r="J588" s="388">
        <v>63580</v>
      </c>
      <c r="K588" s="388">
        <v>270</v>
      </c>
      <c r="L588" s="388">
        <v>11440</v>
      </c>
      <c r="M588" s="388">
        <v>10930</v>
      </c>
      <c r="N588" s="388">
        <v>0</v>
      </c>
      <c r="O588" s="388"/>
      <c r="P588" s="388"/>
      <c r="Q588" s="853"/>
    </row>
    <row r="589" spans="1:17" customFormat="1">
      <c r="A589" s="99">
        <v>3015</v>
      </c>
      <c r="B589" s="916" t="s">
        <v>867</v>
      </c>
      <c r="C589" s="916" t="s">
        <v>868</v>
      </c>
      <c r="D589" s="916">
        <v>4927</v>
      </c>
      <c r="E589" s="916" t="s">
        <v>873</v>
      </c>
      <c r="F589" s="916" t="s">
        <v>258</v>
      </c>
      <c r="G589" s="388">
        <v>75</v>
      </c>
      <c r="H589" s="388">
        <v>550</v>
      </c>
      <c r="I589" s="388">
        <v>70520</v>
      </c>
      <c r="J589" s="388">
        <v>63580</v>
      </c>
      <c r="K589" s="388">
        <v>270</v>
      </c>
      <c r="L589" s="388">
        <v>11440</v>
      </c>
      <c r="M589" s="388">
        <v>10930</v>
      </c>
      <c r="N589" s="388">
        <v>6170</v>
      </c>
      <c r="O589" s="388"/>
      <c r="P589" s="388"/>
      <c r="Q589" s="853"/>
    </row>
    <row r="590" spans="1:17" customFormat="1">
      <c r="A590" s="99">
        <v>3015</v>
      </c>
      <c r="B590" s="916" t="s">
        <v>867</v>
      </c>
      <c r="C590" s="916" t="s">
        <v>868</v>
      </c>
      <c r="D590" s="916">
        <v>4928</v>
      </c>
      <c r="E590" s="916" t="s">
        <v>873</v>
      </c>
      <c r="F590" s="916" t="s">
        <v>872</v>
      </c>
      <c r="G590" s="388">
        <v>75</v>
      </c>
      <c r="H590" s="388">
        <v>550</v>
      </c>
      <c r="I590" s="388">
        <v>70520</v>
      </c>
      <c r="J590" s="388">
        <v>63580</v>
      </c>
      <c r="K590" s="388">
        <v>270</v>
      </c>
      <c r="L590" s="388">
        <v>11440</v>
      </c>
      <c r="M590" s="388">
        <v>10930</v>
      </c>
      <c r="N590" s="388">
        <v>0</v>
      </c>
      <c r="O590" s="388"/>
      <c r="P590" s="388"/>
      <c r="Q590" s="853"/>
    </row>
    <row r="591" spans="1:17" customFormat="1">
      <c r="A591" s="99">
        <v>3015</v>
      </c>
      <c r="B591" s="916" t="s">
        <v>867</v>
      </c>
      <c r="C591" s="916" t="s">
        <v>868</v>
      </c>
      <c r="D591" s="916">
        <v>4929</v>
      </c>
      <c r="E591" s="916" t="s">
        <v>873</v>
      </c>
      <c r="F591" s="916" t="s">
        <v>938</v>
      </c>
      <c r="G591" s="388">
        <v>75</v>
      </c>
      <c r="H591" s="388">
        <v>550</v>
      </c>
      <c r="I591" s="388">
        <v>70520</v>
      </c>
      <c r="J591" s="388">
        <v>63580</v>
      </c>
      <c r="K591" s="388">
        <v>270</v>
      </c>
      <c r="L591" s="388">
        <v>11440</v>
      </c>
      <c r="M591" s="388">
        <v>10930</v>
      </c>
      <c r="N591" s="388">
        <v>0</v>
      </c>
      <c r="O591" s="388"/>
      <c r="P591" s="388"/>
      <c r="Q591" s="853"/>
    </row>
    <row r="592" spans="1:17" customFormat="1">
      <c r="A592" s="99">
        <v>3015</v>
      </c>
      <c r="B592" s="916" t="s">
        <v>867</v>
      </c>
      <c r="C592" s="916" t="s">
        <v>868</v>
      </c>
      <c r="D592" s="916">
        <v>4930</v>
      </c>
      <c r="E592" s="916" t="s">
        <v>871</v>
      </c>
      <c r="F592" s="916" t="s">
        <v>907</v>
      </c>
      <c r="G592" s="388">
        <v>150</v>
      </c>
      <c r="H592" s="388">
        <v>550</v>
      </c>
      <c r="I592" s="388">
        <v>70520</v>
      </c>
      <c r="J592" s="388">
        <v>63580</v>
      </c>
      <c r="K592" s="388">
        <v>270</v>
      </c>
      <c r="L592" s="388">
        <v>11440</v>
      </c>
      <c r="M592" s="388">
        <v>10930</v>
      </c>
      <c r="N592" s="388">
        <v>0</v>
      </c>
      <c r="O592" s="388"/>
      <c r="P592" s="388"/>
      <c r="Q592" s="853"/>
    </row>
    <row r="593" spans="1:17" customFormat="1">
      <c r="A593" s="99">
        <v>3015</v>
      </c>
      <c r="B593" s="916" t="s">
        <v>867</v>
      </c>
      <c r="C593" s="916" t="s">
        <v>868</v>
      </c>
      <c r="D593" s="916">
        <v>4931</v>
      </c>
      <c r="E593" s="916" t="s">
        <v>873</v>
      </c>
      <c r="F593" s="916" t="s">
        <v>257</v>
      </c>
      <c r="G593" s="388">
        <v>75</v>
      </c>
      <c r="H593" s="388">
        <v>550</v>
      </c>
      <c r="I593" s="388">
        <v>70520</v>
      </c>
      <c r="J593" s="388">
        <v>63580</v>
      </c>
      <c r="K593" s="388">
        <v>270</v>
      </c>
      <c r="L593" s="388">
        <v>11440</v>
      </c>
      <c r="M593" s="388">
        <v>10930</v>
      </c>
      <c r="N593" s="388">
        <v>6170</v>
      </c>
      <c r="O593" s="388"/>
      <c r="P593" s="388"/>
      <c r="Q593" s="853"/>
    </row>
    <row r="594" spans="1:17" customFormat="1">
      <c r="A594" s="99">
        <v>3015</v>
      </c>
      <c r="B594" s="916" t="s">
        <v>867</v>
      </c>
      <c r="C594" s="916" t="s">
        <v>868</v>
      </c>
      <c r="D594" s="916">
        <v>4932</v>
      </c>
      <c r="E594" s="916" t="s">
        <v>871</v>
      </c>
      <c r="F594" s="916" t="s">
        <v>909</v>
      </c>
      <c r="G594" s="388">
        <v>250</v>
      </c>
      <c r="H594" s="388">
        <v>550</v>
      </c>
      <c r="I594" s="388">
        <v>70520</v>
      </c>
      <c r="J594" s="388">
        <v>63580</v>
      </c>
      <c r="K594" s="388">
        <v>270</v>
      </c>
      <c r="L594" s="388">
        <v>11440</v>
      </c>
      <c r="M594" s="388">
        <v>10930</v>
      </c>
      <c r="N594" s="388">
        <v>0</v>
      </c>
      <c r="O594" s="388"/>
      <c r="P594" s="388"/>
      <c r="Q594" s="853"/>
    </row>
    <row r="595" spans="1:17" customFormat="1">
      <c r="A595" s="99">
        <v>3015</v>
      </c>
      <c r="B595" s="916" t="s">
        <v>867</v>
      </c>
      <c r="C595" s="916" t="s">
        <v>868</v>
      </c>
      <c r="D595" s="916">
        <v>4933</v>
      </c>
      <c r="E595" s="916" t="s">
        <v>873</v>
      </c>
      <c r="F595" s="916" t="s">
        <v>912</v>
      </c>
      <c r="G595" s="388">
        <v>75</v>
      </c>
      <c r="H595" s="388">
        <v>550</v>
      </c>
      <c r="I595" s="388">
        <v>70520</v>
      </c>
      <c r="J595" s="388">
        <v>63580</v>
      </c>
      <c r="K595" s="388">
        <v>270</v>
      </c>
      <c r="L595" s="388">
        <v>11440</v>
      </c>
      <c r="M595" s="388">
        <v>10930</v>
      </c>
      <c r="N595" s="388">
        <v>0</v>
      </c>
      <c r="O595" s="388"/>
      <c r="P595" s="388"/>
      <c r="Q595" s="853"/>
    </row>
    <row r="596" spans="1:17" customFormat="1">
      <c r="A596" s="99">
        <v>3015</v>
      </c>
      <c r="B596" s="916" t="s">
        <v>867</v>
      </c>
      <c r="C596" s="916" t="s">
        <v>868</v>
      </c>
      <c r="D596" s="916">
        <v>4934</v>
      </c>
      <c r="E596" s="916" t="s">
        <v>873</v>
      </c>
      <c r="F596" s="916" t="s">
        <v>879</v>
      </c>
      <c r="G596" s="388">
        <v>75</v>
      </c>
      <c r="H596" s="388">
        <v>550</v>
      </c>
      <c r="I596" s="388">
        <v>70520</v>
      </c>
      <c r="J596" s="388">
        <v>63580</v>
      </c>
      <c r="K596" s="388">
        <v>270</v>
      </c>
      <c r="L596" s="388">
        <v>11440</v>
      </c>
      <c r="M596" s="388">
        <v>10930</v>
      </c>
      <c r="N596" s="388">
        <v>0</v>
      </c>
      <c r="O596" s="388"/>
      <c r="P596" s="388"/>
      <c r="Q596" s="853"/>
    </row>
    <row r="597" spans="1:17" customFormat="1">
      <c r="A597" s="99">
        <v>3015</v>
      </c>
      <c r="B597" s="916" t="s">
        <v>867</v>
      </c>
      <c r="C597" s="916" t="s">
        <v>868</v>
      </c>
      <c r="D597" s="916">
        <v>5181</v>
      </c>
      <c r="E597" s="916" t="s">
        <v>198</v>
      </c>
      <c r="F597" s="916" t="s">
        <v>939</v>
      </c>
      <c r="G597" s="388">
        <v>62</v>
      </c>
      <c r="H597" s="388">
        <v>1400</v>
      </c>
      <c r="I597" s="388">
        <v>68030</v>
      </c>
      <c r="J597" s="388">
        <v>61090</v>
      </c>
      <c r="K597" s="388">
        <v>270</v>
      </c>
      <c r="L597" s="388">
        <v>11440</v>
      </c>
      <c r="M597" s="388">
        <v>10930</v>
      </c>
      <c r="N597" s="388">
        <v>0</v>
      </c>
      <c r="O597" s="388"/>
      <c r="P597" s="388"/>
      <c r="Q597" s="853"/>
    </row>
    <row r="598" spans="1:17" customFormat="1">
      <c r="A598" s="99">
        <v>3015</v>
      </c>
      <c r="B598" s="916" t="s">
        <v>867</v>
      </c>
      <c r="C598" s="916" t="s">
        <v>868</v>
      </c>
      <c r="D598" s="916">
        <v>5182</v>
      </c>
      <c r="E598" s="916" t="s">
        <v>198</v>
      </c>
      <c r="F598" s="916" t="s">
        <v>940</v>
      </c>
      <c r="G598" s="388">
        <v>94.5</v>
      </c>
      <c r="H598" s="388">
        <v>1400</v>
      </c>
      <c r="I598" s="388">
        <v>68030</v>
      </c>
      <c r="J598" s="388">
        <v>61090</v>
      </c>
      <c r="K598" s="388">
        <v>270</v>
      </c>
      <c r="L598" s="388">
        <v>11440</v>
      </c>
      <c r="M598" s="388">
        <v>10930</v>
      </c>
      <c r="N598" s="388">
        <v>0</v>
      </c>
      <c r="O598" s="388"/>
      <c r="P598" s="388"/>
      <c r="Q598" s="853"/>
    </row>
    <row r="599" spans="1:17" customFormat="1">
      <c r="A599" s="99">
        <v>3015</v>
      </c>
      <c r="B599" s="916" t="s">
        <v>867</v>
      </c>
      <c r="C599" s="916" t="s">
        <v>868</v>
      </c>
      <c r="D599" s="916">
        <v>5183</v>
      </c>
      <c r="E599" s="916" t="s">
        <v>198</v>
      </c>
      <c r="F599" s="916" t="s">
        <v>941</v>
      </c>
      <c r="G599" s="388">
        <v>99.5</v>
      </c>
      <c r="H599" s="388">
        <v>1400</v>
      </c>
      <c r="I599" s="388">
        <v>68030</v>
      </c>
      <c r="J599" s="388">
        <v>61090</v>
      </c>
      <c r="K599" s="388">
        <v>270</v>
      </c>
      <c r="L599" s="388">
        <v>11440</v>
      </c>
      <c r="M599" s="388">
        <v>10930</v>
      </c>
      <c r="N599" s="388">
        <v>0</v>
      </c>
      <c r="O599" s="388"/>
      <c r="P599" s="388"/>
      <c r="Q599" s="853"/>
    </row>
    <row r="600" spans="1:17" customFormat="1">
      <c r="A600" s="99">
        <v>3015</v>
      </c>
      <c r="B600" s="916" t="s">
        <v>867</v>
      </c>
      <c r="C600" s="916" t="s">
        <v>868</v>
      </c>
      <c r="D600" s="916">
        <v>5184</v>
      </c>
      <c r="E600" s="916" t="s">
        <v>198</v>
      </c>
      <c r="F600" s="916" t="s">
        <v>941</v>
      </c>
      <c r="G600" s="388">
        <v>99.5</v>
      </c>
      <c r="H600" s="388">
        <v>1400</v>
      </c>
      <c r="I600" s="388">
        <v>68030</v>
      </c>
      <c r="J600" s="388">
        <v>61090</v>
      </c>
      <c r="K600" s="388">
        <v>270</v>
      </c>
      <c r="L600" s="388">
        <v>11440</v>
      </c>
      <c r="M600" s="388">
        <v>10930</v>
      </c>
      <c r="N600" s="388">
        <v>0</v>
      </c>
      <c r="O600" s="388"/>
      <c r="P600" s="388"/>
      <c r="Q600" s="853"/>
    </row>
    <row r="601" spans="1:17" customFormat="1">
      <c r="A601" s="99">
        <v>3015</v>
      </c>
      <c r="B601" s="916" t="s">
        <v>867</v>
      </c>
      <c r="C601" s="916" t="s">
        <v>868</v>
      </c>
      <c r="D601" s="916">
        <v>5185</v>
      </c>
      <c r="E601" s="916" t="s">
        <v>198</v>
      </c>
      <c r="F601" s="916" t="s">
        <v>942</v>
      </c>
      <c r="G601" s="388">
        <v>104.5</v>
      </c>
      <c r="H601" s="388">
        <v>1400</v>
      </c>
      <c r="I601" s="388">
        <v>68030</v>
      </c>
      <c r="J601" s="388">
        <v>61090</v>
      </c>
      <c r="K601" s="388">
        <v>270</v>
      </c>
      <c r="L601" s="388">
        <v>11440</v>
      </c>
      <c r="M601" s="388">
        <v>10930</v>
      </c>
      <c r="N601" s="388">
        <v>0</v>
      </c>
      <c r="O601" s="388"/>
      <c r="P601" s="388"/>
      <c r="Q601" s="853"/>
    </row>
    <row r="602" spans="1:17" customFormat="1">
      <c r="A602" s="99">
        <v>3015</v>
      </c>
      <c r="B602" s="916" t="s">
        <v>867</v>
      </c>
      <c r="C602" s="916" t="s">
        <v>868</v>
      </c>
      <c r="D602" s="916">
        <v>5186</v>
      </c>
      <c r="E602" s="916" t="s">
        <v>198</v>
      </c>
      <c r="F602" s="916" t="s">
        <v>943</v>
      </c>
      <c r="G602" s="388">
        <v>112</v>
      </c>
      <c r="H602" s="388">
        <v>1400</v>
      </c>
      <c r="I602" s="388">
        <v>68030</v>
      </c>
      <c r="J602" s="388">
        <v>61090</v>
      </c>
      <c r="K602" s="388">
        <v>270</v>
      </c>
      <c r="L602" s="388">
        <v>11440</v>
      </c>
      <c r="M602" s="388">
        <v>10930</v>
      </c>
      <c r="N602" s="388">
        <v>0</v>
      </c>
      <c r="O602" s="388"/>
      <c r="P602" s="388"/>
      <c r="Q602" s="853"/>
    </row>
    <row r="603" spans="1:17" customFormat="1">
      <c r="A603" s="99">
        <v>3015</v>
      </c>
      <c r="B603" s="916" t="s">
        <v>867</v>
      </c>
      <c r="C603" s="916" t="s">
        <v>868</v>
      </c>
      <c r="D603" s="916">
        <v>5187</v>
      </c>
      <c r="E603" s="916" t="s">
        <v>198</v>
      </c>
      <c r="F603" s="916" t="s">
        <v>944</v>
      </c>
      <c r="G603" s="388">
        <v>119.5</v>
      </c>
      <c r="H603" s="388">
        <v>1400</v>
      </c>
      <c r="I603" s="388">
        <v>68030</v>
      </c>
      <c r="J603" s="388">
        <v>61090</v>
      </c>
      <c r="K603" s="388">
        <v>270</v>
      </c>
      <c r="L603" s="388">
        <v>11440</v>
      </c>
      <c r="M603" s="388">
        <v>10930</v>
      </c>
      <c r="N603" s="388">
        <v>0</v>
      </c>
      <c r="O603" s="388"/>
      <c r="P603" s="388"/>
      <c r="Q603" s="853"/>
    </row>
    <row r="604" spans="1:17" customFormat="1">
      <c r="A604" s="99">
        <v>3015</v>
      </c>
      <c r="B604" s="916" t="s">
        <v>867</v>
      </c>
      <c r="C604" s="916" t="s">
        <v>868</v>
      </c>
      <c r="D604" s="916">
        <v>5189</v>
      </c>
      <c r="E604" s="916" t="s">
        <v>198</v>
      </c>
      <c r="F604" s="916" t="s">
        <v>945</v>
      </c>
      <c r="G604" s="388">
        <v>124.5</v>
      </c>
      <c r="H604" s="388">
        <v>1400</v>
      </c>
      <c r="I604" s="388">
        <v>68030</v>
      </c>
      <c r="J604" s="388">
        <v>61090</v>
      </c>
      <c r="K604" s="388">
        <v>270</v>
      </c>
      <c r="L604" s="388">
        <v>11440</v>
      </c>
      <c r="M604" s="388">
        <v>10930</v>
      </c>
      <c r="N604" s="388">
        <v>0</v>
      </c>
      <c r="O604" s="388"/>
      <c r="P604" s="388"/>
      <c r="Q604" s="853"/>
    </row>
    <row r="605" spans="1:17" customFormat="1">
      <c r="A605" s="99">
        <v>3015</v>
      </c>
      <c r="B605" s="916" t="s">
        <v>867</v>
      </c>
      <c r="C605" s="916" t="s">
        <v>868</v>
      </c>
      <c r="D605" s="916">
        <v>5190</v>
      </c>
      <c r="E605" s="916" t="s">
        <v>198</v>
      </c>
      <c r="F605" s="916" t="s">
        <v>946</v>
      </c>
      <c r="G605" s="388">
        <v>129.5</v>
      </c>
      <c r="H605" s="388">
        <v>1400</v>
      </c>
      <c r="I605" s="388">
        <v>68030</v>
      </c>
      <c r="J605" s="388">
        <v>61090</v>
      </c>
      <c r="K605" s="388">
        <v>270</v>
      </c>
      <c r="L605" s="388">
        <v>11440</v>
      </c>
      <c r="M605" s="388">
        <v>10930</v>
      </c>
      <c r="N605" s="388">
        <v>0</v>
      </c>
      <c r="O605" s="388"/>
      <c r="P605" s="388"/>
      <c r="Q605" s="853"/>
    </row>
    <row r="606" spans="1:17" customFormat="1">
      <c r="A606" s="99">
        <v>3015</v>
      </c>
      <c r="B606" s="916" t="s">
        <v>867</v>
      </c>
      <c r="C606" s="916" t="s">
        <v>868</v>
      </c>
      <c r="D606" s="916">
        <v>5191</v>
      </c>
      <c r="E606" s="916" t="s">
        <v>198</v>
      </c>
      <c r="F606" s="916" t="s">
        <v>947</v>
      </c>
      <c r="G606" s="388">
        <v>149.5</v>
      </c>
      <c r="H606" s="388">
        <v>1400</v>
      </c>
      <c r="I606" s="388">
        <v>68030</v>
      </c>
      <c r="J606" s="388">
        <v>61090</v>
      </c>
      <c r="K606" s="388">
        <v>270</v>
      </c>
      <c r="L606" s="388">
        <v>11440</v>
      </c>
      <c r="M606" s="388">
        <v>10930</v>
      </c>
      <c r="N606" s="388">
        <v>0</v>
      </c>
      <c r="O606" s="388"/>
      <c r="P606" s="388"/>
      <c r="Q606" s="853"/>
    </row>
    <row r="607" spans="1:17" customFormat="1">
      <c r="A607" s="99">
        <v>3015</v>
      </c>
      <c r="B607" s="916" t="s">
        <v>867</v>
      </c>
      <c r="C607" s="916" t="s">
        <v>868</v>
      </c>
      <c r="D607" s="916">
        <v>5192</v>
      </c>
      <c r="E607" s="916" t="s">
        <v>198</v>
      </c>
      <c r="F607" s="916" t="s">
        <v>948</v>
      </c>
      <c r="G607" s="388">
        <v>162</v>
      </c>
      <c r="H607" s="388">
        <v>1400</v>
      </c>
      <c r="I607" s="388">
        <v>68030</v>
      </c>
      <c r="J607" s="388">
        <v>61090</v>
      </c>
      <c r="K607" s="388">
        <v>270</v>
      </c>
      <c r="L607" s="388">
        <v>11440</v>
      </c>
      <c r="M607" s="388">
        <v>10930</v>
      </c>
      <c r="N607" s="388">
        <v>0</v>
      </c>
      <c r="O607" s="388"/>
      <c r="P607" s="388"/>
      <c r="Q607" s="853"/>
    </row>
    <row r="608" spans="1:17" customFormat="1">
      <c r="A608" s="99">
        <v>3015</v>
      </c>
      <c r="B608" s="916" t="s">
        <v>867</v>
      </c>
      <c r="C608" s="916" t="s">
        <v>868</v>
      </c>
      <c r="D608" s="916">
        <v>5193</v>
      </c>
      <c r="E608" s="916" t="s">
        <v>198</v>
      </c>
      <c r="F608" s="916" t="s">
        <v>948</v>
      </c>
      <c r="G608" s="388">
        <v>162</v>
      </c>
      <c r="H608" s="388">
        <v>1400</v>
      </c>
      <c r="I608" s="388">
        <v>68030</v>
      </c>
      <c r="J608" s="388">
        <v>61090</v>
      </c>
      <c r="K608" s="388">
        <v>270</v>
      </c>
      <c r="L608" s="388">
        <v>11440</v>
      </c>
      <c r="M608" s="388">
        <v>10930</v>
      </c>
      <c r="N608" s="388">
        <v>0</v>
      </c>
      <c r="O608" s="388"/>
      <c r="P608" s="388"/>
      <c r="Q608" s="853"/>
    </row>
    <row r="609" spans="1:17" customFormat="1">
      <c r="A609" s="99">
        <v>3015</v>
      </c>
      <c r="B609" s="916" t="s">
        <v>867</v>
      </c>
      <c r="C609" s="916" t="s">
        <v>868</v>
      </c>
      <c r="D609" s="916">
        <v>5194</v>
      </c>
      <c r="E609" s="916" t="s">
        <v>198</v>
      </c>
      <c r="F609" s="916" t="s">
        <v>949</v>
      </c>
      <c r="G609" s="388">
        <v>167</v>
      </c>
      <c r="H609" s="388">
        <v>1400</v>
      </c>
      <c r="I609" s="388">
        <v>68030</v>
      </c>
      <c r="J609" s="388">
        <v>61090</v>
      </c>
      <c r="K609" s="388">
        <v>270</v>
      </c>
      <c r="L609" s="388">
        <v>11440</v>
      </c>
      <c r="M609" s="388">
        <v>10930</v>
      </c>
      <c r="N609" s="388">
        <v>0</v>
      </c>
      <c r="O609" s="388"/>
      <c r="P609" s="388"/>
      <c r="Q609" s="853"/>
    </row>
    <row r="610" spans="1:17" customFormat="1">
      <c r="A610" s="99">
        <v>3015</v>
      </c>
      <c r="B610" s="916" t="s">
        <v>867</v>
      </c>
      <c r="C610" s="916" t="s">
        <v>868</v>
      </c>
      <c r="D610" s="916">
        <v>5195</v>
      </c>
      <c r="E610" s="916" t="s">
        <v>198</v>
      </c>
      <c r="F610" s="916" t="s">
        <v>950</v>
      </c>
      <c r="G610" s="388">
        <v>187</v>
      </c>
      <c r="H610" s="388">
        <v>1400</v>
      </c>
      <c r="I610" s="388">
        <v>68030</v>
      </c>
      <c r="J610" s="388">
        <v>61090</v>
      </c>
      <c r="K610" s="388">
        <v>270</v>
      </c>
      <c r="L610" s="388">
        <v>11440</v>
      </c>
      <c r="M610" s="388">
        <v>10930</v>
      </c>
      <c r="N610" s="388">
        <v>0</v>
      </c>
      <c r="O610" s="388"/>
      <c r="P610" s="388"/>
      <c r="Q610" s="853"/>
    </row>
    <row r="611" spans="1:17" customFormat="1">
      <c r="A611" s="99">
        <v>3015</v>
      </c>
      <c r="B611" s="916" t="s">
        <v>867</v>
      </c>
      <c r="C611" s="916" t="s">
        <v>868</v>
      </c>
      <c r="D611" s="916">
        <v>5197</v>
      </c>
      <c r="E611" s="916" t="s">
        <v>198</v>
      </c>
      <c r="F611" s="916" t="s">
        <v>951</v>
      </c>
      <c r="G611" s="388">
        <v>37</v>
      </c>
      <c r="H611" s="388">
        <v>1400</v>
      </c>
      <c r="I611" s="388">
        <v>68030</v>
      </c>
      <c r="J611" s="388">
        <v>61090</v>
      </c>
      <c r="K611" s="388">
        <v>270</v>
      </c>
      <c r="L611" s="388">
        <v>11440</v>
      </c>
      <c r="M611" s="388">
        <v>10930</v>
      </c>
      <c r="N611" s="388">
        <v>0</v>
      </c>
      <c r="O611" s="388"/>
      <c r="P611" s="388"/>
      <c r="Q611" s="853"/>
    </row>
    <row r="612" spans="1:17" customFormat="1">
      <c r="A612" s="99">
        <v>3015</v>
      </c>
      <c r="B612" s="916" t="s">
        <v>867</v>
      </c>
      <c r="C612" s="916" t="s">
        <v>868</v>
      </c>
      <c r="D612" s="916">
        <v>5198</v>
      </c>
      <c r="E612" s="916" t="s">
        <v>198</v>
      </c>
      <c r="F612" s="916" t="s">
        <v>951</v>
      </c>
      <c r="G612" s="388">
        <v>37</v>
      </c>
      <c r="H612" s="388">
        <v>1400</v>
      </c>
      <c r="I612" s="388">
        <v>68030</v>
      </c>
      <c r="J612" s="388">
        <v>61090</v>
      </c>
      <c r="K612" s="388">
        <v>270</v>
      </c>
      <c r="L612" s="388">
        <v>11440</v>
      </c>
      <c r="M612" s="388">
        <v>10930</v>
      </c>
      <c r="N612" s="388">
        <v>0</v>
      </c>
      <c r="O612" s="388"/>
      <c r="P612" s="388"/>
      <c r="Q612" s="853"/>
    </row>
    <row r="613" spans="1:17" customFormat="1">
      <c r="A613" s="99">
        <v>3015</v>
      </c>
      <c r="B613" s="916" t="s">
        <v>867</v>
      </c>
      <c r="C613" s="916" t="s">
        <v>868</v>
      </c>
      <c r="D613" s="916">
        <v>5257</v>
      </c>
      <c r="E613" s="916" t="s">
        <v>198</v>
      </c>
      <c r="F613" s="916" t="s">
        <v>952</v>
      </c>
      <c r="G613" s="388">
        <v>0</v>
      </c>
      <c r="H613" s="388">
        <v>1400</v>
      </c>
      <c r="I613" s="388">
        <v>68030</v>
      </c>
      <c r="J613" s="388">
        <v>61090</v>
      </c>
      <c r="K613" s="388">
        <v>270</v>
      </c>
      <c r="L613" s="388">
        <v>11440</v>
      </c>
      <c r="M613" s="388">
        <v>10930</v>
      </c>
      <c r="N613" s="388">
        <v>0</v>
      </c>
      <c r="O613" s="388"/>
      <c r="P613" s="388"/>
      <c r="Q613" s="853"/>
    </row>
    <row r="614" spans="1:17" customFormat="1">
      <c r="A614" s="99">
        <v>3015</v>
      </c>
      <c r="B614" s="916" t="s">
        <v>867</v>
      </c>
      <c r="C614" s="916" t="s">
        <v>868</v>
      </c>
      <c r="D614" s="916">
        <v>5550</v>
      </c>
      <c r="E614" s="916" t="s">
        <v>869</v>
      </c>
      <c r="F614" s="916" t="s">
        <v>953</v>
      </c>
      <c r="G614" s="388">
        <v>325</v>
      </c>
      <c r="H614" s="388">
        <v>550</v>
      </c>
      <c r="I614" s="388">
        <v>70520</v>
      </c>
      <c r="J614" s="388">
        <v>63580</v>
      </c>
      <c r="K614" s="388">
        <v>270</v>
      </c>
      <c r="L614" s="388">
        <v>11440</v>
      </c>
      <c r="M614" s="388">
        <v>10930</v>
      </c>
      <c r="N614" s="388">
        <v>0</v>
      </c>
      <c r="O614" s="388"/>
      <c r="P614" s="388"/>
      <c r="Q614" s="853"/>
    </row>
    <row r="615" spans="1:17" customFormat="1">
      <c r="A615" s="99">
        <v>3015</v>
      </c>
      <c r="B615" s="916" t="s">
        <v>867</v>
      </c>
      <c r="C615" s="916" t="s">
        <v>868</v>
      </c>
      <c r="D615" s="916">
        <v>5700</v>
      </c>
      <c r="E615" s="916" t="s">
        <v>871</v>
      </c>
      <c r="F615" s="916" t="s">
        <v>874</v>
      </c>
      <c r="G615" s="388">
        <v>200</v>
      </c>
      <c r="H615" s="388">
        <v>1400</v>
      </c>
      <c r="I615" s="388">
        <v>68030</v>
      </c>
      <c r="J615" s="388">
        <v>61090</v>
      </c>
      <c r="K615" s="388">
        <v>270</v>
      </c>
      <c r="L615" s="388">
        <v>11440</v>
      </c>
      <c r="M615" s="388">
        <v>10930</v>
      </c>
      <c r="N615" s="388">
        <v>0</v>
      </c>
      <c r="O615" s="388"/>
      <c r="P615" s="388"/>
      <c r="Q615" s="853"/>
    </row>
    <row r="616" spans="1:17" customFormat="1">
      <c r="A616" s="99">
        <v>3015</v>
      </c>
      <c r="B616" s="916" t="s">
        <v>867</v>
      </c>
      <c r="C616" s="916" t="s">
        <v>868</v>
      </c>
      <c r="D616" s="916">
        <v>5700</v>
      </c>
      <c r="E616" s="916" t="s">
        <v>873</v>
      </c>
      <c r="F616" s="916" t="s">
        <v>874</v>
      </c>
      <c r="G616" s="388">
        <v>75</v>
      </c>
      <c r="H616" s="388">
        <v>1400</v>
      </c>
      <c r="I616" s="388">
        <v>68030</v>
      </c>
      <c r="J616" s="388">
        <v>61090</v>
      </c>
      <c r="K616" s="388">
        <v>270</v>
      </c>
      <c r="L616" s="388">
        <v>11440</v>
      </c>
      <c r="M616" s="388">
        <v>10930</v>
      </c>
      <c r="N616" s="388">
        <v>0</v>
      </c>
      <c r="O616" s="388"/>
      <c r="P616" s="388"/>
      <c r="Q616" s="853"/>
    </row>
    <row r="617" spans="1:17" customFormat="1">
      <c r="A617" s="99">
        <v>3015</v>
      </c>
      <c r="B617" s="916" t="s">
        <v>867</v>
      </c>
      <c r="C617" s="916" t="s">
        <v>868</v>
      </c>
      <c r="D617" s="916">
        <v>5708</v>
      </c>
      <c r="E617" s="916" t="s">
        <v>869</v>
      </c>
      <c r="F617" s="916" t="s">
        <v>954</v>
      </c>
      <c r="G617" s="388">
        <v>285</v>
      </c>
      <c r="H617" s="388">
        <v>1400</v>
      </c>
      <c r="I617" s="388">
        <v>68030</v>
      </c>
      <c r="J617" s="388">
        <v>61090</v>
      </c>
      <c r="K617" s="388">
        <v>270</v>
      </c>
      <c r="L617" s="388">
        <v>11440</v>
      </c>
      <c r="M617" s="388">
        <v>10930</v>
      </c>
      <c r="N617" s="388">
        <v>0</v>
      </c>
      <c r="O617" s="388"/>
      <c r="P617" s="388"/>
      <c r="Q617" s="853"/>
    </row>
    <row r="618" spans="1:17" customFormat="1">
      <c r="A618" s="99">
        <v>3015</v>
      </c>
      <c r="B618" s="916" t="s">
        <v>867</v>
      </c>
      <c r="C618" s="916" t="s">
        <v>868</v>
      </c>
      <c r="D618" s="916">
        <v>5708</v>
      </c>
      <c r="E618" s="916" t="s">
        <v>873</v>
      </c>
      <c r="F618" s="916" t="s">
        <v>954</v>
      </c>
      <c r="G618" s="388">
        <v>75</v>
      </c>
      <c r="H618" s="388">
        <v>1400</v>
      </c>
      <c r="I618" s="388">
        <v>68030</v>
      </c>
      <c r="J618" s="388">
        <v>61090</v>
      </c>
      <c r="K618" s="388">
        <v>270</v>
      </c>
      <c r="L618" s="388">
        <v>11440</v>
      </c>
      <c r="M618" s="388">
        <v>10930</v>
      </c>
      <c r="N618" s="388">
        <v>0</v>
      </c>
      <c r="O618" s="388"/>
      <c r="P618" s="388"/>
      <c r="Q618" s="853"/>
    </row>
    <row r="619" spans="1:17" customFormat="1">
      <c r="A619" s="99">
        <v>3015</v>
      </c>
      <c r="B619" s="916" t="s">
        <v>867</v>
      </c>
      <c r="C619" s="916" t="s">
        <v>868</v>
      </c>
      <c r="D619" s="916">
        <v>5725</v>
      </c>
      <c r="E619" s="916" t="s">
        <v>198</v>
      </c>
      <c r="F619" s="916" t="s">
        <v>955</v>
      </c>
      <c r="G619" s="388">
        <v>16.3</v>
      </c>
      <c r="H619" s="388"/>
      <c r="I619" s="388">
        <v>104690</v>
      </c>
      <c r="J619" s="388"/>
      <c r="K619" s="388"/>
      <c r="L619" s="388">
        <v>0</v>
      </c>
      <c r="M619" s="388">
        <v>0</v>
      </c>
      <c r="N619" s="388">
        <v>0</v>
      </c>
      <c r="O619" s="388"/>
      <c r="P619" s="388"/>
      <c r="Q619" s="853"/>
    </row>
    <row r="620" spans="1:17" customFormat="1">
      <c r="A620" s="99">
        <v>3015</v>
      </c>
      <c r="B620" s="916" t="s">
        <v>867</v>
      </c>
      <c r="C620" s="916" t="s">
        <v>868</v>
      </c>
      <c r="D620" s="916">
        <v>5727</v>
      </c>
      <c r="E620" s="916" t="s">
        <v>869</v>
      </c>
      <c r="F620" s="916" t="s">
        <v>929</v>
      </c>
      <c r="G620" s="388">
        <v>325</v>
      </c>
      <c r="H620" s="388">
        <v>1400</v>
      </c>
      <c r="I620" s="388">
        <v>68030</v>
      </c>
      <c r="J620" s="388">
        <v>61090</v>
      </c>
      <c r="K620" s="388">
        <v>270</v>
      </c>
      <c r="L620" s="388">
        <v>11440</v>
      </c>
      <c r="M620" s="388">
        <v>10930</v>
      </c>
      <c r="N620" s="388">
        <v>0</v>
      </c>
      <c r="O620" s="388"/>
      <c r="P620" s="388"/>
      <c r="Q620" s="853"/>
    </row>
    <row r="621" spans="1:17" customFormat="1">
      <c r="A621" s="99">
        <v>3015</v>
      </c>
      <c r="B621" s="916" t="s">
        <v>867</v>
      </c>
      <c r="C621" s="916" t="s">
        <v>868</v>
      </c>
      <c r="D621" s="916">
        <v>5727</v>
      </c>
      <c r="E621" s="916" t="s">
        <v>871</v>
      </c>
      <c r="F621" s="916" t="s">
        <v>929</v>
      </c>
      <c r="G621" s="388">
        <v>200</v>
      </c>
      <c r="H621" s="388">
        <v>1400</v>
      </c>
      <c r="I621" s="388">
        <v>68030</v>
      </c>
      <c r="J621" s="388">
        <v>61090</v>
      </c>
      <c r="K621" s="388">
        <v>270</v>
      </c>
      <c r="L621" s="388">
        <v>11440</v>
      </c>
      <c r="M621" s="388">
        <v>10930</v>
      </c>
      <c r="N621" s="388">
        <v>0</v>
      </c>
      <c r="O621" s="388"/>
      <c r="P621" s="388"/>
      <c r="Q621" s="853"/>
    </row>
    <row r="622" spans="1:17" customFormat="1">
      <c r="A622" s="99">
        <v>3015</v>
      </c>
      <c r="B622" s="916" t="s">
        <v>867</v>
      </c>
      <c r="C622" s="916" t="s">
        <v>868</v>
      </c>
      <c r="D622" s="916">
        <v>5728</v>
      </c>
      <c r="E622" s="916" t="s">
        <v>869</v>
      </c>
      <c r="F622" s="916" t="s">
        <v>257</v>
      </c>
      <c r="G622" s="388">
        <v>325</v>
      </c>
      <c r="H622" s="388">
        <v>550</v>
      </c>
      <c r="I622" s="388">
        <v>70520</v>
      </c>
      <c r="J622" s="388">
        <v>63580</v>
      </c>
      <c r="K622" s="388">
        <v>270</v>
      </c>
      <c r="L622" s="388">
        <v>11440</v>
      </c>
      <c r="M622" s="388">
        <v>10930</v>
      </c>
      <c r="N622" s="388">
        <v>6170</v>
      </c>
      <c r="O622" s="388"/>
      <c r="P622" s="388"/>
      <c r="Q622" s="853"/>
    </row>
    <row r="623" spans="1:17" customFormat="1">
      <c r="A623" s="99">
        <v>3015</v>
      </c>
      <c r="B623" s="916" t="s">
        <v>867</v>
      </c>
      <c r="C623" s="916" t="s">
        <v>868</v>
      </c>
      <c r="D623" s="916">
        <v>5728</v>
      </c>
      <c r="E623" s="916" t="s">
        <v>871</v>
      </c>
      <c r="F623" s="916" t="s">
        <v>257</v>
      </c>
      <c r="G623" s="388">
        <v>200</v>
      </c>
      <c r="H623" s="388">
        <v>550</v>
      </c>
      <c r="I623" s="388">
        <v>70520</v>
      </c>
      <c r="J623" s="388">
        <v>63580</v>
      </c>
      <c r="K623" s="388">
        <v>270</v>
      </c>
      <c r="L623" s="388">
        <v>11440</v>
      </c>
      <c r="M623" s="388">
        <v>10930</v>
      </c>
      <c r="N623" s="388">
        <v>6170</v>
      </c>
      <c r="O623" s="388"/>
      <c r="P623" s="388"/>
      <c r="Q623" s="853"/>
    </row>
    <row r="624" spans="1:17" customFormat="1">
      <c r="A624" s="99">
        <v>3015</v>
      </c>
      <c r="B624" s="916" t="s">
        <v>867</v>
      </c>
      <c r="C624" s="916" t="s">
        <v>868</v>
      </c>
      <c r="D624" s="916">
        <v>5732</v>
      </c>
      <c r="E624" s="916" t="s">
        <v>871</v>
      </c>
      <c r="F624" s="916" t="s">
        <v>956</v>
      </c>
      <c r="G624" s="388">
        <v>150</v>
      </c>
      <c r="H624" s="388">
        <v>1400</v>
      </c>
      <c r="I624" s="388">
        <v>68030</v>
      </c>
      <c r="J624" s="388">
        <v>61090</v>
      </c>
      <c r="K624" s="388">
        <v>270</v>
      </c>
      <c r="L624" s="388">
        <v>11440</v>
      </c>
      <c r="M624" s="388">
        <v>10930</v>
      </c>
      <c r="N624" s="388">
        <v>0</v>
      </c>
      <c r="O624" s="388"/>
      <c r="P624" s="388"/>
      <c r="Q624" s="853"/>
    </row>
    <row r="625" spans="1:17" customFormat="1">
      <c r="A625" s="99">
        <v>3015</v>
      </c>
      <c r="B625" s="916" t="s">
        <v>867</v>
      </c>
      <c r="C625" s="916" t="s">
        <v>868</v>
      </c>
      <c r="D625" s="916">
        <v>5735</v>
      </c>
      <c r="E625" s="916" t="s">
        <v>871</v>
      </c>
      <c r="F625" s="916" t="s">
        <v>957</v>
      </c>
      <c r="G625" s="388">
        <v>200</v>
      </c>
      <c r="H625" s="388">
        <v>1400</v>
      </c>
      <c r="I625" s="388">
        <v>68030</v>
      </c>
      <c r="J625" s="388">
        <v>61090</v>
      </c>
      <c r="K625" s="388">
        <v>270</v>
      </c>
      <c r="L625" s="388">
        <v>11440</v>
      </c>
      <c r="M625" s="388">
        <v>10930</v>
      </c>
      <c r="N625" s="388">
        <v>0</v>
      </c>
      <c r="O625" s="388"/>
      <c r="P625" s="388"/>
      <c r="Q625" s="853"/>
    </row>
    <row r="626" spans="1:17" customFormat="1">
      <c r="A626" s="99">
        <v>3015</v>
      </c>
      <c r="B626" s="916" t="s">
        <v>867</v>
      </c>
      <c r="C626" s="916" t="s">
        <v>868</v>
      </c>
      <c r="D626" s="916">
        <v>5735</v>
      </c>
      <c r="E626" s="916" t="s">
        <v>873</v>
      </c>
      <c r="F626" s="916" t="s">
        <v>957</v>
      </c>
      <c r="G626" s="388">
        <v>75</v>
      </c>
      <c r="H626" s="388">
        <v>1400</v>
      </c>
      <c r="I626" s="388">
        <v>68030</v>
      </c>
      <c r="J626" s="388">
        <v>61090</v>
      </c>
      <c r="K626" s="388">
        <v>270</v>
      </c>
      <c r="L626" s="388">
        <v>11440</v>
      </c>
      <c r="M626" s="388">
        <v>10930</v>
      </c>
      <c r="N626" s="388">
        <v>0</v>
      </c>
      <c r="O626" s="388"/>
      <c r="P626" s="388"/>
      <c r="Q626" s="853"/>
    </row>
    <row r="627" spans="1:17" customFormat="1">
      <c r="A627" s="99">
        <v>3015</v>
      </c>
      <c r="B627" s="916" t="s">
        <v>867</v>
      </c>
      <c r="C627" s="916" t="s">
        <v>868</v>
      </c>
      <c r="D627" s="916">
        <v>5737</v>
      </c>
      <c r="E627" s="916" t="s">
        <v>871</v>
      </c>
      <c r="F627" s="916" t="s">
        <v>900</v>
      </c>
      <c r="G627" s="388">
        <v>210</v>
      </c>
      <c r="H627" s="388">
        <v>1400</v>
      </c>
      <c r="I627" s="388">
        <v>68030</v>
      </c>
      <c r="J627" s="388">
        <v>61090</v>
      </c>
      <c r="K627" s="388">
        <v>270</v>
      </c>
      <c r="L627" s="388">
        <v>11440</v>
      </c>
      <c r="M627" s="388">
        <v>10930</v>
      </c>
      <c r="N627" s="388">
        <v>0</v>
      </c>
      <c r="O627" s="388"/>
      <c r="P627" s="388"/>
      <c r="Q627" s="853"/>
    </row>
    <row r="628" spans="1:17" customFormat="1">
      <c r="A628" s="99">
        <v>3015</v>
      </c>
      <c r="B628" s="916" t="s">
        <v>867</v>
      </c>
      <c r="C628" s="916" t="s">
        <v>868</v>
      </c>
      <c r="D628" s="916">
        <v>5739</v>
      </c>
      <c r="E628" s="916" t="s">
        <v>869</v>
      </c>
      <c r="F628" s="916" t="s">
        <v>927</v>
      </c>
      <c r="G628" s="388"/>
      <c r="H628" s="388">
        <v>1400</v>
      </c>
      <c r="I628" s="388">
        <v>68030</v>
      </c>
      <c r="J628" s="388">
        <v>61090</v>
      </c>
      <c r="K628" s="388">
        <v>270</v>
      </c>
      <c r="L628" s="388">
        <v>11440</v>
      </c>
      <c r="M628" s="388">
        <v>10930</v>
      </c>
      <c r="N628" s="388">
        <v>0</v>
      </c>
      <c r="O628" s="388"/>
      <c r="P628" s="388"/>
      <c r="Q628" s="853"/>
    </row>
    <row r="629" spans="1:17" customFormat="1">
      <c r="A629" s="99">
        <v>3015</v>
      </c>
      <c r="B629" s="916" t="s">
        <v>867</v>
      </c>
      <c r="C629" s="916" t="s">
        <v>868</v>
      </c>
      <c r="D629" s="916">
        <v>5739</v>
      </c>
      <c r="E629" s="916" t="s">
        <v>871</v>
      </c>
      <c r="F629" s="916" t="s">
        <v>927</v>
      </c>
      <c r="G629" s="388">
        <v>200</v>
      </c>
      <c r="H629" s="388">
        <v>1400</v>
      </c>
      <c r="I629" s="388">
        <v>68030</v>
      </c>
      <c r="J629" s="388">
        <v>61090</v>
      </c>
      <c r="K629" s="388">
        <v>270</v>
      </c>
      <c r="L629" s="388">
        <v>11440</v>
      </c>
      <c r="M629" s="388">
        <v>10930</v>
      </c>
      <c r="N629" s="388">
        <v>0</v>
      </c>
      <c r="O629" s="388"/>
      <c r="P629" s="388"/>
      <c r="Q629" s="853"/>
    </row>
    <row r="630" spans="1:17" customFormat="1">
      <c r="A630" s="99">
        <v>3015</v>
      </c>
      <c r="B630" s="916" t="s">
        <v>867</v>
      </c>
      <c r="C630" s="916" t="s">
        <v>868</v>
      </c>
      <c r="D630" s="916">
        <v>5739</v>
      </c>
      <c r="E630" s="916" t="s">
        <v>873</v>
      </c>
      <c r="F630" s="916" t="s">
        <v>927</v>
      </c>
      <c r="G630" s="388">
        <v>75</v>
      </c>
      <c r="H630" s="388">
        <v>1400</v>
      </c>
      <c r="I630" s="388">
        <v>68030</v>
      </c>
      <c r="J630" s="388">
        <v>61090</v>
      </c>
      <c r="K630" s="388">
        <v>270</v>
      </c>
      <c r="L630" s="388">
        <v>11440</v>
      </c>
      <c r="M630" s="388">
        <v>10930</v>
      </c>
      <c r="N630" s="388">
        <v>0</v>
      </c>
      <c r="O630" s="388"/>
      <c r="P630" s="388"/>
      <c r="Q630" s="853"/>
    </row>
    <row r="631" spans="1:17" customFormat="1">
      <c r="A631" s="99">
        <v>3015</v>
      </c>
      <c r="B631" s="916" t="s">
        <v>867</v>
      </c>
      <c r="C631" s="916" t="s">
        <v>868</v>
      </c>
      <c r="D631" s="916">
        <v>5743</v>
      </c>
      <c r="E631" s="916" t="s">
        <v>869</v>
      </c>
      <c r="F631" s="916" t="s">
        <v>343</v>
      </c>
      <c r="G631" s="388">
        <v>325</v>
      </c>
      <c r="H631" s="388">
        <v>550</v>
      </c>
      <c r="I631" s="388">
        <v>70520</v>
      </c>
      <c r="J631" s="388">
        <v>63580</v>
      </c>
      <c r="K631" s="388">
        <v>270</v>
      </c>
      <c r="L631" s="388">
        <v>11440</v>
      </c>
      <c r="M631" s="388">
        <v>10930</v>
      </c>
      <c r="N631" s="388">
        <v>6170</v>
      </c>
      <c r="O631" s="388"/>
      <c r="P631" s="388"/>
      <c r="Q631" s="853"/>
    </row>
    <row r="632" spans="1:17" customFormat="1">
      <c r="A632" s="99">
        <v>3015</v>
      </c>
      <c r="B632" s="916" t="s">
        <v>867</v>
      </c>
      <c r="C632" s="916" t="s">
        <v>868</v>
      </c>
      <c r="D632" s="916">
        <v>5745</v>
      </c>
      <c r="E632" s="916" t="s">
        <v>873</v>
      </c>
      <c r="F632" s="916" t="s">
        <v>911</v>
      </c>
      <c r="G632" s="388">
        <v>75</v>
      </c>
      <c r="H632" s="388">
        <v>1400</v>
      </c>
      <c r="I632" s="388">
        <v>68030</v>
      </c>
      <c r="J632" s="388">
        <v>61090</v>
      </c>
      <c r="K632" s="388">
        <v>270</v>
      </c>
      <c r="L632" s="388">
        <v>11440</v>
      </c>
      <c r="M632" s="388">
        <v>10930</v>
      </c>
      <c r="N632" s="388">
        <v>0</v>
      </c>
      <c r="O632" s="388"/>
      <c r="P632" s="388"/>
      <c r="Q632" s="853"/>
    </row>
    <row r="633" spans="1:17" customFormat="1">
      <c r="A633" s="99">
        <v>3015</v>
      </c>
      <c r="B633" s="916" t="s">
        <v>867</v>
      </c>
      <c r="C633" s="916" t="s">
        <v>868</v>
      </c>
      <c r="D633" s="916">
        <v>5746</v>
      </c>
      <c r="E633" s="916" t="s">
        <v>198</v>
      </c>
      <c r="F633" s="916" t="s">
        <v>958</v>
      </c>
      <c r="G633" s="388">
        <v>0</v>
      </c>
      <c r="H633" s="388">
        <v>1400</v>
      </c>
      <c r="I633" s="388">
        <v>68030</v>
      </c>
      <c r="J633" s="388">
        <v>61090</v>
      </c>
      <c r="K633" s="388">
        <v>270</v>
      </c>
      <c r="L633" s="388">
        <v>11440</v>
      </c>
      <c r="M633" s="388">
        <v>10930</v>
      </c>
      <c r="N633" s="388">
        <v>0</v>
      </c>
      <c r="O633" s="388"/>
      <c r="P633" s="388"/>
      <c r="Q633" s="853"/>
    </row>
    <row r="634" spans="1:17" customFormat="1">
      <c r="A634" s="99">
        <v>3015</v>
      </c>
      <c r="B634" s="916" t="s">
        <v>867</v>
      </c>
      <c r="C634" s="916" t="s">
        <v>868</v>
      </c>
      <c r="D634" s="916">
        <v>5764</v>
      </c>
      <c r="E634" s="916" t="s">
        <v>873</v>
      </c>
      <c r="F634" s="916" t="s">
        <v>922</v>
      </c>
      <c r="G634" s="388">
        <v>75</v>
      </c>
      <c r="H634" s="388">
        <v>1400</v>
      </c>
      <c r="I634" s="388">
        <v>68030</v>
      </c>
      <c r="J634" s="388">
        <v>61090</v>
      </c>
      <c r="K634" s="388">
        <v>270</v>
      </c>
      <c r="L634" s="388">
        <v>11440</v>
      </c>
      <c r="M634" s="388">
        <v>10930</v>
      </c>
      <c r="N634" s="388">
        <v>0</v>
      </c>
      <c r="O634" s="388"/>
      <c r="P634" s="388"/>
      <c r="Q634" s="853"/>
    </row>
    <row r="635" spans="1:17" customFormat="1">
      <c r="A635" s="99">
        <v>3015</v>
      </c>
      <c r="B635" s="916" t="s">
        <v>867</v>
      </c>
      <c r="C635" s="916" t="s">
        <v>868</v>
      </c>
      <c r="D635" s="916">
        <v>5771</v>
      </c>
      <c r="E635" s="916" t="s">
        <v>873</v>
      </c>
      <c r="F635" s="916" t="s">
        <v>959</v>
      </c>
      <c r="G635" s="388">
        <v>75</v>
      </c>
      <c r="H635" s="388">
        <v>1400</v>
      </c>
      <c r="I635" s="388">
        <v>68030</v>
      </c>
      <c r="J635" s="388">
        <v>61090</v>
      </c>
      <c r="K635" s="388">
        <v>270</v>
      </c>
      <c r="L635" s="388">
        <v>11440</v>
      </c>
      <c r="M635" s="388">
        <v>10930</v>
      </c>
      <c r="N635" s="388">
        <v>0</v>
      </c>
      <c r="O635" s="388"/>
      <c r="P635" s="388"/>
      <c r="Q635" s="853"/>
    </row>
    <row r="636" spans="1:17" customFormat="1">
      <c r="A636" s="99">
        <v>3015</v>
      </c>
      <c r="B636" s="916" t="s">
        <v>867</v>
      </c>
      <c r="C636" s="916" t="s">
        <v>868</v>
      </c>
      <c r="D636" s="916">
        <v>5772</v>
      </c>
      <c r="E636" s="916" t="s">
        <v>873</v>
      </c>
      <c r="F636" s="916" t="s">
        <v>928</v>
      </c>
      <c r="G636" s="388">
        <v>75</v>
      </c>
      <c r="H636" s="388">
        <v>1400</v>
      </c>
      <c r="I636" s="388">
        <v>68030</v>
      </c>
      <c r="J636" s="388">
        <v>61090</v>
      </c>
      <c r="K636" s="388">
        <v>270</v>
      </c>
      <c r="L636" s="388">
        <v>11440</v>
      </c>
      <c r="M636" s="388">
        <v>10930</v>
      </c>
      <c r="N636" s="388">
        <v>0</v>
      </c>
      <c r="O636" s="388"/>
      <c r="P636" s="388"/>
      <c r="Q636" s="853"/>
    </row>
    <row r="637" spans="1:17" customFormat="1">
      <c r="A637" s="99">
        <v>3015</v>
      </c>
      <c r="B637" s="916" t="s">
        <v>867</v>
      </c>
      <c r="C637" s="916" t="s">
        <v>868</v>
      </c>
      <c r="D637" s="916">
        <v>5774</v>
      </c>
      <c r="E637" s="916" t="s">
        <v>198</v>
      </c>
      <c r="F637" s="916" t="s">
        <v>960</v>
      </c>
      <c r="G637" s="388">
        <v>25</v>
      </c>
      <c r="H637" s="388">
        <v>1400</v>
      </c>
      <c r="I637" s="388">
        <v>68030</v>
      </c>
      <c r="J637" s="388">
        <v>61090</v>
      </c>
      <c r="K637" s="388">
        <v>270</v>
      </c>
      <c r="L637" s="388">
        <v>11440</v>
      </c>
      <c r="M637" s="388">
        <v>10930</v>
      </c>
      <c r="N637" s="388">
        <v>0</v>
      </c>
      <c r="O637" s="388"/>
      <c r="P637" s="388"/>
      <c r="Q637" s="853"/>
    </row>
    <row r="638" spans="1:17" customFormat="1">
      <c r="A638" s="99">
        <v>3015</v>
      </c>
      <c r="B638" s="916" t="s">
        <v>867</v>
      </c>
      <c r="C638" s="916" t="s">
        <v>868</v>
      </c>
      <c r="D638" s="916">
        <v>5783</v>
      </c>
      <c r="E638" s="916" t="s">
        <v>871</v>
      </c>
      <c r="F638" s="916" t="s">
        <v>876</v>
      </c>
      <c r="G638" s="388">
        <v>150</v>
      </c>
      <c r="H638" s="388">
        <v>1400</v>
      </c>
      <c r="I638" s="388">
        <v>68030</v>
      </c>
      <c r="J638" s="388">
        <v>61090</v>
      </c>
      <c r="K638" s="388">
        <v>270</v>
      </c>
      <c r="L638" s="388">
        <v>11440</v>
      </c>
      <c r="M638" s="388">
        <v>10930</v>
      </c>
      <c r="N638" s="388">
        <v>0</v>
      </c>
      <c r="O638" s="388"/>
      <c r="P638" s="388"/>
      <c r="Q638" s="853"/>
    </row>
    <row r="639" spans="1:17" customFormat="1">
      <c r="A639" s="99">
        <v>3015</v>
      </c>
      <c r="B639" s="916" t="s">
        <v>867</v>
      </c>
      <c r="C639" s="916" t="s">
        <v>868</v>
      </c>
      <c r="D639" s="916">
        <v>5813</v>
      </c>
      <c r="E639" s="916" t="s">
        <v>869</v>
      </c>
      <c r="F639" s="916" t="s">
        <v>907</v>
      </c>
      <c r="G639" s="388">
        <v>190</v>
      </c>
      <c r="H639" s="388">
        <v>550</v>
      </c>
      <c r="I639" s="388">
        <v>70520</v>
      </c>
      <c r="J639" s="388">
        <v>63580</v>
      </c>
      <c r="K639" s="388">
        <v>270</v>
      </c>
      <c r="L639" s="388">
        <v>11440</v>
      </c>
      <c r="M639" s="388">
        <v>10930</v>
      </c>
      <c r="N639" s="388">
        <v>0</v>
      </c>
      <c r="O639" s="388"/>
      <c r="P639" s="388"/>
      <c r="Q639" s="853"/>
    </row>
    <row r="640" spans="1:17" customFormat="1">
      <c r="A640" s="99">
        <v>3015</v>
      </c>
      <c r="B640" s="916" t="s">
        <v>867</v>
      </c>
      <c r="C640" s="916" t="s">
        <v>868</v>
      </c>
      <c r="D640" s="916">
        <v>5886</v>
      </c>
      <c r="E640" s="916" t="s">
        <v>873</v>
      </c>
      <c r="F640" s="916" t="s">
        <v>924</v>
      </c>
      <c r="G640" s="388">
        <v>75</v>
      </c>
      <c r="H640" s="388">
        <v>1400</v>
      </c>
      <c r="I640" s="388">
        <v>68030</v>
      </c>
      <c r="J640" s="388">
        <v>61090</v>
      </c>
      <c r="K640" s="388">
        <v>270</v>
      </c>
      <c r="L640" s="388">
        <v>11440</v>
      </c>
      <c r="M640" s="388">
        <v>10930</v>
      </c>
      <c r="N640" s="388">
        <v>0</v>
      </c>
      <c r="O640" s="388"/>
      <c r="P640" s="388"/>
      <c r="Q640" s="853"/>
    </row>
    <row r="641" spans="1:17" customFormat="1">
      <c r="A641" s="99">
        <v>3015</v>
      </c>
      <c r="B641" s="916" t="s">
        <v>867</v>
      </c>
      <c r="C641" s="916" t="s">
        <v>868</v>
      </c>
      <c r="D641" s="916">
        <v>5887</v>
      </c>
      <c r="E641" s="916" t="s">
        <v>871</v>
      </c>
      <c r="F641" s="916" t="s">
        <v>910</v>
      </c>
      <c r="G641" s="388">
        <v>200</v>
      </c>
      <c r="H641" s="388">
        <v>550</v>
      </c>
      <c r="I641" s="388">
        <v>70520</v>
      </c>
      <c r="J641" s="388">
        <v>63580</v>
      </c>
      <c r="K641" s="388">
        <v>270</v>
      </c>
      <c r="L641" s="388">
        <v>11440</v>
      </c>
      <c r="M641" s="388">
        <v>10930</v>
      </c>
      <c r="N641" s="388">
        <v>0</v>
      </c>
      <c r="O641" s="388"/>
      <c r="P641" s="388"/>
      <c r="Q641" s="853"/>
    </row>
    <row r="642" spans="1:17" customFormat="1">
      <c r="A642" s="99">
        <v>3015</v>
      </c>
      <c r="B642" s="916" t="s">
        <v>867</v>
      </c>
      <c r="C642" s="916" t="s">
        <v>868</v>
      </c>
      <c r="D642" s="916">
        <v>5887</v>
      </c>
      <c r="E642" s="916" t="s">
        <v>873</v>
      </c>
      <c r="F642" s="916" t="s">
        <v>910</v>
      </c>
      <c r="G642" s="388">
        <v>75</v>
      </c>
      <c r="H642" s="388">
        <v>550</v>
      </c>
      <c r="I642" s="388">
        <v>70520</v>
      </c>
      <c r="J642" s="388">
        <v>63580</v>
      </c>
      <c r="K642" s="388">
        <v>270</v>
      </c>
      <c r="L642" s="388">
        <v>11440</v>
      </c>
      <c r="M642" s="388">
        <v>10930</v>
      </c>
      <c r="N642" s="388">
        <v>0</v>
      </c>
      <c r="O642" s="388"/>
      <c r="P642" s="388"/>
      <c r="Q642" s="853"/>
    </row>
    <row r="643" spans="1:17" customFormat="1">
      <c r="A643" s="99">
        <v>3015</v>
      </c>
      <c r="B643" s="916" t="s">
        <v>867</v>
      </c>
      <c r="C643" s="916" t="s">
        <v>868</v>
      </c>
      <c r="D643" s="916">
        <v>5972</v>
      </c>
      <c r="E643" s="916" t="s">
        <v>869</v>
      </c>
      <c r="F643" s="916" t="s">
        <v>961</v>
      </c>
      <c r="G643" s="388">
        <v>240</v>
      </c>
      <c r="H643" s="388">
        <v>550</v>
      </c>
      <c r="I643" s="388">
        <v>70520</v>
      </c>
      <c r="J643" s="388">
        <v>63580</v>
      </c>
      <c r="K643" s="388">
        <v>270</v>
      </c>
      <c r="L643" s="388">
        <v>11440</v>
      </c>
      <c r="M643" s="388">
        <v>10930</v>
      </c>
      <c r="N643" s="388">
        <v>0</v>
      </c>
      <c r="O643" s="388"/>
      <c r="P643" s="388"/>
      <c r="Q643" s="853"/>
    </row>
    <row r="644" spans="1:17" customFormat="1">
      <c r="A644" s="99">
        <v>3015</v>
      </c>
      <c r="B644" s="916" t="s">
        <v>867</v>
      </c>
      <c r="C644" s="916" t="s">
        <v>868</v>
      </c>
      <c r="D644" s="916">
        <v>6019</v>
      </c>
      <c r="E644" s="916" t="s">
        <v>871</v>
      </c>
      <c r="F644" s="916" t="s">
        <v>927</v>
      </c>
      <c r="G644" s="388">
        <v>200</v>
      </c>
      <c r="H644" s="388">
        <v>1400</v>
      </c>
      <c r="I644" s="388">
        <v>68030</v>
      </c>
      <c r="J644" s="388">
        <v>61090</v>
      </c>
      <c r="K644" s="388">
        <v>270</v>
      </c>
      <c r="L644" s="388">
        <v>11440</v>
      </c>
      <c r="M644" s="388">
        <v>10930</v>
      </c>
      <c r="N644" s="388">
        <v>0</v>
      </c>
      <c r="O644" s="388"/>
      <c r="P644" s="388"/>
      <c r="Q644" s="853"/>
    </row>
    <row r="645" spans="1:17" customFormat="1">
      <c r="A645" s="99">
        <v>3015</v>
      </c>
      <c r="B645" s="916" t="s">
        <v>867</v>
      </c>
      <c r="C645" s="916" t="s">
        <v>868</v>
      </c>
      <c r="D645" s="916">
        <v>6043</v>
      </c>
      <c r="E645" s="916" t="s">
        <v>869</v>
      </c>
      <c r="F645" s="916" t="s">
        <v>870</v>
      </c>
      <c r="G645" s="388">
        <v>260</v>
      </c>
      <c r="H645" s="388">
        <v>550</v>
      </c>
      <c r="I645" s="388">
        <v>70520</v>
      </c>
      <c r="J645" s="388">
        <v>63580</v>
      </c>
      <c r="K645" s="388">
        <v>270</v>
      </c>
      <c r="L645" s="388">
        <v>11440</v>
      </c>
      <c r="M645" s="388">
        <v>10930</v>
      </c>
      <c r="N645" s="388">
        <v>0</v>
      </c>
      <c r="O645" s="388"/>
      <c r="P645" s="388"/>
      <c r="Q645" s="853"/>
    </row>
    <row r="646" spans="1:17" customFormat="1">
      <c r="A646" s="99">
        <v>3015</v>
      </c>
      <c r="B646" s="916" t="s">
        <v>867</v>
      </c>
      <c r="C646" s="916" t="s">
        <v>868</v>
      </c>
      <c r="D646" s="916">
        <v>6044</v>
      </c>
      <c r="E646" s="916" t="s">
        <v>869</v>
      </c>
      <c r="F646" s="916" t="s">
        <v>909</v>
      </c>
      <c r="G646" s="388"/>
      <c r="H646" s="388">
        <v>550</v>
      </c>
      <c r="I646" s="388">
        <v>70520</v>
      </c>
      <c r="J646" s="388">
        <v>63580</v>
      </c>
      <c r="K646" s="388">
        <v>270</v>
      </c>
      <c r="L646" s="388">
        <v>11440</v>
      </c>
      <c r="M646" s="388">
        <v>10930</v>
      </c>
      <c r="N646" s="388">
        <v>0</v>
      </c>
      <c r="O646" s="388"/>
      <c r="P646" s="388"/>
      <c r="Q646" s="853"/>
    </row>
    <row r="647" spans="1:17" customFormat="1">
      <c r="A647" s="99">
        <v>3015</v>
      </c>
      <c r="B647" s="916" t="s">
        <v>867</v>
      </c>
      <c r="C647" s="916" t="s">
        <v>868</v>
      </c>
      <c r="D647" s="916">
        <v>6045</v>
      </c>
      <c r="E647" s="916" t="s">
        <v>869</v>
      </c>
      <c r="F647" s="916" t="s">
        <v>879</v>
      </c>
      <c r="G647" s="388">
        <v>325</v>
      </c>
      <c r="H647" s="388">
        <v>550</v>
      </c>
      <c r="I647" s="388">
        <v>70520</v>
      </c>
      <c r="J647" s="388">
        <v>63580</v>
      </c>
      <c r="K647" s="388">
        <v>270</v>
      </c>
      <c r="L647" s="388">
        <v>11440</v>
      </c>
      <c r="M647" s="388">
        <v>10930</v>
      </c>
      <c r="N647" s="388">
        <v>0</v>
      </c>
      <c r="O647" s="388"/>
      <c r="P647" s="388"/>
      <c r="Q647" s="853"/>
    </row>
    <row r="648" spans="1:17" customFormat="1">
      <c r="A648" s="99">
        <v>3015</v>
      </c>
      <c r="B648" s="916" t="s">
        <v>867</v>
      </c>
      <c r="C648" s="916" t="s">
        <v>868</v>
      </c>
      <c r="D648" s="916">
        <v>6623</v>
      </c>
      <c r="E648" s="916" t="s">
        <v>873</v>
      </c>
      <c r="F648" s="916" t="s">
        <v>934</v>
      </c>
      <c r="G648" s="388">
        <v>75</v>
      </c>
      <c r="H648" s="388">
        <v>1400</v>
      </c>
      <c r="I648" s="388">
        <v>68030</v>
      </c>
      <c r="J648" s="388">
        <v>61090</v>
      </c>
      <c r="K648" s="388">
        <v>270</v>
      </c>
      <c r="L648" s="388">
        <v>11440</v>
      </c>
      <c r="M648" s="388">
        <v>10930</v>
      </c>
      <c r="N648" s="388">
        <v>0</v>
      </c>
      <c r="O648" s="388"/>
      <c r="P648" s="388"/>
      <c r="Q648" s="853"/>
    </row>
    <row r="649" spans="1:17" customFormat="1">
      <c r="A649" s="99">
        <v>3015</v>
      </c>
      <c r="B649" s="916" t="s">
        <v>867</v>
      </c>
      <c r="C649" s="916" t="s">
        <v>868</v>
      </c>
      <c r="D649" s="916">
        <v>6624</v>
      </c>
      <c r="E649" s="916" t="s">
        <v>869</v>
      </c>
      <c r="F649" s="916" t="s">
        <v>913</v>
      </c>
      <c r="G649" s="388">
        <v>325</v>
      </c>
      <c r="H649" s="388">
        <v>1400</v>
      </c>
      <c r="I649" s="388">
        <v>68030</v>
      </c>
      <c r="J649" s="388">
        <v>61090</v>
      </c>
      <c r="K649" s="388">
        <v>270</v>
      </c>
      <c r="L649" s="388">
        <v>11440</v>
      </c>
      <c r="M649" s="388">
        <v>10930</v>
      </c>
      <c r="N649" s="388">
        <v>0</v>
      </c>
      <c r="O649" s="388"/>
      <c r="P649" s="388"/>
      <c r="Q649" s="853"/>
    </row>
    <row r="650" spans="1:17" customFormat="1">
      <c r="A650" s="99">
        <v>3015</v>
      </c>
      <c r="B650" s="916" t="s">
        <v>867</v>
      </c>
      <c r="C650" s="916" t="s">
        <v>868</v>
      </c>
      <c r="D650" s="916">
        <v>6625</v>
      </c>
      <c r="E650" s="916" t="s">
        <v>871</v>
      </c>
      <c r="F650" s="916" t="s">
        <v>913</v>
      </c>
      <c r="G650" s="388">
        <v>200</v>
      </c>
      <c r="H650" s="388">
        <v>1400</v>
      </c>
      <c r="I650" s="388">
        <v>68030</v>
      </c>
      <c r="J650" s="388">
        <v>61090</v>
      </c>
      <c r="K650" s="388">
        <v>270</v>
      </c>
      <c r="L650" s="388">
        <v>11440</v>
      </c>
      <c r="M650" s="388">
        <v>10930</v>
      </c>
      <c r="N650" s="388">
        <v>0</v>
      </c>
      <c r="O650" s="388"/>
      <c r="P650" s="388"/>
      <c r="Q650" s="853"/>
    </row>
    <row r="651" spans="1:17" customFormat="1">
      <c r="A651" s="99">
        <v>3015</v>
      </c>
      <c r="B651" s="916" t="s">
        <v>867</v>
      </c>
      <c r="C651" s="916" t="s">
        <v>868</v>
      </c>
      <c r="D651" s="916">
        <v>6626</v>
      </c>
      <c r="E651" s="916" t="s">
        <v>869</v>
      </c>
      <c r="F651" s="916" t="s">
        <v>879</v>
      </c>
      <c r="G651" s="388">
        <v>325</v>
      </c>
      <c r="H651" s="388">
        <v>550</v>
      </c>
      <c r="I651" s="388">
        <v>70520</v>
      </c>
      <c r="J651" s="388">
        <v>63580</v>
      </c>
      <c r="K651" s="388">
        <v>270</v>
      </c>
      <c r="L651" s="388">
        <v>11440</v>
      </c>
      <c r="M651" s="388">
        <v>10930</v>
      </c>
      <c r="N651" s="388">
        <v>0</v>
      </c>
      <c r="O651" s="388"/>
      <c r="P651" s="388"/>
      <c r="Q651" s="853"/>
    </row>
    <row r="652" spans="1:17" customFormat="1">
      <c r="A652" s="99">
        <v>3015</v>
      </c>
      <c r="B652" s="916" t="s">
        <v>867</v>
      </c>
      <c r="C652" s="916" t="s">
        <v>868</v>
      </c>
      <c r="D652" s="916">
        <v>6626</v>
      </c>
      <c r="E652" s="916" t="s">
        <v>871</v>
      </c>
      <c r="F652" s="916" t="s">
        <v>879</v>
      </c>
      <c r="G652" s="388">
        <v>200</v>
      </c>
      <c r="H652" s="388">
        <v>550</v>
      </c>
      <c r="I652" s="388">
        <v>70520</v>
      </c>
      <c r="J652" s="388">
        <v>63580</v>
      </c>
      <c r="K652" s="388">
        <v>270</v>
      </c>
      <c r="L652" s="388">
        <v>11440</v>
      </c>
      <c r="M652" s="388">
        <v>10930</v>
      </c>
      <c r="N652" s="388">
        <v>0</v>
      </c>
      <c r="O652" s="388"/>
      <c r="P652" s="388"/>
      <c r="Q652" s="853"/>
    </row>
    <row r="653" spans="1:17" customFormat="1">
      <c r="A653" s="99">
        <v>3015</v>
      </c>
      <c r="B653" s="916" t="s">
        <v>867</v>
      </c>
      <c r="C653" s="916" t="s">
        <v>868</v>
      </c>
      <c r="D653" s="916">
        <v>6626</v>
      </c>
      <c r="E653" s="916" t="s">
        <v>873</v>
      </c>
      <c r="F653" s="916" t="s">
        <v>879</v>
      </c>
      <c r="G653" s="388">
        <v>75</v>
      </c>
      <c r="H653" s="388">
        <v>550</v>
      </c>
      <c r="I653" s="388">
        <v>70520</v>
      </c>
      <c r="J653" s="388">
        <v>63580</v>
      </c>
      <c r="K653" s="388">
        <v>270</v>
      </c>
      <c r="L653" s="388">
        <v>11440</v>
      </c>
      <c r="M653" s="388">
        <v>10930</v>
      </c>
      <c r="N653" s="388">
        <v>0</v>
      </c>
      <c r="O653" s="388"/>
      <c r="P653" s="388"/>
      <c r="Q653" s="853"/>
    </row>
    <row r="654" spans="1:17" customFormat="1">
      <c r="A654" s="99">
        <v>3015</v>
      </c>
      <c r="B654" s="916" t="s">
        <v>867</v>
      </c>
      <c r="C654" s="916" t="s">
        <v>868</v>
      </c>
      <c r="D654" s="916">
        <v>6627</v>
      </c>
      <c r="E654" s="916" t="s">
        <v>869</v>
      </c>
      <c r="F654" s="916" t="s">
        <v>962</v>
      </c>
      <c r="G654" s="388">
        <v>325</v>
      </c>
      <c r="H654" s="388">
        <v>1400</v>
      </c>
      <c r="I654" s="388">
        <v>68030</v>
      </c>
      <c r="J654" s="388">
        <v>61090</v>
      </c>
      <c r="K654" s="388">
        <v>270</v>
      </c>
      <c r="L654" s="388">
        <v>11440</v>
      </c>
      <c r="M654" s="388">
        <v>10930</v>
      </c>
      <c r="N654" s="388">
        <v>0</v>
      </c>
      <c r="O654" s="388"/>
      <c r="P654" s="388"/>
      <c r="Q654" s="853"/>
    </row>
    <row r="655" spans="1:17" customFormat="1">
      <c r="A655" s="99">
        <v>3015</v>
      </c>
      <c r="B655" s="916" t="s">
        <v>867</v>
      </c>
      <c r="C655" s="916" t="s">
        <v>868</v>
      </c>
      <c r="D655" s="916">
        <v>6627</v>
      </c>
      <c r="E655" s="916" t="s">
        <v>871</v>
      </c>
      <c r="F655" s="916" t="s">
        <v>962</v>
      </c>
      <c r="G655" s="388">
        <v>200</v>
      </c>
      <c r="H655" s="388">
        <v>1400</v>
      </c>
      <c r="I655" s="388">
        <v>68030</v>
      </c>
      <c r="J655" s="388">
        <v>61090</v>
      </c>
      <c r="K655" s="388">
        <v>270</v>
      </c>
      <c r="L655" s="388">
        <v>11440</v>
      </c>
      <c r="M655" s="388">
        <v>10930</v>
      </c>
      <c r="N655" s="388">
        <v>0</v>
      </c>
      <c r="O655" s="388"/>
      <c r="P655" s="388"/>
      <c r="Q655" s="853"/>
    </row>
    <row r="656" spans="1:17" customFormat="1">
      <c r="A656" s="99">
        <v>3015</v>
      </c>
      <c r="B656" s="916" t="s">
        <v>867</v>
      </c>
      <c r="C656" s="916" t="s">
        <v>868</v>
      </c>
      <c r="D656" s="916">
        <v>6628</v>
      </c>
      <c r="E656" s="916" t="s">
        <v>871</v>
      </c>
      <c r="F656" s="916" t="s">
        <v>912</v>
      </c>
      <c r="G656" s="388">
        <v>200</v>
      </c>
      <c r="H656" s="388">
        <v>550</v>
      </c>
      <c r="I656" s="388">
        <v>70520</v>
      </c>
      <c r="J656" s="388">
        <v>63580</v>
      </c>
      <c r="K656" s="388">
        <v>270</v>
      </c>
      <c r="L656" s="388">
        <v>11440</v>
      </c>
      <c r="M656" s="388">
        <v>10930</v>
      </c>
      <c r="N656" s="388">
        <v>0</v>
      </c>
      <c r="O656" s="388"/>
      <c r="P656" s="388"/>
      <c r="Q656" s="853"/>
    </row>
    <row r="657" spans="1:17" customFormat="1">
      <c r="A657" s="99">
        <v>3015</v>
      </c>
      <c r="B657" s="916" t="s">
        <v>867</v>
      </c>
      <c r="C657" s="916" t="s">
        <v>868</v>
      </c>
      <c r="D657" s="916">
        <v>6628</v>
      </c>
      <c r="E657" s="916" t="s">
        <v>873</v>
      </c>
      <c r="F657" s="916" t="s">
        <v>912</v>
      </c>
      <c r="G657" s="388">
        <v>75</v>
      </c>
      <c r="H657" s="388">
        <v>550</v>
      </c>
      <c r="I657" s="388">
        <v>70520</v>
      </c>
      <c r="J657" s="388">
        <v>63580</v>
      </c>
      <c r="K657" s="388">
        <v>270</v>
      </c>
      <c r="L657" s="388">
        <v>11440</v>
      </c>
      <c r="M657" s="388">
        <v>10930</v>
      </c>
      <c r="N657" s="388">
        <v>0</v>
      </c>
      <c r="O657" s="388"/>
      <c r="P657" s="388"/>
      <c r="Q657" s="853"/>
    </row>
    <row r="658" spans="1:17" customFormat="1">
      <c r="A658" s="99">
        <v>3015</v>
      </c>
      <c r="B658" s="916" t="s">
        <v>867</v>
      </c>
      <c r="C658" s="916" t="s">
        <v>868</v>
      </c>
      <c r="D658" s="916">
        <v>6629</v>
      </c>
      <c r="E658" s="916" t="s">
        <v>869</v>
      </c>
      <c r="F658" s="916" t="s">
        <v>963</v>
      </c>
      <c r="G658" s="388">
        <v>270</v>
      </c>
      <c r="H658" s="388">
        <v>550</v>
      </c>
      <c r="I658" s="388">
        <v>70520</v>
      </c>
      <c r="J658" s="388">
        <v>63580</v>
      </c>
      <c r="K658" s="388">
        <v>270</v>
      </c>
      <c r="L658" s="388">
        <v>11440</v>
      </c>
      <c r="M658" s="388">
        <v>10930</v>
      </c>
      <c r="N658" s="388">
        <v>0</v>
      </c>
      <c r="O658" s="388"/>
      <c r="P658" s="388"/>
      <c r="Q658" s="853"/>
    </row>
    <row r="659" spans="1:17" customFormat="1">
      <c r="A659" s="99">
        <v>3015</v>
      </c>
      <c r="B659" s="916" t="s">
        <v>867</v>
      </c>
      <c r="C659" s="916" t="s">
        <v>868</v>
      </c>
      <c r="D659" s="916">
        <v>6633</v>
      </c>
      <c r="E659" s="916" t="s">
        <v>869</v>
      </c>
      <c r="F659" s="916" t="s">
        <v>880</v>
      </c>
      <c r="G659" s="388">
        <v>415</v>
      </c>
      <c r="H659" s="388">
        <v>1400</v>
      </c>
      <c r="I659" s="388">
        <v>68030</v>
      </c>
      <c r="J659" s="388">
        <v>61090</v>
      </c>
      <c r="K659" s="388">
        <v>270</v>
      </c>
      <c r="L659" s="388">
        <v>11440</v>
      </c>
      <c r="M659" s="388">
        <v>10930</v>
      </c>
      <c r="N659" s="388">
        <v>0</v>
      </c>
      <c r="O659" s="388"/>
      <c r="P659" s="388"/>
      <c r="Q659" s="853"/>
    </row>
    <row r="660" spans="1:17" customFormat="1">
      <c r="A660" s="99">
        <v>3015</v>
      </c>
      <c r="B660" s="916" t="s">
        <v>867</v>
      </c>
      <c r="C660" s="916" t="s">
        <v>868</v>
      </c>
      <c r="D660" s="916">
        <v>6633</v>
      </c>
      <c r="E660" s="916" t="s">
        <v>871</v>
      </c>
      <c r="F660" s="916" t="s">
        <v>880</v>
      </c>
      <c r="G660" s="388">
        <v>290</v>
      </c>
      <c r="H660" s="388">
        <v>1400</v>
      </c>
      <c r="I660" s="388">
        <v>68030</v>
      </c>
      <c r="J660" s="388">
        <v>61090</v>
      </c>
      <c r="K660" s="388">
        <v>270</v>
      </c>
      <c r="L660" s="388">
        <v>11440</v>
      </c>
      <c r="M660" s="388">
        <v>10930</v>
      </c>
      <c r="N660" s="388">
        <v>0</v>
      </c>
      <c r="O660" s="388"/>
      <c r="P660" s="388"/>
      <c r="Q660" s="853"/>
    </row>
    <row r="661" spans="1:17" customFormat="1">
      <c r="A661" s="99">
        <v>3015</v>
      </c>
      <c r="B661" s="916" t="s">
        <v>867</v>
      </c>
      <c r="C661" s="916" t="s">
        <v>868</v>
      </c>
      <c r="D661" s="916">
        <v>6633</v>
      </c>
      <c r="E661" s="916" t="s">
        <v>873</v>
      </c>
      <c r="F661" s="916" t="s">
        <v>880</v>
      </c>
      <c r="G661" s="388">
        <v>75</v>
      </c>
      <c r="H661" s="388">
        <v>1400</v>
      </c>
      <c r="I661" s="388">
        <v>68030</v>
      </c>
      <c r="J661" s="388">
        <v>61090</v>
      </c>
      <c r="K661" s="388">
        <v>270</v>
      </c>
      <c r="L661" s="388">
        <v>11440</v>
      </c>
      <c r="M661" s="388">
        <v>10930</v>
      </c>
      <c r="N661" s="388">
        <v>0</v>
      </c>
      <c r="O661" s="388"/>
      <c r="P661" s="388"/>
      <c r="Q661" s="853"/>
    </row>
    <row r="662" spans="1:17" customFormat="1">
      <c r="A662" s="99">
        <v>3015</v>
      </c>
      <c r="B662" s="916" t="s">
        <v>867</v>
      </c>
      <c r="C662" s="916" t="s">
        <v>868</v>
      </c>
      <c r="D662" s="916">
        <v>6634</v>
      </c>
      <c r="E662" s="916" t="s">
        <v>869</v>
      </c>
      <c r="F662" s="916" t="s">
        <v>937</v>
      </c>
      <c r="G662" s="388">
        <v>325</v>
      </c>
      <c r="H662" s="388">
        <v>1400</v>
      </c>
      <c r="I662" s="388">
        <v>68030</v>
      </c>
      <c r="J662" s="388">
        <v>61090</v>
      </c>
      <c r="K662" s="388">
        <v>270</v>
      </c>
      <c r="L662" s="388">
        <v>11440</v>
      </c>
      <c r="M662" s="388">
        <v>10930</v>
      </c>
      <c r="N662" s="388">
        <v>0</v>
      </c>
      <c r="O662" s="388"/>
      <c r="P662" s="388"/>
      <c r="Q662" s="853"/>
    </row>
    <row r="663" spans="1:17" customFormat="1">
      <c r="A663" s="99">
        <v>3015</v>
      </c>
      <c r="B663" s="916" t="s">
        <v>867</v>
      </c>
      <c r="C663" s="916" t="s">
        <v>868</v>
      </c>
      <c r="D663" s="916">
        <v>6635</v>
      </c>
      <c r="E663" s="916" t="s">
        <v>871</v>
      </c>
      <c r="F663" s="916" t="s">
        <v>937</v>
      </c>
      <c r="G663" s="388">
        <v>200</v>
      </c>
      <c r="H663" s="388">
        <v>1400</v>
      </c>
      <c r="I663" s="388">
        <v>68030</v>
      </c>
      <c r="J663" s="388">
        <v>61090</v>
      </c>
      <c r="K663" s="388">
        <v>270</v>
      </c>
      <c r="L663" s="388">
        <v>11440</v>
      </c>
      <c r="M663" s="388">
        <v>10930</v>
      </c>
      <c r="N663" s="388">
        <v>0</v>
      </c>
      <c r="O663" s="388"/>
      <c r="P663" s="388"/>
      <c r="Q663" s="853"/>
    </row>
    <row r="664" spans="1:17" customFormat="1">
      <c r="A664" s="99">
        <v>3015</v>
      </c>
      <c r="B664" s="916" t="s">
        <v>867</v>
      </c>
      <c r="C664" s="916" t="s">
        <v>868</v>
      </c>
      <c r="D664" s="916">
        <v>6636</v>
      </c>
      <c r="E664" s="916" t="s">
        <v>869</v>
      </c>
      <c r="F664" s="916" t="s">
        <v>964</v>
      </c>
      <c r="G664" s="388">
        <v>325</v>
      </c>
      <c r="H664" s="388">
        <v>550</v>
      </c>
      <c r="I664" s="388">
        <v>70520</v>
      </c>
      <c r="J664" s="388">
        <v>63580</v>
      </c>
      <c r="K664" s="388">
        <v>270</v>
      </c>
      <c r="L664" s="388">
        <v>11440</v>
      </c>
      <c r="M664" s="388">
        <v>10930</v>
      </c>
      <c r="N664" s="388">
        <v>0</v>
      </c>
      <c r="O664" s="388"/>
      <c r="P664" s="388"/>
      <c r="Q664" s="853"/>
    </row>
    <row r="665" spans="1:17" customFormat="1">
      <c r="A665" s="99">
        <v>3015</v>
      </c>
      <c r="B665" s="916" t="s">
        <v>867</v>
      </c>
      <c r="C665" s="916" t="s">
        <v>868</v>
      </c>
      <c r="D665" s="916">
        <v>6636</v>
      </c>
      <c r="E665" s="916" t="s">
        <v>871</v>
      </c>
      <c r="F665" s="916" t="s">
        <v>964</v>
      </c>
      <c r="G665" s="388">
        <v>200</v>
      </c>
      <c r="H665" s="388">
        <v>550</v>
      </c>
      <c r="I665" s="388">
        <v>70520</v>
      </c>
      <c r="J665" s="388">
        <v>63580</v>
      </c>
      <c r="K665" s="388">
        <v>270</v>
      </c>
      <c r="L665" s="388">
        <v>11440</v>
      </c>
      <c r="M665" s="388">
        <v>10930</v>
      </c>
      <c r="N665" s="388">
        <v>0</v>
      </c>
      <c r="O665" s="388"/>
      <c r="P665" s="388"/>
      <c r="Q665" s="853"/>
    </row>
    <row r="666" spans="1:17" customFormat="1">
      <c r="A666" s="99">
        <v>3015</v>
      </c>
      <c r="B666" s="916" t="s">
        <v>867</v>
      </c>
      <c r="C666" s="916" t="s">
        <v>868</v>
      </c>
      <c r="D666" s="916">
        <v>6637</v>
      </c>
      <c r="E666" s="916" t="s">
        <v>869</v>
      </c>
      <c r="F666" s="916" t="s">
        <v>915</v>
      </c>
      <c r="G666" s="388">
        <v>325</v>
      </c>
      <c r="H666" s="388">
        <v>550</v>
      </c>
      <c r="I666" s="388">
        <v>70520</v>
      </c>
      <c r="J666" s="388">
        <v>63580</v>
      </c>
      <c r="K666" s="388">
        <v>270</v>
      </c>
      <c r="L666" s="388">
        <v>11440</v>
      </c>
      <c r="M666" s="388">
        <v>10930</v>
      </c>
      <c r="N666" s="388">
        <v>0</v>
      </c>
      <c r="O666" s="388"/>
      <c r="P666" s="388"/>
      <c r="Q666" s="853"/>
    </row>
    <row r="667" spans="1:17" customFormat="1">
      <c r="A667" s="99">
        <v>3015</v>
      </c>
      <c r="B667" s="916" t="s">
        <v>867</v>
      </c>
      <c r="C667" s="916" t="s">
        <v>868</v>
      </c>
      <c r="D667" s="916">
        <v>6637</v>
      </c>
      <c r="E667" s="916" t="s">
        <v>871</v>
      </c>
      <c r="F667" s="916" t="s">
        <v>915</v>
      </c>
      <c r="G667" s="388">
        <v>200</v>
      </c>
      <c r="H667" s="388">
        <v>550</v>
      </c>
      <c r="I667" s="388">
        <v>70520</v>
      </c>
      <c r="J667" s="388">
        <v>63580</v>
      </c>
      <c r="K667" s="388">
        <v>270</v>
      </c>
      <c r="L667" s="388">
        <v>11440</v>
      </c>
      <c r="M667" s="388">
        <v>10930</v>
      </c>
      <c r="N667" s="388">
        <v>0</v>
      </c>
      <c r="O667" s="388"/>
      <c r="P667" s="388"/>
      <c r="Q667" s="853"/>
    </row>
    <row r="668" spans="1:17" customFormat="1">
      <c r="A668" s="99">
        <v>3015</v>
      </c>
      <c r="B668" s="916" t="s">
        <v>867</v>
      </c>
      <c r="C668" s="916" t="s">
        <v>868</v>
      </c>
      <c r="D668" s="916">
        <v>6637</v>
      </c>
      <c r="E668" s="916" t="s">
        <v>873</v>
      </c>
      <c r="F668" s="916" t="s">
        <v>915</v>
      </c>
      <c r="G668" s="388">
        <v>75</v>
      </c>
      <c r="H668" s="388">
        <v>550</v>
      </c>
      <c r="I668" s="388">
        <v>70520</v>
      </c>
      <c r="J668" s="388">
        <v>63580</v>
      </c>
      <c r="K668" s="388">
        <v>270</v>
      </c>
      <c r="L668" s="388">
        <v>11440</v>
      </c>
      <c r="M668" s="388">
        <v>10930</v>
      </c>
      <c r="N668" s="388">
        <v>0</v>
      </c>
      <c r="O668" s="388"/>
      <c r="P668" s="388"/>
      <c r="Q668" s="853"/>
    </row>
    <row r="669" spans="1:17" customFormat="1">
      <c r="A669" s="99">
        <v>3015</v>
      </c>
      <c r="B669" s="916" t="s">
        <v>867</v>
      </c>
      <c r="C669" s="916" t="s">
        <v>868</v>
      </c>
      <c r="D669" s="916">
        <v>6638</v>
      </c>
      <c r="E669" s="916" t="s">
        <v>871</v>
      </c>
      <c r="F669" s="916" t="s">
        <v>881</v>
      </c>
      <c r="G669" s="388">
        <v>210</v>
      </c>
      <c r="H669" s="388">
        <v>1400</v>
      </c>
      <c r="I669" s="388">
        <v>68030</v>
      </c>
      <c r="J669" s="388">
        <v>61090</v>
      </c>
      <c r="K669" s="388">
        <v>270</v>
      </c>
      <c r="L669" s="388">
        <v>11440</v>
      </c>
      <c r="M669" s="388">
        <v>10930</v>
      </c>
      <c r="N669" s="388">
        <v>0</v>
      </c>
      <c r="O669" s="388"/>
      <c r="P669" s="388"/>
      <c r="Q669" s="853"/>
    </row>
    <row r="670" spans="1:17" customFormat="1">
      <c r="A670" s="99">
        <v>3015</v>
      </c>
      <c r="B670" s="916" t="s">
        <v>867</v>
      </c>
      <c r="C670" s="916" t="s">
        <v>868</v>
      </c>
      <c r="D670" s="916">
        <v>6646</v>
      </c>
      <c r="E670" s="916" t="s">
        <v>873</v>
      </c>
      <c r="F670" s="916" t="s">
        <v>936</v>
      </c>
      <c r="G670" s="388">
        <v>75</v>
      </c>
      <c r="H670" s="388">
        <v>1400</v>
      </c>
      <c r="I670" s="388">
        <v>68030</v>
      </c>
      <c r="J670" s="388">
        <v>61090</v>
      </c>
      <c r="K670" s="388">
        <v>270</v>
      </c>
      <c r="L670" s="388">
        <v>11440</v>
      </c>
      <c r="M670" s="388">
        <v>10930</v>
      </c>
      <c r="N670" s="388">
        <v>0</v>
      </c>
      <c r="O670" s="388"/>
      <c r="P670" s="388"/>
      <c r="Q670" s="853"/>
    </row>
    <row r="671" spans="1:17" customFormat="1">
      <c r="A671" s="99">
        <v>3015</v>
      </c>
      <c r="B671" s="916" t="s">
        <v>867</v>
      </c>
      <c r="C671" s="916" t="s">
        <v>868</v>
      </c>
      <c r="D671" s="916">
        <v>6648</v>
      </c>
      <c r="E671" s="916" t="s">
        <v>873</v>
      </c>
      <c r="F671" s="916" t="s">
        <v>904</v>
      </c>
      <c r="G671" s="388">
        <v>75</v>
      </c>
      <c r="H671" s="388">
        <v>550</v>
      </c>
      <c r="I671" s="388">
        <v>70520</v>
      </c>
      <c r="J671" s="388">
        <v>63580</v>
      </c>
      <c r="K671" s="388">
        <v>270</v>
      </c>
      <c r="L671" s="388">
        <v>11440</v>
      </c>
      <c r="M671" s="388">
        <v>10930</v>
      </c>
      <c r="N671" s="388">
        <v>0</v>
      </c>
      <c r="O671" s="388"/>
      <c r="P671" s="388"/>
      <c r="Q671" s="853"/>
    </row>
    <row r="672" spans="1:17" customFormat="1">
      <c r="A672" s="99">
        <v>3015</v>
      </c>
      <c r="B672" s="916" t="s">
        <v>867</v>
      </c>
      <c r="C672" s="916" t="s">
        <v>868</v>
      </c>
      <c r="D672" s="916">
        <v>6649</v>
      </c>
      <c r="E672" s="916" t="s">
        <v>873</v>
      </c>
      <c r="F672" s="916" t="s">
        <v>258</v>
      </c>
      <c r="G672" s="388">
        <v>75</v>
      </c>
      <c r="H672" s="388">
        <v>550</v>
      </c>
      <c r="I672" s="388">
        <v>70520</v>
      </c>
      <c r="J672" s="388">
        <v>63580</v>
      </c>
      <c r="K672" s="388">
        <v>270</v>
      </c>
      <c r="L672" s="388">
        <v>11440</v>
      </c>
      <c r="M672" s="388">
        <v>10930</v>
      </c>
      <c r="N672" s="388">
        <v>6170</v>
      </c>
      <c r="O672" s="388"/>
      <c r="P672" s="388"/>
      <c r="Q672" s="853"/>
    </row>
    <row r="673" spans="1:17" customFormat="1">
      <c r="A673" s="99">
        <v>3015</v>
      </c>
      <c r="B673" s="916" t="s">
        <v>867</v>
      </c>
      <c r="C673" s="916" t="s">
        <v>868</v>
      </c>
      <c r="D673" s="916">
        <v>6650</v>
      </c>
      <c r="E673" s="916" t="s">
        <v>869</v>
      </c>
      <c r="F673" s="916" t="s">
        <v>870</v>
      </c>
      <c r="G673" s="388">
        <v>260</v>
      </c>
      <c r="H673" s="388">
        <v>550</v>
      </c>
      <c r="I673" s="388">
        <v>70520</v>
      </c>
      <c r="J673" s="388">
        <v>63580</v>
      </c>
      <c r="K673" s="388">
        <v>270</v>
      </c>
      <c r="L673" s="388">
        <v>11440</v>
      </c>
      <c r="M673" s="388">
        <v>10930</v>
      </c>
      <c r="N673" s="388">
        <v>0</v>
      </c>
      <c r="O673" s="388"/>
      <c r="P673" s="388"/>
      <c r="Q673" s="853"/>
    </row>
    <row r="674" spans="1:17" customFormat="1">
      <c r="A674" s="99">
        <v>3015</v>
      </c>
      <c r="B674" s="916" t="s">
        <v>867</v>
      </c>
      <c r="C674" s="916" t="s">
        <v>868</v>
      </c>
      <c r="D674" s="916">
        <v>6651</v>
      </c>
      <c r="E674" s="916" t="s">
        <v>873</v>
      </c>
      <c r="F674" s="916" t="s">
        <v>886</v>
      </c>
      <c r="G674" s="388">
        <v>75</v>
      </c>
      <c r="H674" s="388">
        <v>550</v>
      </c>
      <c r="I674" s="388">
        <v>70520</v>
      </c>
      <c r="J674" s="388">
        <v>63580</v>
      </c>
      <c r="K674" s="388">
        <v>270</v>
      </c>
      <c r="L674" s="388">
        <v>11440</v>
      </c>
      <c r="M674" s="388">
        <v>10930</v>
      </c>
      <c r="N674" s="388">
        <v>0</v>
      </c>
      <c r="O674" s="388"/>
      <c r="P674" s="388"/>
      <c r="Q674" s="853"/>
    </row>
    <row r="675" spans="1:17" customFormat="1">
      <c r="A675" s="99">
        <v>3015</v>
      </c>
      <c r="B675" s="916" t="s">
        <v>867</v>
      </c>
      <c r="C675" s="916" t="s">
        <v>868</v>
      </c>
      <c r="D675" s="916">
        <v>6652</v>
      </c>
      <c r="E675" s="916" t="s">
        <v>873</v>
      </c>
      <c r="F675" s="916" t="s">
        <v>905</v>
      </c>
      <c r="G675" s="388">
        <v>75</v>
      </c>
      <c r="H675" s="388">
        <v>550</v>
      </c>
      <c r="I675" s="388">
        <v>70520</v>
      </c>
      <c r="J675" s="388">
        <v>63580</v>
      </c>
      <c r="K675" s="388">
        <v>270</v>
      </c>
      <c r="L675" s="388">
        <v>11440</v>
      </c>
      <c r="M675" s="388">
        <v>10930</v>
      </c>
      <c r="N675" s="388">
        <v>0</v>
      </c>
      <c r="O675" s="388"/>
      <c r="P675" s="388"/>
      <c r="Q675" s="853"/>
    </row>
    <row r="676" spans="1:17" customFormat="1">
      <c r="A676" s="99">
        <v>3015</v>
      </c>
      <c r="B676" s="916" t="s">
        <v>867</v>
      </c>
      <c r="C676" s="916" t="s">
        <v>868</v>
      </c>
      <c r="D676" s="916">
        <v>6653</v>
      </c>
      <c r="E676" s="916" t="s">
        <v>871</v>
      </c>
      <c r="F676" s="916" t="s">
        <v>872</v>
      </c>
      <c r="G676" s="388">
        <v>210</v>
      </c>
      <c r="H676" s="388">
        <v>550</v>
      </c>
      <c r="I676" s="388">
        <v>70520</v>
      </c>
      <c r="J676" s="388">
        <v>63580</v>
      </c>
      <c r="K676" s="388">
        <v>270</v>
      </c>
      <c r="L676" s="388">
        <v>11440</v>
      </c>
      <c r="M676" s="388">
        <v>10930</v>
      </c>
      <c r="N676" s="388">
        <v>0</v>
      </c>
      <c r="O676" s="388"/>
      <c r="P676" s="388"/>
      <c r="Q676" s="853"/>
    </row>
    <row r="677" spans="1:17" customFormat="1">
      <c r="A677" s="99">
        <v>3015</v>
      </c>
      <c r="B677" s="916" t="s">
        <v>867</v>
      </c>
      <c r="C677" s="916" t="s">
        <v>868</v>
      </c>
      <c r="D677" s="916">
        <v>6654</v>
      </c>
      <c r="E677" s="916" t="s">
        <v>873</v>
      </c>
      <c r="F677" s="916" t="s">
        <v>885</v>
      </c>
      <c r="G677" s="388">
        <v>75</v>
      </c>
      <c r="H677" s="388">
        <v>550</v>
      </c>
      <c r="I677" s="388">
        <v>70520</v>
      </c>
      <c r="J677" s="388">
        <v>63580</v>
      </c>
      <c r="K677" s="388">
        <v>270</v>
      </c>
      <c r="L677" s="388">
        <v>11440</v>
      </c>
      <c r="M677" s="388">
        <v>10930</v>
      </c>
      <c r="N677" s="388">
        <v>0</v>
      </c>
      <c r="O677" s="388"/>
      <c r="P677" s="388"/>
      <c r="Q677" s="853"/>
    </row>
    <row r="678" spans="1:17" customFormat="1">
      <c r="A678" s="99">
        <v>3015</v>
      </c>
      <c r="B678" s="916" t="s">
        <v>867</v>
      </c>
      <c r="C678" s="916" t="s">
        <v>868</v>
      </c>
      <c r="D678" s="916">
        <v>6655</v>
      </c>
      <c r="E678" s="916" t="s">
        <v>873</v>
      </c>
      <c r="F678" s="916" t="s">
        <v>938</v>
      </c>
      <c r="G678" s="388">
        <v>75</v>
      </c>
      <c r="H678" s="388">
        <v>550</v>
      </c>
      <c r="I678" s="388">
        <v>70520</v>
      </c>
      <c r="J678" s="388">
        <v>63580</v>
      </c>
      <c r="K678" s="388">
        <v>270</v>
      </c>
      <c r="L678" s="388">
        <v>11440</v>
      </c>
      <c r="M678" s="388">
        <v>10930</v>
      </c>
      <c r="N678" s="388">
        <v>0</v>
      </c>
      <c r="O678" s="388"/>
      <c r="P678" s="388"/>
      <c r="Q678" s="853"/>
    </row>
    <row r="679" spans="1:17" customFormat="1">
      <c r="A679" s="99">
        <v>3015</v>
      </c>
      <c r="B679" s="916" t="s">
        <v>867</v>
      </c>
      <c r="C679" s="916" t="s">
        <v>868</v>
      </c>
      <c r="D679" s="916">
        <v>6656</v>
      </c>
      <c r="E679" s="916" t="s">
        <v>873</v>
      </c>
      <c r="F679" s="916" t="s">
        <v>257</v>
      </c>
      <c r="G679" s="388">
        <v>75</v>
      </c>
      <c r="H679" s="388">
        <v>550</v>
      </c>
      <c r="I679" s="388">
        <v>70520</v>
      </c>
      <c r="J679" s="388">
        <v>63580</v>
      </c>
      <c r="K679" s="388">
        <v>270</v>
      </c>
      <c r="L679" s="388">
        <v>11440</v>
      </c>
      <c r="M679" s="388">
        <v>10930</v>
      </c>
      <c r="N679" s="388">
        <v>6170</v>
      </c>
      <c r="O679" s="388"/>
      <c r="P679" s="388"/>
      <c r="Q679" s="853"/>
    </row>
    <row r="680" spans="1:17" customFormat="1">
      <c r="A680" s="99">
        <v>3015</v>
      </c>
      <c r="B680" s="916" t="s">
        <v>867</v>
      </c>
      <c r="C680" s="916" t="s">
        <v>868</v>
      </c>
      <c r="D680" s="916">
        <v>6657</v>
      </c>
      <c r="E680" s="916" t="s">
        <v>871</v>
      </c>
      <c r="F680" s="916" t="s">
        <v>909</v>
      </c>
      <c r="G680" s="388">
        <v>200</v>
      </c>
      <c r="H680" s="388">
        <v>550</v>
      </c>
      <c r="I680" s="388">
        <v>70520</v>
      </c>
      <c r="J680" s="388">
        <v>63580</v>
      </c>
      <c r="K680" s="388">
        <v>270</v>
      </c>
      <c r="L680" s="388">
        <v>11440</v>
      </c>
      <c r="M680" s="388">
        <v>10930</v>
      </c>
      <c r="N680" s="388">
        <v>0</v>
      </c>
      <c r="O680" s="388"/>
      <c r="P680" s="388"/>
      <c r="Q680" s="853"/>
    </row>
    <row r="681" spans="1:17" customFormat="1">
      <c r="A681" s="99">
        <v>3015</v>
      </c>
      <c r="B681" s="916" t="s">
        <v>867</v>
      </c>
      <c r="C681" s="916" t="s">
        <v>868</v>
      </c>
      <c r="D681" s="916">
        <v>6657</v>
      </c>
      <c r="E681" s="916" t="s">
        <v>873</v>
      </c>
      <c r="F681" s="916" t="s">
        <v>909</v>
      </c>
      <c r="G681" s="388">
        <v>135</v>
      </c>
      <c r="H681" s="388">
        <v>550</v>
      </c>
      <c r="I681" s="388">
        <v>70520</v>
      </c>
      <c r="J681" s="388">
        <v>63580</v>
      </c>
      <c r="K681" s="388">
        <v>270</v>
      </c>
      <c r="L681" s="388">
        <v>11440</v>
      </c>
      <c r="M681" s="388">
        <v>10930</v>
      </c>
      <c r="N681" s="388">
        <v>0</v>
      </c>
      <c r="O681" s="388"/>
      <c r="P681" s="388"/>
      <c r="Q681" s="853"/>
    </row>
    <row r="682" spans="1:17" customFormat="1">
      <c r="A682" s="99">
        <v>3015</v>
      </c>
      <c r="B682" s="916" t="s">
        <v>867</v>
      </c>
      <c r="C682" s="916" t="s">
        <v>868</v>
      </c>
      <c r="D682" s="916">
        <v>6659</v>
      </c>
      <c r="E682" s="916" t="s">
        <v>873</v>
      </c>
      <c r="F682" s="916" t="s">
        <v>259</v>
      </c>
      <c r="G682" s="388">
        <v>75</v>
      </c>
      <c r="H682" s="388">
        <v>550</v>
      </c>
      <c r="I682" s="388">
        <v>70520</v>
      </c>
      <c r="J682" s="388">
        <v>63580</v>
      </c>
      <c r="K682" s="388">
        <v>270</v>
      </c>
      <c r="L682" s="388">
        <v>11440</v>
      </c>
      <c r="M682" s="388">
        <v>10930</v>
      </c>
      <c r="N682" s="388">
        <v>6170</v>
      </c>
      <c r="O682" s="388"/>
      <c r="P682" s="388"/>
      <c r="Q682" s="853"/>
    </row>
    <row r="683" spans="1:17" customFormat="1">
      <c r="A683" s="99">
        <v>3015</v>
      </c>
      <c r="B683" s="916" t="s">
        <v>867</v>
      </c>
      <c r="C683" s="916" t="s">
        <v>868</v>
      </c>
      <c r="D683" s="916">
        <v>6660</v>
      </c>
      <c r="E683" s="916" t="s">
        <v>873</v>
      </c>
      <c r="F683" s="916" t="s">
        <v>912</v>
      </c>
      <c r="G683" s="388">
        <v>75</v>
      </c>
      <c r="H683" s="388">
        <v>550</v>
      </c>
      <c r="I683" s="388">
        <v>70520</v>
      </c>
      <c r="J683" s="388">
        <v>63580</v>
      </c>
      <c r="K683" s="388">
        <v>270</v>
      </c>
      <c r="L683" s="388">
        <v>11440</v>
      </c>
      <c r="M683" s="388">
        <v>10930</v>
      </c>
      <c r="N683" s="388">
        <v>0</v>
      </c>
      <c r="O683" s="388"/>
      <c r="P683" s="388"/>
      <c r="Q683" s="853"/>
    </row>
    <row r="684" spans="1:17" customFormat="1">
      <c r="A684" s="99">
        <v>3015</v>
      </c>
      <c r="B684" s="916" t="s">
        <v>867</v>
      </c>
      <c r="C684" s="916" t="s">
        <v>868</v>
      </c>
      <c r="D684" s="916">
        <v>6661</v>
      </c>
      <c r="E684" s="916" t="s">
        <v>873</v>
      </c>
      <c r="F684" s="916" t="s">
        <v>879</v>
      </c>
      <c r="G684" s="388">
        <v>75</v>
      </c>
      <c r="H684" s="388">
        <v>550</v>
      </c>
      <c r="I684" s="388">
        <v>70520</v>
      </c>
      <c r="J684" s="388">
        <v>63580</v>
      </c>
      <c r="K684" s="388">
        <v>270</v>
      </c>
      <c r="L684" s="388">
        <v>11440</v>
      </c>
      <c r="M684" s="388">
        <v>10930</v>
      </c>
      <c r="N684" s="388">
        <v>0</v>
      </c>
      <c r="O684" s="388"/>
      <c r="P684" s="388"/>
      <c r="Q684" s="853"/>
    </row>
    <row r="685" spans="1:17" customFormat="1">
      <c r="A685" s="99">
        <v>3015</v>
      </c>
      <c r="B685" s="916" t="s">
        <v>867</v>
      </c>
      <c r="C685" s="916" t="s">
        <v>868</v>
      </c>
      <c r="D685" s="916">
        <v>6664</v>
      </c>
      <c r="E685" s="916" t="s">
        <v>871</v>
      </c>
      <c r="F685" s="916" t="s">
        <v>893</v>
      </c>
      <c r="G685" s="388">
        <v>200</v>
      </c>
      <c r="H685" s="388">
        <v>1400</v>
      </c>
      <c r="I685" s="388">
        <v>68030</v>
      </c>
      <c r="J685" s="388">
        <v>61090</v>
      </c>
      <c r="K685" s="388">
        <v>270</v>
      </c>
      <c r="L685" s="388">
        <v>11440</v>
      </c>
      <c r="M685" s="388">
        <v>10930</v>
      </c>
      <c r="N685" s="388">
        <v>0</v>
      </c>
      <c r="O685" s="388"/>
      <c r="P685" s="388"/>
      <c r="Q685" s="853"/>
    </row>
    <row r="686" spans="1:17" customFormat="1">
      <c r="A686" s="99">
        <v>3015</v>
      </c>
      <c r="B686" s="916" t="s">
        <v>867</v>
      </c>
      <c r="C686" s="916" t="s">
        <v>868</v>
      </c>
      <c r="D686" s="916">
        <v>6677</v>
      </c>
      <c r="E686" s="916" t="s">
        <v>871</v>
      </c>
      <c r="F686" s="916" t="s">
        <v>907</v>
      </c>
      <c r="G686" s="388">
        <v>150</v>
      </c>
      <c r="H686" s="388">
        <v>550</v>
      </c>
      <c r="I686" s="388">
        <v>70520</v>
      </c>
      <c r="J686" s="388">
        <v>63580</v>
      </c>
      <c r="K686" s="388">
        <v>270</v>
      </c>
      <c r="L686" s="388">
        <v>11440</v>
      </c>
      <c r="M686" s="388">
        <v>10930</v>
      </c>
      <c r="N686" s="388">
        <v>0</v>
      </c>
      <c r="O686" s="388"/>
      <c r="P686" s="388"/>
      <c r="Q686" s="853"/>
    </row>
    <row r="687" spans="1:17" customFormat="1">
      <c r="A687" s="99">
        <v>3015</v>
      </c>
      <c r="B687" s="916" t="s">
        <v>867</v>
      </c>
      <c r="C687" s="916" t="s">
        <v>868</v>
      </c>
      <c r="D687" s="916">
        <v>6678</v>
      </c>
      <c r="E687" s="916" t="s">
        <v>871</v>
      </c>
      <c r="F687" s="916" t="s">
        <v>965</v>
      </c>
      <c r="G687" s="388">
        <v>200</v>
      </c>
      <c r="H687" s="388">
        <v>1400</v>
      </c>
      <c r="I687" s="388">
        <v>68030</v>
      </c>
      <c r="J687" s="388">
        <v>61090</v>
      </c>
      <c r="K687" s="388">
        <v>270</v>
      </c>
      <c r="L687" s="388">
        <v>11440</v>
      </c>
      <c r="M687" s="388">
        <v>10930</v>
      </c>
      <c r="N687" s="388">
        <v>0</v>
      </c>
      <c r="O687" s="388"/>
      <c r="P687" s="388"/>
      <c r="Q687" s="853"/>
    </row>
    <row r="688" spans="1:17" customFormat="1">
      <c r="A688" s="99">
        <v>3015</v>
      </c>
      <c r="B688" s="916" t="s">
        <v>867</v>
      </c>
      <c r="C688" s="916" t="s">
        <v>868</v>
      </c>
      <c r="D688" s="916">
        <v>6678</v>
      </c>
      <c r="E688" s="916" t="s">
        <v>873</v>
      </c>
      <c r="F688" s="916" t="s">
        <v>965</v>
      </c>
      <c r="G688" s="388">
        <v>75</v>
      </c>
      <c r="H688" s="388">
        <v>1400</v>
      </c>
      <c r="I688" s="388">
        <v>68030</v>
      </c>
      <c r="J688" s="388">
        <v>61090</v>
      </c>
      <c r="K688" s="388">
        <v>270</v>
      </c>
      <c r="L688" s="388">
        <v>11440</v>
      </c>
      <c r="M688" s="388">
        <v>10930</v>
      </c>
      <c r="N688" s="388">
        <v>0</v>
      </c>
      <c r="O688" s="388"/>
      <c r="P688" s="388"/>
      <c r="Q688" s="853"/>
    </row>
    <row r="689" spans="1:17" customFormat="1">
      <c r="A689" s="99">
        <v>3015</v>
      </c>
      <c r="B689" s="916" t="s">
        <v>867</v>
      </c>
      <c r="C689" s="916" t="s">
        <v>868</v>
      </c>
      <c r="D689" s="916">
        <v>6690</v>
      </c>
      <c r="E689" s="916" t="s">
        <v>869</v>
      </c>
      <c r="F689" s="916" t="s">
        <v>961</v>
      </c>
      <c r="G689" s="388">
        <v>260</v>
      </c>
      <c r="H689" s="388">
        <v>550</v>
      </c>
      <c r="I689" s="388">
        <v>70520</v>
      </c>
      <c r="J689" s="388">
        <v>63580</v>
      </c>
      <c r="K689" s="388">
        <v>270</v>
      </c>
      <c r="L689" s="388">
        <v>11440</v>
      </c>
      <c r="M689" s="388">
        <v>10930</v>
      </c>
      <c r="N689" s="388">
        <v>0</v>
      </c>
      <c r="O689" s="388"/>
      <c r="P689" s="388"/>
      <c r="Q689" s="853"/>
    </row>
    <row r="690" spans="1:17" customFormat="1">
      <c r="A690" s="99">
        <v>3015</v>
      </c>
      <c r="B690" s="916" t="s">
        <v>867</v>
      </c>
      <c r="C690" s="916" t="s">
        <v>868</v>
      </c>
      <c r="D690" s="916">
        <v>6690</v>
      </c>
      <c r="E690" s="916" t="s">
        <v>871</v>
      </c>
      <c r="F690" s="916" t="s">
        <v>961</v>
      </c>
      <c r="G690" s="388">
        <v>180</v>
      </c>
      <c r="H690" s="388">
        <v>550</v>
      </c>
      <c r="I690" s="388">
        <v>70520</v>
      </c>
      <c r="J690" s="388">
        <v>63580</v>
      </c>
      <c r="K690" s="388">
        <v>270</v>
      </c>
      <c r="L690" s="388">
        <v>11440</v>
      </c>
      <c r="M690" s="388">
        <v>10930</v>
      </c>
      <c r="N690" s="388">
        <v>0</v>
      </c>
      <c r="O690" s="388"/>
      <c r="P690" s="388"/>
      <c r="Q690" s="853"/>
    </row>
    <row r="691" spans="1:17" customFormat="1">
      <c r="A691" s="99">
        <v>3015</v>
      </c>
      <c r="B691" s="916" t="s">
        <v>867</v>
      </c>
      <c r="C691" s="916" t="s">
        <v>868</v>
      </c>
      <c r="D691" s="916">
        <v>6690</v>
      </c>
      <c r="E691" s="916" t="s">
        <v>873</v>
      </c>
      <c r="F691" s="916" t="s">
        <v>961</v>
      </c>
      <c r="G691" s="388">
        <v>60</v>
      </c>
      <c r="H691" s="388">
        <v>550</v>
      </c>
      <c r="I691" s="388">
        <v>70520</v>
      </c>
      <c r="J691" s="388">
        <v>63580</v>
      </c>
      <c r="K691" s="388">
        <v>270</v>
      </c>
      <c r="L691" s="388">
        <v>11440</v>
      </c>
      <c r="M691" s="388">
        <v>10930</v>
      </c>
      <c r="N691" s="388">
        <v>0</v>
      </c>
      <c r="O691" s="388"/>
      <c r="P691" s="388"/>
      <c r="Q691" s="853"/>
    </row>
    <row r="692" spans="1:17" customFormat="1">
      <c r="A692" s="99">
        <v>3015</v>
      </c>
      <c r="B692" s="916" t="s">
        <v>867</v>
      </c>
      <c r="C692" s="916" t="s">
        <v>868</v>
      </c>
      <c r="D692" s="916">
        <v>6700</v>
      </c>
      <c r="E692" s="916" t="s">
        <v>869</v>
      </c>
      <c r="F692" s="916" t="s">
        <v>909</v>
      </c>
      <c r="G692" s="388">
        <v>325</v>
      </c>
      <c r="H692" s="388">
        <v>550</v>
      </c>
      <c r="I692" s="388">
        <v>70520</v>
      </c>
      <c r="J692" s="388">
        <v>63580</v>
      </c>
      <c r="K692" s="388">
        <v>270</v>
      </c>
      <c r="L692" s="388">
        <v>11440</v>
      </c>
      <c r="M692" s="388">
        <v>10930</v>
      </c>
      <c r="N692" s="388">
        <v>0</v>
      </c>
      <c r="O692" s="388"/>
      <c r="P692" s="388"/>
      <c r="Q692" s="853"/>
    </row>
    <row r="693" spans="1:17" customFormat="1">
      <c r="A693" s="99">
        <v>3015</v>
      </c>
      <c r="B693" s="916" t="s">
        <v>867</v>
      </c>
      <c r="C693" s="916" t="s">
        <v>868</v>
      </c>
      <c r="D693" s="916">
        <v>6703</v>
      </c>
      <c r="E693" s="916" t="s">
        <v>869</v>
      </c>
      <c r="F693" s="916" t="s">
        <v>907</v>
      </c>
      <c r="G693" s="388">
        <v>50</v>
      </c>
      <c r="H693" s="388">
        <v>550</v>
      </c>
      <c r="I693" s="388">
        <v>70520</v>
      </c>
      <c r="J693" s="388">
        <v>63580</v>
      </c>
      <c r="K693" s="388">
        <v>270</v>
      </c>
      <c r="L693" s="388">
        <v>11440</v>
      </c>
      <c r="M693" s="388">
        <v>10930</v>
      </c>
      <c r="N693" s="388">
        <v>0</v>
      </c>
      <c r="O693" s="388"/>
      <c r="P693" s="388"/>
      <c r="Q693" s="853"/>
    </row>
    <row r="694" spans="1:17" customFormat="1">
      <c r="A694" s="99">
        <v>3015</v>
      </c>
      <c r="B694" s="916" t="s">
        <v>867</v>
      </c>
      <c r="C694" s="916" t="s">
        <v>868</v>
      </c>
      <c r="D694" s="916">
        <v>6706</v>
      </c>
      <c r="E694" s="916" t="s">
        <v>869</v>
      </c>
      <c r="F694" s="916" t="s">
        <v>904</v>
      </c>
      <c r="G694" s="388">
        <v>325</v>
      </c>
      <c r="H694" s="388">
        <v>550</v>
      </c>
      <c r="I694" s="388">
        <v>70520</v>
      </c>
      <c r="J694" s="388">
        <v>63580</v>
      </c>
      <c r="K694" s="388">
        <v>270</v>
      </c>
      <c r="L694" s="388">
        <v>11440</v>
      </c>
      <c r="M694" s="388">
        <v>10930</v>
      </c>
      <c r="N694" s="388">
        <v>0</v>
      </c>
      <c r="O694" s="388"/>
      <c r="P694" s="388"/>
      <c r="Q694" s="853"/>
    </row>
    <row r="695" spans="1:17" customFormat="1">
      <c r="A695" s="99">
        <v>3015</v>
      </c>
      <c r="B695" s="916" t="s">
        <v>867</v>
      </c>
      <c r="C695" s="916" t="s">
        <v>868</v>
      </c>
      <c r="D695" s="916">
        <v>6707</v>
      </c>
      <c r="E695" s="916" t="s">
        <v>873</v>
      </c>
      <c r="F695" s="916" t="s">
        <v>870</v>
      </c>
      <c r="G695" s="388">
        <v>75</v>
      </c>
      <c r="H695" s="388">
        <v>550</v>
      </c>
      <c r="I695" s="388">
        <v>70520</v>
      </c>
      <c r="J695" s="388">
        <v>63580</v>
      </c>
      <c r="K695" s="388">
        <v>270</v>
      </c>
      <c r="L695" s="388">
        <v>11440</v>
      </c>
      <c r="M695" s="388">
        <v>10930</v>
      </c>
      <c r="N695" s="388">
        <v>0</v>
      </c>
      <c r="O695" s="388"/>
      <c r="P695" s="388"/>
      <c r="Q695" s="853"/>
    </row>
    <row r="696" spans="1:17" customFormat="1">
      <c r="A696" s="99">
        <v>3015</v>
      </c>
      <c r="B696" s="916" t="s">
        <v>867</v>
      </c>
      <c r="C696" s="916" t="s">
        <v>868</v>
      </c>
      <c r="D696" s="916">
        <v>6721</v>
      </c>
      <c r="E696" s="916" t="s">
        <v>871</v>
      </c>
      <c r="F696" s="916" t="s">
        <v>966</v>
      </c>
      <c r="G696" s="388"/>
      <c r="H696" s="388">
        <v>550</v>
      </c>
      <c r="I696" s="388">
        <v>70520</v>
      </c>
      <c r="J696" s="388">
        <v>63580</v>
      </c>
      <c r="K696" s="388">
        <v>270</v>
      </c>
      <c r="L696" s="388">
        <v>11440</v>
      </c>
      <c r="M696" s="388">
        <v>10930</v>
      </c>
      <c r="N696" s="388">
        <v>0</v>
      </c>
      <c r="O696" s="388"/>
      <c r="P696" s="388"/>
      <c r="Q696" s="853"/>
    </row>
    <row r="697" spans="1:17" customFormat="1">
      <c r="A697" s="99">
        <v>3015</v>
      </c>
      <c r="B697" s="916" t="s">
        <v>867</v>
      </c>
      <c r="C697" s="916" t="s">
        <v>868</v>
      </c>
      <c r="D697" s="916">
        <v>6736</v>
      </c>
      <c r="E697" s="916" t="s">
        <v>871</v>
      </c>
      <c r="F697" s="916" t="s">
        <v>967</v>
      </c>
      <c r="G697" s="388">
        <v>200</v>
      </c>
      <c r="H697" s="388">
        <v>1400</v>
      </c>
      <c r="I697" s="388">
        <v>68030</v>
      </c>
      <c r="J697" s="388">
        <v>61090</v>
      </c>
      <c r="K697" s="388">
        <v>270</v>
      </c>
      <c r="L697" s="388">
        <v>11440</v>
      </c>
      <c r="M697" s="388">
        <v>10930</v>
      </c>
      <c r="N697" s="388">
        <v>0</v>
      </c>
      <c r="O697" s="388"/>
      <c r="P697" s="388"/>
      <c r="Q697" s="853"/>
    </row>
    <row r="698" spans="1:17" customFormat="1">
      <c r="A698" s="99">
        <v>3015</v>
      </c>
      <c r="B698" s="916" t="s">
        <v>867</v>
      </c>
      <c r="C698" s="916" t="s">
        <v>868</v>
      </c>
      <c r="D698" s="916">
        <v>6755</v>
      </c>
      <c r="E698" s="916" t="s">
        <v>871</v>
      </c>
      <c r="F698" s="916" t="s">
        <v>909</v>
      </c>
      <c r="G698" s="388">
        <v>250</v>
      </c>
      <c r="H698" s="388">
        <v>550</v>
      </c>
      <c r="I698" s="388">
        <v>70520</v>
      </c>
      <c r="J698" s="388">
        <v>63580</v>
      </c>
      <c r="K698" s="388">
        <v>270</v>
      </c>
      <c r="L698" s="388">
        <v>11440</v>
      </c>
      <c r="M698" s="388">
        <v>10930</v>
      </c>
      <c r="N698" s="388">
        <v>0</v>
      </c>
      <c r="O698" s="388"/>
      <c r="P698" s="388"/>
      <c r="Q698" s="853"/>
    </row>
    <row r="699" spans="1:17" customFormat="1">
      <c r="A699" s="99">
        <v>3015</v>
      </c>
      <c r="B699" s="916" t="s">
        <v>867</v>
      </c>
      <c r="C699" s="916" t="s">
        <v>868</v>
      </c>
      <c r="D699" s="916">
        <v>6770</v>
      </c>
      <c r="E699" s="916" t="s">
        <v>198</v>
      </c>
      <c r="F699" s="916" t="s">
        <v>917</v>
      </c>
      <c r="G699" s="388">
        <v>25</v>
      </c>
      <c r="H699" s="388">
        <v>1400</v>
      </c>
      <c r="I699" s="388">
        <v>68030</v>
      </c>
      <c r="J699" s="388">
        <v>61090</v>
      </c>
      <c r="K699" s="388">
        <v>270</v>
      </c>
      <c r="L699" s="388">
        <v>11440</v>
      </c>
      <c r="M699" s="388">
        <v>10930</v>
      </c>
      <c r="N699" s="388">
        <v>0</v>
      </c>
      <c r="O699" s="388"/>
      <c r="P699" s="388"/>
      <c r="Q699" s="853"/>
    </row>
    <row r="700" spans="1:17" customFormat="1">
      <c r="A700" s="99">
        <v>3015</v>
      </c>
      <c r="B700" s="916" t="s">
        <v>867</v>
      </c>
      <c r="C700" s="916" t="s">
        <v>868</v>
      </c>
      <c r="D700" s="916">
        <v>6771</v>
      </c>
      <c r="E700" s="916" t="s">
        <v>871</v>
      </c>
      <c r="F700" s="916" t="s">
        <v>909</v>
      </c>
      <c r="G700" s="388">
        <v>250</v>
      </c>
      <c r="H700" s="388">
        <v>550</v>
      </c>
      <c r="I700" s="388">
        <v>70520</v>
      </c>
      <c r="J700" s="388">
        <v>63580</v>
      </c>
      <c r="K700" s="388">
        <v>270</v>
      </c>
      <c r="L700" s="388">
        <v>11440</v>
      </c>
      <c r="M700" s="388">
        <v>10930</v>
      </c>
      <c r="N700" s="388">
        <v>0</v>
      </c>
      <c r="O700" s="388"/>
      <c r="P700" s="388"/>
      <c r="Q700" s="853"/>
    </row>
    <row r="701" spans="1:17" customFormat="1">
      <c r="A701" s="99">
        <v>3015</v>
      </c>
      <c r="B701" s="916" t="s">
        <v>867</v>
      </c>
      <c r="C701" s="916" t="s">
        <v>868</v>
      </c>
      <c r="D701" s="916">
        <v>6772</v>
      </c>
      <c r="E701" s="916" t="s">
        <v>873</v>
      </c>
      <c r="F701" s="916" t="s">
        <v>935</v>
      </c>
      <c r="G701" s="388">
        <v>75</v>
      </c>
      <c r="H701" s="388">
        <v>1400</v>
      </c>
      <c r="I701" s="388">
        <v>68030</v>
      </c>
      <c r="J701" s="388">
        <v>61090</v>
      </c>
      <c r="K701" s="388">
        <v>270</v>
      </c>
      <c r="L701" s="388">
        <v>11440</v>
      </c>
      <c r="M701" s="388">
        <v>10930</v>
      </c>
      <c r="N701" s="388">
        <v>0</v>
      </c>
      <c r="O701" s="388"/>
      <c r="P701" s="388"/>
      <c r="Q701" s="853"/>
    </row>
    <row r="702" spans="1:17" customFormat="1">
      <c r="A702" s="99">
        <v>3015</v>
      </c>
      <c r="B702" s="916" t="s">
        <v>867</v>
      </c>
      <c r="C702" s="916" t="s">
        <v>868</v>
      </c>
      <c r="D702" s="916">
        <v>6784</v>
      </c>
      <c r="E702" s="916" t="s">
        <v>869</v>
      </c>
      <c r="F702" s="916" t="s">
        <v>968</v>
      </c>
      <c r="G702" s="388">
        <v>325</v>
      </c>
      <c r="H702" s="388">
        <v>1400</v>
      </c>
      <c r="I702" s="388">
        <v>68030</v>
      </c>
      <c r="J702" s="388">
        <v>61090</v>
      </c>
      <c r="K702" s="388">
        <v>270</v>
      </c>
      <c r="L702" s="388">
        <v>11440</v>
      </c>
      <c r="M702" s="388">
        <v>10930</v>
      </c>
      <c r="N702" s="388">
        <v>0</v>
      </c>
      <c r="O702" s="388"/>
      <c r="P702" s="388"/>
      <c r="Q702" s="853"/>
    </row>
    <row r="703" spans="1:17" customFormat="1">
      <c r="A703" s="99">
        <v>3015</v>
      </c>
      <c r="B703" s="916" t="s">
        <v>867</v>
      </c>
      <c r="C703" s="916" t="s">
        <v>868</v>
      </c>
      <c r="D703" s="916">
        <v>6784</v>
      </c>
      <c r="E703" s="916" t="s">
        <v>871</v>
      </c>
      <c r="F703" s="916" t="s">
        <v>968</v>
      </c>
      <c r="G703" s="388">
        <v>200</v>
      </c>
      <c r="H703" s="388">
        <v>1400</v>
      </c>
      <c r="I703" s="388">
        <v>68030</v>
      </c>
      <c r="J703" s="388">
        <v>61090</v>
      </c>
      <c r="K703" s="388">
        <v>270</v>
      </c>
      <c r="L703" s="388">
        <v>11440</v>
      </c>
      <c r="M703" s="388">
        <v>10930</v>
      </c>
      <c r="N703" s="388">
        <v>0</v>
      </c>
      <c r="O703" s="388"/>
      <c r="P703" s="388"/>
      <c r="Q703" s="853"/>
    </row>
    <row r="704" spans="1:17" customFormat="1">
      <c r="A704" s="99">
        <v>3015</v>
      </c>
      <c r="B704" s="916" t="s">
        <v>867</v>
      </c>
      <c r="C704" s="916" t="s">
        <v>868</v>
      </c>
      <c r="D704" s="916">
        <v>6791</v>
      </c>
      <c r="E704" s="916" t="s">
        <v>871</v>
      </c>
      <c r="F704" s="916" t="s">
        <v>258</v>
      </c>
      <c r="G704" s="388">
        <v>200</v>
      </c>
      <c r="H704" s="388">
        <v>550</v>
      </c>
      <c r="I704" s="388">
        <v>70520</v>
      </c>
      <c r="J704" s="388">
        <v>63580</v>
      </c>
      <c r="K704" s="388">
        <v>270</v>
      </c>
      <c r="L704" s="388">
        <v>11440</v>
      </c>
      <c r="M704" s="388">
        <v>10930</v>
      </c>
      <c r="N704" s="388">
        <v>6170</v>
      </c>
      <c r="O704" s="388"/>
      <c r="P704" s="388"/>
      <c r="Q704" s="853"/>
    </row>
    <row r="705" spans="1:17" customFormat="1">
      <c r="A705" s="99">
        <v>3015</v>
      </c>
      <c r="B705" s="916" t="s">
        <v>867</v>
      </c>
      <c r="C705" s="916" t="s">
        <v>868</v>
      </c>
      <c r="D705" s="916">
        <v>6796</v>
      </c>
      <c r="E705" s="916" t="s">
        <v>871</v>
      </c>
      <c r="F705" s="916" t="s">
        <v>879</v>
      </c>
      <c r="G705" s="388">
        <v>200</v>
      </c>
      <c r="H705" s="388">
        <v>550</v>
      </c>
      <c r="I705" s="388">
        <v>70520</v>
      </c>
      <c r="J705" s="388">
        <v>63580</v>
      </c>
      <c r="K705" s="388">
        <v>270</v>
      </c>
      <c r="L705" s="388">
        <v>11440</v>
      </c>
      <c r="M705" s="388">
        <v>10930</v>
      </c>
      <c r="N705" s="388">
        <v>0</v>
      </c>
      <c r="O705" s="388"/>
      <c r="P705" s="388"/>
      <c r="Q705" s="853"/>
    </row>
    <row r="706" spans="1:17" customFormat="1">
      <c r="A706" s="99">
        <v>3015</v>
      </c>
      <c r="B706" s="916" t="s">
        <v>867</v>
      </c>
      <c r="C706" s="916" t="s">
        <v>868</v>
      </c>
      <c r="D706" s="916">
        <v>6798</v>
      </c>
      <c r="E706" s="916" t="s">
        <v>869</v>
      </c>
      <c r="F706" s="916" t="s">
        <v>968</v>
      </c>
      <c r="G706" s="388">
        <v>325</v>
      </c>
      <c r="H706" s="388">
        <v>1400</v>
      </c>
      <c r="I706" s="388">
        <v>68030</v>
      </c>
      <c r="J706" s="388">
        <v>61090</v>
      </c>
      <c r="K706" s="388">
        <v>270</v>
      </c>
      <c r="L706" s="388">
        <v>11440</v>
      </c>
      <c r="M706" s="388">
        <v>10930</v>
      </c>
      <c r="N706" s="388">
        <v>0</v>
      </c>
      <c r="O706" s="388"/>
      <c r="P706" s="388"/>
      <c r="Q706" s="853"/>
    </row>
    <row r="707" spans="1:17" customFormat="1">
      <c r="A707" s="99">
        <v>3015</v>
      </c>
      <c r="B707" s="916" t="s">
        <v>867</v>
      </c>
      <c r="C707" s="916" t="s">
        <v>868</v>
      </c>
      <c r="D707" s="916">
        <v>6798</v>
      </c>
      <c r="E707" s="916" t="s">
        <v>871</v>
      </c>
      <c r="F707" s="916" t="s">
        <v>968</v>
      </c>
      <c r="G707" s="388">
        <v>200</v>
      </c>
      <c r="H707" s="388">
        <v>1400</v>
      </c>
      <c r="I707" s="388">
        <v>68030</v>
      </c>
      <c r="J707" s="388">
        <v>61090</v>
      </c>
      <c r="K707" s="388">
        <v>270</v>
      </c>
      <c r="L707" s="388">
        <v>11440</v>
      </c>
      <c r="M707" s="388">
        <v>10930</v>
      </c>
      <c r="N707" s="388">
        <v>0</v>
      </c>
      <c r="O707" s="388"/>
      <c r="P707" s="388"/>
      <c r="Q707" s="853"/>
    </row>
    <row r="708" spans="1:17" customFormat="1">
      <c r="A708" s="99">
        <v>3015</v>
      </c>
      <c r="B708" s="916" t="s">
        <v>867</v>
      </c>
      <c r="C708" s="916" t="s">
        <v>868</v>
      </c>
      <c r="D708" s="916">
        <v>6871</v>
      </c>
      <c r="E708" s="916" t="s">
        <v>871</v>
      </c>
      <c r="F708" s="916" t="s">
        <v>915</v>
      </c>
      <c r="G708" s="388">
        <v>200</v>
      </c>
      <c r="H708" s="388">
        <v>550</v>
      </c>
      <c r="I708" s="388">
        <v>70520</v>
      </c>
      <c r="J708" s="388">
        <v>63580</v>
      </c>
      <c r="K708" s="388">
        <v>270</v>
      </c>
      <c r="L708" s="388">
        <v>11440</v>
      </c>
      <c r="M708" s="388">
        <v>10930</v>
      </c>
      <c r="N708" s="388">
        <v>0</v>
      </c>
      <c r="O708" s="388"/>
      <c r="P708" s="388"/>
      <c r="Q708" s="853"/>
    </row>
    <row r="709" spans="1:17" customFormat="1">
      <c r="A709" s="99">
        <v>3015</v>
      </c>
      <c r="B709" s="916" t="s">
        <v>867</v>
      </c>
      <c r="C709" s="916" t="s">
        <v>868</v>
      </c>
      <c r="D709" s="916">
        <v>6872</v>
      </c>
      <c r="E709" s="916" t="s">
        <v>871</v>
      </c>
      <c r="F709" s="916" t="s">
        <v>258</v>
      </c>
      <c r="G709" s="388">
        <v>200</v>
      </c>
      <c r="H709" s="388">
        <v>550</v>
      </c>
      <c r="I709" s="388">
        <v>70520</v>
      </c>
      <c r="J709" s="388">
        <v>63580</v>
      </c>
      <c r="K709" s="388">
        <v>270</v>
      </c>
      <c r="L709" s="388">
        <v>11440</v>
      </c>
      <c r="M709" s="388">
        <v>10930</v>
      </c>
      <c r="N709" s="388">
        <v>0</v>
      </c>
      <c r="O709" s="388"/>
      <c r="P709" s="388"/>
      <c r="Q709" s="853"/>
    </row>
    <row r="710" spans="1:17" customFormat="1">
      <c r="A710" s="99">
        <v>3015</v>
      </c>
      <c r="B710" s="916" t="s">
        <v>867</v>
      </c>
      <c r="C710" s="916" t="s">
        <v>868</v>
      </c>
      <c r="D710" s="916">
        <v>6958</v>
      </c>
      <c r="E710" s="916" t="s">
        <v>869</v>
      </c>
      <c r="F710" s="916" t="s">
        <v>881</v>
      </c>
      <c r="G710" s="388">
        <v>350</v>
      </c>
      <c r="H710" s="388">
        <v>1400</v>
      </c>
      <c r="I710" s="388">
        <v>68030</v>
      </c>
      <c r="J710" s="388">
        <v>61090</v>
      </c>
      <c r="K710" s="388">
        <v>270</v>
      </c>
      <c r="L710" s="388">
        <v>11440</v>
      </c>
      <c r="M710" s="388">
        <v>10930</v>
      </c>
      <c r="N710" s="388">
        <v>0</v>
      </c>
      <c r="O710" s="388"/>
      <c r="P710" s="388"/>
      <c r="Q710" s="853"/>
    </row>
    <row r="711" spans="1:17" customFormat="1">
      <c r="A711" s="99">
        <v>3015</v>
      </c>
      <c r="B711" s="916" t="s">
        <v>867</v>
      </c>
      <c r="C711" s="916" t="s">
        <v>868</v>
      </c>
      <c r="D711" s="916">
        <v>6958</v>
      </c>
      <c r="E711" s="916" t="s">
        <v>871</v>
      </c>
      <c r="F711" s="916" t="s">
        <v>881</v>
      </c>
      <c r="G711" s="388">
        <v>225</v>
      </c>
      <c r="H711" s="388">
        <v>1400</v>
      </c>
      <c r="I711" s="388">
        <v>68030</v>
      </c>
      <c r="J711" s="388">
        <v>61090</v>
      </c>
      <c r="K711" s="388">
        <v>270</v>
      </c>
      <c r="L711" s="388">
        <v>11440</v>
      </c>
      <c r="M711" s="388">
        <v>10930</v>
      </c>
      <c r="N711" s="388">
        <v>0</v>
      </c>
      <c r="O711" s="388"/>
      <c r="P711" s="388"/>
      <c r="Q711" s="853"/>
    </row>
    <row r="712" spans="1:17" customFormat="1">
      <c r="A712" s="99">
        <v>3015</v>
      </c>
      <c r="B712" s="916" t="s">
        <v>867</v>
      </c>
      <c r="C712" s="916" t="s">
        <v>868</v>
      </c>
      <c r="D712" s="916">
        <v>7000</v>
      </c>
      <c r="E712" s="916" t="s">
        <v>869</v>
      </c>
      <c r="F712" s="916" t="s">
        <v>900</v>
      </c>
      <c r="G712" s="388">
        <v>350</v>
      </c>
      <c r="H712" s="388">
        <v>1400</v>
      </c>
      <c r="I712" s="388">
        <v>68030</v>
      </c>
      <c r="J712" s="388">
        <v>61090</v>
      </c>
      <c r="K712" s="388">
        <v>270</v>
      </c>
      <c r="L712" s="388">
        <v>11440</v>
      </c>
      <c r="M712" s="388">
        <v>10930</v>
      </c>
      <c r="N712" s="388">
        <v>0</v>
      </c>
      <c r="O712" s="388"/>
      <c r="P712" s="388"/>
      <c r="Q712" s="853"/>
    </row>
    <row r="713" spans="1:17" customFormat="1">
      <c r="A713" s="99">
        <v>3015</v>
      </c>
      <c r="B713" s="916" t="s">
        <v>867</v>
      </c>
      <c r="C713" s="916" t="s">
        <v>868</v>
      </c>
      <c r="D713" s="916">
        <v>7004</v>
      </c>
      <c r="E713" s="916" t="s">
        <v>869</v>
      </c>
      <c r="F713" s="916" t="s">
        <v>258</v>
      </c>
      <c r="G713" s="388">
        <v>325</v>
      </c>
      <c r="H713" s="388">
        <v>550</v>
      </c>
      <c r="I713" s="388">
        <v>70520</v>
      </c>
      <c r="J713" s="388">
        <v>63580</v>
      </c>
      <c r="K713" s="388">
        <v>270</v>
      </c>
      <c r="L713" s="388">
        <v>11440</v>
      </c>
      <c r="M713" s="388">
        <v>10930</v>
      </c>
      <c r="N713" s="388">
        <v>6170</v>
      </c>
      <c r="O713" s="388"/>
      <c r="P713" s="388"/>
      <c r="Q713" s="853"/>
    </row>
    <row r="714" spans="1:17" customFormat="1">
      <c r="A714" s="99">
        <v>3015</v>
      </c>
      <c r="B714" s="916" t="s">
        <v>867</v>
      </c>
      <c r="C714" s="916" t="s">
        <v>868</v>
      </c>
      <c r="D714" s="916">
        <v>7005</v>
      </c>
      <c r="E714" s="916" t="s">
        <v>869</v>
      </c>
      <c r="F714" s="916" t="s">
        <v>256</v>
      </c>
      <c r="G714" s="388">
        <v>325</v>
      </c>
      <c r="H714" s="388">
        <v>550</v>
      </c>
      <c r="I714" s="388">
        <v>70520</v>
      </c>
      <c r="J714" s="388">
        <v>63580</v>
      </c>
      <c r="K714" s="388">
        <v>270</v>
      </c>
      <c r="L714" s="388">
        <v>11440</v>
      </c>
      <c r="M714" s="388">
        <v>10930</v>
      </c>
      <c r="N714" s="388">
        <v>6170</v>
      </c>
      <c r="O714" s="388"/>
      <c r="P714" s="388"/>
      <c r="Q714" s="853"/>
    </row>
    <row r="715" spans="1:17" customFormat="1">
      <c r="A715" s="99">
        <v>3015</v>
      </c>
      <c r="B715" s="916" t="s">
        <v>867</v>
      </c>
      <c r="C715" s="916" t="s">
        <v>868</v>
      </c>
      <c r="D715" s="916">
        <v>7006</v>
      </c>
      <c r="E715" s="916" t="s">
        <v>869</v>
      </c>
      <c r="F715" s="916" t="s">
        <v>909</v>
      </c>
      <c r="G715" s="388">
        <v>375</v>
      </c>
      <c r="H715" s="388">
        <v>550</v>
      </c>
      <c r="I715" s="388">
        <v>70520</v>
      </c>
      <c r="J715" s="388">
        <v>63580</v>
      </c>
      <c r="K715" s="388">
        <v>270</v>
      </c>
      <c r="L715" s="388">
        <v>11440</v>
      </c>
      <c r="M715" s="388">
        <v>10930</v>
      </c>
      <c r="N715" s="388">
        <v>0</v>
      </c>
      <c r="O715" s="388"/>
      <c r="P715" s="388"/>
      <c r="Q715" s="853"/>
    </row>
    <row r="716" spans="1:17" customFormat="1">
      <c r="A716" s="99">
        <v>3015</v>
      </c>
      <c r="B716" s="916" t="s">
        <v>867</v>
      </c>
      <c r="C716" s="916" t="s">
        <v>868</v>
      </c>
      <c r="D716" s="916">
        <v>7006</v>
      </c>
      <c r="E716" s="916" t="s">
        <v>871</v>
      </c>
      <c r="F716" s="916" t="s">
        <v>909</v>
      </c>
      <c r="G716" s="388">
        <v>250</v>
      </c>
      <c r="H716" s="388">
        <v>550</v>
      </c>
      <c r="I716" s="388">
        <v>70520</v>
      </c>
      <c r="J716" s="388">
        <v>63580</v>
      </c>
      <c r="K716" s="388">
        <v>270</v>
      </c>
      <c r="L716" s="388">
        <v>11440</v>
      </c>
      <c r="M716" s="388">
        <v>10930</v>
      </c>
      <c r="N716" s="388">
        <v>0</v>
      </c>
      <c r="O716" s="388"/>
      <c r="P716" s="388"/>
      <c r="Q716" s="853"/>
    </row>
    <row r="717" spans="1:17" customFormat="1">
      <c r="A717" s="99">
        <v>3015</v>
      </c>
      <c r="B717" s="916" t="s">
        <v>867</v>
      </c>
      <c r="C717" s="916" t="s">
        <v>868</v>
      </c>
      <c r="D717" s="916">
        <v>7007</v>
      </c>
      <c r="E717" s="916" t="s">
        <v>869</v>
      </c>
      <c r="F717" s="916" t="s">
        <v>879</v>
      </c>
      <c r="G717" s="388">
        <v>325</v>
      </c>
      <c r="H717" s="388">
        <v>550</v>
      </c>
      <c r="I717" s="388">
        <v>70520</v>
      </c>
      <c r="J717" s="388">
        <v>63580</v>
      </c>
      <c r="K717" s="388">
        <v>270</v>
      </c>
      <c r="L717" s="388">
        <v>11440</v>
      </c>
      <c r="M717" s="388">
        <v>10930</v>
      </c>
      <c r="N717" s="388">
        <v>0</v>
      </c>
      <c r="O717" s="388"/>
      <c r="P717" s="388"/>
      <c r="Q717" s="853"/>
    </row>
    <row r="718" spans="1:17" customFormat="1">
      <c r="A718" s="99">
        <v>3015</v>
      </c>
      <c r="B718" s="916" t="s">
        <v>867</v>
      </c>
      <c r="C718" s="916" t="s">
        <v>868</v>
      </c>
      <c r="D718" s="916">
        <v>7020</v>
      </c>
      <c r="E718" s="916" t="s">
        <v>873</v>
      </c>
      <c r="F718" s="916" t="s">
        <v>909</v>
      </c>
      <c r="G718" s="388">
        <v>125</v>
      </c>
      <c r="H718" s="388">
        <v>550</v>
      </c>
      <c r="I718" s="388">
        <v>70520</v>
      </c>
      <c r="J718" s="388">
        <v>63580</v>
      </c>
      <c r="K718" s="388">
        <v>270</v>
      </c>
      <c r="L718" s="388">
        <v>11440</v>
      </c>
      <c r="M718" s="388">
        <v>10930</v>
      </c>
      <c r="N718" s="388">
        <v>0</v>
      </c>
      <c r="O718" s="388"/>
      <c r="P718" s="388"/>
      <c r="Q718" s="853"/>
    </row>
    <row r="719" spans="1:17" customFormat="1">
      <c r="A719" s="99">
        <v>3015</v>
      </c>
      <c r="B719" s="916" t="s">
        <v>867</v>
      </c>
      <c r="C719" s="916" t="s">
        <v>868</v>
      </c>
      <c r="D719" s="916">
        <v>7173</v>
      </c>
      <c r="E719" s="916" t="s">
        <v>873</v>
      </c>
      <c r="F719" s="916" t="s">
        <v>870</v>
      </c>
      <c r="G719" s="388">
        <v>75</v>
      </c>
      <c r="H719" s="388">
        <v>550</v>
      </c>
      <c r="I719" s="388">
        <v>70520</v>
      </c>
      <c r="J719" s="388">
        <v>63580</v>
      </c>
      <c r="K719" s="388">
        <v>270</v>
      </c>
      <c r="L719" s="388">
        <v>11440</v>
      </c>
      <c r="M719" s="388">
        <v>10930</v>
      </c>
      <c r="N719" s="388">
        <v>0</v>
      </c>
      <c r="O719" s="388"/>
      <c r="P719" s="388"/>
      <c r="Q719" s="853"/>
    </row>
    <row r="720" spans="1:17" customFormat="1">
      <c r="A720" s="99">
        <v>3015</v>
      </c>
      <c r="B720" s="916" t="s">
        <v>867</v>
      </c>
      <c r="C720" s="916" t="s">
        <v>868</v>
      </c>
      <c r="D720" s="916">
        <v>7458</v>
      </c>
      <c r="E720" s="916" t="s">
        <v>871</v>
      </c>
      <c r="F720" s="916" t="s">
        <v>918</v>
      </c>
      <c r="G720" s="388">
        <v>200</v>
      </c>
      <c r="H720" s="388">
        <v>550</v>
      </c>
      <c r="I720" s="388">
        <v>70520</v>
      </c>
      <c r="J720" s="388">
        <v>63580</v>
      </c>
      <c r="K720" s="388">
        <v>270</v>
      </c>
      <c r="L720" s="388">
        <v>11440</v>
      </c>
      <c r="M720" s="388">
        <v>10930</v>
      </c>
      <c r="N720" s="388">
        <v>0</v>
      </c>
      <c r="O720" s="388"/>
      <c r="P720" s="388"/>
      <c r="Q720" s="853"/>
    </row>
    <row r="721" spans="1:17" customFormat="1">
      <c r="A721" s="99">
        <v>3015</v>
      </c>
      <c r="B721" s="916" t="s">
        <v>867</v>
      </c>
      <c r="C721" s="916" t="s">
        <v>868</v>
      </c>
      <c r="D721" s="916">
        <v>7458</v>
      </c>
      <c r="E721" s="916" t="s">
        <v>873</v>
      </c>
      <c r="F721" s="916" t="s">
        <v>918</v>
      </c>
      <c r="G721" s="388">
        <v>75</v>
      </c>
      <c r="H721" s="388">
        <v>550</v>
      </c>
      <c r="I721" s="388">
        <v>70520</v>
      </c>
      <c r="J721" s="388">
        <v>63580</v>
      </c>
      <c r="K721" s="388">
        <v>270</v>
      </c>
      <c r="L721" s="388">
        <v>11440</v>
      </c>
      <c r="M721" s="388">
        <v>10930</v>
      </c>
      <c r="N721" s="388">
        <v>0</v>
      </c>
      <c r="O721" s="388"/>
      <c r="P721" s="388"/>
      <c r="Q721" s="853"/>
    </row>
    <row r="722" spans="1:17" customFormat="1">
      <c r="A722" s="99">
        <v>3015</v>
      </c>
      <c r="B722" s="916" t="s">
        <v>867</v>
      </c>
      <c r="C722" s="916" t="s">
        <v>868</v>
      </c>
      <c r="D722" s="916">
        <v>7493</v>
      </c>
      <c r="E722" s="916" t="s">
        <v>869</v>
      </c>
      <c r="F722" s="916" t="s">
        <v>930</v>
      </c>
      <c r="G722" s="388">
        <v>325</v>
      </c>
      <c r="H722" s="388">
        <v>1400</v>
      </c>
      <c r="I722" s="388">
        <v>68030</v>
      </c>
      <c r="J722" s="388">
        <v>61090</v>
      </c>
      <c r="K722" s="388">
        <v>270</v>
      </c>
      <c r="L722" s="388">
        <v>11440</v>
      </c>
      <c r="M722" s="388">
        <v>10930</v>
      </c>
      <c r="N722" s="388">
        <v>0</v>
      </c>
      <c r="O722" s="388"/>
      <c r="P722" s="388"/>
      <c r="Q722" s="853"/>
    </row>
    <row r="723" spans="1:17" customFormat="1">
      <c r="A723" s="99">
        <v>3015</v>
      </c>
      <c r="B723" s="916" t="s">
        <v>867</v>
      </c>
      <c r="C723" s="916" t="s">
        <v>868</v>
      </c>
      <c r="D723" s="916">
        <v>7493</v>
      </c>
      <c r="E723" s="916" t="s">
        <v>871</v>
      </c>
      <c r="F723" s="916" t="s">
        <v>930</v>
      </c>
      <c r="G723" s="388">
        <v>200</v>
      </c>
      <c r="H723" s="388">
        <v>1400</v>
      </c>
      <c r="I723" s="388">
        <v>68030</v>
      </c>
      <c r="J723" s="388">
        <v>61090</v>
      </c>
      <c r="K723" s="388">
        <v>270</v>
      </c>
      <c r="L723" s="388">
        <v>11440</v>
      </c>
      <c r="M723" s="388">
        <v>10930</v>
      </c>
      <c r="N723" s="388">
        <v>0</v>
      </c>
      <c r="O723" s="388"/>
      <c r="P723" s="388"/>
      <c r="Q723" s="853"/>
    </row>
    <row r="724" spans="1:17" customFormat="1">
      <c r="A724" s="99">
        <v>3015</v>
      </c>
      <c r="B724" s="916" t="s">
        <v>867</v>
      </c>
      <c r="C724" s="916" t="s">
        <v>868</v>
      </c>
      <c r="D724" s="916">
        <v>7497</v>
      </c>
      <c r="E724" s="916" t="s">
        <v>871</v>
      </c>
      <c r="F724" s="916" t="s">
        <v>933</v>
      </c>
      <c r="G724" s="388">
        <v>200</v>
      </c>
      <c r="H724" s="388">
        <v>1400</v>
      </c>
      <c r="I724" s="388">
        <v>68030</v>
      </c>
      <c r="J724" s="388">
        <v>61090</v>
      </c>
      <c r="K724" s="388">
        <v>270</v>
      </c>
      <c r="L724" s="388">
        <v>11440</v>
      </c>
      <c r="M724" s="388">
        <v>10930</v>
      </c>
      <c r="N724" s="388">
        <v>0</v>
      </c>
      <c r="O724" s="388"/>
      <c r="P724" s="388"/>
      <c r="Q724" s="853"/>
    </row>
    <row r="725" spans="1:17" customFormat="1">
      <c r="A725" s="99">
        <v>3015</v>
      </c>
      <c r="B725" s="916" t="s">
        <v>867</v>
      </c>
      <c r="C725" s="916" t="s">
        <v>868</v>
      </c>
      <c r="D725" s="916">
        <v>7497</v>
      </c>
      <c r="E725" s="916" t="s">
        <v>873</v>
      </c>
      <c r="F725" s="916" t="s">
        <v>933</v>
      </c>
      <c r="G725" s="388">
        <v>75</v>
      </c>
      <c r="H725" s="388">
        <v>1400</v>
      </c>
      <c r="I725" s="388">
        <v>68030</v>
      </c>
      <c r="J725" s="388">
        <v>61090</v>
      </c>
      <c r="K725" s="388">
        <v>270</v>
      </c>
      <c r="L725" s="388">
        <v>11440</v>
      </c>
      <c r="M725" s="388">
        <v>10930</v>
      </c>
      <c r="N725" s="388">
        <v>0</v>
      </c>
      <c r="O725" s="388"/>
      <c r="P725" s="388"/>
      <c r="Q725" s="853"/>
    </row>
    <row r="726" spans="1:17" customFormat="1">
      <c r="A726" s="99">
        <v>3015</v>
      </c>
      <c r="B726" s="916" t="s">
        <v>867</v>
      </c>
      <c r="C726" s="916" t="s">
        <v>868</v>
      </c>
      <c r="D726" s="916">
        <v>7615</v>
      </c>
      <c r="E726" s="916" t="s">
        <v>869</v>
      </c>
      <c r="F726" s="916" t="s">
        <v>909</v>
      </c>
      <c r="G726" s="388">
        <v>375</v>
      </c>
      <c r="H726" s="388">
        <v>550</v>
      </c>
      <c r="I726" s="388">
        <v>70520</v>
      </c>
      <c r="J726" s="388">
        <v>63580</v>
      </c>
      <c r="K726" s="388">
        <v>270</v>
      </c>
      <c r="L726" s="388">
        <v>11440</v>
      </c>
      <c r="M726" s="388">
        <v>10930</v>
      </c>
      <c r="N726" s="388">
        <v>0</v>
      </c>
      <c r="O726" s="388"/>
      <c r="P726" s="388"/>
      <c r="Q726" s="853"/>
    </row>
    <row r="727" spans="1:17" customFormat="1">
      <c r="A727" s="99">
        <v>3015</v>
      </c>
      <c r="B727" s="916" t="s">
        <v>867</v>
      </c>
      <c r="C727" s="916" t="s">
        <v>868</v>
      </c>
      <c r="D727" s="916">
        <v>7615</v>
      </c>
      <c r="E727" s="916" t="s">
        <v>871</v>
      </c>
      <c r="F727" s="916" t="s">
        <v>909</v>
      </c>
      <c r="G727" s="388">
        <v>250</v>
      </c>
      <c r="H727" s="388">
        <v>550</v>
      </c>
      <c r="I727" s="388">
        <v>70520</v>
      </c>
      <c r="J727" s="388">
        <v>63580</v>
      </c>
      <c r="K727" s="388">
        <v>270</v>
      </c>
      <c r="L727" s="388">
        <v>11440</v>
      </c>
      <c r="M727" s="388">
        <v>10930</v>
      </c>
      <c r="N727" s="388">
        <v>0</v>
      </c>
      <c r="O727" s="388"/>
      <c r="P727" s="388"/>
      <c r="Q727" s="853"/>
    </row>
    <row r="728" spans="1:17" customFormat="1">
      <c r="A728" s="99">
        <v>3015</v>
      </c>
      <c r="B728" s="916" t="s">
        <v>867</v>
      </c>
      <c r="C728" s="916" t="s">
        <v>868</v>
      </c>
      <c r="D728" s="916">
        <v>7615</v>
      </c>
      <c r="E728" s="916" t="s">
        <v>873</v>
      </c>
      <c r="F728" s="916" t="s">
        <v>909</v>
      </c>
      <c r="G728" s="388">
        <v>125</v>
      </c>
      <c r="H728" s="388">
        <v>550</v>
      </c>
      <c r="I728" s="388">
        <v>70520</v>
      </c>
      <c r="J728" s="388">
        <v>63580</v>
      </c>
      <c r="K728" s="388">
        <v>270</v>
      </c>
      <c r="L728" s="388">
        <v>11440</v>
      </c>
      <c r="M728" s="388">
        <v>10930</v>
      </c>
      <c r="N728" s="388">
        <v>0</v>
      </c>
      <c r="O728" s="388"/>
      <c r="P728" s="388"/>
      <c r="Q728" s="853"/>
    </row>
    <row r="729" spans="1:17" customFormat="1">
      <c r="A729" s="99">
        <v>3015</v>
      </c>
      <c r="B729" s="916" t="s">
        <v>867</v>
      </c>
      <c r="C729" s="916" t="s">
        <v>868</v>
      </c>
      <c r="D729" s="916">
        <v>7616</v>
      </c>
      <c r="E729" s="916" t="s">
        <v>869</v>
      </c>
      <c r="F729" s="916" t="s">
        <v>404</v>
      </c>
      <c r="G729" s="388">
        <v>400</v>
      </c>
      <c r="H729" s="388">
        <v>1400</v>
      </c>
      <c r="I729" s="388">
        <v>68030</v>
      </c>
      <c r="J729" s="388">
        <v>61090</v>
      </c>
      <c r="K729" s="388">
        <v>270</v>
      </c>
      <c r="L729" s="388">
        <v>11440</v>
      </c>
      <c r="M729" s="388">
        <v>10930</v>
      </c>
      <c r="N729" s="388">
        <v>6170</v>
      </c>
      <c r="O729" s="388"/>
      <c r="P729" s="388"/>
      <c r="Q729" s="853"/>
    </row>
    <row r="730" spans="1:17" customFormat="1">
      <c r="A730" s="99">
        <v>3015</v>
      </c>
      <c r="B730" s="916" t="s">
        <v>867</v>
      </c>
      <c r="C730" s="916" t="s">
        <v>868</v>
      </c>
      <c r="D730" s="916">
        <v>7858</v>
      </c>
      <c r="E730" s="916" t="s">
        <v>869</v>
      </c>
      <c r="F730" s="916" t="s">
        <v>258</v>
      </c>
      <c r="G730" s="388">
        <v>325</v>
      </c>
      <c r="H730" s="388">
        <v>550</v>
      </c>
      <c r="I730" s="388">
        <v>70520</v>
      </c>
      <c r="J730" s="388">
        <v>63580</v>
      </c>
      <c r="K730" s="388">
        <v>270</v>
      </c>
      <c r="L730" s="388">
        <v>11440</v>
      </c>
      <c r="M730" s="388">
        <v>10930</v>
      </c>
      <c r="N730" s="388">
        <v>6170</v>
      </c>
      <c r="O730" s="388"/>
      <c r="P730" s="388"/>
      <c r="Q730" s="853"/>
    </row>
    <row r="731" spans="1:17" customFormat="1">
      <c r="A731" s="99">
        <v>3015</v>
      </c>
      <c r="B731" s="916" t="s">
        <v>867</v>
      </c>
      <c r="C731" s="916" t="s">
        <v>868</v>
      </c>
      <c r="D731" s="916">
        <v>7858</v>
      </c>
      <c r="E731" s="916" t="s">
        <v>871</v>
      </c>
      <c r="F731" s="916" t="s">
        <v>258</v>
      </c>
      <c r="G731" s="388">
        <v>200</v>
      </c>
      <c r="H731" s="388">
        <v>550</v>
      </c>
      <c r="I731" s="388">
        <v>70520</v>
      </c>
      <c r="J731" s="388">
        <v>63580</v>
      </c>
      <c r="K731" s="388">
        <v>270</v>
      </c>
      <c r="L731" s="388">
        <v>11440</v>
      </c>
      <c r="M731" s="388">
        <v>10930</v>
      </c>
      <c r="N731" s="388">
        <v>6170</v>
      </c>
      <c r="O731" s="388"/>
      <c r="P731" s="388"/>
      <c r="Q731" s="853"/>
    </row>
    <row r="732" spans="1:17" customFormat="1">
      <c r="A732" s="99">
        <v>3015</v>
      </c>
      <c r="B732" s="916" t="s">
        <v>867</v>
      </c>
      <c r="C732" s="916" t="s">
        <v>868</v>
      </c>
      <c r="D732" s="916">
        <v>7859</v>
      </c>
      <c r="E732" s="916" t="s">
        <v>873</v>
      </c>
      <c r="F732" s="916" t="s">
        <v>875</v>
      </c>
      <c r="G732" s="388">
        <v>75</v>
      </c>
      <c r="H732" s="388">
        <v>1400</v>
      </c>
      <c r="I732" s="388">
        <v>68030</v>
      </c>
      <c r="J732" s="388">
        <v>61090</v>
      </c>
      <c r="K732" s="388">
        <v>270</v>
      </c>
      <c r="L732" s="388">
        <v>11440</v>
      </c>
      <c r="M732" s="388">
        <v>10930</v>
      </c>
      <c r="N732" s="388">
        <v>0</v>
      </c>
      <c r="O732" s="388"/>
      <c r="P732" s="388"/>
      <c r="Q732" s="853"/>
    </row>
    <row r="733" spans="1:17" customFormat="1">
      <c r="A733" s="99">
        <v>3015</v>
      </c>
      <c r="B733" s="916" t="s">
        <v>867</v>
      </c>
      <c r="C733" s="916" t="s">
        <v>868</v>
      </c>
      <c r="D733" s="916">
        <v>7897</v>
      </c>
      <c r="E733" s="916" t="s">
        <v>871</v>
      </c>
      <c r="F733" s="916" t="s">
        <v>878</v>
      </c>
      <c r="G733" s="388">
        <v>200</v>
      </c>
      <c r="H733" s="388">
        <v>550</v>
      </c>
      <c r="I733" s="388">
        <v>70520</v>
      </c>
      <c r="J733" s="388">
        <v>63580</v>
      </c>
      <c r="K733" s="388">
        <v>270</v>
      </c>
      <c r="L733" s="388">
        <v>11440</v>
      </c>
      <c r="M733" s="388">
        <v>10930</v>
      </c>
      <c r="N733" s="388">
        <v>0</v>
      </c>
      <c r="O733" s="388"/>
      <c r="P733" s="388"/>
      <c r="Q733" s="853"/>
    </row>
    <row r="734" spans="1:17" customFormat="1">
      <c r="A734" s="99">
        <v>3015</v>
      </c>
      <c r="B734" s="916" t="s">
        <v>867</v>
      </c>
      <c r="C734" s="916" t="s">
        <v>868</v>
      </c>
      <c r="D734" s="916">
        <v>7897</v>
      </c>
      <c r="E734" s="916" t="s">
        <v>873</v>
      </c>
      <c r="F734" s="916" t="s">
        <v>878</v>
      </c>
      <c r="G734" s="388">
        <v>75</v>
      </c>
      <c r="H734" s="388">
        <v>550</v>
      </c>
      <c r="I734" s="388">
        <v>70520</v>
      </c>
      <c r="J734" s="388">
        <v>63580</v>
      </c>
      <c r="K734" s="388">
        <v>270</v>
      </c>
      <c r="L734" s="388">
        <v>11440</v>
      </c>
      <c r="M734" s="388">
        <v>10930</v>
      </c>
      <c r="N734" s="388">
        <v>0</v>
      </c>
      <c r="O734" s="388"/>
      <c r="P734" s="388"/>
      <c r="Q734" s="853"/>
    </row>
    <row r="735" spans="1:17" customFormat="1">
      <c r="A735" s="99">
        <v>3015</v>
      </c>
      <c r="B735" s="916" t="s">
        <v>867</v>
      </c>
      <c r="C735" s="916" t="s">
        <v>868</v>
      </c>
      <c r="D735" s="916">
        <v>7926</v>
      </c>
      <c r="E735" s="916" t="s">
        <v>871</v>
      </c>
      <c r="F735" s="916" t="s">
        <v>931</v>
      </c>
      <c r="G735" s="388">
        <v>200</v>
      </c>
      <c r="H735" s="388">
        <v>1400</v>
      </c>
      <c r="I735" s="388">
        <v>68030</v>
      </c>
      <c r="J735" s="388">
        <v>61090</v>
      </c>
      <c r="K735" s="388">
        <v>270</v>
      </c>
      <c r="L735" s="388">
        <v>11440</v>
      </c>
      <c r="M735" s="388">
        <v>10930</v>
      </c>
      <c r="N735" s="388">
        <v>0</v>
      </c>
      <c r="O735" s="388"/>
      <c r="P735" s="388"/>
      <c r="Q735" s="853"/>
    </row>
    <row r="736" spans="1:17" customFormat="1">
      <c r="A736" s="99">
        <v>3015</v>
      </c>
      <c r="B736" s="916" t="s">
        <v>867</v>
      </c>
      <c r="C736" s="916" t="s">
        <v>868</v>
      </c>
      <c r="D736" s="916">
        <v>7926</v>
      </c>
      <c r="E736" s="916" t="s">
        <v>873</v>
      </c>
      <c r="F736" s="916" t="s">
        <v>931</v>
      </c>
      <c r="G736" s="388">
        <v>75</v>
      </c>
      <c r="H736" s="388">
        <v>1400</v>
      </c>
      <c r="I736" s="388">
        <v>68030</v>
      </c>
      <c r="J736" s="388">
        <v>61090</v>
      </c>
      <c r="K736" s="388">
        <v>270</v>
      </c>
      <c r="L736" s="388">
        <v>11440</v>
      </c>
      <c r="M736" s="388">
        <v>10930</v>
      </c>
      <c r="N736" s="388">
        <v>0</v>
      </c>
      <c r="O736" s="388"/>
      <c r="P736" s="388"/>
      <c r="Q736" s="853"/>
    </row>
    <row r="737" spans="1:17" customFormat="1">
      <c r="A737" s="99">
        <v>3015</v>
      </c>
      <c r="B737" s="916" t="s">
        <v>867</v>
      </c>
      <c r="C737" s="916" t="s">
        <v>868</v>
      </c>
      <c r="D737" s="916">
        <v>7929</v>
      </c>
      <c r="E737" s="916" t="s">
        <v>871</v>
      </c>
      <c r="F737" s="916" t="s">
        <v>925</v>
      </c>
      <c r="G737" s="388">
        <v>200</v>
      </c>
      <c r="H737" s="388">
        <v>1400</v>
      </c>
      <c r="I737" s="388">
        <v>68030</v>
      </c>
      <c r="J737" s="388">
        <v>61090</v>
      </c>
      <c r="K737" s="388">
        <v>270</v>
      </c>
      <c r="L737" s="388">
        <v>11440</v>
      </c>
      <c r="M737" s="388">
        <v>10930</v>
      </c>
      <c r="N737" s="388">
        <v>0</v>
      </c>
      <c r="O737" s="388"/>
      <c r="P737" s="388"/>
      <c r="Q737" s="853"/>
    </row>
    <row r="738" spans="1:17" customFormat="1">
      <c r="A738" s="99">
        <v>3015</v>
      </c>
      <c r="B738" s="916" t="s">
        <v>867</v>
      </c>
      <c r="C738" s="916" t="s">
        <v>868</v>
      </c>
      <c r="D738" s="916">
        <v>7929</v>
      </c>
      <c r="E738" s="916" t="s">
        <v>873</v>
      </c>
      <c r="F738" s="916" t="s">
        <v>925</v>
      </c>
      <c r="G738" s="388">
        <v>75</v>
      </c>
      <c r="H738" s="388">
        <v>1400</v>
      </c>
      <c r="I738" s="388">
        <v>68030</v>
      </c>
      <c r="J738" s="388">
        <v>61090</v>
      </c>
      <c r="K738" s="388">
        <v>270</v>
      </c>
      <c r="L738" s="388">
        <v>11440</v>
      </c>
      <c r="M738" s="388">
        <v>10930</v>
      </c>
      <c r="N738" s="388">
        <v>0</v>
      </c>
      <c r="O738" s="388"/>
      <c r="P738" s="388"/>
      <c r="Q738" s="853"/>
    </row>
    <row r="739" spans="1:17" customFormat="1">
      <c r="A739" s="99">
        <v>3015</v>
      </c>
      <c r="B739" s="916" t="s">
        <v>867</v>
      </c>
      <c r="C739" s="916" t="s">
        <v>868</v>
      </c>
      <c r="D739" s="916">
        <v>7932</v>
      </c>
      <c r="E739" s="916" t="s">
        <v>871</v>
      </c>
      <c r="F739" s="916" t="s">
        <v>904</v>
      </c>
      <c r="G739" s="388">
        <v>200</v>
      </c>
      <c r="H739" s="388">
        <v>550</v>
      </c>
      <c r="I739" s="388">
        <v>70520</v>
      </c>
      <c r="J739" s="388">
        <v>63580</v>
      </c>
      <c r="K739" s="388">
        <v>270</v>
      </c>
      <c r="L739" s="388">
        <v>11440</v>
      </c>
      <c r="M739" s="388">
        <v>10930</v>
      </c>
      <c r="N739" s="388">
        <v>0</v>
      </c>
      <c r="O739" s="388"/>
      <c r="P739" s="388"/>
      <c r="Q739" s="853"/>
    </row>
    <row r="740" spans="1:17" customFormat="1">
      <c r="A740" s="99">
        <v>3015</v>
      </c>
      <c r="B740" s="916" t="s">
        <v>867</v>
      </c>
      <c r="C740" s="916" t="s">
        <v>868</v>
      </c>
      <c r="D740" s="916">
        <v>7932</v>
      </c>
      <c r="E740" s="916" t="s">
        <v>873</v>
      </c>
      <c r="F740" s="916" t="s">
        <v>904</v>
      </c>
      <c r="G740" s="388">
        <v>75</v>
      </c>
      <c r="H740" s="388">
        <v>550</v>
      </c>
      <c r="I740" s="388">
        <v>70520</v>
      </c>
      <c r="J740" s="388">
        <v>63580</v>
      </c>
      <c r="K740" s="388">
        <v>270</v>
      </c>
      <c r="L740" s="388">
        <v>11440</v>
      </c>
      <c r="M740" s="388">
        <v>10930</v>
      </c>
      <c r="N740" s="388">
        <v>0</v>
      </c>
      <c r="O740" s="388"/>
      <c r="P740" s="388"/>
      <c r="Q740" s="853"/>
    </row>
    <row r="741" spans="1:17" customFormat="1">
      <c r="A741" s="99">
        <v>3015</v>
      </c>
      <c r="B741" s="916" t="s">
        <v>867</v>
      </c>
      <c r="C741" s="916" t="s">
        <v>868</v>
      </c>
      <c r="D741" s="916">
        <v>7963</v>
      </c>
      <c r="E741" s="916" t="s">
        <v>871</v>
      </c>
      <c r="F741" s="916" t="s">
        <v>905</v>
      </c>
      <c r="G741" s="388">
        <v>200</v>
      </c>
      <c r="H741" s="388">
        <v>550</v>
      </c>
      <c r="I741" s="388">
        <v>70520</v>
      </c>
      <c r="J741" s="388">
        <v>63580</v>
      </c>
      <c r="K741" s="388">
        <v>270</v>
      </c>
      <c r="L741" s="388">
        <v>11440</v>
      </c>
      <c r="M741" s="388">
        <v>10930</v>
      </c>
      <c r="N741" s="388">
        <v>0</v>
      </c>
      <c r="O741" s="388"/>
      <c r="P741" s="388"/>
      <c r="Q741" s="853"/>
    </row>
    <row r="742" spans="1:17" customFormat="1">
      <c r="A742" s="99">
        <v>3015</v>
      </c>
      <c r="B742" s="916" t="s">
        <v>867</v>
      </c>
      <c r="C742" s="916" t="s">
        <v>868</v>
      </c>
      <c r="D742" s="916">
        <v>7963</v>
      </c>
      <c r="E742" s="916" t="s">
        <v>873</v>
      </c>
      <c r="F742" s="916" t="s">
        <v>905</v>
      </c>
      <c r="G742" s="388">
        <v>75</v>
      </c>
      <c r="H742" s="388">
        <v>550</v>
      </c>
      <c r="I742" s="388">
        <v>70520</v>
      </c>
      <c r="J742" s="388">
        <v>63580</v>
      </c>
      <c r="K742" s="388">
        <v>270</v>
      </c>
      <c r="L742" s="388">
        <v>11440</v>
      </c>
      <c r="M742" s="388">
        <v>10930</v>
      </c>
      <c r="N742" s="388">
        <v>0</v>
      </c>
      <c r="O742" s="388"/>
      <c r="P742" s="388"/>
      <c r="Q742" s="853"/>
    </row>
    <row r="743" spans="1:17" customFormat="1">
      <c r="A743" s="99">
        <v>3015</v>
      </c>
      <c r="B743" s="916" t="s">
        <v>867</v>
      </c>
      <c r="C743" s="916" t="s">
        <v>868</v>
      </c>
      <c r="D743" s="916">
        <v>7967</v>
      </c>
      <c r="E743" s="916" t="s">
        <v>869</v>
      </c>
      <c r="F743" s="916" t="s">
        <v>870</v>
      </c>
      <c r="G743" s="388">
        <v>260</v>
      </c>
      <c r="H743" s="388">
        <v>550</v>
      </c>
      <c r="I743" s="388">
        <v>70520</v>
      </c>
      <c r="J743" s="388">
        <v>63580</v>
      </c>
      <c r="K743" s="388">
        <v>270</v>
      </c>
      <c r="L743" s="388">
        <v>11440</v>
      </c>
      <c r="M743" s="388">
        <v>10930</v>
      </c>
      <c r="N743" s="388">
        <v>0</v>
      </c>
      <c r="O743" s="388"/>
      <c r="P743" s="388"/>
      <c r="Q743" s="853"/>
    </row>
    <row r="744" spans="1:17" customFormat="1">
      <c r="A744" s="99">
        <v>3015</v>
      </c>
      <c r="B744" s="916" t="s">
        <v>867</v>
      </c>
      <c r="C744" s="916" t="s">
        <v>868</v>
      </c>
      <c r="D744" s="916">
        <v>7972</v>
      </c>
      <c r="E744" s="916" t="s">
        <v>869</v>
      </c>
      <c r="F744" s="916" t="s">
        <v>872</v>
      </c>
      <c r="G744" s="388">
        <v>325</v>
      </c>
      <c r="H744" s="388">
        <v>550</v>
      </c>
      <c r="I744" s="388">
        <v>70520</v>
      </c>
      <c r="J744" s="388">
        <v>63580</v>
      </c>
      <c r="K744" s="388">
        <v>270</v>
      </c>
      <c r="L744" s="388">
        <v>11440</v>
      </c>
      <c r="M744" s="388">
        <v>10930</v>
      </c>
      <c r="N744" s="388">
        <v>0</v>
      </c>
      <c r="O744" s="388"/>
      <c r="P744" s="388"/>
      <c r="Q744" s="853"/>
    </row>
    <row r="745" spans="1:17" customFormat="1">
      <c r="A745" s="99">
        <v>3015</v>
      </c>
      <c r="B745" s="916" t="s">
        <v>867</v>
      </c>
      <c r="C745" s="916" t="s">
        <v>868</v>
      </c>
      <c r="D745" s="916">
        <v>7972</v>
      </c>
      <c r="E745" s="916" t="s">
        <v>871</v>
      </c>
      <c r="F745" s="916" t="s">
        <v>872</v>
      </c>
      <c r="G745" s="388">
        <v>210</v>
      </c>
      <c r="H745" s="388">
        <v>550</v>
      </c>
      <c r="I745" s="388">
        <v>70520</v>
      </c>
      <c r="J745" s="388">
        <v>63580</v>
      </c>
      <c r="K745" s="388">
        <v>270</v>
      </c>
      <c r="L745" s="388">
        <v>11440</v>
      </c>
      <c r="M745" s="388">
        <v>10930</v>
      </c>
      <c r="N745" s="388">
        <v>0</v>
      </c>
      <c r="O745" s="388"/>
      <c r="P745" s="388"/>
      <c r="Q745" s="853"/>
    </row>
    <row r="746" spans="1:17" customFormat="1">
      <c r="A746" s="99">
        <v>3015</v>
      </c>
      <c r="B746" s="916" t="s">
        <v>867</v>
      </c>
      <c r="C746" s="916" t="s">
        <v>868</v>
      </c>
      <c r="D746" s="916">
        <v>7972</v>
      </c>
      <c r="E746" s="916" t="s">
        <v>873</v>
      </c>
      <c r="F746" s="916" t="s">
        <v>872</v>
      </c>
      <c r="G746" s="388">
        <v>75</v>
      </c>
      <c r="H746" s="388">
        <v>550</v>
      </c>
      <c r="I746" s="388">
        <v>70520</v>
      </c>
      <c r="J746" s="388">
        <v>63580</v>
      </c>
      <c r="K746" s="388">
        <v>270</v>
      </c>
      <c r="L746" s="388">
        <v>11440</v>
      </c>
      <c r="M746" s="388">
        <v>10930</v>
      </c>
      <c r="N746" s="388">
        <v>0</v>
      </c>
      <c r="O746" s="388"/>
      <c r="P746" s="388"/>
      <c r="Q746" s="853"/>
    </row>
    <row r="747" spans="1:17" customFormat="1">
      <c r="A747" s="99">
        <v>3015</v>
      </c>
      <c r="B747" s="916" t="s">
        <v>867</v>
      </c>
      <c r="C747" s="916" t="s">
        <v>868</v>
      </c>
      <c r="D747" s="916">
        <v>8064</v>
      </c>
      <c r="E747" s="916" t="s">
        <v>869</v>
      </c>
      <c r="F747" s="916" t="s">
        <v>969</v>
      </c>
      <c r="G747" s="388">
        <v>325</v>
      </c>
      <c r="H747" s="388">
        <v>1400</v>
      </c>
      <c r="I747" s="388">
        <v>68030</v>
      </c>
      <c r="J747" s="388">
        <v>61090</v>
      </c>
      <c r="K747" s="388">
        <v>270</v>
      </c>
      <c r="L747" s="388">
        <v>11440</v>
      </c>
      <c r="M747" s="388">
        <v>10930</v>
      </c>
      <c r="N747" s="388">
        <v>0</v>
      </c>
      <c r="O747" s="388"/>
      <c r="P747" s="388"/>
      <c r="Q747" s="853"/>
    </row>
    <row r="748" spans="1:17" customFormat="1">
      <c r="A748" s="99">
        <v>3015</v>
      </c>
      <c r="B748" s="916" t="s">
        <v>867</v>
      </c>
      <c r="C748" s="916" t="s">
        <v>868</v>
      </c>
      <c r="D748" s="916">
        <v>8064</v>
      </c>
      <c r="E748" s="916" t="s">
        <v>871</v>
      </c>
      <c r="F748" s="916" t="s">
        <v>969</v>
      </c>
      <c r="G748" s="388">
        <v>200</v>
      </c>
      <c r="H748" s="388">
        <v>1400</v>
      </c>
      <c r="I748" s="388">
        <v>68030</v>
      </c>
      <c r="J748" s="388">
        <v>61090</v>
      </c>
      <c r="K748" s="388">
        <v>270</v>
      </c>
      <c r="L748" s="388">
        <v>11440</v>
      </c>
      <c r="M748" s="388">
        <v>10930</v>
      </c>
      <c r="N748" s="388">
        <v>0</v>
      </c>
      <c r="O748" s="388"/>
      <c r="P748" s="388"/>
      <c r="Q748" s="853"/>
    </row>
    <row r="749" spans="1:17" customFormat="1">
      <c r="A749" s="99">
        <v>3015</v>
      </c>
      <c r="B749" s="916" t="s">
        <v>867</v>
      </c>
      <c r="C749" s="916" t="s">
        <v>868</v>
      </c>
      <c r="D749" s="916">
        <v>8234</v>
      </c>
      <c r="E749" s="916" t="s">
        <v>869</v>
      </c>
      <c r="F749" s="916" t="s">
        <v>921</v>
      </c>
      <c r="G749" s="388">
        <v>325</v>
      </c>
      <c r="H749" s="388">
        <v>1400</v>
      </c>
      <c r="I749" s="388">
        <v>68030</v>
      </c>
      <c r="J749" s="388">
        <v>61090</v>
      </c>
      <c r="K749" s="388">
        <v>270</v>
      </c>
      <c r="L749" s="388">
        <v>11440</v>
      </c>
      <c r="M749" s="388">
        <v>10930</v>
      </c>
      <c r="N749" s="388">
        <v>0</v>
      </c>
      <c r="O749" s="388"/>
      <c r="P749" s="388"/>
      <c r="Q749" s="853"/>
    </row>
    <row r="750" spans="1:17" customFormat="1">
      <c r="A750" s="99">
        <v>3015</v>
      </c>
      <c r="B750" s="916" t="s">
        <v>867</v>
      </c>
      <c r="C750" s="916" t="s">
        <v>868</v>
      </c>
      <c r="D750" s="916">
        <v>8234</v>
      </c>
      <c r="E750" s="916" t="s">
        <v>871</v>
      </c>
      <c r="F750" s="916" t="s">
        <v>921</v>
      </c>
      <c r="G750" s="388">
        <v>200</v>
      </c>
      <c r="H750" s="388">
        <v>1400</v>
      </c>
      <c r="I750" s="388">
        <v>68030</v>
      </c>
      <c r="J750" s="388">
        <v>61090</v>
      </c>
      <c r="K750" s="388">
        <v>270</v>
      </c>
      <c r="L750" s="388">
        <v>11440</v>
      </c>
      <c r="M750" s="388">
        <v>10930</v>
      </c>
      <c r="N750" s="388">
        <v>0</v>
      </c>
      <c r="O750" s="388"/>
      <c r="P750" s="388"/>
      <c r="Q750" s="853"/>
    </row>
    <row r="751" spans="1:17" customFormat="1">
      <c r="A751" s="99">
        <v>3015</v>
      </c>
      <c r="B751" s="916" t="s">
        <v>867</v>
      </c>
      <c r="C751" s="916" t="s">
        <v>868</v>
      </c>
      <c r="D751" s="916">
        <v>10801</v>
      </c>
      <c r="E751" s="916" t="s">
        <v>873</v>
      </c>
      <c r="F751" s="916" t="s">
        <v>900</v>
      </c>
      <c r="G751" s="388"/>
      <c r="H751" s="388">
        <v>1400</v>
      </c>
      <c r="I751" s="388">
        <v>68030</v>
      </c>
      <c r="J751" s="388">
        <v>61090</v>
      </c>
      <c r="K751" s="388">
        <v>270</v>
      </c>
      <c r="L751" s="388">
        <v>11440</v>
      </c>
      <c r="M751" s="388">
        <v>10930</v>
      </c>
      <c r="N751" s="388">
        <v>0</v>
      </c>
      <c r="O751" s="388"/>
      <c r="P751" s="388"/>
      <c r="Q751" s="853"/>
    </row>
    <row r="752" spans="1:17" customFormat="1">
      <c r="A752" s="99">
        <v>3015</v>
      </c>
      <c r="B752" s="916" t="s">
        <v>867</v>
      </c>
      <c r="C752" s="916" t="s">
        <v>868</v>
      </c>
      <c r="D752" s="916">
        <v>10830</v>
      </c>
      <c r="E752" s="916" t="s">
        <v>873</v>
      </c>
      <c r="F752" s="916" t="s">
        <v>970</v>
      </c>
      <c r="G752" s="388"/>
      <c r="H752" s="388">
        <v>1400</v>
      </c>
      <c r="I752" s="388">
        <v>68030</v>
      </c>
      <c r="J752" s="388">
        <v>61090</v>
      </c>
      <c r="K752" s="388">
        <v>270</v>
      </c>
      <c r="L752" s="388">
        <v>11440</v>
      </c>
      <c r="M752" s="388">
        <v>10930</v>
      </c>
      <c r="N752" s="388">
        <v>0</v>
      </c>
      <c r="O752" s="388"/>
      <c r="P752" s="388"/>
      <c r="Q752" s="853"/>
    </row>
    <row r="753" spans="1:17" customFormat="1">
      <c r="A753" s="99">
        <v>3015</v>
      </c>
      <c r="B753" s="916" t="s">
        <v>867</v>
      </c>
      <c r="C753" s="916" t="s">
        <v>868</v>
      </c>
      <c r="D753" s="916">
        <v>10840</v>
      </c>
      <c r="E753" s="916" t="s">
        <v>873</v>
      </c>
      <c r="F753" s="916" t="s">
        <v>971</v>
      </c>
      <c r="G753" s="388"/>
      <c r="H753" s="388">
        <v>1400</v>
      </c>
      <c r="I753" s="388">
        <v>68030</v>
      </c>
      <c r="J753" s="388">
        <v>61090</v>
      </c>
      <c r="K753" s="388">
        <v>270</v>
      </c>
      <c r="L753" s="388">
        <v>11440</v>
      </c>
      <c r="M753" s="388">
        <v>10930</v>
      </c>
      <c r="N753" s="388">
        <v>0</v>
      </c>
      <c r="O753" s="388"/>
      <c r="P753" s="388"/>
      <c r="Q753" s="853"/>
    </row>
    <row r="754" spans="1:17" customFormat="1">
      <c r="A754" s="99">
        <v>3015</v>
      </c>
      <c r="B754" s="916" t="s">
        <v>867</v>
      </c>
      <c r="C754" s="916" t="s">
        <v>868</v>
      </c>
      <c r="D754" s="916">
        <v>10848</v>
      </c>
      <c r="E754" s="916" t="s">
        <v>873</v>
      </c>
      <c r="F754" s="916" t="s">
        <v>972</v>
      </c>
      <c r="G754" s="388"/>
      <c r="H754" s="388">
        <v>1400</v>
      </c>
      <c r="I754" s="388">
        <v>68030</v>
      </c>
      <c r="J754" s="388">
        <v>61090</v>
      </c>
      <c r="K754" s="388">
        <v>270</v>
      </c>
      <c r="L754" s="388">
        <v>11440</v>
      </c>
      <c r="M754" s="388">
        <v>10930</v>
      </c>
      <c r="N754" s="388">
        <v>0</v>
      </c>
      <c r="O754" s="388"/>
      <c r="P754" s="388"/>
      <c r="Q754" s="853"/>
    </row>
    <row r="755" spans="1:17" customFormat="1">
      <c r="A755" s="99">
        <v>3016</v>
      </c>
      <c r="B755" s="916" t="s">
        <v>973</v>
      </c>
      <c r="C755" s="916" t="s">
        <v>868</v>
      </c>
      <c r="D755" s="916">
        <v>1193</v>
      </c>
      <c r="E755" s="916" t="s">
        <v>198</v>
      </c>
      <c r="F755" s="916" t="s">
        <v>974</v>
      </c>
      <c r="G755" s="388">
        <v>60</v>
      </c>
      <c r="H755" s="388">
        <v>140</v>
      </c>
      <c r="I755" s="388">
        <v>66180</v>
      </c>
      <c r="J755" s="388">
        <v>54320</v>
      </c>
      <c r="K755" s="388">
        <v>280</v>
      </c>
      <c r="L755" s="388">
        <v>12030</v>
      </c>
      <c r="M755" s="388">
        <v>10870</v>
      </c>
      <c r="N755" s="388"/>
      <c r="O755" s="388"/>
      <c r="P755" s="388"/>
      <c r="Q755" s="853"/>
    </row>
    <row r="756" spans="1:17" customFormat="1">
      <c r="A756" s="99">
        <v>3016</v>
      </c>
      <c r="B756" s="916" t="s">
        <v>973</v>
      </c>
      <c r="C756" s="916" t="s">
        <v>868</v>
      </c>
      <c r="D756" s="916">
        <v>1193</v>
      </c>
      <c r="E756" s="916" t="s">
        <v>975</v>
      </c>
      <c r="F756" s="916" t="s">
        <v>976</v>
      </c>
      <c r="G756" s="388">
        <v>60</v>
      </c>
      <c r="H756" s="388">
        <v>140</v>
      </c>
      <c r="I756" s="388">
        <v>66180</v>
      </c>
      <c r="J756" s="388">
        <v>54320</v>
      </c>
      <c r="K756" s="388">
        <v>280</v>
      </c>
      <c r="L756" s="388">
        <v>12030</v>
      </c>
      <c r="M756" s="388">
        <v>10870</v>
      </c>
      <c r="N756" s="388"/>
      <c r="O756" s="388"/>
      <c r="P756" s="388"/>
      <c r="Q756" s="853"/>
    </row>
    <row r="757" spans="1:17" customFormat="1">
      <c r="A757" s="99">
        <v>3016</v>
      </c>
      <c r="B757" s="916" t="s">
        <v>973</v>
      </c>
      <c r="C757" s="916" t="s">
        <v>868</v>
      </c>
      <c r="D757" s="916">
        <v>1193</v>
      </c>
      <c r="E757" s="916" t="s">
        <v>977</v>
      </c>
      <c r="F757" s="916" t="s">
        <v>978</v>
      </c>
      <c r="G757" s="388">
        <v>60</v>
      </c>
      <c r="H757" s="388">
        <v>140</v>
      </c>
      <c r="I757" s="388">
        <v>66180</v>
      </c>
      <c r="J757" s="388">
        <v>54320</v>
      </c>
      <c r="K757" s="388">
        <v>280</v>
      </c>
      <c r="L757" s="388">
        <v>12030</v>
      </c>
      <c r="M757" s="388">
        <v>10870</v>
      </c>
      <c r="N757" s="388"/>
      <c r="O757" s="388"/>
      <c r="P757" s="388"/>
      <c r="Q757" s="853"/>
    </row>
    <row r="758" spans="1:17" customFormat="1">
      <c r="A758" s="99">
        <v>3016</v>
      </c>
      <c r="B758" s="916" t="s">
        <v>973</v>
      </c>
      <c r="C758" s="916" t="s">
        <v>868</v>
      </c>
      <c r="D758" s="916">
        <v>1193</v>
      </c>
      <c r="E758" s="916" t="s">
        <v>979</v>
      </c>
      <c r="F758" s="916" t="s">
        <v>980</v>
      </c>
      <c r="G758" s="388">
        <v>60</v>
      </c>
      <c r="H758" s="388">
        <v>140</v>
      </c>
      <c r="I758" s="388">
        <v>66180</v>
      </c>
      <c r="J758" s="388">
        <v>54320</v>
      </c>
      <c r="K758" s="388">
        <v>280</v>
      </c>
      <c r="L758" s="388">
        <v>12030</v>
      </c>
      <c r="M758" s="388">
        <v>10870</v>
      </c>
      <c r="N758" s="388"/>
      <c r="O758" s="388"/>
      <c r="P758" s="388"/>
      <c r="Q758" s="853"/>
    </row>
    <row r="759" spans="1:17" customFormat="1">
      <c r="A759" s="99">
        <v>3016</v>
      </c>
      <c r="B759" s="916" t="s">
        <v>973</v>
      </c>
      <c r="C759" s="916" t="s">
        <v>868</v>
      </c>
      <c r="D759" s="916">
        <v>1193</v>
      </c>
      <c r="E759" s="916" t="s">
        <v>981</v>
      </c>
      <c r="F759" s="916" t="s">
        <v>982</v>
      </c>
      <c r="G759" s="388">
        <v>120</v>
      </c>
      <c r="H759" s="388">
        <v>140</v>
      </c>
      <c r="I759" s="388">
        <v>66180</v>
      </c>
      <c r="J759" s="388">
        <v>54320</v>
      </c>
      <c r="K759" s="388">
        <v>280</v>
      </c>
      <c r="L759" s="388">
        <v>12030</v>
      </c>
      <c r="M759" s="388">
        <v>10870</v>
      </c>
      <c r="N759" s="388"/>
      <c r="O759" s="388"/>
      <c r="P759" s="388"/>
      <c r="Q759" s="853"/>
    </row>
    <row r="760" spans="1:17" customFormat="1">
      <c r="A760" s="99">
        <v>3016</v>
      </c>
      <c r="B760" s="916" t="s">
        <v>973</v>
      </c>
      <c r="C760" s="916" t="s">
        <v>868</v>
      </c>
      <c r="D760" s="916">
        <v>1206</v>
      </c>
      <c r="E760" s="916" t="s">
        <v>198</v>
      </c>
      <c r="F760" s="916" t="s">
        <v>983</v>
      </c>
      <c r="G760" s="388">
        <v>90</v>
      </c>
      <c r="H760" s="388">
        <v>140</v>
      </c>
      <c r="I760" s="388">
        <v>66180</v>
      </c>
      <c r="J760" s="388">
        <v>54320</v>
      </c>
      <c r="K760" s="388">
        <v>280</v>
      </c>
      <c r="L760" s="388">
        <v>12030</v>
      </c>
      <c r="M760" s="388">
        <v>10870</v>
      </c>
      <c r="N760" s="388"/>
      <c r="O760" s="388"/>
      <c r="P760" s="388"/>
      <c r="Q760" s="853"/>
    </row>
    <row r="761" spans="1:17" customFormat="1">
      <c r="A761" s="99">
        <v>3016</v>
      </c>
      <c r="B761" s="916" t="s">
        <v>973</v>
      </c>
      <c r="C761" s="916" t="s">
        <v>868</v>
      </c>
      <c r="D761" s="916">
        <v>1206</v>
      </c>
      <c r="E761" s="916" t="s">
        <v>975</v>
      </c>
      <c r="F761" s="916" t="s">
        <v>984</v>
      </c>
      <c r="G761" s="388">
        <v>60</v>
      </c>
      <c r="H761" s="388">
        <v>140</v>
      </c>
      <c r="I761" s="388">
        <v>66180</v>
      </c>
      <c r="J761" s="388">
        <v>54320</v>
      </c>
      <c r="K761" s="388">
        <v>280</v>
      </c>
      <c r="L761" s="388">
        <v>12030</v>
      </c>
      <c r="M761" s="388">
        <v>10870</v>
      </c>
      <c r="N761" s="388"/>
      <c r="O761" s="388"/>
      <c r="P761" s="388"/>
      <c r="Q761" s="853"/>
    </row>
    <row r="762" spans="1:17" customFormat="1">
      <c r="A762" s="99">
        <v>3016</v>
      </c>
      <c r="B762" s="916" t="s">
        <v>973</v>
      </c>
      <c r="C762" s="916" t="s">
        <v>868</v>
      </c>
      <c r="D762" s="916">
        <v>1206</v>
      </c>
      <c r="E762" s="916" t="s">
        <v>977</v>
      </c>
      <c r="F762" s="916" t="s">
        <v>985</v>
      </c>
      <c r="G762" s="388">
        <v>60</v>
      </c>
      <c r="H762" s="388">
        <v>140</v>
      </c>
      <c r="I762" s="388">
        <v>66180</v>
      </c>
      <c r="J762" s="388">
        <v>54320</v>
      </c>
      <c r="K762" s="388">
        <v>280</v>
      </c>
      <c r="L762" s="388">
        <v>12030</v>
      </c>
      <c r="M762" s="388">
        <v>10870</v>
      </c>
      <c r="N762" s="388"/>
      <c r="O762" s="388"/>
      <c r="P762" s="388"/>
      <c r="Q762" s="853"/>
    </row>
    <row r="763" spans="1:17" customFormat="1">
      <c r="A763" s="99">
        <v>3016</v>
      </c>
      <c r="B763" s="916" t="s">
        <v>973</v>
      </c>
      <c r="C763" s="916" t="s">
        <v>868</v>
      </c>
      <c r="D763" s="916">
        <v>1206</v>
      </c>
      <c r="E763" s="916" t="s">
        <v>979</v>
      </c>
      <c r="F763" s="916" t="s">
        <v>986</v>
      </c>
      <c r="G763" s="388">
        <v>75</v>
      </c>
      <c r="H763" s="388">
        <v>140</v>
      </c>
      <c r="I763" s="388">
        <v>66180</v>
      </c>
      <c r="J763" s="388">
        <v>54320</v>
      </c>
      <c r="K763" s="388">
        <v>280</v>
      </c>
      <c r="L763" s="388">
        <v>12030</v>
      </c>
      <c r="M763" s="388">
        <v>10870</v>
      </c>
      <c r="N763" s="388"/>
      <c r="O763" s="388"/>
      <c r="P763" s="388"/>
      <c r="Q763" s="853"/>
    </row>
    <row r="764" spans="1:17" customFormat="1">
      <c r="A764" s="99">
        <v>3016</v>
      </c>
      <c r="B764" s="916" t="s">
        <v>973</v>
      </c>
      <c r="C764" s="916" t="s">
        <v>868</v>
      </c>
      <c r="D764" s="916">
        <v>1206</v>
      </c>
      <c r="E764" s="916" t="s">
        <v>981</v>
      </c>
      <c r="F764" s="916" t="s">
        <v>987</v>
      </c>
      <c r="G764" s="388">
        <v>180</v>
      </c>
      <c r="H764" s="388">
        <v>140</v>
      </c>
      <c r="I764" s="388">
        <v>66180</v>
      </c>
      <c r="J764" s="388">
        <v>54320</v>
      </c>
      <c r="K764" s="388">
        <v>280</v>
      </c>
      <c r="L764" s="388">
        <v>12030</v>
      </c>
      <c r="M764" s="388">
        <v>10870</v>
      </c>
      <c r="N764" s="388"/>
      <c r="O764" s="388"/>
      <c r="P764" s="388"/>
      <c r="Q764" s="853"/>
    </row>
    <row r="765" spans="1:17" customFormat="1">
      <c r="A765" s="99">
        <v>3016</v>
      </c>
      <c r="B765" s="916" t="s">
        <v>973</v>
      </c>
      <c r="C765" s="916" t="s">
        <v>868</v>
      </c>
      <c r="D765" s="916">
        <v>1215</v>
      </c>
      <c r="E765" s="916" t="s">
        <v>198</v>
      </c>
      <c r="F765" s="916" t="s">
        <v>988</v>
      </c>
      <c r="G765" s="388">
        <v>60</v>
      </c>
      <c r="H765" s="388">
        <v>140</v>
      </c>
      <c r="I765" s="388">
        <v>66180</v>
      </c>
      <c r="J765" s="388">
        <v>54320</v>
      </c>
      <c r="K765" s="388">
        <v>280</v>
      </c>
      <c r="L765" s="388">
        <v>12030</v>
      </c>
      <c r="M765" s="388">
        <v>10870</v>
      </c>
      <c r="N765" s="388"/>
      <c r="O765" s="388"/>
      <c r="P765" s="388"/>
      <c r="Q765" s="853"/>
    </row>
    <row r="766" spans="1:17" customFormat="1">
      <c r="A766" s="99">
        <v>3016</v>
      </c>
      <c r="B766" s="916" t="s">
        <v>973</v>
      </c>
      <c r="C766" s="916" t="s">
        <v>868</v>
      </c>
      <c r="D766" s="916">
        <v>1215</v>
      </c>
      <c r="E766" s="916" t="s">
        <v>975</v>
      </c>
      <c r="F766" s="916" t="s">
        <v>989</v>
      </c>
      <c r="G766" s="388">
        <v>45</v>
      </c>
      <c r="H766" s="388">
        <v>140</v>
      </c>
      <c r="I766" s="388">
        <v>66180</v>
      </c>
      <c r="J766" s="388">
        <v>54320</v>
      </c>
      <c r="K766" s="388">
        <v>280</v>
      </c>
      <c r="L766" s="388">
        <v>12030</v>
      </c>
      <c r="M766" s="388">
        <v>10870</v>
      </c>
      <c r="N766" s="388"/>
      <c r="O766" s="388"/>
      <c r="P766" s="388"/>
      <c r="Q766" s="853"/>
    </row>
    <row r="767" spans="1:17" customFormat="1">
      <c r="A767" s="99">
        <v>3016</v>
      </c>
      <c r="B767" s="916" t="s">
        <v>973</v>
      </c>
      <c r="C767" s="916" t="s">
        <v>868</v>
      </c>
      <c r="D767" s="916">
        <v>1215</v>
      </c>
      <c r="E767" s="916" t="s">
        <v>977</v>
      </c>
      <c r="F767" s="916" t="s">
        <v>990</v>
      </c>
      <c r="G767" s="388">
        <v>45</v>
      </c>
      <c r="H767" s="388">
        <v>140</v>
      </c>
      <c r="I767" s="388">
        <v>66180</v>
      </c>
      <c r="J767" s="388">
        <v>54320</v>
      </c>
      <c r="K767" s="388">
        <v>280</v>
      </c>
      <c r="L767" s="388">
        <v>12030</v>
      </c>
      <c r="M767" s="388">
        <v>10870</v>
      </c>
      <c r="N767" s="388"/>
      <c r="O767" s="388"/>
      <c r="P767" s="388"/>
      <c r="Q767" s="853"/>
    </row>
    <row r="768" spans="1:17" customFormat="1">
      <c r="A768" s="99">
        <v>3016</v>
      </c>
      <c r="B768" s="916" t="s">
        <v>973</v>
      </c>
      <c r="C768" s="916" t="s">
        <v>868</v>
      </c>
      <c r="D768" s="916">
        <v>1215</v>
      </c>
      <c r="E768" s="916" t="s">
        <v>979</v>
      </c>
      <c r="F768" s="916" t="s">
        <v>991</v>
      </c>
      <c r="G768" s="388">
        <v>45</v>
      </c>
      <c r="H768" s="388">
        <v>140</v>
      </c>
      <c r="I768" s="388">
        <v>66180</v>
      </c>
      <c r="J768" s="388">
        <v>54320</v>
      </c>
      <c r="K768" s="388">
        <v>280</v>
      </c>
      <c r="L768" s="388">
        <v>12030</v>
      </c>
      <c r="M768" s="388">
        <v>10870</v>
      </c>
      <c r="N768" s="388"/>
      <c r="O768" s="388"/>
      <c r="P768" s="388"/>
      <c r="Q768" s="853"/>
    </row>
    <row r="769" spans="1:17" customFormat="1">
      <c r="A769" s="99">
        <v>3016</v>
      </c>
      <c r="B769" s="916" t="s">
        <v>973</v>
      </c>
      <c r="C769" s="916" t="s">
        <v>868</v>
      </c>
      <c r="D769" s="916">
        <v>1215</v>
      </c>
      <c r="E769" s="916" t="s">
        <v>981</v>
      </c>
      <c r="F769" s="916" t="s">
        <v>992</v>
      </c>
      <c r="G769" s="388">
        <v>105</v>
      </c>
      <c r="H769" s="388">
        <v>140</v>
      </c>
      <c r="I769" s="388">
        <v>66180</v>
      </c>
      <c r="J769" s="388">
        <v>54320</v>
      </c>
      <c r="K769" s="388">
        <v>280</v>
      </c>
      <c r="L769" s="388">
        <v>12030</v>
      </c>
      <c r="M769" s="388">
        <v>10870</v>
      </c>
      <c r="N769" s="388"/>
      <c r="O769" s="388"/>
      <c r="P769" s="388"/>
      <c r="Q769" s="853"/>
    </row>
    <row r="770" spans="1:17" customFormat="1">
      <c r="A770" s="99">
        <v>3016</v>
      </c>
      <c r="B770" s="916" t="s">
        <v>973</v>
      </c>
      <c r="C770" s="916" t="s">
        <v>868</v>
      </c>
      <c r="D770" s="916">
        <v>1216</v>
      </c>
      <c r="E770" s="916" t="s">
        <v>198</v>
      </c>
      <c r="F770" s="916" t="s">
        <v>993</v>
      </c>
      <c r="G770" s="388">
        <v>60</v>
      </c>
      <c r="H770" s="388">
        <v>140</v>
      </c>
      <c r="I770" s="388">
        <v>66180</v>
      </c>
      <c r="J770" s="388">
        <v>54320</v>
      </c>
      <c r="K770" s="388">
        <v>280</v>
      </c>
      <c r="L770" s="388">
        <v>12030</v>
      </c>
      <c r="M770" s="388">
        <v>10870</v>
      </c>
      <c r="N770" s="388"/>
      <c r="O770" s="388"/>
      <c r="P770" s="388"/>
      <c r="Q770" s="853"/>
    </row>
    <row r="771" spans="1:17" customFormat="1">
      <c r="A771" s="99">
        <v>3016</v>
      </c>
      <c r="B771" s="916" t="s">
        <v>973</v>
      </c>
      <c r="C771" s="916" t="s">
        <v>868</v>
      </c>
      <c r="D771" s="916">
        <v>1216</v>
      </c>
      <c r="E771" s="916" t="s">
        <v>975</v>
      </c>
      <c r="F771" s="916" t="s">
        <v>994</v>
      </c>
      <c r="G771" s="388">
        <v>45</v>
      </c>
      <c r="H771" s="388">
        <v>140</v>
      </c>
      <c r="I771" s="388">
        <v>66180</v>
      </c>
      <c r="J771" s="388">
        <v>54320</v>
      </c>
      <c r="K771" s="388">
        <v>280</v>
      </c>
      <c r="L771" s="388">
        <v>12030</v>
      </c>
      <c r="M771" s="388">
        <v>10870</v>
      </c>
      <c r="N771" s="388"/>
      <c r="O771" s="388"/>
      <c r="P771" s="388"/>
      <c r="Q771" s="853"/>
    </row>
    <row r="772" spans="1:17" customFormat="1">
      <c r="A772" s="99">
        <v>3016</v>
      </c>
      <c r="B772" s="916" t="s">
        <v>973</v>
      </c>
      <c r="C772" s="916" t="s">
        <v>868</v>
      </c>
      <c r="D772" s="916">
        <v>1216</v>
      </c>
      <c r="E772" s="916" t="s">
        <v>977</v>
      </c>
      <c r="F772" s="916" t="s">
        <v>995</v>
      </c>
      <c r="G772" s="388">
        <v>45</v>
      </c>
      <c r="H772" s="388">
        <v>140</v>
      </c>
      <c r="I772" s="388">
        <v>66180</v>
      </c>
      <c r="J772" s="388">
        <v>54320</v>
      </c>
      <c r="K772" s="388">
        <v>280</v>
      </c>
      <c r="L772" s="388">
        <v>12030</v>
      </c>
      <c r="M772" s="388">
        <v>10870</v>
      </c>
      <c r="N772" s="388"/>
      <c r="O772" s="388"/>
      <c r="P772" s="388"/>
      <c r="Q772" s="853"/>
    </row>
    <row r="773" spans="1:17" customFormat="1">
      <c r="A773" s="99">
        <v>3016</v>
      </c>
      <c r="B773" s="916" t="s">
        <v>973</v>
      </c>
      <c r="C773" s="916" t="s">
        <v>868</v>
      </c>
      <c r="D773" s="916">
        <v>1216</v>
      </c>
      <c r="E773" s="916" t="s">
        <v>979</v>
      </c>
      <c r="F773" s="916" t="s">
        <v>996</v>
      </c>
      <c r="G773" s="388">
        <v>45</v>
      </c>
      <c r="H773" s="388">
        <v>140</v>
      </c>
      <c r="I773" s="388">
        <v>66180</v>
      </c>
      <c r="J773" s="388">
        <v>54320</v>
      </c>
      <c r="K773" s="388">
        <v>280</v>
      </c>
      <c r="L773" s="388">
        <v>12030</v>
      </c>
      <c r="M773" s="388">
        <v>10870</v>
      </c>
      <c r="N773" s="388"/>
      <c r="O773" s="388"/>
      <c r="P773" s="388"/>
      <c r="Q773" s="853"/>
    </row>
    <row r="774" spans="1:17" customFormat="1">
      <c r="A774" s="99">
        <v>3016</v>
      </c>
      <c r="B774" s="916" t="s">
        <v>973</v>
      </c>
      <c r="C774" s="916" t="s">
        <v>868</v>
      </c>
      <c r="D774" s="916">
        <v>1216</v>
      </c>
      <c r="E774" s="916" t="s">
        <v>981</v>
      </c>
      <c r="F774" s="916" t="s">
        <v>997</v>
      </c>
      <c r="G774" s="388">
        <v>105</v>
      </c>
      <c r="H774" s="388">
        <v>140</v>
      </c>
      <c r="I774" s="388">
        <v>66180</v>
      </c>
      <c r="J774" s="388">
        <v>54320</v>
      </c>
      <c r="K774" s="388">
        <v>280</v>
      </c>
      <c r="L774" s="388">
        <v>12030</v>
      </c>
      <c r="M774" s="388">
        <v>10870</v>
      </c>
      <c r="N774" s="388"/>
      <c r="O774" s="388"/>
      <c r="P774" s="388"/>
      <c r="Q774" s="853"/>
    </row>
    <row r="775" spans="1:17" customFormat="1">
      <c r="A775" s="99">
        <v>3016</v>
      </c>
      <c r="B775" s="916" t="s">
        <v>973</v>
      </c>
      <c r="C775" s="916" t="s">
        <v>868</v>
      </c>
      <c r="D775" s="916">
        <v>1296</v>
      </c>
      <c r="E775" s="916" t="s">
        <v>198</v>
      </c>
      <c r="F775" s="916" t="s">
        <v>998</v>
      </c>
      <c r="G775" s="388">
        <v>45</v>
      </c>
      <c r="H775" s="388">
        <v>140</v>
      </c>
      <c r="I775" s="388">
        <v>66180</v>
      </c>
      <c r="J775" s="388">
        <v>54320</v>
      </c>
      <c r="K775" s="388">
        <v>280</v>
      </c>
      <c r="L775" s="388">
        <v>12030</v>
      </c>
      <c r="M775" s="388">
        <v>10870</v>
      </c>
      <c r="N775" s="388"/>
      <c r="O775" s="388"/>
      <c r="P775" s="388"/>
      <c r="Q775" s="853"/>
    </row>
    <row r="776" spans="1:17" customFormat="1">
      <c r="A776" s="99">
        <v>3016</v>
      </c>
      <c r="B776" s="916" t="s">
        <v>973</v>
      </c>
      <c r="C776" s="916" t="s">
        <v>868</v>
      </c>
      <c r="D776" s="916">
        <v>1332</v>
      </c>
      <c r="E776" s="916" t="s">
        <v>975</v>
      </c>
      <c r="F776" s="916" t="s">
        <v>999</v>
      </c>
      <c r="G776" s="388">
        <v>60</v>
      </c>
      <c r="H776" s="388">
        <v>140</v>
      </c>
      <c r="I776" s="388">
        <v>66180</v>
      </c>
      <c r="J776" s="388">
        <v>54320</v>
      </c>
      <c r="K776" s="388">
        <v>280</v>
      </c>
      <c r="L776" s="388">
        <v>12030</v>
      </c>
      <c r="M776" s="388">
        <v>10870</v>
      </c>
      <c r="N776" s="388"/>
      <c r="O776" s="388"/>
      <c r="P776" s="388"/>
      <c r="Q776" s="853"/>
    </row>
    <row r="777" spans="1:17" customFormat="1">
      <c r="A777" s="99">
        <v>3016</v>
      </c>
      <c r="B777" s="916" t="s">
        <v>973</v>
      </c>
      <c r="C777" s="916" t="s">
        <v>868</v>
      </c>
      <c r="D777" s="916">
        <v>1333</v>
      </c>
      <c r="E777" s="916" t="s">
        <v>198</v>
      </c>
      <c r="F777" s="916" t="s">
        <v>1000</v>
      </c>
      <c r="G777" s="388">
        <v>60</v>
      </c>
      <c r="H777" s="388">
        <v>140</v>
      </c>
      <c r="I777" s="388">
        <v>66180</v>
      </c>
      <c r="J777" s="388">
        <v>54320</v>
      </c>
      <c r="K777" s="388">
        <v>280</v>
      </c>
      <c r="L777" s="388">
        <v>12030</v>
      </c>
      <c r="M777" s="388">
        <v>10870</v>
      </c>
      <c r="N777" s="388"/>
      <c r="O777" s="388"/>
      <c r="P777" s="388"/>
      <c r="Q777" s="853"/>
    </row>
    <row r="778" spans="1:17" customFormat="1">
      <c r="A778" s="99">
        <v>3016</v>
      </c>
      <c r="B778" s="916" t="s">
        <v>973</v>
      </c>
      <c r="C778" s="916" t="s">
        <v>868</v>
      </c>
      <c r="D778" s="916">
        <v>1333</v>
      </c>
      <c r="E778" s="916" t="s">
        <v>975</v>
      </c>
      <c r="F778" s="916" t="s">
        <v>1001</v>
      </c>
      <c r="G778" s="388">
        <v>60</v>
      </c>
      <c r="H778" s="388">
        <v>140</v>
      </c>
      <c r="I778" s="388">
        <v>66180</v>
      </c>
      <c r="J778" s="388">
        <v>54320</v>
      </c>
      <c r="K778" s="388">
        <v>280</v>
      </c>
      <c r="L778" s="388">
        <v>12030</v>
      </c>
      <c r="M778" s="388">
        <v>10870</v>
      </c>
      <c r="N778" s="388"/>
      <c r="O778" s="388"/>
      <c r="P778" s="388"/>
      <c r="Q778" s="853"/>
    </row>
    <row r="779" spans="1:17" customFormat="1">
      <c r="A779" s="99">
        <v>3016</v>
      </c>
      <c r="B779" s="916" t="s">
        <v>973</v>
      </c>
      <c r="C779" s="916" t="s">
        <v>868</v>
      </c>
      <c r="D779" s="916">
        <v>1333</v>
      </c>
      <c r="E779" s="916" t="s">
        <v>977</v>
      </c>
      <c r="F779" s="916" t="s">
        <v>1002</v>
      </c>
      <c r="G779" s="388">
        <v>60</v>
      </c>
      <c r="H779" s="388">
        <v>140</v>
      </c>
      <c r="I779" s="388">
        <v>66180</v>
      </c>
      <c r="J779" s="388">
        <v>54320</v>
      </c>
      <c r="K779" s="388">
        <v>280</v>
      </c>
      <c r="L779" s="388">
        <v>12030</v>
      </c>
      <c r="M779" s="388">
        <v>10870</v>
      </c>
      <c r="N779" s="388"/>
      <c r="O779" s="388"/>
      <c r="P779" s="388"/>
      <c r="Q779" s="853"/>
    </row>
    <row r="780" spans="1:17" customFormat="1">
      <c r="A780" s="99">
        <v>3016</v>
      </c>
      <c r="B780" s="916" t="s">
        <v>973</v>
      </c>
      <c r="C780" s="916" t="s">
        <v>868</v>
      </c>
      <c r="D780" s="916">
        <v>1333</v>
      </c>
      <c r="E780" s="916" t="s">
        <v>979</v>
      </c>
      <c r="F780" s="916" t="s">
        <v>1003</v>
      </c>
      <c r="G780" s="388">
        <v>60</v>
      </c>
      <c r="H780" s="388">
        <v>140</v>
      </c>
      <c r="I780" s="388">
        <v>66180</v>
      </c>
      <c r="J780" s="388">
        <v>54320</v>
      </c>
      <c r="K780" s="388">
        <v>280</v>
      </c>
      <c r="L780" s="388">
        <v>12030</v>
      </c>
      <c r="M780" s="388">
        <v>10870</v>
      </c>
      <c r="N780" s="388"/>
      <c r="O780" s="388"/>
      <c r="P780" s="388"/>
      <c r="Q780" s="853"/>
    </row>
    <row r="781" spans="1:17" customFormat="1">
      <c r="A781" s="99">
        <v>3016</v>
      </c>
      <c r="B781" s="916" t="s">
        <v>973</v>
      </c>
      <c r="C781" s="916" t="s">
        <v>868</v>
      </c>
      <c r="D781" s="916">
        <v>1333</v>
      </c>
      <c r="E781" s="916" t="s">
        <v>981</v>
      </c>
      <c r="F781" s="916" t="s">
        <v>1004</v>
      </c>
      <c r="G781" s="388">
        <v>105</v>
      </c>
      <c r="H781" s="388">
        <v>140</v>
      </c>
      <c r="I781" s="388">
        <v>66180</v>
      </c>
      <c r="J781" s="388">
        <v>54320</v>
      </c>
      <c r="K781" s="388">
        <v>280</v>
      </c>
      <c r="L781" s="388">
        <v>12030</v>
      </c>
      <c r="M781" s="388">
        <v>10870</v>
      </c>
      <c r="N781" s="388"/>
      <c r="O781" s="388"/>
      <c r="P781" s="388"/>
      <c r="Q781" s="853"/>
    </row>
    <row r="782" spans="1:17" customFormat="1">
      <c r="A782" s="99">
        <v>3016</v>
      </c>
      <c r="B782" s="916" t="s">
        <v>973</v>
      </c>
      <c r="C782" s="916" t="s">
        <v>868</v>
      </c>
      <c r="D782" s="916">
        <v>1366</v>
      </c>
      <c r="E782" s="916" t="s">
        <v>975</v>
      </c>
      <c r="F782" s="916" t="s">
        <v>1005</v>
      </c>
      <c r="G782" s="388">
        <v>45</v>
      </c>
      <c r="H782" s="388">
        <v>140</v>
      </c>
      <c r="I782" s="388">
        <v>66180</v>
      </c>
      <c r="J782" s="388">
        <v>54320</v>
      </c>
      <c r="K782" s="388">
        <v>280</v>
      </c>
      <c r="L782" s="388">
        <v>12030</v>
      </c>
      <c r="M782" s="388">
        <v>10870</v>
      </c>
      <c r="N782" s="388"/>
      <c r="O782" s="388"/>
      <c r="P782" s="388"/>
      <c r="Q782" s="853"/>
    </row>
    <row r="783" spans="1:17" customFormat="1">
      <c r="A783" s="99">
        <v>3016</v>
      </c>
      <c r="B783" s="916" t="s">
        <v>973</v>
      </c>
      <c r="C783" s="916" t="s">
        <v>868</v>
      </c>
      <c r="D783" s="916">
        <v>1366</v>
      </c>
      <c r="E783" s="916" t="s">
        <v>977</v>
      </c>
      <c r="F783" s="916" t="s">
        <v>1006</v>
      </c>
      <c r="G783" s="388">
        <v>45</v>
      </c>
      <c r="H783" s="388">
        <v>140</v>
      </c>
      <c r="I783" s="388">
        <v>66180</v>
      </c>
      <c r="J783" s="388">
        <v>54320</v>
      </c>
      <c r="K783" s="388">
        <v>280</v>
      </c>
      <c r="L783" s="388">
        <v>12030</v>
      </c>
      <c r="M783" s="388">
        <v>10870</v>
      </c>
      <c r="N783" s="388"/>
      <c r="O783" s="388"/>
      <c r="P783" s="388"/>
      <c r="Q783" s="853"/>
    </row>
    <row r="784" spans="1:17" customFormat="1">
      <c r="A784" s="99">
        <v>3016</v>
      </c>
      <c r="B784" s="916" t="s">
        <v>973</v>
      </c>
      <c r="C784" s="916" t="s">
        <v>868</v>
      </c>
      <c r="D784" s="916">
        <v>1366</v>
      </c>
      <c r="E784" s="916" t="s">
        <v>979</v>
      </c>
      <c r="F784" s="916" t="s">
        <v>1007</v>
      </c>
      <c r="G784" s="388">
        <v>45</v>
      </c>
      <c r="H784" s="388">
        <v>140</v>
      </c>
      <c r="I784" s="388">
        <v>66180</v>
      </c>
      <c r="J784" s="388">
        <v>54320</v>
      </c>
      <c r="K784" s="388">
        <v>280</v>
      </c>
      <c r="L784" s="388">
        <v>12030</v>
      </c>
      <c r="M784" s="388">
        <v>10870</v>
      </c>
      <c r="N784" s="388"/>
      <c r="O784" s="388"/>
      <c r="P784" s="388"/>
      <c r="Q784" s="853"/>
    </row>
    <row r="785" spans="1:17" customFormat="1">
      <c r="A785" s="99">
        <v>3016</v>
      </c>
      <c r="B785" s="916" t="s">
        <v>973</v>
      </c>
      <c r="C785" s="916" t="s">
        <v>868</v>
      </c>
      <c r="D785" s="916">
        <v>1366</v>
      </c>
      <c r="E785" s="916" t="s">
        <v>981</v>
      </c>
      <c r="F785" s="916" t="s">
        <v>1008</v>
      </c>
      <c r="G785" s="388">
        <v>90</v>
      </c>
      <c r="H785" s="388">
        <v>140</v>
      </c>
      <c r="I785" s="388">
        <v>66180</v>
      </c>
      <c r="J785" s="388">
        <v>54320</v>
      </c>
      <c r="K785" s="388">
        <v>280</v>
      </c>
      <c r="L785" s="388">
        <v>12030</v>
      </c>
      <c r="M785" s="388">
        <v>10870</v>
      </c>
      <c r="N785" s="388"/>
      <c r="O785" s="388"/>
      <c r="P785" s="388"/>
      <c r="Q785" s="853"/>
    </row>
    <row r="786" spans="1:17" customFormat="1">
      <c r="A786" s="99">
        <v>3016</v>
      </c>
      <c r="B786" s="916" t="s">
        <v>973</v>
      </c>
      <c r="C786" s="916" t="s">
        <v>868</v>
      </c>
      <c r="D786" s="916">
        <v>1395</v>
      </c>
      <c r="E786" s="916" t="s">
        <v>975</v>
      </c>
      <c r="F786" s="916" t="s">
        <v>1009</v>
      </c>
      <c r="G786" s="388">
        <v>75</v>
      </c>
      <c r="H786" s="388">
        <v>140</v>
      </c>
      <c r="I786" s="388">
        <v>66180</v>
      </c>
      <c r="J786" s="388">
        <v>54320</v>
      </c>
      <c r="K786" s="388">
        <v>280</v>
      </c>
      <c r="L786" s="388">
        <v>12030</v>
      </c>
      <c r="M786" s="388">
        <v>10870</v>
      </c>
      <c r="N786" s="388"/>
      <c r="O786" s="388"/>
      <c r="P786" s="388"/>
      <c r="Q786" s="853"/>
    </row>
    <row r="787" spans="1:17" customFormat="1">
      <c r="A787" s="99">
        <v>3016</v>
      </c>
      <c r="B787" s="916" t="s">
        <v>973</v>
      </c>
      <c r="C787" s="916" t="s">
        <v>868</v>
      </c>
      <c r="D787" s="916">
        <v>1395</v>
      </c>
      <c r="E787" s="916" t="s">
        <v>981</v>
      </c>
      <c r="F787" s="916" t="s">
        <v>1010</v>
      </c>
      <c r="G787" s="388">
        <v>45</v>
      </c>
      <c r="H787" s="388">
        <v>140</v>
      </c>
      <c r="I787" s="388">
        <v>66180</v>
      </c>
      <c r="J787" s="388">
        <v>54320</v>
      </c>
      <c r="K787" s="388">
        <v>280</v>
      </c>
      <c r="L787" s="388">
        <v>12030</v>
      </c>
      <c r="M787" s="388">
        <v>10870</v>
      </c>
      <c r="N787" s="388"/>
      <c r="O787" s="388"/>
      <c r="P787" s="388"/>
      <c r="Q787" s="853"/>
    </row>
    <row r="788" spans="1:17" customFormat="1">
      <c r="A788" s="99">
        <v>3016</v>
      </c>
      <c r="B788" s="916" t="s">
        <v>973</v>
      </c>
      <c r="C788" s="916" t="s">
        <v>868</v>
      </c>
      <c r="D788" s="916">
        <v>1442</v>
      </c>
      <c r="E788" s="916" t="s">
        <v>198</v>
      </c>
      <c r="F788" s="916" t="s">
        <v>1011</v>
      </c>
      <c r="G788" s="388">
        <v>60</v>
      </c>
      <c r="H788" s="388">
        <v>140</v>
      </c>
      <c r="I788" s="388">
        <v>66180</v>
      </c>
      <c r="J788" s="388">
        <v>54320</v>
      </c>
      <c r="K788" s="388">
        <v>280</v>
      </c>
      <c r="L788" s="388">
        <v>12030</v>
      </c>
      <c r="M788" s="388">
        <v>10870</v>
      </c>
      <c r="N788" s="388"/>
      <c r="O788" s="388"/>
      <c r="P788" s="388"/>
      <c r="Q788" s="853"/>
    </row>
    <row r="789" spans="1:17" customFormat="1">
      <c r="A789" s="99">
        <v>3016</v>
      </c>
      <c r="B789" s="916" t="s">
        <v>973</v>
      </c>
      <c r="C789" s="916" t="s">
        <v>868</v>
      </c>
      <c r="D789" s="916">
        <v>1442</v>
      </c>
      <c r="E789" s="916" t="s">
        <v>975</v>
      </c>
      <c r="F789" s="916" t="s">
        <v>1012</v>
      </c>
      <c r="G789" s="388">
        <v>45</v>
      </c>
      <c r="H789" s="388">
        <v>140</v>
      </c>
      <c r="I789" s="388">
        <v>66180</v>
      </c>
      <c r="J789" s="388">
        <v>54320</v>
      </c>
      <c r="K789" s="388">
        <v>280</v>
      </c>
      <c r="L789" s="388">
        <v>12030</v>
      </c>
      <c r="M789" s="388">
        <v>10870</v>
      </c>
      <c r="N789" s="388"/>
      <c r="O789" s="388"/>
      <c r="P789" s="388"/>
      <c r="Q789" s="853"/>
    </row>
    <row r="790" spans="1:17" customFormat="1">
      <c r="A790" s="99">
        <v>3016</v>
      </c>
      <c r="B790" s="916" t="s">
        <v>973</v>
      </c>
      <c r="C790" s="916" t="s">
        <v>868</v>
      </c>
      <c r="D790" s="916">
        <v>1442</v>
      </c>
      <c r="E790" s="916" t="s">
        <v>977</v>
      </c>
      <c r="F790" s="916" t="s">
        <v>1013</v>
      </c>
      <c r="G790" s="388">
        <v>45</v>
      </c>
      <c r="H790" s="388">
        <v>140</v>
      </c>
      <c r="I790" s="388">
        <v>66180</v>
      </c>
      <c r="J790" s="388">
        <v>54320</v>
      </c>
      <c r="K790" s="388">
        <v>280</v>
      </c>
      <c r="L790" s="388">
        <v>12030</v>
      </c>
      <c r="M790" s="388">
        <v>10870</v>
      </c>
      <c r="N790" s="388"/>
      <c r="O790" s="388"/>
      <c r="P790" s="388"/>
      <c r="Q790" s="853"/>
    </row>
    <row r="791" spans="1:17" customFormat="1">
      <c r="A791" s="99">
        <v>3016</v>
      </c>
      <c r="B791" s="916" t="s">
        <v>973</v>
      </c>
      <c r="C791" s="916" t="s">
        <v>868</v>
      </c>
      <c r="D791" s="916">
        <v>1442</v>
      </c>
      <c r="E791" s="916" t="s">
        <v>979</v>
      </c>
      <c r="F791" s="916" t="s">
        <v>1014</v>
      </c>
      <c r="G791" s="388">
        <v>45</v>
      </c>
      <c r="H791" s="388">
        <v>140</v>
      </c>
      <c r="I791" s="388">
        <v>66180</v>
      </c>
      <c r="J791" s="388">
        <v>54320</v>
      </c>
      <c r="K791" s="388">
        <v>280</v>
      </c>
      <c r="L791" s="388">
        <v>12030</v>
      </c>
      <c r="M791" s="388">
        <v>10870</v>
      </c>
      <c r="N791" s="388"/>
      <c r="O791" s="388"/>
      <c r="P791" s="388"/>
      <c r="Q791" s="853"/>
    </row>
    <row r="792" spans="1:17" customFormat="1">
      <c r="A792" s="99">
        <v>3016</v>
      </c>
      <c r="B792" s="916" t="s">
        <v>973</v>
      </c>
      <c r="C792" s="916" t="s">
        <v>868</v>
      </c>
      <c r="D792" s="916">
        <v>1442</v>
      </c>
      <c r="E792" s="916" t="s">
        <v>981</v>
      </c>
      <c r="F792" s="916" t="s">
        <v>1015</v>
      </c>
      <c r="G792" s="388">
        <v>105</v>
      </c>
      <c r="H792" s="388">
        <v>140</v>
      </c>
      <c r="I792" s="388">
        <v>66180</v>
      </c>
      <c r="J792" s="388">
        <v>54320</v>
      </c>
      <c r="K792" s="388">
        <v>280</v>
      </c>
      <c r="L792" s="388">
        <v>12030</v>
      </c>
      <c r="M792" s="388">
        <v>10870</v>
      </c>
      <c r="N792" s="388"/>
      <c r="O792" s="388"/>
      <c r="P792" s="388"/>
      <c r="Q792" s="853"/>
    </row>
    <row r="793" spans="1:17" customFormat="1">
      <c r="A793" s="99">
        <v>3016</v>
      </c>
      <c r="B793" s="916" t="s">
        <v>973</v>
      </c>
      <c r="C793" s="916" t="s">
        <v>868</v>
      </c>
      <c r="D793" s="916">
        <v>1495</v>
      </c>
      <c r="E793" s="916" t="s">
        <v>975</v>
      </c>
      <c r="F793" s="916" t="s">
        <v>1016</v>
      </c>
      <c r="G793" s="388">
        <v>60</v>
      </c>
      <c r="H793" s="388">
        <v>1380</v>
      </c>
      <c r="I793" s="388">
        <v>48490</v>
      </c>
      <c r="J793" s="388">
        <v>32150</v>
      </c>
      <c r="K793" s="388">
        <v>280</v>
      </c>
      <c r="L793" s="388">
        <v>12030</v>
      </c>
      <c r="M793" s="388">
        <v>10870</v>
      </c>
      <c r="N793" s="388"/>
      <c r="O793" s="388"/>
      <c r="P793" s="388"/>
      <c r="Q793" s="853"/>
    </row>
    <row r="794" spans="1:17" customFormat="1">
      <c r="A794" s="99">
        <v>3016</v>
      </c>
      <c r="B794" s="916" t="s">
        <v>973</v>
      </c>
      <c r="C794" s="916" t="s">
        <v>868</v>
      </c>
      <c r="D794" s="916">
        <v>2468</v>
      </c>
      <c r="E794" s="916" t="s">
        <v>975</v>
      </c>
      <c r="F794" s="916" t="s">
        <v>1017</v>
      </c>
      <c r="G794" s="388">
        <v>60</v>
      </c>
      <c r="H794" s="388">
        <v>1380</v>
      </c>
      <c r="I794" s="388">
        <v>48490</v>
      </c>
      <c r="J794" s="388">
        <v>32150</v>
      </c>
      <c r="K794" s="388">
        <v>280</v>
      </c>
      <c r="L794" s="388">
        <v>12030</v>
      </c>
      <c r="M794" s="388">
        <v>10870</v>
      </c>
      <c r="N794" s="388"/>
      <c r="O794" s="388"/>
      <c r="P794" s="388"/>
      <c r="Q794" s="853"/>
    </row>
    <row r="795" spans="1:17" customFormat="1">
      <c r="A795" s="99">
        <v>3016</v>
      </c>
      <c r="B795" s="916" t="s">
        <v>973</v>
      </c>
      <c r="C795" s="916" t="s">
        <v>868</v>
      </c>
      <c r="D795" s="916">
        <v>2472</v>
      </c>
      <c r="E795" s="916" t="s">
        <v>198</v>
      </c>
      <c r="F795" s="916" t="s">
        <v>1018</v>
      </c>
      <c r="G795" s="388">
        <v>45</v>
      </c>
      <c r="H795" s="388">
        <v>1380</v>
      </c>
      <c r="I795" s="388">
        <v>48490</v>
      </c>
      <c r="J795" s="388">
        <v>32150</v>
      </c>
      <c r="K795" s="388">
        <v>280</v>
      </c>
      <c r="L795" s="388">
        <v>12030</v>
      </c>
      <c r="M795" s="388">
        <v>10870</v>
      </c>
      <c r="N795" s="388"/>
      <c r="O795" s="388"/>
      <c r="P795" s="388"/>
      <c r="Q795" s="853"/>
    </row>
    <row r="796" spans="1:17" customFormat="1">
      <c r="A796" s="99">
        <v>3016</v>
      </c>
      <c r="B796" s="916" t="s">
        <v>973</v>
      </c>
      <c r="C796" s="916" t="s">
        <v>868</v>
      </c>
      <c r="D796" s="916">
        <v>2472</v>
      </c>
      <c r="E796" s="916" t="s">
        <v>981</v>
      </c>
      <c r="F796" s="916" t="s">
        <v>1019</v>
      </c>
      <c r="G796" s="388">
        <v>45</v>
      </c>
      <c r="H796" s="388">
        <v>1380</v>
      </c>
      <c r="I796" s="388">
        <v>48490</v>
      </c>
      <c r="J796" s="388">
        <v>32150</v>
      </c>
      <c r="K796" s="388">
        <v>280</v>
      </c>
      <c r="L796" s="388">
        <v>12030</v>
      </c>
      <c r="M796" s="388">
        <v>10870</v>
      </c>
      <c r="N796" s="388"/>
      <c r="O796" s="388"/>
      <c r="P796" s="388"/>
      <c r="Q796" s="853"/>
    </row>
    <row r="797" spans="1:17" customFormat="1">
      <c r="A797" s="99">
        <v>3016</v>
      </c>
      <c r="B797" s="916" t="s">
        <v>973</v>
      </c>
      <c r="C797" s="916" t="s">
        <v>868</v>
      </c>
      <c r="D797" s="916">
        <v>2480</v>
      </c>
      <c r="E797" s="916" t="s">
        <v>975</v>
      </c>
      <c r="F797" s="916" t="s">
        <v>1020</v>
      </c>
      <c r="G797" s="388">
        <v>60</v>
      </c>
      <c r="H797" s="388">
        <v>1380</v>
      </c>
      <c r="I797" s="388">
        <v>48490</v>
      </c>
      <c r="J797" s="388">
        <v>32150</v>
      </c>
      <c r="K797" s="388">
        <v>280</v>
      </c>
      <c r="L797" s="388">
        <v>12030</v>
      </c>
      <c r="M797" s="388">
        <v>10870</v>
      </c>
      <c r="N797" s="388"/>
      <c r="O797" s="388"/>
      <c r="P797" s="388"/>
      <c r="Q797" s="853"/>
    </row>
    <row r="798" spans="1:17" customFormat="1">
      <c r="A798" s="99">
        <v>3016</v>
      </c>
      <c r="B798" s="916" t="s">
        <v>973</v>
      </c>
      <c r="C798" s="916" t="s">
        <v>868</v>
      </c>
      <c r="D798" s="916">
        <v>2935</v>
      </c>
      <c r="E798" s="916" t="s">
        <v>975</v>
      </c>
      <c r="F798" s="916" t="s">
        <v>1021</v>
      </c>
      <c r="G798" s="388">
        <v>45</v>
      </c>
      <c r="H798" s="388">
        <v>1380</v>
      </c>
      <c r="I798" s="388">
        <v>48490</v>
      </c>
      <c r="J798" s="388">
        <v>32150</v>
      </c>
      <c r="K798" s="388">
        <v>280</v>
      </c>
      <c r="L798" s="388">
        <v>12030</v>
      </c>
      <c r="M798" s="388">
        <v>10870</v>
      </c>
      <c r="N798" s="388"/>
      <c r="O798" s="388"/>
      <c r="P798" s="388"/>
      <c r="Q798" s="853"/>
    </row>
    <row r="799" spans="1:17" customFormat="1">
      <c r="A799" s="99">
        <v>3016</v>
      </c>
      <c r="B799" s="916" t="s">
        <v>973</v>
      </c>
      <c r="C799" s="916" t="s">
        <v>868</v>
      </c>
      <c r="D799" s="916">
        <v>2935</v>
      </c>
      <c r="E799" s="916" t="s">
        <v>977</v>
      </c>
      <c r="F799" s="916" t="s">
        <v>1022</v>
      </c>
      <c r="G799" s="388">
        <v>45</v>
      </c>
      <c r="H799" s="388">
        <v>1380</v>
      </c>
      <c r="I799" s="388">
        <v>48490</v>
      </c>
      <c r="J799" s="388">
        <v>32150</v>
      </c>
      <c r="K799" s="388">
        <v>280</v>
      </c>
      <c r="L799" s="388">
        <v>12030</v>
      </c>
      <c r="M799" s="388">
        <v>10870</v>
      </c>
      <c r="N799" s="388"/>
      <c r="O799" s="388"/>
      <c r="P799" s="388"/>
      <c r="Q799" s="853"/>
    </row>
    <row r="800" spans="1:17" customFormat="1">
      <c r="A800" s="99">
        <v>3016</v>
      </c>
      <c r="B800" s="916" t="s">
        <v>973</v>
      </c>
      <c r="C800" s="916" t="s">
        <v>868</v>
      </c>
      <c r="D800" s="916">
        <v>2936</v>
      </c>
      <c r="E800" s="916" t="s">
        <v>975</v>
      </c>
      <c r="F800" s="916" t="s">
        <v>1023</v>
      </c>
      <c r="G800" s="388">
        <v>60</v>
      </c>
      <c r="H800" s="388">
        <v>1380</v>
      </c>
      <c r="I800" s="388">
        <v>48490</v>
      </c>
      <c r="J800" s="388">
        <v>32150</v>
      </c>
      <c r="K800" s="388">
        <v>280</v>
      </c>
      <c r="L800" s="388">
        <v>12030</v>
      </c>
      <c r="M800" s="388">
        <v>10870</v>
      </c>
      <c r="N800" s="388"/>
      <c r="O800" s="388"/>
      <c r="P800" s="388"/>
      <c r="Q800" s="853"/>
    </row>
    <row r="801" spans="1:17" customFormat="1">
      <c r="A801" s="99">
        <v>3016</v>
      </c>
      <c r="B801" s="916" t="s">
        <v>973</v>
      </c>
      <c r="C801" s="916" t="s">
        <v>868</v>
      </c>
      <c r="D801" s="916">
        <v>2937</v>
      </c>
      <c r="E801" s="916" t="s">
        <v>975</v>
      </c>
      <c r="F801" s="916" t="s">
        <v>1024</v>
      </c>
      <c r="G801" s="388">
        <v>60</v>
      </c>
      <c r="H801" s="388">
        <v>1380</v>
      </c>
      <c r="I801" s="388">
        <v>48490</v>
      </c>
      <c r="J801" s="388">
        <v>32150</v>
      </c>
      <c r="K801" s="388">
        <v>280</v>
      </c>
      <c r="L801" s="388">
        <v>12030</v>
      </c>
      <c r="M801" s="388">
        <v>10870</v>
      </c>
      <c r="N801" s="388"/>
      <c r="O801" s="388"/>
      <c r="P801" s="388"/>
      <c r="Q801" s="853"/>
    </row>
    <row r="802" spans="1:17" customFormat="1">
      <c r="A802" s="99">
        <v>3016</v>
      </c>
      <c r="B802" s="916" t="s">
        <v>973</v>
      </c>
      <c r="C802" s="916" t="s">
        <v>868</v>
      </c>
      <c r="D802" s="916">
        <v>2938</v>
      </c>
      <c r="E802" s="916" t="s">
        <v>981</v>
      </c>
      <c r="F802" s="916" t="s">
        <v>1025</v>
      </c>
      <c r="G802" s="388">
        <v>60</v>
      </c>
      <c r="H802" s="388">
        <v>1380</v>
      </c>
      <c r="I802" s="388">
        <v>48490</v>
      </c>
      <c r="J802" s="388">
        <v>32150</v>
      </c>
      <c r="K802" s="388">
        <v>280</v>
      </c>
      <c r="L802" s="388">
        <v>12030</v>
      </c>
      <c r="M802" s="388">
        <v>10870</v>
      </c>
      <c r="N802" s="388"/>
      <c r="O802" s="388"/>
      <c r="P802" s="388"/>
      <c r="Q802" s="853"/>
    </row>
    <row r="803" spans="1:17" customFormat="1">
      <c r="A803" s="99">
        <v>3016</v>
      </c>
      <c r="B803" s="916" t="s">
        <v>973</v>
      </c>
      <c r="C803" s="916" t="s">
        <v>868</v>
      </c>
      <c r="D803" s="916">
        <v>2958</v>
      </c>
      <c r="E803" s="916" t="s">
        <v>198</v>
      </c>
      <c r="F803" s="916" t="s">
        <v>1026</v>
      </c>
      <c r="G803" s="388">
        <v>12</v>
      </c>
      <c r="H803" s="388">
        <v>1380</v>
      </c>
      <c r="I803" s="388">
        <v>48490</v>
      </c>
      <c r="J803" s="388">
        <v>32150</v>
      </c>
      <c r="K803" s="388">
        <v>280</v>
      </c>
      <c r="L803" s="388">
        <v>12030</v>
      </c>
      <c r="M803" s="388">
        <v>10870</v>
      </c>
      <c r="N803" s="388"/>
      <c r="O803" s="388"/>
      <c r="P803" s="388"/>
      <c r="Q803" s="853"/>
    </row>
    <row r="804" spans="1:17" customFormat="1">
      <c r="A804" s="99">
        <v>3016</v>
      </c>
      <c r="B804" s="916" t="s">
        <v>973</v>
      </c>
      <c r="C804" s="916" t="s">
        <v>868</v>
      </c>
      <c r="D804" s="916">
        <v>3433</v>
      </c>
      <c r="E804" s="916" t="s">
        <v>198</v>
      </c>
      <c r="F804" s="916" t="s">
        <v>1027</v>
      </c>
      <c r="G804" s="388">
        <v>22</v>
      </c>
      <c r="H804" s="388">
        <v>1380</v>
      </c>
      <c r="I804" s="388">
        <v>48490</v>
      </c>
      <c r="J804" s="388">
        <v>32150</v>
      </c>
      <c r="K804" s="388">
        <v>280</v>
      </c>
      <c r="L804" s="388">
        <v>12030</v>
      </c>
      <c r="M804" s="388">
        <v>10870</v>
      </c>
      <c r="N804" s="388"/>
      <c r="O804" s="388"/>
      <c r="P804" s="388"/>
      <c r="Q804" s="853"/>
    </row>
    <row r="805" spans="1:17" customFormat="1">
      <c r="A805" s="99">
        <v>3016</v>
      </c>
      <c r="B805" s="916" t="s">
        <v>973</v>
      </c>
      <c r="C805" s="916" t="s">
        <v>868</v>
      </c>
      <c r="D805" s="916">
        <v>3594</v>
      </c>
      <c r="E805" s="916" t="s">
        <v>198</v>
      </c>
      <c r="F805" s="916" t="s">
        <v>1028</v>
      </c>
      <c r="G805" s="388">
        <v>29.5</v>
      </c>
      <c r="H805" s="388">
        <v>1380</v>
      </c>
      <c r="I805" s="388">
        <v>48490</v>
      </c>
      <c r="J805" s="388">
        <v>32150</v>
      </c>
      <c r="K805" s="388">
        <v>280</v>
      </c>
      <c r="L805" s="388">
        <v>12030</v>
      </c>
      <c r="M805" s="388">
        <v>10870</v>
      </c>
      <c r="N805" s="388"/>
      <c r="O805" s="388"/>
      <c r="P805" s="388"/>
      <c r="Q805" s="853"/>
    </row>
    <row r="806" spans="1:17" customFormat="1">
      <c r="A806" s="99">
        <v>3016</v>
      </c>
      <c r="B806" s="916" t="s">
        <v>973</v>
      </c>
      <c r="C806" s="916" t="s">
        <v>868</v>
      </c>
      <c r="D806" s="916">
        <v>3596</v>
      </c>
      <c r="E806" s="916" t="s">
        <v>198</v>
      </c>
      <c r="F806" s="916" t="s">
        <v>1029</v>
      </c>
      <c r="G806" s="388">
        <v>37</v>
      </c>
      <c r="H806" s="388">
        <v>1380</v>
      </c>
      <c r="I806" s="388">
        <v>48490</v>
      </c>
      <c r="J806" s="388">
        <v>32150</v>
      </c>
      <c r="K806" s="388">
        <v>280</v>
      </c>
      <c r="L806" s="388">
        <v>12030</v>
      </c>
      <c r="M806" s="388">
        <v>10870</v>
      </c>
      <c r="N806" s="388"/>
      <c r="O806" s="388"/>
      <c r="P806" s="388"/>
      <c r="Q806" s="853"/>
    </row>
    <row r="807" spans="1:17" customFormat="1">
      <c r="A807" s="99">
        <v>3016</v>
      </c>
      <c r="B807" s="916" t="s">
        <v>973</v>
      </c>
      <c r="C807" s="916" t="s">
        <v>868</v>
      </c>
      <c r="D807" s="916">
        <v>3631</v>
      </c>
      <c r="E807" s="916" t="s">
        <v>198</v>
      </c>
      <c r="F807" s="916" t="s">
        <v>1030</v>
      </c>
      <c r="G807" s="388">
        <v>44.5</v>
      </c>
      <c r="H807" s="388">
        <v>1380</v>
      </c>
      <c r="I807" s="388">
        <v>48490</v>
      </c>
      <c r="J807" s="388">
        <v>32150</v>
      </c>
      <c r="K807" s="388">
        <v>280</v>
      </c>
      <c r="L807" s="388">
        <v>12030</v>
      </c>
      <c r="M807" s="388">
        <v>10870</v>
      </c>
      <c r="N807" s="388"/>
      <c r="O807" s="388"/>
      <c r="P807" s="388"/>
      <c r="Q807" s="853"/>
    </row>
    <row r="808" spans="1:17" customFormat="1">
      <c r="A808" s="99">
        <v>3016</v>
      </c>
      <c r="B808" s="916" t="s">
        <v>973</v>
      </c>
      <c r="C808" s="916" t="s">
        <v>868</v>
      </c>
      <c r="D808" s="916">
        <v>3632</v>
      </c>
      <c r="E808" s="916" t="s">
        <v>198</v>
      </c>
      <c r="F808" s="916" t="s">
        <v>1031</v>
      </c>
      <c r="G808" s="388">
        <v>52</v>
      </c>
      <c r="H808" s="388">
        <v>1380</v>
      </c>
      <c r="I808" s="388">
        <v>48490</v>
      </c>
      <c r="J808" s="388">
        <v>32150</v>
      </c>
      <c r="K808" s="388">
        <v>280</v>
      </c>
      <c r="L808" s="388">
        <v>12030</v>
      </c>
      <c r="M808" s="388">
        <v>10870</v>
      </c>
      <c r="N808" s="388"/>
      <c r="O808" s="388"/>
      <c r="P808" s="388"/>
      <c r="Q808" s="853"/>
    </row>
    <row r="809" spans="1:17" customFormat="1">
      <c r="A809" s="99">
        <v>3016</v>
      </c>
      <c r="B809" s="916" t="s">
        <v>973</v>
      </c>
      <c r="C809" s="916" t="s">
        <v>868</v>
      </c>
      <c r="D809" s="916">
        <v>3652</v>
      </c>
      <c r="E809" s="916" t="s">
        <v>198</v>
      </c>
      <c r="F809" s="916" t="s">
        <v>1032</v>
      </c>
      <c r="G809" s="388">
        <v>59.5</v>
      </c>
      <c r="H809" s="388">
        <v>1380</v>
      </c>
      <c r="I809" s="388">
        <v>48490</v>
      </c>
      <c r="J809" s="388">
        <v>32150</v>
      </c>
      <c r="K809" s="388">
        <v>280</v>
      </c>
      <c r="L809" s="388">
        <v>12030</v>
      </c>
      <c r="M809" s="388">
        <v>10870</v>
      </c>
      <c r="N809" s="388"/>
      <c r="O809" s="388"/>
      <c r="P809" s="388"/>
      <c r="Q809" s="853"/>
    </row>
    <row r="810" spans="1:17" customFormat="1">
      <c r="A810" s="99">
        <v>3016</v>
      </c>
      <c r="B810" s="916" t="s">
        <v>973</v>
      </c>
      <c r="C810" s="916" t="s">
        <v>868</v>
      </c>
      <c r="D810" s="916">
        <v>3660</v>
      </c>
      <c r="E810" s="916" t="s">
        <v>198</v>
      </c>
      <c r="F810" s="916" t="s">
        <v>1033</v>
      </c>
      <c r="G810" s="388">
        <v>89.5</v>
      </c>
      <c r="H810" s="388">
        <v>1380</v>
      </c>
      <c r="I810" s="388">
        <v>48490</v>
      </c>
      <c r="J810" s="388">
        <v>32150</v>
      </c>
      <c r="K810" s="388">
        <v>280</v>
      </c>
      <c r="L810" s="388">
        <v>12030</v>
      </c>
      <c r="M810" s="388">
        <v>10870</v>
      </c>
      <c r="N810" s="388"/>
      <c r="O810" s="388"/>
      <c r="P810" s="388"/>
      <c r="Q810" s="853"/>
    </row>
    <row r="811" spans="1:17" customFormat="1">
      <c r="A811" s="99">
        <v>3016</v>
      </c>
      <c r="B811" s="916" t="s">
        <v>973</v>
      </c>
      <c r="C811" s="916" t="s">
        <v>868</v>
      </c>
      <c r="D811" s="916">
        <v>5126</v>
      </c>
      <c r="E811" s="916" t="s">
        <v>198</v>
      </c>
      <c r="F811" s="916" t="s">
        <v>1034</v>
      </c>
      <c r="G811" s="388">
        <v>45</v>
      </c>
      <c r="H811" s="388">
        <v>140</v>
      </c>
      <c r="I811" s="388">
        <v>66180</v>
      </c>
      <c r="J811" s="388">
        <v>54320</v>
      </c>
      <c r="K811" s="388">
        <v>280</v>
      </c>
      <c r="L811" s="388">
        <v>12030</v>
      </c>
      <c r="M811" s="388">
        <v>10870</v>
      </c>
      <c r="N811" s="388"/>
      <c r="O811" s="388"/>
      <c r="P811" s="388"/>
      <c r="Q811" s="853"/>
    </row>
    <row r="812" spans="1:17" customFormat="1">
      <c r="A812" s="99">
        <v>3016</v>
      </c>
      <c r="B812" s="916" t="s">
        <v>973</v>
      </c>
      <c r="C812" s="916" t="s">
        <v>868</v>
      </c>
      <c r="D812" s="916">
        <v>5726</v>
      </c>
      <c r="E812" s="916" t="s">
        <v>198</v>
      </c>
      <c r="F812" s="916" t="s">
        <v>1035</v>
      </c>
      <c r="G812" s="388">
        <v>16.3</v>
      </c>
      <c r="H812" s="388"/>
      <c r="I812" s="388">
        <v>98340</v>
      </c>
      <c r="J812" s="388"/>
      <c r="K812" s="388"/>
      <c r="L812" s="388">
        <v>0</v>
      </c>
      <c r="M812" s="388">
        <v>0</v>
      </c>
      <c r="N812" s="388"/>
      <c r="O812" s="388"/>
      <c r="P812" s="388"/>
      <c r="Q812" s="853"/>
    </row>
    <row r="813" spans="1:17" customFormat="1">
      <c r="A813" s="99">
        <v>3016</v>
      </c>
      <c r="B813" s="916" t="s">
        <v>973</v>
      </c>
      <c r="C813" s="916" t="s">
        <v>868</v>
      </c>
      <c r="D813" s="916">
        <v>6715</v>
      </c>
      <c r="E813" s="916" t="s">
        <v>198</v>
      </c>
      <c r="F813" s="916" t="s">
        <v>1036</v>
      </c>
      <c r="G813" s="388">
        <v>60</v>
      </c>
      <c r="H813" s="388">
        <v>1380</v>
      </c>
      <c r="I813" s="388">
        <v>48490</v>
      </c>
      <c r="J813" s="388">
        <v>32150</v>
      </c>
      <c r="K813" s="388">
        <v>280</v>
      </c>
      <c r="L813" s="388">
        <v>12030</v>
      </c>
      <c r="M813" s="388">
        <v>10870</v>
      </c>
      <c r="N813" s="388"/>
      <c r="O813" s="388"/>
      <c r="P813" s="388"/>
      <c r="Q813" s="853"/>
    </row>
    <row r="814" spans="1:17" customFormat="1">
      <c r="A814" s="99">
        <v>3016</v>
      </c>
      <c r="B814" s="916" t="s">
        <v>973</v>
      </c>
      <c r="C814" s="916" t="s">
        <v>868</v>
      </c>
      <c r="D814" s="916">
        <v>6715</v>
      </c>
      <c r="E814" s="916" t="s">
        <v>981</v>
      </c>
      <c r="F814" s="916" t="s">
        <v>1036</v>
      </c>
      <c r="G814" s="388">
        <v>60</v>
      </c>
      <c r="H814" s="388">
        <v>1380</v>
      </c>
      <c r="I814" s="388">
        <v>48490</v>
      </c>
      <c r="J814" s="388">
        <v>32150</v>
      </c>
      <c r="K814" s="388">
        <v>280</v>
      </c>
      <c r="L814" s="388">
        <v>12030</v>
      </c>
      <c r="M814" s="388">
        <v>10870</v>
      </c>
      <c r="N814" s="388"/>
      <c r="O814" s="388"/>
      <c r="P814" s="388"/>
      <c r="Q814" s="853"/>
    </row>
    <row r="815" spans="1:17" customFormat="1">
      <c r="A815" s="99">
        <v>3018</v>
      </c>
      <c r="B815" s="916" t="s">
        <v>10</v>
      </c>
      <c r="C815" s="916" t="s">
        <v>868</v>
      </c>
      <c r="D815" s="916">
        <v>4993</v>
      </c>
      <c r="E815" s="916" t="s">
        <v>198</v>
      </c>
      <c r="F815" s="916" t="s">
        <v>1037</v>
      </c>
      <c r="G815" s="388">
        <v>60</v>
      </c>
      <c r="H815" s="388"/>
      <c r="I815" s="388">
        <v>74160</v>
      </c>
      <c r="J815" s="388"/>
      <c r="K815" s="388">
        <v>270</v>
      </c>
      <c r="L815" s="388">
        <v>12350</v>
      </c>
      <c r="M815" s="388">
        <v>9490</v>
      </c>
      <c r="N815" s="388"/>
      <c r="O815" s="388"/>
      <c r="P815" s="388"/>
      <c r="Q815" s="853">
        <v>36470</v>
      </c>
    </row>
    <row r="816" spans="1:17" customFormat="1">
      <c r="A816" s="99">
        <v>3018</v>
      </c>
      <c r="B816" s="916" t="s">
        <v>10</v>
      </c>
      <c r="C816" s="916" t="s">
        <v>868</v>
      </c>
      <c r="D816" s="916">
        <v>4994</v>
      </c>
      <c r="E816" s="916" t="s">
        <v>198</v>
      </c>
      <c r="F816" s="916" t="s">
        <v>1038</v>
      </c>
      <c r="G816" s="388">
        <v>60</v>
      </c>
      <c r="H816" s="388"/>
      <c r="I816" s="388">
        <v>74160</v>
      </c>
      <c r="J816" s="388"/>
      <c r="K816" s="388">
        <v>270</v>
      </c>
      <c r="L816" s="388">
        <v>12350</v>
      </c>
      <c r="M816" s="388">
        <v>9490</v>
      </c>
      <c r="N816" s="388"/>
      <c r="O816" s="388"/>
      <c r="P816" s="388"/>
      <c r="Q816" s="853">
        <v>36470</v>
      </c>
    </row>
    <row r="817" spans="1:17" customFormat="1">
      <c r="A817" s="99">
        <v>3018</v>
      </c>
      <c r="B817" s="916" t="s">
        <v>10</v>
      </c>
      <c r="C817" s="916" t="s">
        <v>868</v>
      </c>
      <c r="D817" s="916">
        <v>4995</v>
      </c>
      <c r="E817" s="916" t="s">
        <v>198</v>
      </c>
      <c r="F817" s="916" t="s">
        <v>1039</v>
      </c>
      <c r="G817" s="388">
        <v>60</v>
      </c>
      <c r="H817" s="388"/>
      <c r="I817" s="388">
        <v>74160</v>
      </c>
      <c r="J817" s="388"/>
      <c r="K817" s="388">
        <v>270</v>
      </c>
      <c r="L817" s="388">
        <v>12350</v>
      </c>
      <c r="M817" s="388">
        <v>9490</v>
      </c>
      <c r="N817" s="388"/>
      <c r="O817" s="388"/>
      <c r="P817" s="388"/>
      <c r="Q817" s="853">
        <v>36470</v>
      </c>
    </row>
    <row r="818" spans="1:17" customFormat="1">
      <c r="A818" s="99">
        <v>3018</v>
      </c>
      <c r="B818" s="916" t="s">
        <v>10</v>
      </c>
      <c r="C818" s="916" t="s">
        <v>868</v>
      </c>
      <c r="D818" s="916">
        <v>4996</v>
      </c>
      <c r="E818" s="916" t="s">
        <v>198</v>
      </c>
      <c r="F818" s="916" t="s">
        <v>1040</v>
      </c>
      <c r="G818" s="388">
        <v>60</v>
      </c>
      <c r="H818" s="388"/>
      <c r="I818" s="388">
        <v>74160</v>
      </c>
      <c r="J818" s="388"/>
      <c r="K818" s="388">
        <v>270</v>
      </c>
      <c r="L818" s="388">
        <v>12350</v>
      </c>
      <c r="M818" s="388">
        <v>9490</v>
      </c>
      <c r="N818" s="388"/>
      <c r="O818" s="388"/>
      <c r="P818" s="388"/>
      <c r="Q818" s="853">
        <v>36470</v>
      </c>
    </row>
    <row r="819" spans="1:17" customFormat="1">
      <c r="A819" s="99">
        <v>3018</v>
      </c>
      <c r="B819" s="916" t="s">
        <v>10</v>
      </c>
      <c r="C819" s="916" t="s">
        <v>868</v>
      </c>
      <c r="D819" s="916">
        <v>4997</v>
      </c>
      <c r="E819" s="916" t="s">
        <v>198</v>
      </c>
      <c r="F819" s="916" t="s">
        <v>1041</v>
      </c>
      <c r="G819" s="388">
        <v>60</v>
      </c>
      <c r="H819" s="388"/>
      <c r="I819" s="388">
        <v>74160</v>
      </c>
      <c r="J819" s="388"/>
      <c r="K819" s="388">
        <v>270</v>
      </c>
      <c r="L819" s="388">
        <v>12350</v>
      </c>
      <c r="M819" s="388">
        <v>9490</v>
      </c>
      <c r="N819" s="388"/>
      <c r="O819" s="388"/>
      <c r="P819" s="388"/>
      <c r="Q819" s="853">
        <v>36470</v>
      </c>
    </row>
    <row r="820" spans="1:17" customFormat="1">
      <c r="A820" s="99">
        <v>3018</v>
      </c>
      <c r="B820" s="916" t="s">
        <v>10</v>
      </c>
      <c r="C820" s="916" t="s">
        <v>868</v>
      </c>
      <c r="D820" s="916">
        <v>4998</v>
      </c>
      <c r="E820" s="916" t="s">
        <v>198</v>
      </c>
      <c r="F820" s="916" t="s">
        <v>1042</v>
      </c>
      <c r="G820" s="388">
        <v>60</v>
      </c>
      <c r="H820" s="388"/>
      <c r="I820" s="388">
        <v>74160</v>
      </c>
      <c r="J820" s="388"/>
      <c r="K820" s="388">
        <v>270</v>
      </c>
      <c r="L820" s="388">
        <v>12350</v>
      </c>
      <c r="M820" s="388">
        <v>9490</v>
      </c>
      <c r="N820" s="388"/>
      <c r="O820" s="388"/>
      <c r="P820" s="388"/>
      <c r="Q820" s="853">
        <v>36470</v>
      </c>
    </row>
    <row r="821" spans="1:17" customFormat="1">
      <c r="A821" s="99">
        <v>3018</v>
      </c>
      <c r="B821" s="916" t="s">
        <v>10</v>
      </c>
      <c r="C821" s="916" t="s">
        <v>868</v>
      </c>
      <c r="D821" s="916">
        <v>5168</v>
      </c>
      <c r="E821" s="916" t="s">
        <v>198</v>
      </c>
      <c r="F821" s="916" t="s">
        <v>1043</v>
      </c>
      <c r="G821" s="388">
        <v>2</v>
      </c>
      <c r="H821" s="388"/>
      <c r="I821" s="388">
        <v>74160</v>
      </c>
      <c r="J821" s="388"/>
      <c r="K821" s="388">
        <v>270</v>
      </c>
      <c r="L821" s="388">
        <v>12350</v>
      </c>
      <c r="M821" s="388">
        <v>9490</v>
      </c>
      <c r="N821" s="388"/>
      <c r="O821" s="388"/>
      <c r="P821" s="388"/>
      <c r="Q821" s="853">
        <v>36470</v>
      </c>
    </row>
    <row r="822" spans="1:17" customFormat="1">
      <c r="A822" s="99">
        <v>3018</v>
      </c>
      <c r="B822" s="916" t="s">
        <v>10</v>
      </c>
      <c r="C822" s="916" t="s">
        <v>868</v>
      </c>
      <c r="D822" s="916">
        <v>6432</v>
      </c>
      <c r="E822" s="916" t="s">
        <v>198</v>
      </c>
      <c r="F822" s="916" t="s">
        <v>1044</v>
      </c>
      <c r="G822" s="388">
        <v>60</v>
      </c>
      <c r="H822" s="388"/>
      <c r="I822" s="388">
        <v>74160</v>
      </c>
      <c r="J822" s="388"/>
      <c r="K822" s="388">
        <v>270</v>
      </c>
      <c r="L822" s="388">
        <v>12350</v>
      </c>
      <c r="M822" s="388">
        <v>9490</v>
      </c>
      <c r="N822" s="388"/>
      <c r="O822" s="388"/>
      <c r="P822" s="388"/>
      <c r="Q822" s="853">
        <v>36470</v>
      </c>
    </row>
    <row r="823" spans="1:17" customFormat="1">
      <c r="A823" s="99">
        <v>3018</v>
      </c>
      <c r="B823" s="916" t="s">
        <v>10</v>
      </c>
      <c r="C823" s="916" t="s">
        <v>868</v>
      </c>
      <c r="D823" s="916">
        <v>6747</v>
      </c>
      <c r="E823" s="916" t="s">
        <v>198</v>
      </c>
      <c r="F823" s="916" t="s">
        <v>1045</v>
      </c>
      <c r="G823" s="388">
        <v>0</v>
      </c>
      <c r="H823" s="388"/>
      <c r="I823" s="388"/>
      <c r="J823" s="388"/>
      <c r="K823" s="388"/>
      <c r="L823" s="388"/>
      <c r="M823" s="388"/>
      <c r="N823" s="388"/>
      <c r="O823" s="388">
        <v>520</v>
      </c>
      <c r="P823" s="388"/>
      <c r="Q823" s="853"/>
    </row>
    <row r="824" spans="1:17" customFormat="1">
      <c r="A824" s="99">
        <v>3018</v>
      </c>
      <c r="B824" s="916" t="s">
        <v>10</v>
      </c>
      <c r="C824" s="916" t="s">
        <v>868</v>
      </c>
      <c r="D824" s="916">
        <v>6748</v>
      </c>
      <c r="E824" s="916" t="s">
        <v>198</v>
      </c>
      <c r="F824" s="916" t="s">
        <v>1046</v>
      </c>
      <c r="G824" s="388">
        <v>0</v>
      </c>
      <c r="H824" s="388"/>
      <c r="I824" s="388"/>
      <c r="J824" s="388"/>
      <c r="K824" s="388"/>
      <c r="L824" s="388"/>
      <c r="M824" s="388"/>
      <c r="N824" s="388"/>
      <c r="O824" s="388">
        <v>260</v>
      </c>
      <c r="P824" s="388"/>
      <c r="Q824" s="853"/>
    </row>
    <row r="825" spans="1:17" customFormat="1">
      <c r="A825" s="99">
        <v>3018</v>
      </c>
      <c r="B825" s="916" t="s">
        <v>10</v>
      </c>
      <c r="C825" s="916" t="s">
        <v>868</v>
      </c>
      <c r="D825" s="916">
        <v>6787</v>
      </c>
      <c r="E825" s="916" t="s">
        <v>198</v>
      </c>
      <c r="F825" s="916" t="s">
        <v>1047</v>
      </c>
      <c r="G825" s="388">
        <v>60</v>
      </c>
      <c r="H825" s="388"/>
      <c r="I825" s="388">
        <v>74160</v>
      </c>
      <c r="J825" s="388"/>
      <c r="K825" s="388">
        <v>270</v>
      </c>
      <c r="L825" s="388">
        <v>12350</v>
      </c>
      <c r="M825" s="388">
        <v>9490</v>
      </c>
      <c r="N825" s="388"/>
      <c r="O825" s="388"/>
      <c r="P825" s="388"/>
      <c r="Q825" s="853">
        <v>36470</v>
      </c>
    </row>
    <row r="826" spans="1:17" customFormat="1">
      <c r="A826" s="99">
        <v>3018</v>
      </c>
      <c r="B826" s="916" t="s">
        <v>10</v>
      </c>
      <c r="C826" s="916" t="s">
        <v>868</v>
      </c>
      <c r="D826" s="916">
        <v>6788</v>
      </c>
      <c r="E826" s="916" t="s">
        <v>198</v>
      </c>
      <c r="F826" s="916" t="s">
        <v>1048</v>
      </c>
      <c r="G826" s="388">
        <v>60</v>
      </c>
      <c r="H826" s="388"/>
      <c r="I826" s="388">
        <v>74160</v>
      </c>
      <c r="J826" s="388"/>
      <c r="K826" s="388">
        <v>270</v>
      </c>
      <c r="L826" s="388">
        <v>12350</v>
      </c>
      <c r="M826" s="388">
        <v>9490</v>
      </c>
      <c r="N826" s="388"/>
      <c r="O826" s="388"/>
      <c r="P826" s="388"/>
      <c r="Q826" s="853">
        <v>36470</v>
      </c>
    </row>
    <row r="827" spans="1:17" customFormat="1">
      <c r="A827" s="99">
        <v>3018</v>
      </c>
      <c r="B827" s="916" t="s">
        <v>10</v>
      </c>
      <c r="C827" s="916" t="s">
        <v>868</v>
      </c>
      <c r="D827" s="916">
        <v>6789</v>
      </c>
      <c r="E827" s="916" t="s">
        <v>198</v>
      </c>
      <c r="F827" s="916" t="s">
        <v>1049</v>
      </c>
      <c r="G827" s="388">
        <v>60</v>
      </c>
      <c r="H827" s="388"/>
      <c r="I827" s="388">
        <v>74160</v>
      </c>
      <c r="J827" s="388"/>
      <c r="K827" s="388">
        <v>270</v>
      </c>
      <c r="L827" s="388">
        <v>12350</v>
      </c>
      <c r="M827" s="388">
        <v>9490</v>
      </c>
      <c r="N827" s="388"/>
      <c r="O827" s="388"/>
      <c r="P827" s="388"/>
      <c r="Q827" s="853">
        <v>36470</v>
      </c>
    </row>
    <row r="828" spans="1:17" customFormat="1">
      <c r="A828" s="99">
        <v>3018</v>
      </c>
      <c r="B828" s="916" t="s">
        <v>10</v>
      </c>
      <c r="C828" s="916" t="s">
        <v>868</v>
      </c>
      <c r="D828" s="916">
        <v>6790</v>
      </c>
      <c r="E828" s="916" t="s">
        <v>198</v>
      </c>
      <c r="F828" s="916" t="s">
        <v>1050</v>
      </c>
      <c r="G828" s="388">
        <v>60</v>
      </c>
      <c r="H828" s="388"/>
      <c r="I828" s="388">
        <v>74160</v>
      </c>
      <c r="J828" s="388"/>
      <c r="K828" s="388">
        <v>270</v>
      </c>
      <c r="L828" s="388">
        <v>12350</v>
      </c>
      <c r="M828" s="388">
        <v>9490</v>
      </c>
      <c r="N828" s="388"/>
      <c r="O828" s="388"/>
      <c r="P828" s="388"/>
      <c r="Q828" s="853">
        <v>36470</v>
      </c>
    </row>
    <row r="829" spans="1:17" customFormat="1">
      <c r="A829" s="99">
        <v>3018</v>
      </c>
      <c r="B829" s="916" t="s">
        <v>10</v>
      </c>
      <c r="C829" s="916" t="s">
        <v>868</v>
      </c>
      <c r="D829" s="916">
        <v>6794</v>
      </c>
      <c r="E829" s="916" t="s">
        <v>198</v>
      </c>
      <c r="F829" s="916" t="s">
        <v>1041</v>
      </c>
      <c r="G829" s="388">
        <v>60</v>
      </c>
      <c r="H829" s="388"/>
      <c r="I829" s="388">
        <v>74160</v>
      </c>
      <c r="J829" s="388"/>
      <c r="K829" s="388">
        <v>270</v>
      </c>
      <c r="L829" s="388">
        <v>12350</v>
      </c>
      <c r="M829" s="388">
        <v>9490</v>
      </c>
      <c r="N829" s="388"/>
      <c r="O829" s="388"/>
      <c r="P829" s="388"/>
      <c r="Q829" s="853">
        <v>36470</v>
      </c>
    </row>
    <row r="830" spans="1:17" customFormat="1">
      <c r="A830" s="99">
        <v>3018</v>
      </c>
      <c r="B830" s="916" t="s">
        <v>10</v>
      </c>
      <c r="C830" s="916" t="s">
        <v>868</v>
      </c>
      <c r="D830" s="916">
        <v>6795</v>
      </c>
      <c r="E830" s="916" t="s">
        <v>198</v>
      </c>
      <c r="F830" s="916" t="s">
        <v>1042</v>
      </c>
      <c r="G830" s="388">
        <v>60</v>
      </c>
      <c r="H830" s="388"/>
      <c r="I830" s="388">
        <v>74160</v>
      </c>
      <c r="J830" s="388"/>
      <c r="K830" s="388">
        <v>270</v>
      </c>
      <c r="L830" s="388">
        <v>12350</v>
      </c>
      <c r="M830" s="388">
        <v>9490</v>
      </c>
      <c r="N830" s="388"/>
      <c r="O830" s="388"/>
      <c r="P830" s="388"/>
      <c r="Q830" s="853">
        <v>36470</v>
      </c>
    </row>
    <row r="831" spans="1:17" customFormat="1">
      <c r="A831" s="99">
        <v>3018</v>
      </c>
      <c r="B831" s="916" t="s">
        <v>10</v>
      </c>
      <c r="C831" s="916" t="s">
        <v>868</v>
      </c>
      <c r="D831" s="916">
        <v>20328</v>
      </c>
      <c r="E831" s="916" t="s">
        <v>198</v>
      </c>
      <c r="F831" s="916" t="s">
        <v>1051</v>
      </c>
      <c r="G831" s="388">
        <v>30</v>
      </c>
      <c r="H831" s="388"/>
      <c r="I831" s="388">
        <v>74160</v>
      </c>
      <c r="J831" s="388"/>
      <c r="K831" s="388">
        <v>270</v>
      </c>
      <c r="L831" s="388">
        <v>12350</v>
      </c>
      <c r="M831" s="388">
        <v>9490</v>
      </c>
      <c r="N831" s="388"/>
      <c r="O831" s="388"/>
      <c r="P831" s="388"/>
      <c r="Q831" s="853">
        <v>36470</v>
      </c>
    </row>
    <row r="832" spans="1:17" customFormat="1">
      <c r="A832" s="99">
        <v>3018</v>
      </c>
      <c r="B832" s="916" t="s">
        <v>10</v>
      </c>
      <c r="C832" s="916" t="s">
        <v>868</v>
      </c>
      <c r="D832" s="916">
        <v>20329</v>
      </c>
      <c r="E832" s="916" t="s">
        <v>198</v>
      </c>
      <c r="F832" s="916" t="s">
        <v>1052</v>
      </c>
      <c r="G832" s="388">
        <v>30</v>
      </c>
      <c r="H832" s="388"/>
      <c r="I832" s="388">
        <v>74160</v>
      </c>
      <c r="J832" s="388"/>
      <c r="K832" s="388">
        <v>270</v>
      </c>
      <c r="L832" s="388">
        <v>12350</v>
      </c>
      <c r="M832" s="388">
        <v>9490</v>
      </c>
      <c r="N832" s="388"/>
      <c r="O832" s="388"/>
      <c r="P832" s="388"/>
      <c r="Q832" s="853">
        <v>36470</v>
      </c>
    </row>
    <row r="833" spans="1:17" customFormat="1">
      <c r="A833" s="99">
        <v>3018</v>
      </c>
      <c r="B833" s="916" t="s">
        <v>10</v>
      </c>
      <c r="C833" s="916" t="s">
        <v>868</v>
      </c>
      <c r="D833" s="916">
        <v>20423</v>
      </c>
      <c r="E833" s="916" t="s">
        <v>198</v>
      </c>
      <c r="F833" s="916" t="s">
        <v>1053</v>
      </c>
      <c r="G833" s="388">
        <v>30</v>
      </c>
      <c r="H833" s="388"/>
      <c r="I833" s="388">
        <v>74160</v>
      </c>
      <c r="J833" s="388"/>
      <c r="K833" s="388">
        <v>270</v>
      </c>
      <c r="L833" s="388">
        <v>12350</v>
      </c>
      <c r="M833" s="388">
        <v>9490</v>
      </c>
      <c r="N833" s="388"/>
      <c r="O833" s="388"/>
      <c r="P833" s="388"/>
      <c r="Q833" s="853">
        <v>36470</v>
      </c>
    </row>
    <row r="834" spans="1:17" customFormat="1">
      <c r="A834" s="99">
        <v>3018</v>
      </c>
      <c r="B834" s="916" t="s">
        <v>10</v>
      </c>
      <c r="C834" s="916" t="s">
        <v>868</v>
      </c>
      <c r="D834" s="916">
        <v>20428</v>
      </c>
      <c r="E834" s="916" t="s">
        <v>198</v>
      </c>
      <c r="F834" s="916" t="s">
        <v>1054</v>
      </c>
      <c r="G834" s="388">
        <v>30</v>
      </c>
      <c r="H834" s="388"/>
      <c r="I834" s="388">
        <v>74160</v>
      </c>
      <c r="J834" s="388"/>
      <c r="K834" s="388">
        <v>270</v>
      </c>
      <c r="L834" s="388">
        <v>12350</v>
      </c>
      <c r="M834" s="388">
        <v>9490</v>
      </c>
      <c r="N834" s="388"/>
      <c r="O834" s="388"/>
      <c r="P834" s="388"/>
      <c r="Q834" s="853">
        <v>36470</v>
      </c>
    </row>
    <row r="835" spans="1:17" customFormat="1">
      <c r="A835" s="99">
        <v>3018</v>
      </c>
      <c r="B835" s="916" t="s">
        <v>10</v>
      </c>
      <c r="C835" s="916" t="s">
        <v>868</v>
      </c>
      <c r="D835" s="916">
        <v>20429</v>
      </c>
      <c r="E835" s="916" t="s">
        <v>198</v>
      </c>
      <c r="F835" s="916" t="s">
        <v>1055</v>
      </c>
      <c r="G835" s="388">
        <v>30</v>
      </c>
      <c r="H835" s="388"/>
      <c r="I835" s="388">
        <v>74160</v>
      </c>
      <c r="J835" s="388"/>
      <c r="K835" s="388">
        <v>270</v>
      </c>
      <c r="L835" s="388">
        <v>12350</v>
      </c>
      <c r="M835" s="388">
        <v>9490</v>
      </c>
      <c r="N835" s="388"/>
      <c r="O835" s="388"/>
      <c r="P835" s="388"/>
      <c r="Q835" s="853">
        <v>36470</v>
      </c>
    </row>
    <row r="836" spans="1:17" customFormat="1">
      <c r="A836" s="99">
        <v>3018</v>
      </c>
      <c r="B836" s="916" t="s">
        <v>10</v>
      </c>
      <c r="C836" s="916" t="s">
        <v>868</v>
      </c>
      <c r="D836" s="916">
        <v>20430</v>
      </c>
      <c r="E836" s="916" t="s">
        <v>198</v>
      </c>
      <c r="F836" s="916" t="s">
        <v>1056</v>
      </c>
      <c r="G836" s="388">
        <v>30</v>
      </c>
      <c r="H836" s="388"/>
      <c r="I836" s="388">
        <v>74160</v>
      </c>
      <c r="J836" s="388"/>
      <c r="K836" s="388">
        <v>270</v>
      </c>
      <c r="L836" s="388">
        <v>12350</v>
      </c>
      <c r="M836" s="388">
        <v>9490</v>
      </c>
      <c r="N836" s="388"/>
      <c r="O836" s="388"/>
      <c r="P836" s="388"/>
      <c r="Q836" s="853">
        <v>36470</v>
      </c>
    </row>
    <row r="837" spans="1:17" customFormat="1">
      <c r="A837" s="99">
        <v>3018</v>
      </c>
      <c r="B837" s="916" t="s">
        <v>10</v>
      </c>
      <c r="C837" s="916" t="s">
        <v>868</v>
      </c>
      <c r="D837" s="916">
        <v>20438</v>
      </c>
      <c r="E837" s="916" t="s">
        <v>198</v>
      </c>
      <c r="F837" s="916" t="s">
        <v>1057</v>
      </c>
      <c r="G837" s="388">
        <v>30</v>
      </c>
      <c r="H837" s="388"/>
      <c r="I837" s="388">
        <v>74160</v>
      </c>
      <c r="J837" s="388"/>
      <c r="K837" s="388">
        <v>270</v>
      </c>
      <c r="L837" s="388">
        <v>12350</v>
      </c>
      <c r="M837" s="388">
        <v>9490</v>
      </c>
      <c r="N837" s="388"/>
      <c r="O837" s="388"/>
      <c r="P837" s="388"/>
      <c r="Q837" s="853">
        <v>36470</v>
      </c>
    </row>
    <row r="838" spans="1:17" customFormat="1" ht="13.5" thickBot="1">
      <c r="A838" s="363">
        <v>3019</v>
      </c>
      <c r="B838" s="3" t="s">
        <v>1058</v>
      </c>
      <c r="C838" s="3" t="s">
        <v>868</v>
      </c>
      <c r="D838" s="3">
        <v>5953</v>
      </c>
      <c r="E838" s="3" t="s">
        <v>198</v>
      </c>
      <c r="F838" s="3" t="s">
        <v>1058</v>
      </c>
      <c r="G838" s="590">
        <v>60</v>
      </c>
      <c r="H838" s="590"/>
      <c r="I838" s="590">
        <v>193470</v>
      </c>
      <c r="J838" s="590"/>
      <c r="K838" s="590">
        <v>460</v>
      </c>
      <c r="L838" s="590">
        <v>28080</v>
      </c>
      <c r="M838" s="590">
        <v>17280</v>
      </c>
      <c r="N838" s="590"/>
      <c r="O838" s="590">
        <v>1380</v>
      </c>
      <c r="P838" s="590">
        <v>3490</v>
      </c>
      <c r="Q838" s="850">
        <v>109550</v>
      </c>
    </row>
    <row r="839" spans="1:17">
      <c r="G839" s="388"/>
      <c r="H839" s="388"/>
      <c r="I839" s="388"/>
      <c r="J839" s="388"/>
      <c r="K839" s="388"/>
      <c r="L839" s="388"/>
      <c r="M839" s="388"/>
      <c r="N839" s="388"/>
      <c r="O839" s="388"/>
      <c r="P839" s="388"/>
      <c r="Q839" s="388"/>
    </row>
    <row r="840" spans="1:17">
      <c r="G840" s="388"/>
      <c r="H840" s="388"/>
      <c r="I840" s="388"/>
      <c r="J840" s="388"/>
      <c r="K840" s="388"/>
      <c r="L840" s="388"/>
      <c r="M840" s="388"/>
      <c r="N840" s="388"/>
      <c r="O840" s="388"/>
      <c r="P840" s="388"/>
      <c r="Q840" s="388"/>
    </row>
    <row r="841" spans="1:17">
      <c r="G841" s="388"/>
      <c r="H841" s="388"/>
      <c r="I841" s="388"/>
      <c r="J841" s="388"/>
      <c r="K841" s="388"/>
      <c r="L841" s="388"/>
      <c r="M841" s="388"/>
      <c r="N841" s="388"/>
      <c r="O841" s="388"/>
      <c r="P841" s="388"/>
      <c r="Q841" s="388"/>
    </row>
    <row r="842" spans="1:17">
      <c r="G842" s="388"/>
      <c r="H842" s="388"/>
      <c r="I842" s="388"/>
      <c r="J842" s="388"/>
      <c r="K842" s="388"/>
      <c r="L842" s="388"/>
      <c r="M842" s="388"/>
      <c r="N842" s="388"/>
      <c r="O842" s="388"/>
      <c r="P842" s="388"/>
      <c r="Q842" s="388"/>
    </row>
    <row r="843" spans="1:17">
      <c r="G843" s="388"/>
      <c r="H843" s="388"/>
      <c r="I843" s="388"/>
      <c r="J843" s="388"/>
      <c r="K843" s="388"/>
      <c r="L843" s="388"/>
      <c r="M843" s="388"/>
      <c r="N843" s="388"/>
      <c r="O843" s="388"/>
      <c r="P843" s="388"/>
      <c r="Q843" s="388"/>
    </row>
    <row r="844" spans="1:17">
      <c r="G844" s="388"/>
      <c r="H844" s="388"/>
      <c r="I844" s="388"/>
      <c r="J844" s="388"/>
      <c r="K844" s="388"/>
      <c r="L844" s="388"/>
      <c r="M844" s="388"/>
      <c r="N844" s="388"/>
      <c r="O844" s="388"/>
      <c r="P844" s="388"/>
      <c r="Q844" s="388"/>
    </row>
    <row r="845" spans="1:17">
      <c r="G845" s="388"/>
      <c r="H845" s="388"/>
      <c r="I845" s="388"/>
      <c r="J845" s="388"/>
      <c r="K845" s="388"/>
      <c r="L845" s="388"/>
      <c r="M845" s="388"/>
      <c r="N845" s="388"/>
      <c r="O845" s="388"/>
      <c r="P845" s="388"/>
      <c r="Q845" s="388"/>
    </row>
    <row r="846" spans="1:17">
      <c r="G846" s="388"/>
      <c r="H846" s="388"/>
      <c r="I846" s="388"/>
      <c r="J846" s="388"/>
      <c r="K846" s="388"/>
      <c r="L846" s="388"/>
      <c r="M846" s="388"/>
      <c r="N846" s="388"/>
      <c r="O846" s="388"/>
      <c r="P846" s="388"/>
      <c r="Q846" s="388"/>
    </row>
    <row r="847" spans="1:17">
      <c r="G847" s="388"/>
      <c r="H847" s="388"/>
      <c r="I847" s="388"/>
      <c r="J847" s="388"/>
      <c r="K847" s="388"/>
      <c r="L847" s="388"/>
      <c r="M847" s="388"/>
      <c r="N847" s="388"/>
      <c r="O847" s="388"/>
      <c r="P847" s="388"/>
      <c r="Q847" s="388"/>
    </row>
    <row r="848" spans="1:17">
      <c r="G848" s="388"/>
      <c r="H848" s="388"/>
      <c r="I848" s="388"/>
      <c r="J848" s="388"/>
      <c r="K848" s="388"/>
      <c r="L848" s="388"/>
      <c r="M848" s="388"/>
      <c r="N848" s="388"/>
      <c r="O848" s="388"/>
      <c r="P848" s="388"/>
      <c r="Q848" s="388"/>
    </row>
    <row r="849" spans="7:17">
      <c r="G849" s="388"/>
      <c r="H849" s="388"/>
      <c r="I849" s="388"/>
      <c r="J849" s="388"/>
      <c r="K849" s="388"/>
      <c r="L849" s="388"/>
      <c r="M849" s="388"/>
      <c r="N849" s="388"/>
      <c r="O849" s="388"/>
      <c r="P849" s="388"/>
      <c r="Q849" s="388"/>
    </row>
    <row r="850" spans="7:17">
      <c r="G850" s="388"/>
      <c r="H850" s="388"/>
      <c r="I850" s="388"/>
      <c r="J850" s="388"/>
      <c r="K850" s="388"/>
      <c r="L850" s="388"/>
      <c r="M850" s="388"/>
      <c r="N850" s="388"/>
      <c r="O850" s="388"/>
      <c r="P850" s="388"/>
      <c r="Q850" s="388"/>
    </row>
    <row r="851" spans="7:17">
      <c r="G851" s="388"/>
      <c r="H851" s="388"/>
      <c r="I851" s="388"/>
      <c r="J851" s="388"/>
      <c r="K851" s="388"/>
      <c r="L851" s="388"/>
      <c r="M851" s="388"/>
      <c r="N851" s="388"/>
      <c r="O851" s="388"/>
      <c r="P851" s="388"/>
      <c r="Q851" s="388"/>
    </row>
    <row r="852" spans="7:17">
      <c r="G852" s="388"/>
      <c r="H852" s="388"/>
      <c r="I852" s="388"/>
      <c r="J852" s="388"/>
      <c r="K852" s="388"/>
      <c r="L852" s="388"/>
      <c r="M852" s="388"/>
      <c r="N852" s="388"/>
      <c r="O852" s="388"/>
      <c r="P852" s="388"/>
      <c r="Q852" s="388"/>
    </row>
    <row r="853" spans="7:17">
      <c r="G853" s="388"/>
      <c r="H853" s="388"/>
      <c r="I853" s="388"/>
      <c r="J853" s="388"/>
      <c r="K853" s="388"/>
      <c r="L853" s="388"/>
      <c r="M853" s="388"/>
      <c r="N853" s="388"/>
      <c r="O853" s="388"/>
      <c r="P853" s="388"/>
      <c r="Q853" s="388"/>
    </row>
    <row r="854" spans="7:17">
      <c r="G854" s="388"/>
      <c r="H854" s="388"/>
      <c r="I854" s="388"/>
      <c r="J854" s="388"/>
      <c r="K854" s="388"/>
      <c r="L854" s="388"/>
      <c r="M854" s="388"/>
      <c r="N854" s="388"/>
      <c r="O854" s="388"/>
      <c r="P854" s="388"/>
      <c r="Q854" s="388"/>
    </row>
    <row r="855" spans="7:17">
      <c r="G855" s="388"/>
      <c r="H855" s="388"/>
      <c r="I855" s="388"/>
      <c r="J855" s="388"/>
      <c r="K855" s="388"/>
      <c r="L855" s="388"/>
      <c r="M855" s="388"/>
      <c r="N855" s="388"/>
      <c r="O855" s="388"/>
      <c r="P855" s="388"/>
      <c r="Q855" s="388"/>
    </row>
    <row r="856" spans="7:17">
      <c r="G856" s="388"/>
      <c r="H856" s="388"/>
      <c r="I856" s="388"/>
      <c r="J856" s="388"/>
      <c r="K856" s="388"/>
      <c r="L856" s="388"/>
      <c r="M856" s="388"/>
      <c r="N856" s="388"/>
      <c r="O856" s="388"/>
      <c r="P856" s="388"/>
      <c r="Q856" s="388"/>
    </row>
    <row r="857" spans="7:17">
      <c r="G857" s="388"/>
      <c r="H857" s="388"/>
      <c r="I857" s="388"/>
      <c r="J857" s="388"/>
      <c r="K857" s="388"/>
      <c r="L857" s="388"/>
      <c r="M857" s="388"/>
      <c r="N857" s="388"/>
      <c r="O857" s="388"/>
      <c r="P857" s="388"/>
      <c r="Q857" s="388"/>
    </row>
    <row r="858" spans="7:17">
      <c r="G858" s="388"/>
      <c r="H858" s="388"/>
      <c r="I858" s="388"/>
      <c r="J858" s="388"/>
      <c r="K858" s="388"/>
      <c r="L858" s="388"/>
      <c r="M858" s="388"/>
      <c r="N858" s="388"/>
      <c r="O858" s="388"/>
      <c r="P858" s="388"/>
      <c r="Q858" s="388"/>
    </row>
    <row r="859" spans="7:17">
      <c r="G859" s="388"/>
      <c r="H859" s="388"/>
      <c r="I859" s="388"/>
      <c r="J859" s="388"/>
      <c r="K859" s="388"/>
      <c r="L859" s="388"/>
      <c r="M859" s="388"/>
      <c r="N859" s="388"/>
      <c r="O859" s="388"/>
      <c r="P859" s="388"/>
      <c r="Q859" s="388"/>
    </row>
    <row r="860" spans="7:17">
      <c r="G860" s="388"/>
      <c r="H860" s="388"/>
      <c r="I860" s="388"/>
      <c r="J860" s="388"/>
      <c r="K860" s="388"/>
      <c r="L860" s="388"/>
      <c r="M860" s="388"/>
      <c r="N860" s="388"/>
      <c r="O860" s="388"/>
      <c r="P860" s="388"/>
      <c r="Q860" s="388"/>
    </row>
    <row r="861" spans="7:17">
      <c r="G861" s="388"/>
      <c r="H861" s="388"/>
      <c r="I861" s="388"/>
      <c r="J861" s="388"/>
      <c r="K861" s="388"/>
      <c r="L861" s="388"/>
      <c r="M861" s="388"/>
      <c r="N861" s="388"/>
      <c r="O861" s="388"/>
      <c r="P861" s="388"/>
      <c r="Q861" s="388"/>
    </row>
    <row r="862" spans="7:17">
      <c r="G862" s="388"/>
      <c r="H862" s="388"/>
      <c r="I862" s="388"/>
      <c r="J862" s="388"/>
      <c r="K862" s="388"/>
      <c r="L862" s="388"/>
      <c r="M862" s="388"/>
      <c r="N862" s="388"/>
      <c r="O862" s="388"/>
      <c r="P862" s="388"/>
      <c r="Q862" s="388"/>
    </row>
    <row r="863" spans="7:17">
      <c r="G863" s="388"/>
      <c r="H863" s="388"/>
      <c r="I863" s="388"/>
      <c r="J863" s="388"/>
      <c r="K863" s="388"/>
      <c r="L863" s="388"/>
      <c r="M863" s="388"/>
      <c r="N863" s="388"/>
      <c r="O863" s="388"/>
      <c r="P863" s="388"/>
      <c r="Q863" s="388"/>
    </row>
    <row r="864" spans="7:17">
      <c r="G864" s="388"/>
      <c r="H864" s="388"/>
      <c r="I864" s="388"/>
      <c r="J864" s="388"/>
      <c r="K864" s="388"/>
      <c r="L864" s="388"/>
      <c r="M864" s="388"/>
      <c r="N864" s="388"/>
      <c r="O864" s="388"/>
      <c r="P864" s="388"/>
      <c r="Q864" s="388"/>
    </row>
    <row r="865" spans="7:17">
      <c r="G865" s="388"/>
      <c r="H865" s="388"/>
      <c r="I865" s="388"/>
      <c r="J865" s="388"/>
      <c r="K865" s="388"/>
      <c r="L865" s="388"/>
      <c r="M865" s="388"/>
      <c r="N865" s="388"/>
      <c r="O865" s="388"/>
      <c r="P865" s="388"/>
      <c r="Q865" s="388"/>
    </row>
    <row r="866" spans="7:17">
      <c r="G866" s="388"/>
      <c r="H866" s="388"/>
      <c r="I866" s="388"/>
      <c r="J866" s="388"/>
      <c r="K866" s="388"/>
      <c r="L866" s="388"/>
      <c r="M866" s="388"/>
      <c r="N866" s="388"/>
      <c r="O866" s="388"/>
      <c r="P866" s="388"/>
      <c r="Q866" s="388"/>
    </row>
    <row r="867" spans="7:17">
      <c r="G867" s="388"/>
      <c r="H867" s="388"/>
      <c r="I867" s="388"/>
      <c r="J867" s="388"/>
      <c r="K867" s="388"/>
      <c r="L867" s="388"/>
      <c r="M867" s="388"/>
      <c r="N867" s="388"/>
      <c r="O867" s="388"/>
      <c r="P867" s="388"/>
      <c r="Q867" s="388"/>
    </row>
    <row r="868" spans="7:17">
      <c r="G868" s="388"/>
      <c r="H868" s="388"/>
      <c r="I868" s="388"/>
      <c r="J868" s="388"/>
      <c r="K868" s="388"/>
      <c r="L868" s="388"/>
      <c r="M868" s="388"/>
      <c r="N868" s="388"/>
      <c r="O868" s="388"/>
      <c r="P868" s="388"/>
      <c r="Q868" s="388"/>
    </row>
    <row r="869" spans="7:17">
      <c r="G869" s="388"/>
      <c r="H869" s="388"/>
      <c r="I869" s="388"/>
      <c r="J869" s="388"/>
      <c r="K869" s="388"/>
      <c r="L869" s="388"/>
      <c r="M869" s="388"/>
      <c r="N869" s="388"/>
      <c r="O869" s="388"/>
      <c r="P869" s="388"/>
      <c r="Q869" s="388"/>
    </row>
    <row r="870" spans="7:17">
      <c r="G870" s="388"/>
      <c r="H870" s="388"/>
      <c r="I870" s="388"/>
      <c r="J870" s="388"/>
      <c r="K870" s="388"/>
      <c r="L870" s="388"/>
      <c r="M870" s="388"/>
      <c r="N870" s="388"/>
      <c r="O870" s="388"/>
      <c r="P870" s="388"/>
      <c r="Q870" s="388"/>
    </row>
    <row r="871" spans="7:17">
      <c r="G871" s="388"/>
      <c r="H871" s="388"/>
      <c r="I871" s="388"/>
      <c r="J871" s="388"/>
      <c r="K871" s="388"/>
      <c r="L871" s="388"/>
      <c r="M871" s="388"/>
      <c r="N871" s="388"/>
      <c r="O871" s="388"/>
      <c r="P871" s="388"/>
      <c r="Q871" s="388"/>
    </row>
    <row r="872" spans="7:17">
      <c r="G872" s="388"/>
      <c r="H872" s="388"/>
      <c r="I872" s="388"/>
      <c r="J872" s="388"/>
      <c r="K872" s="388"/>
      <c r="L872" s="388"/>
      <c r="M872" s="388"/>
      <c r="N872" s="388"/>
      <c r="O872" s="388"/>
      <c r="P872" s="388"/>
      <c r="Q872" s="388"/>
    </row>
    <row r="873" spans="7:17">
      <c r="G873" s="388"/>
      <c r="H873" s="388"/>
      <c r="I873" s="388"/>
      <c r="J873" s="388"/>
      <c r="K873" s="388"/>
      <c r="L873" s="388"/>
      <c r="M873" s="388"/>
      <c r="N873" s="388"/>
      <c r="O873" s="388"/>
      <c r="P873" s="388"/>
      <c r="Q873" s="388"/>
    </row>
    <row r="874" spans="7:17">
      <c r="G874" s="388"/>
      <c r="H874" s="388"/>
      <c r="I874" s="388"/>
      <c r="J874" s="388"/>
      <c r="K874" s="388"/>
      <c r="L874" s="388"/>
      <c r="M874" s="388"/>
      <c r="N874" s="388"/>
      <c r="O874" s="388"/>
      <c r="P874" s="388"/>
      <c r="Q874" s="388"/>
    </row>
    <row r="875" spans="7:17">
      <c r="G875" s="388"/>
      <c r="H875" s="388"/>
      <c r="I875" s="388"/>
      <c r="J875" s="388"/>
      <c r="K875" s="388"/>
      <c r="L875" s="388"/>
      <c r="M875" s="388"/>
      <c r="N875" s="388"/>
      <c r="O875" s="388"/>
      <c r="P875" s="388"/>
      <c r="Q875" s="388"/>
    </row>
    <row r="876" spans="7:17">
      <c r="G876" s="388"/>
      <c r="H876" s="388"/>
      <c r="I876" s="388"/>
      <c r="J876" s="388"/>
      <c r="K876" s="388"/>
      <c r="L876" s="388"/>
      <c r="M876" s="388"/>
      <c r="N876" s="388"/>
      <c r="O876" s="388"/>
      <c r="P876" s="388"/>
      <c r="Q876" s="388"/>
    </row>
    <row r="877" spans="7:17">
      <c r="G877" s="388"/>
      <c r="H877" s="388"/>
      <c r="I877" s="388"/>
      <c r="J877" s="388"/>
      <c r="K877" s="388"/>
      <c r="L877" s="388"/>
      <c r="M877" s="388"/>
      <c r="N877" s="388"/>
      <c r="O877" s="388"/>
      <c r="P877" s="388"/>
      <c r="Q877" s="388"/>
    </row>
    <row r="878" spans="7:17">
      <c r="G878" s="388"/>
      <c r="H878" s="388"/>
      <c r="I878" s="388"/>
      <c r="J878" s="388"/>
      <c r="K878" s="388"/>
      <c r="L878" s="388"/>
      <c r="M878" s="388"/>
      <c r="N878" s="388"/>
      <c r="O878" s="388"/>
      <c r="P878" s="388"/>
      <c r="Q878" s="388"/>
    </row>
    <row r="879" spans="7:17">
      <c r="G879" s="388"/>
      <c r="H879" s="388"/>
      <c r="I879" s="388"/>
      <c r="J879" s="388"/>
      <c r="K879" s="388"/>
      <c r="L879" s="388"/>
      <c r="M879" s="388"/>
      <c r="N879" s="388"/>
      <c r="O879" s="388"/>
      <c r="P879" s="388"/>
      <c r="Q879" s="388"/>
    </row>
    <row r="880" spans="7:17">
      <c r="G880" s="388"/>
      <c r="H880" s="388"/>
      <c r="I880" s="388"/>
      <c r="J880" s="388"/>
      <c r="K880" s="388"/>
      <c r="L880" s="388"/>
      <c r="M880" s="388"/>
      <c r="N880" s="388"/>
      <c r="O880" s="388"/>
      <c r="P880" s="388"/>
      <c r="Q880" s="388"/>
    </row>
    <row r="881" spans="7:17">
      <c r="G881" s="388"/>
      <c r="H881" s="388"/>
      <c r="I881" s="388"/>
      <c r="J881" s="388"/>
      <c r="K881" s="388"/>
      <c r="L881" s="388"/>
      <c r="M881" s="388"/>
      <c r="N881" s="388"/>
      <c r="O881" s="388"/>
      <c r="P881" s="388"/>
      <c r="Q881" s="388"/>
    </row>
    <row r="882" spans="7:17">
      <c r="G882" s="388"/>
      <c r="H882" s="388"/>
      <c r="I882" s="388"/>
      <c r="J882" s="388"/>
      <c r="K882" s="388"/>
      <c r="L882" s="388"/>
      <c r="M882" s="388"/>
      <c r="N882" s="388"/>
      <c r="O882" s="388"/>
      <c r="P882" s="388"/>
      <c r="Q882" s="388"/>
    </row>
    <row r="883" spans="7:17">
      <c r="G883" s="388"/>
      <c r="H883" s="388"/>
      <c r="I883" s="388"/>
      <c r="J883" s="388"/>
      <c r="K883" s="388"/>
      <c r="L883" s="388"/>
      <c r="M883" s="388"/>
      <c r="N883" s="388"/>
      <c r="O883" s="388"/>
      <c r="P883" s="388"/>
      <c r="Q883" s="388"/>
    </row>
    <row r="884" spans="7:17">
      <c r="G884" s="388"/>
      <c r="H884" s="388"/>
      <c r="I884" s="388"/>
      <c r="J884" s="388"/>
      <c r="K884" s="388"/>
      <c r="L884" s="388"/>
      <c r="M884" s="388"/>
      <c r="N884" s="388"/>
      <c r="O884" s="388"/>
      <c r="P884" s="388"/>
      <c r="Q884" s="388"/>
    </row>
    <row r="885" spans="7:17">
      <c r="G885" s="388"/>
      <c r="H885" s="388"/>
      <c r="I885" s="388"/>
      <c r="J885" s="388"/>
      <c r="K885" s="388"/>
      <c r="L885" s="388"/>
      <c r="M885" s="388"/>
      <c r="N885" s="388"/>
      <c r="O885" s="388"/>
      <c r="P885" s="388"/>
      <c r="Q885" s="388"/>
    </row>
    <row r="886" spans="7:17">
      <c r="G886" s="388"/>
      <c r="H886" s="388"/>
      <c r="I886" s="388"/>
      <c r="J886" s="388"/>
      <c r="K886" s="388"/>
      <c r="L886" s="388"/>
      <c r="M886" s="388"/>
      <c r="N886" s="388"/>
      <c r="O886" s="388"/>
      <c r="P886" s="388"/>
      <c r="Q886" s="388"/>
    </row>
    <row r="887" spans="7:17">
      <c r="G887" s="388"/>
      <c r="H887" s="388"/>
      <c r="I887" s="388"/>
      <c r="J887" s="388"/>
      <c r="K887" s="388"/>
      <c r="L887" s="388"/>
      <c r="M887" s="388"/>
      <c r="N887" s="388"/>
      <c r="O887" s="388"/>
      <c r="P887" s="388"/>
      <c r="Q887" s="388"/>
    </row>
    <row r="888" spans="7:17">
      <c r="G888" s="388"/>
      <c r="H888" s="388"/>
      <c r="I888" s="388"/>
      <c r="J888" s="388"/>
      <c r="K888" s="388"/>
      <c r="L888" s="388"/>
      <c r="M888" s="388"/>
      <c r="N888" s="388"/>
      <c r="O888" s="388"/>
      <c r="P888" s="388"/>
      <c r="Q888" s="388"/>
    </row>
    <row r="889" spans="7:17">
      <c r="G889" s="388"/>
      <c r="H889" s="388"/>
      <c r="I889" s="388"/>
      <c r="J889" s="388"/>
      <c r="K889" s="388"/>
      <c r="L889" s="388"/>
      <c r="M889" s="388"/>
      <c r="N889" s="388"/>
      <c r="O889" s="388"/>
      <c r="P889" s="388"/>
      <c r="Q889" s="388"/>
    </row>
    <row r="890" spans="7:17">
      <c r="G890" s="388"/>
      <c r="H890" s="388"/>
      <c r="I890" s="388"/>
      <c r="J890" s="388"/>
      <c r="K890" s="388"/>
      <c r="L890" s="388"/>
      <c r="M890" s="388"/>
      <c r="N890" s="388"/>
      <c r="O890" s="388"/>
      <c r="P890" s="388"/>
      <c r="Q890" s="388"/>
    </row>
    <row r="891" spans="7:17">
      <c r="G891" s="388"/>
      <c r="H891" s="388"/>
      <c r="I891" s="388"/>
      <c r="J891" s="388"/>
      <c r="K891" s="388"/>
      <c r="L891" s="388"/>
      <c r="M891" s="388"/>
      <c r="N891" s="388"/>
      <c r="O891" s="388"/>
      <c r="P891" s="388"/>
      <c r="Q891" s="388"/>
    </row>
    <row r="892" spans="7:17">
      <c r="G892" s="388"/>
      <c r="H892" s="388"/>
      <c r="I892" s="388"/>
      <c r="J892" s="388"/>
      <c r="K892" s="388"/>
      <c r="L892" s="388"/>
      <c r="M892" s="388"/>
      <c r="N892" s="388"/>
      <c r="O892" s="388"/>
      <c r="P892" s="388"/>
      <c r="Q892" s="388"/>
    </row>
    <row r="893" spans="7:17">
      <c r="G893" s="388"/>
      <c r="H893" s="388"/>
      <c r="I893" s="388"/>
      <c r="J893" s="388"/>
      <c r="K893" s="388"/>
      <c r="L893" s="388"/>
      <c r="M893" s="388"/>
      <c r="N893" s="388"/>
      <c r="O893" s="388"/>
      <c r="P893" s="388"/>
      <c r="Q893" s="388"/>
    </row>
    <row r="894" spans="7:17">
      <c r="G894" s="388"/>
      <c r="H894" s="388"/>
      <c r="I894" s="388"/>
      <c r="J894" s="388"/>
      <c r="K894" s="388"/>
      <c r="L894" s="388"/>
      <c r="M894" s="388"/>
      <c r="N894" s="388"/>
      <c r="O894" s="388"/>
      <c r="P894" s="388"/>
      <c r="Q894" s="388"/>
    </row>
    <row r="895" spans="7:17">
      <c r="G895" s="388"/>
      <c r="H895" s="388"/>
      <c r="I895" s="388"/>
      <c r="J895" s="388"/>
      <c r="K895" s="388"/>
      <c r="L895" s="388"/>
      <c r="M895" s="388"/>
      <c r="N895" s="388"/>
      <c r="O895" s="388"/>
      <c r="P895" s="388"/>
      <c r="Q895" s="388"/>
    </row>
    <row r="896" spans="7:17">
      <c r="G896" s="388"/>
      <c r="H896" s="388"/>
      <c r="I896" s="388"/>
      <c r="J896" s="388"/>
      <c r="K896" s="388"/>
      <c r="L896" s="388"/>
      <c r="M896" s="388"/>
      <c r="N896" s="388"/>
      <c r="O896" s="388"/>
      <c r="P896" s="388"/>
      <c r="Q896" s="388"/>
    </row>
    <row r="897" spans="7:17">
      <c r="G897" s="388"/>
      <c r="H897" s="388"/>
      <c r="I897" s="388"/>
      <c r="J897" s="388"/>
      <c r="K897" s="388"/>
      <c r="L897" s="388"/>
      <c r="M897" s="388"/>
      <c r="N897" s="388"/>
      <c r="O897" s="388"/>
      <c r="P897" s="388"/>
      <c r="Q897" s="388"/>
    </row>
    <row r="898" spans="7:17">
      <c r="G898" s="388"/>
      <c r="H898" s="388"/>
      <c r="I898" s="388"/>
      <c r="J898" s="388"/>
      <c r="K898" s="388"/>
      <c r="L898" s="388"/>
      <c r="M898" s="388"/>
      <c r="N898" s="388"/>
      <c r="O898" s="388"/>
      <c r="P898" s="388"/>
      <c r="Q898" s="388"/>
    </row>
    <row r="899" spans="7:17">
      <c r="G899" s="388"/>
      <c r="H899" s="388"/>
      <c r="I899" s="388"/>
      <c r="J899" s="388"/>
      <c r="K899" s="388"/>
      <c r="L899" s="388"/>
      <c r="M899" s="388"/>
      <c r="N899" s="388"/>
      <c r="O899" s="388"/>
      <c r="P899" s="388"/>
      <c r="Q899" s="388"/>
    </row>
    <row r="900" spans="7:17">
      <c r="G900" s="388"/>
      <c r="H900" s="388"/>
      <c r="I900" s="388"/>
      <c r="J900" s="388"/>
      <c r="K900" s="388"/>
      <c r="L900" s="388"/>
      <c r="M900" s="388"/>
      <c r="N900" s="388"/>
      <c r="O900" s="388"/>
      <c r="P900" s="388"/>
      <c r="Q900" s="388"/>
    </row>
    <row r="901" spans="7:17">
      <c r="G901" s="388"/>
      <c r="H901" s="388"/>
      <c r="I901" s="388"/>
      <c r="J901" s="388"/>
      <c r="K901" s="388"/>
      <c r="L901" s="388"/>
      <c r="M901" s="388"/>
      <c r="N901" s="388"/>
      <c r="O901" s="388"/>
      <c r="P901" s="388"/>
      <c r="Q901" s="388"/>
    </row>
    <row r="902" spans="7:17">
      <c r="G902" s="388"/>
      <c r="H902" s="388"/>
      <c r="I902" s="388"/>
      <c r="J902" s="388"/>
      <c r="K902" s="388"/>
      <c r="L902" s="388"/>
      <c r="M902" s="388"/>
      <c r="N902" s="388"/>
      <c r="O902" s="388"/>
      <c r="P902" s="388"/>
      <c r="Q902" s="388"/>
    </row>
    <row r="903" spans="7:17">
      <c r="G903" s="388"/>
      <c r="H903" s="388"/>
      <c r="I903" s="388"/>
      <c r="J903" s="388"/>
      <c r="K903" s="388"/>
      <c r="L903" s="388"/>
      <c r="M903" s="388"/>
      <c r="N903" s="388"/>
      <c r="O903" s="388"/>
      <c r="P903" s="388"/>
      <c r="Q903" s="388"/>
    </row>
    <row r="904" spans="7:17">
      <c r="G904" s="388"/>
      <c r="H904" s="388"/>
      <c r="I904" s="388"/>
      <c r="J904" s="388"/>
      <c r="K904" s="388"/>
      <c r="L904" s="388"/>
      <c r="M904" s="388"/>
      <c r="N904" s="388"/>
      <c r="O904" s="388"/>
      <c r="P904" s="388"/>
      <c r="Q904" s="388"/>
    </row>
    <row r="905" spans="7:17">
      <c r="G905" s="388"/>
      <c r="H905" s="388"/>
      <c r="I905" s="388"/>
      <c r="J905" s="388"/>
      <c r="K905" s="388"/>
      <c r="L905" s="388"/>
      <c r="M905" s="388"/>
      <c r="N905" s="388"/>
      <c r="O905" s="388"/>
      <c r="P905" s="388"/>
      <c r="Q905" s="388"/>
    </row>
    <row r="906" spans="7:17">
      <c r="G906" s="388"/>
      <c r="H906" s="388"/>
      <c r="I906" s="388"/>
      <c r="J906" s="388"/>
      <c r="K906" s="388"/>
      <c r="L906" s="388"/>
      <c r="M906" s="388"/>
      <c r="N906" s="388"/>
      <c r="O906" s="388"/>
      <c r="P906" s="388"/>
      <c r="Q906" s="388"/>
    </row>
    <row r="907" spans="7:17">
      <c r="G907" s="388"/>
      <c r="H907" s="388"/>
      <c r="I907" s="388"/>
      <c r="J907" s="388"/>
      <c r="K907" s="388"/>
      <c r="L907" s="388"/>
      <c r="M907" s="388"/>
      <c r="N907" s="388"/>
      <c r="O907" s="388"/>
      <c r="P907" s="388"/>
      <c r="Q907" s="388"/>
    </row>
    <row r="908" spans="7:17">
      <c r="G908" s="388"/>
      <c r="H908" s="388"/>
      <c r="I908" s="388"/>
      <c r="J908" s="388"/>
      <c r="K908" s="388"/>
      <c r="L908" s="388"/>
      <c r="M908" s="388"/>
      <c r="N908" s="388"/>
      <c r="O908" s="388"/>
      <c r="P908" s="388"/>
      <c r="Q908" s="388"/>
    </row>
    <row r="909" spans="7:17">
      <c r="G909" s="388"/>
      <c r="H909" s="388"/>
      <c r="I909" s="388"/>
      <c r="J909" s="388"/>
      <c r="K909" s="388"/>
      <c r="L909" s="388"/>
      <c r="M909" s="388"/>
      <c r="N909" s="388"/>
      <c r="O909" s="388"/>
      <c r="P909" s="388"/>
      <c r="Q909" s="388"/>
    </row>
    <row r="910" spans="7:17">
      <c r="G910" s="388"/>
      <c r="H910" s="388"/>
      <c r="I910" s="388"/>
      <c r="J910" s="388"/>
      <c r="K910" s="388"/>
      <c r="L910" s="388"/>
      <c r="M910" s="388"/>
      <c r="N910" s="388"/>
      <c r="O910" s="388"/>
      <c r="P910" s="388"/>
      <c r="Q910" s="388"/>
    </row>
    <row r="911" spans="7:17">
      <c r="G911" s="388"/>
      <c r="H911" s="388"/>
      <c r="I911" s="388"/>
      <c r="J911" s="388"/>
      <c r="K911" s="388"/>
      <c r="L911" s="388"/>
      <c r="M911" s="388"/>
      <c r="N911" s="388"/>
      <c r="O911" s="388"/>
      <c r="P911" s="388"/>
      <c r="Q911" s="388"/>
    </row>
    <row r="912" spans="7:17">
      <c r="G912" s="388"/>
      <c r="H912" s="388"/>
      <c r="I912" s="388"/>
      <c r="J912" s="388"/>
      <c r="K912" s="388"/>
      <c r="L912" s="388"/>
      <c r="M912" s="388"/>
      <c r="N912" s="388"/>
      <c r="O912" s="388"/>
      <c r="P912" s="388"/>
      <c r="Q912" s="388"/>
    </row>
    <row r="913" spans="7:17">
      <c r="G913" s="388"/>
      <c r="H913" s="388"/>
      <c r="I913" s="388"/>
      <c r="J913" s="388"/>
      <c r="K913" s="388"/>
      <c r="L913" s="388"/>
      <c r="M913" s="388"/>
      <c r="N913" s="388"/>
      <c r="O913" s="388"/>
      <c r="P913" s="388"/>
      <c r="Q913" s="388"/>
    </row>
    <row r="914" spans="7:17">
      <c r="G914" s="388"/>
      <c r="H914" s="388"/>
      <c r="I914" s="388"/>
      <c r="J914" s="388"/>
      <c r="K914" s="388"/>
      <c r="L914" s="388"/>
      <c r="M914" s="388"/>
      <c r="N914" s="388"/>
      <c r="O914" s="388"/>
      <c r="P914" s="388"/>
      <c r="Q914" s="388"/>
    </row>
    <row r="915" spans="7:17">
      <c r="G915" s="388"/>
      <c r="H915" s="388"/>
      <c r="I915" s="388"/>
      <c r="J915" s="388"/>
      <c r="K915" s="388"/>
      <c r="L915" s="388"/>
      <c r="M915" s="388"/>
      <c r="N915" s="388"/>
      <c r="O915" s="388"/>
      <c r="P915" s="388"/>
      <c r="Q915" s="388"/>
    </row>
    <row r="916" spans="7:17">
      <c r="G916" s="388"/>
      <c r="H916" s="388"/>
      <c r="I916" s="388"/>
      <c r="J916" s="388"/>
      <c r="K916" s="388"/>
      <c r="L916" s="388"/>
      <c r="M916" s="388"/>
      <c r="N916" s="388"/>
      <c r="O916" s="388"/>
      <c r="P916" s="388"/>
      <c r="Q916" s="388"/>
    </row>
    <row r="917" spans="7:17">
      <c r="G917" s="388"/>
      <c r="H917" s="388"/>
      <c r="I917" s="388"/>
      <c r="J917" s="388"/>
      <c r="K917" s="388"/>
      <c r="L917" s="388"/>
      <c r="M917" s="388"/>
      <c r="N917" s="388"/>
      <c r="O917" s="388"/>
      <c r="P917" s="388"/>
      <c r="Q917" s="388"/>
    </row>
    <row r="918" spans="7:17">
      <c r="G918" s="388"/>
      <c r="H918" s="388"/>
      <c r="I918" s="388"/>
      <c r="J918" s="388"/>
      <c r="K918" s="388"/>
      <c r="L918" s="388"/>
      <c r="M918" s="388"/>
      <c r="N918" s="388"/>
      <c r="O918" s="388"/>
      <c r="P918" s="388"/>
      <c r="Q918" s="388"/>
    </row>
    <row r="919" spans="7:17">
      <c r="G919" s="388"/>
      <c r="H919" s="388"/>
      <c r="I919" s="388"/>
      <c r="J919" s="388"/>
      <c r="K919" s="388"/>
      <c r="L919" s="388"/>
      <c r="M919" s="388"/>
      <c r="N919" s="388"/>
      <c r="O919" s="388"/>
      <c r="P919" s="388"/>
      <c r="Q919" s="388"/>
    </row>
    <row r="920" spans="7:17">
      <c r="G920" s="388"/>
      <c r="H920" s="388"/>
      <c r="I920" s="388"/>
      <c r="J920" s="388"/>
      <c r="K920" s="388"/>
      <c r="L920" s="388"/>
      <c r="M920" s="388"/>
      <c r="N920" s="388"/>
      <c r="O920" s="388"/>
      <c r="P920" s="388"/>
      <c r="Q920" s="388"/>
    </row>
    <row r="921" spans="7:17">
      <c r="G921" s="388"/>
      <c r="H921" s="388"/>
      <c r="I921" s="388"/>
      <c r="J921" s="388"/>
      <c r="K921" s="388"/>
      <c r="L921" s="388"/>
      <c r="M921" s="388"/>
      <c r="N921" s="388"/>
      <c r="O921" s="388"/>
      <c r="P921" s="388"/>
      <c r="Q921" s="388"/>
    </row>
    <row r="922" spans="7:17">
      <c r="G922" s="388"/>
      <c r="H922" s="388"/>
      <c r="I922" s="388"/>
      <c r="J922" s="388"/>
      <c r="K922" s="388"/>
      <c r="L922" s="388"/>
      <c r="M922" s="388"/>
      <c r="N922" s="388"/>
      <c r="O922" s="388"/>
      <c r="P922" s="388"/>
      <c r="Q922" s="388"/>
    </row>
    <row r="923" spans="7:17">
      <c r="G923" s="388"/>
      <c r="H923" s="388"/>
      <c r="I923" s="388"/>
      <c r="J923" s="388"/>
      <c r="K923" s="388"/>
      <c r="L923" s="388"/>
      <c r="M923" s="388"/>
      <c r="N923" s="388"/>
      <c r="O923" s="388"/>
      <c r="P923" s="388"/>
      <c r="Q923" s="388"/>
    </row>
    <row r="924" spans="7:17">
      <c r="G924" s="388"/>
      <c r="H924" s="388"/>
      <c r="I924" s="388"/>
      <c r="J924" s="388"/>
      <c r="K924" s="388"/>
      <c r="L924" s="388"/>
      <c r="M924" s="388"/>
      <c r="N924" s="388"/>
      <c r="O924" s="388"/>
      <c r="P924" s="388"/>
      <c r="Q924" s="388"/>
    </row>
    <row r="925" spans="7:17">
      <c r="G925" s="388"/>
      <c r="H925" s="388"/>
      <c r="I925" s="388"/>
      <c r="J925" s="388"/>
      <c r="K925" s="388"/>
      <c r="L925" s="388"/>
      <c r="M925" s="388"/>
      <c r="N925" s="388"/>
      <c r="O925" s="388"/>
      <c r="P925" s="388"/>
      <c r="Q925" s="388"/>
    </row>
    <row r="926" spans="7:17">
      <c r="G926" s="388"/>
      <c r="H926" s="388"/>
      <c r="I926" s="388"/>
      <c r="J926" s="388"/>
      <c r="K926" s="388"/>
      <c r="L926" s="388"/>
      <c r="M926" s="388"/>
      <c r="N926" s="388"/>
      <c r="O926" s="388"/>
      <c r="P926" s="388"/>
      <c r="Q926" s="388"/>
    </row>
    <row r="927" spans="7:17">
      <c r="G927" s="388"/>
      <c r="H927" s="388"/>
      <c r="I927" s="388"/>
      <c r="J927" s="388"/>
      <c r="K927" s="388"/>
      <c r="L927" s="388"/>
      <c r="M927" s="388"/>
      <c r="N927" s="388"/>
      <c r="O927" s="388"/>
      <c r="P927" s="388"/>
      <c r="Q927" s="388"/>
    </row>
    <row r="928" spans="7:17">
      <c r="G928" s="388"/>
      <c r="H928" s="388"/>
      <c r="I928" s="388"/>
      <c r="J928" s="388"/>
      <c r="K928" s="388"/>
      <c r="L928" s="388"/>
      <c r="M928" s="388"/>
      <c r="N928" s="388"/>
      <c r="O928" s="388"/>
      <c r="P928" s="388"/>
      <c r="Q928" s="388"/>
    </row>
    <row r="929" spans="7:17">
      <c r="G929" s="388"/>
      <c r="H929" s="388"/>
      <c r="I929" s="388"/>
      <c r="J929" s="388"/>
      <c r="K929" s="388"/>
      <c r="L929" s="388"/>
      <c r="M929" s="388"/>
      <c r="N929" s="388"/>
      <c r="O929" s="388"/>
      <c r="P929" s="388"/>
      <c r="Q929" s="388"/>
    </row>
    <row r="930" spans="7:17">
      <c r="G930" s="388"/>
      <c r="H930" s="388"/>
      <c r="I930" s="388"/>
      <c r="J930" s="388"/>
      <c r="K930" s="388"/>
      <c r="L930" s="388"/>
      <c r="M930" s="388"/>
      <c r="N930" s="388"/>
      <c r="O930" s="388"/>
      <c r="P930" s="388"/>
      <c r="Q930" s="388"/>
    </row>
    <row r="931" spans="7:17">
      <c r="G931" s="388"/>
      <c r="H931" s="388"/>
      <c r="I931" s="388"/>
      <c r="J931" s="388"/>
      <c r="K931" s="388"/>
      <c r="L931" s="388"/>
      <c r="M931" s="388"/>
      <c r="N931" s="388"/>
      <c r="O931" s="388"/>
      <c r="P931" s="388"/>
      <c r="Q931" s="388"/>
    </row>
    <row r="932" spans="7:17">
      <c r="G932" s="388"/>
      <c r="H932" s="388"/>
      <c r="I932" s="388"/>
      <c r="J932" s="388"/>
      <c r="K932" s="388"/>
      <c r="L932" s="388"/>
      <c r="M932" s="388"/>
      <c r="N932" s="388"/>
      <c r="O932" s="388"/>
      <c r="P932" s="388"/>
      <c r="Q932" s="388"/>
    </row>
    <row r="933" spans="7:17">
      <c r="G933" s="388"/>
      <c r="H933" s="388"/>
      <c r="I933" s="388"/>
      <c r="J933" s="388"/>
      <c r="K933" s="388"/>
      <c r="L933" s="388"/>
      <c r="M933" s="388"/>
      <c r="N933" s="388"/>
      <c r="O933" s="388"/>
      <c r="P933" s="388"/>
      <c r="Q933" s="388"/>
    </row>
    <row r="934" spans="7:17">
      <c r="G934" s="388"/>
      <c r="H934" s="388"/>
      <c r="I934" s="388"/>
      <c r="J934" s="388"/>
      <c r="K934" s="388"/>
      <c r="L934" s="388"/>
      <c r="M934" s="388"/>
      <c r="N934" s="388"/>
      <c r="O934" s="388"/>
      <c r="P934" s="388"/>
      <c r="Q934" s="388"/>
    </row>
    <row r="935" spans="7:17">
      <c r="G935" s="388"/>
      <c r="H935" s="388"/>
      <c r="I935" s="388"/>
      <c r="J935" s="388"/>
      <c r="K935" s="388"/>
      <c r="L935" s="388"/>
      <c r="M935" s="388"/>
      <c r="N935" s="388"/>
      <c r="O935" s="388"/>
      <c r="P935" s="388"/>
      <c r="Q935" s="388"/>
    </row>
    <row r="936" spans="7:17">
      <c r="G936" s="388"/>
      <c r="H936" s="388"/>
      <c r="I936" s="388"/>
      <c r="J936" s="388"/>
      <c r="K936" s="388"/>
      <c r="L936" s="388"/>
      <c r="M936" s="388"/>
      <c r="N936" s="388"/>
      <c r="O936" s="388"/>
      <c r="P936" s="388"/>
      <c r="Q936" s="388"/>
    </row>
    <row r="937" spans="7:17">
      <c r="G937" s="388"/>
      <c r="H937" s="388"/>
      <c r="I937" s="388"/>
      <c r="J937" s="388"/>
      <c r="K937" s="388"/>
      <c r="L937" s="388"/>
      <c r="M937" s="388"/>
      <c r="N937" s="388"/>
      <c r="O937" s="388"/>
      <c r="P937" s="388"/>
      <c r="Q937" s="388"/>
    </row>
    <row r="938" spans="7:17">
      <c r="G938" s="388"/>
      <c r="H938" s="388"/>
      <c r="I938" s="388"/>
      <c r="J938" s="388"/>
      <c r="K938" s="388"/>
      <c r="L938" s="388"/>
      <c r="M938" s="388"/>
      <c r="N938" s="388"/>
      <c r="O938" s="388"/>
      <c r="P938" s="388"/>
      <c r="Q938" s="388"/>
    </row>
    <row r="939" spans="7:17">
      <c r="G939" s="388"/>
      <c r="H939" s="388"/>
      <c r="I939" s="388"/>
      <c r="J939" s="388"/>
      <c r="K939" s="388"/>
      <c r="L939" s="388"/>
      <c r="M939" s="388"/>
      <c r="N939" s="388"/>
      <c r="O939" s="388"/>
      <c r="P939" s="388"/>
      <c r="Q939" s="388"/>
    </row>
    <row r="940" spans="7:17">
      <c r="G940" s="388"/>
      <c r="H940" s="388"/>
      <c r="I940" s="388"/>
      <c r="J940" s="388"/>
      <c r="K940" s="388"/>
      <c r="L940" s="388"/>
      <c r="M940" s="388"/>
      <c r="N940" s="388"/>
      <c r="O940" s="388"/>
      <c r="P940" s="388"/>
      <c r="Q940" s="388"/>
    </row>
    <row r="941" spans="7:17">
      <c r="G941" s="388"/>
      <c r="H941" s="388"/>
      <c r="I941" s="388"/>
      <c r="J941" s="388"/>
      <c r="K941" s="388"/>
      <c r="L941" s="388"/>
      <c r="M941" s="388"/>
      <c r="N941" s="388"/>
      <c r="O941" s="388"/>
      <c r="P941" s="388"/>
      <c r="Q941" s="388"/>
    </row>
    <row r="942" spans="7:17">
      <c r="G942" s="388"/>
      <c r="H942" s="388"/>
      <c r="I942" s="388"/>
      <c r="J942" s="388"/>
      <c r="K942" s="388"/>
      <c r="L942" s="388"/>
      <c r="M942" s="388"/>
      <c r="N942" s="388"/>
      <c r="O942" s="388"/>
      <c r="P942" s="388"/>
      <c r="Q942" s="388"/>
    </row>
    <row r="943" spans="7:17">
      <c r="G943" s="388"/>
      <c r="H943" s="388"/>
      <c r="I943" s="388"/>
      <c r="J943" s="388"/>
      <c r="K943" s="388"/>
      <c r="L943" s="388"/>
      <c r="M943" s="388"/>
      <c r="N943" s="388"/>
      <c r="O943" s="388"/>
      <c r="P943" s="388"/>
      <c r="Q943" s="388"/>
    </row>
    <row r="944" spans="7:17">
      <c r="G944" s="388"/>
      <c r="H944" s="388"/>
      <c r="I944" s="388"/>
      <c r="J944" s="388"/>
      <c r="K944" s="388"/>
      <c r="L944" s="388"/>
      <c r="M944" s="388"/>
      <c r="N944" s="388"/>
      <c r="O944" s="388"/>
      <c r="P944" s="388"/>
      <c r="Q944" s="388"/>
    </row>
    <row r="945" spans="7:17">
      <c r="G945" s="388"/>
      <c r="H945" s="388"/>
      <c r="I945" s="388"/>
      <c r="J945" s="388"/>
      <c r="K945" s="388"/>
      <c r="L945" s="388"/>
      <c r="M945" s="388"/>
      <c r="N945" s="388"/>
      <c r="O945" s="388"/>
      <c r="P945" s="388"/>
      <c r="Q945" s="388"/>
    </row>
    <row r="946" spans="7:17">
      <c r="G946" s="388"/>
      <c r="H946" s="388"/>
      <c r="I946" s="388"/>
      <c r="J946" s="388"/>
      <c r="K946" s="388"/>
      <c r="L946" s="388"/>
      <c r="M946" s="388"/>
      <c r="N946" s="388"/>
      <c r="O946" s="388"/>
      <c r="P946" s="388"/>
      <c r="Q946" s="388"/>
    </row>
    <row r="947" spans="7:17">
      <c r="G947" s="388"/>
      <c r="H947" s="388"/>
      <c r="I947" s="388"/>
      <c r="J947" s="388"/>
      <c r="K947" s="388"/>
      <c r="L947" s="388"/>
      <c r="M947" s="388"/>
      <c r="N947" s="388"/>
      <c r="O947" s="388"/>
      <c r="P947" s="388"/>
      <c r="Q947" s="388"/>
    </row>
    <row r="948" spans="7:17">
      <c r="G948" s="388"/>
      <c r="H948" s="388"/>
      <c r="I948" s="388"/>
      <c r="J948" s="388"/>
      <c r="K948" s="388"/>
      <c r="L948" s="388"/>
      <c r="M948" s="388"/>
      <c r="N948" s="388"/>
      <c r="O948" s="388"/>
      <c r="P948" s="388"/>
      <c r="Q948" s="388"/>
    </row>
    <row r="949" spans="7:17">
      <c r="G949" s="388"/>
      <c r="H949" s="388"/>
      <c r="I949" s="388"/>
      <c r="J949" s="388"/>
      <c r="K949" s="388"/>
      <c r="L949" s="388"/>
      <c r="M949" s="388"/>
      <c r="N949" s="388"/>
      <c r="O949" s="388"/>
      <c r="P949" s="388"/>
      <c r="Q949" s="388"/>
    </row>
    <row r="950" spans="7:17">
      <c r="G950" s="388"/>
      <c r="H950" s="388"/>
      <c r="I950" s="388"/>
      <c r="J950" s="388"/>
      <c r="K950" s="388"/>
      <c r="L950" s="388"/>
      <c r="M950" s="388"/>
      <c r="N950" s="388"/>
      <c r="O950" s="388"/>
      <c r="P950" s="388"/>
      <c r="Q950" s="388"/>
    </row>
    <row r="951" spans="7:17">
      <c r="G951" s="388"/>
      <c r="H951" s="388"/>
      <c r="I951" s="388"/>
      <c r="J951" s="388"/>
      <c r="K951" s="388"/>
      <c r="L951" s="388"/>
      <c r="M951" s="388"/>
      <c r="N951" s="388"/>
      <c r="O951" s="388"/>
      <c r="P951" s="388"/>
      <c r="Q951" s="388"/>
    </row>
    <row r="952" spans="7:17">
      <c r="G952" s="388"/>
      <c r="H952" s="388"/>
      <c r="I952" s="388"/>
      <c r="J952" s="388"/>
      <c r="K952" s="388"/>
      <c r="L952" s="388"/>
      <c r="M952" s="388"/>
      <c r="N952" s="388"/>
      <c r="O952" s="388"/>
      <c r="P952" s="388"/>
      <c r="Q952" s="388"/>
    </row>
    <row r="953" spans="7:17">
      <c r="G953" s="388"/>
      <c r="H953" s="388"/>
      <c r="I953" s="388"/>
      <c r="J953" s="388"/>
      <c r="K953" s="388"/>
      <c r="L953" s="388"/>
      <c r="M953" s="388"/>
      <c r="N953" s="388"/>
      <c r="O953" s="388"/>
      <c r="P953" s="388"/>
      <c r="Q953" s="388"/>
    </row>
    <row r="954" spans="7:17">
      <c r="G954" s="388"/>
      <c r="H954" s="388"/>
      <c r="I954" s="388"/>
      <c r="J954" s="388"/>
      <c r="K954" s="388"/>
      <c r="L954" s="388"/>
      <c r="M954" s="388"/>
      <c r="N954" s="388"/>
      <c r="O954" s="388"/>
      <c r="P954" s="388"/>
      <c r="Q954" s="388"/>
    </row>
    <row r="955" spans="7:17">
      <c r="G955" s="388"/>
      <c r="H955" s="388"/>
      <c r="I955" s="388"/>
      <c r="J955" s="388"/>
      <c r="K955" s="388"/>
      <c r="L955" s="388"/>
      <c r="M955" s="388"/>
      <c r="N955" s="388"/>
      <c r="O955" s="388"/>
      <c r="P955" s="388"/>
      <c r="Q955" s="388"/>
    </row>
    <row r="956" spans="7:17">
      <c r="G956" s="388"/>
      <c r="H956" s="388"/>
      <c r="I956" s="388"/>
      <c r="J956" s="388"/>
      <c r="K956" s="388"/>
      <c r="L956" s="388"/>
      <c r="M956" s="388"/>
      <c r="N956" s="388"/>
      <c r="O956" s="388"/>
      <c r="P956" s="388"/>
      <c r="Q956" s="388"/>
    </row>
    <row r="957" spans="7:17">
      <c r="G957" s="388"/>
      <c r="H957" s="388"/>
      <c r="I957" s="388"/>
      <c r="J957" s="388"/>
      <c r="K957" s="388"/>
      <c r="L957" s="388"/>
      <c r="M957" s="388"/>
      <c r="N957" s="388"/>
      <c r="O957" s="388"/>
      <c r="P957" s="388"/>
      <c r="Q957" s="388"/>
    </row>
    <row r="958" spans="7:17">
      <c r="G958" s="388"/>
      <c r="H958" s="388"/>
      <c r="I958" s="388"/>
      <c r="J958" s="388"/>
      <c r="K958" s="388"/>
      <c r="L958" s="388"/>
      <c r="M958" s="388"/>
      <c r="N958" s="388"/>
      <c r="O958" s="388"/>
      <c r="P958" s="388"/>
      <c r="Q958" s="388"/>
    </row>
    <row r="959" spans="7:17">
      <c r="G959" s="388"/>
      <c r="H959" s="388"/>
      <c r="I959" s="388"/>
      <c r="J959" s="388"/>
      <c r="K959" s="388"/>
      <c r="L959" s="388"/>
      <c r="M959" s="388"/>
      <c r="N959" s="388"/>
      <c r="O959" s="388"/>
      <c r="P959" s="388"/>
      <c r="Q959" s="388"/>
    </row>
    <row r="960" spans="7:17">
      <c r="G960" s="388"/>
      <c r="H960" s="388"/>
      <c r="I960" s="388"/>
      <c r="J960" s="388"/>
      <c r="K960" s="388"/>
      <c r="L960" s="388"/>
      <c r="M960" s="388"/>
      <c r="N960" s="388"/>
      <c r="O960" s="388"/>
      <c r="P960" s="388"/>
      <c r="Q960" s="388"/>
    </row>
    <row r="961" spans="7:17">
      <c r="G961" s="388"/>
      <c r="H961" s="388"/>
      <c r="I961" s="388"/>
      <c r="J961" s="388"/>
      <c r="K961" s="388"/>
      <c r="L961" s="388"/>
      <c r="M961" s="388"/>
      <c r="N961" s="388"/>
      <c r="O961" s="388"/>
      <c r="P961" s="388"/>
      <c r="Q961" s="388"/>
    </row>
    <row r="962" spans="7:17">
      <c r="G962" s="388"/>
      <c r="H962" s="388"/>
      <c r="I962" s="388"/>
      <c r="J962" s="388"/>
      <c r="K962" s="388"/>
      <c r="L962" s="388"/>
      <c r="M962" s="388"/>
      <c r="N962" s="388"/>
      <c r="O962" s="388"/>
      <c r="P962" s="388"/>
      <c r="Q962" s="388"/>
    </row>
    <row r="963" spans="7:17">
      <c r="G963" s="388"/>
      <c r="H963" s="388"/>
      <c r="I963" s="388"/>
      <c r="J963" s="388"/>
      <c r="K963" s="388"/>
      <c r="L963" s="388"/>
      <c r="M963" s="388"/>
      <c r="N963" s="388"/>
      <c r="O963" s="388"/>
      <c r="P963" s="388"/>
      <c r="Q963" s="388"/>
    </row>
    <row r="964" spans="7:17">
      <c r="G964" s="388"/>
      <c r="H964" s="388"/>
      <c r="I964" s="388"/>
      <c r="J964" s="388"/>
      <c r="K964" s="388"/>
      <c r="L964" s="388"/>
      <c r="M964" s="388"/>
      <c r="N964" s="388"/>
      <c r="O964" s="388"/>
      <c r="P964" s="388"/>
      <c r="Q964" s="388"/>
    </row>
    <row r="965" spans="7:17">
      <c r="G965" s="388"/>
      <c r="H965" s="388"/>
      <c r="I965" s="388"/>
      <c r="J965" s="388"/>
      <c r="K965" s="388"/>
      <c r="L965" s="388"/>
      <c r="M965" s="388"/>
      <c r="N965" s="388"/>
      <c r="O965" s="388"/>
      <c r="P965" s="388"/>
      <c r="Q965" s="388"/>
    </row>
    <row r="966" spans="7:17">
      <c r="G966" s="388"/>
      <c r="H966" s="388"/>
      <c r="I966" s="388"/>
      <c r="J966" s="388"/>
      <c r="K966" s="388"/>
      <c r="L966" s="388"/>
      <c r="M966" s="388"/>
      <c r="N966" s="388"/>
      <c r="O966" s="388"/>
      <c r="P966" s="388"/>
      <c r="Q966" s="388"/>
    </row>
    <row r="967" spans="7:17">
      <c r="G967" s="388"/>
      <c r="H967" s="388"/>
      <c r="I967" s="388"/>
      <c r="J967" s="388"/>
      <c r="K967" s="388"/>
      <c r="L967" s="388"/>
      <c r="M967" s="388"/>
      <c r="N967" s="388"/>
      <c r="O967" s="388"/>
      <c r="P967" s="388"/>
      <c r="Q967" s="388"/>
    </row>
    <row r="968" spans="7:17">
      <c r="G968" s="388"/>
      <c r="H968" s="388"/>
      <c r="I968" s="388"/>
      <c r="J968" s="388"/>
      <c r="K968" s="388"/>
      <c r="L968" s="388"/>
      <c r="M968" s="388"/>
      <c r="N968" s="388"/>
      <c r="O968" s="388"/>
      <c r="P968" s="388"/>
      <c r="Q968" s="388"/>
    </row>
    <row r="969" spans="7:17">
      <c r="G969" s="388"/>
      <c r="H969" s="388"/>
      <c r="I969" s="388"/>
      <c r="J969" s="388"/>
      <c r="K969" s="388"/>
      <c r="L969" s="388"/>
      <c r="M969" s="388"/>
      <c r="N969" s="388"/>
      <c r="O969" s="388"/>
      <c r="P969" s="388"/>
      <c r="Q969" s="388"/>
    </row>
    <row r="970" spans="7:17">
      <c r="G970" s="388"/>
      <c r="H970" s="388"/>
      <c r="I970" s="388"/>
      <c r="J970" s="388"/>
      <c r="K970" s="388"/>
      <c r="L970" s="388"/>
      <c r="M970" s="388"/>
      <c r="N970" s="388"/>
      <c r="O970" s="388"/>
      <c r="P970" s="388"/>
      <c r="Q970" s="388"/>
    </row>
    <row r="971" spans="7:17">
      <c r="G971" s="388"/>
      <c r="H971" s="388"/>
      <c r="I971" s="388"/>
      <c r="J971" s="388"/>
      <c r="K971" s="388"/>
      <c r="L971" s="388"/>
      <c r="M971" s="388"/>
      <c r="N971" s="388"/>
      <c r="O971" s="388"/>
      <c r="P971" s="388"/>
      <c r="Q971" s="388"/>
    </row>
    <row r="972" spans="7:17">
      <c r="G972" s="388"/>
      <c r="H972" s="388"/>
      <c r="I972" s="388"/>
      <c r="J972" s="388"/>
      <c r="K972" s="388"/>
      <c r="L972" s="388"/>
      <c r="M972" s="388"/>
      <c r="N972" s="388"/>
      <c r="O972" s="388"/>
      <c r="P972" s="388"/>
      <c r="Q972" s="388"/>
    </row>
    <row r="973" spans="7:17">
      <c r="G973" s="388"/>
      <c r="H973" s="388"/>
      <c r="I973" s="388"/>
      <c r="J973" s="388"/>
      <c r="K973" s="388"/>
      <c r="L973" s="388"/>
      <c r="M973" s="388"/>
      <c r="N973" s="388"/>
      <c r="O973" s="388"/>
      <c r="P973" s="388"/>
      <c r="Q973" s="388"/>
    </row>
    <row r="974" spans="7:17">
      <c r="G974" s="388"/>
      <c r="H974" s="388"/>
      <c r="I974" s="388"/>
      <c r="J974" s="388"/>
      <c r="K974" s="388"/>
      <c r="L974" s="388"/>
      <c r="M974" s="388"/>
      <c r="N974" s="388"/>
      <c r="O974" s="388"/>
      <c r="P974" s="388"/>
      <c r="Q974" s="388"/>
    </row>
    <row r="975" spans="7:17">
      <c r="G975" s="388"/>
      <c r="H975" s="388"/>
      <c r="I975" s="388"/>
      <c r="J975" s="388"/>
      <c r="K975" s="388"/>
      <c r="L975" s="388"/>
      <c r="M975" s="388"/>
      <c r="N975" s="388"/>
      <c r="O975" s="388"/>
      <c r="P975" s="388"/>
      <c r="Q975" s="388"/>
    </row>
    <row r="976" spans="7:17">
      <c r="G976" s="388"/>
      <c r="H976" s="388"/>
      <c r="I976" s="388"/>
      <c r="J976" s="388"/>
      <c r="K976" s="388"/>
      <c r="L976" s="388"/>
      <c r="M976" s="388"/>
      <c r="N976" s="388"/>
      <c r="O976" s="388"/>
      <c r="P976" s="388"/>
      <c r="Q976" s="388"/>
    </row>
    <row r="977" spans="7:17">
      <c r="G977" s="388"/>
      <c r="H977" s="388"/>
      <c r="I977" s="388"/>
      <c r="J977" s="388"/>
      <c r="K977" s="388"/>
      <c r="L977" s="388"/>
      <c r="M977" s="388"/>
      <c r="N977" s="388"/>
      <c r="O977" s="388"/>
      <c r="P977" s="388"/>
      <c r="Q977" s="388"/>
    </row>
    <row r="978" spans="7:17">
      <c r="G978" s="388"/>
      <c r="H978" s="388"/>
      <c r="I978" s="388"/>
      <c r="J978" s="388"/>
      <c r="K978" s="388"/>
      <c r="L978" s="388"/>
      <c r="M978" s="388"/>
      <c r="N978" s="388"/>
      <c r="O978" s="388"/>
      <c r="P978" s="388"/>
      <c r="Q978" s="388"/>
    </row>
    <row r="979" spans="7:17">
      <c r="G979" s="388"/>
      <c r="H979" s="388"/>
      <c r="I979" s="388"/>
      <c r="J979" s="388"/>
      <c r="K979" s="388"/>
      <c r="L979" s="388"/>
      <c r="M979" s="388"/>
      <c r="N979" s="388"/>
      <c r="O979" s="388"/>
      <c r="P979" s="388"/>
      <c r="Q979" s="388"/>
    </row>
    <row r="980" spans="7:17">
      <c r="G980" s="388"/>
      <c r="H980" s="388"/>
      <c r="I980" s="388"/>
      <c r="J980" s="388"/>
      <c r="K980" s="388"/>
      <c r="L980" s="388"/>
      <c r="M980" s="388"/>
      <c r="N980" s="388"/>
      <c r="O980" s="388"/>
      <c r="P980" s="388"/>
      <c r="Q980" s="388"/>
    </row>
    <row r="981" spans="7:17">
      <c r="G981" s="388"/>
      <c r="H981" s="388"/>
      <c r="I981" s="388"/>
      <c r="J981" s="388"/>
      <c r="K981" s="388"/>
      <c r="L981" s="388"/>
      <c r="M981" s="388"/>
      <c r="N981" s="388"/>
      <c r="O981" s="388"/>
      <c r="P981" s="388"/>
      <c r="Q981" s="388"/>
    </row>
    <row r="982" spans="7:17">
      <c r="G982" s="388"/>
      <c r="H982" s="388"/>
      <c r="I982" s="388"/>
      <c r="J982" s="388"/>
      <c r="K982" s="388"/>
      <c r="L982" s="388"/>
      <c r="M982" s="388"/>
      <c r="N982" s="388"/>
      <c r="O982" s="388"/>
      <c r="P982" s="388"/>
      <c r="Q982" s="388"/>
    </row>
    <row r="983" spans="7:17">
      <c r="G983" s="388"/>
      <c r="H983" s="388"/>
      <c r="I983" s="388"/>
      <c r="J983" s="388"/>
      <c r="K983" s="388"/>
      <c r="L983" s="388"/>
      <c r="M983" s="388"/>
      <c r="N983" s="388"/>
      <c r="O983" s="388"/>
      <c r="P983" s="388"/>
      <c r="Q983" s="388"/>
    </row>
    <row r="984" spans="7:17">
      <c r="G984" s="388"/>
      <c r="H984" s="388"/>
      <c r="I984" s="388"/>
      <c r="J984" s="388"/>
      <c r="K984" s="388"/>
      <c r="L984" s="388"/>
      <c r="M984" s="388"/>
      <c r="N984" s="388"/>
      <c r="O984" s="388"/>
      <c r="P984" s="388"/>
      <c r="Q984" s="388"/>
    </row>
    <row r="985" spans="7:17">
      <c r="G985" s="388"/>
      <c r="H985" s="388"/>
      <c r="I985" s="388"/>
      <c r="J985" s="388"/>
      <c r="K985" s="388"/>
      <c r="L985" s="388"/>
      <c r="M985" s="388"/>
      <c r="N985" s="388"/>
      <c r="O985" s="388"/>
      <c r="P985" s="388"/>
      <c r="Q985" s="388"/>
    </row>
    <row r="986" spans="7:17">
      <c r="G986" s="388"/>
      <c r="H986" s="388"/>
      <c r="I986" s="388"/>
      <c r="J986" s="388"/>
      <c r="K986" s="388"/>
      <c r="L986" s="388"/>
      <c r="M986" s="388"/>
      <c r="N986" s="388"/>
      <c r="O986" s="388"/>
      <c r="P986" s="388"/>
      <c r="Q986" s="388"/>
    </row>
    <row r="987" spans="7:17">
      <c r="G987" s="388"/>
      <c r="H987" s="388"/>
      <c r="I987" s="388"/>
      <c r="J987" s="388"/>
      <c r="K987" s="388"/>
      <c r="L987" s="388"/>
      <c r="M987" s="388"/>
      <c r="N987" s="388"/>
      <c r="O987" s="388"/>
      <c r="P987" s="388"/>
      <c r="Q987" s="388"/>
    </row>
    <row r="988" spans="7:17">
      <c r="G988" s="388"/>
      <c r="H988" s="388"/>
      <c r="I988" s="388"/>
      <c r="J988" s="388"/>
      <c r="K988" s="388"/>
      <c r="L988" s="388"/>
      <c r="M988" s="388"/>
      <c r="N988" s="388"/>
      <c r="O988" s="388"/>
      <c r="P988" s="388"/>
      <c r="Q988" s="388"/>
    </row>
    <row r="989" spans="7:17">
      <c r="G989" s="388"/>
      <c r="H989" s="388"/>
      <c r="I989" s="388"/>
      <c r="J989" s="388"/>
      <c r="K989" s="388"/>
      <c r="L989" s="388"/>
      <c r="M989" s="388"/>
      <c r="N989" s="388"/>
      <c r="O989" s="388"/>
      <c r="P989" s="388"/>
      <c r="Q989" s="388"/>
    </row>
    <row r="990" spans="7:17">
      <c r="G990" s="388"/>
      <c r="H990" s="388"/>
      <c r="I990" s="388"/>
      <c r="J990" s="388"/>
      <c r="K990" s="388"/>
      <c r="L990" s="388"/>
      <c r="M990" s="388"/>
      <c r="N990" s="388"/>
      <c r="O990" s="388"/>
      <c r="P990" s="388"/>
      <c r="Q990" s="388"/>
    </row>
    <row r="991" spans="7:17">
      <c r="G991" s="388"/>
      <c r="H991" s="388"/>
      <c r="I991" s="388"/>
      <c r="J991" s="388"/>
      <c r="K991" s="388"/>
      <c r="L991" s="388"/>
      <c r="M991" s="388"/>
      <c r="N991" s="388"/>
      <c r="O991" s="388"/>
      <c r="P991" s="388"/>
      <c r="Q991" s="388"/>
    </row>
    <row r="992" spans="7:17">
      <c r="G992" s="388"/>
      <c r="H992" s="388"/>
      <c r="I992" s="388"/>
      <c r="J992" s="388"/>
      <c r="K992" s="388"/>
      <c r="L992" s="388"/>
      <c r="M992" s="388"/>
      <c r="N992" s="388"/>
      <c r="O992" s="388"/>
      <c r="P992" s="388"/>
      <c r="Q992" s="388"/>
    </row>
    <row r="993" spans="7:17">
      <c r="G993" s="388"/>
      <c r="H993" s="388"/>
      <c r="I993" s="388"/>
      <c r="J993" s="388"/>
      <c r="K993" s="388"/>
      <c r="L993" s="388"/>
      <c r="M993" s="388"/>
      <c r="N993" s="388"/>
      <c r="O993" s="388"/>
      <c r="P993" s="388"/>
      <c r="Q993" s="388"/>
    </row>
    <row r="994" spans="7:17">
      <c r="G994" s="388"/>
      <c r="H994" s="388"/>
      <c r="I994" s="388"/>
      <c r="J994" s="388"/>
      <c r="K994" s="388"/>
      <c r="L994" s="388"/>
      <c r="M994" s="388"/>
      <c r="N994" s="388"/>
      <c r="O994" s="388"/>
      <c r="P994" s="388"/>
      <c r="Q994" s="388"/>
    </row>
    <row r="995" spans="7:17">
      <c r="G995" s="388"/>
      <c r="H995" s="388"/>
      <c r="I995" s="388"/>
      <c r="J995" s="388"/>
      <c r="K995" s="388"/>
      <c r="L995" s="388"/>
      <c r="M995" s="388"/>
      <c r="N995" s="388"/>
      <c r="O995" s="388"/>
      <c r="P995" s="388"/>
      <c r="Q995" s="388"/>
    </row>
    <row r="996" spans="7:17">
      <c r="G996" s="388"/>
      <c r="H996" s="388"/>
      <c r="I996" s="388"/>
      <c r="J996" s="388"/>
      <c r="K996" s="388"/>
      <c r="L996" s="388"/>
      <c r="M996" s="388"/>
      <c r="N996" s="388"/>
      <c r="O996" s="388"/>
      <c r="P996" s="388"/>
      <c r="Q996" s="388"/>
    </row>
    <row r="997" spans="7:17">
      <c r="G997" s="388"/>
      <c r="H997" s="388"/>
      <c r="I997" s="388"/>
      <c r="J997" s="388"/>
      <c r="K997" s="388"/>
      <c r="L997" s="388"/>
      <c r="M997" s="388"/>
      <c r="N997" s="388"/>
      <c r="O997" s="388"/>
      <c r="P997" s="388"/>
      <c r="Q997" s="388"/>
    </row>
    <row r="998" spans="7:17">
      <c r="G998" s="388"/>
      <c r="H998" s="388"/>
      <c r="I998" s="388"/>
      <c r="J998" s="388"/>
      <c r="K998" s="388"/>
      <c r="L998" s="388"/>
      <c r="M998" s="388"/>
      <c r="N998" s="388"/>
      <c r="O998" s="388"/>
      <c r="P998" s="388"/>
      <c r="Q998" s="388"/>
    </row>
    <row r="999" spans="7:17">
      <c r="G999" s="388"/>
      <c r="H999" s="388"/>
      <c r="I999" s="388"/>
      <c r="J999" s="388"/>
      <c r="K999" s="388"/>
      <c r="L999" s="388"/>
      <c r="M999" s="388"/>
      <c r="N999" s="388"/>
      <c r="O999" s="388"/>
      <c r="P999" s="388"/>
      <c r="Q999" s="388"/>
    </row>
    <row r="1000" spans="7:17">
      <c r="G1000" s="388"/>
      <c r="H1000" s="388"/>
      <c r="I1000" s="388"/>
      <c r="J1000" s="388"/>
      <c r="K1000" s="388"/>
      <c r="L1000" s="388"/>
      <c r="M1000" s="388"/>
      <c r="N1000" s="388"/>
      <c r="O1000" s="388"/>
      <c r="P1000" s="388"/>
      <c r="Q1000" s="388"/>
    </row>
    <row r="1001" spans="7:17">
      <c r="G1001" s="388"/>
      <c r="H1001" s="388"/>
      <c r="I1001" s="388"/>
      <c r="J1001" s="388"/>
      <c r="K1001" s="388"/>
      <c r="L1001" s="388"/>
      <c r="M1001" s="388"/>
      <c r="N1001" s="388"/>
      <c r="O1001" s="388"/>
      <c r="P1001" s="388"/>
      <c r="Q1001" s="388"/>
    </row>
    <row r="1002" spans="7:17">
      <c r="G1002" s="388"/>
      <c r="H1002" s="388"/>
      <c r="I1002" s="388"/>
      <c r="J1002" s="388"/>
      <c r="K1002" s="388"/>
      <c r="L1002" s="388"/>
      <c r="M1002" s="388"/>
      <c r="N1002" s="388"/>
      <c r="O1002" s="388"/>
      <c r="P1002" s="388"/>
      <c r="Q1002" s="388"/>
    </row>
    <row r="1003" spans="7:17">
      <c r="G1003" s="388"/>
      <c r="H1003" s="388"/>
      <c r="I1003" s="388"/>
      <c r="J1003" s="388"/>
      <c r="K1003" s="388"/>
      <c r="L1003" s="388"/>
      <c r="M1003" s="388"/>
      <c r="N1003" s="388"/>
      <c r="O1003" s="388"/>
      <c r="P1003" s="388"/>
      <c r="Q1003" s="388"/>
    </row>
    <row r="1004" spans="7:17">
      <c r="G1004" s="388"/>
      <c r="H1004" s="388"/>
      <c r="I1004" s="388"/>
      <c r="J1004" s="388"/>
      <c r="K1004" s="388"/>
      <c r="L1004" s="388"/>
      <c r="M1004" s="388"/>
      <c r="N1004" s="388"/>
      <c r="O1004" s="388"/>
      <c r="P1004" s="388"/>
      <c r="Q1004" s="388"/>
    </row>
    <row r="1005" spans="7:17">
      <c r="G1005" s="388"/>
      <c r="H1005" s="388"/>
      <c r="I1005" s="388"/>
      <c r="J1005" s="388"/>
      <c r="K1005" s="388"/>
      <c r="L1005" s="388"/>
      <c r="M1005" s="388"/>
      <c r="N1005" s="388"/>
      <c r="O1005" s="388"/>
      <c r="P1005" s="388"/>
      <c r="Q1005" s="388"/>
    </row>
    <row r="1006" spans="7:17">
      <c r="G1006" s="388"/>
      <c r="H1006" s="388"/>
      <c r="I1006" s="388"/>
      <c r="J1006" s="388"/>
      <c r="K1006" s="388"/>
      <c r="L1006" s="388"/>
      <c r="M1006" s="388"/>
      <c r="N1006" s="388"/>
      <c r="O1006" s="388"/>
      <c r="P1006" s="388"/>
      <c r="Q1006" s="388"/>
    </row>
    <row r="1007" spans="7:17">
      <c r="G1007" s="388"/>
      <c r="H1007" s="388"/>
      <c r="I1007" s="388"/>
      <c r="J1007" s="388"/>
      <c r="K1007" s="388"/>
      <c r="L1007" s="388"/>
      <c r="M1007" s="388"/>
      <c r="N1007" s="388"/>
      <c r="O1007" s="388"/>
      <c r="P1007" s="388"/>
      <c r="Q1007" s="388"/>
    </row>
    <row r="1008" spans="7:17">
      <c r="G1008" s="388"/>
      <c r="H1008" s="388"/>
      <c r="I1008" s="388"/>
      <c r="J1008" s="388"/>
      <c r="K1008" s="388"/>
      <c r="L1008" s="388"/>
      <c r="M1008" s="388"/>
      <c r="N1008" s="388"/>
      <c r="O1008" s="388"/>
      <c r="P1008" s="388"/>
      <c r="Q1008" s="388"/>
    </row>
    <row r="1009" spans="7:17">
      <c r="G1009" s="388"/>
      <c r="H1009" s="388"/>
      <c r="I1009" s="388"/>
      <c r="J1009" s="388"/>
      <c r="K1009" s="388"/>
      <c r="L1009" s="388"/>
      <c r="M1009" s="388"/>
      <c r="N1009" s="388"/>
      <c r="O1009" s="388"/>
      <c r="P1009" s="388"/>
      <c r="Q1009" s="388"/>
    </row>
    <row r="1010" spans="7:17">
      <c r="G1010" s="388"/>
      <c r="H1010" s="388"/>
      <c r="I1010" s="388"/>
      <c r="J1010" s="388"/>
      <c r="K1010" s="388"/>
      <c r="L1010" s="388"/>
      <c r="M1010" s="388"/>
      <c r="N1010" s="388"/>
      <c r="O1010" s="388"/>
      <c r="P1010" s="388"/>
      <c r="Q1010" s="388"/>
    </row>
    <row r="1011" spans="7:17">
      <c r="G1011" s="388"/>
      <c r="H1011" s="388"/>
      <c r="I1011" s="388"/>
      <c r="J1011" s="388"/>
      <c r="K1011" s="388"/>
      <c r="L1011" s="388"/>
      <c r="M1011" s="388"/>
      <c r="N1011" s="388"/>
      <c r="O1011" s="388"/>
      <c r="P1011" s="388"/>
      <c r="Q1011" s="388"/>
    </row>
    <row r="1012" spans="7:17">
      <c r="G1012" s="388"/>
      <c r="H1012" s="388"/>
      <c r="I1012" s="388"/>
      <c r="J1012" s="388"/>
      <c r="K1012" s="388"/>
      <c r="L1012" s="388"/>
      <c r="M1012" s="388"/>
      <c r="N1012" s="388"/>
      <c r="O1012" s="388"/>
      <c r="P1012" s="388"/>
      <c r="Q1012" s="388"/>
    </row>
    <row r="1013" spans="7:17">
      <c r="G1013" s="388"/>
      <c r="H1013" s="388"/>
      <c r="I1013" s="388"/>
      <c r="J1013" s="388"/>
      <c r="K1013" s="388"/>
      <c r="L1013" s="388"/>
      <c r="M1013" s="388"/>
      <c r="N1013" s="388"/>
      <c r="O1013" s="388"/>
      <c r="P1013" s="388"/>
      <c r="Q1013" s="388"/>
    </row>
    <row r="1014" spans="7:17">
      <c r="G1014" s="388"/>
      <c r="H1014" s="388"/>
      <c r="I1014" s="388"/>
      <c r="J1014" s="388"/>
      <c r="K1014" s="388"/>
      <c r="L1014" s="388"/>
      <c r="M1014" s="388"/>
      <c r="N1014" s="388"/>
      <c r="O1014" s="388"/>
      <c r="P1014" s="388"/>
      <c r="Q1014" s="388"/>
    </row>
    <row r="1015" spans="7:17">
      <c r="G1015" s="388"/>
      <c r="H1015" s="388"/>
      <c r="I1015" s="388"/>
      <c r="J1015" s="388"/>
      <c r="K1015" s="388"/>
      <c r="L1015" s="388"/>
      <c r="M1015" s="388"/>
      <c r="N1015" s="388"/>
      <c r="O1015" s="388"/>
      <c r="P1015" s="388"/>
      <c r="Q1015" s="388"/>
    </row>
    <row r="1016" spans="7:17">
      <c r="G1016" s="388"/>
      <c r="H1016" s="388"/>
      <c r="I1016" s="388"/>
      <c r="J1016" s="388"/>
      <c r="K1016" s="388"/>
      <c r="L1016" s="388"/>
      <c r="M1016" s="388"/>
      <c r="N1016" s="388"/>
      <c r="O1016" s="388"/>
      <c r="P1016" s="388"/>
      <c r="Q1016" s="388"/>
    </row>
    <row r="1017" spans="7:17">
      <c r="G1017" s="388"/>
      <c r="H1017" s="388"/>
      <c r="I1017" s="388"/>
      <c r="J1017" s="388"/>
      <c r="K1017" s="388"/>
      <c r="L1017" s="388"/>
      <c r="M1017" s="388"/>
      <c r="N1017" s="388"/>
      <c r="O1017" s="388"/>
      <c r="P1017" s="388"/>
      <c r="Q1017" s="388"/>
    </row>
    <row r="1018" spans="7:17">
      <c r="G1018" s="388"/>
      <c r="H1018" s="388"/>
      <c r="I1018" s="388"/>
      <c r="J1018" s="388"/>
      <c r="K1018" s="388"/>
      <c r="L1018" s="388"/>
      <c r="M1018" s="388"/>
      <c r="N1018" s="388"/>
      <c r="O1018" s="388"/>
      <c r="P1018" s="388"/>
      <c r="Q1018" s="388"/>
    </row>
    <row r="1019" spans="7:17">
      <c r="G1019" s="388"/>
      <c r="H1019" s="388"/>
      <c r="I1019" s="388"/>
      <c r="J1019" s="388"/>
      <c r="K1019" s="388"/>
      <c r="L1019" s="388"/>
      <c r="M1019" s="388"/>
      <c r="N1019" s="388"/>
      <c r="O1019" s="388"/>
      <c r="P1019" s="388"/>
      <c r="Q1019" s="388"/>
    </row>
    <row r="1020" spans="7:17">
      <c r="G1020" s="388"/>
      <c r="H1020" s="388"/>
      <c r="I1020" s="388"/>
      <c r="J1020" s="388"/>
      <c r="K1020" s="388"/>
      <c r="L1020" s="388"/>
      <c r="M1020" s="388"/>
      <c r="N1020" s="388"/>
      <c r="O1020" s="388"/>
      <c r="P1020" s="388"/>
      <c r="Q1020" s="388"/>
    </row>
    <row r="1021" spans="7:17">
      <c r="G1021" s="388"/>
      <c r="H1021" s="388"/>
      <c r="I1021" s="388"/>
      <c r="J1021" s="388"/>
      <c r="K1021" s="388"/>
      <c r="L1021" s="388"/>
      <c r="M1021" s="388"/>
      <c r="N1021" s="388"/>
      <c r="O1021" s="388"/>
      <c r="P1021" s="388"/>
      <c r="Q1021" s="388"/>
    </row>
    <row r="1022" spans="7:17">
      <c r="G1022" s="388"/>
      <c r="H1022" s="388"/>
      <c r="I1022" s="388"/>
      <c r="J1022" s="388"/>
      <c r="K1022" s="388"/>
      <c r="L1022" s="388"/>
      <c r="M1022" s="388"/>
      <c r="N1022" s="388"/>
      <c r="O1022" s="388"/>
      <c r="P1022" s="388"/>
      <c r="Q1022" s="388"/>
    </row>
    <row r="1023" spans="7:17">
      <c r="G1023" s="388"/>
      <c r="H1023" s="388"/>
      <c r="I1023" s="388"/>
      <c r="J1023" s="388"/>
      <c r="K1023" s="388"/>
      <c r="L1023" s="388"/>
      <c r="M1023" s="388"/>
      <c r="N1023" s="388"/>
      <c r="O1023" s="388"/>
      <c r="P1023" s="388"/>
      <c r="Q1023" s="388"/>
    </row>
    <row r="1024" spans="7:17">
      <c r="G1024" s="388"/>
      <c r="H1024" s="388"/>
      <c r="I1024" s="388"/>
      <c r="J1024" s="388"/>
      <c r="K1024" s="388"/>
      <c r="L1024" s="388"/>
      <c r="M1024" s="388"/>
      <c r="N1024" s="388"/>
      <c r="O1024" s="388"/>
      <c r="P1024" s="388"/>
      <c r="Q1024" s="388"/>
    </row>
    <row r="1025" spans="7:17">
      <c r="G1025" s="388"/>
      <c r="H1025" s="388"/>
      <c r="I1025" s="388"/>
      <c r="J1025" s="388"/>
      <c r="K1025" s="388"/>
      <c r="L1025" s="388"/>
      <c r="M1025" s="388"/>
      <c r="N1025" s="388"/>
      <c r="O1025" s="388"/>
      <c r="P1025" s="388"/>
      <c r="Q1025" s="388"/>
    </row>
    <row r="1026" spans="7:17">
      <c r="G1026" s="388"/>
      <c r="H1026" s="388"/>
      <c r="I1026" s="388"/>
      <c r="J1026" s="388"/>
      <c r="K1026" s="388"/>
      <c r="L1026" s="388"/>
      <c r="M1026" s="388"/>
      <c r="N1026" s="388"/>
      <c r="O1026" s="388"/>
      <c r="P1026" s="388"/>
      <c r="Q1026" s="388"/>
    </row>
    <row r="1027" spans="7:17">
      <c r="G1027" s="388"/>
      <c r="H1027" s="388"/>
      <c r="I1027" s="388"/>
      <c r="J1027" s="388"/>
      <c r="K1027" s="388"/>
      <c r="L1027" s="388"/>
      <c r="M1027" s="388"/>
      <c r="N1027" s="388"/>
      <c r="O1027" s="388"/>
      <c r="P1027" s="388"/>
      <c r="Q1027" s="388"/>
    </row>
    <row r="1028" spans="7:17">
      <c r="G1028" s="388"/>
      <c r="H1028" s="388"/>
      <c r="I1028" s="388"/>
      <c r="J1028" s="388"/>
      <c r="K1028" s="388"/>
      <c r="L1028" s="388"/>
      <c r="M1028" s="388"/>
      <c r="N1028" s="388"/>
      <c r="O1028" s="388"/>
      <c r="P1028" s="388"/>
      <c r="Q1028" s="388"/>
    </row>
    <row r="1029" spans="7:17">
      <c r="G1029" s="388"/>
      <c r="H1029" s="388"/>
      <c r="I1029" s="388"/>
      <c r="J1029" s="388"/>
      <c r="K1029" s="388"/>
      <c r="L1029" s="388"/>
      <c r="M1029" s="388"/>
      <c r="N1029" s="388"/>
      <c r="O1029" s="388"/>
      <c r="P1029" s="388"/>
      <c r="Q1029" s="388"/>
    </row>
    <row r="1030" spans="7:17">
      <c r="G1030" s="388"/>
      <c r="H1030" s="388"/>
      <c r="I1030" s="388"/>
      <c r="J1030" s="388"/>
      <c r="K1030" s="388"/>
      <c r="L1030" s="388"/>
      <c r="M1030" s="388"/>
      <c r="N1030" s="388"/>
      <c r="O1030" s="388"/>
      <c r="P1030" s="388"/>
      <c r="Q1030" s="388"/>
    </row>
    <row r="1031" spans="7:17">
      <c r="G1031" s="388"/>
      <c r="H1031" s="388"/>
      <c r="I1031" s="388"/>
      <c r="J1031" s="388"/>
      <c r="K1031" s="388"/>
      <c r="L1031" s="388"/>
      <c r="M1031" s="388"/>
      <c r="N1031" s="388"/>
      <c r="O1031" s="388"/>
      <c r="P1031" s="388"/>
      <c r="Q1031" s="388"/>
    </row>
    <row r="1032" spans="7:17">
      <c r="G1032" s="388"/>
      <c r="H1032" s="388"/>
      <c r="I1032" s="388"/>
      <c r="J1032" s="388"/>
      <c r="K1032" s="388"/>
      <c r="L1032" s="388"/>
      <c r="M1032" s="388"/>
      <c r="N1032" s="388"/>
      <c r="O1032" s="388"/>
      <c r="P1032" s="388"/>
      <c r="Q1032" s="388"/>
    </row>
    <row r="1033" spans="7:17">
      <c r="G1033" s="388"/>
      <c r="H1033" s="388"/>
      <c r="I1033" s="388"/>
      <c r="J1033" s="388"/>
      <c r="K1033" s="388"/>
      <c r="L1033" s="388"/>
      <c r="M1033" s="388"/>
      <c r="N1033" s="388"/>
      <c r="O1033" s="388"/>
      <c r="P1033" s="388"/>
      <c r="Q1033" s="388"/>
    </row>
    <row r="1034" spans="7:17">
      <c r="G1034" s="388"/>
      <c r="H1034" s="388"/>
      <c r="I1034" s="388"/>
      <c r="J1034" s="388"/>
      <c r="K1034" s="388"/>
      <c r="L1034" s="388"/>
      <c r="M1034" s="388"/>
      <c r="N1034" s="388"/>
      <c r="O1034" s="388"/>
      <c r="P1034" s="388"/>
      <c r="Q1034" s="388"/>
    </row>
    <row r="1035" spans="7:17">
      <c r="G1035" s="388"/>
      <c r="H1035" s="388"/>
      <c r="I1035" s="388"/>
      <c r="J1035" s="388"/>
      <c r="K1035" s="388"/>
      <c r="L1035" s="388"/>
      <c r="M1035" s="388"/>
      <c r="N1035" s="388"/>
      <c r="O1035" s="388"/>
      <c r="P1035" s="388"/>
      <c r="Q1035" s="388"/>
    </row>
    <row r="1036" spans="7:17">
      <c r="G1036" s="388"/>
      <c r="H1036" s="388"/>
      <c r="I1036" s="388"/>
      <c r="J1036" s="388"/>
      <c r="K1036" s="388"/>
      <c r="L1036" s="388"/>
      <c r="M1036" s="388"/>
      <c r="N1036" s="388"/>
      <c r="O1036" s="388"/>
      <c r="P1036" s="388"/>
      <c r="Q1036" s="388"/>
    </row>
    <row r="1037" spans="7:17">
      <c r="G1037" s="388"/>
      <c r="H1037" s="388"/>
      <c r="I1037" s="388"/>
      <c r="J1037" s="388"/>
      <c r="K1037" s="388"/>
      <c r="L1037" s="388"/>
      <c r="M1037" s="388"/>
      <c r="N1037" s="388"/>
      <c r="O1037" s="388"/>
      <c r="P1037" s="388"/>
      <c r="Q1037" s="388"/>
    </row>
    <row r="1038" spans="7:17">
      <c r="G1038" s="388"/>
      <c r="H1038" s="388"/>
      <c r="I1038" s="388"/>
      <c r="J1038" s="388"/>
      <c r="K1038" s="388"/>
      <c r="L1038" s="388"/>
      <c r="M1038" s="388"/>
      <c r="N1038" s="388"/>
      <c r="O1038" s="388"/>
      <c r="P1038" s="388"/>
      <c r="Q1038" s="388"/>
    </row>
    <row r="1039" spans="7:17">
      <c r="G1039" s="388"/>
      <c r="H1039" s="388"/>
      <c r="I1039" s="388"/>
      <c r="J1039" s="388"/>
      <c r="K1039" s="388"/>
      <c r="L1039" s="388"/>
      <c r="M1039" s="388"/>
      <c r="N1039" s="388"/>
      <c r="O1039" s="388"/>
      <c r="P1039" s="388"/>
      <c r="Q1039" s="388"/>
    </row>
    <row r="1040" spans="7:17">
      <c r="G1040" s="388"/>
      <c r="H1040" s="388"/>
      <c r="I1040" s="388"/>
      <c r="J1040" s="388"/>
      <c r="K1040" s="388"/>
      <c r="L1040" s="388"/>
      <c r="M1040" s="388"/>
      <c r="N1040" s="388"/>
      <c r="O1040" s="388"/>
      <c r="P1040" s="388"/>
      <c r="Q1040" s="388"/>
    </row>
    <row r="1041" spans="7:17">
      <c r="G1041" s="388"/>
      <c r="H1041" s="388"/>
      <c r="I1041" s="388"/>
      <c r="J1041" s="388"/>
      <c r="K1041" s="388"/>
      <c r="L1041" s="388"/>
      <c r="M1041" s="388"/>
      <c r="N1041" s="388"/>
      <c r="O1041" s="388"/>
      <c r="P1041" s="388"/>
      <c r="Q1041" s="388"/>
    </row>
    <row r="1042" spans="7:17">
      <c r="G1042" s="388"/>
      <c r="H1042" s="388"/>
      <c r="I1042" s="388"/>
      <c r="J1042" s="388"/>
      <c r="K1042" s="388"/>
      <c r="L1042" s="388"/>
      <c r="M1042" s="388"/>
      <c r="N1042" s="388"/>
      <c r="O1042" s="388"/>
      <c r="P1042" s="388"/>
      <c r="Q1042" s="388"/>
    </row>
    <row r="1043" spans="7:17">
      <c r="G1043" s="388"/>
      <c r="H1043" s="388"/>
      <c r="I1043" s="388"/>
      <c r="J1043" s="388"/>
      <c r="K1043" s="388"/>
      <c r="L1043" s="388"/>
      <c r="M1043" s="388"/>
      <c r="N1043" s="388"/>
      <c r="O1043" s="388"/>
      <c r="P1043" s="388"/>
      <c r="Q1043" s="388"/>
    </row>
    <row r="1044" spans="7:17">
      <c r="G1044" s="388"/>
      <c r="H1044" s="388"/>
      <c r="I1044" s="388"/>
      <c r="J1044" s="388"/>
      <c r="K1044" s="388"/>
      <c r="L1044" s="388"/>
      <c r="M1044" s="388"/>
      <c r="N1044" s="388"/>
      <c r="O1044" s="388"/>
      <c r="P1044" s="388"/>
      <c r="Q1044" s="388"/>
    </row>
    <row r="1045" spans="7:17">
      <c r="G1045" s="388"/>
      <c r="H1045" s="388"/>
      <c r="I1045" s="388"/>
      <c r="J1045" s="388"/>
      <c r="K1045" s="388"/>
      <c r="L1045" s="388"/>
      <c r="M1045" s="388"/>
      <c r="N1045" s="388"/>
      <c r="O1045" s="388"/>
      <c r="P1045" s="388"/>
      <c r="Q1045" s="388"/>
    </row>
    <row r="1046" spans="7:17">
      <c r="G1046" s="388"/>
      <c r="H1046" s="388"/>
      <c r="I1046" s="388"/>
      <c r="J1046" s="388"/>
      <c r="K1046" s="388"/>
      <c r="L1046" s="388"/>
      <c r="M1046" s="388"/>
      <c r="N1046" s="388"/>
      <c r="O1046" s="388"/>
      <c r="P1046" s="388"/>
      <c r="Q1046" s="388"/>
    </row>
    <row r="1047" spans="7:17">
      <c r="G1047" s="388"/>
      <c r="H1047" s="388"/>
      <c r="I1047" s="388"/>
      <c r="J1047" s="388"/>
      <c r="K1047" s="388"/>
      <c r="L1047" s="388"/>
      <c r="M1047" s="388"/>
      <c r="N1047" s="388"/>
      <c r="O1047" s="388"/>
      <c r="P1047" s="388"/>
      <c r="Q1047" s="388"/>
    </row>
    <row r="1048" spans="7:17">
      <c r="G1048" s="388"/>
      <c r="H1048" s="388"/>
      <c r="I1048" s="388"/>
      <c r="J1048" s="388"/>
      <c r="K1048" s="388"/>
      <c r="L1048" s="388"/>
      <c r="M1048" s="388"/>
      <c r="N1048" s="388"/>
      <c r="O1048" s="388"/>
      <c r="P1048" s="388"/>
      <c r="Q1048" s="388"/>
    </row>
    <row r="1049" spans="7:17">
      <c r="G1049" s="388"/>
      <c r="H1049" s="388"/>
      <c r="I1049" s="388"/>
      <c r="J1049" s="388"/>
      <c r="K1049" s="388"/>
      <c r="L1049" s="388"/>
      <c r="M1049" s="388"/>
      <c r="N1049" s="388"/>
      <c r="O1049" s="388"/>
      <c r="P1049" s="388"/>
      <c r="Q1049" s="388"/>
    </row>
    <row r="1050" spans="7:17">
      <c r="G1050" s="388"/>
      <c r="H1050" s="388"/>
      <c r="I1050" s="388"/>
      <c r="J1050" s="388"/>
      <c r="K1050" s="388"/>
      <c r="L1050" s="388"/>
      <c r="M1050" s="388"/>
      <c r="N1050" s="388"/>
      <c r="O1050" s="388"/>
      <c r="P1050" s="388"/>
      <c r="Q1050" s="388"/>
    </row>
    <row r="1051" spans="7:17">
      <c r="G1051" s="388"/>
      <c r="H1051" s="388"/>
      <c r="I1051" s="388"/>
      <c r="J1051" s="388"/>
      <c r="K1051" s="388"/>
      <c r="L1051" s="388"/>
      <c r="M1051" s="388"/>
      <c r="N1051" s="388"/>
      <c r="O1051" s="388"/>
      <c r="P1051" s="388"/>
      <c r="Q1051" s="388"/>
    </row>
    <row r="1052" spans="7:17">
      <c r="G1052" s="388"/>
      <c r="H1052" s="388"/>
      <c r="I1052" s="388"/>
      <c r="J1052" s="388"/>
      <c r="K1052" s="388"/>
      <c r="L1052" s="388"/>
      <c r="M1052" s="388"/>
      <c r="N1052" s="388"/>
      <c r="O1052" s="388"/>
      <c r="P1052" s="388"/>
      <c r="Q1052" s="388"/>
    </row>
    <row r="1053" spans="7:17">
      <c r="G1053" s="388"/>
      <c r="H1053" s="388"/>
      <c r="I1053" s="388"/>
      <c r="J1053" s="388"/>
      <c r="K1053" s="388"/>
      <c r="L1053" s="388"/>
      <c r="M1053" s="388"/>
      <c r="N1053" s="388"/>
      <c r="O1053" s="388"/>
      <c r="P1053" s="388"/>
      <c r="Q1053" s="388"/>
    </row>
    <row r="1054" spans="7:17">
      <c r="G1054" s="388"/>
      <c r="H1054" s="388"/>
      <c r="I1054" s="388"/>
      <c r="J1054" s="388"/>
      <c r="K1054" s="388"/>
      <c r="L1054" s="388"/>
      <c r="M1054" s="388"/>
      <c r="N1054" s="388"/>
      <c r="O1054" s="388"/>
      <c r="P1054" s="388"/>
      <c r="Q1054" s="388"/>
    </row>
    <row r="1055" spans="7:17">
      <c r="G1055" s="388"/>
      <c r="H1055" s="388"/>
      <c r="I1055" s="388"/>
      <c r="J1055" s="388"/>
      <c r="K1055" s="388"/>
      <c r="L1055" s="388"/>
      <c r="M1055" s="388"/>
      <c r="N1055" s="388"/>
      <c r="O1055" s="388"/>
      <c r="P1055" s="388"/>
      <c r="Q1055" s="388"/>
    </row>
    <row r="1056" spans="7:17">
      <c r="G1056" s="388"/>
      <c r="H1056" s="388"/>
      <c r="I1056" s="388"/>
      <c r="J1056" s="388"/>
      <c r="K1056" s="388"/>
      <c r="L1056" s="388"/>
      <c r="M1056" s="388"/>
      <c r="N1056" s="388"/>
      <c r="O1056" s="388"/>
      <c r="P1056" s="388"/>
      <c r="Q1056" s="388"/>
    </row>
    <row r="1057" spans="7:17">
      <c r="G1057" s="388"/>
      <c r="H1057" s="388"/>
      <c r="I1057" s="388"/>
      <c r="J1057" s="388"/>
      <c r="K1057" s="388"/>
      <c r="L1057" s="388"/>
      <c r="M1057" s="388"/>
      <c r="N1057" s="388"/>
      <c r="O1057" s="388"/>
      <c r="P1057" s="388"/>
      <c r="Q1057" s="388"/>
    </row>
    <row r="1058" spans="7:17">
      <c r="G1058" s="388"/>
      <c r="H1058" s="388"/>
      <c r="I1058" s="388"/>
      <c r="J1058" s="388"/>
      <c r="K1058" s="388"/>
      <c r="L1058" s="388"/>
      <c r="M1058" s="388"/>
      <c r="N1058" s="388"/>
      <c r="O1058" s="388"/>
      <c r="P1058" s="388"/>
      <c r="Q1058" s="388"/>
    </row>
    <row r="1059" spans="7:17">
      <c r="G1059" s="388"/>
      <c r="H1059" s="388"/>
      <c r="I1059" s="388"/>
      <c r="J1059" s="388"/>
      <c r="K1059" s="388"/>
      <c r="L1059" s="388"/>
      <c r="M1059" s="388"/>
      <c r="N1059" s="388"/>
      <c r="O1059" s="388"/>
      <c r="P1059" s="388"/>
      <c r="Q1059" s="388"/>
    </row>
    <row r="1060" spans="7:17">
      <c r="G1060" s="388"/>
      <c r="H1060" s="388"/>
      <c r="I1060" s="388"/>
      <c r="J1060" s="388"/>
      <c r="K1060" s="388"/>
      <c r="L1060" s="388"/>
      <c r="M1060" s="388"/>
      <c r="N1060" s="388"/>
      <c r="O1060" s="388"/>
      <c r="P1060" s="388"/>
      <c r="Q1060" s="388"/>
    </row>
    <row r="1061" spans="7:17">
      <c r="G1061" s="388"/>
      <c r="H1061" s="388"/>
      <c r="I1061" s="388"/>
      <c r="J1061" s="388"/>
      <c r="K1061" s="388"/>
      <c r="L1061" s="388"/>
      <c r="M1061" s="388"/>
      <c r="N1061" s="388"/>
      <c r="O1061" s="388"/>
      <c r="P1061" s="388"/>
      <c r="Q1061" s="388"/>
    </row>
    <row r="1062" spans="7:17">
      <c r="G1062" s="388"/>
      <c r="H1062" s="388"/>
      <c r="I1062" s="388"/>
      <c r="J1062" s="388"/>
      <c r="K1062" s="388"/>
      <c r="L1062" s="388"/>
      <c r="M1062" s="388"/>
      <c r="N1062" s="388"/>
      <c r="O1062" s="388"/>
      <c r="P1062" s="388"/>
      <c r="Q1062" s="388"/>
    </row>
    <row r="1063" spans="7:17">
      <c r="G1063" s="388"/>
      <c r="H1063" s="388"/>
      <c r="I1063" s="388"/>
      <c r="J1063" s="388"/>
      <c r="K1063" s="388"/>
      <c r="L1063" s="388"/>
      <c r="M1063" s="388"/>
      <c r="N1063" s="388"/>
      <c r="O1063" s="388"/>
      <c r="P1063" s="388"/>
      <c r="Q1063" s="388"/>
    </row>
    <row r="1064" spans="7:17">
      <c r="G1064" s="388"/>
      <c r="H1064" s="388"/>
      <c r="I1064" s="388"/>
      <c r="J1064" s="388"/>
      <c r="K1064" s="388"/>
      <c r="L1064" s="388"/>
      <c r="M1064" s="388"/>
      <c r="N1064" s="388"/>
      <c r="O1064" s="388"/>
      <c r="P1064" s="388"/>
      <c r="Q1064" s="388"/>
    </row>
    <row r="1065" spans="7:17">
      <c r="G1065" s="388"/>
      <c r="H1065" s="388"/>
      <c r="I1065" s="388"/>
      <c r="J1065" s="388"/>
      <c r="K1065" s="388"/>
      <c r="L1065" s="388"/>
      <c r="M1065" s="388"/>
      <c r="N1065" s="388"/>
      <c r="O1065" s="388"/>
      <c r="P1065" s="388"/>
      <c r="Q1065" s="388"/>
    </row>
    <row r="1066" spans="7:17">
      <c r="G1066" s="388"/>
      <c r="H1066" s="388"/>
      <c r="I1066" s="388"/>
      <c r="J1066" s="388"/>
      <c r="K1066" s="388"/>
      <c r="L1066" s="388"/>
      <c r="M1066" s="388"/>
      <c r="N1066" s="388"/>
      <c r="O1066" s="388"/>
      <c r="P1066" s="388"/>
      <c r="Q1066" s="388"/>
    </row>
    <row r="1067" spans="7:17">
      <c r="G1067" s="388"/>
      <c r="H1067" s="388"/>
      <c r="I1067" s="388"/>
      <c r="J1067" s="388"/>
      <c r="K1067" s="388"/>
      <c r="L1067" s="388"/>
      <c r="M1067" s="388"/>
      <c r="N1067" s="388"/>
      <c r="O1067" s="388"/>
      <c r="P1067" s="388"/>
      <c r="Q1067" s="388"/>
    </row>
    <row r="1068" spans="7:17">
      <c r="G1068" s="388"/>
      <c r="H1068" s="388"/>
      <c r="I1068" s="388"/>
      <c r="J1068" s="388"/>
      <c r="K1068" s="388"/>
      <c r="L1068" s="388"/>
      <c r="M1068" s="388"/>
      <c r="N1068" s="388"/>
      <c r="O1068" s="388"/>
      <c r="P1068" s="388"/>
      <c r="Q1068" s="388"/>
    </row>
    <row r="1069" spans="7:17">
      <c r="G1069" s="388"/>
      <c r="H1069" s="388"/>
      <c r="I1069" s="388"/>
      <c r="J1069" s="388"/>
      <c r="K1069" s="388"/>
      <c r="L1069" s="388"/>
      <c r="M1069" s="388"/>
      <c r="N1069" s="388"/>
      <c r="O1069" s="388"/>
      <c r="P1069" s="388"/>
      <c r="Q1069" s="388"/>
    </row>
    <row r="1070" spans="7:17">
      <c r="G1070" s="388"/>
      <c r="H1070" s="388"/>
      <c r="I1070" s="388"/>
      <c r="J1070" s="388"/>
      <c r="K1070" s="388"/>
      <c r="L1070" s="388"/>
      <c r="M1070" s="388"/>
      <c r="N1070" s="388"/>
      <c r="O1070" s="388"/>
      <c r="P1070" s="388"/>
      <c r="Q1070" s="388"/>
    </row>
    <row r="1071" spans="7:17">
      <c r="G1071" s="388"/>
      <c r="H1071" s="388"/>
      <c r="I1071" s="388"/>
      <c r="J1071" s="388"/>
      <c r="K1071" s="388"/>
      <c r="L1071" s="388"/>
      <c r="M1071" s="388"/>
      <c r="N1071" s="388"/>
      <c r="O1071" s="388"/>
      <c r="P1071" s="388"/>
      <c r="Q1071" s="388"/>
    </row>
    <row r="1072" spans="7:17">
      <c r="G1072" s="388"/>
      <c r="H1072" s="388"/>
      <c r="I1072" s="388"/>
      <c r="J1072" s="388"/>
      <c r="K1072" s="388"/>
      <c r="L1072" s="388"/>
      <c r="M1072" s="388"/>
      <c r="N1072" s="388"/>
      <c r="O1072" s="388"/>
      <c r="P1072" s="388"/>
      <c r="Q1072" s="388"/>
    </row>
    <row r="1073" spans="7:17">
      <c r="G1073" s="388"/>
      <c r="H1073" s="388"/>
      <c r="I1073" s="388"/>
      <c r="J1073" s="388"/>
      <c r="K1073" s="388"/>
      <c r="L1073" s="388"/>
      <c r="M1073" s="388"/>
      <c r="N1073" s="388"/>
      <c r="O1073" s="388"/>
      <c r="P1073" s="388"/>
      <c r="Q1073" s="388"/>
    </row>
    <row r="1074" spans="7:17">
      <c r="G1074" s="388"/>
      <c r="H1074" s="388"/>
      <c r="I1074" s="388"/>
      <c r="J1074" s="388"/>
      <c r="K1074" s="388"/>
      <c r="L1074" s="388"/>
      <c r="M1074" s="388"/>
      <c r="N1074" s="388"/>
      <c r="O1074" s="388"/>
      <c r="P1074" s="388"/>
      <c r="Q1074" s="388"/>
    </row>
    <row r="1075" spans="7:17">
      <c r="G1075" s="388"/>
      <c r="H1075" s="388"/>
      <c r="I1075" s="388"/>
      <c r="J1075" s="388"/>
      <c r="K1075" s="388"/>
      <c r="L1075" s="388"/>
      <c r="M1075" s="388"/>
      <c r="N1075" s="388"/>
      <c r="O1075" s="388"/>
      <c r="P1075" s="388"/>
      <c r="Q1075" s="388"/>
    </row>
    <row r="1076" spans="7:17">
      <c r="G1076" s="388"/>
      <c r="H1076" s="388"/>
      <c r="I1076" s="388"/>
      <c r="J1076" s="388"/>
      <c r="K1076" s="388"/>
      <c r="L1076" s="388"/>
      <c r="M1076" s="388"/>
      <c r="N1076" s="388"/>
      <c r="O1076" s="388"/>
      <c r="P1076" s="388"/>
      <c r="Q1076" s="388"/>
    </row>
    <row r="1077" spans="7:17">
      <c r="G1077" s="388"/>
      <c r="H1077" s="388"/>
      <c r="I1077" s="388"/>
      <c r="J1077" s="388"/>
      <c r="K1077" s="388"/>
      <c r="L1077" s="388"/>
      <c r="M1077" s="388"/>
      <c r="N1077" s="388"/>
      <c r="O1077" s="388"/>
      <c r="P1077" s="388"/>
      <c r="Q1077" s="388"/>
    </row>
    <row r="1078" spans="7:17">
      <c r="G1078" s="388"/>
      <c r="H1078" s="388"/>
      <c r="I1078" s="388"/>
      <c r="J1078" s="388"/>
      <c r="K1078" s="388"/>
      <c r="L1078" s="388"/>
      <c r="M1078" s="388"/>
      <c r="N1078" s="388"/>
      <c r="O1078" s="388"/>
      <c r="P1078" s="388"/>
      <c r="Q1078" s="388"/>
    </row>
    <row r="1079" spans="7:17">
      <c r="G1079" s="388"/>
      <c r="H1079" s="388"/>
      <c r="I1079" s="388"/>
      <c r="J1079" s="388"/>
      <c r="K1079" s="388"/>
      <c r="L1079" s="388"/>
      <c r="M1079" s="388"/>
      <c r="N1079" s="388"/>
      <c r="O1079" s="388"/>
      <c r="P1079" s="388"/>
      <c r="Q1079" s="388"/>
    </row>
    <row r="1080" spans="7:17">
      <c r="G1080" s="388"/>
      <c r="H1080" s="388"/>
      <c r="I1080" s="388"/>
      <c r="J1080" s="388"/>
      <c r="K1080" s="388"/>
      <c r="L1080" s="388"/>
      <c r="M1080" s="388"/>
      <c r="N1080" s="388"/>
      <c r="O1080" s="388"/>
      <c r="P1080" s="388"/>
      <c r="Q1080" s="388"/>
    </row>
    <row r="1081" spans="7:17">
      <c r="G1081" s="388"/>
      <c r="H1081" s="388"/>
      <c r="I1081" s="388"/>
      <c r="J1081" s="388"/>
      <c r="K1081" s="388"/>
      <c r="L1081" s="388"/>
      <c r="M1081" s="388"/>
      <c r="N1081" s="388"/>
      <c r="O1081" s="388"/>
      <c r="P1081" s="388"/>
      <c r="Q1081" s="388"/>
    </row>
    <row r="1082" spans="7:17">
      <c r="G1082" s="388"/>
      <c r="H1082" s="388"/>
      <c r="I1082" s="388"/>
      <c r="J1082" s="388"/>
      <c r="K1082" s="388"/>
      <c r="L1082" s="388"/>
      <c r="M1082" s="388"/>
      <c r="N1082" s="388"/>
      <c r="O1082" s="388"/>
      <c r="P1082" s="388"/>
      <c r="Q1082" s="388"/>
    </row>
    <row r="1083" spans="7:17">
      <c r="G1083" s="388"/>
      <c r="H1083" s="388"/>
      <c r="I1083" s="388"/>
      <c r="J1083" s="388"/>
      <c r="K1083" s="388"/>
      <c r="L1083" s="388"/>
      <c r="M1083" s="388"/>
      <c r="N1083" s="388"/>
      <c r="O1083" s="388"/>
      <c r="P1083" s="388"/>
      <c r="Q1083" s="388"/>
    </row>
    <row r="1084" spans="7:17">
      <c r="G1084" s="388"/>
      <c r="H1084" s="388"/>
      <c r="I1084" s="388"/>
      <c r="J1084" s="388"/>
      <c r="K1084" s="388"/>
      <c r="L1084" s="388"/>
      <c r="M1084" s="388"/>
      <c r="N1084" s="388"/>
      <c r="O1084" s="388"/>
      <c r="P1084" s="388"/>
      <c r="Q1084" s="388"/>
    </row>
    <row r="1085" spans="7:17">
      <c r="G1085" s="388"/>
      <c r="H1085" s="388"/>
      <c r="I1085" s="388"/>
      <c r="J1085" s="388"/>
      <c r="K1085" s="388"/>
      <c r="L1085" s="388"/>
      <c r="M1085" s="388"/>
      <c r="N1085" s="388"/>
      <c r="O1085" s="388"/>
      <c r="P1085" s="388"/>
      <c r="Q1085" s="388"/>
    </row>
    <row r="1086" spans="7:17">
      <c r="G1086" s="388"/>
      <c r="H1086" s="388"/>
      <c r="I1086" s="388"/>
      <c r="J1086" s="388"/>
      <c r="K1086" s="388"/>
      <c r="L1086" s="388"/>
      <c r="M1086" s="388"/>
      <c r="N1086" s="388"/>
      <c r="O1086" s="388"/>
      <c r="P1086" s="388"/>
      <c r="Q1086" s="388"/>
    </row>
    <row r="1087" spans="7:17">
      <c r="G1087" s="388"/>
      <c r="H1087" s="388"/>
      <c r="I1087" s="388"/>
      <c r="J1087" s="388"/>
      <c r="K1087" s="388"/>
      <c r="L1087" s="388"/>
      <c r="M1087" s="388"/>
      <c r="N1087" s="388"/>
      <c r="O1087" s="388"/>
      <c r="P1087" s="388"/>
      <c r="Q1087" s="388"/>
    </row>
    <row r="1088" spans="7:17">
      <c r="G1088" s="388"/>
      <c r="H1088" s="388"/>
      <c r="I1088" s="388"/>
      <c r="J1088" s="388"/>
      <c r="K1088" s="388"/>
      <c r="L1088" s="388"/>
      <c r="M1088" s="388"/>
      <c r="N1088" s="388"/>
      <c r="O1088" s="388"/>
      <c r="P1088" s="388"/>
      <c r="Q1088" s="388"/>
    </row>
    <row r="1089" spans="7:17">
      <c r="G1089" s="388"/>
      <c r="H1089" s="388"/>
      <c r="I1089" s="388"/>
      <c r="J1089" s="388"/>
      <c r="K1089" s="388"/>
      <c r="L1089" s="388"/>
      <c r="M1089" s="388"/>
      <c r="N1089" s="388"/>
      <c r="O1089" s="388"/>
      <c r="P1089" s="388"/>
      <c r="Q1089" s="388"/>
    </row>
    <row r="1090" spans="7:17">
      <c r="G1090" s="388"/>
      <c r="H1090" s="388"/>
      <c r="I1090" s="388"/>
      <c r="J1090" s="388"/>
      <c r="K1090" s="388"/>
      <c r="L1090" s="388"/>
      <c r="M1090" s="388"/>
      <c r="N1090" s="388"/>
      <c r="O1090" s="388"/>
      <c r="P1090" s="388"/>
      <c r="Q1090" s="388"/>
    </row>
    <row r="1091" spans="7:17">
      <c r="G1091" s="388"/>
      <c r="H1091" s="388"/>
      <c r="I1091" s="388"/>
      <c r="J1091" s="388"/>
      <c r="K1091" s="388"/>
      <c r="L1091" s="388"/>
      <c r="M1091" s="388"/>
      <c r="N1091" s="388"/>
      <c r="O1091" s="388"/>
      <c r="P1091" s="388"/>
      <c r="Q1091" s="388"/>
    </row>
    <row r="1092" spans="7:17">
      <c r="G1092" s="388"/>
      <c r="H1092" s="388"/>
      <c r="I1092" s="388"/>
      <c r="J1092" s="388"/>
      <c r="K1092" s="388"/>
      <c r="L1092" s="388"/>
      <c r="M1092" s="388"/>
      <c r="N1092" s="388"/>
      <c r="O1092" s="388"/>
      <c r="P1092" s="388"/>
      <c r="Q1092" s="388"/>
    </row>
    <row r="1093" spans="7:17">
      <c r="G1093" s="388"/>
      <c r="H1093" s="388"/>
      <c r="I1093" s="388"/>
      <c r="J1093" s="388"/>
      <c r="K1093" s="388"/>
      <c r="L1093" s="388"/>
      <c r="M1093" s="388"/>
      <c r="N1093" s="388"/>
      <c r="O1093" s="388"/>
      <c r="P1093" s="388"/>
      <c r="Q1093" s="388"/>
    </row>
    <row r="1094" spans="7:17">
      <c r="G1094" s="388"/>
      <c r="H1094" s="388"/>
      <c r="I1094" s="388"/>
      <c r="J1094" s="388"/>
      <c r="K1094" s="388"/>
      <c r="L1094" s="388"/>
      <c r="M1094" s="388"/>
      <c r="N1094" s="388"/>
      <c r="O1094" s="388"/>
      <c r="P1094" s="388"/>
      <c r="Q1094" s="388"/>
    </row>
    <row r="1095" spans="7:17">
      <c r="G1095" s="388"/>
      <c r="H1095" s="388"/>
      <c r="I1095" s="388"/>
      <c r="J1095" s="388"/>
      <c r="K1095" s="388"/>
      <c r="L1095" s="388"/>
      <c r="M1095" s="388"/>
      <c r="N1095" s="388"/>
      <c r="O1095" s="388"/>
      <c r="P1095" s="388"/>
      <c r="Q1095" s="388"/>
    </row>
    <row r="1096" spans="7:17">
      <c r="G1096" s="388"/>
      <c r="H1096" s="388"/>
      <c r="I1096" s="388"/>
      <c r="J1096" s="388"/>
      <c r="K1096" s="388"/>
      <c r="L1096" s="388"/>
      <c r="M1096" s="388"/>
      <c r="N1096" s="388"/>
      <c r="O1096" s="388"/>
      <c r="P1096" s="388"/>
      <c r="Q1096" s="388"/>
    </row>
    <row r="1097" spans="7:17">
      <c r="G1097" s="388"/>
      <c r="H1097" s="388"/>
      <c r="I1097" s="388"/>
      <c r="J1097" s="388"/>
      <c r="K1097" s="388"/>
      <c r="L1097" s="388"/>
      <c r="M1097" s="388"/>
      <c r="N1097" s="388"/>
      <c r="O1097" s="388"/>
      <c r="P1097" s="388"/>
      <c r="Q1097" s="388"/>
    </row>
    <row r="1098" spans="7:17">
      <c r="G1098" s="388"/>
      <c r="H1098" s="388"/>
      <c r="I1098" s="388"/>
      <c r="J1098" s="388"/>
      <c r="K1098" s="388"/>
      <c r="L1098" s="388"/>
      <c r="M1098" s="388"/>
      <c r="N1098" s="388"/>
      <c r="O1098" s="388"/>
      <c r="P1098" s="388"/>
      <c r="Q1098" s="388"/>
    </row>
    <row r="1099" spans="7:17">
      <c r="G1099" s="388"/>
      <c r="H1099" s="388"/>
      <c r="I1099" s="388"/>
      <c r="J1099" s="388"/>
      <c r="K1099" s="388"/>
      <c r="L1099" s="388"/>
      <c r="M1099" s="388"/>
      <c r="N1099" s="388"/>
      <c r="O1099" s="388"/>
      <c r="P1099" s="388"/>
      <c r="Q1099" s="388"/>
    </row>
    <row r="1100" spans="7:17">
      <c r="G1100" s="388"/>
      <c r="H1100" s="388"/>
      <c r="I1100" s="388"/>
      <c r="J1100" s="388"/>
      <c r="K1100" s="388"/>
      <c r="L1100" s="388"/>
      <c r="M1100" s="388"/>
      <c r="N1100" s="388"/>
      <c r="O1100" s="388"/>
      <c r="P1100" s="388"/>
      <c r="Q1100" s="388"/>
    </row>
    <row r="1101" spans="7:17">
      <c r="G1101" s="388"/>
      <c r="H1101" s="388"/>
      <c r="I1101" s="388"/>
      <c r="J1101" s="388"/>
      <c r="K1101" s="388"/>
      <c r="L1101" s="388"/>
      <c r="M1101" s="388"/>
      <c r="N1101" s="388"/>
      <c r="O1101" s="388"/>
      <c r="P1101" s="388"/>
      <c r="Q1101" s="388"/>
    </row>
    <row r="1102" spans="7:17">
      <c r="G1102" s="388"/>
      <c r="H1102" s="388"/>
      <c r="I1102" s="388"/>
      <c r="J1102" s="388"/>
      <c r="K1102" s="388"/>
      <c r="L1102" s="388"/>
      <c r="M1102" s="388"/>
      <c r="N1102" s="388"/>
      <c r="O1102" s="388"/>
      <c r="P1102" s="388"/>
      <c r="Q1102" s="388"/>
    </row>
    <row r="1103" spans="7:17">
      <c r="G1103" s="388"/>
      <c r="H1103" s="388"/>
      <c r="I1103" s="388"/>
      <c r="J1103" s="388"/>
      <c r="K1103" s="388"/>
      <c r="L1103" s="388"/>
      <c r="M1103" s="388"/>
      <c r="N1103" s="388"/>
      <c r="O1103" s="388"/>
      <c r="P1103" s="388"/>
      <c r="Q1103" s="388"/>
    </row>
    <row r="1104" spans="7:17">
      <c r="G1104" s="388"/>
      <c r="H1104" s="388"/>
      <c r="I1104" s="388"/>
      <c r="J1104" s="388"/>
      <c r="K1104" s="388"/>
      <c r="L1104" s="388"/>
      <c r="M1104" s="388"/>
      <c r="N1104" s="388"/>
      <c r="O1104" s="388"/>
      <c r="P1104" s="388"/>
      <c r="Q1104" s="388"/>
    </row>
    <row r="1105" spans="7:17">
      <c r="G1105" s="388"/>
      <c r="H1105" s="388"/>
      <c r="I1105" s="388"/>
      <c r="J1105" s="388"/>
      <c r="K1105" s="388"/>
      <c r="L1105" s="388"/>
      <c r="M1105" s="388"/>
      <c r="N1105" s="388"/>
      <c r="O1105" s="388"/>
      <c r="P1105" s="388"/>
      <c r="Q1105" s="388"/>
    </row>
    <row r="1106" spans="7:17">
      <c r="G1106" s="388"/>
      <c r="H1106" s="388"/>
      <c r="I1106" s="388"/>
      <c r="J1106" s="388"/>
      <c r="K1106" s="388"/>
      <c r="L1106" s="388"/>
      <c r="M1106" s="388"/>
      <c r="N1106" s="388"/>
      <c r="O1106" s="388"/>
      <c r="P1106" s="388"/>
      <c r="Q1106" s="388"/>
    </row>
    <row r="1107" spans="7:17">
      <c r="G1107" s="388"/>
      <c r="H1107" s="388"/>
      <c r="I1107" s="388"/>
      <c r="J1107" s="388"/>
      <c r="K1107" s="388"/>
      <c r="L1107" s="388"/>
      <c r="M1107" s="388"/>
      <c r="N1107" s="388"/>
      <c r="O1107" s="388"/>
      <c r="P1107" s="388"/>
      <c r="Q1107" s="388"/>
    </row>
    <row r="1108" spans="7:17">
      <c r="G1108" s="388"/>
      <c r="H1108" s="388"/>
      <c r="I1108" s="388"/>
      <c r="J1108" s="388"/>
      <c r="K1108" s="388"/>
      <c r="L1108" s="388"/>
      <c r="M1108" s="388"/>
      <c r="N1108" s="388"/>
      <c r="O1108" s="388"/>
      <c r="P1108" s="388"/>
      <c r="Q1108" s="388"/>
    </row>
    <row r="1109" spans="7:17">
      <c r="G1109" s="388"/>
      <c r="H1109" s="388"/>
      <c r="I1109" s="388"/>
      <c r="J1109" s="388"/>
      <c r="K1109" s="388"/>
      <c r="L1109" s="388"/>
      <c r="M1109" s="388"/>
      <c r="N1109" s="388"/>
      <c r="O1109" s="388"/>
      <c r="P1109" s="388"/>
      <c r="Q1109" s="388"/>
    </row>
    <row r="1110" spans="7:17">
      <c r="G1110" s="388"/>
      <c r="H1110" s="388"/>
      <c r="I1110" s="388"/>
      <c r="J1110" s="388"/>
      <c r="K1110" s="388"/>
      <c r="L1110" s="388"/>
      <c r="M1110" s="388"/>
      <c r="N1110" s="388"/>
      <c r="O1110" s="388"/>
      <c r="P1110" s="388"/>
      <c r="Q1110" s="388"/>
    </row>
    <row r="1111" spans="7:17">
      <c r="G1111" s="388"/>
      <c r="H1111" s="388"/>
      <c r="I1111" s="388"/>
      <c r="J1111" s="388"/>
      <c r="K1111" s="388"/>
      <c r="L1111" s="388"/>
      <c r="M1111" s="388"/>
      <c r="N1111" s="388"/>
      <c r="O1111" s="388"/>
      <c r="P1111" s="388"/>
      <c r="Q1111" s="388"/>
    </row>
    <row r="1112" spans="7:17">
      <c r="G1112" s="388"/>
      <c r="H1112" s="388"/>
      <c r="I1112" s="388"/>
      <c r="J1112" s="388"/>
      <c r="K1112" s="388"/>
      <c r="L1112" s="388"/>
      <c r="M1112" s="388"/>
      <c r="N1112" s="388"/>
      <c r="O1112" s="388"/>
      <c r="P1112" s="388"/>
      <c r="Q1112" s="388"/>
    </row>
    <row r="1113" spans="7:17">
      <c r="G1113" s="388"/>
      <c r="H1113" s="388"/>
      <c r="I1113" s="388"/>
      <c r="J1113" s="388"/>
      <c r="K1113" s="388"/>
      <c r="L1113" s="388"/>
      <c r="M1113" s="388"/>
      <c r="N1113" s="388"/>
      <c r="O1113" s="388"/>
      <c r="P1113" s="388"/>
      <c r="Q1113" s="388"/>
    </row>
    <row r="1114" spans="7:17">
      <c r="G1114" s="388"/>
      <c r="H1114" s="388"/>
      <c r="I1114" s="388"/>
      <c r="J1114" s="388"/>
      <c r="K1114" s="388"/>
      <c r="L1114" s="388"/>
      <c r="M1114" s="388"/>
      <c r="N1114" s="388"/>
      <c r="O1114" s="388"/>
      <c r="P1114" s="388"/>
      <c r="Q1114" s="388"/>
    </row>
    <row r="1115" spans="7:17">
      <c r="G1115" s="388"/>
      <c r="H1115" s="388"/>
      <c r="I1115" s="388"/>
      <c r="J1115" s="388"/>
      <c r="K1115" s="388"/>
      <c r="L1115" s="388"/>
      <c r="M1115" s="388"/>
      <c r="N1115" s="388"/>
      <c r="O1115" s="388"/>
      <c r="P1115" s="388"/>
      <c r="Q1115" s="388"/>
    </row>
    <row r="1116" spans="7:17">
      <c r="G1116" s="388"/>
      <c r="H1116" s="388"/>
      <c r="I1116" s="388"/>
      <c r="J1116" s="388"/>
      <c r="K1116" s="388"/>
      <c r="L1116" s="388"/>
      <c r="M1116" s="388"/>
      <c r="N1116" s="388"/>
      <c r="O1116" s="388"/>
      <c r="P1116" s="388"/>
      <c r="Q1116" s="388"/>
    </row>
    <row r="1117" spans="7:17">
      <c r="G1117" s="388"/>
      <c r="H1117" s="388"/>
      <c r="I1117" s="388"/>
      <c r="J1117" s="388"/>
      <c r="K1117" s="388"/>
      <c r="L1117" s="388"/>
      <c r="M1117" s="388"/>
      <c r="N1117" s="388"/>
      <c r="O1117" s="388"/>
      <c r="P1117" s="388"/>
      <c r="Q1117" s="388"/>
    </row>
    <row r="1118" spans="7:17">
      <c r="G1118" s="388"/>
      <c r="H1118" s="388"/>
      <c r="I1118" s="388"/>
      <c r="J1118" s="388"/>
      <c r="K1118" s="388"/>
      <c r="L1118" s="388"/>
      <c r="M1118" s="388"/>
      <c r="N1118" s="388"/>
      <c r="O1118" s="388"/>
      <c r="P1118" s="388"/>
      <c r="Q1118" s="388"/>
    </row>
    <row r="1119" spans="7:17">
      <c r="G1119" s="388"/>
      <c r="H1119" s="388"/>
      <c r="I1119" s="388"/>
      <c r="J1119" s="388"/>
      <c r="K1119" s="388"/>
      <c r="L1119" s="388"/>
      <c r="M1119" s="388"/>
      <c r="N1119" s="388"/>
      <c r="O1119" s="388"/>
      <c r="P1119" s="388"/>
      <c r="Q1119" s="388"/>
    </row>
    <row r="1120" spans="7:17">
      <c r="G1120" s="388"/>
      <c r="H1120" s="388"/>
      <c r="I1120" s="388"/>
      <c r="J1120" s="388"/>
      <c r="K1120" s="388"/>
      <c r="L1120" s="388"/>
      <c r="M1120" s="388"/>
      <c r="N1120" s="388"/>
      <c r="O1120" s="388"/>
      <c r="P1120" s="388"/>
      <c r="Q1120" s="388"/>
    </row>
    <row r="1121" spans="7:17">
      <c r="G1121" s="388"/>
      <c r="H1121" s="388"/>
      <c r="I1121" s="388"/>
      <c r="J1121" s="388"/>
      <c r="K1121" s="388"/>
      <c r="L1121" s="388"/>
      <c r="M1121" s="388"/>
      <c r="N1121" s="388"/>
      <c r="O1121" s="388"/>
      <c r="P1121" s="388"/>
      <c r="Q1121" s="388"/>
    </row>
    <row r="1122" spans="7:17">
      <c r="G1122" s="388"/>
      <c r="H1122" s="388"/>
      <c r="I1122" s="388"/>
      <c r="J1122" s="388"/>
      <c r="K1122" s="388"/>
      <c r="L1122" s="388"/>
      <c r="M1122" s="388"/>
      <c r="N1122" s="388"/>
      <c r="O1122" s="388"/>
      <c r="P1122" s="388"/>
      <c r="Q1122" s="388"/>
    </row>
    <row r="1123" spans="7:17">
      <c r="G1123" s="388"/>
      <c r="H1123" s="388"/>
      <c r="I1123" s="388"/>
      <c r="J1123" s="388"/>
      <c r="K1123" s="388"/>
      <c r="L1123" s="388"/>
      <c r="M1123" s="388"/>
      <c r="N1123" s="388"/>
      <c r="O1123" s="388"/>
      <c r="P1123" s="388"/>
      <c r="Q1123" s="388"/>
    </row>
    <row r="1124" spans="7:17">
      <c r="G1124" s="388"/>
      <c r="H1124" s="388"/>
      <c r="I1124" s="388"/>
      <c r="J1124" s="388"/>
      <c r="K1124" s="388"/>
      <c r="L1124" s="388"/>
      <c r="M1124" s="388"/>
      <c r="N1124" s="388"/>
      <c r="O1124" s="388"/>
      <c r="P1124" s="388"/>
      <c r="Q1124" s="388"/>
    </row>
    <row r="1125" spans="7:17">
      <c r="G1125" s="388"/>
      <c r="H1125" s="388"/>
      <c r="I1125" s="388"/>
      <c r="J1125" s="388"/>
      <c r="K1125" s="388"/>
      <c r="L1125" s="388"/>
      <c r="M1125" s="388"/>
      <c r="N1125" s="388"/>
      <c r="O1125" s="388"/>
      <c r="P1125" s="388"/>
      <c r="Q1125" s="388"/>
    </row>
    <row r="1126" spans="7:17">
      <c r="G1126" s="388"/>
      <c r="H1126" s="388"/>
      <c r="I1126" s="388"/>
      <c r="J1126" s="388"/>
      <c r="K1126" s="388"/>
      <c r="L1126" s="388"/>
      <c r="M1126" s="388"/>
      <c r="N1126" s="388"/>
      <c r="O1126" s="388"/>
      <c r="P1126" s="388"/>
      <c r="Q1126" s="388"/>
    </row>
    <row r="1127" spans="7:17">
      <c r="G1127" s="388"/>
      <c r="H1127" s="388"/>
      <c r="I1127" s="388"/>
      <c r="J1127" s="388"/>
      <c r="K1127" s="388"/>
      <c r="L1127" s="388"/>
      <c r="M1127" s="388"/>
      <c r="N1127" s="388"/>
      <c r="O1127" s="388"/>
      <c r="P1127" s="388"/>
      <c r="Q1127" s="388"/>
    </row>
    <row r="1128" spans="7:17">
      <c r="G1128" s="388"/>
      <c r="H1128" s="388"/>
      <c r="I1128" s="388"/>
      <c r="J1128" s="388"/>
      <c r="K1128" s="388"/>
      <c r="L1128" s="388"/>
      <c r="M1128" s="388"/>
      <c r="N1128" s="388"/>
      <c r="O1128" s="388"/>
      <c r="P1128" s="388"/>
      <c r="Q1128" s="388"/>
    </row>
    <row r="1129" spans="7:17">
      <c r="G1129" s="388"/>
      <c r="H1129" s="388"/>
      <c r="I1129" s="388"/>
      <c r="J1129" s="388"/>
      <c r="K1129" s="388"/>
      <c r="L1129" s="388"/>
      <c r="M1129" s="388"/>
      <c r="N1129" s="388"/>
      <c r="O1129" s="388"/>
      <c r="P1129" s="388"/>
      <c r="Q1129" s="388"/>
    </row>
    <row r="1130" spans="7:17">
      <c r="G1130" s="388"/>
      <c r="H1130" s="388"/>
      <c r="I1130" s="388"/>
      <c r="J1130" s="388"/>
      <c r="K1130" s="388"/>
      <c r="L1130" s="388"/>
      <c r="M1130" s="388"/>
      <c r="N1130" s="388"/>
      <c r="O1130" s="388"/>
      <c r="P1130" s="388"/>
      <c r="Q1130" s="388"/>
    </row>
    <row r="1131" spans="7:17">
      <c r="G1131" s="388"/>
      <c r="H1131" s="388"/>
      <c r="I1131" s="388"/>
      <c r="J1131" s="388"/>
      <c r="K1131" s="388"/>
      <c r="L1131" s="388"/>
      <c r="M1131" s="388"/>
      <c r="N1131" s="388"/>
      <c r="O1131" s="388"/>
      <c r="P1131" s="388"/>
      <c r="Q1131" s="388"/>
    </row>
    <row r="1132" spans="7:17">
      <c r="G1132" s="388"/>
      <c r="H1132" s="388"/>
      <c r="I1132" s="388"/>
      <c r="J1132" s="388"/>
      <c r="K1132" s="388"/>
      <c r="L1132" s="388"/>
      <c r="M1132" s="388"/>
      <c r="N1132" s="388"/>
      <c r="O1132" s="388"/>
      <c r="P1132" s="388"/>
      <c r="Q1132" s="388"/>
    </row>
    <row r="1133" spans="7:17">
      <c r="G1133" s="388"/>
      <c r="H1133" s="388"/>
      <c r="I1133" s="388"/>
      <c r="J1133" s="388"/>
      <c r="K1133" s="388"/>
      <c r="L1133" s="388"/>
      <c r="M1133" s="388"/>
      <c r="N1133" s="388"/>
      <c r="O1133" s="388"/>
      <c r="P1133" s="388"/>
      <c r="Q1133" s="388"/>
    </row>
    <row r="1134" spans="7:17">
      <c r="G1134" s="388"/>
      <c r="H1134" s="388"/>
      <c r="I1134" s="388"/>
      <c r="J1134" s="388"/>
      <c r="K1134" s="388"/>
      <c r="L1134" s="388"/>
      <c r="M1134" s="388"/>
      <c r="N1134" s="388"/>
      <c r="O1134" s="388"/>
      <c r="P1134" s="388"/>
      <c r="Q1134" s="388"/>
    </row>
    <row r="1135" spans="7:17">
      <c r="G1135" s="388"/>
      <c r="H1135" s="388"/>
      <c r="I1135" s="388"/>
      <c r="J1135" s="388"/>
      <c r="K1135" s="388"/>
      <c r="L1135" s="388"/>
      <c r="M1135" s="388"/>
      <c r="N1135" s="388"/>
      <c r="O1135" s="388"/>
      <c r="P1135" s="388"/>
      <c r="Q1135" s="388"/>
    </row>
    <row r="1136" spans="7:17">
      <c r="G1136" s="388"/>
      <c r="H1136" s="388"/>
      <c r="I1136" s="388"/>
      <c r="J1136" s="388"/>
      <c r="K1136" s="388"/>
      <c r="L1136" s="388"/>
      <c r="M1136" s="388"/>
      <c r="N1136" s="388"/>
      <c r="O1136" s="388"/>
      <c r="P1136" s="388"/>
      <c r="Q1136" s="388"/>
    </row>
    <row r="1137" spans="7:17">
      <c r="G1137" s="388"/>
      <c r="H1137" s="388"/>
      <c r="I1137" s="388"/>
      <c r="J1137" s="388"/>
      <c r="K1137" s="388"/>
      <c r="L1137" s="388"/>
      <c r="M1137" s="388"/>
      <c r="N1137" s="388"/>
      <c r="O1137" s="388"/>
      <c r="P1137" s="388"/>
      <c r="Q1137" s="388"/>
    </row>
    <row r="1138" spans="7:17">
      <c r="G1138" s="388"/>
      <c r="H1138" s="388"/>
      <c r="I1138" s="388"/>
      <c r="J1138" s="388"/>
      <c r="K1138" s="388"/>
      <c r="L1138" s="388"/>
      <c r="M1138" s="388"/>
      <c r="N1138" s="388"/>
      <c r="O1138" s="388"/>
      <c r="P1138" s="388"/>
      <c r="Q1138" s="388"/>
    </row>
    <row r="1139" spans="7:17">
      <c r="G1139" s="388"/>
      <c r="H1139" s="388"/>
      <c r="I1139" s="388"/>
      <c r="J1139" s="388"/>
      <c r="K1139" s="388"/>
      <c r="L1139" s="388"/>
      <c r="M1139" s="388"/>
      <c r="N1139" s="388"/>
      <c r="O1139" s="388"/>
      <c r="P1139" s="388"/>
      <c r="Q1139" s="388"/>
    </row>
    <row r="1140" spans="7:17">
      <c r="G1140" s="388"/>
      <c r="H1140" s="388"/>
      <c r="I1140" s="388"/>
      <c r="J1140" s="388"/>
      <c r="K1140" s="388"/>
      <c r="L1140" s="388"/>
      <c r="M1140" s="388"/>
      <c r="N1140" s="388"/>
      <c r="O1140" s="388"/>
      <c r="P1140" s="388"/>
      <c r="Q1140" s="388"/>
    </row>
    <row r="1141" spans="7:17">
      <c r="G1141" s="388"/>
      <c r="H1141" s="388"/>
      <c r="I1141" s="388"/>
      <c r="J1141" s="388"/>
      <c r="K1141" s="388"/>
      <c r="L1141" s="388"/>
      <c r="M1141" s="388"/>
      <c r="N1141" s="388"/>
      <c r="O1141" s="388"/>
      <c r="P1141" s="388"/>
      <c r="Q1141" s="388"/>
    </row>
    <row r="1142" spans="7:17">
      <c r="G1142" s="388"/>
      <c r="H1142" s="388"/>
      <c r="I1142" s="388"/>
      <c r="J1142" s="388"/>
      <c r="K1142" s="388"/>
      <c r="L1142" s="388"/>
      <c r="M1142" s="388"/>
      <c r="N1142" s="388"/>
      <c r="O1142" s="388"/>
      <c r="P1142" s="388"/>
      <c r="Q1142" s="388"/>
    </row>
    <row r="1143" spans="7:17">
      <c r="G1143" s="388"/>
      <c r="H1143" s="388"/>
      <c r="I1143" s="388"/>
      <c r="J1143" s="388"/>
      <c r="K1143" s="388"/>
      <c r="L1143" s="388"/>
      <c r="M1143" s="388"/>
      <c r="N1143" s="388"/>
      <c r="O1143" s="388"/>
      <c r="P1143" s="388"/>
      <c r="Q1143" s="388"/>
    </row>
    <row r="1144" spans="7:17">
      <c r="G1144" s="388"/>
      <c r="H1144" s="388"/>
      <c r="I1144" s="388"/>
      <c r="J1144" s="388"/>
      <c r="K1144" s="388"/>
      <c r="L1144" s="388"/>
      <c r="M1144" s="388"/>
      <c r="N1144" s="388"/>
      <c r="O1144" s="388"/>
      <c r="P1144" s="388"/>
      <c r="Q1144" s="388"/>
    </row>
    <row r="1145" spans="7:17">
      <c r="G1145" s="388"/>
      <c r="H1145" s="388"/>
      <c r="I1145" s="388"/>
      <c r="J1145" s="388"/>
      <c r="K1145" s="388"/>
      <c r="L1145" s="388"/>
      <c r="M1145" s="388"/>
      <c r="N1145" s="388"/>
      <c r="O1145" s="388"/>
      <c r="P1145" s="388"/>
      <c r="Q1145" s="388"/>
    </row>
    <row r="1146" spans="7:17">
      <c r="G1146" s="388"/>
      <c r="H1146" s="388"/>
      <c r="I1146" s="388"/>
      <c r="J1146" s="388"/>
      <c r="K1146" s="388"/>
      <c r="L1146" s="388"/>
      <c r="M1146" s="388"/>
      <c r="N1146" s="388"/>
      <c r="O1146" s="388"/>
      <c r="P1146" s="388"/>
      <c r="Q1146" s="388"/>
    </row>
    <row r="1147" spans="7:17">
      <c r="G1147" s="388"/>
      <c r="H1147" s="388"/>
      <c r="I1147" s="388"/>
      <c r="J1147" s="388"/>
      <c r="K1147" s="388"/>
      <c r="L1147" s="388"/>
      <c r="M1147" s="388"/>
      <c r="N1147" s="388"/>
      <c r="O1147" s="388"/>
      <c r="P1147" s="388"/>
      <c r="Q1147" s="388"/>
    </row>
    <row r="1148" spans="7:17">
      <c r="G1148" s="388"/>
      <c r="H1148" s="388"/>
      <c r="I1148" s="388"/>
      <c r="J1148" s="388"/>
      <c r="K1148" s="388"/>
      <c r="L1148" s="388"/>
      <c r="M1148" s="388"/>
      <c r="N1148" s="388"/>
      <c r="O1148" s="388"/>
      <c r="P1148" s="388"/>
      <c r="Q1148" s="388"/>
    </row>
    <row r="1149" spans="7:17">
      <c r="G1149" s="388"/>
      <c r="H1149" s="388"/>
      <c r="I1149" s="388"/>
      <c r="J1149" s="388"/>
      <c r="K1149" s="388"/>
      <c r="L1149" s="388"/>
      <c r="M1149" s="388"/>
      <c r="N1149" s="388"/>
      <c r="O1149" s="388"/>
      <c r="P1149" s="388"/>
      <c r="Q1149" s="388"/>
    </row>
    <row r="1150" spans="7:17">
      <c r="G1150" s="388"/>
      <c r="H1150" s="388"/>
      <c r="I1150" s="388"/>
      <c r="J1150" s="388"/>
      <c r="K1150" s="388"/>
      <c r="L1150" s="388"/>
      <c r="M1150" s="388"/>
      <c r="N1150" s="388"/>
      <c r="O1150" s="388"/>
      <c r="P1150" s="388"/>
      <c r="Q1150" s="388"/>
    </row>
    <row r="1151" spans="7:17">
      <c r="G1151" s="388"/>
      <c r="H1151" s="388"/>
      <c r="I1151" s="388"/>
      <c r="J1151" s="388"/>
      <c r="K1151" s="388"/>
      <c r="L1151" s="388"/>
      <c r="M1151" s="388"/>
      <c r="N1151" s="388"/>
      <c r="O1151" s="388"/>
      <c r="P1151" s="388"/>
      <c r="Q1151" s="388"/>
    </row>
    <row r="1152" spans="7:17">
      <c r="G1152" s="388"/>
      <c r="H1152" s="388"/>
      <c r="I1152" s="388"/>
      <c r="J1152" s="388"/>
      <c r="K1152" s="388"/>
      <c r="L1152" s="388"/>
      <c r="M1152" s="388"/>
      <c r="N1152" s="388"/>
      <c r="O1152" s="388"/>
      <c r="P1152" s="388"/>
      <c r="Q1152" s="388"/>
    </row>
    <row r="1153" spans="7:17">
      <c r="G1153" s="388"/>
      <c r="H1153" s="388"/>
      <c r="I1153" s="388"/>
      <c r="J1153" s="388"/>
      <c r="K1153" s="388"/>
      <c r="L1153" s="388"/>
      <c r="M1153" s="388"/>
      <c r="N1153" s="388"/>
      <c r="O1153" s="388"/>
      <c r="P1153" s="388"/>
      <c r="Q1153" s="388"/>
    </row>
    <row r="1154" spans="7:17">
      <c r="G1154" s="388"/>
      <c r="H1154" s="388"/>
      <c r="I1154" s="388"/>
      <c r="J1154" s="388"/>
      <c r="K1154" s="388"/>
      <c r="L1154" s="388"/>
      <c r="M1154" s="388"/>
      <c r="N1154" s="388"/>
      <c r="O1154" s="388"/>
      <c r="P1154" s="388"/>
      <c r="Q1154" s="388"/>
    </row>
    <row r="1155" spans="7:17">
      <c r="G1155" s="388"/>
      <c r="H1155" s="388"/>
      <c r="I1155" s="388"/>
      <c r="J1155" s="388"/>
      <c r="K1155" s="388"/>
      <c r="L1155" s="388"/>
      <c r="M1155" s="388"/>
      <c r="N1155" s="388"/>
      <c r="O1155" s="388"/>
      <c r="P1155" s="388"/>
      <c r="Q1155" s="388"/>
    </row>
    <row r="1156" spans="7:17">
      <c r="G1156" s="388"/>
      <c r="H1156" s="388"/>
      <c r="I1156" s="388"/>
      <c r="J1156" s="388"/>
      <c r="K1156" s="388"/>
      <c r="L1156" s="388"/>
      <c r="M1156" s="388"/>
      <c r="N1156" s="388"/>
      <c r="O1156" s="388"/>
      <c r="P1156" s="388"/>
      <c r="Q1156" s="388"/>
    </row>
    <row r="1157" spans="7:17">
      <c r="G1157" s="388"/>
      <c r="H1157" s="388"/>
      <c r="I1157" s="388"/>
      <c r="J1157" s="388"/>
      <c r="K1157" s="388"/>
      <c r="L1157" s="388"/>
      <c r="M1157" s="388"/>
      <c r="N1157" s="388"/>
      <c r="O1157" s="388"/>
      <c r="P1157" s="388"/>
      <c r="Q1157" s="388"/>
    </row>
    <row r="1158" spans="7:17">
      <c r="G1158" s="388"/>
      <c r="H1158" s="388"/>
      <c r="I1158" s="388"/>
      <c r="J1158" s="388"/>
      <c r="K1158" s="388"/>
      <c r="L1158" s="388"/>
      <c r="M1158" s="388"/>
      <c r="N1158" s="388"/>
      <c r="O1158" s="388"/>
      <c r="P1158" s="388"/>
      <c r="Q1158" s="388"/>
    </row>
    <row r="1159" spans="7:17">
      <c r="G1159" s="388"/>
      <c r="H1159" s="388"/>
      <c r="I1159" s="388"/>
      <c r="J1159" s="388"/>
      <c r="K1159" s="388"/>
      <c r="L1159" s="388"/>
      <c r="M1159" s="388"/>
      <c r="N1159" s="388"/>
      <c r="O1159" s="388"/>
      <c r="P1159" s="388"/>
      <c r="Q1159" s="388"/>
    </row>
    <row r="1160" spans="7:17">
      <c r="G1160" s="388"/>
      <c r="H1160" s="388"/>
      <c r="I1160" s="388"/>
      <c r="J1160" s="388"/>
      <c r="K1160" s="388"/>
      <c r="L1160" s="388"/>
      <c r="M1160" s="388"/>
      <c r="N1160" s="388"/>
      <c r="O1160" s="388"/>
      <c r="P1160" s="388"/>
      <c r="Q1160" s="388"/>
    </row>
    <row r="1161" spans="7:17">
      <c r="G1161" s="388"/>
      <c r="H1161" s="388"/>
      <c r="I1161" s="388"/>
      <c r="J1161" s="388"/>
      <c r="K1161" s="388"/>
      <c r="L1161" s="388"/>
      <c r="M1161" s="388"/>
      <c r="N1161" s="388"/>
      <c r="O1161" s="388"/>
      <c r="P1161" s="388"/>
      <c r="Q1161" s="388"/>
    </row>
    <row r="1162" spans="7:17">
      <c r="G1162" s="388"/>
      <c r="H1162" s="388"/>
      <c r="I1162" s="388"/>
      <c r="J1162" s="388"/>
      <c r="K1162" s="388"/>
      <c r="L1162" s="388"/>
      <c r="M1162" s="388"/>
      <c r="N1162" s="388"/>
      <c r="O1162" s="388"/>
      <c r="P1162" s="388"/>
      <c r="Q1162" s="388"/>
    </row>
    <row r="1163" spans="7:17">
      <c r="G1163" s="388"/>
      <c r="H1163" s="388"/>
      <c r="I1163" s="388"/>
      <c r="J1163" s="388"/>
      <c r="K1163" s="388"/>
      <c r="L1163" s="388"/>
      <c r="M1163" s="388"/>
      <c r="N1163" s="388"/>
      <c r="O1163" s="388"/>
      <c r="P1163" s="388"/>
      <c r="Q1163" s="388"/>
    </row>
    <row r="1164" spans="7:17">
      <c r="G1164" s="388"/>
      <c r="H1164" s="388"/>
      <c r="I1164" s="388"/>
      <c r="J1164" s="388"/>
      <c r="K1164" s="388"/>
      <c r="L1164" s="388"/>
      <c r="M1164" s="388"/>
      <c r="N1164" s="388"/>
      <c r="O1164" s="388"/>
      <c r="P1164" s="388"/>
      <c r="Q1164" s="388"/>
    </row>
    <row r="1165" spans="7:17">
      <c r="G1165" s="388"/>
      <c r="H1165" s="388"/>
      <c r="I1165" s="388"/>
      <c r="J1165" s="388"/>
      <c r="K1165" s="388"/>
      <c r="L1165" s="388"/>
      <c r="M1165" s="388"/>
      <c r="N1165" s="388"/>
      <c r="O1165" s="388"/>
      <c r="P1165" s="388"/>
      <c r="Q1165" s="388"/>
    </row>
    <row r="1166" spans="7:17">
      <c r="G1166" s="388"/>
      <c r="H1166" s="388"/>
      <c r="I1166" s="388"/>
      <c r="J1166" s="388"/>
      <c r="K1166" s="388"/>
      <c r="L1166" s="388"/>
      <c r="M1166" s="388"/>
      <c r="N1166" s="388"/>
      <c r="O1166" s="388"/>
      <c r="P1166" s="388"/>
      <c r="Q1166" s="388"/>
    </row>
    <row r="1167" spans="7:17">
      <c r="G1167" s="388"/>
      <c r="H1167" s="388"/>
      <c r="I1167" s="388"/>
      <c r="J1167" s="388"/>
      <c r="K1167" s="388"/>
      <c r="L1167" s="388"/>
      <c r="M1167" s="388"/>
      <c r="N1167" s="388"/>
      <c r="O1167" s="388"/>
      <c r="P1167" s="388"/>
      <c r="Q1167" s="388"/>
    </row>
    <row r="1168" spans="7:17">
      <c r="G1168" s="388"/>
      <c r="H1168" s="388"/>
      <c r="I1168" s="388"/>
      <c r="J1168" s="388"/>
      <c r="K1168" s="388"/>
      <c r="L1168" s="388"/>
      <c r="M1168" s="388"/>
      <c r="N1168" s="388"/>
      <c r="O1168" s="388"/>
      <c r="P1168" s="388"/>
      <c r="Q1168" s="388"/>
    </row>
    <row r="1169" spans="7:17">
      <c r="G1169" s="388"/>
      <c r="H1169" s="388"/>
      <c r="I1169" s="388"/>
      <c r="J1169" s="388"/>
      <c r="K1169" s="388"/>
      <c r="L1169" s="388"/>
      <c r="M1169" s="388"/>
      <c r="N1169" s="388"/>
      <c r="O1169" s="388"/>
      <c r="P1169" s="388"/>
      <c r="Q1169" s="388"/>
    </row>
    <row r="1170" spans="7:17">
      <c r="G1170" s="388"/>
      <c r="H1170" s="388"/>
      <c r="I1170" s="388"/>
      <c r="J1170" s="388"/>
      <c r="K1170" s="388"/>
      <c r="L1170" s="388"/>
      <c r="M1170" s="388"/>
      <c r="N1170" s="388"/>
      <c r="O1170" s="388"/>
      <c r="P1170" s="388"/>
      <c r="Q1170" s="388"/>
    </row>
    <row r="1171" spans="7:17">
      <c r="G1171" s="388"/>
      <c r="H1171" s="388"/>
      <c r="I1171" s="388"/>
      <c r="J1171" s="388"/>
      <c r="K1171" s="388"/>
      <c r="L1171" s="388"/>
      <c r="M1171" s="388"/>
      <c r="N1171" s="388"/>
      <c r="O1171" s="388"/>
      <c r="P1171" s="388"/>
      <c r="Q1171" s="388"/>
    </row>
    <row r="1172" spans="7:17">
      <c r="G1172" s="388"/>
      <c r="H1172" s="388"/>
      <c r="I1172" s="388"/>
      <c r="J1172" s="388"/>
      <c r="K1172" s="388"/>
      <c r="L1172" s="388"/>
      <c r="M1172" s="388"/>
      <c r="N1172" s="388"/>
      <c r="O1172" s="388"/>
      <c r="P1172" s="388"/>
      <c r="Q1172" s="388"/>
    </row>
    <row r="1173" spans="7:17">
      <c r="G1173" s="388"/>
      <c r="H1173" s="388"/>
      <c r="I1173" s="388"/>
      <c r="J1173" s="388"/>
      <c r="K1173" s="388"/>
      <c r="L1173" s="388"/>
      <c r="M1173" s="388"/>
      <c r="N1173" s="388"/>
      <c r="O1173" s="388"/>
      <c r="P1173" s="388"/>
      <c r="Q1173" s="388"/>
    </row>
    <row r="1174" spans="7:17">
      <c r="G1174" s="388"/>
      <c r="H1174" s="388"/>
      <c r="I1174" s="388"/>
      <c r="J1174" s="388"/>
      <c r="K1174" s="388"/>
      <c r="L1174" s="388"/>
      <c r="M1174" s="388"/>
      <c r="N1174" s="388"/>
      <c r="O1174" s="388"/>
      <c r="P1174" s="388"/>
      <c r="Q1174" s="388"/>
    </row>
    <row r="1175" spans="7:17">
      <c r="G1175" s="388"/>
      <c r="H1175" s="388"/>
      <c r="I1175" s="388"/>
      <c r="J1175" s="388"/>
      <c r="K1175" s="388"/>
      <c r="L1175" s="388"/>
      <c r="M1175" s="388"/>
      <c r="N1175" s="388"/>
      <c r="O1175" s="388"/>
      <c r="P1175" s="388"/>
      <c r="Q1175" s="388"/>
    </row>
    <row r="1176" spans="7:17">
      <c r="G1176" s="388"/>
      <c r="H1176" s="388"/>
      <c r="I1176" s="388"/>
      <c r="J1176" s="388"/>
      <c r="K1176" s="388"/>
      <c r="L1176" s="388"/>
      <c r="M1176" s="388"/>
      <c r="N1176" s="388"/>
      <c r="O1176" s="388"/>
      <c r="P1176" s="388"/>
      <c r="Q1176" s="388"/>
    </row>
    <row r="1177" spans="7:17">
      <c r="G1177" s="388"/>
      <c r="H1177" s="388"/>
      <c r="I1177" s="388"/>
      <c r="J1177" s="388"/>
      <c r="K1177" s="388"/>
      <c r="L1177" s="388"/>
      <c r="M1177" s="388"/>
      <c r="N1177" s="388"/>
      <c r="O1177" s="388"/>
      <c r="P1177" s="388"/>
      <c r="Q1177" s="388"/>
    </row>
    <row r="1178" spans="7:17">
      <c r="G1178" s="388"/>
      <c r="H1178" s="388"/>
      <c r="I1178" s="388"/>
      <c r="J1178" s="388"/>
      <c r="K1178" s="388"/>
      <c r="L1178" s="388"/>
      <c r="M1178" s="388"/>
      <c r="N1178" s="388"/>
      <c r="O1178" s="388"/>
      <c r="P1178" s="388"/>
      <c r="Q1178" s="388"/>
    </row>
    <row r="1179" spans="7:17">
      <c r="G1179" s="388"/>
      <c r="H1179" s="388"/>
      <c r="I1179" s="388"/>
      <c r="J1179" s="388"/>
      <c r="K1179" s="388"/>
      <c r="L1179" s="388"/>
      <c r="M1179" s="388"/>
      <c r="N1179" s="388"/>
      <c r="O1179" s="388"/>
      <c r="P1179" s="388"/>
      <c r="Q1179" s="388"/>
    </row>
    <row r="1180" spans="7:17">
      <c r="G1180" s="388"/>
      <c r="H1180" s="388"/>
      <c r="I1180" s="388"/>
      <c r="J1180" s="388"/>
      <c r="K1180" s="388"/>
      <c r="L1180" s="388"/>
      <c r="M1180" s="388"/>
      <c r="N1180" s="388"/>
      <c r="O1180" s="388"/>
      <c r="P1180" s="388"/>
      <c r="Q1180" s="388"/>
    </row>
    <row r="1181" spans="7:17">
      <c r="G1181" s="388"/>
      <c r="H1181" s="388"/>
      <c r="I1181" s="388"/>
      <c r="J1181" s="388"/>
      <c r="K1181" s="388"/>
      <c r="L1181" s="388"/>
      <c r="M1181" s="388"/>
      <c r="N1181" s="388"/>
      <c r="O1181" s="388"/>
      <c r="P1181" s="388"/>
      <c r="Q1181" s="388"/>
    </row>
    <row r="1182" spans="7:17">
      <c r="G1182" s="388"/>
      <c r="H1182" s="388"/>
      <c r="I1182" s="388"/>
      <c r="J1182" s="388"/>
      <c r="K1182" s="388"/>
      <c r="L1182" s="388"/>
      <c r="M1182" s="388"/>
      <c r="N1182" s="388"/>
      <c r="O1182" s="388"/>
      <c r="P1182" s="388"/>
      <c r="Q1182" s="388"/>
    </row>
    <row r="1183" spans="7:17">
      <c r="G1183" s="388"/>
      <c r="H1183" s="388"/>
      <c r="I1183" s="388"/>
      <c r="J1183" s="388"/>
      <c r="K1183" s="388"/>
      <c r="L1183" s="388"/>
      <c r="M1183" s="388"/>
      <c r="N1183" s="388"/>
      <c r="O1183" s="388"/>
      <c r="P1183" s="388"/>
      <c r="Q1183" s="388"/>
    </row>
    <row r="1184" spans="7:17">
      <c r="G1184" s="388"/>
      <c r="H1184" s="388"/>
      <c r="I1184" s="388"/>
      <c r="J1184" s="388"/>
      <c r="K1184" s="388"/>
      <c r="L1184" s="388"/>
      <c r="M1184" s="388"/>
      <c r="N1184" s="388"/>
      <c r="O1184" s="388"/>
      <c r="P1184" s="388"/>
      <c r="Q1184" s="388"/>
    </row>
    <row r="1185" spans="7:17">
      <c r="G1185" s="388"/>
      <c r="H1185" s="388"/>
      <c r="I1185" s="388"/>
      <c r="J1185" s="388"/>
      <c r="K1185" s="388"/>
      <c r="L1185" s="388"/>
      <c r="M1185" s="388"/>
      <c r="N1185" s="388"/>
      <c r="O1185" s="388"/>
      <c r="P1185" s="388"/>
      <c r="Q1185" s="388"/>
    </row>
    <row r="1186" spans="7:17">
      <c r="G1186" s="388"/>
      <c r="H1186" s="388"/>
      <c r="I1186" s="388"/>
      <c r="J1186" s="388"/>
      <c r="K1186" s="388"/>
      <c r="L1186" s="388"/>
      <c r="M1186" s="388"/>
      <c r="N1186" s="388"/>
      <c r="O1186" s="388"/>
      <c r="P1186" s="388"/>
      <c r="Q1186" s="388"/>
    </row>
    <row r="1187" spans="7:17">
      <c r="G1187" s="388"/>
      <c r="H1187" s="388"/>
      <c r="I1187" s="388"/>
      <c r="J1187" s="388"/>
      <c r="K1187" s="388"/>
      <c r="L1187" s="388"/>
      <c r="M1187" s="388"/>
      <c r="N1187" s="388"/>
      <c r="O1187" s="388"/>
      <c r="P1187" s="388"/>
      <c r="Q1187" s="388"/>
    </row>
    <row r="1188" spans="7:17">
      <c r="G1188" s="388"/>
      <c r="H1188" s="388"/>
      <c r="I1188" s="388"/>
      <c r="J1188" s="388"/>
      <c r="K1188" s="388"/>
      <c r="L1188" s="388"/>
      <c r="M1188" s="388"/>
      <c r="N1188" s="388"/>
      <c r="O1188" s="388"/>
      <c r="P1188" s="388"/>
      <c r="Q1188" s="388"/>
    </row>
    <row r="1189" spans="7:17">
      <c r="G1189" s="388"/>
      <c r="H1189" s="388"/>
      <c r="I1189" s="388"/>
      <c r="J1189" s="388"/>
      <c r="K1189" s="388"/>
      <c r="L1189" s="388"/>
      <c r="M1189" s="388"/>
      <c r="N1189" s="388"/>
      <c r="O1189" s="388"/>
      <c r="P1189" s="388"/>
      <c r="Q1189" s="388"/>
    </row>
    <row r="1190" spans="7:17">
      <c r="G1190" s="388"/>
      <c r="H1190" s="388"/>
      <c r="I1190" s="388"/>
      <c r="J1190" s="388"/>
      <c r="K1190" s="388"/>
      <c r="L1190" s="388"/>
      <c r="M1190" s="388"/>
      <c r="N1190" s="388"/>
      <c r="O1190" s="388"/>
      <c r="P1190" s="388"/>
      <c r="Q1190" s="388"/>
    </row>
    <row r="1191" spans="7:17">
      <c r="G1191" s="388"/>
      <c r="H1191" s="388"/>
      <c r="I1191" s="388"/>
      <c r="J1191" s="388"/>
      <c r="K1191" s="388"/>
      <c r="L1191" s="388"/>
      <c r="M1191" s="388"/>
      <c r="N1191" s="388"/>
      <c r="O1191" s="388"/>
      <c r="P1191" s="388"/>
      <c r="Q1191" s="388"/>
    </row>
    <row r="1192" spans="7:17">
      <c r="G1192" s="388"/>
      <c r="H1192" s="388"/>
      <c r="I1192" s="388"/>
      <c r="J1192" s="388"/>
      <c r="K1192" s="388"/>
      <c r="L1192" s="388"/>
      <c r="M1192" s="388"/>
      <c r="N1192" s="388"/>
      <c r="O1192" s="388"/>
      <c r="P1192" s="388"/>
      <c r="Q1192" s="388"/>
    </row>
    <row r="1193" spans="7:17">
      <c r="G1193" s="388"/>
      <c r="H1193" s="388"/>
      <c r="I1193" s="388"/>
      <c r="J1193" s="388"/>
      <c r="K1193" s="388"/>
      <c r="L1193" s="388"/>
      <c r="M1193" s="388"/>
      <c r="N1193" s="388"/>
      <c r="O1193" s="388"/>
      <c r="P1193" s="388"/>
      <c r="Q1193" s="388"/>
    </row>
    <row r="1194" spans="7:17">
      <c r="G1194" s="388"/>
      <c r="H1194" s="388"/>
      <c r="I1194" s="388"/>
      <c r="J1194" s="388"/>
      <c r="K1194" s="388"/>
      <c r="L1194" s="388"/>
      <c r="M1194" s="388"/>
      <c r="N1194" s="388"/>
      <c r="O1194" s="388"/>
      <c r="P1194" s="388"/>
      <c r="Q1194" s="388"/>
    </row>
    <row r="1195" spans="7:17">
      <c r="G1195" s="388"/>
      <c r="H1195" s="388"/>
      <c r="I1195" s="388"/>
      <c r="J1195" s="388"/>
      <c r="K1195" s="388"/>
      <c r="L1195" s="388"/>
      <c r="M1195" s="388"/>
      <c r="N1195" s="388"/>
      <c r="O1195" s="388"/>
      <c r="P1195" s="388"/>
      <c r="Q1195" s="388"/>
    </row>
    <row r="1196" spans="7:17">
      <c r="G1196" s="388"/>
      <c r="H1196" s="388"/>
      <c r="I1196" s="388"/>
      <c r="J1196" s="388"/>
      <c r="K1196" s="388"/>
      <c r="L1196" s="388"/>
      <c r="M1196" s="388"/>
      <c r="N1196" s="388"/>
      <c r="O1196" s="388"/>
      <c r="P1196" s="388"/>
      <c r="Q1196" s="388"/>
    </row>
    <row r="1197" spans="7:17">
      <c r="G1197" s="388"/>
      <c r="H1197" s="388"/>
      <c r="I1197" s="388"/>
      <c r="J1197" s="388"/>
      <c r="K1197" s="388"/>
      <c r="L1197" s="388"/>
      <c r="M1197" s="388"/>
      <c r="N1197" s="388"/>
      <c r="O1197" s="388"/>
      <c r="P1197" s="388"/>
      <c r="Q1197" s="388"/>
    </row>
    <row r="1198" spans="7:17">
      <c r="G1198" s="388"/>
      <c r="H1198" s="388"/>
      <c r="I1198" s="388"/>
      <c r="J1198" s="388"/>
      <c r="K1198" s="388"/>
      <c r="L1198" s="388"/>
      <c r="M1198" s="388"/>
      <c r="N1198" s="388"/>
      <c r="O1198" s="388"/>
      <c r="P1198" s="388"/>
      <c r="Q1198" s="388"/>
    </row>
    <row r="1199" spans="7:17">
      <c r="G1199" s="388"/>
      <c r="H1199" s="388"/>
      <c r="I1199" s="388"/>
      <c r="J1199" s="388"/>
      <c r="K1199" s="388"/>
      <c r="L1199" s="388"/>
      <c r="M1199" s="388"/>
      <c r="N1199" s="388"/>
      <c r="O1199" s="388"/>
      <c r="P1199" s="388"/>
      <c r="Q1199" s="388"/>
    </row>
    <row r="1200" spans="7:17">
      <c r="G1200" s="388"/>
      <c r="H1200" s="388"/>
      <c r="I1200" s="388"/>
      <c r="J1200" s="388"/>
      <c r="K1200" s="388"/>
      <c r="L1200" s="388"/>
      <c r="M1200" s="388"/>
      <c r="N1200" s="388"/>
      <c r="O1200" s="388"/>
      <c r="P1200" s="388"/>
      <c r="Q1200" s="388"/>
    </row>
    <row r="1201" spans="7:17">
      <c r="G1201" s="388"/>
      <c r="H1201" s="388"/>
      <c r="I1201" s="388"/>
      <c r="J1201" s="388"/>
      <c r="K1201" s="388"/>
      <c r="L1201" s="388"/>
      <c r="M1201" s="388"/>
      <c r="N1201" s="388"/>
      <c r="O1201" s="388"/>
      <c r="P1201" s="388"/>
      <c r="Q1201" s="388"/>
    </row>
    <row r="1202" spans="7:17">
      <c r="G1202" s="388"/>
      <c r="H1202" s="388"/>
      <c r="I1202" s="388"/>
      <c r="J1202" s="388"/>
      <c r="K1202" s="388"/>
      <c r="L1202" s="388"/>
      <c r="M1202" s="388"/>
      <c r="N1202" s="388"/>
      <c r="O1202" s="388"/>
      <c r="P1202" s="388"/>
      <c r="Q1202" s="388"/>
    </row>
    <row r="1203" spans="7:17">
      <c r="G1203" s="388"/>
      <c r="H1203" s="388"/>
      <c r="I1203" s="388"/>
      <c r="J1203" s="388"/>
      <c r="K1203" s="388"/>
      <c r="L1203" s="388"/>
      <c r="M1203" s="388"/>
      <c r="N1203" s="388"/>
      <c r="O1203" s="388"/>
      <c r="P1203" s="388"/>
      <c r="Q1203" s="388"/>
    </row>
    <row r="1204" spans="7:17">
      <c r="G1204" s="388"/>
      <c r="H1204" s="388"/>
      <c r="I1204" s="388"/>
      <c r="J1204" s="388"/>
      <c r="K1204" s="388"/>
      <c r="L1204" s="388"/>
      <c r="M1204" s="388"/>
      <c r="N1204" s="388"/>
      <c r="O1204" s="388"/>
      <c r="P1204" s="388"/>
      <c r="Q1204" s="388"/>
    </row>
    <row r="1205" spans="7:17">
      <c r="G1205" s="388"/>
      <c r="H1205" s="388"/>
      <c r="I1205" s="388"/>
      <c r="J1205" s="388"/>
      <c r="K1205" s="388"/>
      <c r="L1205" s="388"/>
      <c r="M1205" s="388"/>
      <c r="N1205" s="388"/>
      <c r="O1205" s="388"/>
      <c r="P1205" s="388"/>
      <c r="Q1205" s="388"/>
    </row>
    <row r="1206" spans="7:17">
      <c r="G1206" s="388"/>
      <c r="H1206" s="388"/>
      <c r="I1206" s="388"/>
      <c r="J1206" s="388"/>
      <c r="K1206" s="388"/>
      <c r="L1206" s="388"/>
      <c r="M1206" s="388"/>
      <c r="N1206" s="388"/>
      <c r="O1206" s="388"/>
      <c r="P1206" s="388"/>
      <c r="Q1206" s="388"/>
    </row>
    <row r="1207" spans="7:17">
      <c r="G1207" s="388"/>
      <c r="H1207" s="388"/>
      <c r="I1207" s="388"/>
      <c r="J1207" s="388"/>
      <c r="K1207" s="388"/>
      <c r="L1207" s="388"/>
      <c r="M1207" s="388"/>
      <c r="N1207" s="388"/>
      <c r="O1207" s="388"/>
      <c r="P1207" s="388"/>
      <c r="Q1207" s="388"/>
    </row>
    <row r="1208" spans="7:17">
      <c r="G1208" s="388"/>
      <c r="H1208" s="388"/>
      <c r="I1208" s="388"/>
      <c r="J1208" s="388"/>
      <c r="K1208" s="388"/>
      <c r="L1208" s="388"/>
      <c r="M1208" s="388"/>
      <c r="N1208" s="388"/>
      <c r="O1208" s="388"/>
      <c r="P1208" s="388"/>
      <c r="Q1208" s="388"/>
    </row>
    <row r="1209" spans="7:17">
      <c r="G1209" s="388"/>
      <c r="H1209" s="388"/>
      <c r="I1209" s="388"/>
      <c r="J1209" s="388"/>
      <c r="K1209" s="388"/>
      <c r="L1209" s="388"/>
      <c r="M1209" s="388"/>
      <c r="N1209" s="388"/>
      <c r="O1209" s="388"/>
      <c r="P1209" s="388"/>
      <c r="Q1209" s="388"/>
    </row>
    <row r="1210" spans="7:17">
      <c r="G1210" s="388"/>
      <c r="H1210" s="388"/>
      <c r="I1210" s="388"/>
      <c r="J1210" s="388"/>
      <c r="K1210" s="388"/>
      <c r="L1210" s="388"/>
      <c r="M1210" s="388"/>
      <c r="N1210" s="388"/>
      <c r="O1210" s="388"/>
      <c r="P1210" s="388"/>
      <c r="Q1210" s="388"/>
    </row>
    <row r="1211" spans="7:17">
      <c r="G1211" s="388"/>
      <c r="H1211" s="388"/>
      <c r="I1211" s="388"/>
      <c r="J1211" s="388"/>
      <c r="K1211" s="388"/>
      <c r="L1211" s="388"/>
      <c r="M1211" s="388"/>
      <c r="N1211" s="388"/>
      <c r="O1211" s="388"/>
      <c r="P1211" s="388"/>
      <c r="Q1211" s="388"/>
    </row>
    <row r="1212" spans="7:17">
      <c r="G1212" s="388"/>
      <c r="H1212" s="388"/>
      <c r="I1212" s="388"/>
      <c r="J1212" s="388"/>
      <c r="K1212" s="388"/>
      <c r="L1212" s="388"/>
      <c r="M1212" s="388"/>
      <c r="N1212" s="388"/>
      <c r="O1212" s="388"/>
      <c r="P1212" s="388"/>
      <c r="Q1212" s="388"/>
    </row>
    <row r="1213" spans="7:17">
      <c r="G1213" s="388"/>
      <c r="H1213" s="388"/>
      <c r="I1213" s="388"/>
      <c r="J1213" s="388"/>
      <c r="K1213" s="388"/>
      <c r="L1213" s="388"/>
      <c r="M1213" s="388"/>
      <c r="N1213" s="388"/>
      <c r="O1213" s="388"/>
      <c r="P1213" s="388"/>
      <c r="Q1213" s="388"/>
    </row>
    <row r="1214" spans="7:17">
      <c r="G1214" s="388"/>
      <c r="H1214" s="388"/>
      <c r="I1214" s="388"/>
      <c r="J1214" s="388"/>
      <c r="K1214" s="388"/>
      <c r="L1214" s="388"/>
      <c r="M1214" s="388"/>
      <c r="N1214" s="388"/>
      <c r="O1214" s="388"/>
      <c r="P1214" s="388"/>
      <c r="Q1214" s="388"/>
    </row>
    <row r="1215" spans="7:17">
      <c r="G1215" s="388"/>
      <c r="H1215" s="388"/>
      <c r="I1215" s="388"/>
      <c r="J1215" s="388"/>
      <c r="K1215" s="388"/>
      <c r="L1215" s="388"/>
      <c r="M1215" s="388"/>
      <c r="N1215" s="388"/>
      <c r="O1215" s="388"/>
      <c r="P1215" s="388"/>
      <c r="Q1215" s="388"/>
    </row>
    <row r="1216" spans="7:17">
      <c r="G1216" s="388"/>
      <c r="H1216" s="388"/>
      <c r="I1216" s="388"/>
      <c r="J1216" s="388"/>
      <c r="K1216" s="388"/>
      <c r="L1216" s="388"/>
      <c r="M1216" s="388"/>
      <c r="N1216" s="388"/>
      <c r="O1216" s="388"/>
      <c r="P1216" s="388"/>
      <c r="Q1216" s="388"/>
    </row>
    <row r="1217" spans="7:17">
      <c r="G1217" s="388"/>
      <c r="H1217" s="388"/>
      <c r="I1217" s="388"/>
      <c r="J1217" s="388"/>
      <c r="K1217" s="388"/>
      <c r="L1217" s="388"/>
      <c r="M1217" s="388"/>
      <c r="N1217" s="388"/>
      <c r="O1217" s="388"/>
      <c r="P1217" s="388"/>
      <c r="Q1217" s="388"/>
    </row>
    <row r="1218" spans="7:17">
      <c r="G1218" s="388"/>
      <c r="H1218" s="388"/>
      <c r="I1218" s="388"/>
      <c r="J1218" s="388"/>
      <c r="K1218" s="388"/>
      <c r="L1218" s="388"/>
      <c r="M1218" s="388"/>
      <c r="N1218" s="388"/>
      <c r="O1218" s="388"/>
      <c r="P1218" s="388"/>
      <c r="Q1218" s="388"/>
    </row>
    <row r="1219" spans="7:17">
      <c r="G1219" s="388"/>
      <c r="H1219" s="388"/>
      <c r="I1219" s="388"/>
      <c r="J1219" s="388"/>
      <c r="K1219" s="388"/>
      <c r="L1219" s="388"/>
      <c r="M1219" s="388"/>
      <c r="N1219" s="388"/>
      <c r="O1219" s="388"/>
      <c r="P1219" s="388"/>
      <c r="Q1219" s="388"/>
    </row>
    <row r="1220" spans="7:17">
      <c r="G1220" s="388"/>
      <c r="H1220" s="388"/>
      <c r="I1220" s="388"/>
      <c r="J1220" s="388"/>
      <c r="K1220" s="388"/>
      <c r="L1220" s="388"/>
      <c r="M1220" s="388"/>
      <c r="N1220" s="388"/>
      <c r="O1220" s="388"/>
      <c r="P1220" s="388"/>
      <c r="Q1220" s="388"/>
    </row>
    <row r="1221" spans="7:17">
      <c r="G1221" s="388"/>
      <c r="H1221" s="388"/>
      <c r="I1221" s="388"/>
      <c r="J1221" s="388"/>
      <c r="K1221" s="388"/>
      <c r="L1221" s="388"/>
      <c r="M1221" s="388"/>
      <c r="N1221" s="388"/>
      <c r="O1221" s="388"/>
      <c r="P1221" s="388"/>
      <c r="Q1221" s="388"/>
    </row>
    <row r="1222" spans="7:17">
      <c r="G1222" s="388"/>
      <c r="H1222" s="388"/>
      <c r="I1222" s="388"/>
      <c r="J1222" s="388"/>
      <c r="K1222" s="388"/>
      <c r="L1222" s="388"/>
      <c r="M1222" s="388"/>
      <c r="N1222" s="388"/>
      <c r="O1222" s="388"/>
      <c r="P1222" s="388"/>
      <c r="Q1222" s="388"/>
    </row>
    <row r="1223" spans="7:17">
      <c r="G1223" s="388"/>
      <c r="H1223" s="388"/>
      <c r="I1223" s="388"/>
      <c r="J1223" s="388"/>
      <c r="K1223" s="388"/>
      <c r="L1223" s="388"/>
      <c r="M1223" s="388"/>
      <c r="N1223" s="388"/>
      <c r="O1223" s="388"/>
      <c r="P1223" s="388"/>
      <c r="Q1223" s="388"/>
    </row>
    <row r="1224" spans="7:17">
      <c r="G1224" s="388"/>
      <c r="H1224" s="388"/>
      <c r="I1224" s="388"/>
      <c r="J1224" s="388"/>
      <c r="K1224" s="388"/>
      <c r="L1224" s="388"/>
      <c r="M1224" s="388"/>
      <c r="N1224" s="388"/>
      <c r="O1224" s="388"/>
      <c r="P1224" s="388"/>
      <c r="Q1224" s="388"/>
    </row>
    <row r="1225" spans="7:17">
      <c r="G1225" s="388"/>
      <c r="H1225" s="388"/>
      <c r="I1225" s="388"/>
      <c r="J1225" s="388"/>
      <c r="K1225" s="388"/>
      <c r="L1225" s="388"/>
      <c r="M1225" s="388"/>
      <c r="N1225" s="388"/>
      <c r="O1225" s="388"/>
      <c r="P1225" s="388"/>
      <c r="Q1225" s="388"/>
    </row>
    <row r="1226" spans="7:17">
      <c r="G1226" s="388"/>
      <c r="H1226" s="388"/>
      <c r="I1226" s="388"/>
      <c r="J1226" s="388"/>
      <c r="K1226" s="388"/>
      <c r="L1226" s="388"/>
      <c r="M1226" s="388"/>
      <c r="N1226" s="388"/>
      <c r="O1226" s="388"/>
      <c r="P1226" s="388"/>
      <c r="Q1226" s="388"/>
    </row>
    <row r="1227" spans="7:17">
      <c r="G1227" s="388"/>
      <c r="H1227" s="388"/>
      <c r="I1227" s="388"/>
      <c r="J1227" s="388"/>
      <c r="K1227" s="388"/>
      <c r="L1227" s="388"/>
      <c r="M1227" s="388"/>
      <c r="N1227" s="388"/>
      <c r="O1227" s="388"/>
      <c r="P1227" s="388"/>
      <c r="Q1227" s="388"/>
    </row>
    <row r="1228" spans="7:17">
      <c r="G1228" s="388"/>
      <c r="H1228" s="388"/>
      <c r="I1228" s="388"/>
      <c r="J1228" s="388"/>
      <c r="K1228" s="388"/>
      <c r="L1228" s="388"/>
      <c r="M1228" s="388"/>
      <c r="N1228" s="388"/>
      <c r="O1228" s="388"/>
      <c r="P1228" s="388"/>
      <c r="Q1228" s="388"/>
    </row>
    <row r="1229" spans="7:17">
      <c r="G1229" s="388"/>
      <c r="H1229" s="388"/>
      <c r="I1229" s="388"/>
      <c r="J1229" s="388"/>
      <c r="K1229" s="388"/>
      <c r="L1229" s="388"/>
      <c r="M1229" s="388"/>
      <c r="N1229" s="388"/>
      <c r="O1229" s="388"/>
      <c r="P1229" s="388"/>
      <c r="Q1229" s="388"/>
    </row>
    <row r="1230" spans="7:17">
      <c r="G1230" s="388"/>
      <c r="H1230" s="388"/>
      <c r="I1230" s="388"/>
      <c r="J1230" s="388"/>
      <c r="K1230" s="388"/>
      <c r="L1230" s="388"/>
      <c r="M1230" s="388"/>
      <c r="N1230" s="388"/>
      <c r="O1230" s="388"/>
      <c r="P1230" s="388"/>
      <c r="Q1230" s="388"/>
    </row>
    <row r="1231" spans="7:17">
      <c r="G1231" s="388"/>
      <c r="H1231" s="388"/>
      <c r="I1231" s="388"/>
      <c r="J1231" s="388"/>
      <c r="K1231" s="388"/>
      <c r="L1231" s="388"/>
      <c r="M1231" s="388"/>
      <c r="N1231" s="388"/>
      <c r="O1231" s="388"/>
      <c r="P1231" s="388"/>
      <c r="Q1231" s="388"/>
    </row>
    <row r="1232" spans="7:17">
      <c r="G1232" s="388"/>
      <c r="H1232" s="388"/>
      <c r="I1232" s="388"/>
      <c r="J1232" s="388"/>
      <c r="K1232" s="388"/>
      <c r="L1232" s="388"/>
      <c r="M1232" s="388"/>
      <c r="N1232" s="388"/>
      <c r="O1232" s="388"/>
      <c r="P1232" s="388"/>
      <c r="Q1232" s="388"/>
    </row>
    <row r="1233" spans="7:17">
      <c r="G1233" s="388"/>
      <c r="H1233" s="388"/>
      <c r="I1233" s="388"/>
      <c r="J1233" s="388"/>
      <c r="K1233" s="388"/>
      <c r="L1233" s="388"/>
      <c r="M1233" s="388"/>
      <c r="N1233" s="388"/>
      <c r="O1233" s="388"/>
      <c r="P1233" s="388"/>
      <c r="Q1233" s="388"/>
    </row>
    <row r="1234" spans="7:17">
      <c r="G1234" s="388"/>
      <c r="H1234" s="388"/>
      <c r="I1234" s="388"/>
      <c r="J1234" s="388"/>
      <c r="K1234" s="388"/>
      <c r="L1234" s="388"/>
      <c r="M1234" s="388"/>
      <c r="N1234" s="388"/>
      <c r="O1234" s="388"/>
      <c r="P1234" s="388"/>
      <c r="Q1234" s="388"/>
    </row>
    <row r="1235" spans="7:17">
      <c r="G1235" s="388"/>
      <c r="H1235" s="388"/>
      <c r="I1235" s="388"/>
      <c r="J1235" s="388"/>
      <c r="K1235" s="388"/>
      <c r="L1235" s="388"/>
      <c r="M1235" s="388"/>
      <c r="N1235" s="388"/>
      <c r="O1235" s="388"/>
      <c r="P1235" s="388"/>
      <c r="Q1235" s="388"/>
    </row>
    <row r="1236" spans="7:17">
      <c r="G1236" s="388"/>
      <c r="H1236" s="388"/>
      <c r="I1236" s="388"/>
      <c r="J1236" s="388"/>
      <c r="K1236" s="388"/>
      <c r="L1236" s="388"/>
      <c r="M1236" s="388"/>
      <c r="N1236" s="388"/>
      <c r="O1236" s="388"/>
      <c r="P1236" s="388"/>
      <c r="Q1236" s="388"/>
    </row>
    <row r="1237" spans="7:17">
      <c r="G1237" s="388"/>
      <c r="H1237" s="388"/>
      <c r="I1237" s="388"/>
      <c r="J1237" s="388"/>
      <c r="K1237" s="388"/>
      <c r="L1237" s="388"/>
      <c r="M1237" s="388"/>
      <c r="N1237" s="388"/>
      <c r="O1237" s="388"/>
      <c r="P1237" s="388"/>
      <c r="Q1237" s="388"/>
    </row>
    <row r="1238" spans="7:17">
      <c r="G1238" s="388"/>
      <c r="H1238" s="388"/>
      <c r="I1238" s="388"/>
      <c r="J1238" s="388"/>
      <c r="K1238" s="388"/>
      <c r="L1238" s="388"/>
      <c r="M1238" s="388"/>
      <c r="N1238" s="388"/>
      <c r="O1238" s="388"/>
      <c r="P1238" s="388"/>
      <c r="Q1238" s="388"/>
    </row>
    <row r="1239" spans="7:17">
      <c r="G1239" s="388"/>
      <c r="H1239" s="388"/>
      <c r="I1239" s="388"/>
      <c r="J1239" s="388"/>
      <c r="K1239" s="388"/>
      <c r="L1239" s="388"/>
      <c r="M1239" s="388"/>
      <c r="N1239" s="388"/>
      <c r="O1239" s="388"/>
      <c r="P1239" s="388"/>
      <c r="Q1239" s="388"/>
    </row>
    <row r="1240" spans="7:17">
      <c r="G1240" s="388"/>
      <c r="H1240" s="388"/>
      <c r="I1240" s="388"/>
      <c r="J1240" s="388"/>
      <c r="K1240" s="388"/>
      <c r="L1240" s="388"/>
      <c r="M1240" s="388"/>
      <c r="N1240" s="388"/>
      <c r="O1240" s="388"/>
      <c r="P1240" s="388"/>
      <c r="Q1240" s="388"/>
    </row>
    <row r="1241" spans="7:17">
      <c r="G1241" s="388"/>
      <c r="H1241" s="388"/>
      <c r="I1241" s="388"/>
      <c r="J1241" s="388"/>
      <c r="K1241" s="388"/>
      <c r="L1241" s="388"/>
      <c r="M1241" s="388"/>
      <c r="N1241" s="388"/>
      <c r="O1241" s="388"/>
      <c r="P1241" s="388"/>
      <c r="Q1241" s="388"/>
    </row>
    <row r="1242" spans="7:17">
      <c r="G1242" s="388"/>
      <c r="H1242" s="388"/>
      <c r="I1242" s="388"/>
      <c r="J1242" s="388"/>
      <c r="K1242" s="388"/>
      <c r="L1242" s="388"/>
      <c r="M1242" s="388"/>
      <c r="N1242" s="388"/>
      <c r="O1242" s="388"/>
      <c r="P1242" s="388"/>
      <c r="Q1242" s="388"/>
    </row>
    <row r="1243" spans="7:17">
      <c r="G1243" s="388"/>
      <c r="H1243" s="388"/>
      <c r="I1243" s="388"/>
      <c r="J1243" s="388"/>
      <c r="K1243" s="388"/>
      <c r="L1243" s="388"/>
      <c r="M1243" s="388"/>
      <c r="N1243" s="388"/>
      <c r="O1243" s="388"/>
      <c r="P1243" s="388"/>
      <c r="Q1243" s="388"/>
    </row>
    <row r="1244" spans="7:17">
      <c r="G1244" s="388"/>
      <c r="H1244" s="388"/>
      <c r="I1244" s="388"/>
      <c r="J1244" s="388"/>
      <c r="K1244" s="388"/>
      <c r="L1244" s="388"/>
      <c r="M1244" s="388"/>
      <c r="N1244" s="388"/>
      <c r="O1244" s="388"/>
      <c r="P1244" s="388"/>
      <c r="Q1244" s="388"/>
    </row>
    <row r="1245" spans="7:17">
      <c r="G1245" s="388"/>
      <c r="H1245" s="388"/>
      <c r="I1245" s="388"/>
      <c r="J1245" s="388"/>
      <c r="K1245" s="388"/>
      <c r="L1245" s="388"/>
      <c r="M1245" s="388"/>
      <c r="N1245" s="388"/>
      <c r="O1245" s="388"/>
      <c r="P1245" s="388"/>
      <c r="Q1245" s="388"/>
    </row>
    <row r="1246" spans="7:17">
      <c r="G1246" s="388"/>
      <c r="H1246" s="388"/>
      <c r="I1246" s="388"/>
      <c r="J1246" s="388"/>
      <c r="K1246" s="388"/>
      <c r="L1246" s="388"/>
      <c r="M1246" s="388"/>
      <c r="N1246" s="388"/>
      <c r="O1246" s="388"/>
      <c r="P1246" s="388"/>
      <c r="Q1246" s="388"/>
    </row>
    <row r="1247" spans="7:17">
      <c r="G1247" s="388"/>
      <c r="H1247" s="388"/>
      <c r="I1247" s="388"/>
      <c r="J1247" s="388"/>
      <c r="K1247" s="388"/>
      <c r="L1247" s="388"/>
      <c r="M1247" s="388"/>
      <c r="N1247" s="388"/>
      <c r="O1247" s="388"/>
      <c r="P1247" s="388"/>
      <c r="Q1247" s="388"/>
    </row>
    <row r="1248" spans="7:17">
      <c r="G1248" s="388"/>
      <c r="H1248" s="388"/>
      <c r="I1248" s="388"/>
      <c r="J1248" s="388"/>
      <c r="K1248" s="388"/>
      <c r="L1248" s="388"/>
      <c r="M1248" s="388"/>
      <c r="N1248" s="388"/>
      <c r="O1248" s="388"/>
      <c r="P1248" s="388"/>
      <c r="Q1248" s="388"/>
    </row>
    <row r="1249" spans="7:17">
      <c r="G1249" s="388"/>
      <c r="H1249" s="388"/>
      <c r="I1249" s="388"/>
      <c r="J1249" s="388"/>
      <c r="K1249" s="388"/>
      <c r="L1249" s="388"/>
      <c r="M1249" s="388"/>
      <c r="N1249" s="388"/>
      <c r="O1249" s="388"/>
      <c r="P1249" s="388"/>
      <c r="Q1249" s="388"/>
    </row>
    <row r="1250" spans="7:17">
      <c r="G1250" s="388"/>
      <c r="H1250" s="388"/>
      <c r="I1250" s="388"/>
      <c r="J1250" s="388"/>
      <c r="K1250" s="388"/>
      <c r="L1250" s="388"/>
      <c r="M1250" s="388"/>
      <c r="N1250" s="388"/>
      <c r="O1250" s="388"/>
      <c r="P1250" s="388"/>
      <c r="Q1250" s="388"/>
    </row>
    <row r="1251" spans="7:17">
      <c r="G1251" s="388"/>
      <c r="H1251" s="388"/>
      <c r="I1251" s="388"/>
      <c r="J1251" s="388"/>
      <c r="K1251" s="388"/>
      <c r="L1251" s="388"/>
      <c r="M1251" s="388"/>
      <c r="N1251" s="388"/>
      <c r="O1251" s="388"/>
      <c r="P1251" s="388"/>
      <c r="Q1251" s="388"/>
    </row>
    <row r="1252" spans="7:17">
      <c r="G1252" s="388"/>
      <c r="H1252" s="388"/>
      <c r="I1252" s="388"/>
      <c r="J1252" s="388"/>
      <c r="K1252" s="388"/>
      <c r="L1252" s="388"/>
      <c r="M1252" s="388"/>
      <c r="N1252" s="388"/>
      <c r="O1252" s="388"/>
      <c r="P1252" s="388"/>
      <c r="Q1252" s="388"/>
    </row>
    <row r="1253" spans="7:17">
      <c r="G1253" s="388"/>
      <c r="H1253" s="388"/>
      <c r="I1253" s="388"/>
      <c r="J1253" s="388"/>
      <c r="K1253" s="388"/>
      <c r="L1253" s="388"/>
      <c r="M1253" s="388"/>
      <c r="N1253" s="388"/>
      <c r="O1253" s="388"/>
      <c r="P1253" s="388"/>
      <c r="Q1253" s="388"/>
    </row>
    <row r="1254" spans="7:17">
      <c r="G1254" s="388"/>
      <c r="H1254" s="388"/>
      <c r="I1254" s="388"/>
      <c r="J1254" s="388"/>
      <c r="K1254" s="388"/>
      <c r="L1254" s="388"/>
      <c r="M1254" s="388"/>
      <c r="N1254" s="388"/>
      <c r="O1254" s="388"/>
      <c r="P1254" s="388"/>
      <c r="Q1254" s="388"/>
    </row>
    <row r="1255" spans="7:17">
      <c r="G1255" s="388"/>
      <c r="H1255" s="388"/>
      <c r="I1255" s="388"/>
      <c r="J1255" s="388"/>
      <c r="K1255" s="388"/>
      <c r="L1255" s="388"/>
      <c r="M1255" s="388"/>
      <c r="N1255" s="388"/>
      <c r="O1255" s="388"/>
      <c r="P1255" s="388"/>
      <c r="Q1255" s="388"/>
    </row>
    <row r="1256" spans="7:17">
      <c r="G1256" s="388"/>
      <c r="H1256" s="388"/>
      <c r="I1256" s="388"/>
      <c r="J1256" s="388"/>
      <c r="K1256" s="388"/>
      <c r="L1256" s="388"/>
      <c r="M1256" s="388"/>
      <c r="N1256" s="388"/>
      <c r="O1256" s="388"/>
      <c r="P1256" s="388"/>
      <c r="Q1256" s="388"/>
    </row>
    <row r="1257" spans="7:17">
      <c r="G1257" s="388"/>
      <c r="H1257" s="388"/>
      <c r="I1257" s="388"/>
      <c r="J1257" s="388"/>
      <c r="K1257" s="388"/>
      <c r="L1257" s="388"/>
      <c r="M1257" s="388"/>
      <c r="N1257" s="388"/>
      <c r="O1257" s="388"/>
      <c r="P1257" s="388"/>
      <c r="Q1257" s="388"/>
    </row>
    <row r="1258" spans="7:17">
      <c r="G1258" s="388"/>
      <c r="H1258" s="388"/>
      <c r="I1258" s="388"/>
      <c r="J1258" s="388"/>
      <c r="K1258" s="388"/>
      <c r="L1258" s="388"/>
      <c r="M1258" s="388"/>
      <c r="N1258" s="388"/>
      <c r="O1258" s="388"/>
      <c r="P1258" s="388"/>
      <c r="Q1258" s="388"/>
    </row>
    <row r="1259" spans="7:17">
      <c r="G1259" s="388"/>
      <c r="H1259" s="388"/>
      <c r="I1259" s="388"/>
      <c r="J1259" s="388"/>
      <c r="K1259" s="388"/>
      <c r="L1259" s="388"/>
      <c r="M1259" s="388"/>
      <c r="N1259" s="388"/>
      <c r="O1259" s="388"/>
      <c r="P1259" s="388"/>
      <c r="Q1259" s="388"/>
    </row>
    <row r="1260" spans="7:17">
      <c r="G1260" s="388"/>
      <c r="H1260" s="388"/>
      <c r="I1260" s="388"/>
      <c r="J1260" s="388"/>
      <c r="K1260" s="388"/>
      <c r="L1260" s="388"/>
      <c r="M1260" s="388"/>
      <c r="N1260" s="388"/>
      <c r="O1260" s="388"/>
      <c r="P1260" s="388"/>
      <c r="Q1260" s="388"/>
    </row>
    <row r="1261" spans="7:17">
      <c r="G1261" s="388"/>
      <c r="H1261" s="388"/>
      <c r="I1261" s="388"/>
      <c r="J1261" s="388"/>
      <c r="K1261" s="388"/>
      <c r="L1261" s="388"/>
      <c r="M1261" s="388"/>
      <c r="N1261" s="388"/>
      <c r="O1261" s="388"/>
      <c r="P1261" s="388"/>
      <c r="Q1261" s="388"/>
    </row>
    <row r="1262" spans="7:17">
      <c r="G1262" s="388"/>
      <c r="H1262" s="388"/>
      <c r="I1262" s="388"/>
      <c r="J1262" s="388"/>
      <c r="K1262" s="388"/>
      <c r="L1262" s="388"/>
      <c r="M1262" s="388"/>
      <c r="N1262" s="388"/>
      <c r="O1262" s="388"/>
      <c r="P1262" s="388"/>
      <c r="Q1262" s="388"/>
    </row>
    <row r="1263" spans="7:17">
      <c r="G1263" s="388"/>
      <c r="H1263" s="388"/>
      <c r="I1263" s="388"/>
      <c r="J1263" s="388"/>
      <c r="K1263" s="388"/>
      <c r="L1263" s="388"/>
      <c r="M1263" s="388"/>
      <c r="N1263" s="388"/>
      <c r="O1263" s="388"/>
      <c r="P1263" s="388"/>
      <c r="Q1263" s="388"/>
    </row>
    <row r="1264" spans="7:17">
      <c r="G1264" s="388"/>
      <c r="H1264" s="388"/>
      <c r="I1264" s="388"/>
      <c r="J1264" s="388"/>
      <c r="K1264" s="388"/>
      <c r="L1264" s="388"/>
      <c r="M1264" s="388"/>
      <c r="N1264" s="388"/>
      <c r="O1264" s="388"/>
      <c r="P1264" s="388"/>
      <c r="Q1264" s="388"/>
    </row>
    <row r="1265" spans="7:17">
      <c r="G1265" s="388"/>
      <c r="H1265" s="388"/>
      <c r="I1265" s="388"/>
      <c r="J1265" s="388"/>
      <c r="K1265" s="388"/>
      <c r="L1265" s="388"/>
      <c r="M1265" s="388"/>
      <c r="N1265" s="388"/>
      <c r="O1265" s="388"/>
      <c r="P1265" s="388"/>
      <c r="Q1265" s="388"/>
    </row>
    <row r="1266" spans="7:17">
      <c r="G1266" s="388"/>
      <c r="H1266" s="388"/>
      <c r="I1266" s="388"/>
      <c r="J1266" s="388"/>
      <c r="K1266" s="388"/>
      <c r="L1266" s="388"/>
      <c r="M1266" s="388"/>
      <c r="N1266" s="388"/>
      <c r="O1266" s="388"/>
      <c r="P1266" s="388"/>
      <c r="Q1266" s="388"/>
    </row>
    <row r="1267" spans="7:17">
      <c r="G1267" s="388"/>
      <c r="H1267" s="388"/>
      <c r="I1267" s="388"/>
      <c r="J1267" s="388"/>
      <c r="K1267" s="388"/>
      <c r="L1267" s="388"/>
      <c r="M1267" s="388"/>
      <c r="N1267" s="388"/>
      <c r="O1267" s="388"/>
      <c r="P1267" s="388"/>
      <c r="Q1267" s="388"/>
    </row>
    <row r="1268" spans="7:17">
      <c r="G1268" s="388"/>
      <c r="H1268" s="388"/>
      <c r="I1268" s="388"/>
      <c r="J1268" s="388"/>
      <c r="K1268" s="388"/>
      <c r="L1268" s="388"/>
      <c r="M1268" s="388"/>
      <c r="N1268" s="388"/>
      <c r="O1268" s="388"/>
      <c r="P1268" s="388"/>
      <c r="Q1268" s="388"/>
    </row>
    <row r="1269" spans="7:17">
      <c r="G1269" s="388"/>
      <c r="H1269" s="388"/>
      <c r="I1269" s="388"/>
      <c r="J1269" s="388"/>
      <c r="K1269" s="388"/>
      <c r="L1269" s="388"/>
      <c r="M1269" s="388"/>
      <c r="N1269" s="388"/>
      <c r="O1269" s="388"/>
      <c r="P1269" s="388"/>
      <c r="Q1269" s="388"/>
    </row>
    <row r="1270" spans="7:17">
      <c r="G1270" s="388"/>
      <c r="H1270" s="388"/>
      <c r="I1270" s="388"/>
      <c r="J1270" s="388"/>
      <c r="K1270" s="388"/>
      <c r="L1270" s="388"/>
      <c r="M1270" s="388"/>
      <c r="N1270" s="388"/>
      <c r="O1270" s="388"/>
      <c r="P1270" s="388"/>
      <c r="Q1270" s="388"/>
    </row>
    <row r="1271" spans="7:17">
      <c r="G1271" s="388"/>
      <c r="H1271" s="388"/>
      <c r="I1271" s="388"/>
      <c r="J1271" s="388"/>
      <c r="K1271" s="388"/>
      <c r="L1271" s="388"/>
      <c r="M1271" s="388"/>
      <c r="N1271" s="388"/>
      <c r="O1271" s="388"/>
      <c r="P1271" s="388"/>
      <c r="Q1271" s="388"/>
    </row>
    <row r="1272" spans="7:17">
      <c r="G1272" s="388"/>
      <c r="H1272" s="388"/>
      <c r="I1272" s="388"/>
      <c r="J1272" s="388"/>
      <c r="K1272" s="388"/>
      <c r="L1272" s="388"/>
      <c r="M1272" s="388"/>
      <c r="N1272" s="388"/>
      <c r="O1272" s="388"/>
      <c r="P1272" s="388"/>
      <c r="Q1272" s="388"/>
    </row>
    <row r="1273" spans="7:17">
      <c r="G1273" s="388"/>
      <c r="H1273" s="388"/>
      <c r="I1273" s="388"/>
      <c r="J1273" s="388"/>
      <c r="K1273" s="388"/>
      <c r="L1273" s="388"/>
      <c r="M1273" s="388"/>
      <c r="N1273" s="388"/>
      <c r="O1273" s="388"/>
      <c r="P1273" s="388"/>
      <c r="Q1273" s="388"/>
    </row>
    <row r="1274" spans="7:17">
      <c r="G1274" s="388"/>
      <c r="H1274" s="388"/>
      <c r="I1274" s="388"/>
      <c r="J1274" s="388"/>
      <c r="K1274" s="388"/>
      <c r="L1274" s="388"/>
      <c r="M1274" s="388"/>
      <c r="N1274" s="388"/>
      <c r="O1274" s="388"/>
      <c r="P1274" s="388"/>
      <c r="Q1274" s="388"/>
    </row>
    <row r="1275" spans="7:17">
      <c r="G1275" s="388"/>
      <c r="H1275" s="388"/>
      <c r="I1275" s="388"/>
      <c r="J1275" s="388"/>
      <c r="K1275" s="388"/>
      <c r="L1275" s="388"/>
      <c r="M1275" s="388"/>
      <c r="N1275" s="388"/>
      <c r="O1275" s="388"/>
      <c r="P1275" s="388"/>
      <c r="Q1275" s="388"/>
    </row>
    <row r="1276" spans="7:17">
      <c r="G1276" s="388"/>
      <c r="H1276" s="388"/>
      <c r="I1276" s="388"/>
      <c r="J1276" s="388"/>
      <c r="K1276" s="388"/>
      <c r="L1276" s="388"/>
      <c r="M1276" s="388"/>
      <c r="N1276" s="388"/>
      <c r="O1276" s="388"/>
      <c r="P1276" s="388"/>
      <c r="Q1276" s="388"/>
    </row>
    <row r="1277" spans="7:17">
      <c r="G1277" s="388"/>
      <c r="H1277" s="388"/>
      <c r="I1277" s="388"/>
      <c r="J1277" s="388"/>
      <c r="K1277" s="388"/>
      <c r="L1277" s="388"/>
      <c r="M1277" s="388"/>
      <c r="N1277" s="388"/>
      <c r="O1277" s="388"/>
      <c r="P1277" s="388"/>
      <c r="Q1277" s="388"/>
    </row>
    <row r="1278" spans="7:17">
      <c r="G1278" s="388"/>
      <c r="H1278" s="388"/>
      <c r="I1278" s="388"/>
      <c r="J1278" s="388"/>
      <c r="K1278" s="388"/>
      <c r="L1278" s="388"/>
      <c r="M1278" s="388"/>
      <c r="N1278" s="388"/>
      <c r="O1278" s="388"/>
      <c r="P1278" s="388"/>
      <c r="Q1278" s="388"/>
    </row>
    <row r="1279" spans="7:17">
      <c r="G1279" s="388"/>
      <c r="H1279" s="388"/>
      <c r="I1279" s="388"/>
      <c r="J1279" s="388"/>
      <c r="K1279" s="388"/>
      <c r="L1279" s="388"/>
      <c r="M1279" s="388"/>
      <c r="N1279" s="388"/>
      <c r="O1279" s="388"/>
      <c r="P1279" s="388"/>
      <c r="Q1279" s="388"/>
    </row>
    <row r="1280" spans="7:17">
      <c r="G1280" s="388"/>
      <c r="H1280" s="388"/>
      <c r="I1280" s="388"/>
      <c r="J1280" s="388"/>
      <c r="K1280" s="388"/>
      <c r="L1280" s="388"/>
      <c r="M1280" s="388"/>
      <c r="N1280" s="388"/>
      <c r="O1280" s="388"/>
      <c r="P1280" s="388"/>
      <c r="Q1280" s="388"/>
    </row>
    <row r="1281" spans="7:17">
      <c r="G1281" s="388"/>
      <c r="H1281" s="388"/>
      <c r="I1281" s="388"/>
      <c r="J1281" s="388"/>
      <c r="K1281" s="388"/>
      <c r="L1281" s="388"/>
      <c r="M1281" s="388"/>
      <c r="N1281" s="388"/>
      <c r="O1281" s="388"/>
      <c r="P1281" s="388"/>
      <c r="Q1281" s="388"/>
    </row>
    <row r="1282" spans="7:17">
      <c r="G1282" s="388"/>
      <c r="H1282" s="388"/>
      <c r="I1282" s="388"/>
      <c r="J1282" s="388"/>
      <c r="K1282" s="388"/>
      <c r="L1282" s="388"/>
      <c r="M1282" s="388"/>
      <c r="N1282" s="388"/>
      <c r="O1282" s="388"/>
      <c r="P1282" s="388"/>
      <c r="Q1282" s="388"/>
    </row>
    <row r="1283" spans="7:17">
      <c r="G1283" s="388"/>
      <c r="H1283" s="388"/>
      <c r="I1283" s="388"/>
      <c r="J1283" s="388"/>
      <c r="K1283" s="388"/>
      <c r="L1283" s="388"/>
      <c r="M1283" s="388"/>
      <c r="N1283" s="388"/>
      <c r="O1283" s="388"/>
      <c r="P1283" s="388"/>
      <c r="Q1283" s="388"/>
    </row>
    <row r="1284" spans="7:17">
      <c r="G1284" s="388"/>
      <c r="H1284" s="388"/>
      <c r="I1284" s="388"/>
      <c r="J1284" s="388"/>
      <c r="K1284" s="388"/>
      <c r="L1284" s="388"/>
      <c r="M1284" s="388"/>
      <c r="N1284" s="388"/>
      <c r="O1284" s="388"/>
      <c r="P1284" s="388"/>
      <c r="Q1284" s="388"/>
    </row>
    <row r="1285" spans="7:17">
      <c r="G1285" s="388"/>
      <c r="H1285" s="388"/>
      <c r="I1285" s="388"/>
      <c r="J1285" s="388"/>
      <c r="K1285" s="388"/>
      <c r="L1285" s="388"/>
      <c r="M1285" s="388"/>
      <c r="N1285" s="388"/>
      <c r="O1285" s="388"/>
      <c r="P1285" s="388"/>
      <c r="Q1285" s="388"/>
    </row>
    <row r="1286" spans="7:17">
      <c r="G1286" s="388"/>
      <c r="H1286" s="388"/>
      <c r="I1286" s="388"/>
      <c r="J1286" s="388"/>
      <c r="K1286" s="388"/>
      <c r="L1286" s="388"/>
      <c r="M1286" s="388"/>
      <c r="N1286" s="388"/>
      <c r="O1286" s="388"/>
      <c r="P1286" s="388"/>
      <c r="Q1286" s="388"/>
    </row>
    <row r="1287" spans="7:17">
      <c r="G1287" s="388"/>
      <c r="H1287" s="388"/>
      <c r="I1287" s="388"/>
      <c r="J1287" s="388"/>
      <c r="K1287" s="388"/>
      <c r="L1287" s="388"/>
      <c r="M1287" s="388"/>
      <c r="N1287" s="388"/>
      <c r="O1287" s="388"/>
      <c r="P1287" s="388"/>
      <c r="Q1287" s="388"/>
    </row>
    <row r="1288" spans="7:17">
      <c r="G1288" s="388"/>
      <c r="H1288" s="388"/>
      <c r="I1288" s="388"/>
      <c r="J1288" s="388"/>
      <c r="K1288" s="388"/>
      <c r="L1288" s="388"/>
      <c r="M1288" s="388"/>
      <c r="N1288" s="388"/>
      <c r="O1288" s="388"/>
      <c r="P1288" s="388"/>
      <c r="Q1288" s="388"/>
    </row>
    <row r="1289" spans="7:17">
      <c r="G1289" s="388"/>
      <c r="H1289" s="388"/>
      <c r="I1289" s="388"/>
      <c r="J1289" s="388"/>
      <c r="K1289" s="388"/>
      <c r="L1289" s="388"/>
      <c r="M1289" s="388"/>
      <c r="N1289" s="388"/>
      <c r="O1289" s="388"/>
      <c r="P1289" s="388"/>
      <c r="Q1289" s="388"/>
    </row>
    <row r="1290" spans="7:17">
      <c r="G1290" s="388"/>
      <c r="H1290" s="388"/>
      <c r="I1290" s="388"/>
      <c r="J1290" s="388"/>
      <c r="K1290" s="388"/>
      <c r="L1290" s="388"/>
      <c r="M1290" s="388"/>
      <c r="N1290" s="388"/>
      <c r="O1290" s="388"/>
      <c r="P1290" s="388"/>
      <c r="Q1290" s="388"/>
    </row>
    <row r="1291" spans="7:17">
      <c r="G1291" s="388"/>
      <c r="H1291" s="388"/>
      <c r="I1291" s="388"/>
      <c r="J1291" s="388"/>
      <c r="K1291" s="388"/>
      <c r="L1291" s="388"/>
      <c r="M1291" s="388"/>
      <c r="N1291" s="388"/>
      <c r="O1291" s="388"/>
      <c r="P1291" s="388"/>
      <c r="Q1291" s="388"/>
    </row>
    <row r="1292" spans="7:17">
      <c r="G1292" s="388"/>
      <c r="H1292" s="388"/>
      <c r="I1292" s="388"/>
      <c r="J1292" s="388"/>
      <c r="K1292" s="388"/>
      <c r="L1292" s="388"/>
      <c r="M1292" s="388"/>
      <c r="N1292" s="388"/>
      <c r="O1292" s="388"/>
      <c r="P1292" s="388"/>
      <c r="Q1292" s="388"/>
    </row>
    <row r="1293" spans="7:17">
      <c r="G1293" s="388"/>
      <c r="H1293" s="388"/>
      <c r="I1293" s="388"/>
      <c r="J1293" s="388"/>
      <c r="K1293" s="388"/>
      <c r="L1293" s="388"/>
      <c r="M1293" s="388"/>
      <c r="N1293" s="388"/>
      <c r="O1293" s="388"/>
      <c r="P1293" s="388"/>
      <c r="Q1293" s="388"/>
    </row>
    <row r="1294" spans="7:17">
      <c r="G1294" s="388"/>
      <c r="H1294" s="388"/>
      <c r="I1294" s="388"/>
      <c r="J1294" s="388"/>
      <c r="K1294" s="388"/>
      <c r="L1294" s="388"/>
      <c r="M1294" s="388"/>
      <c r="N1294" s="388"/>
      <c r="O1294" s="388"/>
      <c r="P1294" s="388"/>
      <c r="Q1294" s="388"/>
    </row>
    <row r="1295" spans="7:17">
      <c r="G1295" s="388"/>
      <c r="H1295" s="388"/>
      <c r="I1295" s="388"/>
      <c r="J1295" s="388"/>
      <c r="K1295" s="388"/>
      <c r="L1295" s="388"/>
      <c r="M1295" s="388"/>
      <c r="N1295" s="388"/>
      <c r="O1295" s="388"/>
      <c r="P1295" s="388"/>
      <c r="Q1295" s="388"/>
    </row>
    <row r="1296" spans="7:17">
      <c r="G1296" s="388"/>
      <c r="H1296" s="388"/>
      <c r="I1296" s="388"/>
      <c r="J1296" s="388"/>
      <c r="K1296" s="388"/>
      <c r="L1296" s="388"/>
      <c r="M1296" s="388"/>
      <c r="N1296" s="388"/>
      <c r="O1296" s="388"/>
      <c r="P1296" s="388"/>
      <c r="Q1296" s="388"/>
    </row>
    <row r="1297" spans="7:17">
      <c r="G1297" s="388"/>
      <c r="H1297" s="388"/>
      <c r="I1297" s="388"/>
      <c r="J1297" s="388"/>
      <c r="K1297" s="388"/>
      <c r="L1297" s="388"/>
      <c r="M1297" s="388"/>
      <c r="N1297" s="388"/>
      <c r="O1297" s="388"/>
      <c r="P1297" s="388"/>
      <c r="Q1297" s="388"/>
    </row>
    <row r="1298" spans="7:17">
      <c r="G1298" s="388"/>
      <c r="H1298" s="388"/>
      <c r="I1298" s="388"/>
      <c r="J1298" s="388"/>
      <c r="K1298" s="388"/>
      <c r="L1298" s="388"/>
      <c r="M1298" s="388"/>
      <c r="N1298" s="388"/>
      <c r="O1298" s="388"/>
      <c r="P1298" s="388"/>
      <c r="Q1298" s="388"/>
    </row>
    <row r="1299" spans="7:17">
      <c r="G1299" s="388"/>
      <c r="H1299" s="388"/>
      <c r="I1299" s="388"/>
      <c r="J1299" s="388"/>
      <c r="K1299" s="388"/>
      <c r="L1299" s="388"/>
      <c r="M1299" s="388"/>
      <c r="N1299" s="388"/>
      <c r="O1299" s="388"/>
      <c r="P1299" s="388"/>
      <c r="Q1299" s="388"/>
    </row>
    <row r="1300" spans="7:17">
      <c r="G1300" s="388"/>
      <c r="H1300" s="388"/>
      <c r="I1300" s="388"/>
      <c r="J1300" s="388"/>
      <c r="K1300" s="388"/>
      <c r="L1300" s="388"/>
      <c r="M1300" s="388"/>
      <c r="N1300" s="388"/>
      <c r="O1300" s="388"/>
      <c r="P1300" s="388"/>
      <c r="Q1300" s="388"/>
    </row>
    <row r="1301" spans="7:17">
      <c r="G1301" s="388"/>
      <c r="H1301" s="388"/>
      <c r="I1301" s="388"/>
      <c r="J1301" s="388"/>
      <c r="K1301" s="388"/>
      <c r="L1301" s="388"/>
      <c r="M1301" s="388"/>
      <c r="N1301" s="388"/>
      <c r="O1301" s="388"/>
      <c r="P1301" s="388"/>
      <c r="Q1301" s="388"/>
    </row>
    <row r="1302" spans="7:17">
      <c r="G1302" s="388"/>
      <c r="H1302" s="388"/>
      <c r="I1302" s="388"/>
      <c r="J1302" s="388"/>
      <c r="K1302" s="388"/>
      <c r="L1302" s="388"/>
      <c r="M1302" s="388"/>
      <c r="N1302" s="388"/>
      <c r="O1302" s="388"/>
      <c r="P1302" s="388"/>
      <c r="Q1302" s="388"/>
    </row>
    <row r="1303" spans="7:17">
      <c r="G1303" s="388"/>
      <c r="H1303" s="388"/>
      <c r="I1303" s="388"/>
      <c r="J1303" s="388"/>
      <c r="K1303" s="388"/>
      <c r="L1303" s="388"/>
      <c r="M1303" s="388"/>
      <c r="N1303" s="388"/>
      <c r="O1303" s="388"/>
      <c r="P1303" s="388"/>
      <c r="Q1303" s="388"/>
    </row>
    <row r="1304" spans="7:17">
      <c r="G1304" s="388"/>
      <c r="H1304" s="388"/>
      <c r="I1304" s="388"/>
      <c r="J1304" s="388"/>
      <c r="K1304" s="388"/>
      <c r="L1304" s="388"/>
      <c r="M1304" s="388"/>
      <c r="N1304" s="388"/>
      <c r="O1304" s="388"/>
      <c r="P1304" s="388"/>
      <c r="Q1304" s="388"/>
    </row>
    <row r="1305" spans="7:17">
      <c r="G1305" s="388"/>
      <c r="H1305" s="388"/>
      <c r="I1305" s="388"/>
      <c r="J1305" s="388"/>
      <c r="K1305" s="388"/>
      <c r="L1305" s="388"/>
      <c r="M1305" s="388"/>
      <c r="N1305" s="388"/>
      <c r="O1305" s="388"/>
      <c r="P1305" s="388"/>
      <c r="Q1305" s="388"/>
    </row>
    <row r="1306" spans="7:17">
      <c r="G1306" s="388"/>
      <c r="H1306" s="388"/>
      <c r="I1306" s="388"/>
      <c r="J1306" s="388"/>
      <c r="K1306" s="388"/>
      <c r="L1306" s="388"/>
      <c r="M1306" s="388"/>
      <c r="N1306" s="388"/>
      <c r="O1306" s="388"/>
      <c r="P1306" s="388"/>
      <c r="Q1306" s="388"/>
    </row>
    <row r="1307" spans="7:17">
      <c r="G1307" s="388"/>
      <c r="H1307" s="388"/>
      <c r="I1307" s="388"/>
      <c r="J1307" s="388"/>
      <c r="K1307" s="388"/>
      <c r="L1307" s="388"/>
      <c r="M1307" s="388"/>
      <c r="N1307" s="388"/>
      <c r="O1307" s="388"/>
      <c r="P1307" s="388"/>
      <c r="Q1307" s="388"/>
    </row>
    <row r="1308" spans="7:17">
      <c r="G1308" s="388"/>
      <c r="H1308" s="388"/>
      <c r="I1308" s="388"/>
      <c r="J1308" s="388"/>
      <c r="K1308" s="388"/>
      <c r="L1308" s="388"/>
      <c r="M1308" s="388"/>
      <c r="N1308" s="388"/>
      <c r="O1308" s="388"/>
      <c r="P1308" s="388"/>
      <c r="Q1308" s="388"/>
    </row>
    <row r="1309" spans="7:17">
      <c r="G1309" s="388"/>
      <c r="H1309" s="388"/>
      <c r="I1309" s="388"/>
      <c r="J1309" s="388"/>
      <c r="K1309" s="388"/>
      <c r="L1309" s="388"/>
      <c r="M1309" s="388"/>
      <c r="N1309" s="388"/>
      <c r="O1309" s="388"/>
      <c r="P1309" s="388"/>
      <c r="Q1309" s="388"/>
    </row>
    <row r="1310" spans="7:17">
      <c r="G1310" s="388"/>
      <c r="H1310" s="388"/>
      <c r="I1310" s="388"/>
      <c r="J1310" s="388"/>
      <c r="K1310" s="388"/>
      <c r="L1310" s="388"/>
      <c r="M1310" s="388"/>
      <c r="N1310" s="388"/>
      <c r="O1310" s="388"/>
      <c r="P1310" s="388"/>
      <c r="Q1310" s="388"/>
    </row>
    <row r="1311" spans="7:17">
      <c r="G1311" s="388"/>
      <c r="H1311" s="388"/>
      <c r="I1311" s="388"/>
      <c r="J1311" s="388"/>
      <c r="K1311" s="388"/>
      <c r="L1311" s="388"/>
      <c r="M1311" s="388"/>
      <c r="N1311" s="388"/>
      <c r="O1311" s="388"/>
      <c r="P1311" s="388"/>
      <c r="Q1311" s="388"/>
    </row>
    <row r="1312" spans="7:17">
      <c r="G1312" s="388"/>
      <c r="H1312" s="388"/>
      <c r="I1312" s="388"/>
      <c r="J1312" s="388"/>
      <c r="K1312" s="388"/>
      <c r="L1312" s="388"/>
      <c r="M1312" s="388"/>
      <c r="N1312" s="388"/>
      <c r="O1312" s="388"/>
      <c r="P1312" s="388"/>
      <c r="Q1312" s="388"/>
    </row>
    <row r="1313" spans="7:17">
      <c r="G1313" s="388"/>
      <c r="H1313" s="388"/>
      <c r="I1313" s="388"/>
      <c r="J1313" s="388"/>
      <c r="K1313" s="388"/>
      <c r="L1313" s="388"/>
      <c r="M1313" s="388"/>
      <c r="N1313" s="388"/>
      <c r="O1313" s="388"/>
      <c r="P1313" s="388"/>
      <c r="Q1313" s="388"/>
    </row>
    <row r="1314" spans="7:17">
      <c r="G1314" s="388"/>
      <c r="H1314" s="388"/>
      <c r="I1314" s="388"/>
      <c r="J1314" s="388"/>
      <c r="K1314" s="388"/>
      <c r="L1314" s="388"/>
      <c r="M1314" s="388"/>
      <c r="N1314" s="388"/>
      <c r="O1314" s="388"/>
      <c r="P1314" s="388"/>
      <c r="Q1314" s="388"/>
    </row>
    <row r="1315" spans="7:17">
      <c r="G1315" s="388"/>
      <c r="H1315" s="388"/>
      <c r="I1315" s="388"/>
      <c r="J1315" s="388"/>
      <c r="K1315" s="388"/>
      <c r="L1315" s="388"/>
      <c r="M1315" s="388"/>
      <c r="N1315" s="388"/>
      <c r="O1315" s="388"/>
      <c r="P1315" s="388"/>
      <c r="Q1315" s="388"/>
    </row>
    <row r="1316" spans="7:17">
      <c r="G1316" s="388"/>
      <c r="H1316" s="388"/>
      <c r="I1316" s="388"/>
      <c r="J1316" s="388"/>
      <c r="K1316" s="388"/>
      <c r="L1316" s="388"/>
      <c r="M1316" s="388"/>
      <c r="N1316" s="388"/>
      <c r="O1316" s="388"/>
      <c r="P1316" s="388"/>
      <c r="Q1316" s="388"/>
    </row>
    <row r="1317" spans="7:17">
      <c r="G1317" s="388"/>
      <c r="H1317" s="388"/>
      <c r="I1317" s="388"/>
      <c r="J1317" s="388"/>
      <c r="K1317" s="388"/>
      <c r="L1317" s="388"/>
      <c r="M1317" s="388"/>
      <c r="N1317" s="388"/>
      <c r="O1317" s="388"/>
      <c r="P1317" s="388"/>
      <c r="Q1317" s="388"/>
    </row>
    <row r="1318" spans="7:17">
      <c r="G1318" s="388"/>
      <c r="H1318" s="388"/>
      <c r="I1318" s="388"/>
      <c r="J1318" s="388"/>
      <c r="K1318" s="388"/>
      <c r="L1318" s="388"/>
      <c r="M1318" s="388"/>
      <c r="N1318" s="388"/>
      <c r="O1318" s="388"/>
      <c r="P1318" s="388"/>
      <c r="Q1318" s="388"/>
    </row>
    <row r="1319" spans="7:17">
      <c r="G1319" s="388"/>
      <c r="H1319" s="388"/>
      <c r="I1319" s="388"/>
      <c r="J1319" s="388"/>
      <c r="K1319" s="388"/>
      <c r="L1319" s="388"/>
      <c r="M1319" s="388"/>
      <c r="N1319" s="388"/>
      <c r="O1319" s="388"/>
      <c r="P1319" s="388"/>
      <c r="Q1319" s="388"/>
    </row>
    <row r="1320" spans="7:17">
      <c r="G1320" s="388"/>
      <c r="H1320" s="388"/>
      <c r="I1320" s="388"/>
      <c r="J1320" s="388"/>
      <c r="K1320" s="388"/>
      <c r="L1320" s="388"/>
      <c r="M1320" s="388"/>
      <c r="N1320" s="388"/>
      <c r="O1320" s="388"/>
      <c r="P1320" s="388"/>
      <c r="Q1320" s="388"/>
    </row>
    <row r="1321" spans="7:17">
      <c r="G1321" s="388"/>
      <c r="H1321" s="388"/>
      <c r="I1321" s="388"/>
      <c r="J1321" s="388"/>
      <c r="K1321" s="388"/>
      <c r="L1321" s="388"/>
      <c r="M1321" s="388"/>
      <c r="N1321" s="388"/>
      <c r="O1321" s="388"/>
      <c r="P1321" s="388"/>
      <c r="Q1321" s="388"/>
    </row>
    <row r="1322" spans="7:17">
      <c r="G1322" s="388"/>
      <c r="H1322" s="388"/>
      <c r="I1322" s="388"/>
      <c r="J1322" s="388"/>
      <c r="K1322" s="388"/>
      <c r="L1322" s="388"/>
      <c r="M1322" s="388"/>
      <c r="N1322" s="388"/>
      <c r="O1322" s="388"/>
      <c r="P1322" s="388"/>
      <c r="Q1322" s="388"/>
    </row>
    <row r="1323" spans="7:17">
      <c r="G1323" s="388"/>
      <c r="H1323" s="388"/>
      <c r="I1323" s="388"/>
      <c r="J1323" s="388"/>
      <c r="K1323" s="388"/>
      <c r="L1323" s="388"/>
      <c r="M1323" s="388"/>
      <c r="N1323" s="388"/>
      <c r="O1323" s="388"/>
      <c r="P1323" s="388"/>
      <c r="Q1323" s="388"/>
    </row>
    <row r="1324" spans="7:17">
      <c r="G1324" s="388"/>
      <c r="H1324" s="388"/>
      <c r="I1324" s="388"/>
      <c r="J1324" s="388"/>
      <c r="K1324" s="388"/>
      <c r="L1324" s="388"/>
      <c r="M1324" s="388"/>
      <c r="N1324" s="388"/>
      <c r="O1324" s="388"/>
      <c r="P1324" s="388"/>
      <c r="Q1324" s="388"/>
    </row>
    <row r="1325" spans="7:17">
      <c r="G1325" s="388"/>
      <c r="H1325" s="388"/>
      <c r="I1325" s="388"/>
      <c r="J1325" s="388"/>
      <c r="K1325" s="388"/>
      <c r="L1325" s="388"/>
      <c r="M1325" s="388"/>
      <c r="N1325" s="388"/>
      <c r="O1325" s="388"/>
      <c r="P1325" s="388"/>
      <c r="Q1325" s="388"/>
    </row>
    <row r="1326" spans="7:17">
      <c r="G1326" s="388"/>
      <c r="H1326" s="388"/>
      <c r="I1326" s="388"/>
      <c r="J1326" s="388"/>
      <c r="K1326" s="388"/>
      <c r="L1326" s="388"/>
      <c r="M1326" s="388"/>
      <c r="N1326" s="388"/>
      <c r="O1326" s="388"/>
      <c r="P1326" s="388"/>
      <c r="Q1326" s="388"/>
    </row>
    <row r="1327" spans="7:17">
      <c r="G1327" s="388"/>
      <c r="H1327" s="388"/>
      <c r="I1327" s="388"/>
      <c r="J1327" s="388"/>
      <c r="K1327" s="388"/>
      <c r="L1327" s="388"/>
      <c r="M1327" s="388"/>
      <c r="N1327" s="388"/>
      <c r="O1327" s="388"/>
      <c r="P1327" s="388"/>
      <c r="Q1327" s="388"/>
    </row>
    <row r="1328" spans="7:17">
      <c r="G1328" s="388"/>
      <c r="H1328" s="388"/>
      <c r="I1328" s="388"/>
      <c r="J1328" s="388"/>
      <c r="K1328" s="388"/>
      <c r="L1328" s="388"/>
      <c r="M1328" s="388"/>
      <c r="N1328" s="388"/>
      <c r="O1328" s="388"/>
      <c r="P1328" s="388"/>
      <c r="Q1328" s="388"/>
    </row>
    <row r="1329" spans="7:17">
      <c r="G1329" s="388"/>
      <c r="H1329" s="388"/>
      <c r="I1329" s="388"/>
      <c r="J1329" s="388"/>
      <c r="K1329" s="388"/>
      <c r="L1329" s="388"/>
      <c r="M1329" s="388"/>
      <c r="N1329" s="388"/>
      <c r="O1329" s="388"/>
      <c r="P1329" s="388"/>
      <c r="Q1329" s="388"/>
    </row>
    <row r="1330" spans="7:17">
      <c r="G1330" s="388"/>
      <c r="H1330" s="388"/>
      <c r="I1330" s="388"/>
      <c r="J1330" s="388"/>
      <c r="K1330" s="388"/>
      <c r="L1330" s="388"/>
      <c r="M1330" s="388"/>
      <c r="N1330" s="388"/>
      <c r="O1330" s="388"/>
      <c r="P1330" s="388"/>
      <c r="Q1330" s="388"/>
    </row>
    <row r="1331" spans="7:17">
      <c r="G1331" s="388"/>
      <c r="H1331" s="388"/>
      <c r="I1331" s="388"/>
      <c r="J1331" s="388"/>
      <c r="K1331" s="388"/>
      <c r="L1331" s="388"/>
      <c r="M1331" s="388"/>
      <c r="N1331" s="388"/>
      <c r="O1331" s="388"/>
      <c r="P1331" s="388"/>
      <c r="Q1331" s="388"/>
    </row>
    <row r="1332" spans="7:17">
      <c r="G1332" s="388"/>
      <c r="H1332" s="388"/>
      <c r="I1332" s="388"/>
      <c r="J1332" s="388"/>
      <c r="K1332" s="388"/>
      <c r="L1332" s="388"/>
      <c r="M1332" s="388"/>
      <c r="N1332" s="388"/>
      <c r="O1332" s="388"/>
      <c r="P1332" s="388"/>
      <c r="Q1332" s="388"/>
    </row>
    <row r="1333" spans="7:17">
      <c r="G1333" s="388"/>
      <c r="H1333" s="388"/>
      <c r="I1333" s="388"/>
      <c r="J1333" s="388"/>
      <c r="K1333" s="388"/>
      <c r="L1333" s="388"/>
      <c r="M1333" s="388"/>
      <c r="N1333" s="388"/>
      <c r="O1333" s="388"/>
      <c r="P1333" s="388"/>
      <c r="Q1333" s="388"/>
    </row>
    <row r="1334" spans="7:17">
      <c r="G1334" s="388"/>
      <c r="H1334" s="388"/>
      <c r="I1334" s="388"/>
      <c r="J1334" s="388"/>
      <c r="K1334" s="388"/>
      <c r="L1334" s="388"/>
      <c r="M1334" s="388"/>
      <c r="N1334" s="388"/>
      <c r="O1334" s="388"/>
      <c r="P1334" s="388"/>
      <c r="Q1334" s="388"/>
    </row>
    <row r="1335" spans="7:17">
      <c r="G1335" s="388"/>
      <c r="H1335" s="388"/>
      <c r="I1335" s="388"/>
      <c r="J1335" s="388"/>
      <c r="K1335" s="388"/>
      <c r="L1335" s="388"/>
      <c r="M1335" s="388"/>
      <c r="N1335" s="388"/>
      <c r="O1335" s="388"/>
      <c r="P1335" s="388"/>
      <c r="Q1335" s="388"/>
    </row>
    <row r="1336" spans="7:17">
      <c r="G1336" s="388"/>
      <c r="H1336" s="388"/>
      <c r="I1336" s="388"/>
      <c r="J1336" s="388"/>
      <c r="K1336" s="388"/>
      <c r="L1336" s="388"/>
      <c r="M1336" s="388"/>
      <c r="N1336" s="388"/>
      <c r="O1336" s="388"/>
      <c r="P1336" s="388"/>
      <c r="Q1336" s="388"/>
    </row>
    <row r="1337" spans="7:17">
      <c r="G1337" s="388"/>
      <c r="H1337" s="388"/>
      <c r="I1337" s="388"/>
      <c r="J1337" s="388"/>
      <c r="K1337" s="388"/>
      <c r="L1337" s="388"/>
      <c r="M1337" s="388"/>
      <c r="N1337" s="388"/>
      <c r="O1337" s="388"/>
      <c r="P1337" s="388"/>
      <c r="Q1337" s="388"/>
    </row>
    <row r="1338" spans="7:17">
      <c r="G1338" s="388"/>
      <c r="H1338" s="388"/>
      <c r="I1338" s="388"/>
      <c r="J1338" s="388"/>
      <c r="K1338" s="388"/>
      <c r="L1338" s="388"/>
      <c r="M1338" s="388"/>
      <c r="N1338" s="388"/>
      <c r="O1338" s="388"/>
      <c r="P1338" s="388"/>
      <c r="Q1338" s="388"/>
    </row>
    <row r="1339" spans="7:17">
      <c r="G1339" s="388"/>
      <c r="H1339" s="388"/>
      <c r="I1339" s="388"/>
      <c r="J1339" s="388"/>
      <c r="K1339" s="388"/>
      <c r="L1339" s="388"/>
      <c r="M1339" s="388"/>
      <c r="N1339" s="388"/>
      <c r="O1339" s="388"/>
      <c r="P1339" s="388"/>
      <c r="Q1339" s="388"/>
    </row>
    <row r="1340" spans="7:17">
      <c r="G1340" s="388"/>
      <c r="H1340" s="388"/>
      <c r="I1340" s="388"/>
      <c r="J1340" s="388"/>
      <c r="K1340" s="388"/>
      <c r="L1340" s="388"/>
      <c r="M1340" s="388"/>
      <c r="N1340" s="388"/>
      <c r="O1340" s="388"/>
      <c r="P1340" s="388"/>
      <c r="Q1340" s="388"/>
    </row>
    <row r="1341" spans="7:17">
      <c r="G1341" s="388"/>
      <c r="H1341" s="388"/>
      <c r="I1341" s="388"/>
      <c r="J1341" s="388"/>
      <c r="K1341" s="388"/>
      <c r="L1341" s="388"/>
      <c r="M1341" s="388"/>
      <c r="N1341" s="388"/>
      <c r="O1341" s="388"/>
      <c r="P1341" s="388"/>
      <c r="Q1341" s="388"/>
    </row>
    <row r="1342" spans="7:17">
      <c r="G1342" s="388"/>
      <c r="H1342" s="388"/>
      <c r="I1342" s="388"/>
      <c r="J1342" s="388"/>
      <c r="K1342" s="388"/>
      <c r="L1342" s="388"/>
      <c r="M1342" s="388"/>
      <c r="N1342" s="388"/>
      <c r="O1342" s="388"/>
      <c r="P1342" s="388"/>
      <c r="Q1342" s="388"/>
    </row>
    <row r="1343" spans="7:17">
      <c r="G1343" s="388"/>
      <c r="H1343" s="388"/>
      <c r="I1343" s="388"/>
      <c r="J1343" s="388"/>
      <c r="K1343" s="388"/>
      <c r="L1343" s="388"/>
      <c r="M1343" s="388"/>
      <c r="N1343" s="388"/>
      <c r="O1343" s="388"/>
      <c r="P1343" s="388"/>
      <c r="Q1343" s="388"/>
    </row>
    <row r="1344" spans="7:17">
      <c r="G1344" s="388"/>
      <c r="H1344" s="388"/>
      <c r="I1344" s="388"/>
      <c r="J1344" s="388"/>
      <c r="K1344" s="388"/>
      <c r="L1344" s="388"/>
      <c r="M1344" s="388"/>
      <c r="N1344" s="388"/>
      <c r="O1344" s="388"/>
      <c r="P1344" s="388"/>
      <c r="Q1344" s="388"/>
    </row>
    <row r="1345" spans="7:17">
      <c r="G1345" s="388"/>
      <c r="H1345" s="388"/>
      <c r="I1345" s="388"/>
      <c r="J1345" s="388"/>
      <c r="K1345" s="388"/>
      <c r="L1345" s="388"/>
      <c r="M1345" s="388"/>
      <c r="N1345" s="388"/>
      <c r="O1345" s="388"/>
      <c r="P1345" s="388"/>
      <c r="Q1345" s="388"/>
    </row>
    <row r="1346" spans="7:17">
      <c r="G1346" s="388"/>
      <c r="H1346" s="388"/>
      <c r="I1346" s="388"/>
      <c r="J1346" s="388"/>
      <c r="K1346" s="388"/>
      <c r="L1346" s="388"/>
      <c r="M1346" s="388"/>
      <c r="N1346" s="388"/>
      <c r="O1346" s="388"/>
      <c r="P1346" s="388"/>
      <c r="Q1346" s="388"/>
    </row>
    <row r="1347" spans="7:17">
      <c r="G1347" s="388"/>
      <c r="H1347" s="388"/>
      <c r="I1347" s="388"/>
      <c r="J1347" s="388"/>
      <c r="K1347" s="388"/>
      <c r="L1347" s="388"/>
      <c r="M1347" s="388"/>
      <c r="N1347" s="388"/>
      <c r="O1347" s="388"/>
      <c r="P1347" s="388"/>
      <c r="Q1347" s="388"/>
    </row>
    <row r="1348" spans="7:17">
      <c r="G1348" s="388"/>
      <c r="H1348" s="388"/>
      <c r="I1348" s="388"/>
      <c r="J1348" s="388"/>
      <c r="K1348" s="388"/>
      <c r="L1348" s="388"/>
      <c r="M1348" s="388"/>
      <c r="N1348" s="388"/>
      <c r="O1348" s="388"/>
      <c r="P1348" s="388"/>
      <c r="Q1348" s="388"/>
    </row>
    <row r="1349" spans="7:17">
      <c r="G1349" s="388"/>
      <c r="H1349" s="388"/>
      <c r="I1349" s="388"/>
      <c r="J1349" s="388"/>
      <c r="K1349" s="388"/>
      <c r="L1349" s="388"/>
      <c r="M1349" s="388"/>
      <c r="N1349" s="388"/>
      <c r="O1349" s="388"/>
      <c r="P1349" s="388"/>
      <c r="Q1349" s="388"/>
    </row>
    <row r="1350" spans="7:17">
      <c r="G1350" s="388"/>
      <c r="H1350" s="388"/>
      <c r="I1350" s="388"/>
      <c r="J1350" s="388"/>
      <c r="K1350" s="388"/>
      <c r="L1350" s="388"/>
      <c r="M1350" s="388"/>
      <c r="N1350" s="388"/>
      <c r="O1350" s="388"/>
      <c r="P1350" s="388"/>
      <c r="Q1350" s="388"/>
    </row>
    <row r="1351" spans="7:17">
      <c r="G1351" s="388"/>
      <c r="H1351" s="388"/>
      <c r="I1351" s="388"/>
      <c r="J1351" s="388"/>
      <c r="K1351" s="388"/>
      <c r="L1351" s="388"/>
      <c r="M1351" s="388"/>
      <c r="N1351" s="388"/>
      <c r="O1351" s="388"/>
      <c r="P1351" s="388"/>
      <c r="Q1351" s="388"/>
    </row>
    <row r="1352" spans="7:17">
      <c r="G1352" s="388"/>
      <c r="H1352" s="388"/>
      <c r="I1352" s="388"/>
      <c r="J1352" s="388"/>
      <c r="K1352" s="388"/>
      <c r="L1352" s="388"/>
      <c r="M1352" s="388"/>
      <c r="N1352" s="388"/>
      <c r="O1352" s="388"/>
      <c r="P1352" s="388"/>
      <c r="Q1352" s="388"/>
    </row>
    <row r="1353" spans="7:17">
      <c r="G1353" s="388"/>
      <c r="H1353" s="388"/>
      <c r="I1353" s="388"/>
      <c r="J1353" s="388"/>
      <c r="K1353" s="388"/>
      <c r="L1353" s="388"/>
      <c r="M1353" s="388"/>
      <c r="N1353" s="388"/>
      <c r="O1353" s="388"/>
      <c r="P1353" s="388"/>
      <c r="Q1353" s="388"/>
    </row>
    <row r="1354" spans="7:17">
      <c r="G1354" s="388"/>
      <c r="H1354" s="388"/>
      <c r="I1354" s="388"/>
      <c r="J1354" s="388"/>
      <c r="K1354" s="388"/>
      <c r="L1354" s="388"/>
      <c r="M1354" s="388"/>
      <c r="N1354" s="388"/>
      <c r="O1354" s="388"/>
      <c r="P1354" s="388"/>
      <c r="Q1354" s="388"/>
    </row>
    <row r="1355" spans="7:17">
      <c r="G1355" s="388"/>
      <c r="H1355" s="388"/>
      <c r="I1355" s="388"/>
      <c r="J1355" s="388"/>
      <c r="K1355" s="388"/>
      <c r="L1355" s="388"/>
      <c r="M1355" s="388"/>
      <c r="N1355" s="388"/>
      <c r="O1355" s="388"/>
      <c r="P1355" s="388"/>
      <c r="Q1355" s="388"/>
    </row>
    <row r="1356" spans="7:17">
      <c r="G1356" s="388"/>
      <c r="H1356" s="388"/>
      <c r="I1356" s="388"/>
      <c r="J1356" s="388"/>
      <c r="K1356" s="388"/>
      <c r="L1356" s="388"/>
      <c r="M1356" s="388"/>
      <c r="N1356" s="388"/>
      <c r="O1356" s="388"/>
      <c r="P1356" s="388"/>
      <c r="Q1356" s="388"/>
    </row>
    <row r="1357" spans="7:17">
      <c r="G1357" s="388"/>
      <c r="H1357" s="388"/>
      <c r="I1357" s="388"/>
      <c r="J1357" s="388"/>
      <c r="K1357" s="388"/>
      <c r="L1357" s="388"/>
      <c r="M1357" s="388"/>
      <c r="N1357" s="388"/>
      <c r="O1357" s="388"/>
      <c r="P1357" s="388"/>
      <c r="Q1357" s="388"/>
    </row>
    <row r="1358" spans="7:17">
      <c r="G1358" s="388"/>
      <c r="H1358" s="388"/>
      <c r="I1358" s="388"/>
      <c r="J1358" s="388"/>
      <c r="K1358" s="388"/>
      <c r="L1358" s="388"/>
      <c r="M1358" s="388"/>
      <c r="N1358" s="388"/>
      <c r="O1358" s="388"/>
      <c r="P1358" s="388"/>
      <c r="Q1358" s="388"/>
    </row>
    <row r="1359" spans="7:17">
      <c r="G1359" s="388"/>
      <c r="H1359" s="388"/>
      <c r="I1359" s="388"/>
      <c r="J1359" s="388"/>
      <c r="K1359" s="388"/>
      <c r="L1359" s="388"/>
      <c r="M1359" s="388"/>
      <c r="N1359" s="388"/>
      <c r="O1359" s="388"/>
      <c r="P1359" s="388"/>
      <c r="Q1359" s="388"/>
    </row>
    <row r="1360" spans="7:17">
      <c r="G1360" s="388"/>
      <c r="H1360" s="388"/>
      <c r="I1360" s="388"/>
      <c r="J1360" s="388"/>
      <c r="K1360" s="388"/>
      <c r="L1360" s="388"/>
      <c r="M1360" s="388"/>
      <c r="N1360" s="388"/>
      <c r="O1360" s="388"/>
      <c r="P1360" s="388"/>
      <c r="Q1360" s="388"/>
    </row>
    <row r="1361" spans="7:17">
      <c r="G1361" s="388"/>
      <c r="H1361" s="388"/>
      <c r="I1361" s="388"/>
      <c r="J1361" s="388"/>
      <c r="K1361" s="388"/>
      <c r="L1361" s="388"/>
      <c r="M1361" s="388"/>
      <c r="N1361" s="388"/>
      <c r="O1361" s="388"/>
      <c r="P1361" s="388"/>
      <c r="Q1361" s="388"/>
    </row>
    <row r="1362" spans="7:17">
      <c r="G1362" s="388"/>
      <c r="H1362" s="388"/>
      <c r="I1362" s="388"/>
      <c r="J1362" s="388"/>
      <c r="K1362" s="388"/>
      <c r="L1362" s="388"/>
      <c r="M1362" s="388"/>
      <c r="N1362" s="388"/>
      <c r="O1362" s="388"/>
      <c r="P1362" s="388"/>
      <c r="Q1362" s="388"/>
    </row>
    <row r="1363" spans="7:17">
      <c r="G1363" s="388"/>
      <c r="H1363" s="388"/>
      <c r="I1363" s="388"/>
      <c r="J1363" s="388"/>
      <c r="K1363" s="388"/>
      <c r="L1363" s="388"/>
      <c r="M1363" s="388"/>
      <c r="N1363" s="388"/>
      <c r="O1363" s="388"/>
      <c r="P1363" s="388"/>
      <c r="Q1363" s="388"/>
    </row>
    <row r="1364" spans="7:17">
      <c r="G1364" s="388"/>
      <c r="H1364" s="388"/>
      <c r="I1364" s="388"/>
      <c r="J1364" s="388"/>
      <c r="K1364" s="388"/>
      <c r="L1364" s="388"/>
      <c r="M1364" s="388"/>
      <c r="N1364" s="388"/>
      <c r="O1364" s="388"/>
      <c r="P1364" s="388"/>
      <c r="Q1364" s="388"/>
    </row>
    <row r="1365" spans="7:17">
      <c r="G1365" s="388"/>
      <c r="H1365" s="388"/>
      <c r="I1365" s="388"/>
      <c r="J1365" s="388"/>
      <c r="K1365" s="388"/>
      <c r="L1365" s="388"/>
      <c r="M1365" s="388"/>
      <c r="N1365" s="388"/>
      <c r="O1365" s="388"/>
      <c r="P1365" s="388"/>
      <c r="Q1365" s="388"/>
    </row>
    <row r="1366" spans="7:17">
      <c r="G1366" s="388"/>
      <c r="H1366" s="388"/>
      <c r="I1366" s="388"/>
      <c r="J1366" s="388"/>
      <c r="K1366" s="388"/>
      <c r="L1366" s="388"/>
      <c r="M1366" s="388"/>
      <c r="N1366" s="388"/>
      <c r="O1366" s="388"/>
      <c r="P1366" s="388"/>
      <c r="Q1366" s="388"/>
    </row>
    <row r="1367" spans="7:17">
      <c r="G1367" s="388"/>
      <c r="H1367" s="388"/>
      <c r="I1367" s="388"/>
      <c r="J1367" s="388"/>
      <c r="K1367" s="388"/>
      <c r="L1367" s="388"/>
      <c r="M1367" s="388"/>
      <c r="N1367" s="388"/>
      <c r="O1367" s="388"/>
      <c r="P1367" s="388"/>
      <c r="Q1367" s="388"/>
    </row>
    <row r="1368" spans="7:17">
      <c r="G1368" s="388"/>
      <c r="H1368" s="388"/>
      <c r="I1368" s="388"/>
      <c r="J1368" s="388"/>
      <c r="K1368" s="388"/>
      <c r="L1368" s="388"/>
      <c r="M1368" s="388"/>
      <c r="N1368" s="388"/>
      <c r="O1368" s="388"/>
      <c r="P1368" s="388"/>
      <c r="Q1368" s="388"/>
    </row>
    <row r="1369" spans="7:17">
      <c r="G1369" s="388"/>
      <c r="H1369" s="388"/>
      <c r="I1369" s="388"/>
      <c r="J1369" s="388"/>
      <c r="K1369" s="388"/>
      <c r="L1369" s="388"/>
      <c r="M1369" s="388"/>
      <c r="N1369" s="388"/>
      <c r="O1369" s="388"/>
      <c r="P1369" s="388"/>
      <c r="Q1369" s="388"/>
    </row>
    <row r="1370" spans="7:17">
      <c r="G1370" s="388"/>
      <c r="H1370" s="388"/>
      <c r="I1370" s="388"/>
      <c r="J1370" s="388"/>
      <c r="K1370" s="388"/>
      <c r="L1370" s="388"/>
      <c r="M1370" s="388"/>
      <c r="N1370" s="388"/>
      <c r="O1370" s="388"/>
      <c r="P1370" s="388"/>
      <c r="Q1370" s="388"/>
    </row>
    <row r="1371" spans="7:17">
      <c r="G1371" s="388"/>
      <c r="H1371" s="388"/>
      <c r="I1371" s="388"/>
      <c r="J1371" s="388"/>
      <c r="K1371" s="388"/>
      <c r="L1371" s="388"/>
      <c r="M1371" s="388"/>
      <c r="N1371" s="388"/>
      <c r="O1371" s="388"/>
      <c r="P1371" s="388"/>
      <c r="Q1371" s="388"/>
    </row>
    <row r="1372" spans="7:17">
      <c r="G1372" s="388"/>
      <c r="H1372" s="388"/>
      <c r="I1372" s="388"/>
      <c r="J1372" s="388"/>
      <c r="K1372" s="388"/>
      <c r="L1372" s="388"/>
      <c r="M1372" s="388"/>
      <c r="N1372" s="388"/>
      <c r="O1372" s="388"/>
      <c r="P1372" s="388"/>
      <c r="Q1372" s="388"/>
    </row>
    <row r="1373" spans="7:17">
      <c r="G1373" s="388"/>
      <c r="H1373" s="388"/>
      <c r="I1373" s="388"/>
      <c r="J1373" s="388"/>
      <c r="K1373" s="388"/>
      <c r="L1373" s="388"/>
      <c r="M1373" s="388"/>
      <c r="N1373" s="388"/>
      <c r="O1373" s="388"/>
      <c r="P1373" s="388"/>
      <c r="Q1373" s="388"/>
    </row>
    <row r="1374" spans="7:17">
      <c r="G1374" s="388"/>
      <c r="H1374" s="388"/>
      <c r="I1374" s="388"/>
      <c r="J1374" s="388"/>
      <c r="K1374" s="388"/>
      <c r="L1374" s="388"/>
      <c r="M1374" s="388"/>
      <c r="N1374" s="388"/>
      <c r="O1374" s="388"/>
      <c r="P1374" s="388"/>
      <c r="Q1374" s="388"/>
    </row>
    <row r="1375" spans="7:17">
      <c r="G1375" s="388"/>
      <c r="H1375" s="388"/>
      <c r="I1375" s="388"/>
      <c r="J1375" s="388"/>
      <c r="K1375" s="388"/>
      <c r="L1375" s="388"/>
      <c r="M1375" s="388"/>
      <c r="N1375" s="388"/>
      <c r="O1375" s="388"/>
      <c r="P1375" s="388"/>
      <c r="Q1375" s="388"/>
    </row>
    <row r="1376" spans="7:17">
      <c r="G1376" s="388"/>
      <c r="H1376" s="388"/>
      <c r="I1376" s="388"/>
      <c r="J1376" s="388"/>
      <c r="K1376" s="388"/>
      <c r="L1376" s="388"/>
      <c r="M1376" s="388"/>
      <c r="N1376" s="388"/>
      <c r="O1376" s="388"/>
      <c r="P1376" s="388"/>
      <c r="Q1376" s="388"/>
    </row>
    <row r="1377" spans="7:17">
      <c r="G1377" s="388"/>
      <c r="H1377" s="388"/>
      <c r="I1377" s="388"/>
      <c r="J1377" s="388"/>
      <c r="K1377" s="388"/>
      <c r="L1377" s="388"/>
      <c r="M1377" s="388"/>
      <c r="N1377" s="388"/>
      <c r="O1377" s="388"/>
      <c r="P1377" s="388"/>
      <c r="Q1377" s="388"/>
    </row>
    <row r="1378" spans="7:17">
      <c r="G1378" s="388"/>
      <c r="H1378" s="388"/>
      <c r="I1378" s="388"/>
      <c r="J1378" s="388"/>
      <c r="K1378" s="388"/>
      <c r="L1378" s="388"/>
      <c r="M1378" s="388"/>
      <c r="N1378" s="388"/>
      <c r="O1378" s="388"/>
      <c r="P1378" s="388"/>
      <c r="Q1378" s="388"/>
    </row>
    <row r="1379" spans="7:17">
      <c r="G1379" s="388"/>
      <c r="H1379" s="388"/>
      <c r="I1379" s="388"/>
      <c r="J1379" s="388"/>
      <c r="K1379" s="388"/>
      <c r="L1379" s="388"/>
      <c r="M1379" s="388"/>
      <c r="N1379" s="388"/>
      <c r="O1379" s="388"/>
      <c r="P1379" s="388"/>
      <c r="Q1379" s="388"/>
    </row>
    <row r="1380" spans="7:17">
      <c r="G1380" s="388"/>
      <c r="H1380" s="388"/>
      <c r="I1380" s="388"/>
      <c r="J1380" s="388"/>
      <c r="K1380" s="388"/>
      <c r="L1380" s="388"/>
      <c r="M1380" s="388"/>
      <c r="N1380" s="388"/>
      <c r="O1380" s="388"/>
      <c r="P1380" s="388"/>
      <c r="Q1380" s="388"/>
    </row>
    <row r="1381" spans="7:17">
      <c r="G1381" s="388"/>
      <c r="H1381" s="388"/>
      <c r="I1381" s="388"/>
      <c r="J1381" s="388"/>
      <c r="K1381" s="388"/>
      <c r="L1381" s="388"/>
      <c r="M1381" s="388"/>
      <c r="N1381" s="388"/>
      <c r="O1381" s="388"/>
      <c r="P1381" s="388"/>
      <c r="Q1381" s="388"/>
    </row>
    <row r="1382" spans="7:17">
      <c r="G1382" s="388"/>
      <c r="H1382" s="388"/>
      <c r="I1382" s="388"/>
      <c r="J1382" s="388"/>
      <c r="K1382" s="388"/>
      <c r="L1382" s="388"/>
      <c r="M1382" s="388"/>
      <c r="N1382" s="388"/>
      <c r="O1382" s="388"/>
      <c r="P1382" s="388"/>
      <c r="Q1382" s="388"/>
    </row>
    <row r="1383" spans="7:17">
      <c r="G1383" s="388"/>
      <c r="H1383" s="388"/>
      <c r="I1383" s="388"/>
      <c r="J1383" s="388"/>
      <c r="K1383" s="388"/>
      <c r="L1383" s="388"/>
      <c r="M1383" s="388"/>
      <c r="N1383" s="388"/>
      <c r="O1383" s="388"/>
      <c r="P1383" s="388"/>
      <c r="Q1383" s="388"/>
    </row>
    <row r="1384" spans="7:17">
      <c r="G1384" s="388"/>
      <c r="H1384" s="388"/>
      <c r="I1384" s="388"/>
      <c r="J1384" s="388"/>
      <c r="K1384" s="388"/>
      <c r="L1384" s="388"/>
      <c r="M1384" s="388"/>
      <c r="N1384" s="388"/>
      <c r="O1384" s="388"/>
      <c r="P1384" s="388"/>
      <c r="Q1384" s="388"/>
    </row>
    <row r="1385" spans="7:17">
      <c r="G1385" s="388"/>
      <c r="H1385" s="388"/>
      <c r="I1385" s="388"/>
      <c r="J1385" s="388"/>
      <c r="K1385" s="388"/>
      <c r="L1385" s="388"/>
      <c r="M1385" s="388"/>
      <c r="N1385" s="388"/>
      <c r="O1385" s="388"/>
      <c r="P1385" s="388"/>
      <c r="Q1385" s="388"/>
    </row>
    <row r="1386" spans="7:17">
      <c r="G1386" s="388"/>
      <c r="H1386" s="388"/>
      <c r="I1386" s="388"/>
      <c r="J1386" s="388"/>
      <c r="K1386" s="388"/>
      <c r="L1386" s="388"/>
      <c r="M1386" s="388"/>
      <c r="N1386" s="388"/>
      <c r="O1386" s="388"/>
      <c r="P1386" s="388"/>
      <c r="Q1386" s="388"/>
    </row>
    <row r="1387" spans="7:17">
      <c r="G1387" s="388"/>
      <c r="H1387" s="388"/>
      <c r="I1387" s="388"/>
      <c r="J1387" s="388"/>
      <c r="K1387" s="388"/>
      <c r="L1387" s="388"/>
      <c r="M1387" s="388"/>
      <c r="N1387" s="388"/>
      <c r="O1387" s="388"/>
      <c r="P1387" s="388"/>
      <c r="Q1387" s="388"/>
    </row>
    <row r="1388" spans="7:17">
      <c r="G1388" s="388"/>
      <c r="H1388" s="388"/>
      <c r="I1388" s="388"/>
      <c r="J1388" s="388"/>
      <c r="K1388" s="388"/>
      <c r="L1388" s="388"/>
      <c r="M1388" s="388"/>
      <c r="N1388" s="388"/>
      <c r="O1388" s="388"/>
      <c r="P1388" s="388"/>
      <c r="Q1388" s="388"/>
    </row>
    <row r="1389" spans="7:17">
      <c r="G1389" s="388"/>
      <c r="H1389" s="388"/>
      <c r="I1389" s="388"/>
      <c r="J1389" s="388"/>
      <c r="K1389" s="388"/>
      <c r="L1389" s="388"/>
      <c r="M1389" s="388"/>
      <c r="N1389" s="388"/>
      <c r="O1389" s="388"/>
      <c r="P1389" s="388"/>
      <c r="Q1389" s="388"/>
    </row>
    <row r="1390" spans="7:17">
      <c r="G1390" s="388"/>
      <c r="H1390" s="388"/>
      <c r="I1390" s="388"/>
      <c r="J1390" s="388"/>
      <c r="K1390" s="388"/>
      <c r="L1390" s="388"/>
      <c r="M1390" s="388"/>
      <c r="N1390" s="388"/>
      <c r="O1390" s="388"/>
      <c r="P1390" s="388"/>
      <c r="Q1390" s="388"/>
    </row>
    <row r="1391" spans="7:17">
      <c r="G1391" s="388"/>
      <c r="H1391" s="388"/>
      <c r="I1391" s="388"/>
      <c r="J1391" s="388"/>
      <c r="K1391" s="388"/>
      <c r="L1391" s="388"/>
      <c r="M1391" s="388"/>
      <c r="N1391" s="388"/>
      <c r="O1391" s="388"/>
      <c r="P1391" s="388"/>
      <c r="Q1391" s="388"/>
    </row>
    <row r="1392" spans="7:17">
      <c r="G1392" s="388"/>
      <c r="H1392" s="388"/>
      <c r="I1392" s="388"/>
      <c r="J1392" s="388"/>
      <c r="K1392" s="388"/>
      <c r="L1392" s="388"/>
      <c r="M1392" s="388"/>
      <c r="N1392" s="388"/>
      <c r="O1392" s="388"/>
      <c r="P1392" s="388"/>
      <c r="Q1392" s="388"/>
    </row>
    <row r="1393" spans="7:17">
      <c r="G1393" s="388"/>
      <c r="H1393" s="388"/>
      <c r="I1393" s="388"/>
      <c r="J1393" s="388"/>
      <c r="K1393" s="388"/>
      <c r="L1393" s="388"/>
      <c r="M1393" s="388"/>
      <c r="N1393" s="388"/>
      <c r="O1393" s="388"/>
      <c r="P1393" s="388"/>
      <c r="Q1393" s="388"/>
    </row>
    <row r="1394" spans="7:17">
      <c r="G1394" s="388"/>
      <c r="H1394" s="388"/>
      <c r="I1394" s="388"/>
      <c r="J1394" s="388"/>
      <c r="K1394" s="388"/>
      <c r="L1394" s="388"/>
      <c r="M1394" s="388"/>
      <c r="N1394" s="388"/>
      <c r="O1394" s="388"/>
      <c r="P1394" s="388"/>
      <c r="Q1394" s="388"/>
    </row>
    <row r="1395" spans="7:17">
      <c r="G1395" s="388"/>
      <c r="H1395" s="388"/>
      <c r="I1395" s="388"/>
      <c r="J1395" s="388"/>
      <c r="K1395" s="388"/>
      <c r="L1395" s="388"/>
      <c r="M1395" s="388"/>
      <c r="N1395" s="388"/>
      <c r="O1395" s="388"/>
      <c r="P1395" s="388"/>
      <c r="Q1395" s="388"/>
    </row>
    <row r="1396" spans="7:17">
      <c r="G1396" s="388"/>
      <c r="H1396" s="388"/>
      <c r="I1396" s="388"/>
      <c r="J1396" s="388"/>
      <c r="K1396" s="388"/>
      <c r="L1396" s="388"/>
      <c r="M1396" s="388"/>
      <c r="N1396" s="388"/>
      <c r="O1396" s="388"/>
      <c r="P1396" s="388"/>
      <c r="Q1396" s="388"/>
    </row>
    <row r="1397" spans="7:17">
      <c r="G1397" s="388"/>
      <c r="H1397" s="388"/>
      <c r="I1397" s="388"/>
      <c r="J1397" s="388"/>
      <c r="K1397" s="388"/>
      <c r="L1397" s="388"/>
      <c r="M1397" s="388"/>
      <c r="N1397" s="388"/>
      <c r="O1397" s="388"/>
      <c r="P1397" s="388"/>
      <c r="Q1397" s="388"/>
    </row>
    <row r="1398" spans="7:17">
      <c r="G1398" s="388"/>
      <c r="H1398" s="388"/>
      <c r="I1398" s="388"/>
      <c r="J1398" s="388"/>
      <c r="K1398" s="388"/>
      <c r="L1398" s="388"/>
      <c r="M1398" s="388"/>
      <c r="N1398" s="388"/>
      <c r="O1398" s="388"/>
      <c r="P1398" s="388"/>
      <c r="Q1398" s="388"/>
    </row>
    <row r="1399" spans="7:17">
      <c r="G1399" s="388"/>
      <c r="H1399" s="388"/>
      <c r="I1399" s="388"/>
      <c r="J1399" s="388"/>
      <c r="K1399" s="388"/>
      <c r="L1399" s="388"/>
      <c r="M1399" s="388"/>
      <c r="N1399" s="388"/>
      <c r="O1399" s="388"/>
      <c r="P1399" s="388"/>
      <c r="Q1399" s="388"/>
    </row>
    <row r="1400" spans="7:17">
      <c r="G1400" s="388"/>
      <c r="H1400" s="388"/>
      <c r="I1400" s="388"/>
      <c r="J1400" s="388"/>
      <c r="K1400" s="388"/>
      <c r="L1400" s="388"/>
      <c r="M1400" s="388"/>
      <c r="N1400" s="388"/>
      <c r="O1400" s="388"/>
      <c r="P1400" s="388"/>
      <c r="Q1400" s="388"/>
    </row>
    <row r="1401" spans="7:17">
      <c r="G1401" s="388"/>
      <c r="H1401" s="388"/>
      <c r="I1401" s="388"/>
      <c r="J1401" s="388"/>
      <c r="K1401" s="388"/>
      <c r="L1401" s="388"/>
      <c r="M1401" s="388"/>
      <c r="N1401" s="388"/>
      <c r="O1401" s="388"/>
      <c r="P1401" s="388"/>
      <c r="Q1401" s="388"/>
    </row>
    <row r="1402" spans="7:17">
      <c r="G1402" s="388"/>
      <c r="H1402" s="388"/>
      <c r="I1402" s="388"/>
      <c r="J1402" s="388"/>
      <c r="K1402" s="388"/>
      <c r="L1402" s="388"/>
      <c r="M1402" s="388"/>
      <c r="N1402" s="388"/>
      <c r="O1402" s="388"/>
      <c r="P1402" s="388"/>
      <c r="Q1402" s="388"/>
    </row>
    <row r="1403" spans="7:17">
      <c r="G1403" s="388"/>
      <c r="H1403" s="388"/>
      <c r="I1403" s="388"/>
      <c r="J1403" s="388"/>
      <c r="K1403" s="388"/>
      <c r="L1403" s="388"/>
      <c r="M1403" s="388"/>
      <c r="N1403" s="388"/>
      <c r="O1403" s="388"/>
      <c r="P1403" s="388"/>
      <c r="Q1403" s="388"/>
    </row>
    <row r="1404" spans="7:17">
      <c r="G1404" s="388"/>
      <c r="H1404" s="388"/>
      <c r="I1404" s="388"/>
      <c r="J1404" s="388"/>
      <c r="K1404" s="388"/>
      <c r="L1404" s="388"/>
      <c r="M1404" s="388"/>
      <c r="N1404" s="388"/>
      <c r="O1404" s="388"/>
      <c r="P1404" s="388"/>
      <c r="Q1404" s="388"/>
    </row>
    <row r="1405" spans="7:17">
      <c r="G1405" s="388"/>
      <c r="H1405" s="388"/>
      <c r="I1405" s="388"/>
      <c r="J1405" s="388"/>
      <c r="K1405" s="388"/>
      <c r="L1405" s="388"/>
      <c r="M1405" s="388"/>
      <c r="N1405" s="388"/>
      <c r="O1405" s="388"/>
      <c r="P1405" s="388"/>
      <c r="Q1405" s="388"/>
    </row>
    <row r="1406" spans="7:17">
      <c r="G1406" s="388"/>
      <c r="H1406" s="388"/>
      <c r="I1406" s="388"/>
      <c r="J1406" s="388"/>
      <c r="K1406" s="388"/>
      <c r="L1406" s="388"/>
      <c r="M1406" s="388"/>
      <c r="N1406" s="388"/>
      <c r="O1406" s="388"/>
      <c r="P1406" s="388"/>
      <c r="Q1406" s="388"/>
    </row>
    <row r="1407" spans="7:17">
      <c r="G1407" s="388"/>
      <c r="H1407" s="388"/>
      <c r="I1407" s="388"/>
      <c r="J1407" s="388"/>
      <c r="K1407" s="388"/>
      <c r="L1407" s="388"/>
      <c r="M1407" s="388"/>
      <c r="N1407" s="388"/>
      <c r="O1407" s="388"/>
      <c r="P1407" s="388"/>
      <c r="Q1407" s="388"/>
    </row>
    <row r="1408" spans="7:17">
      <c r="G1408" s="388"/>
      <c r="H1408" s="388"/>
      <c r="I1408" s="388"/>
      <c r="J1408" s="388"/>
      <c r="K1408" s="388"/>
      <c r="L1408" s="388"/>
      <c r="M1408" s="388"/>
      <c r="N1408" s="388"/>
      <c r="O1408" s="388"/>
      <c r="P1408" s="388"/>
      <c r="Q1408" s="388"/>
    </row>
    <row r="1409" spans="7:17">
      <c r="G1409" s="388"/>
      <c r="H1409" s="388"/>
      <c r="I1409" s="388"/>
      <c r="J1409" s="388"/>
      <c r="K1409" s="388"/>
      <c r="L1409" s="388"/>
      <c r="M1409" s="388"/>
      <c r="N1409" s="388"/>
      <c r="O1409" s="388"/>
      <c r="P1409" s="388"/>
      <c r="Q1409" s="388"/>
    </row>
    <row r="1410" spans="7:17">
      <c r="G1410" s="388"/>
      <c r="H1410" s="388"/>
      <c r="I1410" s="388"/>
      <c r="J1410" s="388"/>
      <c r="K1410" s="388"/>
      <c r="L1410" s="388"/>
      <c r="M1410" s="388"/>
      <c r="N1410" s="388"/>
      <c r="O1410" s="388"/>
      <c r="P1410" s="388"/>
      <c r="Q1410" s="388"/>
    </row>
    <row r="1411" spans="7:17">
      <c r="G1411" s="388"/>
      <c r="H1411" s="388"/>
      <c r="I1411" s="388"/>
      <c r="J1411" s="388"/>
      <c r="K1411" s="388"/>
      <c r="L1411" s="388"/>
      <c r="M1411" s="388"/>
      <c r="N1411" s="388"/>
      <c r="O1411" s="388"/>
      <c r="P1411" s="388"/>
      <c r="Q1411" s="388"/>
    </row>
    <row r="1412" spans="7:17">
      <c r="G1412" s="388"/>
      <c r="H1412" s="388"/>
      <c r="I1412" s="388"/>
      <c r="J1412" s="388"/>
      <c r="K1412" s="388"/>
      <c r="L1412" s="388"/>
      <c r="M1412" s="388"/>
      <c r="N1412" s="388"/>
      <c r="O1412" s="388"/>
      <c r="P1412" s="388"/>
      <c r="Q1412" s="388"/>
    </row>
    <row r="1413" spans="7:17">
      <c r="G1413" s="388"/>
      <c r="H1413" s="388"/>
      <c r="I1413" s="388"/>
      <c r="J1413" s="388"/>
      <c r="K1413" s="388"/>
      <c r="L1413" s="388"/>
      <c r="M1413" s="388"/>
      <c r="N1413" s="388"/>
      <c r="O1413" s="388"/>
      <c r="P1413" s="388"/>
      <c r="Q1413" s="388"/>
    </row>
    <row r="1414" spans="7:17">
      <c r="G1414" s="388"/>
      <c r="H1414" s="388"/>
      <c r="I1414" s="388"/>
      <c r="J1414" s="388"/>
      <c r="K1414" s="388"/>
      <c r="L1414" s="388"/>
      <c r="M1414" s="388"/>
      <c r="N1414" s="388"/>
      <c r="O1414" s="388"/>
      <c r="P1414" s="388"/>
      <c r="Q1414" s="388"/>
    </row>
    <row r="1415" spans="7:17">
      <c r="G1415" s="388"/>
      <c r="H1415" s="388"/>
      <c r="I1415" s="388"/>
      <c r="J1415" s="388"/>
      <c r="K1415" s="388"/>
      <c r="L1415" s="388"/>
      <c r="M1415" s="388"/>
      <c r="N1415" s="388"/>
      <c r="O1415" s="388"/>
      <c r="P1415" s="388"/>
      <c r="Q1415" s="388"/>
    </row>
    <row r="1416" spans="7:17">
      <c r="G1416" s="388"/>
      <c r="H1416" s="388"/>
      <c r="I1416" s="388"/>
      <c r="J1416" s="388"/>
      <c r="K1416" s="388"/>
      <c r="L1416" s="388"/>
      <c r="M1416" s="388"/>
      <c r="N1416" s="388"/>
      <c r="O1416" s="388"/>
      <c r="P1416" s="388"/>
      <c r="Q1416" s="388"/>
    </row>
    <row r="1417" spans="7:17">
      <c r="G1417" s="388"/>
      <c r="H1417" s="388"/>
      <c r="I1417" s="388"/>
      <c r="J1417" s="388"/>
      <c r="K1417" s="388"/>
      <c r="L1417" s="388"/>
      <c r="M1417" s="388"/>
      <c r="N1417" s="388"/>
      <c r="O1417" s="388"/>
      <c r="P1417" s="388"/>
      <c r="Q1417" s="388"/>
    </row>
    <row r="1418" spans="7:17">
      <c r="G1418" s="388"/>
      <c r="H1418" s="388"/>
      <c r="I1418" s="388"/>
      <c r="J1418" s="388"/>
      <c r="K1418" s="388"/>
      <c r="L1418" s="388"/>
      <c r="M1418" s="388"/>
      <c r="N1418" s="388"/>
      <c r="O1418" s="388"/>
      <c r="P1418" s="388"/>
      <c r="Q1418" s="388"/>
    </row>
    <row r="1419" spans="7:17">
      <c r="G1419" s="388"/>
      <c r="H1419" s="388"/>
      <c r="I1419" s="388"/>
      <c r="J1419" s="388"/>
      <c r="K1419" s="388"/>
      <c r="L1419" s="388"/>
      <c r="M1419" s="388"/>
      <c r="N1419" s="388"/>
      <c r="O1419" s="388"/>
      <c r="P1419" s="388"/>
      <c r="Q1419" s="388"/>
    </row>
    <row r="1420" spans="7:17">
      <c r="G1420" s="388"/>
      <c r="H1420" s="388"/>
      <c r="I1420" s="388"/>
      <c r="J1420" s="388"/>
      <c r="K1420" s="388"/>
      <c r="L1420" s="388"/>
      <c r="M1420" s="388"/>
      <c r="N1420" s="388"/>
      <c r="O1420" s="388"/>
      <c r="P1420" s="388"/>
      <c r="Q1420" s="388"/>
    </row>
    <row r="1421" spans="7:17">
      <c r="G1421" s="388"/>
      <c r="H1421" s="388"/>
      <c r="I1421" s="388"/>
      <c r="J1421" s="388"/>
      <c r="K1421" s="388"/>
      <c r="L1421" s="388"/>
      <c r="M1421" s="388"/>
      <c r="N1421" s="388"/>
      <c r="O1421" s="388"/>
      <c r="P1421" s="388"/>
      <c r="Q1421" s="388"/>
    </row>
    <row r="1422" spans="7:17">
      <c r="G1422" s="388"/>
      <c r="H1422" s="388"/>
      <c r="I1422" s="388"/>
      <c r="J1422" s="388"/>
      <c r="K1422" s="388"/>
      <c r="L1422" s="388"/>
      <c r="M1422" s="388"/>
      <c r="N1422" s="388"/>
      <c r="O1422" s="388"/>
      <c r="P1422" s="388"/>
      <c r="Q1422" s="388"/>
    </row>
    <row r="1423" spans="7:17">
      <c r="G1423" s="388"/>
      <c r="H1423" s="388"/>
      <c r="I1423" s="388"/>
      <c r="J1423" s="388"/>
      <c r="K1423" s="388"/>
      <c r="L1423" s="388"/>
      <c r="M1423" s="388"/>
      <c r="N1423" s="388"/>
      <c r="O1423" s="388"/>
      <c r="P1423" s="388"/>
      <c r="Q1423" s="388"/>
    </row>
    <row r="1424" spans="7:17">
      <c r="G1424" s="388"/>
      <c r="H1424" s="388"/>
      <c r="I1424" s="388"/>
      <c r="J1424" s="388"/>
      <c r="K1424" s="388"/>
      <c r="L1424" s="388"/>
      <c r="M1424" s="388"/>
      <c r="N1424" s="388"/>
      <c r="O1424" s="388"/>
      <c r="P1424" s="388"/>
      <c r="Q1424" s="388"/>
    </row>
    <row r="1425" spans="7:17">
      <c r="G1425" s="388"/>
      <c r="H1425" s="388"/>
      <c r="I1425" s="388"/>
      <c r="J1425" s="388"/>
      <c r="K1425" s="388"/>
      <c r="L1425" s="388"/>
      <c r="M1425" s="388"/>
      <c r="N1425" s="388"/>
      <c r="O1425" s="388"/>
      <c r="P1425" s="388"/>
      <c r="Q1425" s="388"/>
    </row>
    <row r="1426" spans="7:17">
      <c r="G1426" s="388"/>
      <c r="H1426" s="388"/>
      <c r="I1426" s="388"/>
      <c r="J1426" s="388"/>
      <c r="K1426" s="388"/>
      <c r="L1426" s="388"/>
      <c r="M1426" s="388"/>
      <c r="N1426" s="388"/>
      <c r="O1426" s="388"/>
      <c r="P1426" s="388"/>
      <c r="Q1426" s="388"/>
    </row>
    <row r="1427" spans="7:17">
      <c r="G1427" s="388"/>
      <c r="H1427" s="388"/>
      <c r="I1427" s="388"/>
      <c r="J1427" s="388"/>
      <c r="K1427" s="388"/>
      <c r="L1427" s="388"/>
      <c r="M1427" s="388"/>
      <c r="N1427" s="388"/>
      <c r="O1427" s="388"/>
      <c r="P1427" s="388"/>
      <c r="Q1427" s="388"/>
    </row>
    <row r="1428" spans="7:17">
      <c r="G1428" s="388"/>
      <c r="H1428" s="388"/>
      <c r="I1428" s="388"/>
      <c r="J1428" s="388"/>
      <c r="K1428" s="388"/>
      <c r="L1428" s="388"/>
      <c r="M1428" s="388"/>
      <c r="N1428" s="388"/>
      <c r="O1428" s="388"/>
      <c r="P1428" s="388"/>
      <c r="Q1428" s="388"/>
    </row>
    <row r="1429" spans="7:17">
      <c r="G1429" s="388"/>
      <c r="H1429" s="388"/>
      <c r="I1429" s="388"/>
      <c r="J1429" s="388"/>
      <c r="K1429" s="388"/>
      <c r="L1429" s="388"/>
      <c r="M1429" s="388"/>
      <c r="N1429" s="388"/>
      <c r="O1429" s="388"/>
      <c r="P1429" s="388"/>
      <c r="Q1429" s="388"/>
    </row>
    <row r="1430" spans="7:17">
      <c r="G1430" s="388"/>
      <c r="H1430" s="388"/>
      <c r="I1430" s="388"/>
      <c r="J1430" s="388"/>
      <c r="K1430" s="388"/>
      <c r="L1430" s="388"/>
      <c r="M1430" s="388"/>
      <c r="N1430" s="388"/>
      <c r="O1430" s="388"/>
      <c r="P1430" s="388"/>
      <c r="Q1430" s="388"/>
    </row>
    <row r="1431" spans="7:17">
      <c r="G1431" s="388"/>
      <c r="H1431" s="388"/>
      <c r="I1431" s="388"/>
      <c r="J1431" s="388"/>
      <c r="K1431" s="388"/>
      <c r="L1431" s="388"/>
      <c r="M1431" s="388"/>
      <c r="N1431" s="388"/>
      <c r="O1431" s="388"/>
      <c r="P1431" s="388"/>
      <c r="Q1431" s="388"/>
    </row>
    <row r="1432" spans="7:17">
      <c r="G1432" s="388"/>
      <c r="H1432" s="388"/>
      <c r="I1432" s="388"/>
      <c r="J1432" s="388"/>
      <c r="K1432" s="388"/>
      <c r="L1432" s="388"/>
      <c r="M1432" s="388"/>
      <c r="N1432" s="388"/>
      <c r="O1432" s="388"/>
      <c r="P1432" s="388"/>
      <c r="Q1432" s="388"/>
    </row>
    <row r="1433" spans="7:17">
      <c r="G1433" s="388"/>
      <c r="H1433" s="388"/>
      <c r="I1433" s="388"/>
      <c r="J1433" s="388"/>
      <c r="K1433" s="388"/>
      <c r="L1433" s="388"/>
      <c r="M1433" s="388"/>
      <c r="N1433" s="388"/>
      <c r="O1433" s="388"/>
      <c r="P1433" s="388"/>
      <c r="Q1433" s="388"/>
    </row>
    <row r="1434" spans="7:17">
      <c r="G1434" s="388"/>
      <c r="H1434" s="388"/>
      <c r="I1434" s="388"/>
      <c r="J1434" s="388"/>
      <c r="K1434" s="388"/>
      <c r="L1434" s="388"/>
      <c r="M1434" s="388"/>
      <c r="N1434" s="388"/>
      <c r="O1434" s="388"/>
      <c r="P1434" s="388"/>
      <c r="Q1434" s="388"/>
    </row>
    <row r="1435" spans="7:17">
      <c r="G1435" s="388"/>
      <c r="H1435" s="388"/>
      <c r="I1435" s="388"/>
      <c r="J1435" s="388"/>
      <c r="K1435" s="388"/>
      <c r="L1435" s="388"/>
      <c r="M1435" s="388"/>
      <c r="N1435" s="388"/>
      <c r="O1435" s="388"/>
      <c r="P1435" s="388"/>
      <c r="Q1435" s="388"/>
    </row>
    <row r="1436" spans="7:17">
      <c r="G1436" s="388"/>
      <c r="H1436" s="388"/>
      <c r="I1436" s="388"/>
      <c r="J1436" s="388"/>
      <c r="K1436" s="388"/>
      <c r="L1436" s="388"/>
      <c r="M1436" s="388"/>
      <c r="N1436" s="388"/>
      <c r="O1436" s="388"/>
      <c r="P1436" s="388"/>
      <c r="Q1436" s="388"/>
    </row>
    <row r="1437" spans="7:17">
      <c r="G1437" s="388"/>
      <c r="H1437" s="388"/>
      <c r="I1437" s="388"/>
      <c r="J1437" s="388"/>
      <c r="K1437" s="388"/>
      <c r="L1437" s="388"/>
      <c r="M1437" s="388"/>
      <c r="N1437" s="388"/>
      <c r="O1437" s="388"/>
      <c r="P1437" s="388"/>
      <c r="Q1437" s="388"/>
    </row>
    <row r="1438" spans="7:17">
      <c r="G1438" s="388"/>
      <c r="H1438" s="388"/>
      <c r="I1438" s="388"/>
      <c r="J1438" s="388"/>
      <c r="K1438" s="388"/>
      <c r="L1438" s="388"/>
      <c r="M1438" s="388"/>
      <c r="N1438" s="388"/>
      <c r="O1438" s="388"/>
      <c r="P1438" s="388"/>
      <c r="Q1438" s="388"/>
    </row>
    <row r="1439" spans="7:17">
      <c r="G1439" s="388"/>
      <c r="H1439" s="388"/>
      <c r="I1439" s="388"/>
      <c r="J1439" s="388"/>
      <c r="K1439" s="388"/>
      <c r="L1439" s="388"/>
      <c r="M1439" s="388"/>
      <c r="N1439" s="388"/>
      <c r="O1439" s="388"/>
      <c r="P1439" s="388"/>
      <c r="Q1439" s="388"/>
    </row>
    <row r="1440" spans="7:17">
      <c r="G1440" s="388"/>
      <c r="H1440" s="388"/>
      <c r="I1440" s="388"/>
      <c r="J1440" s="388"/>
      <c r="K1440" s="388"/>
      <c r="L1440" s="388"/>
      <c r="M1440" s="388"/>
      <c r="N1440" s="388"/>
      <c r="O1440" s="388"/>
      <c r="P1440" s="388"/>
      <c r="Q1440" s="388"/>
    </row>
    <row r="1441" spans="7:17">
      <c r="G1441" s="388"/>
      <c r="H1441" s="388"/>
      <c r="I1441" s="388"/>
      <c r="J1441" s="388"/>
      <c r="K1441" s="388"/>
      <c r="L1441" s="388"/>
      <c r="M1441" s="388"/>
      <c r="N1441" s="388"/>
      <c r="O1441" s="388"/>
      <c r="P1441" s="388"/>
      <c r="Q1441" s="388"/>
    </row>
    <row r="1442" spans="7:17">
      <c r="G1442" s="388"/>
      <c r="H1442" s="388"/>
      <c r="I1442" s="388"/>
      <c r="J1442" s="388"/>
      <c r="K1442" s="388"/>
      <c r="L1442" s="388"/>
      <c r="M1442" s="388"/>
      <c r="N1442" s="388"/>
      <c r="O1442" s="388"/>
      <c r="P1442" s="388"/>
      <c r="Q1442" s="388"/>
    </row>
    <row r="1443" spans="7:17">
      <c r="G1443" s="388"/>
      <c r="H1443" s="388"/>
      <c r="I1443" s="388"/>
      <c r="J1443" s="388"/>
      <c r="K1443" s="388"/>
      <c r="L1443" s="388"/>
      <c r="M1443" s="388"/>
      <c r="N1443" s="388"/>
      <c r="O1443" s="388"/>
      <c r="P1443" s="388"/>
      <c r="Q1443" s="388"/>
    </row>
    <row r="1444" spans="7:17">
      <c r="G1444" s="388"/>
      <c r="H1444" s="388"/>
      <c r="I1444" s="388"/>
      <c r="J1444" s="388"/>
      <c r="K1444" s="388"/>
      <c r="L1444" s="388"/>
      <c r="M1444" s="388"/>
      <c r="N1444" s="388"/>
      <c r="O1444" s="388"/>
      <c r="P1444" s="388"/>
      <c r="Q1444" s="388"/>
    </row>
    <row r="1445" spans="7:17">
      <c r="G1445" s="388"/>
      <c r="H1445" s="388"/>
      <c r="I1445" s="388"/>
      <c r="J1445" s="388"/>
      <c r="K1445" s="388"/>
      <c r="L1445" s="388"/>
      <c r="M1445" s="388"/>
      <c r="N1445" s="388"/>
      <c r="O1445" s="388"/>
      <c r="P1445" s="388"/>
      <c r="Q1445" s="388"/>
    </row>
    <row r="1446" spans="7:17">
      <c r="G1446" s="388"/>
      <c r="H1446" s="388"/>
      <c r="I1446" s="388"/>
      <c r="J1446" s="388"/>
      <c r="K1446" s="388"/>
      <c r="L1446" s="388"/>
      <c r="M1446" s="388"/>
      <c r="N1446" s="388"/>
      <c r="O1446" s="388"/>
      <c r="P1446" s="388"/>
      <c r="Q1446" s="388"/>
    </row>
    <row r="1447" spans="7:17">
      <c r="G1447" s="388"/>
      <c r="H1447" s="388"/>
      <c r="I1447" s="388"/>
      <c r="J1447" s="388"/>
      <c r="K1447" s="388"/>
      <c r="L1447" s="388"/>
      <c r="M1447" s="388"/>
      <c r="N1447" s="388"/>
      <c r="O1447" s="388"/>
      <c r="P1447" s="388"/>
      <c r="Q1447" s="388"/>
    </row>
    <row r="1448" spans="7:17">
      <c r="G1448" s="388"/>
      <c r="H1448" s="388"/>
      <c r="I1448" s="388"/>
      <c r="J1448" s="388"/>
      <c r="K1448" s="388"/>
      <c r="L1448" s="388"/>
      <c r="M1448" s="388"/>
      <c r="N1448" s="388"/>
      <c r="O1448" s="388"/>
      <c r="P1448" s="388"/>
      <c r="Q1448" s="388"/>
    </row>
    <row r="1449" spans="7:17">
      <c r="G1449" s="388"/>
      <c r="H1449" s="388"/>
      <c r="I1449" s="388"/>
      <c r="J1449" s="388"/>
      <c r="K1449" s="388"/>
      <c r="L1449" s="388"/>
      <c r="M1449" s="388"/>
      <c r="N1449" s="388"/>
      <c r="O1449" s="388"/>
      <c r="P1449" s="388"/>
      <c r="Q1449" s="388"/>
    </row>
    <row r="1450" spans="7:17">
      <c r="G1450" s="388"/>
      <c r="H1450" s="388"/>
      <c r="I1450" s="388"/>
      <c r="J1450" s="388"/>
      <c r="K1450" s="388"/>
      <c r="L1450" s="388"/>
      <c r="M1450" s="388"/>
      <c r="N1450" s="388"/>
      <c r="O1450" s="388"/>
      <c r="P1450" s="388"/>
      <c r="Q1450" s="388"/>
    </row>
    <row r="1451" spans="7:17">
      <c r="G1451" s="388"/>
      <c r="H1451" s="388"/>
      <c r="I1451" s="388"/>
      <c r="J1451" s="388"/>
      <c r="K1451" s="388"/>
      <c r="L1451" s="388"/>
      <c r="M1451" s="388"/>
      <c r="N1451" s="388"/>
      <c r="O1451" s="388"/>
      <c r="P1451" s="388"/>
      <c r="Q1451" s="388"/>
    </row>
    <row r="1452" spans="7:17">
      <c r="G1452" s="388"/>
      <c r="H1452" s="388"/>
      <c r="I1452" s="388"/>
      <c r="J1452" s="388"/>
      <c r="K1452" s="388"/>
      <c r="L1452" s="388"/>
      <c r="M1452" s="388"/>
      <c r="N1452" s="388"/>
      <c r="O1452" s="388"/>
      <c r="P1452" s="388"/>
      <c r="Q1452" s="388"/>
    </row>
    <row r="1453" spans="7:17">
      <c r="G1453" s="388"/>
      <c r="H1453" s="388"/>
      <c r="I1453" s="388"/>
      <c r="J1453" s="388"/>
      <c r="K1453" s="388"/>
      <c r="L1453" s="388"/>
      <c r="M1453" s="388"/>
      <c r="N1453" s="388"/>
      <c r="O1453" s="388"/>
      <c r="P1453" s="388"/>
      <c r="Q1453" s="388"/>
    </row>
    <row r="1454" spans="7:17">
      <c r="G1454" s="388"/>
      <c r="H1454" s="388"/>
      <c r="I1454" s="388"/>
      <c r="J1454" s="388"/>
      <c r="K1454" s="388"/>
      <c r="L1454" s="388"/>
      <c r="M1454" s="388"/>
      <c r="N1454" s="388"/>
      <c r="O1454" s="388"/>
      <c r="P1454" s="388"/>
      <c r="Q1454" s="388"/>
    </row>
    <row r="1455" spans="7:17">
      <c r="G1455" s="388"/>
      <c r="H1455" s="388"/>
      <c r="I1455" s="388"/>
      <c r="J1455" s="388"/>
      <c r="K1455" s="388"/>
      <c r="L1455" s="388"/>
      <c r="M1455" s="388"/>
      <c r="N1455" s="388"/>
      <c r="O1455" s="388"/>
      <c r="P1455" s="388"/>
      <c r="Q1455" s="388"/>
    </row>
    <row r="1456" spans="7:17">
      <c r="G1456" s="388"/>
      <c r="H1456" s="388"/>
      <c r="I1456" s="388"/>
      <c r="J1456" s="388"/>
      <c r="K1456" s="388"/>
      <c r="L1456" s="388"/>
      <c r="M1456" s="388"/>
      <c r="N1456" s="388"/>
      <c r="O1456" s="388"/>
      <c r="P1456" s="388"/>
      <c r="Q1456" s="388"/>
    </row>
    <row r="1457" spans="7:17">
      <c r="G1457" s="388"/>
      <c r="H1457" s="388"/>
      <c r="I1457" s="388"/>
      <c r="J1457" s="388"/>
      <c r="K1457" s="388"/>
      <c r="L1457" s="388"/>
      <c r="M1457" s="388"/>
      <c r="N1457" s="388"/>
      <c r="O1457" s="388"/>
      <c r="P1457" s="388"/>
      <c r="Q1457" s="388"/>
    </row>
    <row r="1458" spans="7:17">
      <c r="G1458" s="388"/>
      <c r="H1458" s="388"/>
      <c r="I1458" s="388"/>
      <c r="J1458" s="388"/>
      <c r="K1458" s="388"/>
      <c r="L1458" s="388"/>
      <c r="M1458" s="388"/>
      <c r="N1458" s="388"/>
      <c r="O1458" s="388"/>
      <c r="P1458" s="388"/>
      <c r="Q1458" s="388"/>
    </row>
    <row r="1459" spans="7:17">
      <c r="G1459" s="388"/>
      <c r="H1459" s="388"/>
      <c r="I1459" s="388"/>
      <c r="J1459" s="388"/>
      <c r="K1459" s="388"/>
      <c r="L1459" s="388"/>
      <c r="M1459" s="388"/>
      <c r="N1459" s="388"/>
      <c r="O1459" s="388"/>
      <c r="P1459" s="388"/>
      <c r="Q1459" s="388"/>
    </row>
    <row r="1460" spans="7:17">
      <c r="G1460" s="388"/>
      <c r="H1460" s="388"/>
      <c r="I1460" s="388"/>
      <c r="J1460" s="388"/>
      <c r="K1460" s="388"/>
      <c r="L1460" s="388"/>
      <c r="M1460" s="388"/>
      <c r="N1460" s="388"/>
      <c r="O1460" s="388"/>
      <c r="P1460" s="388"/>
      <c r="Q1460" s="388"/>
    </row>
    <row r="1461" spans="7:17">
      <c r="G1461" s="388"/>
      <c r="H1461" s="388"/>
      <c r="I1461" s="388"/>
      <c r="J1461" s="388"/>
      <c r="K1461" s="388"/>
      <c r="L1461" s="388"/>
      <c r="M1461" s="388"/>
      <c r="N1461" s="388"/>
      <c r="O1461" s="388"/>
      <c r="P1461" s="388"/>
      <c r="Q1461" s="388"/>
    </row>
    <row r="1462" spans="7:17">
      <c r="G1462" s="388"/>
      <c r="H1462" s="388"/>
      <c r="I1462" s="388"/>
      <c r="J1462" s="388"/>
      <c r="K1462" s="388"/>
      <c r="L1462" s="388"/>
      <c r="M1462" s="388"/>
      <c r="N1462" s="388"/>
      <c r="O1462" s="388"/>
      <c r="P1462" s="388"/>
      <c r="Q1462" s="388"/>
    </row>
    <row r="1463" spans="7:17">
      <c r="G1463" s="388"/>
      <c r="H1463" s="388"/>
      <c r="I1463" s="388"/>
      <c r="J1463" s="388"/>
      <c r="K1463" s="388"/>
      <c r="L1463" s="388"/>
      <c r="M1463" s="388"/>
      <c r="N1463" s="388"/>
      <c r="O1463" s="388"/>
      <c r="P1463" s="388"/>
      <c r="Q1463" s="388"/>
    </row>
    <row r="1464" spans="7:17">
      <c r="G1464" s="388"/>
      <c r="H1464" s="388"/>
      <c r="I1464" s="388"/>
      <c r="J1464" s="388"/>
      <c r="K1464" s="388"/>
      <c r="L1464" s="388"/>
      <c r="M1464" s="388"/>
      <c r="N1464" s="388"/>
      <c r="O1464" s="388"/>
      <c r="P1464" s="388"/>
      <c r="Q1464" s="388"/>
    </row>
    <row r="1465" spans="7:17">
      <c r="G1465" s="388"/>
      <c r="H1465" s="388"/>
      <c r="I1465" s="388"/>
      <c r="J1465" s="388"/>
      <c r="K1465" s="388"/>
      <c r="L1465" s="388"/>
      <c r="M1465" s="388"/>
      <c r="N1465" s="388"/>
      <c r="O1465" s="388"/>
      <c r="P1465" s="388"/>
      <c r="Q1465" s="388"/>
    </row>
    <row r="1466" spans="7:17">
      <c r="G1466" s="388"/>
      <c r="H1466" s="388"/>
      <c r="I1466" s="388"/>
      <c r="J1466" s="388"/>
      <c r="K1466" s="388"/>
      <c r="L1466" s="388"/>
      <c r="M1466" s="388"/>
      <c r="N1466" s="388"/>
      <c r="O1466" s="388"/>
      <c r="P1466" s="388"/>
      <c r="Q1466" s="388"/>
    </row>
    <row r="1467" spans="7:17">
      <c r="G1467" s="388"/>
      <c r="H1467" s="388"/>
      <c r="I1467" s="388"/>
      <c r="J1467" s="388"/>
      <c r="K1467" s="388"/>
      <c r="L1467" s="388"/>
      <c r="M1467" s="388"/>
      <c r="N1467" s="388"/>
      <c r="O1467" s="388"/>
      <c r="P1467" s="388"/>
      <c r="Q1467" s="388"/>
    </row>
    <row r="1468" spans="7:17">
      <c r="G1468" s="388"/>
      <c r="H1468" s="388"/>
      <c r="I1468" s="388"/>
      <c r="J1468" s="388"/>
      <c r="K1468" s="388"/>
      <c r="L1468" s="388"/>
      <c r="M1468" s="388"/>
      <c r="N1468" s="388"/>
      <c r="O1468" s="388"/>
      <c r="P1468" s="388"/>
      <c r="Q1468" s="388"/>
    </row>
    <row r="1469" spans="7:17">
      <c r="G1469" s="388"/>
      <c r="H1469" s="388"/>
      <c r="I1469" s="388"/>
      <c r="J1469" s="388"/>
      <c r="K1469" s="388"/>
      <c r="L1469" s="388"/>
      <c r="M1469" s="388"/>
      <c r="N1469" s="388"/>
      <c r="O1469" s="388"/>
      <c r="P1469" s="388"/>
      <c r="Q1469" s="388"/>
    </row>
    <row r="1470" spans="7:17">
      <c r="G1470" s="388"/>
      <c r="H1470" s="388"/>
      <c r="I1470" s="388"/>
      <c r="J1470" s="388"/>
      <c r="K1470" s="388"/>
      <c r="L1470" s="388"/>
      <c r="M1470" s="388"/>
      <c r="N1470" s="388"/>
      <c r="O1470" s="388"/>
      <c r="P1470" s="388"/>
      <c r="Q1470" s="388"/>
    </row>
    <row r="1471" spans="7:17">
      <c r="G1471" s="388"/>
      <c r="H1471" s="388"/>
      <c r="I1471" s="388"/>
      <c r="J1471" s="388"/>
      <c r="K1471" s="388"/>
      <c r="L1471" s="388"/>
      <c r="M1471" s="388"/>
      <c r="N1471" s="388"/>
      <c r="O1471" s="388"/>
      <c r="P1471" s="388"/>
      <c r="Q1471" s="388"/>
    </row>
    <row r="1472" spans="7:17">
      <c r="G1472" s="388"/>
      <c r="H1472" s="388"/>
      <c r="I1472" s="388"/>
      <c r="J1472" s="388"/>
      <c r="K1472" s="388"/>
      <c r="L1472" s="388"/>
      <c r="M1472" s="388"/>
      <c r="N1472" s="388"/>
      <c r="O1472" s="388"/>
      <c r="P1472" s="388"/>
      <c r="Q1472" s="388"/>
    </row>
    <row r="1473" spans="7:17">
      <c r="G1473" s="388"/>
      <c r="H1473" s="388"/>
      <c r="I1473" s="388"/>
      <c r="J1473" s="388"/>
      <c r="K1473" s="388"/>
      <c r="L1473" s="388"/>
      <c r="M1473" s="388"/>
      <c r="N1473" s="388"/>
      <c r="O1473" s="388"/>
      <c r="P1473" s="388"/>
      <c r="Q1473" s="388"/>
    </row>
    <row r="1474" spans="7:17">
      <c r="G1474" s="388"/>
      <c r="H1474" s="388"/>
      <c r="I1474" s="388"/>
      <c r="J1474" s="388"/>
      <c r="K1474" s="388"/>
      <c r="L1474" s="388"/>
      <c r="M1474" s="388"/>
      <c r="N1474" s="388"/>
      <c r="O1474" s="388"/>
      <c r="P1474" s="388"/>
      <c r="Q1474" s="388"/>
    </row>
    <row r="1475" spans="7:17">
      <c r="G1475" s="388"/>
      <c r="H1475" s="388"/>
      <c r="I1475" s="388"/>
      <c r="J1475" s="388"/>
      <c r="K1475" s="388"/>
      <c r="L1475" s="388"/>
      <c r="M1475" s="388"/>
      <c r="N1475" s="388"/>
      <c r="O1475" s="388"/>
      <c r="P1475" s="388"/>
      <c r="Q1475" s="388"/>
    </row>
    <row r="1476" spans="7:17">
      <c r="G1476" s="388"/>
      <c r="H1476" s="388"/>
      <c r="I1476" s="388"/>
      <c r="J1476" s="388"/>
      <c r="K1476" s="388"/>
      <c r="L1476" s="388"/>
      <c r="M1476" s="388"/>
      <c r="N1476" s="388"/>
      <c r="O1476" s="388"/>
      <c r="P1476" s="388"/>
      <c r="Q1476" s="388"/>
    </row>
    <row r="1477" spans="7:17">
      <c r="G1477" s="388"/>
      <c r="H1477" s="388"/>
      <c r="I1477" s="388"/>
      <c r="J1477" s="388"/>
      <c r="K1477" s="388"/>
      <c r="L1477" s="388"/>
      <c r="M1477" s="388"/>
      <c r="N1477" s="388"/>
      <c r="O1477" s="388"/>
      <c r="P1477" s="388"/>
      <c r="Q1477" s="388"/>
    </row>
    <row r="1478" spans="7:17">
      <c r="G1478" s="388"/>
      <c r="H1478" s="388"/>
      <c r="I1478" s="388"/>
      <c r="J1478" s="388"/>
      <c r="K1478" s="388"/>
      <c r="L1478" s="388"/>
      <c r="M1478" s="388"/>
      <c r="N1478" s="388"/>
      <c r="O1478" s="388"/>
      <c r="P1478" s="388"/>
      <c r="Q1478" s="388"/>
    </row>
    <row r="1479" spans="7:17">
      <c r="G1479" s="388"/>
      <c r="H1479" s="388"/>
      <c r="I1479" s="388"/>
      <c r="J1479" s="388"/>
      <c r="K1479" s="388"/>
      <c r="L1479" s="388"/>
      <c r="M1479" s="388"/>
      <c r="N1479" s="388"/>
      <c r="O1479" s="388"/>
      <c r="P1479" s="388"/>
      <c r="Q1479" s="388"/>
    </row>
    <row r="1480" spans="7:17">
      <c r="G1480" s="388"/>
      <c r="H1480" s="388"/>
      <c r="I1480" s="388"/>
      <c r="J1480" s="388"/>
      <c r="K1480" s="388"/>
      <c r="L1480" s="388"/>
      <c r="M1480" s="388"/>
      <c r="N1480" s="388"/>
      <c r="O1480" s="388"/>
      <c r="P1480" s="388"/>
      <c r="Q1480" s="388"/>
    </row>
    <row r="1481" spans="7:17">
      <c r="G1481" s="388"/>
      <c r="H1481" s="388"/>
      <c r="I1481" s="388"/>
      <c r="J1481" s="388"/>
      <c r="K1481" s="388"/>
      <c r="L1481" s="388"/>
      <c r="M1481" s="388"/>
      <c r="N1481" s="388"/>
      <c r="O1481" s="388"/>
      <c r="P1481" s="388"/>
      <c r="Q1481" s="388"/>
    </row>
    <row r="1482" spans="7:17">
      <c r="G1482" s="388"/>
      <c r="H1482" s="388"/>
      <c r="I1482" s="388"/>
      <c r="J1482" s="388"/>
      <c r="K1482" s="388"/>
      <c r="L1482" s="388"/>
      <c r="M1482" s="388"/>
      <c r="N1482" s="388"/>
      <c r="O1482" s="388"/>
      <c r="P1482" s="388"/>
      <c r="Q1482" s="388"/>
    </row>
    <row r="1483" spans="7:17">
      <c r="G1483" s="388"/>
      <c r="H1483" s="388"/>
      <c r="I1483" s="388"/>
      <c r="J1483" s="388"/>
      <c r="K1483" s="388"/>
      <c r="L1483" s="388"/>
      <c r="M1483" s="388"/>
      <c r="N1483" s="388"/>
      <c r="O1483" s="388"/>
      <c r="P1483" s="388"/>
      <c r="Q1483" s="388"/>
    </row>
    <row r="1484" spans="7:17">
      <c r="G1484" s="388"/>
      <c r="H1484" s="388"/>
      <c r="I1484" s="388"/>
      <c r="J1484" s="388"/>
      <c r="K1484" s="388"/>
      <c r="L1484" s="388"/>
      <c r="M1484" s="388"/>
      <c r="N1484" s="388"/>
      <c r="O1484" s="388"/>
      <c r="P1484" s="388"/>
      <c r="Q1484" s="388"/>
    </row>
    <row r="1485" spans="7:17">
      <c r="G1485" s="388"/>
      <c r="H1485" s="388"/>
      <c r="I1485" s="388"/>
      <c r="J1485" s="388"/>
      <c r="K1485" s="388"/>
      <c r="L1485" s="388"/>
      <c r="M1485" s="388"/>
      <c r="N1485" s="388"/>
      <c r="O1485" s="388"/>
      <c r="P1485" s="388"/>
      <c r="Q1485" s="388"/>
    </row>
    <row r="1486" spans="7:17">
      <c r="G1486" s="388"/>
      <c r="H1486" s="388"/>
      <c r="I1486" s="388"/>
      <c r="J1486" s="388"/>
      <c r="K1486" s="388"/>
      <c r="L1486" s="388"/>
      <c r="M1486" s="388"/>
      <c r="N1486" s="388"/>
      <c r="O1486" s="388"/>
      <c r="P1486" s="388"/>
      <c r="Q1486" s="388"/>
    </row>
    <row r="1487" spans="7:17">
      <c r="G1487" s="388"/>
      <c r="H1487" s="388"/>
      <c r="I1487" s="388"/>
      <c r="J1487" s="388"/>
      <c r="K1487" s="388"/>
      <c r="L1487" s="388"/>
      <c r="M1487" s="388"/>
      <c r="N1487" s="388"/>
      <c r="O1487" s="388"/>
      <c r="P1487" s="388"/>
      <c r="Q1487" s="388"/>
    </row>
    <row r="1488" spans="7:17">
      <c r="G1488" s="388"/>
      <c r="H1488" s="388"/>
      <c r="I1488" s="388"/>
      <c r="J1488" s="388"/>
      <c r="K1488" s="388"/>
      <c r="L1488" s="388"/>
      <c r="M1488" s="388"/>
      <c r="N1488" s="388"/>
      <c r="O1488" s="388"/>
      <c r="P1488" s="388"/>
      <c r="Q1488" s="388"/>
    </row>
    <row r="1489" spans="7:17">
      <c r="G1489" s="388"/>
      <c r="H1489" s="388"/>
      <c r="I1489" s="388"/>
      <c r="J1489" s="388"/>
      <c r="K1489" s="388"/>
      <c r="L1489" s="388"/>
      <c r="M1489" s="388"/>
      <c r="N1489" s="388"/>
      <c r="O1489" s="388"/>
      <c r="P1489" s="388"/>
      <c r="Q1489" s="388"/>
    </row>
    <row r="1490" spans="7:17">
      <c r="G1490" s="388"/>
      <c r="H1490" s="388"/>
      <c r="I1490" s="388"/>
      <c r="J1490" s="388"/>
      <c r="K1490" s="388"/>
      <c r="L1490" s="388"/>
      <c r="M1490" s="388"/>
      <c r="N1490" s="388"/>
      <c r="O1490" s="388"/>
      <c r="P1490" s="388"/>
      <c r="Q1490" s="388"/>
    </row>
    <row r="1491" spans="7:17">
      <c r="G1491" s="388"/>
      <c r="H1491" s="388"/>
      <c r="I1491" s="388"/>
      <c r="J1491" s="388"/>
      <c r="K1491" s="388"/>
      <c r="L1491" s="388"/>
      <c r="M1491" s="388"/>
      <c r="N1491" s="388"/>
      <c r="O1491" s="388"/>
      <c r="P1491" s="388"/>
      <c r="Q1491" s="388"/>
    </row>
    <row r="1492" spans="7:17">
      <c r="G1492" s="388"/>
      <c r="H1492" s="388"/>
      <c r="I1492" s="388"/>
      <c r="J1492" s="388"/>
      <c r="K1492" s="388"/>
      <c r="L1492" s="388"/>
      <c r="M1492" s="388"/>
      <c r="N1492" s="388"/>
      <c r="O1492" s="388"/>
      <c r="P1492" s="388"/>
      <c r="Q1492" s="388"/>
    </row>
    <row r="1493" spans="7:17">
      <c r="G1493" s="388"/>
      <c r="H1493" s="388"/>
      <c r="I1493" s="388"/>
      <c r="J1493" s="388"/>
      <c r="K1493" s="388"/>
      <c r="L1493" s="388"/>
      <c r="M1493" s="388"/>
      <c r="N1493" s="388"/>
      <c r="O1493" s="388"/>
      <c r="P1493" s="388"/>
      <c r="Q1493" s="388"/>
    </row>
    <row r="1494" spans="7:17">
      <c r="G1494" s="388"/>
      <c r="H1494" s="388"/>
      <c r="I1494" s="388"/>
      <c r="J1494" s="388"/>
      <c r="K1494" s="388"/>
      <c r="L1494" s="388"/>
      <c r="M1494" s="388"/>
      <c r="N1494" s="388"/>
      <c r="O1494" s="388"/>
      <c r="P1494" s="388"/>
      <c r="Q1494" s="388"/>
    </row>
    <row r="1495" spans="7:17">
      <c r="G1495" s="388"/>
      <c r="H1495" s="388"/>
      <c r="I1495" s="388"/>
      <c r="J1495" s="388"/>
      <c r="K1495" s="388"/>
      <c r="L1495" s="388"/>
      <c r="M1495" s="388"/>
      <c r="N1495" s="388"/>
      <c r="O1495" s="388"/>
      <c r="P1495" s="388"/>
      <c r="Q1495" s="388"/>
    </row>
    <row r="1496" spans="7:17">
      <c r="G1496" s="388"/>
      <c r="H1496" s="388"/>
      <c r="I1496" s="388"/>
      <c r="J1496" s="388"/>
      <c r="K1496" s="388"/>
      <c r="L1496" s="388"/>
      <c r="M1496" s="388"/>
      <c r="N1496" s="388"/>
      <c r="O1496" s="388"/>
      <c r="P1496" s="388"/>
      <c r="Q1496" s="388"/>
    </row>
    <row r="1497" spans="7:17">
      <c r="G1497" s="388"/>
      <c r="H1497" s="388"/>
      <c r="I1497" s="388"/>
      <c r="J1497" s="388"/>
      <c r="K1497" s="388"/>
      <c r="L1497" s="388"/>
      <c r="M1497" s="388"/>
      <c r="N1497" s="388"/>
      <c r="O1497" s="388"/>
      <c r="P1497" s="388"/>
      <c r="Q1497" s="388"/>
    </row>
    <row r="1498" spans="7:17">
      <c r="G1498" s="388"/>
      <c r="H1498" s="388"/>
      <c r="I1498" s="388"/>
      <c r="J1498" s="388"/>
      <c r="K1498" s="388"/>
      <c r="L1498" s="388"/>
      <c r="M1498" s="388"/>
      <c r="N1498" s="388"/>
      <c r="O1498" s="388"/>
      <c r="P1498" s="388"/>
      <c r="Q1498" s="388"/>
    </row>
    <row r="1499" spans="7:17">
      <c r="G1499" s="388"/>
      <c r="H1499" s="388"/>
      <c r="I1499" s="388"/>
      <c r="J1499" s="388"/>
      <c r="K1499" s="388"/>
      <c r="L1499" s="388"/>
      <c r="M1499" s="388"/>
      <c r="N1499" s="388"/>
      <c r="O1499" s="388"/>
      <c r="P1499" s="388"/>
      <c r="Q1499" s="388"/>
    </row>
    <row r="1500" spans="7:17">
      <c r="G1500" s="388"/>
      <c r="H1500" s="388"/>
      <c r="I1500" s="388"/>
      <c r="J1500" s="388"/>
      <c r="K1500" s="388"/>
      <c r="L1500" s="388"/>
      <c r="M1500" s="388"/>
      <c r="N1500" s="388"/>
      <c r="O1500" s="388"/>
      <c r="P1500" s="388"/>
      <c r="Q1500" s="388"/>
    </row>
    <row r="1501" spans="7:17">
      <c r="G1501" s="388"/>
      <c r="H1501" s="388"/>
      <c r="I1501" s="388"/>
      <c r="J1501" s="388"/>
      <c r="K1501" s="388"/>
      <c r="L1501" s="388"/>
      <c r="M1501" s="388"/>
      <c r="N1501" s="388"/>
      <c r="O1501" s="388"/>
      <c r="P1501" s="388"/>
      <c r="Q1501" s="388"/>
    </row>
    <row r="1502" spans="7:17">
      <c r="G1502" s="388"/>
      <c r="H1502" s="388"/>
      <c r="I1502" s="388"/>
      <c r="J1502" s="388"/>
      <c r="K1502" s="388"/>
      <c r="L1502" s="388"/>
      <c r="M1502" s="388"/>
      <c r="N1502" s="388"/>
      <c r="O1502" s="388"/>
      <c r="P1502" s="388"/>
      <c r="Q1502" s="388"/>
    </row>
    <row r="1503" spans="7:17">
      <c r="G1503" s="388"/>
      <c r="H1503" s="388"/>
      <c r="I1503" s="388"/>
      <c r="J1503" s="388"/>
      <c r="K1503" s="388"/>
      <c r="L1503" s="388"/>
      <c r="M1503" s="388"/>
      <c r="N1503" s="388"/>
      <c r="O1503" s="388"/>
      <c r="P1503" s="388"/>
      <c r="Q1503" s="388"/>
    </row>
    <row r="1504" spans="7:17">
      <c r="G1504" s="388"/>
      <c r="H1504" s="388"/>
      <c r="I1504" s="388"/>
      <c r="J1504" s="388"/>
      <c r="K1504" s="388"/>
      <c r="L1504" s="388"/>
      <c r="M1504" s="388"/>
      <c r="N1504" s="388"/>
      <c r="O1504" s="388"/>
      <c r="P1504" s="388"/>
      <c r="Q1504" s="388"/>
    </row>
    <row r="1505" spans="7:17">
      <c r="G1505" s="388"/>
      <c r="H1505" s="388"/>
      <c r="I1505" s="388"/>
      <c r="J1505" s="388"/>
      <c r="K1505" s="388"/>
      <c r="L1505" s="388"/>
      <c r="M1505" s="388"/>
      <c r="N1505" s="388"/>
      <c r="O1505" s="388"/>
      <c r="P1505" s="388"/>
      <c r="Q1505" s="388"/>
    </row>
    <row r="1506" spans="7:17">
      <c r="G1506" s="388"/>
      <c r="H1506" s="388"/>
      <c r="I1506" s="388"/>
      <c r="J1506" s="388"/>
      <c r="K1506" s="388"/>
      <c r="L1506" s="388"/>
      <c r="M1506" s="388"/>
      <c r="N1506" s="388"/>
      <c r="O1506" s="388"/>
      <c r="P1506" s="388"/>
      <c r="Q1506" s="388"/>
    </row>
    <row r="1507" spans="7:17">
      <c r="G1507" s="388"/>
      <c r="H1507" s="388"/>
      <c r="I1507" s="388"/>
      <c r="J1507" s="388"/>
      <c r="K1507" s="388"/>
      <c r="L1507" s="388"/>
      <c r="M1507" s="388"/>
      <c r="N1507" s="388"/>
      <c r="O1507" s="388"/>
      <c r="P1507" s="388"/>
      <c r="Q1507" s="388"/>
    </row>
    <row r="1508" spans="7:17">
      <c r="G1508" s="388"/>
      <c r="H1508" s="388"/>
      <c r="I1508" s="388"/>
      <c r="J1508" s="388"/>
      <c r="K1508" s="388"/>
      <c r="L1508" s="388"/>
      <c r="M1508" s="388"/>
      <c r="N1508" s="388"/>
      <c r="O1508" s="388"/>
      <c r="P1508" s="388"/>
      <c r="Q1508" s="388"/>
    </row>
    <row r="1509" spans="7:17">
      <c r="G1509" s="388"/>
      <c r="H1509" s="388"/>
      <c r="I1509" s="388"/>
      <c r="J1509" s="388"/>
      <c r="K1509" s="388"/>
      <c r="L1509" s="388"/>
      <c r="M1509" s="388"/>
      <c r="N1509" s="388"/>
      <c r="O1509" s="388"/>
      <c r="P1509" s="388"/>
      <c r="Q1509" s="388"/>
    </row>
    <row r="1510" spans="7:17">
      <c r="G1510" s="388"/>
      <c r="H1510" s="388"/>
      <c r="I1510" s="388"/>
      <c r="J1510" s="388"/>
      <c r="K1510" s="388"/>
      <c r="L1510" s="388"/>
      <c r="M1510" s="388"/>
      <c r="N1510" s="388"/>
      <c r="O1510" s="388"/>
      <c r="P1510" s="388"/>
      <c r="Q1510" s="388"/>
    </row>
    <row r="1511" spans="7:17">
      <c r="G1511" s="388"/>
      <c r="H1511" s="388"/>
      <c r="I1511" s="388"/>
      <c r="J1511" s="388"/>
      <c r="K1511" s="388"/>
      <c r="L1511" s="388"/>
      <c r="M1511" s="388"/>
      <c r="N1511" s="388"/>
      <c r="O1511" s="388"/>
      <c r="P1511" s="388"/>
      <c r="Q1511" s="388"/>
    </row>
    <row r="1512" spans="7:17">
      <c r="G1512" s="388"/>
      <c r="H1512" s="388"/>
      <c r="I1512" s="388"/>
      <c r="J1512" s="388"/>
      <c r="K1512" s="388"/>
      <c r="L1512" s="388"/>
      <c r="M1512" s="388"/>
      <c r="N1512" s="388"/>
      <c r="O1512" s="388"/>
      <c r="P1512" s="388"/>
      <c r="Q1512" s="388"/>
    </row>
    <row r="1513" spans="7:17">
      <c r="G1513" s="388"/>
      <c r="H1513" s="388"/>
      <c r="I1513" s="388"/>
      <c r="J1513" s="388"/>
      <c r="K1513" s="388"/>
      <c r="L1513" s="388"/>
      <c r="M1513" s="388"/>
      <c r="N1513" s="388"/>
      <c r="O1513" s="388"/>
      <c r="P1513" s="388"/>
      <c r="Q1513" s="388"/>
    </row>
    <row r="1514" spans="7:17">
      <c r="G1514" s="388"/>
      <c r="H1514" s="388"/>
      <c r="I1514" s="388"/>
      <c r="J1514" s="388"/>
      <c r="K1514" s="388"/>
      <c r="L1514" s="388"/>
      <c r="M1514" s="388"/>
      <c r="N1514" s="388"/>
      <c r="O1514" s="388"/>
      <c r="P1514" s="388"/>
      <c r="Q1514" s="388"/>
    </row>
    <row r="1515" spans="7:17">
      <c r="G1515" s="388"/>
      <c r="H1515" s="388"/>
      <c r="I1515" s="388"/>
      <c r="J1515" s="388"/>
      <c r="K1515" s="388"/>
      <c r="L1515" s="388"/>
      <c r="M1515" s="388"/>
      <c r="N1515" s="388"/>
      <c r="O1515" s="388"/>
      <c r="P1515" s="388"/>
      <c r="Q1515" s="388"/>
    </row>
    <row r="1516" spans="7:17">
      <c r="G1516" s="388"/>
      <c r="H1516" s="388"/>
      <c r="I1516" s="388"/>
      <c r="J1516" s="388"/>
      <c r="K1516" s="388"/>
      <c r="L1516" s="388"/>
      <c r="M1516" s="388"/>
      <c r="N1516" s="388"/>
      <c r="O1516" s="388"/>
      <c r="P1516" s="388"/>
      <c r="Q1516" s="388"/>
    </row>
    <row r="1517" spans="7:17">
      <c r="G1517" s="388"/>
      <c r="H1517" s="388"/>
      <c r="I1517" s="388"/>
      <c r="J1517" s="388"/>
      <c r="K1517" s="388"/>
      <c r="L1517" s="388"/>
      <c r="M1517" s="388"/>
      <c r="N1517" s="388"/>
      <c r="O1517" s="388"/>
      <c r="P1517" s="388"/>
      <c r="Q1517" s="388"/>
    </row>
    <row r="1518" spans="7:17">
      <c r="G1518" s="388"/>
      <c r="H1518" s="388"/>
      <c r="I1518" s="388"/>
      <c r="J1518" s="388"/>
      <c r="K1518" s="388"/>
      <c r="L1518" s="388"/>
      <c r="M1518" s="388"/>
      <c r="N1518" s="388"/>
      <c r="O1518" s="388"/>
      <c r="P1518" s="388"/>
      <c r="Q1518" s="388"/>
    </row>
    <row r="1519" spans="7:17">
      <c r="G1519" s="388"/>
      <c r="H1519" s="388"/>
      <c r="I1519" s="388"/>
      <c r="J1519" s="388"/>
      <c r="K1519" s="388"/>
      <c r="L1519" s="388"/>
      <c r="M1519" s="388"/>
      <c r="N1519" s="388"/>
      <c r="O1519" s="388"/>
      <c r="P1519" s="388"/>
      <c r="Q1519" s="388"/>
    </row>
    <row r="1520" spans="7:17">
      <c r="G1520" s="388"/>
      <c r="H1520" s="388"/>
      <c r="I1520" s="388"/>
      <c r="J1520" s="388"/>
      <c r="K1520" s="388"/>
      <c r="L1520" s="388"/>
      <c r="M1520" s="388"/>
      <c r="N1520" s="388"/>
      <c r="O1520" s="388"/>
      <c r="P1520" s="388"/>
      <c r="Q1520" s="388"/>
    </row>
    <row r="1521" spans="7:17">
      <c r="G1521" s="388"/>
      <c r="H1521" s="388"/>
      <c r="I1521" s="388"/>
      <c r="J1521" s="388"/>
      <c r="K1521" s="388"/>
      <c r="L1521" s="388"/>
      <c r="M1521" s="388"/>
      <c r="N1521" s="388"/>
      <c r="O1521" s="388"/>
      <c r="P1521" s="388"/>
      <c r="Q1521" s="388"/>
    </row>
    <row r="1522" spans="7:17">
      <c r="G1522" s="388"/>
      <c r="H1522" s="388"/>
      <c r="I1522" s="388"/>
      <c r="J1522" s="388"/>
      <c r="K1522" s="388"/>
      <c r="L1522" s="388"/>
      <c r="M1522" s="388"/>
      <c r="N1522" s="388"/>
      <c r="O1522" s="388"/>
      <c r="P1522" s="388"/>
      <c r="Q1522" s="388"/>
    </row>
    <row r="1523" spans="7:17">
      <c r="G1523" s="388"/>
      <c r="H1523" s="388"/>
      <c r="I1523" s="388"/>
      <c r="J1523" s="388"/>
      <c r="K1523" s="388"/>
      <c r="L1523" s="388"/>
      <c r="M1523" s="388"/>
      <c r="N1523" s="388"/>
      <c r="O1523" s="388"/>
      <c r="P1523" s="388"/>
      <c r="Q1523" s="388"/>
    </row>
    <row r="1524" spans="7:17">
      <c r="G1524" s="388"/>
      <c r="H1524" s="388"/>
      <c r="I1524" s="388"/>
      <c r="J1524" s="388"/>
      <c r="K1524" s="388"/>
      <c r="L1524" s="388"/>
      <c r="M1524" s="388"/>
      <c r="N1524" s="388"/>
      <c r="O1524" s="388"/>
      <c r="P1524" s="388"/>
      <c r="Q1524" s="388"/>
    </row>
    <row r="1525" spans="7:17">
      <c r="G1525" s="388"/>
      <c r="H1525" s="388"/>
      <c r="I1525" s="388"/>
      <c r="J1525" s="388"/>
      <c r="K1525" s="388"/>
      <c r="L1525" s="388"/>
      <c r="M1525" s="388"/>
      <c r="N1525" s="388"/>
      <c r="O1525" s="388"/>
      <c r="P1525" s="388"/>
      <c r="Q1525" s="388"/>
    </row>
    <row r="1526" spans="7:17">
      <c r="G1526" s="388"/>
      <c r="H1526" s="388"/>
      <c r="I1526" s="388"/>
      <c r="J1526" s="388"/>
      <c r="K1526" s="388"/>
      <c r="L1526" s="388"/>
      <c r="M1526" s="388"/>
      <c r="N1526" s="388"/>
      <c r="O1526" s="388"/>
      <c r="P1526" s="388"/>
      <c r="Q1526" s="388"/>
    </row>
    <row r="1527" spans="7:17">
      <c r="G1527" s="388"/>
      <c r="H1527" s="388"/>
      <c r="I1527" s="388"/>
      <c r="J1527" s="388"/>
      <c r="K1527" s="388"/>
      <c r="L1527" s="388"/>
      <c r="M1527" s="388"/>
      <c r="N1527" s="388"/>
      <c r="O1527" s="388"/>
      <c r="P1527" s="388"/>
      <c r="Q1527" s="388"/>
    </row>
    <row r="1528" spans="7:17">
      <c r="G1528" s="388"/>
      <c r="H1528" s="388"/>
      <c r="I1528" s="388"/>
      <c r="J1528" s="388"/>
      <c r="K1528" s="388"/>
      <c r="L1528" s="388"/>
      <c r="M1528" s="388"/>
      <c r="N1528" s="388"/>
      <c r="O1528" s="388"/>
      <c r="P1528" s="388"/>
      <c r="Q1528" s="388"/>
    </row>
    <row r="1529" spans="7:17">
      <c r="G1529" s="388"/>
      <c r="H1529" s="388"/>
      <c r="I1529" s="388"/>
      <c r="J1529" s="388"/>
      <c r="K1529" s="388"/>
      <c r="L1529" s="388"/>
      <c r="M1529" s="388"/>
      <c r="N1529" s="388"/>
      <c r="O1529" s="388"/>
      <c r="P1529" s="388"/>
      <c r="Q1529" s="388"/>
    </row>
    <row r="1530" spans="7:17">
      <c r="G1530" s="388"/>
      <c r="H1530" s="388"/>
      <c r="I1530" s="388"/>
      <c r="J1530" s="388"/>
      <c r="K1530" s="388"/>
      <c r="L1530" s="388"/>
      <c r="M1530" s="388"/>
      <c r="N1530" s="388"/>
      <c r="O1530" s="388"/>
      <c r="P1530" s="388"/>
      <c r="Q1530" s="388"/>
    </row>
    <row r="1531" spans="7:17">
      <c r="G1531" s="388"/>
      <c r="H1531" s="388"/>
      <c r="I1531" s="388"/>
      <c r="J1531" s="388"/>
      <c r="K1531" s="388"/>
      <c r="L1531" s="388"/>
      <c r="M1531" s="388"/>
      <c r="N1531" s="388"/>
      <c r="O1531" s="388"/>
      <c r="P1531" s="388"/>
      <c r="Q1531" s="388"/>
    </row>
    <row r="1532" spans="7:17">
      <c r="G1532" s="388"/>
      <c r="H1532" s="388"/>
      <c r="I1532" s="388"/>
      <c r="J1532" s="388"/>
      <c r="K1532" s="388"/>
      <c r="L1532" s="388"/>
      <c r="M1532" s="388"/>
      <c r="N1532" s="388"/>
      <c r="O1532" s="388"/>
      <c r="P1532" s="388"/>
      <c r="Q1532" s="388"/>
    </row>
    <row r="1533" spans="7:17">
      <c r="G1533" s="388"/>
      <c r="H1533" s="388"/>
      <c r="I1533" s="388"/>
      <c r="J1533" s="388"/>
      <c r="K1533" s="388"/>
      <c r="L1533" s="388"/>
      <c r="M1533" s="388"/>
      <c r="N1533" s="388"/>
      <c r="O1533" s="388"/>
      <c r="P1533" s="388"/>
      <c r="Q1533" s="388"/>
    </row>
    <row r="1534" spans="7:17">
      <c r="G1534" s="388"/>
      <c r="H1534" s="388"/>
      <c r="I1534" s="388"/>
      <c r="J1534" s="388"/>
      <c r="K1534" s="388"/>
      <c r="L1534" s="388"/>
      <c r="M1534" s="388"/>
      <c r="N1534" s="388"/>
      <c r="O1534" s="388"/>
      <c r="P1534" s="388"/>
      <c r="Q1534" s="388"/>
    </row>
    <row r="1535" spans="7:17">
      <c r="G1535" s="388"/>
      <c r="H1535" s="388"/>
      <c r="I1535" s="388"/>
      <c r="J1535" s="388"/>
      <c r="K1535" s="388"/>
      <c r="L1535" s="388"/>
      <c r="M1535" s="388"/>
      <c r="N1535" s="388"/>
      <c r="O1535" s="388"/>
      <c r="P1535" s="388"/>
      <c r="Q1535" s="388"/>
    </row>
    <row r="1536" spans="7:17">
      <c r="G1536" s="388"/>
      <c r="H1536" s="388"/>
      <c r="I1536" s="388"/>
      <c r="J1536" s="388"/>
      <c r="K1536" s="388"/>
      <c r="L1536" s="388"/>
      <c r="M1536" s="388"/>
      <c r="N1536" s="388"/>
      <c r="O1536" s="388"/>
      <c r="P1536" s="388"/>
      <c r="Q1536" s="388"/>
    </row>
    <row r="1537" spans="7:17">
      <c r="G1537" s="388"/>
      <c r="H1537" s="388"/>
      <c r="I1537" s="388"/>
      <c r="J1537" s="388"/>
      <c r="K1537" s="388"/>
      <c r="L1537" s="388"/>
      <c r="M1537" s="388"/>
      <c r="N1537" s="388"/>
      <c r="O1537" s="388"/>
      <c r="P1537" s="388"/>
      <c r="Q1537" s="388"/>
    </row>
    <row r="1538" spans="7:17">
      <c r="G1538" s="388"/>
      <c r="H1538" s="388"/>
      <c r="I1538" s="388"/>
      <c r="J1538" s="388"/>
      <c r="K1538" s="388"/>
      <c r="L1538" s="388"/>
      <c r="M1538" s="388"/>
      <c r="N1538" s="388"/>
      <c r="O1538" s="388"/>
      <c r="P1538" s="388"/>
      <c r="Q1538" s="388"/>
    </row>
    <row r="1539" spans="7:17">
      <c r="G1539" s="388"/>
      <c r="H1539" s="388"/>
      <c r="I1539" s="388"/>
      <c r="J1539" s="388"/>
      <c r="K1539" s="388"/>
      <c r="L1539" s="388"/>
      <c r="M1539" s="388"/>
      <c r="N1539" s="388"/>
      <c r="O1539" s="388"/>
      <c r="P1539" s="388"/>
      <c r="Q1539" s="388"/>
    </row>
    <row r="1540" spans="7:17">
      <c r="G1540" s="388"/>
      <c r="H1540" s="388"/>
      <c r="I1540" s="388"/>
      <c r="J1540" s="388"/>
      <c r="K1540" s="388"/>
      <c r="L1540" s="388"/>
      <c r="M1540" s="388"/>
      <c r="N1540" s="388"/>
      <c r="O1540" s="388"/>
      <c r="P1540" s="388"/>
      <c r="Q1540" s="388"/>
    </row>
    <row r="1541" spans="7:17">
      <c r="G1541" s="388"/>
      <c r="H1541" s="388"/>
      <c r="I1541" s="388"/>
      <c r="J1541" s="388"/>
      <c r="K1541" s="388"/>
      <c r="L1541" s="388"/>
      <c r="M1541" s="388"/>
      <c r="N1541" s="388"/>
      <c r="O1541" s="388"/>
      <c r="P1541" s="388"/>
      <c r="Q1541" s="388"/>
    </row>
    <row r="1542" spans="7:17">
      <c r="G1542" s="388"/>
      <c r="H1542" s="388"/>
      <c r="I1542" s="388"/>
      <c r="J1542" s="388"/>
      <c r="K1542" s="388"/>
      <c r="L1542" s="388"/>
      <c r="M1542" s="388"/>
      <c r="N1542" s="388"/>
      <c r="O1542" s="388"/>
      <c r="P1542" s="388"/>
      <c r="Q1542" s="388"/>
    </row>
    <row r="1543" spans="7:17">
      <c r="G1543" s="388"/>
      <c r="H1543" s="388"/>
      <c r="I1543" s="388"/>
      <c r="J1543" s="388"/>
      <c r="K1543" s="388"/>
      <c r="L1543" s="388"/>
      <c r="M1543" s="388"/>
      <c r="N1543" s="388"/>
      <c r="O1543" s="388"/>
      <c r="P1543" s="388"/>
      <c r="Q1543" s="388"/>
    </row>
    <row r="1544" spans="7:17">
      <c r="G1544" s="388"/>
      <c r="H1544" s="388"/>
      <c r="I1544" s="388"/>
      <c r="J1544" s="388"/>
      <c r="K1544" s="388"/>
      <c r="L1544" s="388"/>
      <c r="M1544" s="388"/>
      <c r="N1544" s="388"/>
      <c r="O1544" s="388"/>
      <c r="P1544" s="388"/>
      <c r="Q1544" s="388"/>
    </row>
    <row r="1545" spans="7:17">
      <c r="G1545" s="388"/>
      <c r="H1545" s="388"/>
      <c r="I1545" s="388"/>
      <c r="J1545" s="388"/>
      <c r="K1545" s="388"/>
      <c r="L1545" s="388"/>
      <c r="M1545" s="388"/>
      <c r="N1545" s="388"/>
      <c r="O1545" s="388"/>
      <c r="P1545" s="388"/>
      <c r="Q1545" s="388"/>
    </row>
    <row r="1546" spans="7:17">
      <c r="G1546" s="388"/>
      <c r="H1546" s="388"/>
      <c r="I1546" s="388"/>
      <c r="J1546" s="388"/>
      <c r="K1546" s="388"/>
      <c r="L1546" s="388"/>
      <c r="M1546" s="388"/>
      <c r="N1546" s="388"/>
      <c r="O1546" s="388"/>
      <c r="P1546" s="388"/>
      <c r="Q1546" s="388"/>
    </row>
    <row r="1547" spans="7:17">
      <c r="G1547" s="388"/>
      <c r="H1547" s="388"/>
      <c r="I1547" s="388"/>
      <c r="J1547" s="388"/>
      <c r="K1547" s="388"/>
      <c r="L1547" s="388"/>
      <c r="M1547" s="388"/>
      <c r="N1547" s="388"/>
      <c r="O1547" s="388"/>
      <c r="P1547" s="388"/>
      <c r="Q1547" s="388"/>
    </row>
    <row r="1548" spans="7:17">
      <c r="G1548" s="388"/>
      <c r="H1548" s="388"/>
      <c r="I1548" s="388"/>
      <c r="J1548" s="388"/>
      <c r="K1548" s="388"/>
      <c r="L1548" s="388"/>
      <c r="M1548" s="388"/>
      <c r="N1548" s="388"/>
      <c r="O1548" s="388"/>
      <c r="P1548" s="388"/>
      <c r="Q1548" s="388"/>
    </row>
    <row r="1549" spans="7:17">
      <c r="G1549" s="388"/>
      <c r="H1549" s="388"/>
      <c r="I1549" s="388"/>
      <c r="J1549" s="388"/>
      <c r="K1549" s="388"/>
      <c r="L1549" s="388"/>
      <c r="M1549" s="388"/>
      <c r="N1549" s="388"/>
      <c r="O1549" s="388"/>
      <c r="P1549" s="388"/>
      <c r="Q1549" s="388"/>
    </row>
    <row r="1550" spans="7:17">
      <c r="G1550" s="388"/>
      <c r="H1550" s="388"/>
      <c r="I1550" s="388"/>
      <c r="J1550" s="388"/>
      <c r="K1550" s="388"/>
      <c r="L1550" s="388"/>
      <c r="M1550" s="388"/>
      <c r="N1550" s="388"/>
      <c r="O1550" s="388"/>
      <c r="P1550" s="388"/>
      <c r="Q1550" s="388"/>
    </row>
    <row r="1551" spans="7:17">
      <c r="G1551" s="388"/>
      <c r="H1551" s="388"/>
      <c r="I1551" s="388"/>
      <c r="J1551" s="388"/>
      <c r="K1551" s="388"/>
      <c r="L1551" s="388"/>
      <c r="M1551" s="388"/>
      <c r="N1551" s="388"/>
      <c r="O1551" s="388"/>
      <c r="P1551" s="388"/>
      <c r="Q1551" s="388"/>
    </row>
    <row r="1552" spans="7:17">
      <c r="G1552" s="388"/>
      <c r="H1552" s="388"/>
      <c r="I1552" s="388"/>
      <c r="J1552" s="388"/>
      <c r="K1552" s="388"/>
      <c r="L1552" s="388"/>
      <c r="M1552" s="388"/>
      <c r="N1552" s="388"/>
      <c r="O1552" s="388"/>
      <c r="P1552" s="388"/>
      <c r="Q1552" s="388"/>
    </row>
    <row r="1553" spans="7:17">
      <c r="G1553" s="388"/>
      <c r="H1553" s="388"/>
      <c r="I1553" s="388"/>
      <c r="J1553" s="388"/>
      <c r="K1553" s="388"/>
      <c r="L1553" s="388"/>
      <c r="M1553" s="388"/>
      <c r="N1553" s="388"/>
      <c r="O1553" s="388"/>
      <c r="P1553" s="388"/>
      <c r="Q1553" s="388"/>
    </row>
    <row r="1554" spans="7:17">
      <c r="G1554" s="388"/>
      <c r="H1554" s="388"/>
      <c r="I1554" s="388"/>
      <c r="J1554" s="388"/>
      <c r="K1554" s="388"/>
      <c r="L1554" s="388"/>
      <c r="M1554" s="388"/>
      <c r="N1554" s="388"/>
      <c r="O1554" s="388"/>
      <c r="P1554" s="388"/>
      <c r="Q1554" s="388"/>
    </row>
    <row r="1555" spans="7:17">
      <c r="G1555" s="388"/>
      <c r="H1555" s="388"/>
      <c r="I1555" s="388"/>
      <c r="J1555" s="388"/>
      <c r="K1555" s="388"/>
      <c r="L1555" s="388"/>
      <c r="M1555" s="388"/>
      <c r="N1555" s="388"/>
      <c r="O1555" s="388"/>
      <c r="P1555" s="388"/>
      <c r="Q1555" s="388"/>
    </row>
    <row r="1556" spans="7:17">
      <c r="G1556" s="388"/>
      <c r="H1556" s="388"/>
      <c r="I1556" s="388"/>
      <c r="J1556" s="388"/>
      <c r="K1556" s="388"/>
      <c r="L1556" s="388"/>
      <c r="M1556" s="388"/>
      <c r="N1556" s="388"/>
      <c r="O1556" s="388"/>
      <c r="P1556" s="388"/>
      <c r="Q1556" s="388"/>
    </row>
    <row r="1557" spans="7:17">
      <c r="G1557" s="388"/>
      <c r="H1557" s="388"/>
      <c r="I1557" s="388"/>
      <c r="J1557" s="388"/>
      <c r="K1557" s="388"/>
      <c r="L1557" s="388"/>
      <c r="M1557" s="388"/>
      <c r="N1557" s="388"/>
      <c r="O1557" s="388"/>
      <c r="P1557" s="388"/>
      <c r="Q1557" s="388"/>
    </row>
    <row r="1558" spans="7:17">
      <c r="G1558" s="388"/>
      <c r="H1558" s="388"/>
      <c r="I1558" s="388"/>
      <c r="J1558" s="388"/>
      <c r="K1558" s="388"/>
      <c r="L1558" s="388"/>
      <c r="M1558" s="388"/>
      <c r="N1558" s="388"/>
      <c r="O1558" s="388"/>
      <c r="P1558" s="388"/>
      <c r="Q1558" s="388"/>
    </row>
    <row r="1559" spans="7:17">
      <c r="G1559" s="388"/>
      <c r="H1559" s="388"/>
      <c r="I1559" s="388"/>
      <c r="J1559" s="388"/>
      <c r="K1559" s="388"/>
      <c r="L1559" s="388"/>
      <c r="M1559" s="388"/>
      <c r="N1559" s="388"/>
      <c r="O1559" s="388"/>
      <c r="P1559" s="388"/>
      <c r="Q1559" s="388"/>
    </row>
    <row r="1560" spans="7:17">
      <c r="G1560" s="388"/>
      <c r="H1560" s="388"/>
      <c r="I1560" s="388"/>
      <c r="J1560" s="388"/>
      <c r="K1560" s="388"/>
      <c r="L1560" s="388"/>
      <c r="M1560" s="388"/>
      <c r="N1560" s="388"/>
      <c r="O1560" s="388"/>
      <c r="P1560" s="388"/>
      <c r="Q1560" s="388"/>
    </row>
    <row r="1561" spans="7:17">
      <c r="G1561" s="388"/>
      <c r="H1561" s="388"/>
      <c r="I1561" s="388"/>
      <c r="J1561" s="388"/>
      <c r="K1561" s="388"/>
      <c r="L1561" s="388"/>
      <c r="M1561" s="388"/>
      <c r="N1561" s="388"/>
      <c r="O1561" s="388"/>
      <c r="P1561" s="388"/>
      <c r="Q1561" s="388"/>
    </row>
    <row r="1562" spans="7:17">
      <c r="G1562" s="388"/>
      <c r="H1562" s="388"/>
      <c r="I1562" s="388"/>
      <c r="J1562" s="388"/>
      <c r="K1562" s="388"/>
      <c r="L1562" s="388"/>
      <c r="M1562" s="388"/>
      <c r="N1562" s="388"/>
      <c r="O1562" s="388"/>
      <c r="P1562" s="388"/>
      <c r="Q1562" s="388"/>
    </row>
    <row r="1563" spans="7:17">
      <c r="G1563" s="388"/>
      <c r="H1563" s="388"/>
      <c r="I1563" s="388"/>
      <c r="J1563" s="388"/>
      <c r="K1563" s="388"/>
      <c r="L1563" s="388"/>
      <c r="M1563" s="388"/>
      <c r="N1563" s="388"/>
      <c r="O1563" s="388"/>
      <c r="P1563" s="388"/>
      <c r="Q1563" s="388"/>
    </row>
    <row r="1564" spans="7:17">
      <c r="G1564" s="388"/>
      <c r="H1564" s="388"/>
      <c r="I1564" s="388"/>
      <c r="J1564" s="388"/>
      <c r="K1564" s="388"/>
      <c r="L1564" s="388"/>
      <c r="M1564" s="388"/>
      <c r="N1564" s="388"/>
      <c r="O1564" s="388"/>
      <c r="P1564" s="388"/>
      <c r="Q1564" s="388"/>
    </row>
    <row r="1565" spans="7:17">
      <c r="G1565" s="388"/>
      <c r="H1565" s="388"/>
      <c r="I1565" s="388"/>
      <c r="J1565" s="388"/>
      <c r="K1565" s="388"/>
      <c r="L1565" s="388"/>
      <c r="M1565" s="388"/>
      <c r="N1565" s="388"/>
      <c r="O1565" s="388"/>
      <c r="P1565" s="388"/>
      <c r="Q1565" s="388"/>
    </row>
    <row r="1566" spans="7:17">
      <c r="G1566" s="388"/>
      <c r="H1566" s="388"/>
      <c r="I1566" s="388"/>
      <c r="J1566" s="388"/>
      <c r="K1566" s="388"/>
      <c r="L1566" s="388"/>
      <c r="M1566" s="388"/>
      <c r="N1566" s="388"/>
      <c r="O1566" s="388"/>
      <c r="P1566" s="388"/>
      <c r="Q1566" s="388"/>
    </row>
    <row r="1567" spans="7:17">
      <c r="G1567" s="388"/>
      <c r="H1567" s="388"/>
      <c r="I1567" s="388"/>
      <c r="J1567" s="388"/>
      <c r="K1567" s="388"/>
      <c r="L1567" s="388"/>
      <c r="M1567" s="388"/>
      <c r="N1567" s="388"/>
      <c r="O1567" s="388"/>
      <c r="P1567" s="388"/>
      <c r="Q1567" s="388"/>
    </row>
    <row r="1568" spans="7:17">
      <c r="G1568" s="388"/>
      <c r="H1568" s="388"/>
      <c r="I1568" s="388"/>
      <c r="J1568" s="388"/>
      <c r="K1568" s="388"/>
      <c r="L1568" s="388"/>
      <c r="M1568" s="388"/>
      <c r="N1568" s="388"/>
      <c r="O1568" s="388"/>
      <c r="P1568" s="388"/>
      <c r="Q1568" s="388"/>
    </row>
    <row r="1569" spans="7:17">
      <c r="G1569" s="388"/>
      <c r="H1569" s="388"/>
      <c r="I1569" s="388"/>
      <c r="J1569" s="388"/>
      <c r="K1569" s="388"/>
      <c r="L1569" s="388"/>
      <c r="M1569" s="388"/>
      <c r="N1569" s="388"/>
      <c r="O1569" s="388"/>
      <c r="P1569" s="388"/>
      <c r="Q1569" s="388"/>
    </row>
    <row r="1570" spans="7:17">
      <c r="G1570" s="388"/>
      <c r="H1570" s="388"/>
      <c r="I1570" s="388"/>
      <c r="J1570" s="388"/>
      <c r="K1570" s="388"/>
      <c r="L1570" s="388"/>
      <c r="M1570" s="388"/>
      <c r="N1570" s="388"/>
      <c r="O1570" s="388"/>
      <c r="P1570" s="388"/>
      <c r="Q1570" s="388"/>
    </row>
    <row r="1571" spans="7:17">
      <c r="G1571" s="388"/>
      <c r="H1571" s="388"/>
      <c r="I1571" s="388"/>
      <c r="J1571" s="388"/>
      <c r="K1571" s="388"/>
      <c r="L1571" s="388"/>
      <c r="M1571" s="388"/>
      <c r="N1571" s="388"/>
      <c r="O1571" s="388"/>
      <c r="P1571" s="388"/>
      <c r="Q1571" s="388"/>
    </row>
    <row r="1572" spans="7:17">
      <c r="G1572" s="388"/>
      <c r="H1572" s="388"/>
      <c r="I1572" s="388"/>
      <c r="J1572" s="388"/>
      <c r="K1572" s="388"/>
      <c r="L1572" s="388"/>
      <c r="M1572" s="388"/>
      <c r="N1572" s="388"/>
      <c r="O1572" s="388"/>
      <c r="P1572" s="388"/>
      <c r="Q1572" s="388"/>
    </row>
    <row r="1573" spans="7:17">
      <c r="G1573" s="388"/>
      <c r="H1573" s="388"/>
      <c r="I1573" s="388"/>
      <c r="J1573" s="388"/>
      <c r="K1573" s="388"/>
      <c r="L1573" s="388"/>
      <c r="M1573" s="388"/>
      <c r="N1573" s="388"/>
      <c r="O1573" s="388"/>
      <c r="P1573" s="388"/>
      <c r="Q1573" s="388"/>
    </row>
    <row r="1574" spans="7:17">
      <c r="G1574" s="388"/>
      <c r="H1574" s="388"/>
      <c r="I1574" s="388"/>
      <c r="J1574" s="388"/>
      <c r="K1574" s="388"/>
      <c r="L1574" s="388"/>
      <c r="M1574" s="388"/>
      <c r="N1574" s="388"/>
      <c r="O1574" s="388"/>
      <c r="P1574" s="388"/>
      <c r="Q1574" s="388"/>
    </row>
    <row r="1575" spans="7:17">
      <c r="G1575" s="388"/>
      <c r="H1575" s="388"/>
      <c r="I1575" s="388"/>
      <c r="J1575" s="388"/>
      <c r="K1575" s="388"/>
      <c r="L1575" s="388"/>
      <c r="M1575" s="388"/>
      <c r="N1575" s="388"/>
      <c r="O1575" s="388"/>
      <c r="P1575" s="388"/>
      <c r="Q1575" s="388"/>
    </row>
    <row r="1576" spans="7:17">
      <c r="G1576" s="388"/>
      <c r="H1576" s="388"/>
      <c r="I1576" s="388"/>
      <c r="J1576" s="388"/>
      <c r="K1576" s="388"/>
      <c r="L1576" s="388"/>
      <c r="M1576" s="388"/>
      <c r="N1576" s="388"/>
      <c r="O1576" s="388"/>
      <c r="P1576" s="388"/>
      <c r="Q1576" s="388"/>
    </row>
    <row r="1577" spans="7:17">
      <c r="G1577" s="388"/>
      <c r="H1577" s="388"/>
      <c r="I1577" s="388"/>
      <c r="J1577" s="388"/>
      <c r="K1577" s="388"/>
      <c r="L1577" s="388"/>
      <c r="M1577" s="388"/>
      <c r="N1577" s="388"/>
      <c r="O1577" s="388"/>
      <c r="P1577" s="388"/>
      <c r="Q1577" s="388"/>
    </row>
    <row r="1578" spans="7:17">
      <c r="G1578" s="388"/>
      <c r="H1578" s="388"/>
      <c r="I1578" s="388"/>
      <c r="J1578" s="388"/>
      <c r="K1578" s="388"/>
      <c r="L1578" s="388"/>
      <c r="M1578" s="388"/>
      <c r="N1578" s="388"/>
      <c r="O1578" s="388"/>
      <c r="P1578" s="388"/>
      <c r="Q1578" s="388"/>
    </row>
    <row r="1579" spans="7:17">
      <c r="G1579" s="388"/>
      <c r="H1579" s="388"/>
      <c r="I1579" s="388"/>
      <c r="J1579" s="388"/>
      <c r="K1579" s="388"/>
      <c r="L1579" s="388"/>
      <c r="M1579" s="388"/>
      <c r="N1579" s="388"/>
      <c r="O1579" s="388"/>
      <c r="P1579" s="388"/>
      <c r="Q1579" s="388"/>
    </row>
    <row r="1580" spans="7:17">
      <c r="G1580" s="388"/>
      <c r="H1580" s="388"/>
      <c r="I1580" s="388"/>
      <c r="J1580" s="388"/>
      <c r="K1580" s="388"/>
      <c r="L1580" s="388"/>
      <c r="M1580" s="388"/>
      <c r="N1580" s="388"/>
      <c r="O1580" s="388"/>
      <c r="P1580" s="388"/>
      <c r="Q1580" s="388"/>
    </row>
    <row r="1581" spans="7:17">
      <c r="G1581" s="388"/>
      <c r="H1581" s="388"/>
      <c r="I1581" s="388"/>
      <c r="J1581" s="388"/>
      <c r="K1581" s="388"/>
      <c r="L1581" s="388"/>
      <c r="M1581" s="388"/>
      <c r="N1581" s="388"/>
      <c r="O1581" s="388"/>
      <c r="P1581" s="388"/>
      <c r="Q1581" s="388"/>
    </row>
    <row r="1582" spans="7:17">
      <c r="G1582" s="388"/>
      <c r="H1582" s="388"/>
      <c r="I1582" s="388"/>
      <c r="J1582" s="388"/>
      <c r="K1582" s="388"/>
      <c r="L1582" s="388"/>
      <c r="M1582" s="388"/>
      <c r="N1582" s="388"/>
      <c r="O1582" s="388"/>
      <c r="P1582" s="388"/>
      <c r="Q1582" s="388"/>
    </row>
    <row r="1583" spans="7:17">
      <c r="G1583" s="388"/>
      <c r="H1583" s="388"/>
      <c r="I1583" s="388"/>
      <c r="J1583" s="388"/>
      <c r="K1583" s="388"/>
      <c r="L1583" s="388"/>
      <c r="M1583" s="388"/>
      <c r="N1583" s="388"/>
      <c r="O1583" s="388"/>
      <c r="P1583" s="388"/>
      <c r="Q1583" s="388"/>
    </row>
    <row r="1584" spans="7:17">
      <c r="G1584" s="388"/>
      <c r="H1584" s="388"/>
      <c r="I1584" s="388"/>
      <c r="J1584" s="388"/>
      <c r="K1584" s="388"/>
      <c r="L1584" s="388"/>
      <c r="M1584" s="388"/>
      <c r="N1584" s="388"/>
      <c r="O1584" s="388"/>
      <c r="P1584" s="388"/>
      <c r="Q1584" s="388"/>
    </row>
    <row r="1585" spans="7:17">
      <c r="G1585" s="388"/>
      <c r="H1585" s="388"/>
      <c r="I1585" s="388"/>
      <c r="J1585" s="388"/>
      <c r="K1585" s="388"/>
      <c r="L1585" s="388"/>
      <c r="M1585" s="388"/>
      <c r="N1585" s="388"/>
      <c r="O1585" s="388"/>
      <c r="P1585" s="388"/>
      <c r="Q1585" s="388"/>
    </row>
    <row r="1586" spans="7:17">
      <c r="G1586" s="388"/>
      <c r="H1586" s="388"/>
      <c r="I1586" s="388"/>
      <c r="J1586" s="388"/>
      <c r="K1586" s="388"/>
      <c r="L1586" s="388"/>
      <c r="M1586" s="388"/>
      <c r="N1586" s="388"/>
      <c r="O1586" s="388"/>
      <c r="P1586" s="388"/>
      <c r="Q1586" s="388"/>
    </row>
    <row r="1587" spans="7:17">
      <c r="G1587" s="388"/>
      <c r="H1587" s="388"/>
      <c r="I1587" s="388"/>
      <c r="J1587" s="388"/>
      <c r="K1587" s="388"/>
      <c r="L1587" s="388"/>
      <c r="M1587" s="388"/>
      <c r="N1587" s="388"/>
      <c r="O1587" s="388"/>
      <c r="P1587" s="388"/>
      <c r="Q1587" s="388"/>
    </row>
    <row r="1588" spans="7:17">
      <c r="G1588" s="388"/>
      <c r="H1588" s="388"/>
      <c r="I1588" s="388"/>
      <c r="J1588" s="388"/>
      <c r="K1588" s="388"/>
      <c r="L1588" s="388"/>
      <c r="M1588" s="388"/>
      <c r="N1588" s="388"/>
      <c r="O1588" s="388"/>
      <c r="P1588" s="388"/>
      <c r="Q1588" s="388"/>
    </row>
    <row r="1589" spans="7:17">
      <c r="G1589" s="388"/>
      <c r="H1589" s="388"/>
      <c r="I1589" s="388"/>
      <c r="J1589" s="388"/>
      <c r="K1589" s="388"/>
      <c r="L1589" s="388"/>
      <c r="M1589" s="388"/>
      <c r="N1589" s="388"/>
      <c r="O1589" s="388"/>
      <c r="P1589" s="388"/>
      <c r="Q1589" s="388"/>
    </row>
    <row r="1590" spans="7:17">
      <c r="G1590" s="388"/>
      <c r="H1590" s="388"/>
      <c r="I1590" s="388"/>
      <c r="J1590" s="388"/>
      <c r="K1590" s="388"/>
      <c r="L1590" s="388"/>
      <c r="M1590" s="388"/>
      <c r="N1590" s="388"/>
      <c r="O1590" s="388"/>
      <c r="P1590" s="388"/>
      <c r="Q1590" s="388"/>
    </row>
    <row r="1591" spans="7:17">
      <c r="G1591" s="388"/>
      <c r="H1591" s="388"/>
      <c r="I1591" s="388"/>
      <c r="J1591" s="388"/>
      <c r="K1591" s="388"/>
      <c r="L1591" s="388"/>
      <c r="M1591" s="388"/>
      <c r="N1591" s="388"/>
      <c r="O1591" s="388"/>
      <c r="P1591" s="388"/>
      <c r="Q1591" s="388"/>
    </row>
    <row r="1592" spans="7:17">
      <c r="G1592" s="388"/>
      <c r="H1592" s="388"/>
      <c r="I1592" s="388"/>
      <c r="J1592" s="388"/>
      <c r="K1592" s="388"/>
      <c r="L1592" s="388"/>
      <c r="M1592" s="388"/>
      <c r="N1592" s="388"/>
      <c r="O1592" s="388"/>
      <c r="P1592" s="388"/>
      <c r="Q1592" s="388"/>
    </row>
    <row r="1593" spans="7:17">
      <c r="G1593" s="388"/>
      <c r="H1593" s="388"/>
      <c r="I1593" s="388"/>
      <c r="J1593" s="388"/>
      <c r="K1593" s="388"/>
      <c r="L1593" s="388"/>
      <c r="M1593" s="388"/>
      <c r="N1593" s="388"/>
      <c r="O1593" s="388"/>
      <c r="P1593" s="388"/>
      <c r="Q1593" s="388"/>
    </row>
    <row r="1594" spans="7:17">
      <c r="G1594" s="388"/>
      <c r="H1594" s="388"/>
      <c r="I1594" s="388"/>
      <c r="J1594" s="388"/>
      <c r="K1594" s="388"/>
      <c r="L1594" s="388"/>
      <c r="M1594" s="388"/>
      <c r="N1594" s="388"/>
      <c r="O1594" s="388"/>
      <c r="P1594" s="388"/>
      <c r="Q1594" s="388"/>
    </row>
    <row r="1595" spans="7:17">
      <c r="G1595" s="388"/>
      <c r="H1595" s="388"/>
      <c r="I1595" s="388"/>
      <c r="J1595" s="388"/>
      <c r="K1595" s="388"/>
      <c r="L1595" s="388"/>
      <c r="M1595" s="388"/>
      <c r="N1595" s="388"/>
      <c r="O1595" s="388"/>
      <c r="P1595" s="388"/>
      <c r="Q1595" s="388"/>
    </row>
    <row r="1596" spans="7:17">
      <c r="G1596" s="388"/>
      <c r="H1596" s="388"/>
      <c r="I1596" s="388"/>
      <c r="J1596" s="388"/>
      <c r="K1596" s="388"/>
      <c r="L1596" s="388"/>
      <c r="M1596" s="388"/>
      <c r="N1596" s="388"/>
      <c r="O1596" s="388"/>
      <c r="P1596" s="388"/>
      <c r="Q1596" s="388"/>
    </row>
    <row r="1597" spans="7:17">
      <c r="G1597" s="388"/>
      <c r="H1597" s="388"/>
      <c r="I1597" s="388"/>
      <c r="J1597" s="388"/>
      <c r="K1597" s="388"/>
      <c r="L1597" s="388"/>
      <c r="M1597" s="388"/>
      <c r="N1597" s="388"/>
      <c r="O1597" s="388"/>
      <c r="P1597" s="388"/>
      <c r="Q1597" s="388"/>
    </row>
    <row r="1598" spans="7:17">
      <c r="G1598" s="388"/>
      <c r="H1598" s="388"/>
      <c r="I1598" s="388"/>
      <c r="J1598" s="388"/>
      <c r="K1598" s="388"/>
      <c r="L1598" s="388"/>
      <c r="M1598" s="388"/>
      <c r="N1598" s="388"/>
      <c r="O1598" s="388"/>
      <c r="P1598" s="388"/>
      <c r="Q1598" s="388"/>
    </row>
    <row r="1599" spans="7:17">
      <c r="G1599" s="388"/>
      <c r="H1599" s="388"/>
      <c r="I1599" s="388"/>
      <c r="J1599" s="388"/>
      <c r="K1599" s="388"/>
      <c r="L1599" s="388"/>
      <c r="M1599" s="388"/>
      <c r="N1599" s="388"/>
      <c r="O1599" s="388"/>
      <c r="P1599" s="388"/>
      <c r="Q1599" s="388"/>
    </row>
    <row r="1600" spans="7:17">
      <c r="G1600" s="388"/>
      <c r="H1600" s="388"/>
      <c r="I1600" s="388"/>
      <c r="J1600" s="388"/>
      <c r="K1600" s="388"/>
      <c r="L1600" s="388"/>
      <c r="M1600" s="388"/>
      <c r="N1600" s="388"/>
      <c r="O1600" s="388"/>
      <c r="P1600" s="388"/>
      <c r="Q1600" s="388"/>
    </row>
    <row r="1601" spans="7:17">
      <c r="G1601" s="388"/>
      <c r="H1601" s="388"/>
      <c r="I1601" s="388"/>
      <c r="J1601" s="388"/>
      <c r="K1601" s="388"/>
      <c r="L1601" s="388"/>
      <c r="M1601" s="388"/>
      <c r="N1601" s="388"/>
      <c r="O1601" s="388"/>
      <c r="P1601" s="388"/>
      <c r="Q1601" s="388"/>
    </row>
    <row r="1602" spans="7:17">
      <c r="G1602" s="388"/>
      <c r="H1602" s="388"/>
      <c r="I1602" s="388"/>
      <c r="J1602" s="388"/>
      <c r="K1602" s="388"/>
      <c r="L1602" s="388"/>
      <c r="M1602" s="388"/>
      <c r="N1602" s="388"/>
      <c r="O1602" s="388"/>
      <c r="P1602" s="388"/>
      <c r="Q1602" s="388"/>
    </row>
    <row r="1603" spans="7:17">
      <c r="G1603" s="388"/>
      <c r="H1603" s="388"/>
      <c r="I1603" s="388"/>
      <c r="J1603" s="388"/>
      <c r="K1603" s="388"/>
      <c r="L1603" s="388"/>
      <c r="M1603" s="388"/>
      <c r="N1603" s="388"/>
      <c r="O1603" s="388"/>
      <c r="P1603" s="388"/>
      <c r="Q1603" s="388"/>
    </row>
    <row r="1604" spans="7:17">
      <c r="G1604" s="388"/>
      <c r="H1604" s="388"/>
      <c r="I1604" s="388"/>
      <c r="J1604" s="388"/>
      <c r="K1604" s="388"/>
      <c r="L1604" s="388"/>
      <c r="M1604" s="388"/>
      <c r="N1604" s="388"/>
      <c r="O1604" s="388"/>
      <c r="P1604" s="388"/>
      <c r="Q1604" s="388"/>
    </row>
    <row r="1605" spans="7:17">
      <c r="G1605" s="388"/>
      <c r="H1605" s="388"/>
      <c r="I1605" s="388"/>
      <c r="J1605" s="388"/>
      <c r="K1605" s="388"/>
      <c r="L1605" s="388"/>
      <c r="M1605" s="388"/>
      <c r="N1605" s="388"/>
      <c r="O1605" s="388"/>
      <c r="P1605" s="388"/>
      <c r="Q1605" s="388"/>
    </row>
    <row r="1606" spans="7:17">
      <c r="G1606" s="388"/>
      <c r="H1606" s="388"/>
      <c r="I1606" s="388"/>
      <c r="J1606" s="388"/>
      <c r="K1606" s="388"/>
      <c r="L1606" s="388"/>
      <c r="M1606" s="388"/>
      <c r="N1606" s="388"/>
      <c r="O1606" s="388"/>
      <c r="P1606" s="388"/>
      <c r="Q1606" s="388"/>
    </row>
    <row r="1607" spans="7:17">
      <c r="G1607" s="388"/>
      <c r="H1607" s="388"/>
      <c r="I1607" s="388"/>
      <c r="J1607" s="388"/>
      <c r="K1607" s="388"/>
      <c r="L1607" s="388"/>
      <c r="M1607" s="388"/>
      <c r="N1607" s="388"/>
      <c r="O1607" s="388"/>
      <c r="P1607" s="388"/>
      <c r="Q1607" s="388"/>
    </row>
    <row r="1608" spans="7:17">
      <c r="G1608" s="388"/>
      <c r="H1608" s="388"/>
      <c r="I1608" s="388"/>
      <c r="J1608" s="388"/>
      <c r="K1608" s="388"/>
      <c r="L1608" s="388"/>
      <c r="M1608" s="388"/>
      <c r="N1608" s="388"/>
      <c r="O1608" s="388"/>
      <c r="P1608" s="388"/>
      <c r="Q1608" s="388"/>
    </row>
    <row r="1609" spans="7:17">
      <c r="G1609" s="388"/>
      <c r="H1609" s="388"/>
      <c r="I1609" s="388"/>
      <c r="J1609" s="388"/>
      <c r="K1609" s="388"/>
      <c r="L1609" s="388"/>
      <c r="M1609" s="388"/>
      <c r="N1609" s="388"/>
      <c r="O1609" s="388"/>
      <c r="P1609" s="388"/>
      <c r="Q1609" s="388"/>
    </row>
    <row r="1610" spans="7:17">
      <c r="G1610" s="388"/>
      <c r="H1610" s="388"/>
      <c r="I1610" s="388"/>
      <c r="J1610" s="388"/>
      <c r="K1610" s="388"/>
      <c r="L1610" s="388"/>
      <c r="M1610" s="388"/>
      <c r="N1610" s="388"/>
      <c r="O1610" s="388"/>
      <c r="P1610" s="388"/>
      <c r="Q1610" s="388"/>
    </row>
    <row r="1611" spans="7:17">
      <c r="G1611" s="388"/>
      <c r="H1611" s="388"/>
      <c r="I1611" s="388"/>
      <c r="J1611" s="388"/>
      <c r="K1611" s="388"/>
      <c r="L1611" s="388"/>
      <c r="M1611" s="388"/>
      <c r="N1611" s="388"/>
      <c r="O1611" s="388"/>
      <c r="P1611" s="388"/>
      <c r="Q1611" s="388"/>
    </row>
    <row r="1612" spans="7:17">
      <c r="G1612" s="388"/>
      <c r="H1612" s="388"/>
      <c r="I1612" s="388"/>
      <c r="J1612" s="388"/>
      <c r="K1612" s="388"/>
      <c r="L1612" s="388"/>
      <c r="M1612" s="388"/>
      <c r="N1612" s="388"/>
      <c r="O1612" s="388"/>
      <c r="P1612" s="388"/>
      <c r="Q1612" s="388"/>
    </row>
    <row r="1613" spans="7:17">
      <c r="G1613" s="388"/>
      <c r="H1613" s="388"/>
      <c r="I1613" s="388"/>
      <c r="J1613" s="388"/>
      <c r="K1613" s="388"/>
      <c r="L1613" s="388"/>
      <c r="M1613" s="388"/>
      <c r="N1613" s="388"/>
      <c r="O1613" s="388"/>
      <c r="P1613" s="388"/>
      <c r="Q1613" s="388"/>
    </row>
    <row r="1614" spans="7:17">
      <c r="G1614" s="388"/>
      <c r="H1614" s="388"/>
      <c r="I1614" s="388"/>
      <c r="J1614" s="388"/>
      <c r="K1614" s="388"/>
      <c r="L1614" s="388"/>
      <c r="M1614" s="388"/>
      <c r="N1614" s="388"/>
      <c r="O1614" s="388"/>
      <c r="P1614" s="388"/>
      <c r="Q1614" s="388"/>
    </row>
    <row r="1615" spans="7:17">
      <c r="G1615" s="388"/>
      <c r="H1615" s="388"/>
      <c r="I1615" s="388"/>
      <c r="J1615" s="388"/>
      <c r="K1615" s="388"/>
      <c r="L1615" s="388"/>
      <c r="M1615" s="388"/>
      <c r="N1615" s="388"/>
      <c r="O1615" s="388"/>
      <c r="P1615" s="388"/>
      <c r="Q1615" s="388"/>
    </row>
    <row r="1616" spans="7:17">
      <c r="G1616" s="388"/>
      <c r="H1616" s="388"/>
      <c r="I1616" s="388"/>
      <c r="J1616" s="388"/>
      <c r="K1616" s="388"/>
      <c r="L1616" s="388"/>
      <c r="M1616" s="388"/>
      <c r="N1616" s="388"/>
      <c r="O1616" s="388"/>
      <c r="P1616" s="388"/>
      <c r="Q1616" s="388"/>
    </row>
    <row r="1617" spans="7:17">
      <c r="G1617" s="388"/>
      <c r="H1617" s="388"/>
      <c r="I1617" s="388"/>
      <c r="J1617" s="388"/>
      <c r="K1617" s="388"/>
      <c r="L1617" s="388"/>
      <c r="M1617" s="388"/>
      <c r="N1617" s="388"/>
      <c r="O1617" s="388"/>
      <c r="P1617" s="388"/>
      <c r="Q1617" s="388"/>
    </row>
    <row r="1618" spans="7:17">
      <c r="G1618" s="388"/>
      <c r="H1618" s="388"/>
      <c r="I1618" s="388"/>
      <c r="J1618" s="388"/>
      <c r="K1618" s="388"/>
      <c r="L1618" s="388"/>
      <c r="M1618" s="388"/>
      <c r="N1618" s="388"/>
      <c r="O1618" s="388"/>
      <c r="P1618" s="388"/>
      <c r="Q1618" s="388"/>
    </row>
    <row r="1619" spans="7:17">
      <c r="G1619" s="388"/>
      <c r="H1619" s="388"/>
      <c r="I1619" s="388"/>
      <c r="J1619" s="388"/>
      <c r="K1619" s="388"/>
      <c r="L1619" s="388"/>
      <c r="M1619" s="388"/>
      <c r="N1619" s="388"/>
      <c r="O1619" s="388"/>
      <c r="P1619" s="388"/>
      <c r="Q1619" s="388"/>
    </row>
    <row r="1620" spans="7:17">
      <c r="G1620" s="388"/>
      <c r="H1620" s="388"/>
      <c r="I1620" s="388"/>
      <c r="J1620" s="388"/>
      <c r="K1620" s="388"/>
      <c r="L1620" s="388"/>
      <c r="M1620" s="388"/>
      <c r="N1620" s="388"/>
      <c r="O1620" s="388"/>
      <c r="P1620" s="388"/>
      <c r="Q1620" s="388"/>
    </row>
    <row r="1621" spans="7:17">
      <c r="G1621" s="388"/>
      <c r="H1621" s="388"/>
      <c r="I1621" s="388"/>
      <c r="J1621" s="388"/>
      <c r="K1621" s="388"/>
      <c r="L1621" s="388"/>
      <c r="M1621" s="388"/>
      <c r="N1621" s="388"/>
      <c r="O1621" s="388"/>
      <c r="P1621" s="388"/>
      <c r="Q1621" s="388"/>
    </row>
    <row r="1622" spans="7:17">
      <c r="G1622" s="388"/>
      <c r="H1622" s="388"/>
      <c r="I1622" s="388"/>
      <c r="J1622" s="388"/>
      <c r="K1622" s="388"/>
      <c r="L1622" s="388"/>
      <c r="M1622" s="388"/>
      <c r="N1622" s="388"/>
      <c r="O1622" s="388"/>
      <c r="P1622" s="388"/>
      <c r="Q1622" s="388"/>
    </row>
    <row r="1623" spans="7:17">
      <c r="G1623" s="388"/>
      <c r="H1623" s="388"/>
      <c r="I1623" s="388"/>
      <c r="J1623" s="388"/>
      <c r="K1623" s="388"/>
      <c r="L1623" s="388"/>
      <c r="M1623" s="388"/>
      <c r="N1623" s="388"/>
      <c r="O1623" s="388"/>
      <c r="P1623" s="388"/>
      <c r="Q1623" s="388"/>
    </row>
    <row r="1624" spans="7:17">
      <c r="G1624" s="388"/>
      <c r="H1624" s="388"/>
      <c r="I1624" s="388"/>
      <c r="J1624" s="388"/>
      <c r="K1624" s="388"/>
      <c r="L1624" s="388"/>
      <c r="M1624" s="388"/>
      <c r="N1624" s="388"/>
      <c r="O1624" s="388"/>
      <c r="P1624" s="388"/>
      <c r="Q1624" s="388"/>
    </row>
    <row r="1625" spans="7:17">
      <c r="G1625" s="388"/>
      <c r="H1625" s="388"/>
      <c r="I1625" s="388"/>
      <c r="J1625" s="388"/>
      <c r="K1625" s="388"/>
      <c r="L1625" s="388"/>
      <c r="M1625" s="388"/>
      <c r="N1625" s="388"/>
      <c r="O1625" s="388"/>
      <c r="P1625" s="388"/>
      <c r="Q1625" s="388"/>
    </row>
    <row r="1626" spans="7:17">
      <c r="G1626" s="388"/>
      <c r="H1626" s="388"/>
      <c r="I1626" s="388"/>
      <c r="J1626" s="388"/>
      <c r="K1626" s="388"/>
      <c r="L1626" s="388"/>
      <c r="M1626" s="388"/>
      <c r="N1626" s="388"/>
      <c r="O1626" s="388"/>
      <c r="P1626" s="388"/>
      <c r="Q1626" s="388"/>
    </row>
    <row r="1627" spans="7:17">
      <c r="G1627" s="388"/>
      <c r="H1627" s="388"/>
      <c r="I1627" s="388"/>
      <c r="J1627" s="388"/>
      <c r="K1627" s="388"/>
      <c r="L1627" s="388"/>
      <c r="M1627" s="388"/>
      <c r="N1627" s="388"/>
      <c r="O1627" s="388"/>
      <c r="P1627" s="388"/>
      <c r="Q1627" s="388"/>
    </row>
    <row r="1628" spans="7:17">
      <c r="G1628" s="388"/>
      <c r="H1628" s="388"/>
      <c r="I1628" s="388"/>
      <c r="J1628" s="388"/>
      <c r="K1628" s="388"/>
      <c r="L1628" s="388"/>
      <c r="M1628" s="388"/>
      <c r="N1628" s="388"/>
      <c r="O1628" s="388"/>
      <c r="P1628" s="388"/>
      <c r="Q1628" s="388"/>
    </row>
    <row r="1629" spans="7:17">
      <c r="G1629" s="388"/>
      <c r="H1629" s="388"/>
      <c r="I1629" s="388"/>
      <c r="J1629" s="388"/>
      <c r="K1629" s="388"/>
      <c r="L1629" s="388"/>
      <c r="M1629" s="388"/>
      <c r="N1629" s="388"/>
      <c r="O1629" s="388"/>
      <c r="P1629" s="388"/>
      <c r="Q1629" s="388"/>
    </row>
    <row r="1630" spans="7:17">
      <c r="G1630" s="388"/>
      <c r="H1630" s="388"/>
      <c r="I1630" s="388"/>
      <c r="J1630" s="388"/>
      <c r="K1630" s="388"/>
      <c r="L1630" s="388"/>
      <c r="M1630" s="388"/>
      <c r="N1630" s="388"/>
      <c r="O1630" s="388"/>
      <c r="P1630" s="388"/>
      <c r="Q1630" s="388"/>
    </row>
    <row r="1631" spans="7:17">
      <c r="G1631" s="388"/>
      <c r="H1631" s="388"/>
      <c r="I1631" s="388"/>
      <c r="J1631" s="388"/>
      <c r="K1631" s="388"/>
      <c r="L1631" s="388"/>
      <c r="M1631" s="388"/>
      <c r="N1631" s="388"/>
      <c r="O1631" s="388"/>
      <c r="P1631" s="388"/>
      <c r="Q1631" s="388"/>
    </row>
    <row r="1632" spans="7:17">
      <c r="G1632" s="388"/>
      <c r="H1632" s="388"/>
      <c r="I1632" s="388"/>
      <c r="J1632" s="388"/>
      <c r="K1632" s="388"/>
      <c r="L1632" s="388"/>
      <c r="M1632" s="388"/>
      <c r="N1632" s="388"/>
      <c r="O1632" s="388"/>
      <c r="P1632" s="388"/>
      <c r="Q1632" s="388"/>
    </row>
    <row r="1633" spans="7:17">
      <c r="G1633" s="388"/>
      <c r="H1633" s="388"/>
      <c r="I1633" s="388"/>
      <c r="J1633" s="388"/>
      <c r="K1633" s="388"/>
      <c r="L1633" s="388"/>
      <c r="M1633" s="388"/>
      <c r="N1633" s="388"/>
      <c r="O1633" s="388"/>
      <c r="P1633" s="388"/>
      <c r="Q1633" s="388"/>
    </row>
    <row r="1634" spans="7:17">
      <c r="G1634" s="388"/>
      <c r="H1634" s="388"/>
      <c r="I1634" s="388"/>
      <c r="J1634" s="388"/>
      <c r="K1634" s="388"/>
      <c r="L1634" s="388"/>
      <c r="M1634" s="388"/>
      <c r="N1634" s="388"/>
      <c r="O1634" s="388"/>
      <c r="P1634" s="388"/>
      <c r="Q1634" s="388"/>
    </row>
    <row r="1635" spans="7:17">
      <c r="G1635" s="388"/>
      <c r="H1635" s="388"/>
      <c r="I1635" s="388"/>
      <c r="J1635" s="388"/>
      <c r="K1635" s="388"/>
      <c r="L1635" s="388"/>
      <c r="M1635" s="388"/>
      <c r="N1635" s="388"/>
      <c r="O1635" s="388"/>
      <c r="P1635" s="388"/>
      <c r="Q1635" s="388"/>
    </row>
    <row r="1636" spans="7:17">
      <c r="G1636" s="388"/>
      <c r="H1636" s="388"/>
      <c r="I1636" s="388"/>
      <c r="J1636" s="388"/>
      <c r="K1636" s="388"/>
      <c r="L1636" s="388"/>
      <c r="M1636" s="388"/>
      <c r="N1636" s="388"/>
      <c r="O1636" s="388"/>
      <c r="P1636" s="388"/>
      <c r="Q1636" s="388"/>
    </row>
    <row r="1637" spans="7:17">
      <c r="G1637" s="388"/>
      <c r="H1637" s="388"/>
      <c r="I1637" s="388"/>
      <c r="J1637" s="388"/>
      <c r="K1637" s="388"/>
      <c r="L1637" s="388"/>
      <c r="M1637" s="388"/>
      <c r="N1637" s="388"/>
      <c r="O1637" s="388"/>
      <c r="P1637" s="388"/>
      <c r="Q1637" s="388"/>
    </row>
    <row r="1638" spans="7:17">
      <c r="G1638" s="388"/>
      <c r="H1638" s="388"/>
      <c r="I1638" s="388"/>
      <c r="J1638" s="388"/>
      <c r="K1638" s="388"/>
      <c r="L1638" s="388"/>
      <c r="M1638" s="388"/>
      <c r="N1638" s="388"/>
      <c r="O1638" s="388"/>
      <c r="P1638" s="388"/>
      <c r="Q1638" s="388"/>
    </row>
    <row r="1639" spans="7:17">
      <c r="G1639" s="388"/>
      <c r="H1639" s="388"/>
      <c r="I1639" s="388"/>
      <c r="J1639" s="388"/>
      <c r="K1639" s="388"/>
      <c r="L1639" s="388"/>
      <c r="M1639" s="388"/>
      <c r="N1639" s="388"/>
      <c r="O1639" s="388"/>
      <c r="P1639" s="388"/>
      <c r="Q1639" s="388"/>
    </row>
    <row r="1640" spans="7:17">
      <c r="G1640" s="388"/>
      <c r="H1640" s="388"/>
      <c r="I1640" s="388"/>
      <c r="J1640" s="388"/>
      <c r="K1640" s="388"/>
      <c r="L1640" s="388"/>
      <c r="M1640" s="388"/>
      <c r="N1640" s="388"/>
      <c r="O1640" s="388"/>
      <c r="P1640" s="388"/>
      <c r="Q1640" s="388"/>
    </row>
    <row r="1641" spans="7:17">
      <c r="G1641" s="388"/>
      <c r="H1641" s="388"/>
      <c r="I1641" s="388"/>
      <c r="J1641" s="388"/>
      <c r="K1641" s="388"/>
      <c r="L1641" s="388"/>
      <c r="M1641" s="388"/>
      <c r="N1641" s="388"/>
      <c r="O1641" s="388"/>
      <c r="P1641" s="388"/>
      <c r="Q1641" s="388"/>
    </row>
    <row r="1642" spans="7:17">
      <c r="G1642" s="388"/>
      <c r="H1642" s="388"/>
      <c r="I1642" s="388"/>
      <c r="J1642" s="388"/>
      <c r="K1642" s="388"/>
      <c r="L1642" s="388"/>
      <c r="M1642" s="388"/>
      <c r="N1642" s="388"/>
      <c r="O1642" s="388"/>
      <c r="P1642" s="388"/>
      <c r="Q1642" s="388"/>
    </row>
    <row r="1643" spans="7:17">
      <c r="G1643" s="388"/>
      <c r="H1643" s="388"/>
      <c r="I1643" s="388"/>
      <c r="J1643" s="388"/>
      <c r="K1643" s="388"/>
      <c r="L1643" s="388"/>
      <c r="M1643" s="388"/>
      <c r="N1643" s="388"/>
      <c r="O1643" s="388"/>
      <c r="P1643" s="388"/>
      <c r="Q1643" s="388"/>
    </row>
    <row r="1644" spans="7:17">
      <c r="G1644" s="388"/>
      <c r="H1644" s="388"/>
      <c r="I1644" s="388"/>
      <c r="J1644" s="388"/>
      <c r="K1644" s="388"/>
      <c r="L1644" s="388"/>
      <c r="M1644" s="388"/>
      <c r="N1644" s="388"/>
      <c r="O1644" s="388"/>
      <c r="P1644" s="388"/>
      <c r="Q1644" s="388"/>
    </row>
    <row r="1645" spans="7:17">
      <c r="G1645" s="388"/>
      <c r="H1645" s="388"/>
      <c r="I1645" s="388"/>
      <c r="J1645" s="388"/>
      <c r="K1645" s="388"/>
      <c r="L1645" s="388"/>
      <c r="M1645" s="388"/>
      <c r="N1645" s="388"/>
      <c r="O1645" s="388"/>
      <c r="P1645" s="388"/>
      <c r="Q1645" s="388"/>
    </row>
    <row r="1646" spans="7:17">
      <c r="G1646" s="388"/>
      <c r="H1646" s="388"/>
      <c r="I1646" s="388"/>
      <c r="J1646" s="388"/>
      <c r="K1646" s="388"/>
      <c r="L1646" s="388"/>
      <c r="M1646" s="388"/>
      <c r="N1646" s="388"/>
      <c r="O1646" s="388"/>
      <c r="P1646" s="388"/>
      <c r="Q1646" s="388"/>
    </row>
    <row r="1647" spans="7:17">
      <c r="G1647" s="388"/>
      <c r="H1647" s="388"/>
      <c r="I1647" s="388"/>
      <c r="J1647" s="388"/>
      <c r="K1647" s="388"/>
      <c r="L1647" s="388"/>
      <c r="M1647" s="388"/>
      <c r="N1647" s="388"/>
      <c r="O1647" s="388"/>
      <c r="P1647" s="388"/>
      <c r="Q1647" s="388"/>
    </row>
    <row r="1648" spans="7:17">
      <c r="G1648" s="388"/>
      <c r="H1648" s="388"/>
      <c r="I1648" s="388"/>
      <c r="J1648" s="388"/>
      <c r="K1648" s="388"/>
      <c r="L1648" s="388"/>
      <c r="M1648" s="388"/>
      <c r="N1648" s="388"/>
      <c r="O1648" s="388"/>
      <c r="P1648" s="388"/>
      <c r="Q1648" s="388"/>
    </row>
    <row r="1649" spans="7:17">
      <c r="G1649" s="388"/>
      <c r="H1649" s="388"/>
      <c r="I1649" s="388"/>
      <c r="J1649" s="388"/>
      <c r="K1649" s="388"/>
      <c r="L1649" s="388"/>
      <c r="M1649" s="388"/>
      <c r="N1649" s="388"/>
      <c r="O1649" s="388"/>
      <c r="P1649" s="388"/>
      <c r="Q1649" s="388"/>
    </row>
    <row r="1650" spans="7:17">
      <c r="G1650" s="388"/>
      <c r="H1650" s="388"/>
      <c r="I1650" s="388"/>
      <c r="J1650" s="388"/>
      <c r="K1650" s="388"/>
      <c r="L1650" s="388"/>
      <c r="M1650" s="388"/>
      <c r="N1650" s="388"/>
      <c r="O1650" s="388"/>
      <c r="P1650" s="388"/>
      <c r="Q1650" s="388"/>
    </row>
    <row r="1651" spans="7:17">
      <c r="G1651" s="388"/>
      <c r="H1651" s="388"/>
      <c r="I1651" s="388"/>
      <c r="J1651" s="388"/>
      <c r="K1651" s="388"/>
      <c r="L1651" s="388"/>
      <c r="M1651" s="388"/>
      <c r="N1651" s="388"/>
      <c r="O1651" s="388"/>
      <c r="P1651" s="388"/>
      <c r="Q1651" s="388"/>
    </row>
    <row r="1652" spans="7:17">
      <c r="G1652" s="388"/>
      <c r="H1652" s="388"/>
      <c r="I1652" s="388"/>
      <c r="J1652" s="388"/>
      <c r="K1652" s="388"/>
      <c r="L1652" s="388"/>
      <c r="M1652" s="388"/>
      <c r="N1652" s="388"/>
      <c r="O1652" s="388"/>
      <c r="P1652" s="388"/>
      <c r="Q1652" s="388"/>
    </row>
    <row r="1653" spans="7:17">
      <c r="G1653" s="388"/>
      <c r="H1653" s="388"/>
      <c r="I1653" s="388"/>
      <c r="J1653" s="388"/>
      <c r="K1653" s="388"/>
      <c r="L1653" s="388"/>
      <c r="M1653" s="388"/>
      <c r="N1653" s="388"/>
      <c r="O1653" s="388"/>
      <c r="P1653" s="388"/>
      <c r="Q1653" s="388"/>
    </row>
    <row r="1654" spans="7:17">
      <c r="G1654" s="388"/>
      <c r="H1654" s="388"/>
      <c r="I1654" s="388"/>
      <c r="J1654" s="388"/>
      <c r="K1654" s="388"/>
      <c r="L1654" s="388"/>
      <c r="M1654" s="388"/>
      <c r="N1654" s="388"/>
      <c r="O1654" s="388"/>
      <c r="P1654" s="388"/>
      <c r="Q1654" s="388"/>
    </row>
    <row r="1655" spans="7:17">
      <c r="G1655" s="388"/>
      <c r="H1655" s="388"/>
      <c r="I1655" s="388"/>
      <c r="J1655" s="388"/>
      <c r="K1655" s="388"/>
      <c r="L1655" s="388"/>
      <c r="M1655" s="388"/>
      <c r="N1655" s="388"/>
      <c r="O1655" s="388"/>
      <c r="P1655" s="388"/>
      <c r="Q1655" s="388"/>
    </row>
    <row r="1656" spans="7:17">
      <c r="G1656" s="388"/>
      <c r="H1656" s="388"/>
      <c r="I1656" s="388"/>
      <c r="J1656" s="388"/>
      <c r="K1656" s="388"/>
      <c r="L1656" s="388"/>
      <c r="M1656" s="388"/>
      <c r="N1656" s="388"/>
      <c r="O1656" s="388"/>
      <c r="P1656" s="388"/>
      <c r="Q1656" s="388"/>
    </row>
    <row r="1657" spans="7:17">
      <c r="G1657" s="388"/>
      <c r="H1657" s="388"/>
      <c r="I1657" s="388"/>
      <c r="J1657" s="388"/>
      <c r="K1657" s="388"/>
      <c r="L1657" s="388"/>
      <c r="M1657" s="388"/>
      <c r="N1657" s="388"/>
      <c r="O1657" s="388"/>
      <c r="P1657" s="388"/>
      <c r="Q1657" s="388"/>
    </row>
    <row r="1658" spans="7:17">
      <c r="G1658" s="388"/>
      <c r="H1658" s="388"/>
      <c r="I1658" s="388"/>
      <c r="J1658" s="388"/>
      <c r="K1658" s="388"/>
      <c r="L1658" s="388"/>
      <c r="M1658" s="388"/>
      <c r="N1658" s="388"/>
      <c r="O1658" s="388"/>
      <c r="P1658" s="388"/>
      <c r="Q1658" s="388"/>
    </row>
    <row r="1659" spans="7:17">
      <c r="G1659" s="388"/>
      <c r="H1659" s="388"/>
      <c r="I1659" s="388"/>
      <c r="J1659" s="388"/>
      <c r="K1659" s="388"/>
      <c r="L1659" s="388"/>
      <c r="M1659" s="388"/>
      <c r="N1659" s="388"/>
      <c r="O1659" s="388"/>
      <c r="P1659" s="388"/>
      <c r="Q1659" s="388"/>
    </row>
    <row r="1660" spans="7:17">
      <c r="G1660" s="388"/>
      <c r="H1660" s="388"/>
      <c r="I1660" s="388"/>
      <c r="J1660" s="388"/>
      <c r="K1660" s="388"/>
      <c r="L1660" s="388"/>
      <c r="M1660" s="388"/>
      <c r="N1660" s="388"/>
      <c r="O1660" s="388"/>
      <c r="P1660" s="388"/>
      <c r="Q1660" s="388"/>
    </row>
    <row r="1661" spans="7:17">
      <c r="G1661" s="388"/>
      <c r="H1661" s="388"/>
      <c r="I1661" s="388"/>
      <c r="J1661" s="388"/>
      <c r="K1661" s="388"/>
      <c r="L1661" s="388"/>
      <c r="M1661" s="388"/>
      <c r="N1661" s="388"/>
      <c r="O1661" s="388"/>
      <c r="P1661" s="388"/>
      <c r="Q1661" s="388"/>
    </row>
    <row r="1662" spans="7:17">
      <c r="G1662" s="388"/>
      <c r="H1662" s="388"/>
      <c r="I1662" s="388"/>
      <c r="J1662" s="388"/>
      <c r="K1662" s="388"/>
      <c r="L1662" s="388"/>
      <c r="M1662" s="388"/>
      <c r="N1662" s="388"/>
      <c r="O1662" s="388"/>
      <c r="P1662" s="388"/>
      <c r="Q1662" s="388"/>
    </row>
    <row r="1663" spans="7:17">
      <c r="G1663" s="388"/>
      <c r="H1663" s="388"/>
      <c r="I1663" s="388"/>
      <c r="J1663" s="388"/>
      <c r="K1663" s="388"/>
      <c r="L1663" s="388"/>
      <c r="M1663" s="388"/>
      <c r="N1663" s="388"/>
      <c r="O1663" s="388"/>
      <c r="P1663" s="388"/>
      <c r="Q1663" s="388"/>
    </row>
    <row r="1664" spans="7:17">
      <c r="G1664" s="388"/>
      <c r="H1664" s="388"/>
      <c r="I1664" s="388"/>
      <c r="J1664" s="388"/>
      <c r="K1664" s="388"/>
      <c r="L1664" s="388"/>
      <c r="M1664" s="388"/>
      <c r="N1664" s="388"/>
      <c r="O1664" s="388"/>
      <c r="P1664" s="388"/>
      <c r="Q1664" s="388"/>
    </row>
    <row r="1665" spans="7:17">
      <c r="G1665" s="388"/>
      <c r="H1665" s="388"/>
      <c r="I1665" s="388"/>
      <c r="J1665" s="388"/>
      <c r="K1665" s="388"/>
      <c r="L1665" s="388"/>
      <c r="M1665" s="388"/>
      <c r="N1665" s="388"/>
      <c r="O1665" s="388"/>
      <c r="P1665" s="388"/>
      <c r="Q1665" s="388"/>
    </row>
    <row r="1666" spans="7:17">
      <c r="G1666" s="388"/>
      <c r="H1666" s="388"/>
      <c r="I1666" s="388"/>
      <c r="J1666" s="388"/>
      <c r="K1666" s="388"/>
      <c r="L1666" s="388"/>
      <c r="M1666" s="388"/>
      <c r="N1666" s="388"/>
      <c r="O1666" s="388"/>
      <c r="P1666" s="388"/>
      <c r="Q1666" s="388"/>
    </row>
    <row r="1667" spans="7:17">
      <c r="G1667" s="388"/>
      <c r="H1667" s="388"/>
      <c r="I1667" s="388"/>
      <c r="J1667" s="388"/>
      <c r="K1667" s="388"/>
      <c r="L1667" s="388"/>
      <c r="M1667" s="388"/>
      <c r="N1667" s="388"/>
      <c r="O1667" s="388"/>
      <c r="P1667" s="388"/>
      <c r="Q1667" s="388"/>
    </row>
    <row r="1668" spans="7:17">
      <c r="G1668" s="388"/>
      <c r="H1668" s="388"/>
      <c r="I1668" s="388"/>
      <c r="J1668" s="388"/>
      <c r="K1668" s="388"/>
      <c r="L1668" s="388"/>
      <c r="M1668" s="388"/>
      <c r="N1668" s="388"/>
      <c r="O1668" s="388"/>
      <c r="P1668" s="388"/>
      <c r="Q1668" s="388"/>
    </row>
    <row r="1669" spans="7:17">
      <c r="G1669" s="388"/>
      <c r="H1669" s="388"/>
      <c r="I1669" s="388"/>
      <c r="J1669" s="388"/>
      <c r="K1669" s="388"/>
      <c r="L1669" s="388"/>
      <c r="M1669" s="388"/>
      <c r="N1669" s="388"/>
      <c r="O1669" s="388"/>
      <c r="P1669" s="388"/>
      <c r="Q1669" s="388"/>
    </row>
    <row r="1670" spans="7:17">
      <c r="G1670" s="388"/>
      <c r="H1670" s="388"/>
      <c r="I1670" s="388"/>
      <c r="J1670" s="388"/>
      <c r="K1670" s="388"/>
      <c r="L1670" s="388"/>
      <c r="M1670" s="388"/>
      <c r="N1670" s="388"/>
      <c r="O1670" s="388"/>
      <c r="P1670" s="388"/>
      <c r="Q1670" s="388"/>
    </row>
  </sheetData>
  <autoFilter ref="A6:Q6">
    <sortState ref="A7:Q838">
      <sortCondition ref="C6"/>
    </sortState>
  </autoFilter>
  <mergeCells count="2">
    <mergeCell ref="A1:N1"/>
    <mergeCell ref="A4:Q4"/>
  </mergeCells>
  <hyperlinks>
    <hyperlink ref="O1" location="Indhold!A1" display="Tilbage til indholdsoversigten"/>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dimension ref="A1:H286"/>
  <sheetViews>
    <sheetView zoomScaleNormal="100" workbookViewId="0">
      <pane ySplit="7" topLeftCell="A8" activePane="bottomLeft" state="frozen"/>
      <selection pane="bottomLeft" sqref="A1:E1"/>
    </sheetView>
  </sheetViews>
  <sheetFormatPr defaultColWidth="9.28515625" defaultRowHeight="12.75"/>
  <cols>
    <col min="1" max="1" width="6.7109375" style="362" customWidth="1"/>
    <col min="2" max="2" width="67.42578125" style="362" customWidth="1"/>
    <col min="3" max="3" width="19.5703125" style="362" bestFit="1" customWidth="1"/>
    <col min="4" max="4" width="20.7109375" style="362" customWidth="1"/>
    <col min="5" max="5" width="20.7109375" style="362" bestFit="1" customWidth="1"/>
    <col min="6" max="6" width="26.140625" style="362" bestFit="1" customWidth="1"/>
    <col min="7" max="7" width="14.42578125" style="362" customWidth="1"/>
    <col min="8" max="8" width="19" style="362" customWidth="1"/>
    <col min="9" max="16384" width="9.28515625" style="362"/>
  </cols>
  <sheetData>
    <row r="1" spans="1:8" ht="28.5" customHeight="1" thickBot="1">
      <c r="A1" s="978" t="s">
        <v>847</v>
      </c>
      <c r="B1" s="979"/>
      <c r="C1" s="979"/>
      <c r="D1" s="979"/>
      <c r="E1" s="979"/>
      <c r="F1" s="5" t="s">
        <v>79</v>
      </c>
      <c r="G1" s="253"/>
    </row>
    <row r="2" spans="1:8" s="427" customFormat="1" ht="28.5" customHeight="1" thickBot="1">
      <c r="A2" s="428"/>
      <c r="B2" s="428"/>
      <c r="C2" s="428"/>
      <c r="D2" s="428"/>
      <c r="E2" s="428"/>
      <c r="F2" s="4"/>
      <c r="G2" s="253"/>
    </row>
    <row r="3" spans="1:8" ht="13.5" thickBot="1">
      <c r="A3" s="1071" t="s">
        <v>832</v>
      </c>
      <c r="B3" s="1072"/>
      <c r="C3" s="1072"/>
      <c r="D3" s="1072"/>
      <c r="E3" s="1072"/>
      <c r="F3" s="1073"/>
      <c r="G3" s="114"/>
      <c r="H3" s="112"/>
    </row>
    <row r="4" spans="1:8">
      <c r="A4" s="800"/>
      <c r="B4" s="112"/>
      <c r="C4" s="114"/>
      <c r="D4" s="114"/>
      <c r="E4" s="112"/>
      <c r="F4" s="801"/>
      <c r="G4" s="112"/>
      <c r="H4" s="113"/>
    </row>
    <row r="5" spans="1:8">
      <c r="A5" s="878"/>
      <c r="B5" s="112"/>
      <c r="C5" s="1067" t="s">
        <v>42</v>
      </c>
      <c r="D5" s="1068"/>
      <c r="E5" s="1069" t="s">
        <v>43</v>
      </c>
      <c r="F5" s="1070"/>
      <c r="G5" s="157"/>
      <c r="H5" s="157"/>
    </row>
    <row r="6" spans="1:8" ht="26.1" customHeight="1">
      <c r="A6" s="879" t="s">
        <v>48</v>
      </c>
      <c r="B6" s="876" t="s">
        <v>264</v>
      </c>
      <c r="C6" s="796" t="s">
        <v>550</v>
      </c>
      <c r="D6" s="796" t="s">
        <v>138</v>
      </c>
      <c r="E6" s="796" t="s">
        <v>550</v>
      </c>
      <c r="F6" s="880" t="s">
        <v>138</v>
      </c>
      <c r="G6" s="158"/>
      <c r="H6" s="158"/>
    </row>
    <row r="7" spans="1:8">
      <c r="A7" s="881"/>
      <c r="B7" s="877"/>
      <c r="C7" s="797" t="s">
        <v>554</v>
      </c>
      <c r="D7" s="797" t="s">
        <v>554</v>
      </c>
      <c r="E7" s="797" t="s">
        <v>554</v>
      </c>
      <c r="F7" s="882" t="s">
        <v>554</v>
      </c>
      <c r="G7" s="158"/>
      <c r="H7" s="158"/>
    </row>
    <row r="8" spans="1:8">
      <c r="A8" s="883"/>
      <c r="B8" s="798" t="s">
        <v>329</v>
      </c>
      <c r="C8" s="799"/>
      <c r="D8" s="799"/>
      <c r="E8" s="799"/>
      <c r="F8" s="884"/>
      <c r="G8" s="799"/>
      <c r="H8" s="799"/>
    </row>
    <row r="9" spans="1:8">
      <c r="A9" s="883">
        <v>3516</v>
      </c>
      <c r="B9" s="115" t="s">
        <v>367</v>
      </c>
      <c r="C9" s="388">
        <v>17570</v>
      </c>
      <c r="D9" s="388">
        <v>4550</v>
      </c>
      <c r="E9" s="116">
        <f>+C9*1.07</f>
        <v>18799.900000000001</v>
      </c>
      <c r="F9" s="885">
        <f>+D9*1.19</f>
        <v>5414.5</v>
      </c>
      <c r="G9" s="158"/>
      <c r="H9" s="159"/>
    </row>
    <row r="10" spans="1:8">
      <c r="A10" s="883">
        <v>3516</v>
      </c>
      <c r="B10" s="115" t="s">
        <v>330</v>
      </c>
      <c r="C10" s="388">
        <v>14730</v>
      </c>
      <c r="D10" s="388">
        <v>4550</v>
      </c>
      <c r="E10" s="116">
        <f>+C10*1.07</f>
        <v>15761.1</v>
      </c>
      <c r="F10" s="885">
        <f>+D10*1.19</f>
        <v>5414.5</v>
      </c>
      <c r="G10" s="160"/>
      <c r="H10" s="160"/>
    </row>
    <row r="11" spans="1:8" ht="13.15" customHeight="1">
      <c r="A11" s="883">
        <v>3554</v>
      </c>
      <c r="B11" s="115" t="s">
        <v>368</v>
      </c>
      <c r="C11" s="388">
        <v>40580</v>
      </c>
      <c r="D11" s="388">
        <v>7900</v>
      </c>
      <c r="E11" s="116">
        <f>+C11*1.07</f>
        <v>43420.600000000006</v>
      </c>
      <c r="F11" s="885">
        <f>+D11*1.19</f>
        <v>9401</v>
      </c>
      <c r="G11" s="158"/>
      <c r="H11" s="244"/>
    </row>
    <row r="12" spans="1:8">
      <c r="A12" s="883">
        <v>3554</v>
      </c>
      <c r="B12" s="115" t="s">
        <v>331</v>
      </c>
      <c r="C12" s="388">
        <v>37740</v>
      </c>
      <c r="D12" s="388">
        <v>7900</v>
      </c>
      <c r="E12" s="116">
        <f>+C12*1.07</f>
        <v>40381.800000000003</v>
      </c>
      <c r="F12" s="885">
        <f>+D12*1.19</f>
        <v>9401</v>
      </c>
      <c r="G12" s="158"/>
      <c r="H12" s="244"/>
    </row>
    <row r="13" spans="1:8">
      <c r="A13" s="886"/>
      <c r="B13" s="887"/>
      <c r="C13" s="888"/>
      <c r="D13" s="888"/>
      <c r="E13" s="887"/>
      <c r="F13" s="889"/>
      <c r="G13" s="117"/>
      <c r="H13" s="161"/>
    </row>
    <row r="98" spans="2:8">
      <c r="B98" s="962"/>
      <c r="C98" s="962"/>
      <c r="D98" s="962"/>
      <c r="E98" s="962"/>
      <c r="F98" s="962"/>
      <c r="G98" s="962"/>
      <c r="H98" s="962"/>
    </row>
    <row r="102" spans="2:8">
      <c r="B102" s="962"/>
      <c r="C102" s="962"/>
      <c r="D102" s="962"/>
      <c r="E102" s="962"/>
      <c r="F102" s="962"/>
      <c r="G102" s="962"/>
      <c r="H102" s="962"/>
    </row>
    <row r="112" spans="2:8">
      <c r="B112" s="962"/>
      <c r="C112" s="962"/>
      <c r="D112" s="962"/>
      <c r="E112" s="962"/>
      <c r="F112" s="962"/>
      <c r="G112" s="962"/>
      <c r="H112" s="962"/>
    </row>
    <row r="117" spans="2:8">
      <c r="B117" s="962"/>
      <c r="C117" s="962"/>
      <c r="D117" s="962"/>
      <c r="E117" s="962"/>
      <c r="F117" s="962"/>
      <c r="G117" s="962"/>
      <c r="H117" s="962"/>
    </row>
    <row r="121" spans="2:8">
      <c r="B121" s="962"/>
      <c r="C121" s="962"/>
      <c r="D121" s="962"/>
      <c r="E121" s="962"/>
      <c r="F121" s="962"/>
      <c r="G121" s="962"/>
      <c r="H121" s="962"/>
    </row>
    <row r="153" spans="2:8">
      <c r="B153" s="962"/>
      <c r="C153" s="962"/>
      <c r="D153" s="962"/>
      <c r="E153" s="962"/>
      <c r="F153" s="962"/>
      <c r="G153" s="962"/>
      <c r="H153" s="962"/>
    </row>
    <row r="156" spans="2:8">
      <c r="B156" s="962"/>
      <c r="C156" s="962"/>
      <c r="D156" s="962"/>
      <c r="E156" s="962"/>
      <c r="F156" s="962"/>
      <c r="G156" s="962"/>
      <c r="H156" s="962"/>
    </row>
    <row r="158" spans="2:8">
      <c r="B158" s="962"/>
      <c r="C158" s="962"/>
      <c r="D158" s="962"/>
      <c r="E158" s="962"/>
      <c r="F158" s="962"/>
      <c r="G158" s="962"/>
      <c r="H158" s="962"/>
    </row>
    <row r="164" spans="2:8">
      <c r="B164" s="962"/>
      <c r="C164" s="962"/>
      <c r="D164" s="962"/>
      <c r="E164" s="962"/>
      <c r="F164" s="962"/>
      <c r="G164" s="962"/>
      <c r="H164" s="962"/>
    </row>
    <row r="168" spans="2:8">
      <c r="B168" s="962"/>
      <c r="C168" s="962"/>
      <c r="D168" s="962"/>
      <c r="E168" s="962"/>
      <c r="F168" s="962"/>
      <c r="G168" s="962"/>
      <c r="H168" s="962"/>
    </row>
    <row r="173" spans="2:8">
      <c r="B173" s="962"/>
      <c r="C173" s="962"/>
      <c r="D173" s="962"/>
      <c r="E173" s="962"/>
      <c r="F173" s="962"/>
      <c r="G173" s="962"/>
      <c r="H173" s="962"/>
    </row>
    <row r="251" ht="22.15" customHeight="1"/>
    <row r="263" spans="2:8">
      <c r="B263" s="962"/>
      <c r="C263" s="962"/>
      <c r="D263" s="962"/>
      <c r="E263" s="962"/>
      <c r="F263" s="962"/>
      <c r="G263" s="962"/>
      <c r="H263" s="962"/>
    </row>
    <row r="267" spans="2:8">
      <c r="B267" s="962"/>
      <c r="C267" s="962"/>
      <c r="D267" s="962"/>
      <c r="E267" s="962"/>
      <c r="F267" s="962"/>
      <c r="G267" s="962"/>
      <c r="H267" s="962"/>
    </row>
    <row r="277" spans="2:8">
      <c r="B277" s="962"/>
      <c r="C277" s="962"/>
      <c r="D277" s="962"/>
      <c r="E277" s="962"/>
      <c r="F277" s="962"/>
      <c r="G277" s="962"/>
      <c r="H277" s="962"/>
    </row>
    <row r="282" spans="2:8">
      <c r="B282" s="962"/>
      <c r="C282" s="962"/>
      <c r="D282" s="962"/>
      <c r="E282" s="962"/>
      <c r="F282" s="962"/>
      <c r="G282" s="962"/>
      <c r="H282" s="962"/>
    </row>
    <row r="286" spans="2:8">
      <c r="B286" s="962"/>
      <c r="C286" s="962"/>
      <c r="D286" s="962"/>
      <c r="E286" s="962"/>
      <c r="F286" s="962"/>
      <c r="G286" s="962"/>
      <c r="H286" s="962"/>
    </row>
  </sheetData>
  <customSheetViews>
    <customSheetView guid="{4815BE6A-DAE3-4DF6-B77E-1B568730B529}">
      <pane ySplit="7" topLeftCell="A8" activePane="bottomLeft" state="frozen"/>
      <selection pane="bottomLeft" activeCell="F9" sqref="F9"/>
      <pageMargins left="0.75" right="0.75" top="1" bottom="1" header="0" footer="0"/>
      <pageSetup paperSize="9" orientation="portrait" r:id="rId1"/>
      <headerFooter alignWithMargins="0"/>
    </customSheetView>
    <customSheetView guid="{F165901F-2ED3-463B-B2D8-F03C10664774}">
      <pane ySplit="7" topLeftCell="A8" activePane="bottomLeft" state="frozen"/>
      <selection pane="bottomLeft" sqref="A1:E1"/>
      <pageMargins left="0.75" right="0.75" top="1" bottom="1" header="0" footer="0"/>
      <pageSetup paperSize="9" orientation="portrait" r:id="rId2"/>
      <headerFooter alignWithMargins="0"/>
    </customSheetView>
  </customSheetViews>
  <mergeCells count="20">
    <mergeCell ref="A1:E1"/>
    <mergeCell ref="C5:D5"/>
    <mergeCell ref="E5:F5"/>
    <mergeCell ref="A3:F3"/>
    <mergeCell ref="B156:H156"/>
    <mergeCell ref="B158:H158"/>
    <mergeCell ref="B153:H153"/>
    <mergeCell ref="B121:H121"/>
    <mergeCell ref="B98:H98"/>
    <mergeCell ref="B112:H112"/>
    <mergeCell ref="B102:H102"/>
    <mergeCell ref="B117:H117"/>
    <mergeCell ref="B286:H286"/>
    <mergeCell ref="B263:H263"/>
    <mergeCell ref="B277:H277"/>
    <mergeCell ref="B267:H267"/>
    <mergeCell ref="B164:H164"/>
    <mergeCell ref="B168:H168"/>
    <mergeCell ref="B173:H173"/>
    <mergeCell ref="B282:H282"/>
  </mergeCells>
  <phoneticPr fontId="0" type="noConversion"/>
  <hyperlinks>
    <hyperlink ref="F1" location="Indhold!A1" display="Tilbage til indholdsoversigten"/>
  </hyperlinks>
  <pageMargins left="0.75" right="0.75" top="1" bottom="1" header="0" footer="0"/>
  <pageSetup paperSize="9" orientation="portrait"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1:L102"/>
  <sheetViews>
    <sheetView zoomScaleNormal="100" workbookViewId="0">
      <selection sqref="A1:F1"/>
    </sheetView>
  </sheetViews>
  <sheetFormatPr defaultColWidth="9.28515625" defaultRowHeight="12.75"/>
  <cols>
    <col min="1" max="1" width="61" bestFit="1" customWidth="1"/>
    <col min="2" max="2" width="12.7109375" customWidth="1"/>
    <col min="3" max="3" width="14.28515625" customWidth="1"/>
    <col min="4" max="4" width="15" customWidth="1"/>
    <col min="5" max="5" width="16.28515625" customWidth="1"/>
    <col min="6" max="6" width="15.5703125" customWidth="1"/>
    <col min="7" max="7" width="13.28515625" customWidth="1"/>
    <col min="8" max="8" width="12.28515625" customWidth="1"/>
    <col min="9" max="9" width="12.7109375" customWidth="1"/>
    <col min="10" max="10" width="13" customWidth="1"/>
    <col min="11" max="11" width="13.7109375" customWidth="1"/>
    <col min="12" max="12" width="15" customWidth="1"/>
    <col min="13" max="13" width="10.7109375" customWidth="1"/>
    <col min="14" max="14" width="14.28515625" customWidth="1"/>
    <col min="16" max="16" width="12.7109375" customWidth="1"/>
  </cols>
  <sheetData>
    <row r="1" spans="1:8" ht="21" customHeight="1" thickBot="1">
      <c r="A1" s="978" t="s">
        <v>847</v>
      </c>
      <c r="B1" s="979"/>
      <c r="C1" s="979"/>
      <c r="D1" s="979"/>
      <c r="E1" s="979"/>
      <c r="F1" s="979"/>
      <c r="G1" s="976" t="s">
        <v>79</v>
      </c>
      <c r="H1" s="977"/>
    </row>
    <row r="2" spans="1:8" s="427" customFormat="1" ht="21" customHeight="1">
      <c r="A2" s="440"/>
      <c r="B2" s="440"/>
      <c r="C2" s="253"/>
      <c r="D2" s="441"/>
    </row>
    <row r="3" spans="1:8" s="427" customFormat="1" ht="21" customHeight="1" thickBot="1">
      <c r="A3" s="439"/>
      <c r="B3" s="439"/>
      <c r="C3" s="3"/>
      <c r="D3" s="370"/>
    </row>
    <row r="4" spans="1:8" ht="12.75" customHeight="1" thickBot="1">
      <c r="A4" s="174" t="s">
        <v>457</v>
      </c>
      <c r="B4" s="175" t="s">
        <v>253</v>
      </c>
      <c r="C4" s="175" t="s">
        <v>265</v>
      </c>
      <c r="D4" s="432" t="s">
        <v>141</v>
      </c>
      <c r="E4" s="176"/>
      <c r="F4" s="170"/>
      <c r="G4" s="170"/>
      <c r="H4" s="313"/>
    </row>
    <row r="5" spans="1:8">
      <c r="A5" s="851" t="s">
        <v>274</v>
      </c>
      <c r="B5" s="852"/>
      <c r="C5" s="852"/>
      <c r="D5" s="483"/>
      <c r="E5" s="176"/>
      <c r="F5" s="179"/>
      <c r="G5" s="170"/>
      <c r="H5" s="313"/>
    </row>
    <row r="6" spans="1:8">
      <c r="A6" s="450"/>
      <c r="B6" s="177"/>
      <c r="C6" s="177"/>
      <c r="D6" s="434"/>
      <c r="E6" s="176"/>
      <c r="F6" s="179"/>
      <c r="G6" s="170"/>
      <c r="H6" s="313"/>
    </row>
    <row r="7" spans="1:8">
      <c r="A7" s="450" t="s">
        <v>425</v>
      </c>
      <c r="B7" s="388">
        <v>61123</v>
      </c>
      <c r="C7" s="177"/>
      <c r="D7" s="434"/>
      <c r="E7" s="176"/>
      <c r="F7" s="179"/>
      <c r="G7" s="170"/>
      <c r="H7" s="313"/>
    </row>
    <row r="8" spans="1:8">
      <c r="A8" s="450" t="s">
        <v>426</v>
      </c>
      <c r="B8" s="388">
        <v>52792</v>
      </c>
      <c r="C8" s="177"/>
      <c r="D8" s="434"/>
      <c r="E8" s="176"/>
      <c r="F8" s="179"/>
      <c r="G8" s="170"/>
      <c r="H8" s="313"/>
    </row>
    <row r="9" spans="1:8">
      <c r="A9" s="450" t="s">
        <v>528</v>
      </c>
      <c r="B9" s="178"/>
      <c r="C9" s="177"/>
      <c r="D9" s="853">
        <v>203430</v>
      </c>
      <c r="E9" s="176"/>
      <c r="F9" s="179"/>
      <c r="G9" s="170"/>
      <c r="H9" s="313"/>
    </row>
    <row r="10" spans="1:8">
      <c r="A10" s="450" t="s">
        <v>372</v>
      </c>
      <c r="B10" s="388">
        <v>5343</v>
      </c>
      <c r="C10" s="177"/>
      <c r="D10" s="434"/>
      <c r="E10" s="176"/>
      <c r="F10" s="179"/>
      <c r="G10" s="170"/>
      <c r="H10" s="313"/>
    </row>
    <row r="11" spans="1:8">
      <c r="A11" s="450" t="s">
        <v>464</v>
      </c>
      <c r="B11" s="177"/>
      <c r="C11" s="177"/>
      <c r="D11" s="853">
        <v>305286</v>
      </c>
      <c r="E11" s="176"/>
      <c r="F11" s="170"/>
      <c r="G11" s="170"/>
      <c r="H11" s="313"/>
    </row>
    <row r="12" spans="1:8">
      <c r="A12" s="450" t="s">
        <v>427</v>
      </c>
      <c r="B12" s="177"/>
      <c r="C12" s="388">
        <v>41550</v>
      </c>
      <c r="D12" s="433"/>
      <c r="E12" s="176"/>
      <c r="F12" s="179"/>
      <c r="G12" s="170"/>
      <c r="H12" s="313"/>
    </row>
    <row r="13" spans="1:8">
      <c r="A13" s="450" t="s">
        <v>428</v>
      </c>
      <c r="B13" s="177"/>
      <c r="C13" s="388">
        <v>15546</v>
      </c>
      <c r="D13" s="433"/>
      <c r="E13" s="176"/>
      <c r="F13" s="179"/>
      <c r="G13" s="170"/>
      <c r="H13" s="313"/>
    </row>
    <row r="14" spans="1:8">
      <c r="A14" s="475"/>
      <c r="B14" s="177"/>
      <c r="C14" s="177"/>
      <c r="D14" s="434"/>
      <c r="E14" s="176"/>
      <c r="F14" s="179"/>
      <c r="G14" s="170"/>
      <c r="H14" s="313"/>
    </row>
    <row r="15" spans="1:8">
      <c r="A15" s="854" t="s">
        <v>420</v>
      </c>
      <c r="B15" s="177"/>
      <c r="C15" s="177"/>
      <c r="D15" s="434"/>
      <c r="E15" s="176"/>
      <c r="F15" s="179"/>
      <c r="G15" s="170"/>
      <c r="H15" s="313"/>
    </row>
    <row r="16" spans="1:8">
      <c r="A16" s="450" t="s">
        <v>345</v>
      </c>
      <c r="B16" s="388">
        <v>23521</v>
      </c>
      <c r="C16" s="177"/>
      <c r="D16" s="434"/>
      <c r="E16" s="176"/>
      <c r="F16" s="179"/>
      <c r="G16" s="170"/>
      <c r="H16" s="313"/>
    </row>
    <row r="17" spans="1:8">
      <c r="A17" s="450" t="s">
        <v>402</v>
      </c>
      <c r="B17" s="388">
        <v>82979</v>
      </c>
      <c r="C17" s="177"/>
      <c r="D17" s="434"/>
      <c r="E17" s="176"/>
      <c r="F17" s="179"/>
      <c r="G17" s="170"/>
      <c r="H17" s="313"/>
    </row>
    <row r="18" spans="1:8">
      <c r="A18" s="475"/>
      <c r="B18" s="177"/>
      <c r="C18" s="177"/>
      <c r="D18" s="434"/>
      <c r="E18" s="176"/>
      <c r="F18" s="179"/>
      <c r="G18" s="170"/>
      <c r="H18" s="313"/>
    </row>
    <row r="19" spans="1:8">
      <c r="A19" s="855" t="s">
        <v>421</v>
      </c>
      <c r="B19" s="177"/>
      <c r="C19" s="177"/>
      <c r="D19" s="434"/>
      <c r="E19" s="176"/>
      <c r="F19" s="179"/>
      <c r="G19" s="170"/>
      <c r="H19" s="313"/>
    </row>
    <row r="20" spans="1:8">
      <c r="A20" s="450" t="s">
        <v>422</v>
      </c>
      <c r="B20" s="388">
        <v>26021</v>
      </c>
      <c r="C20" s="177"/>
      <c r="D20" s="434"/>
      <c r="E20" s="176"/>
      <c r="F20" s="179"/>
      <c r="G20" s="170"/>
      <c r="H20" s="313"/>
    </row>
    <row r="21" spans="1:8">
      <c r="A21" s="450" t="s">
        <v>423</v>
      </c>
      <c r="B21" s="178"/>
      <c r="C21" s="388">
        <v>70779</v>
      </c>
      <c r="D21" s="434"/>
      <c r="E21" s="176"/>
      <c r="F21" s="179"/>
      <c r="G21" s="170"/>
      <c r="H21" s="313"/>
    </row>
    <row r="22" spans="1:8">
      <c r="A22" s="450" t="s">
        <v>424</v>
      </c>
      <c r="B22" s="178"/>
      <c r="C22" s="388">
        <v>106168</v>
      </c>
      <c r="D22" s="434"/>
      <c r="E22" s="176"/>
      <c r="F22" s="179"/>
      <c r="G22" s="170"/>
      <c r="H22" s="313"/>
    </row>
    <row r="23" spans="1:8">
      <c r="A23" s="856"/>
      <c r="B23" s="181"/>
      <c r="C23" s="182"/>
      <c r="D23" s="435"/>
      <c r="E23" s="176"/>
      <c r="F23" s="179"/>
      <c r="G23" s="170"/>
      <c r="H23" s="313"/>
    </row>
    <row r="24" spans="1:8">
      <c r="A24" s="478" t="s">
        <v>302</v>
      </c>
      <c r="B24" s="184"/>
      <c r="C24" s="184"/>
      <c r="D24" s="436"/>
      <c r="E24" s="176"/>
      <c r="F24" s="170"/>
      <c r="G24" s="170"/>
      <c r="H24" s="313"/>
    </row>
    <row r="25" spans="1:8" ht="13.5" thickBot="1">
      <c r="A25" s="857"/>
      <c r="B25" s="185"/>
      <c r="C25" s="185"/>
      <c r="D25" s="437"/>
      <c r="E25" s="176"/>
      <c r="F25" s="170"/>
      <c r="G25" s="170"/>
      <c r="H25" s="313"/>
    </row>
    <row r="26" spans="1:8" ht="13.5" thickBot="1">
      <c r="A26" s="186" t="s">
        <v>843</v>
      </c>
      <c r="B26" s="187"/>
      <c r="C26" s="188"/>
      <c r="D26" s="438"/>
      <c r="E26" s="176"/>
      <c r="F26" s="170"/>
      <c r="G26" s="170"/>
      <c r="H26" s="313"/>
    </row>
    <row r="27" spans="1:8">
      <c r="A27" s="443"/>
      <c r="B27" s="189"/>
      <c r="C27" s="444"/>
      <c r="D27" s="445"/>
      <c r="E27" s="176"/>
      <c r="F27" s="170"/>
      <c r="G27" s="170"/>
      <c r="H27" s="313"/>
    </row>
    <row r="28" spans="1:8">
      <c r="A28" s="99" t="s">
        <v>291</v>
      </c>
      <c r="B28" s="388">
        <v>1725</v>
      </c>
      <c r="C28" s="847"/>
      <c r="D28" s="848"/>
      <c r="E28" s="176"/>
      <c r="F28" s="170"/>
      <c r="G28" s="170"/>
      <c r="H28" s="313"/>
    </row>
    <row r="29" spans="1:8" ht="13.5" thickBot="1">
      <c r="A29" s="363" t="s">
        <v>292</v>
      </c>
      <c r="B29" s="590">
        <v>1216</v>
      </c>
      <c r="C29" s="185"/>
      <c r="D29" s="437"/>
      <c r="E29" s="176"/>
      <c r="F29" s="170"/>
      <c r="G29" s="170"/>
      <c r="H29" s="313"/>
    </row>
    <row r="30" spans="1:8" s="427" customFormat="1">
      <c r="A30" s="253"/>
      <c r="B30" s="446"/>
      <c r="C30" s="184"/>
      <c r="D30" s="184"/>
      <c r="E30" s="176"/>
      <c r="F30" s="337"/>
      <c r="G30" s="337"/>
    </row>
    <row r="31" spans="1:8" ht="13.5" thickBot="1">
      <c r="A31" s="179"/>
      <c r="B31" s="182"/>
      <c r="C31" s="182"/>
      <c r="D31" s="190"/>
      <c r="E31" s="176"/>
      <c r="F31" s="179"/>
      <c r="G31" s="170"/>
      <c r="H31" s="313"/>
    </row>
    <row r="32" spans="1:8" s="427" customFormat="1" ht="13.5" thickBot="1">
      <c r="A32" s="970" t="s">
        <v>429</v>
      </c>
      <c r="B32" s="971"/>
      <c r="C32" s="971"/>
      <c r="D32" s="972"/>
      <c r="E32" s="176"/>
      <c r="F32" s="179"/>
      <c r="G32" s="337"/>
    </row>
    <row r="33" spans="1:12" ht="15">
      <c r="A33" s="99"/>
      <c r="B33" s="448" t="s">
        <v>253</v>
      </c>
      <c r="C33" s="448" t="s">
        <v>265</v>
      </c>
      <c r="D33" s="449" t="s">
        <v>141</v>
      </c>
      <c r="E33" s="79"/>
      <c r="F33" s="79"/>
      <c r="G33" s="79"/>
      <c r="H33" s="313"/>
    </row>
    <row r="34" spans="1:12" ht="15">
      <c r="A34" s="450"/>
      <c r="B34" s="191"/>
      <c r="C34" s="191"/>
      <c r="D34" s="451"/>
      <c r="E34" s="79"/>
      <c r="F34" s="79"/>
      <c r="G34" s="79"/>
      <c r="H34" s="313"/>
    </row>
    <row r="35" spans="1:12" ht="15.75" thickBot="1">
      <c r="A35" s="452" t="s">
        <v>430</v>
      </c>
      <c r="B35" s="453"/>
      <c r="C35" s="453"/>
      <c r="D35" s="850">
        <v>594927</v>
      </c>
      <c r="E35" s="79"/>
      <c r="F35" s="79"/>
      <c r="G35" s="79"/>
      <c r="H35" s="313"/>
    </row>
    <row r="36" spans="1:12" ht="13.5" thickBot="1">
      <c r="A36" s="177"/>
      <c r="B36" s="178"/>
      <c r="C36" s="178"/>
      <c r="D36" s="176"/>
      <c r="E36" s="176"/>
      <c r="F36" s="170"/>
      <c r="G36" s="170"/>
      <c r="H36" s="313"/>
    </row>
    <row r="37" spans="1:12">
      <c r="A37" s="973" t="s">
        <v>431</v>
      </c>
      <c r="B37" s="974"/>
      <c r="C37" s="974"/>
      <c r="D37" s="974"/>
      <c r="E37" s="974"/>
      <c r="F37" s="974"/>
      <c r="G37" s="974"/>
      <c r="H37" s="975"/>
    </row>
    <row r="38" spans="1:12" ht="15">
      <c r="A38" s="450"/>
      <c r="B38" s="178"/>
      <c r="C38" s="192"/>
      <c r="D38" s="178"/>
      <c r="E38" s="178"/>
      <c r="F38" s="79"/>
      <c r="G38" s="79"/>
      <c r="H38" s="848"/>
    </row>
    <row r="39" spans="1:12">
      <c r="A39" s="454" t="s">
        <v>797</v>
      </c>
      <c r="B39" s="388">
        <v>4707</v>
      </c>
      <c r="C39" s="80"/>
      <c r="D39" s="80"/>
      <c r="E39" s="80"/>
      <c r="F39" s="81"/>
      <c r="G39" s="81"/>
      <c r="H39" s="848"/>
    </row>
    <row r="40" spans="1:12">
      <c r="A40" s="454"/>
      <c r="B40" s="80"/>
      <c r="C40" s="80"/>
      <c r="D40" s="80"/>
      <c r="E40" s="80"/>
      <c r="F40" s="81"/>
      <c r="G40" s="81"/>
      <c r="H40" s="848"/>
    </row>
    <row r="41" spans="1:12">
      <c r="A41" s="455" t="s">
        <v>798</v>
      </c>
      <c r="B41" s="388">
        <v>4560</v>
      </c>
      <c r="C41" s="314"/>
      <c r="D41" s="314"/>
      <c r="E41" s="314"/>
      <c r="F41" s="315"/>
      <c r="G41" s="315"/>
      <c r="H41" s="456"/>
    </row>
    <row r="42" spans="1:12">
      <c r="A42" s="457"/>
      <c r="B42" s="234"/>
      <c r="C42" s="234"/>
      <c r="D42" s="178"/>
      <c r="E42" s="176"/>
      <c r="F42" s="178"/>
      <c r="G42" s="178"/>
      <c r="H42" s="848"/>
    </row>
    <row r="43" spans="1:12">
      <c r="A43" s="458" t="s">
        <v>844</v>
      </c>
      <c r="B43" s="968" t="s">
        <v>157</v>
      </c>
      <c r="C43" s="968"/>
      <c r="D43" s="968"/>
      <c r="E43" s="968" t="s">
        <v>158</v>
      </c>
      <c r="F43" s="968"/>
      <c r="G43" s="968"/>
      <c r="H43" s="969"/>
    </row>
    <row r="44" spans="1:12">
      <c r="A44" s="459"/>
      <c r="B44" s="177"/>
      <c r="C44" s="177"/>
      <c r="D44" s="847"/>
      <c r="E44" s="177"/>
      <c r="F44" s="177"/>
      <c r="G44" s="177"/>
      <c r="H44" s="848"/>
      <c r="I44" s="847"/>
    </row>
    <row r="45" spans="1:12">
      <c r="A45" s="99"/>
      <c r="B45" s="192" t="s">
        <v>159</v>
      </c>
      <c r="C45" s="192"/>
      <c r="D45" s="192" t="s">
        <v>160</v>
      </c>
      <c r="E45" s="192" t="s">
        <v>161</v>
      </c>
      <c r="F45" s="192" t="s">
        <v>162</v>
      </c>
      <c r="G45" s="192" t="s">
        <v>163</v>
      </c>
      <c r="H45" s="460" t="s">
        <v>164</v>
      </c>
      <c r="I45" s="847"/>
    </row>
    <row r="46" spans="1:12">
      <c r="A46" s="99"/>
      <c r="B46" s="193">
        <v>0</v>
      </c>
      <c r="C46" s="194" t="s">
        <v>198</v>
      </c>
      <c r="D46" s="858">
        <v>250000</v>
      </c>
      <c r="E46" s="858">
        <v>1555.3750548373916</v>
      </c>
      <c r="F46" s="859">
        <v>1399.1901171223342</v>
      </c>
      <c r="G46" s="859">
        <v>1113.3850299871356</v>
      </c>
      <c r="H46" s="860">
        <v>1004.0266733231545</v>
      </c>
      <c r="K46" s="391"/>
      <c r="L46" s="392"/>
    </row>
    <row r="47" spans="1:12">
      <c r="A47" s="99"/>
      <c r="B47" s="388">
        <v>250001</v>
      </c>
      <c r="C47" s="194" t="s">
        <v>198</v>
      </c>
      <c r="D47" s="858">
        <v>275000</v>
      </c>
      <c r="E47" s="858">
        <v>1441.4600999790782</v>
      </c>
      <c r="F47" s="859">
        <v>1399.1901171223342</v>
      </c>
      <c r="G47" s="859">
        <v>1034.4039946187047</v>
      </c>
      <c r="H47" s="860">
        <v>1004.0266733231545</v>
      </c>
      <c r="K47" s="391"/>
      <c r="L47" s="392"/>
    </row>
    <row r="48" spans="1:12">
      <c r="A48" s="99"/>
      <c r="B48" s="388">
        <v>275001</v>
      </c>
      <c r="C48" s="194" t="s">
        <v>198</v>
      </c>
      <c r="D48" s="858">
        <v>300000</v>
      </c>
      <c r="E48" s="858">
        <v>1329.0640111855416</v>
      </c>
      <c r="F48" s="859">
        <v>1399.1901171223342</v>
      </c>
      <c r="G48" s="859">
        <v>955.42295925027429</v>
      </c>
      <c r="H48" s="860">
        <v>1004.0266733231545</v>
      </c>
      <c r="K48" s="391"/>
      <c r="L48" s="392"/>
    </row>
    <row r="49" spans="1:12">
      <c r="A49" s="99"/>
      <c r="B49" s="388">
        <v>300001</v>
      </c>
      <c r="C49" s="194" t="s">
        <v>198</v>
      </c>
      <c r="D49" s="858">
        <v>325000</v>
      </c>
      <c r="E49" s="858">
        <v>1215.1490563272289</v>
      </c>
      <c r="F49" s="859">
        <v>1399.1901171223342</v>
      </c>
      <c r="G49" s="859">
        <v>876.44192388184354</v>
      </c>
      <c r="H49" s="860">
        <v>1004.0266733231545</v>
      </c>
      <c r="K49" s="391"/>
      <c r="L49" s="392"/>
    </row>
    <row r="50" spans="1:12">
      <c r="A50" s="99"/>
      <c r="B50" s="388">
        <v>325001</v>
      </c>
      <c r="C50" s="194" t="s">
        <v>198</v>
      </c>
      <c r="D50" s="858">
        <v>350000</v>
      </c>
      <c r="E50" s="858">
        <v>1102.752967533693</v>
      </c>
      <c r="F50" s="859">
        <v>1399.1901171223342</v>
      </c>
      <c r="G50" s="859">
        <v>797.46088851341312</v>
      </c>
      <c r="H50" s="860">
        <v>1004.0266733231545</v>
      </c>
      <c r="K50" s="391"/>
      <c r="L50" s="392"/>
    </row>
    <row r="51" spans="1:12">
      <c r="A51" s="99"/>
      <c r="B51" s="388">
        <v>350001</v>
      </c>
      <c r="C51" s="194" t="s">
        <v>198</v>
      </c>
      <c r="D51" s="858">
        <v>375000</v>
      </c>
      <c r="E51" s="858">
        <v>988.83801267537945</v>
      </c>
      <c r="F51" s="859">
        <v>1399.1901171223342</v>
      </c>
      <c r="G51" s="859">
        <v>718.47985314498226</v>
      </c>
      <c r="H51" s="860">
        <v>1004.0266733231545</v>
      </c>
      <c r="K51" s="391"/>
      <c r="L51" s="392"/>
    </row>
    <row r="52" spans="1:12">
      <c r="A52" s="99"/>
      <c r="B52" s="388">
        <v>375001</v>
      </c>
      <c r="C52" s="194" t="s">
        <v>198</v>
      </c>
      <c r="D52" s="858">
        <v>400000</v>
      </c>
      <c r="E52" s="249"/>
      <c r="F52" s="859">
        <v>1367.2939297620073</v>
      </c>
      <c r="G52" s="249"/>
      <c r="H52" s="860">
        <v>982.76254841626974</v>
      </c>
      <c r="K52" s="391"/>
      <c r="L52" s="392"/>
    </row>
    <row r="53" spans="1:12">
      <c r="A53" s="99"/>
      <c r="B53" s="388">
        <v>400001</v>
      </c>
      <c r="C53" s="194" t="s">
        <v>198</v>
      </c>
      <c r="D53" s="858">
        <v>425000</v>
      </c>
      <c r="E53" s="249"/>
      <c r="F53" s="859">
        <v>1336.9166084664571</v>
      </c>
      <c r="G53" s="249"/>
      <c r="H53" s="860">
        <v>961.49842350938445</v>
      </c>
      <c r="K53" s="391"/>
      <c r="L53" s="392"/>
    </row>
    <row r="54" spans="1:12">
      <c r="A54" s="99"/>
      <c r="B54" s="388">
        <v>425001</v>
      </c>
      <c r="C54" s="194" t="s">
        <v>198</v>
      </c>
      <c r="D54" s="858">
        <v>450000</v>
      </c>
      <c r="E54" s="249"/>
      <c r="F54" s="859">
        <v>1306.2810202138799</v>
      </c>
      <c r="G54" s="249"/>
      <c r="H54" s="860">
        <v>940.23429860249894</v>
      </c>
      <c r="K54" s="391"/>
      <c r="L54" s="392"/>
    </row>
    <row r="55" spans="1:12">
      <c r="A55" s="99"/>
      <c r="B55" s="388">
        <v>450001</v>
      </c>
      <c r="C55" s="194" t="s">
        <v>198</v>
      </c>
      <c r="D55" s="858">
        <v>475000</v>
      </c>
      <c r="E55" s="249"/>
      <c r="F55" s="859">
        <v>1275.9036989183294</v>
      </c>
      <c r="G55" s="249"/>
      <c r="H55" s="860">
        <v>917.4513076308366</v>
      </c>
      <c r="K55" s="391"/>
      <c r="L55" s="392"/>
    </row>
    <row r="56" spans="1:12">
      <c r="A56" s="99"/>
      <c r="B56" s="388">
        <v>475001</v>
      </c>
      <c r="C56" s="194" t="s">
        <v>198</v>
      </c>
      <c r="D56" s="858">
        <v>500000</v>
      </c>
      <c r="E56" s="249"/>
      <c r="F56" s="859">
        <v>1244.2657785150284</v>
      </c>
      <c r="G56" s="249"/>
      <c r="H56" s="860">
        <v>896.18718272395154</v>
      </c>
      <c r="K56" s="391"/>
      <c r="L56" s="392"/>
    </row>
    <row r="57" spans="1:12">
      <c r="A57" s="99"/>
      <c r="B57" s="388">
        <v>500001</v>
      </c>
      <c r="C57" s="194" t="s">
        <v>198</v>
      </c>
      <c r="D57" s="858">
        <v>525000</v>
      </c>
      <c r="E57" s="249"/>
      <c r="F57" s="859">
        <v>1213.6301902624518</v>
      </c>
      <c r="G57" s="249"/>
      <c r="H57" s="860">
        <v>874.92305781706625</v>
      </c>
      <c r="K57" s="391"/>
      <c r="L57" s="392"/>
    </row>
    <row r="58" spans="1:12">
      <c r="A58" s="99"/>
      <c r="B58" s="388">
        <v>525001</v>
      </c>
      <c r="C58" s="194" t="s">
        <v>198</v>
      </c>
      <c r="D58" s="858">
        <v>550000</v>
      </c>
      <c r="E58" s="249"/>
      <c r="F58" s="859">
        <v>1181.9922698591499</v>
      </c>
      <c r="G58" s="249"/>
      <c r="H58" s="860">
        <v>852.14006684540334</v>
      </c>
      <c r="K58" s="391"/>
      <c r="L58" s="392"/>
    </row>
    <row r="59" spans="1:12">
      <c r="A59" s="99"/>
      <c r="B59" s="388">
        <v>550001</v>
      </c>
      <c r="C59" s="194" t="s">
        <v>198</v>
      </c>
      <c r="D59" s="858">
        <v>575000</v>
      </c>
      <c r="E59" s="249"/>
      <c r="F59" s="859">
        <v>1151.3566816065736</v>
      </c>
      <c r="G59" s="249"/>
      <c r="H59" s="860">
        <v>830.87594193851817</v>
      </c>
      <c r="K59" s="391"/>
      <c r="L59" s="392"/>
    </row>
    <row r="60" spans="1:12">
      <c r="A60" s="99"/>
      <c r="B60" s="388">
        <v>575001</v>
      </c>
      <c r="C60" s="194" t="s">
        <v>198</v>
      </c>
      <c r="D60" s="858">
        <v>600000</v>
      </c>
      <c r="E60" s="249"/>
      <c r="F60" s="859">
        <v>1120.9793603110231</v>
      </c>
      <c r="G60" s="249"/>
      <c r="H60" s="860">
        <v>809.61181703163322</v>
      </c>
      <c r="K60" s="391"/>
      <c r="L60" s="392"/>
    </row>
    <row r="61" spans="1:12">
      <c r="A61" s="99"/>
      <c r="B61" s="388">
        <v>600001</v>
      </c>
      <c r="C61" s="194" t="s">
        <v>198</v>
      </c>
      <c r="D61" s="858">
        <v>625000</v>
      </c>
      <c r="E61" s="249"/>
      <c r="F61" s="859">
        <v>1090.6020390154727</v>
      </c>
      <c r="G61" s="249"/>
      <c r="H61" s="860">
        <v>788.34769212474805</v>
      </c>
      <c r="K61" s="391"/>
      <c r="L61" s="392"/>
    </row>
    <row r="62" spans="1:12">
      <c r="A62" s="99"/>
      <c r="B62" s="388">
        <v>625001</v>
      </c>
      <c r="C62" s="194" t="s">
        <v>198</v>
      </c>
      <c r="D62" s="858">
        <v>650000</v>
      </c>
      <c r="E62" s="249"/>
      <c r="F62" s="859">
        <v>1057.4452525473944</v>
      </c>
      <c r="G62" s="249"/>
      <c r="H62" s="860">
        <v>765.56470115308514</v>
      </c>
      <c r="K62" s="391"/>
      <c r="L62" s="392"/>
    </row>
    <row r="63" spans="1:12">
      <c r="A63" s="99"/>
      <c r="B63" s="388">
        <v>650001</v>
      </c>
      <c r="C63" s="194" t="s">
        <v>198</v>
      </c>
      <c r="D63" s="858">
        <v>675000</v>
      </c>
      <c r="E63" s="249"/>
      <c r="F63" s="859">
        <v>1027.0679312518441</v>
      </c>
      <c r="G63" s="249"/>
      <c r="H63" s="860">
        <v>744.30057624619985</v>
      </c>
      <c r="K63" s="391"/>
      <c r="L63" s="392"/>
    </row>
    <row r="64" spans="1:12">
      <c r="A64" s="99"/>
      <c r="B64" s="388">
        <v>675001</v>
      </c>
      <c r="C64" s="194" t="s">
        <v>198</v>
      </c>
      <c r="D64" s="858">
        <v>700000</v>
      </c>
      <c r="E64" s="249"/>
      <c r="F64" s="859">
        <v>952.32902261550009</v>
      </c>
      <c r="G64" s="249"/>
      <c r="H64" s="860">
        <v>678.93313095554799</v>
      </c>
      <c r="K64" s="391"/>
      <c r="L64" s="392"/>
    </row>
    <row r="65" spans="1:12">
      <c r="A65" s="99"/>
      <c r="B65" s="388">
        <v>700001</v>
      </c>
      <c r="C65" s="194" t="s">
        <v>198</v>
      </c>
      <c r="D65" s="858">
        <v>725000</v>
      </c>
      <c r="E65" s="249"/>
      <c r="F65" s="859">
        <v>921.95170131994996</v>
      </c>
      <c r="G65" s="249"/>
      <c r="H65" s="860">
        <v>656.15013998388508</v>
      </c>
      <c r="K65" s="391"/>
      <c r="L65" s="392"/>
    </row>
    <row r="66" spans="1:12">
      <c r="A66" s="99"/>
      <c r="B66" s="388">
        <v>725001</v>
      </c>
      <c r="C66" s="194" t="s">
        <v>198</v>
      </c>
      <c r="D66" s="858">
        <v>750000</v>
      </c>
      <c r="E66" s="249"/>
      <c r="F66" s="859">
        <v>891.5743800243996</v>
      </c>
      <c r="G66" s="249"/>
      <c r="H66" s="860">
        <v>634.88601507700002</v>
      </c>
      <c r="K66" s="391"/>
      <c r="L66" s="392"/>
    </row>
    <row r="67" spans="1:12">
      <c r="A67" s="99"/>
      <c r="B67" s="388">
        <v>750001</v>
      </c>
      <c r="C67" s="194" t="s">
        <v>198</v>
      </c>
      <c r="D67" s="858">
        <v>775000</v>
      </c>
      <c r="E67" s="249"/>
      <c r="F67" s="859">
        <v>859.67819266407173</v>
      </c>
      <c r="G67" s="249"/>
      <c r="H67" s="860">
        <v>613.62189017011485</v>
      </c>
      <c r="K67" s="391"/>
      <c r="L67" s="392"/>
    </row>
    <row r="68" spans="1:12">
      <c r="A68" s="99"/>
      <c r="B68" s="388">
        <v>775001</v>
      </c>
      <c r="C68" s="194" t="s">
        <v>198</v>
      </c>
      <c r="D68" s="858">
        <v>800000</v>
      </c>
      <c r="E68" s="249"/>
      <c r="F68" s="859">
        <v>829.30087136852171</v>
      </c>
      <c r="G68" s="249"/>
      <c r="H68" s="860">
        <v>592.35776526322979</v>
      </c>
      <c r="K68" s="391"/>
      <c r="L68" s="392"/>
    </row>
    <row r="69" spans="1:12">
      <c r="A69" s="99"/>
      <c r="B69" s="388">
        <v>800001</v>
      </c>
      <c r="C69" s="194" t="s">
        <v>198</v>
      </c>
      <c r="D69" s="858">
        <v>825000</v>
      </c>
      <c r="E69" s="249"/>
      <c r="F69" s="859">
        <v>797.40468400819373</v>
      </c>
      <c r="G69" s="249"/>
      <c r="H69" s="860">
        <v>569.574774291567</v>
      </c>
      <c r="K69" s="391"/>
      <c r="L69" s="392"/>
    </row>
    <row r="70" spans="1:12">
      <c r="A70" s="99"/>
      <c r="B70" s="388">
        <v>825001</v>
      </c>
      <c r="C70" s="194" t="s">
        <v>198</v>
      </c>
      <c r="D70" s="858">
        <v>850000</v>
      </c>
      <c r="E70" s="249"/>
      <c r="F70" s="859">
        <v>767.02736271264348</v>
      </c>
      <c r="G70" s="249"/>
      <c r="H70" s="860">
        <v>548.31064938468194</v>
      </c>
      <c r="K70" s="391"/>
      <c r="L70" s="392"/>
    </row>
    <row r="71" spans="1:12">
      <c r="A71" s="99"/>
      <c r="B71" s="388">
        <v>850001</v>
      </c>
      <c r="C71" s="194" t="s">
        <v>198</v>
      </c>
      <c r="D71" s="858">
        <v>875000</v>
      </c>
      <c r="E71" s="249"/>
      <c r="F71" s="859">
        <v>736.65004141709301</v>
      </c>
      <c r="G71" s="249"/>
      <c r="H71" s="860">
        <v>527.04652447779665</v>
      </c>
      <c r="K71" s="391"/>
      <c r="L71" s="392"/>
    </row>
    <row r="72" spans="1:12">
      <c r="A72" s="99"/>
      <c r="B72" s="388">
        <v>875001</v>
      </c>
      <c r="C72" s="194" t="s">
        <v>198</v>
      </c>
      <c r="D72" s="858">
        <v>900000</v>
      </c>
      <c r="E72" s="249"/>
      <c r="F72" s="859">
        <v>704.7538540567657</v>
      </c>
      <c r="G72" s="249"/>
      <c r="H72" s="860">
        <v>505.78239957091137</v>
      </c>
      <c r="K72" s="391"/>
      <c r="L72" s="392"/>
    </row>
    <row r="73" spans="1:12">
      <c r="A73" s="99"/>
      <c r="B73" s="388">
        <v>900001</v>
      </c>
      <c r="C73" s="194" t="s">
        <v>198</v>
      </c>
      <c r="D73" s="858">
        <v>925000</v>
      </c>
      <c r="E73" s="249"/>
      <c r="F73" s="859">
        <v>674.37653276121512</v>
      </c>
      <c r="G73" s="249"/>
      <c r="H73" s="860">
        <v>482.99940859924891</v>
      </c>
      <c r="K73" s="391"/>
      <c r="L73" s="392"/>
    </row>
    <row r="74" spans="1:12">
      <c r="A74" s="99"/>
      <c r="B74" s="388">
        <v>925001</v>
      </c>
      <c r="C74" s="194" t="s">
        <v>198</v>
      </c>
      <c r="D74" s="193"/>
      <c r="E74" s="249"/>
      <c r="F74" s="859">
        <v>674.37653276121512</v>
      </c>
      <c r="G74" s="249"/>
      <c r="H74" s="860">
        <v>482.99940859924891</v>
      </c>
    </row>
    <row r="75" spans="1:12">
      <c r="A75" s="450"/>
      <c r="B75" s="177"/>
      <c r="C75" s="177"/>
      <c r="D75" s="177"/>
      <c r="E75" s="177"/>
      <c r="F75" s="177"/>
      <c r="G75" s="177"/>
      <c r="H75" s="848"/>
    </row>
    <row r="76" spans="1:12">
      <c r="A76" s="99"/>
      <c r="B76" s="177" t="s">
        <v>165</v>
      </c>
      <c r="C76" s="177" t="s">
        <v>356</v>
      </c>
      <c r="D76" s="177"/>
      <c r="E76" s="177"/>
      <c r="F76" s="177" t="s">
        <v>166</v>
      </c>
      <c r="G76" s="847"/>
      <c r="H76" s="848"/>
    </row>
    <row r="77" spans="1:12">
      <c r="A77" s="99"/>
      <c r="B77" s="177" t="s">
        <v>167</v>
      </c>
      <c r="C77" s="177" t="s">
        <v>168</v>
      </c>
      <c r="D77" s="177"/>
      <c r="E77" s="177"/>
      <c r="F77" s="177" t="s">
        <v>166</v>
      </c>
      <c r="G77" s="847"/>
      <c r="H77" s="848"/>
    </row>
    <row r="78" spans="1:12">
      <c r="A78" s="99"/>
      <c r="B78" s="177" t="s">
        <v>169</v>
      </c>
      <c r="C78" s="177" t="s">
        <v>357</v>
      </c>
      <c r="D78" s="177"/>
      <c r="E78" s="177"/>
      <c r="F78" s="177" t="s">
        <v>170</v>
      </c>
      <c r="G78" s="847"/>
      <c r="H78" s="848"/>
    </row>
    <row r="79" spans="1:12">
      <c r="A79" s="99"/>
      <c r="B79" s="177" t="s">
        <v>171</v>
      </c>
      <c r="C79" s="177" t="s">
        <v>172</v>
      </c>
      <c r="D79" s="177"/>
      <c r="E79" s="177"/>
      <c r="F79" s="177" t="s">
        <v>170</v>
      </c>
      <c r="G79" s="847"/>
      <c r="H79" s="848"/>
    </row>
    <row r="80" spans="1:12">
      <c r="A80" s="450"/>
      <c r="B80" s="177"/>
      <c r="C80" s="177"/>
      <c r="D80" s="177"/>
      <c r="E80" s="177"/>
      <c r="F80" s="177"/>
      <c r="G80" s="177"/>
      <c r="H80" s="848"/>
    </row>
    <row r="81" spans="1:8">
      <c r="A81" s="99"/>
      <c r="B81" s="177" t="s">
        <v>173</v>
      </c>
      <c r="C81" s="177"/>
      <c r="D81" s="177"/>
      <c r="E81" s="177"/>
      <c r="F81" s="388">
        <v>41168</v>
      </c>
      <c r="G81" s="847"/>
      <c r="H81" s="848"/>
    </row>
    <row r="82" spans="1:8">
      <c r="A82" s="461"/>
      <c r="B82" s="106"/>
      <c r="C82" s="106"/>
      <c r="D82" s="106"/>
      <c r="E82" s="106"/>
      <c r="F82" s="106"/>
      <c r="G82" s="106"/>
      <c r="H82" s="848"/>
    </row>
    <row r="83" spans="1:8" ht="13.5" thickBot="1">
      <c r="A83" s="462"/>
      <c r="B83" s="463"/>
      <c r="C83" s="463"/>
      <c r="D83" s="463"/>
      <c r="E83" s="463"/>
      <c r="F83" s="463"/>
      <c r="G83" s="463"/>
      <c r="H83" s="102"/>
    </row>
    <row r="84" spans="1:8">
      <c r="A84" s="106"/>
      <c r="B84" s="106"/>
      <c r="C84" s="106"/>
      <c r="D84" s="106"/>
      <c r="E84" s="106"/>
      <c r="F84" s="106"/>
      <c r="G84" s="107"/>
    </row>
    <row r="85" spans="1:8">
      <c r="A85" s="8"/>
      <c r="B85" s="8"/>
      <c r="C85" s="8"/>
      <c r="D85" s="8"/>
      <c r="E85" s="8"/>
      <c r="F85" s="8"/>
      <c r="G85" s="8"/>
    </row>
    <row r="86" spans="1:8">
      <c r="A86" s="8"/>
      <c r="B86" s="8"/>
      <c r="C86" s="8"/>
      <c r="D86" s="8"/>
      <c r="E86" s="8"/>
      <c r="F86" s="8"/>
      <c r="G86" s="8"/>
    </row>
    <row r="87" spans="1:8">
      <c r="A87" s="8"/>
      <c r="B87" s="8"/>
      <c r="C87" s="8"/>
      <c r="D87" s="8"/>
      <c r="E87" s="8"/>
      <c r="F87" s="8"/>
      <c r="G87" s="8"/>
    </row>
    <row r="88" spans="1:8">
      <c r="A88" s="8"/>
      <c r="B88" s="8"/>
      <c r="C88" s="8"/>
      <c r="D88" s="8"/>
      <c r="E88" s="8"/>
      <c r="F88" s="8"/>
      <c r="G88" s="8"/>
    </row>
    <row r="94" spans="1:8" ht="12.75" customHeight="1"/>
    <row r="95" spans="1:8" ht="12.75" customHeight="1"/>
    <row r="96" spans="1:8" ht="12.75" customHeight="1"/>
    <row r="100" ht="12.75" customHeight="1"/>
    <row r="101" ht="12.75" customHeight="1"/>
    <row r="102" ht="12.75" customHeight="1"/>
  </sheetData>
  <customSheetViews>
    <customSheetView guid="{4815BE6A-DAE3-4DF6-B77E-1B568730B529}" fitToPage="1">
      <selection sqref="A1:F1"/>
      <pageMargins left="0.75" right="0.75" top="1" bottom="1" header="0.5" footer="0.5"/>
      <pageSetup paperSize="9" scale="97" fitToHeight="0" orientation="landscape" r:id="rId1"/>
      <headerFooter alignWithMargins="0"/>
    </customSheetView>
    <customSheetView guid="{F165901F-2ED3-463B-B2D8-F03C10664774}" fitToPage="1">
      <selection activeCell="D10" sqref="D10"/>
      <pageMargins left="0.75" right="0.75" top="1" bottom="1" header="0.5" footer="0.5"/>
      <pageSetup paperSize="9" scale="97" fitToHeight="0" orientation="landscape" r:id="rId2"/>
      <headerFooter alignWithMargins="0"/>
    </customSheetView>
  </customSheetViews>
  <mergeCells count="6">
    <mergeCell ref="B43:D43"/>
    <mergeCell ref="E43:H43"/>
    <mergeCell ref="A32:D32"/>
    <mergeCell ref="A37:H37"/>
    <mergeCell ref="G1:H1"/>
    <mergeCell ref="A1:F1"/>
  </mergeCells>
  <phoneticPr fontId="0" type="noConversion"/>
  <hyperlinks>
    <hyperlink ref="G1" location="Indhold!A1" display="Tilbage til indholdsoversigten"/>
  </hyperlinks>
  <pageMargins left="0.75" right="0.75" top="1" bottom="1" header="0.5" footer="0.5"/>
  <pageSetup paperSize="9" scale="97" fitToHeight="0" orientation="landscape"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
  <sheetViews>
    <sheetView zoomScaleNormal="100" workbookViewId="0">
      <selection sqref="A1:H1"/>
    </sheetView>
  </sheetViews>
  <sheetFormatPr defaultColWidth="9.140625" defaultRowHeight="12.75"/>
  <cols>
    <col min="1" max="1" width="9.140625" style="362"/>
    <col min="2" max="2" width="68" style="362" customWidth="1"/>
    <col min="3" max="3" width="16.42578125" style="362" customWidth="1"/>
    <col min="4" max="4" width="11.5703125" style="362" customWidth="1"/>
    <col min="5" max="5" width="12" style="362" customWidth="1"/>
    <col min="6" max="6" width="13" style="362" customWidth="1"/>
    <col min="7" max="7" width="10.85546875" style="362" customWidth="1"/>
    <col min="8" max="8" width="12.42578125" style="362" customWidth="1"/>
    <col min="9" max="9" width="13.28515625" style="362" customWidth="1"/>
    <col min="10" max="10" width="11.28515625" style="362" customWidth="1"/>
    <col min="11" max="11" width="11.42578125" style="362" customWidth="1"/>
    <col min="12" max="16384" width="9.140625" style="362"/>
  </cols>
  <sheetData>
    <row r="1" spans="1:20" ht="21" thickBot="1">
      <c r="A1" s="978" t="s">
        <v>847</v>
      </c>
      <c r="B1" s="979"/>
      <c r="C1" s="979"/>
      <c r="D1" s="979"/>
      <c r="E1" s="979"/>
      <c r="F1" s="979"/>
      <c r="G1" s="979"/>
      <c r="H1" s="979"/>
      <c r="I1" s="976" t="s">
        <v>79</v>
      </c>
      <c r="J1" s="977"/>
    </row>
    <row r="2" spans="1:20" s="427" customFormat="1" ht="20.25">
      <c r="A2" s="440"/>
      <c r="B2" s="440"/>
      <c r="C2" s="441"/>
      <c r="D2" s="441"/>
      <c r="E2" s="253"/>
      <c r="F2" s="253"/>
      <c r="G2" s="253"/>
      <c r="H2" s="253"/>
      <c r="I2" s="253"/>
      <c r="J2" s="253"/>
    </row>
    <row r="3" spans="1:20" ht="13.5" thickBot="1"/>
    <row r="4" spans="1:20" ht="13.5" thickBot="1">
      <c r="A4" s="991" t="s">
        <v>833</v>
      </c>
      <c r="B4" s="992"/>
      <c r="C4" s="992"/>
      <c r="D4" s="992"/>
      <c r="E4" s="992"/>
      <c r="F4" s="992"/>
      <c r="G4" s="992"/>
      <c r="H4" s="992"/>
      <c r="I4" s="992"/>
      <c r="J4" s="993"/>
    </row>
    <row r="5" spans="1:20">
      <c r="A5" s="804"/>
      <c r="B5" s="563"/>
      <c r="C5" s="805"/>
      <c r="D5" s="118"/>
      <c r="E5" s="1076" t="s">
        <v>42</v>
      </c>
      <c r="F5" s="1076"/>
      <c r="G5" s="1077"/>
      <c r="H5" s="1078" t="s">
        <v>43</v>
      </c>
      <c r="I5" s="1079"/>
      <c r="J5" s="1080"/>
    </row>
    <row r="6" spans="1:20" ht="25.5">
      <c r="A6" s="806" t="s">
        <v>48</v>
      </c>
      <c r="B6" s="69" t="s">
        <v>264</v>
      </c>
      <c r="C6" s="119" t="s">
        <v>1</v>
      </c>
      <c r="D6" s="368"/>
      <c r="E6" s="119" t="s">
        <v>191</v>
      </c>
      <c r="F6" s="849" t="s">
        <v>192</v>
      </c>
      <c r="G6" s="155" t="s">
        <v>369</v>
      </c>
      <c r="H6" s="849" t="s">
        <v>191</v>
      </c>
      <c r="I6" s="849" t="s">
        <v>192</v>
      </c>
      <c r="J6" s="807" t="s">
        <v>369</v>
      </c>
    </row>
    <row r="7" spans="1:20">
      <c r="A7" s="808"/>
      <c r="B7" s="48"/>
      <c r="C7" s="48"/>
      <c r="D7" s="369"/>
      <c r="E7" s="802" t="s">
        <v>555</v>
      </c>
      <c r="F7" s="802" t="s">
        <v>555</v>
      </c>
      <c r="G7" s="803" t="s">
        <v>555</v>
      </c>
      <c r="H7" s="802" t="s">
        <v>555</v>
      </c>
      <c r="I7" s="802" t="s">
        <v>555</v>
      </c>
      <c r="J7" s="809" t="s">
        <v>555</v>
      </c>
    </row>
    <row r="8" spans="1:20">
      <c r="A8" s="1074" t="s">
        <v>2</v>
      </c>
      <c r="B8" s="1075"/>
      <c r="C8" s="1075"/>
      <c r="D8" s="1075"/>
      <c r="E8" s="1075"/>
      <c r="F8" s="1075"/>
      <c r="G8" s="1075"/>
      <c r="H8" s="890"/>
      <c r="I8" s="891"/>
      <c r="J8" s="896"/>
      <c r="N8" s="962"/>
      <c r="O8" s="962"/>
      <c r="P8" s="962"/>
      <c r="Q8" s="962"/>
      <c r="R8" s="962"/>
      <c r="S8" s="962"/>
    </row>
    <row r="9" spans="1:20">
      <c r="A9" s="811">
        <v>120</v>
      </c>
      <c r="B9" s="812" t="s">
        <v>249</v>
      </c>
      <c r="C9" s="812" t="s">
        <v>197</v>
      </c>
      <c r="D9" s="368"/>
      <c r="E9" s="388">
        <v>58190</v>
      </c>
      <c r="F9" s="388">
        <v>9100</v>
      </c>
      <c r="G9" s="388">
        <v>6250</v>
      </c>
      <c r="H9" s="892">
        <f>+E9*1.06</f>
        <v>61681.4</v>
      </c>
      <c r="I9" s="122">
        <f>+F9*1.16</f>
        <v>10556</v>
      </c>
      <c r="J9" s="813">
        <f>+G9*1.19</f>
        <v>7437.5</v>
      </c>
      <c r="N9" s="962"/>
      <c r="O9" s="962"/>
      <c r="P9" s="962"/>
      <c r="Q9" s="962"/>
      <c r="R9" s="962"/>
      <c r="S9" s="962"/>
      <c r="T9" s="962"/>
    </row>
    <row r="10" spans="1:20">
      <c r="A10" s="364"/>
      <c r="B10" s="124"/>
      <c r="C10" s="55"/>
      <c r="D10" s="368"/>
      <c r="E10" s="125"/>
      <c r="F10" s="127"/>
      <c r="G10" s="55"/>
      <c r="H10" s="893"/>
      <c r="I10" s="55"/>
      <c r="J10" s="813"/>
      <c r="N10" s="962"/>
      <c r="O10" s="962"/>
      <c r="P10" s="962"/>
      <c r="Q10" s="962"/>
      <c r="R10" s="962"/>
      <c r="S10" s="962"/>
      <c r="T10" s="962"/>
    </row>
    <row r="11" spans="1:20" ht="26.25" customHeight="1">
      <c r="A11" s="1074" t="s">
        <v>370</v>
      </c>
      <c r="B11" s="1075"/>
      <c r="C11" s="1075"/>
      <c r="D11" s="1075"/>
      <c r="E11" s="1075"/>
      <c r="F11" s="1075"/>
      <c r="G11" s="1075"/>
      <c r="H11" s="894"/>
      <c r="I11" s="55"/>
      <c r="J11" s="813"/>
      <c r="O11" s="962"/>
      <c r="P11" s="962"/>
      <c r="Q11" s="962"/>
      <c r="R11" s="962"/>
      <c r="S11" s="962"/>
      <c r="T11" s="962"/>
    </row>
    <row r="12" spans="1:20">
      <c r="A12" s="364">
        <v>120</v>
      </c>
      <c r="B12" s="128" t="s">
        <v>249</v>
      </c>
      <c r="C12" s="55"/>
      <c r="D12" s="368"/>
      <c r="E12" s="125"/>
      <c r="F12" s="55"/>
      <c r="G12" s="388">
        <v>28500</v>
      </c>
      <c r="H12" s="894"/>
      <c r="I12" s="128"/>
      <c r="J12" s="813">
        <f>+G12*1.19</f>
        <v>33915</v>
      </c>
    </row>
    <row r="13" spans="1:20">
      <c r="A13" s="565"/>
      <c r="B13" s="48"/>
      <c r="C13" s="48"/>
      <c r="D13" s="368"/>
      <c r="E13" s="48"/>
      <c r="F13" s="48"/>
      <c r="G13" s="48"/>
      <c r="H13" s="895"/>
      <c r="I13" s="131"/>
      <c r="J13" s="814"/>
    </row>
    <row r="14" spans="1:20">
      <c r="A14" s="815" t="s">
        <v>785</v>
      </c>
      <c r="B14" s="55"/>
      <c r="C14" s="55"/>
      <c r="D14" s="69"/>
      <c r="E14" s="365"/>
      <c r="F14" s="55"/>
      <c r="G14" s="55"/>
      <c r="H14" s="55"/>
      <c r="I14" s="816"/>
      <c r="J14" s="817"/>
    </row>
    <row r="15" spans="1:20" ht="13.5" thickBot="1">
      <c r="A15" s="818"/>
      <c r="B15" s="3"/>
      <c r="C15" s="819"/>
      <c r="D15" s="714"/>
      <c r="E15" s="714"/>
      <c r="F15" s="819"/>
      <c r="G15" s="819"/>
      <c r="H15" s="819"/>
      <c r="I15" s="714"/>
      <c r="J15" s="820"/>
      <c r="N15" s="962"/>
    </row>
    <row r="16" spans="1:20">
      <c r="A16" s="42"/>
      <c r="C16" s="42"/>
      <c r="D16" s="42"/>
      <c r="E16" s="132"/>
      <c r="F16" s="55"/>
      <c r="G16" s="55"/>
      <c r="H16" s="55"/>
      <c r="I16" s="42"/>
      <c r="J16" s="42"/>
      <c r="N16" s="962"/>
    </row>
    <row r="23" spans="14:14">
      <c r="N23" s="962"/>
    </row>
    <row r="24" spans="14:14">
      <c r="N24" s="962"/>
    </row>
    <row r="25" spans="14:14">
      <c r="N25" s="962"/>
    </row>
  </sheetData>
  <customSheetViews>
    <customSheetView guid="{4815BE6A-DAE3-4DF6-B77E-1B568730B529}">
      <selection activeCell="J9" sqref="J9"/>
      <pageMargins left="0.7" right="0.7" top="0.75" bottom="0.75" header="0.3" footer="0.3"/>
      <pageSetup paperSize="9" orientation="portrait" r:id="rId1"/>
    </customSheetView>
    <customSheetView guid="{F165901F-2ED3-463B-B2D8-F03C10664774}">
      <selection sqref="A1:H1"/>
      <pageMargins left="0.7" right="0.7" top="0.75" bottom="0.75" header="0.3" footer="0.3"/>
      <pageSetup paperSize="9" orientation="portrait" r:id="rId2"/>
    </customSheetView>
  </customSheetViews>
  <mergeCells count="22">
    <mergeCell ref="A11:G11"/>
    <mergeCell ref="A8:G8"/>
    <mergeCell ref="I1:J1"/>
    <mergeCell ref="A1:H1"/>
    <mergeCell ref="A4:J4"/>
    <mergeCell ref="E5:G5"/>
    <mergeCell ref="H5:J5"/>
    <mergeCell ref="S11:T11"/>
    <mergeCell ref="R8:S8"/>
    <mergeCell ref="N9:N10"/>
    <mergeCell ref="O9:P9"/>
    <mergeCell ref="O10:P10"/>
    <mergeCell ref="Q9:R9"/>
    <mergeCell ref="Q10:R10"/>
    <mergeCell ref="S9:T9"/>
    <mergeCell ref="S10:T10"/>
    <mergeCell ref="N15:N16"/>
    <mergeCell ref="N23:N25"/>
    <mergeCell ref="N8:O8"/>
    <mergeCell ref="P8:Q8"/>
    <mergeCell ref="O11:P11"/>
    <mergeCell ref="Q11:R11"/>
  </mergeCells>
  <phoneticPr fontId="0" type="noConversion"/>
  <hyperlinks>
    <hyperlink ref="I1" location="Indhold!A1" display="Tilbage til indholdsoversigten"/>
  </hyperlinks>
  <pageMargins left="0.7" right="0.7" top="0.75" bottom="0.75" header="0.3" footer="0.3"/>
  <pageSetup paperSize="9" orientation="portrait"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zoomScaleNormal="100" workbookViewId="0">
      <selection sqref="A1:G1"/>
    </sheetView>
  </sheetViews>
  <sheetFormatPr defaultColWidth="9.140625" defaultRowHeight="12.75"/>
  <cols>
    <col min="1" max="1" width="9.140625" style="362"/>
    <col min="2" max="2" width="68" style="362" customWidth="1"/>
    <col min="3" max="3" width="16.42578125" style="362" customWidth="1"/>
    <col min="4" max="4" width="11.5703125" style="362" customWidth="1"/>
    <col min="5" max="5" width="12" style="362" customWidth="1"/>
    <col min="6" max="6" width="13" style="362" customWidth="1"/>
    <col min="7" max="7" width="10.85546875" style="362" customWidth="1"/>
    <col min="8" max="8" width="12.42578125" style="362" customWidth="1"/>
    <col min="9" max="9" width="13.28515625" style="362" customWidth="1"/>
    <col min="10" max="10" width="11.28515625" style="362" customWidth="1"/>
    <col min="11" max="11" width="11.42578125" style="362" customWidth="1"/>
    <col min="12" max="16384" width="9.140625" style="362"/>
  </cols>
  <sheetData>
    <row r="1" spans="1:12" ht="21" thickBot="1">
      <c r="A1" s="978" t="s">
        <v>847</v>
      </c>
      <c r="B1" s="979"/>
      <c r="C1" s="979"/>
      <c r="D1" s="979"/>
      <c r="E1" s="979"/>
      <c r="F1" s="979"/>
      <c r="G1" s="979"/>
      <c r="H1" s="976" t="s">
        <v>79</v>
      </c>
      <c r="I1" s="977"/>
    </row>
    <row r="2" spans="1:12" s="427" customFormat="1" ht="20.25">
      <c r="A2" s="440"/>
      <c r="B2" s="440"/>
      <c r="C2" s="441"/>
      <c r="D2" s="441"/>
      <c r="E2" s="253"/>
      <c r="F2" s="253"/>
      <c r="G2" s="253"/>
      <c r="H2" s="253"/>
      <c r="I2" s="253"/>
    </row>
    <row r="3" spans="1:12" ht="13.5" thickBot="1"/>
    <row r="4" spans="1:12" ht="13.5" thickBot="1">
      <c r="A4" s="1086" t="s">
        <v>834</v>
      </c>
      <c r="B4" s="1087"/>
      <c r="C4" s="1087"/>
      <c r="D4" s="1087"/>
      <c r="E4" s="1087"/>
      <c r="F4" s="1087"/>
      <c r="G4" s="1087"/>
      <c r="H4" s="1087"/>
      <c r="I4" s="1088"/>
      <c r="J4" s="55"/>
    </row>
    <row r="5" spans="1:12">
      <c r="A5" s="804"/>
      <c r="B5" s="563"/>
      <c r="C5" s="118"/>
      <c r="D5" s="1076" t="s">
        <v>42</v>
      </c>
      <c r="E5" s="1076"/>
      <c r="F5" s="1077"/>
      <c r="G5" s="1078" t="s">
        <v>43</v>
      </c>
      <c r="H5" s="1079"/>
      <c r="I5" s="1080"/>
      <c r="J5" s="55"/>
    </row>
    <row r="6" spans="1:12" ht="25.5">
      <c r="A6" s="806" t="s">
        <v>48</v>
      </c>
      <c r="B6" s="69" t="s">
        <v>264</v>
      </c>
      <c r="C6" s="368"/>
      <c r="D6" s="119" t="s">
        <v>191</v>
      </c>
      <c r="E6" s="120" t="s">
        <v>192</v>
      </c>
      <c r="F6" s="155" t="s">
        <v>369</v>
      </c>
      <c r="G6" s="120" t="s">
        <v>191</v>
      </c>
      <c r="H6" s="120" t="s">
        <v>192</v>
      </c>
      <c r="I6" s="807" t="s">
        <v>369</v>
      </c>
      <c r="J6" s="120"/>
    </row>
    <row r="7" spans="1:12">
      <c r="A7" s="808"/>
      <c r="B7" s="48"/>
      <c r="C7" s="369"/>
      <c r="D7" s="802" t="s">
        <v>555</v>
      </c>
      <c r="E7" s="802" t="s">
        <v>555</v>
      </c>
      <c r="F7" s="803" t="s">
        <v>555</v>
      </c>
      <c r="G7" s="802" t="s">
        <v>555</v>
      </c>
      <c r="H7" s="802" t="s">
        <v>555</v>
      </c>
      <c r="I7" s="809" t="s">
        <v>555</v>
      </c>
      <c r="J7" s="365"/>
      <c r="L7" s="366"/>
    </row>
    <row r="8" spans="1:12">
      <c r="A8" s="1074" t="s">
        <v>563</v>
      </c>
      <c r="B8" s="1084"/>
      <c r="C8" s="1084"/>
      <c r="D8" s="1084"/>
      <c r="E8" s="1084"/>
      <c r="F8" s="1085"/>
      <c r="G8" s="121"/>
      <c r="H8" s="121"/>
      <c r="I8" s="810"/>
      <c r="J8" s="121"/>
      <c r="L8" s="366"/>
    </row>
    <row r="9" spans="1:12">
      <c r="A9" s="821">
        <v>2975</v>
      </c>
      <c r="B9" s="76" t="s">
        <v>564</v>
      </c>
      <c r="C9" s="368"/>
      <c r="D9" s="333">
        <v>68290</v>
      </c>
      <c r="E9" s="333">
        <v>11120</v>
      </c>
      <c r="F9" s="333">
        <v>11430</v>
      </c>
      <c r="G9" s="122">
        <f>+D9*1.05</f>
        <v>71704.5</v>
      </c>
      <c r="H9" s="122">
        <f>+E9*1.1</f>
        <v>12232.000000000002</v>
      </c>
      <c r="I9" s="813">
        <f>+F9*1.19</f>
        <v>13601.699999999999</v>
      </c>
      <c r="J9" s="122"/>
      <c r="L9" s="366"/>
    </row>
    <row r="10" spans="1:12">
      <c r="A10" s="821">
        <v>2976</v>
      </c>
      <c r="B10" s="76" t="s">
        <v>565</v>
      </c>
      <c r="C10" s="368"/>
      <c r="D10" s="122">
        <f>+D9</f>
        <v>68290</v>
      </c>
      <c r="E10" s="122">
        <f>+E9</f>
        <v>11120</v>
      </c>
      <c r="F10" s="123">
        <f>+F9</f>
        <v>11430</v>
      </c>
      <c r="G10" s="122">
        <f>+D10*1.05</f>
        <v>71704.5</v>
      </c>
      <c r="H10" s="122">
        <f>+E10*1.1</f>
        <v>12232.000000000002</v>
      </c>
      <c r="I10" s="813">
        <f>+F10*1.19</f>
        <v>13601.699999999999</v>
      </c>
      <c r="J10" s="122"/>
      <c r="L10" s="366"/>
    </row>
    <row r="11" spans="1:12" ht="39" customHeight="1">
      <c r="A11" s="822">
        <v>2977</v>
      </c>
      <c r="B11" s="823" t="s">
        <v>566</v>
      </c>
      <c r="C11" s="824"/>
      <c r="D11" s="346">
        <f>+D9</f>
        <v>68290</v>
      </c>
      <c r="E11" s="346">
        <f>+E9</f>
        <v>11120</v>
      </c>
      <c r="F11" s="347">
        <f>+F9</f>
        <v>11430</v>
      </c>
      <c r="G11" s="346">
        <f>+D11*1.05</f>
        <v>71704.5</v>
      </c>
      <c r="H11" s="346">
        <f>+E11*1.1</f>
        <v>12232.000000000002</v>
      </c>
      <c r="I11" s="825">
        <f>+F11*1.19</f>
        <v>13601.699999999999</v>
      </c>
      <c r="J11" s="122"/>
      <c r="L11" s="366"/>
    </row>
    <row r="12" spans="1:12">
      <c r="A12" s="364"/>
      <c r="B12" s="124"/>
      <c r="C12" s="368"/>
      <c r="D12" s="125"/>
      <c r="E12" s="127"/>
      <c r="F12" s="126"/>
      <c r="G12" s="127"/>
      <c r="H12" s="55"/>
      <c r="I12" s="813"/>
      <c r="J12" s="122"/>
      <c r="L12" s="366"/>
    </row>
    <row r="13" spans="1:12" ht="27.75" customHeight="1">
      <c r="A13" s="1081" t="s">
        <v>370</v>
      </c>
      <c r="B13" s="1082"/>
      <c r="C13" s="1082"/>
      <c r="D13" s="1082"/>
      <c r="E13" s="1082"/>
      <c r="F13" s="1083"/>
      <c r="G13" s="55"/>
      <c r="H13" s="55"/>
      <c r="I13" s="813"/>
      <c r="J13" s="55"/>
      <c r="L13" s="366"/>
    </row>
    <row r="14" spans="1:12" ht="12.75" customHeight="1">
      <c r="A14" s="821">
        <v>2975</v>
      </c>
      <c r="B14" s="76" t="s">
        <v>564</v>
      </c>
      <c r="C14" s="368"/>
      <c r="D14" s="125"/>
      <c r="E14" s="55"/>
      <c r="F14" s="333">
        <v>28520</v>
      </c>
      <c r="G14" s="894"/>
      <c r="H14" s="128"/>
      <c r="I14" s="813">
        <f>+F14*1.19</f>
        <v>33938.799999999996</v>
      </c>
      <c r="J14" s="367"/>
      <c r="L14" s="366"/>
    </row>
    <row r="15" spans="1:12">
      <c r="A15" s="821">
        <v>2976</v>
      </c>
      <c r="B15" s="76" t="s">
        <v>565</v>
      </c>
      <c r="C15" s="368"/>
      <c r="D15" s="125"/>
      <c r="E15" s="55"/>
      <c r="F15" s="129">
        <f>+F14</f>
        <v>28520</v>
      </c>
      <c r="G15" s="55"/>
      <c r="H15" s="128"/>
      <c r="I15" s="813">
        <f>+F15*1.19</f>
        <v>33938.799999999996</v>
      </c>
      <c r="J15" s="128"/>
      <c r="K15" s="253"/>
      <c r="L15" s="366"/>
    </row>
    <row r="16" spans="1:12">
      <c r="A16" s="821">
        <v>2977</v>
      </c>
      <c r="B16" s="76" t="s">
        <v>566</v>
      </c>
      <c r="C16" s="368"/>
      <c r="D16" s="125"/>
      <c r="E16" s="55"/>
      <c r="F16" s="129">
        <f>+F14</f>
        <v>28520</v>
      </c>
      <c r="G16" s="55"/>
      <c r="H16" s="128"/>
      <c r="I16" s="813">
        <f>+F16*1.19</f>
        <v>33938.799999999996</v>
      </c>
      <c r="J16" s="55"/>
      <c r="L16" s="366"/>
    </row>
    <row r="17" spans="1:12">
      <c r="A17" s="565"/>
      <c r="B17" s="48"/>
      <c r="C17" s="369"/>
      <c r="D17" s="48"/>
      <c r="E17" s="48"/>
      <c r="F17" s="130"/>
      <c r="G17" s="48"/>
      <c r="H17" s="131"/>
      <c r="I17" s="814"/>
      <c r="J17" s="253"/>
      <c r="L17" s="366"/>
    </row>
    <row r="18" spans="1:12" ht="13.5" thickBot="1">
      <c r="A18" s="826" t="s">
        <v>785</v>
      </c>
      <c r="B18" s="714"/>
      <c r="C18" s="819"/>
      <c r="D18" s="819"/>
      <c r="E18" s="714"/>
      <c r="F18" s="714"/>
      <c r="G18" s="714"/>
      <c r="H18" s="827"/>
      <c r="I18" s="828"/>
      <c r="L18" s="366"/>
    </row>
    <row r="19" spans="1:12">
      <c r="A19" s="132"/>
      <c r="B19" s="42"/>
      <c r="C19" s="42"/>
      <c r="D19" s="42"/>
      <c r="E19" s="132"/>
      <c r="F19" s="132"/>
      <c r="G19" s="132"/>
      <c r="H19" s="42"/>
      <c r="I19" s="57"/>
      <c r="L19" s="366"/>
    </row>
    <row r="20" spans="1:12">
      <c r="A20" s="42"/>
      <c r="B20" s="43"/>
      <c r="C20" s="42"/>
      <c r="D20" s="132"/>
      <c r="E20" s="55"/>
      <c r="F20" s="55"/>
      <c r="G20" s="55"/>
      <c r="H20" s="42"/>
      <c r="I20" s="42"/>
      <c r="L20" s="366"/>
    </row>
    <row r="21" spans="1:12">
      <c r="A21" s="132"/>
      <c r="B21" s="42"/>
      <c r="C21" s="42"/>
      <c r="D21" s="42"/>
      <c r="E21" s="132"/>
      <c r="F21" s="132"/>
      <c r="G21" s="132"/>
      <c r="H21" s="42"/>
      <c r="I21" s="57"/>
      <c r="L21" s="366"/>
    </row>
    <row r="22" spans="1:12">
      <c r="A22" s="42"/>
      <c r="B22" s="43"/>
      <c r="C22" s="42"/>
      <c r="D22" s="132"/>
      <c r="E22" s="55"/>
      <c r="F22" s="55"/>
      <c r="G22" s="55"/>
      <c r="H22" s="42"/>
      <c r="I22" s="42"/>
      <c r="L22" s="366"/>
    </row>
    <row r="23" spans="1:12">
      <c r="L23" s="366"/>
    </row>
    <row r="24" spans="1:12">
      <c r="L24" s="366"/>
    </row>
    <row r="25" spans="1:12">
      <c r="L25" s="366"/>
    </row>
    <row r="26" spans="1:12">
      <c r="L26" s="366"/>
    </row>
    <row r="27" spans="1:12">
      <c r="L27" s="366"/>
    </row>
    <row r="28" spans="1:12">
      <c r="L28" s="366"/>
    </row>
    <row r="29" spans="1:12">
      <c r="L29" s="366"/>
    </row>
    <row r="30" spans="1:12">
      <c r="L30" s="366"/>
    </row>
    <row r="31" spans="1:12">
      <c r="L31" s="366"/>
    </row>
    <row r="32" spans="1:12">
      <c r="L32" s="366"/>
    </row>
    <row r="33" spans="12:12">
      <c r="L33" s="366"/>
    </row>
    <row r="34" spans="12:12">
      <c r="L34" s="366"/>
    </row>
    <row r="35" spans="12:12">
      <c r="L35" s="366"/>
    </row>
  </sheetData>
  <customSheetViews>
    <customSheetView guid="{4815BE6A-DAE3-4DF6-B77E-1B568730B529}">
      <selection sqref="A1:G1"/>
      <pageMargins left="0.7" right="0.7" top="0.75" bottom="0.75" header="0.3" footer="0.3"/>
      <pageSetup paperSize="9" orientation="portrait" r:id="rId1"/>
    </customSheetView>
    <customSheetView guid="{F165901F-2ED3-463B-B2D8-F03C10664774}">
      <selection sqref="A1:G1"/>
      <pageMargins left="0.7" right="0.7" top="0.75" bottom="0.75" header="0.3" footer="0.3"/>
      <pageSetup paperSize="9" orientation="portrait" r:id="rId2"/>
    </customSheetView>
  </customSheetViews>
  <mergeCells count="7">
    <mergeCell ref="A13:F13"/>
    <mergeCell ref="A8:F8"/>
    <mergeCell ref="A4:I4"/>
    <mergeCell ref="H1:I1"/>
    <mergeCell ref="A1:G1"/>
    <mergeCell ref="D5:F5"/>
    <mergeCell ref="G5:I5"/>
  </mergeCells>
  <hyperlinks>
    <hyperlink ref="H1" location="Indhold!A1" display="Tilbage til indholdsoversigten"/>
  </hyperlinks>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2"/>
  <dimension ref="A1:F15"/>
  <sheetViews>
    <sheetView zoomScaleNormal="100" workbookViewId="0">
      <selection sqref="A1:D1"/>
    </sheetView>
  </sheetViews>
  <sheetFormatPr defaultColWidth="9.140625" defaultRowHeight="12.75"/>
  <cols>
    <col min="1" max="1" width="15.5703125" style="362" customWidth="1"/>
    <col min="2" max="2" width="26.5703125" style="362" customWidth="1"/>
    <col min="3" max="3" width="22.42578125" style="362" customWidth="1"/>
    <col min="4" max="4" width="9.140625" style="362"/>
    <col min="5" max="6" width="14.7109375" style="362" customWidth="1"/>
    <col min="7" max="16384" width="9.140625" style="362"/>
  </cols>
  <sheetData>
    <row r="1" spans="1:6" ht="21" thickBot="1">
      <c r="A1" s="978" t="s">
        <v>847</v>
      </c>
      <c r="B1" s="979"/>
      <c r="C1" s="979"/>
      <c r="D1" s="979"/>
      <c r="E1" s="976" t="s">
        <v>79</v>
      </c>
      <c r="F1" s="977"/>
    </row>
    <row r="2" spans="1:6" s="427" customFormat="1" ht="20.25">
      <c r="A2" s="440"/>
      <c r="B2" s="440"/>
      <c r="C2" s="253"/>
      <c r="D2" s="441"/>
      <c r="E2" s="441"/>
      <c r="F2" s="441"/>
    </row>
    <row r="3" spans="1:6" ht="12.75" customHeight="1" thickBot="1"/>
    <row r="4" spans="1:6" ht="13.5" thickBot="1">
      <c r="A4" s="829"/>
      <c r="B4" s="830" t="s">
        <v>835</v>
      </c>
      <c r="C4" s="830"/>
      <c r="D4" s="252"/>
      <c r="E4" s="252"/>
      <c r="F4" s="442"/>
    </row>
    <row r="5" spans="1:6">
      <c r="A5" s="99"/>
      <c r="B5" s="253"/>
      <c r="C5" s="254" t="s">
        <v>42</v>
      </c>
      <c r="D5" s="253"/>
      <c r="E5" s="253"/>
      <c r="F5" s="24"/>
    </row>
    <row r="6" spans="1:6">
      <c r="A6" s="734" t="s">
        <v>48</v>
      </c>
      <c r="B6" s="258" t="s">
        <v>264</v>
      </c>
      <c r="C6" s="300" t="s">
        <v>550</v>
      </c>
      <c r="D6" s="40"/>
      <c r="E6" s="40"/>
      <c r="F6" s="735"/>
    </row>
    <row r="7" spans="1:6">
      <c r="A7" s="733"/>
      <c r="B7" s="39"/>
      <c r="C7" s="302" t="s">
        <v>562</v>
      </c>
      <c r="D7" s="39"/>
      <c r="E7" s="39"/>
      <c r="F7" s="768"/>
    </row>
    <row r="8" spans="1:6">
      <c r="A8" s="99"/>
      <c r="B8" s="254" t="s">
        <v>80</v>
      </c>
      <c r="C8" s="253"/>
      <c r="D8" s="253"/>
      <c r="E8" s="253"/>
      <c r="F8" s="24"/>
    </row>
    <row r="9" spans="1:6">
      <c r="A9" s="99">
        <v>22</v>
      </c>
      <c r="B9" s="253" t="s">
        <v>260</v>
      </c>
      <c r="C9" s="333">
        <v>320410</v>
      </c>
      <c r="D9" s="253"/>
      <c r="E9" s="253"/>
      <c r="F9" s="24"/>
    </row>
    <row r="10" spans="1:6">
      <c r="A10" s="733">
        <v>23</v>
      </c>
      <c r="B10" s="39" t="s">
        <v>261</v>
      </c>
      <c r="C10" s="389">
        <v>100880</v>
      </c>
      <c r="D10" s="39"/>
      <c r="E10" s="39"/>
      <c r="F10" s="768"/>
    </row>
    <row r="11" spans="1:6">
      <c r="A11" s="21" t="s">
        <v>786</v>
      </c>
      <c r="B11" s="253"/>
      <c r="C11" s="253"/>
      <c r="D11" s="253"/>
      <c r="E11" s="253"/>
      <c r="F11" s="24"/>
    </row>
    <row r="12" spans="1:6">
      <c r="A12" s="99" t="s">
        <v>262</v>
      </c>
      <c r="B12" s="253"/>
      <c r="C12" s="253"/>
      <c r="D12" s="253"/>
      <c r="E12" s="253"/>
      <c r="F12" s="24"/>
    </row>
    <row r="13" spans="1:6">
      <c r="A13" s="99" t="s">
        <v>263</v>
      </c>
      <c r="B13" s="253"/>
      <c r="C13" s="253"/>
      <c r="D13" s="253"/>
      <c r="E13" s="253"/>
      <c r="F13" s="24"/>
    </row>
    <row r="14" spans="1:6">
      <c r="A14" s="99"/>
      <c r="B14" s="253"/>
      <c r="C14" s="253"/>
      <c r="D14" s="253"/>
      <c r="E14" s="253"/>
      <c r="F14" s="24"/>
    </row>
    <row r="15" spans="1:6" ht="13.5" thickBot="1">
      <c r="A15" s="363"/>
      <c r="B15" s="3"/>
      <c r="C15" s="3"/>
      <c r="D15" s="3"/>
      <c r="E15" s="3"/>
      <c r="F15" s="102"/>
    </row>
  </sheetData>
  <customSheetViews>
    <customSheetView guid="{4815BE6A-DAE3-4DF6-B77E-1B568730B529}">
      <selection sqref="A1:D1"/>
      <pageMargins left="0.75" right="0.75" top="1" bottom="1" header="0" footer="0"/>
      <pageSetup paperSize="9" orientation="portrait" r:id="rId1"/>
      <headerFooter alignWithMargins="0"/>
    </customSheetView>
    <customSheetView guid="{F165901F-2ED3-463B-B2D8-F03C10664774}">
      <selection sqref="A1:D1"/>
      <pageMargins left="0.75" right="0.75" top="1" bottom="1" header="0" footer="0"/>
      <pageSetup paperSize="9" orientation="portrait" r:id="rId2"/>
      <headerFooter alignWithMargins="0"/>
    </customSheetView>
  </customSheetViews>
  <mergeCells count="2">
    <mergeCell ref="E1:F1"/>
    <mergeCell ref="A1:D1"/>
  </mergeCells>
  <phoneticPr fontId="8" type="noConversion"/>
  <hyperlinks>
    <hyperlink ref="E1" location="Indhold!A1" display="Tilbage til indholdsoversigten"/>
  </hyperlinks>
  <pageMargins left="0.75" right="0.75" top="1" bottom="1" header="0" footer="0"/>
  <pageSetup paperSize="9" orientation="portrait" r:id="rId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dimension ref="A1:J16"/>
  <sheetViews>
    <sheetView zoomScaleNormal="100" workbookViewId="0">
      <selection sqref="A1:G1"/>
    </sheetView>
  </sheetViews>
  <sheetFormatPr defaultRowHeight="12.75"/>
  <cols>
    <col min="1" max="1" width="51.7109375" bestFit="1" customWidth="1"/>
    <col min="2" max="2" width="29.140625" customWidth="1"/>
    <col min="3" max="3" width="34.85546875" customWidth="1"/>
    <col min="4" max="9" width="11.28515625" customWidth="1"/>
    <col min="10" max="10" width="12.5703125" customWidth="1"/>
    <col min="11" max="11" width="9.42578125" customWidth="1"/>
    <col min="12" max="12" width="9.7109375" customWidth="1"/>
    <col min="13" max="13" width="9.42578125" customWidth="1"/>
    <col min="17" max="17" width="13.42578125" customWidth="1"/>
    <col min="18" max="18" width="14.28515625" customWidth="1"/>
    <col min="19" max="19" width="13.42578125" customWidth="1"/>
    <col min="20" max="20" width="11.7109375" customWidth="1"/>
    <col min="21" max="21" width="12.42578125" customWidth="1"/>
    <col min="22" max="22" width="11.7109375" customWidth="1"/>
  </cols>
  <sheetData>
    <row r="1" spans="1:10" ht="21" thickBot="1">
      <c r="A1" s="978" t="s">
        <v>847</v>
      </c>
      <c r="B1" s="979"/>
      <c r="C1" s="979"/>
      <c r="D1" s="979"/>
      <c r="E1" s="979"/>
      <c r="F1" s="979"/>
      <c r="G1" s="979"/>
      <c r="H1" s="976" t="s">
        <v>79</v>
      </c>
      <c r="I1" s="976"/>
      <c r="J1" s="977"/>
    </row>
    <row r="2" spans="1:10" s="427" customFormat="1" ht="20.25">
      <c r="A2" s="440"/>
      <c r="B2" s="440"/>
      <c r="C2" s="253"/>
      <c r="D2" s="441"/>
      <c r="E2" s="441"/>
      <c r="F2" s="441"/>
      <c r="G2" s="253"/>
      <c r="H2" s="253"/>
      <c r="I2" s="253"/>
      <c r="J2" s="253"/>
    </row>
    <row r="3" spans="1:10" s="427" customFormat="1" ht="21" thickBot="1">
      <c r="A3" s="440"/>
      <c r="B3" s="440"/>
      <c r="C3" s="253"/>
      <c r="D3" s="441"/>
      <c r="E3" s="441"/>
      <c r="F3" s="441"/>
      <c r="G3" s="253"/>
      <c r="H3" s="253"/>
      <c r="I3" s="253"/>
      <c r="J3" s="253"/>
    </row>
    <row r="4" spans="1:10" ht="12.75" customHeight="1" thickBot="1">
      <c r="A4" s="963" t="s">
        <v>836</v>
      </c>
      <c r="B4" s="1006"/>
      <c r="C4" s="1006"/>
      <c r="D4" s="1006"/>
      <c r="E4" s="1006"/>
      <c r="F4" s="1006"/>
      <c r="G4" s="1006"/>
      <c r="H4" s="1006"/>
      <c r="I4" s="1006"/>
      <c r="J4" s="1007"/>
    </row>
    <row r="5" spans="1:10">
      <c r="A5" s="99"/>
      <c r="B5" s="253"/>
      <c r="C5" s="253"/>
      <c r="D5" s="254"/>
      <c r="E5" s="254"/>
      <c r="F5" s="384"/>
      <c r="G5" s="253"/>
      <c r="H5" s="253"/>
      <c r="I5" s="253"/>
      <c r="J5" s="24"/>
    </row>
    <row r="6" spans="1:10">
      <c r="A6" s="597"/>
      <c r="B6" s="260" t="s">
        <v>41</v>
      </c>
      <c r="C6" s="339"/>
      <c r="D6" s="1004" t="s">
        <v>42</v>
      </c>
      <c r="E6" s="1004"/>
      <c r="F6" s="1004"/>
      <c r="G6" s="1001" t="s">
        <v>43</v>
      </c>
      <c r="H6" s="1002"/>
      <c r="I6" s="1002"/>
      <c r="J6" s="831"/>
    </row>
    <row r="7" spans="1:10" ht="25.5">
      <c r="A7" s="598" t="s">
        <v>743</v>
      </c>
      <c r="B7" s="343" t="s">
        <v>148</v>
      </c>
      <c r="C7" s="254" t="s">
        <v>744</v>
      </c>
      <c r="D7" s="338" t="s">
        <v>191</v>
      </c>
      <c r="E7" s="338" t="s">
        <v>192</v>
      </c>
      <c r="F7" s="340" t="s">
        <v>193</v>
      </c>
      <c r="G7" s="835" t="s">
        <v>191</v>
      </c>
      <c r="H7" s="338" t="s">
        <v>192</v>
      </c>
      <c r="I7" s="340" t="s">
        <v>193</v>
      </c>
      <c r="J7" s="599"/>
    </row>
    <row r="8" spans="1:10" ht="26.1" customHeight="1">
      <c r="A8" s="600"/>
      <c r="B8" s="342" t="s">
        <v>150</v>
      </c>
      <c r="C8" s="341"/>
      <c r="D8" s="302" t="s">
        <v>266</v>
      </c>
      <c r="E8" s="302" t="s">
        <v>266</v>
      </c>
      <c r="F8" s="302" t="s">
        <v>266</v>
      </c>
      <c r="G8" s="173" t="s">
        <v>266</v>
      </c>
      <c r="H8" s="302" t="s">
        <v>266</v>
      </c>
      <c r="I8" s="302" t="s">
        <v>266</v>
      </c>
      <c r="J8" s="628"/>
    </row>
    <row r="9" spans="1:10" ht="14.25">
      <c r="A9" s="99" t="s">
        <v>236</v>
      </c>
      <c r="B9" s="417">
        <v>2560</v>
      </c>
      <c r="C9" s="253" t="s">
        <v>236</v>
      </c>
      <c r="D9" s="333">
        <v>46980</v>
      </c>
      <c r="E9" s="333">
        <v>7730</v>
      </c>
      <c r="F9" s="333">
        <v>7570</v>
      </c>
      <c r="G9" s="607">
        <f>D9*1.05</f>
        <v>49329</v>
      </c>
      <c r="H9" s="602">
        <f>E9*1.1</f>
        <v>8503</v>
      </c>
      <c r="I9" s="602">
        <f>F9*1.19</f>
        <v>9008.2999999999993</v>
      </c>
      <c r="J9" s="832"/>
    </row>
    <row r="10" spans="1:10" ht="14.25">
      <c r="A10" s="99" t="s">
        <v>741</v>
      </c>
      <c r="B10" s="417">
        <v>2570</v>
      </c>
      <c r="C10" s="253" t="s">
        <v>235</v>
      </c>
      <c r="D10" s="333">
        <v>48420</v>
      </c>
      <c r="E10" s="333">
        <v>7730</v>
      </c>
      <c r="F10" s="333">
        <v>7570</v>
      </c>
      <c r="G10" s="607">
        <f>D10*1.05</f>
        <v>50841</v>
      </c>
      <c r="H10" s="602">
        <f>E10*1.1</f>
        <v>8503</v>
      </c>
      <c r="I10" s="602">
        <f>F10*1.19</f>
        <v>9008.2999999999993</v>
      </c>
      <c r="J10" s="832"/>
    </row>
    <row r="11" spans="1:10" ht="14.25">
      <c r="A11" s="99" t="s">
        <v>741</v>
      </c>
      <c r="B11" s="417">
        <v>2571</v>
      </c>
      <c r="C11" s="253" t="s">
        <v>234</v>
      </c>
      <c r="D11" s="333">
        <v>48420</v>
      </c>
      <c r="E11" s="333">
        <v>7730</v>
      </c>
      <c r="F11" s="333">
        <v>7570</v>
      </c>
      <c r="G11" s="607">
        <f>D11*1.05</f>
        <v>50841</v>
      </c>
      <c r="H11" s="602">
        <f>E11*1.1</f>
        <v>8503</v>
      </c>
      <c r="I11" s="602">
        <f>F11*1.19</f>
        <v>9008.2999999999993</v>
      </c>
      <c r="J11" s="832"/>
    </row>
    <row r="12" spans="1:10" ht="14.25">
      <c r="A12" s="99" t="s">
        <v>742</v>
      </c>
      <c r="B12" s="417">
        <v>2575</v>
      </c>
      <c r="C12" s="253" t="s">
        <v>4</v>
      </c>
      <c r="D12" s="333">
        <v>58390</v>
      </c>
      <c r="E12" s="333">
        <v>10520</v>
      </c>
      <c r="F12" s="333">
        <v>14590</v>
      </c>
      <c r="G12" s="607">
        <f>D12*1.07</f>
        <v>62477.3</v>
      </c>
      <c r="H12" s="602">
        <f>E12*1.11</f>
        <v>11677.2</v>
      </c>
      <c r="I12" s="602">
        <f>F12*1.19</f>
        <v>17362.099999999999</v>
      </c>
      <c r="J12" s="832"/>
    </row>
    <row r="13" spans="1:10" ht="13.5" thickBot="1">
      <c r="A13" s="833"/>
      <c r="B13" s="834"/>
      <c r="C13" s="834"/>
      <c r="D13" s="834"/>
      <c r="E13" s="834"/>
      <c r="F13" s="834"/>
      <c r="G13" s="834"/>
      <c r="H13" s="834"/>
      <c r="I13" s="26"/>
      <c r="J13" s="614"/>
    </row>
    <row r="14" spans="1:10">
      <c r="A14" s="262"/>
      <c r="B14" s="262"/>
      <c r="C14" s="262"/>
      <c r="D14" s="262"/>
      <c r="E14" s="262"/>
      <c r="F14" s="262"/>
      <c r="G14" s="262"/>
      <c r="H14" s="262"/>
      <c r="I14" s="262"/>
      <c r="J14" s="262"/>
    </row>
    <row r="15" spans="1:10">
      <c r="A15" s="32"/>
      <c r="B15" s="256"/>
      <c r="C15" s="262"/>
      <c r="D15" s="262"/>
      <c r="E15" s="262"/>
      <c r="F15" s="262"/>
      <c r="G15" s="262"/>
      <c r="H15" s="262"/>
      <c r="I15" s="262"/>
      <c r="J15" s="262"/>
    </row>
    <row r="16" spans="1:10">
      <c r="A16" s="263"/>
      <c r="B16" s="256"/>
      <c r="C16" s="263"/>
      <c r="D16" s="263"/>
      <c r="E16" s="263"/>
      <c r="F16" s="264"/>
      <c r="G16" s="263"/>
      <c r="H16" s="263"/>
      <c r="I16" s="265"/>
      <c r="J16" s="265"/>
    </row>
  </sheetData>
  <customSheetViews>
    <customSheetView guid="{4815BE6A-DAE3-4DF6-B77E-1B568730B529}">
      <selection activeCell="I12" sqref="I12"/>
      <pageMargins left="0.42" right="0.35" top="0.39" bottom="0.37" header="0" footer="0"/>
      <pageSetup paperSize="9" scale="95" orientation="landscape" r:id="rId1"/>
      <headerFooter alignWithMargins="0"/>
    </customSheetView>
    <customSheetView guid="{F165901F-2ED3-463B-B2D8-F03C10664774}">
      <selection activeCell="H1" sqref="H1:J1"/>
      <pageMargins left="0.42" right="0.35" top="0.39" bottom="0.37" header="0" footer="0"/>
      <pageSetup paperSize="9" scale="95" orientation="landscape" r:id="rId2"/>
      <headerFooter alignWithMargins="0"/>
    </customSheetView>
  </customSheetViews>
  <mergeCells count="5">
    <mergeCell ref="H1:J1"/>
    <mergeCell ref="A1:G1"/>
    <mergeCell ref="A4:J4"/>
    <mergeCell ref="D6:F6"/>
    <mergeCell ref="G6:I6"/>
  </mergeCells>
  <phoneticPr fontId="8" type="noConversion"/>
  <hyperlinks>
    <hyperlink ref="H1" location="Indhold!A1" display="Tilbage til indholdsoversigten"/>
  </hyperlinks>
  <pageMargins left="0.42" right="0.35" top="0.39" bottom="0.37" header="0" footer="0"/>
  <pageSetup paperSize="9" scale="95" orientation="landscape" r:id="rId3"/>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4"/>
  <dimension ref="A1"/>
  <sheetViews>
    <sheetView workbookViewId="0">
      <selection activeCell="B9" sqref="B9"/>
    </sheetView>
  </sheetViews>
  <sheetFormatPr defaultRowHeight="12.75"/>
  <sheetData/>
  <customSheetViews>
    <customSheetView guid="{4815BE6A-DAE3-4DF6-B77E-1B568730B529}" state="hidden">
      <selection activeCell="B9" sqref="B9"/>
      <pageMargins left="0.75" right="0.75" top="1" bottom="1" header="0.5" footer="0.5"/>
      <pageSetup paperSize="9" orientation="portrait" r:id="rId1"/>
      <headerFooter alignWithMargins="0"/>
    </customSheetView>
    <customSheetView guid="{F165901F-2ED3-463B-B2D8-F03C10664774}" state="hidden">
      <selection activeCell="B9" sqref="B9"/>
      <pageMargins left="0.75" right="0.75" top="1" bottom="1" header="0.5" footer="0.5"/>
      <pageSetup paperSize="9" orientation="portrait" r:id="rId2"/>
      <headerFooter alignWithMargins="0"/>
    </customSheetView>
  </customSheetViews>
  <phoneticPr fontId="0" type="noConversion"/>
  <pageMargins left="0.75" right="0.75" top="1" bottom="1" header="0.5" footer="0.5"/>
  <pageSetup paperSize="9" orientation="portrait" r:id="rId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5"/>
  <dimension ref="A1"/>
  <sheetViews>
    <sheetView workbookViewId="0"/>
  </sheetViews>
  <sheetFormatPr defaultRowHeight="12.75"/>
  <sheetData/>
  <customSheetViews>
    <customSheetView guid="{4815BE6A-DAE3-4DF6-B77E-1B568730B529}" state="hidden">
      <pageMargins left="0.75" right="0.75" top="1" bottom="1" header="0" footer="0"/>
      <headerFooter alignWithMargins="0"/>
    </customSheetView>
    <customSheetView guid="{F165901F-2ED3-463B-B2D8-F03C10664774}" state="hidden">
      <pageMargins left="0.75" right="0.75" top="1" bottom="1" header="0" footer="0"/>
      <headerFooter alignWithMargins="0"/>
    </customSheetView>
  </customSheetViews>
  <phoneticPr fontId="0" type="noConversion"/>
  <pageMargins left="0.75" right="0.75" top="1" bottom="1" header="0" footer="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6"/>
  <dimension ref="A2:A15"/>
  <sheetViews>
    <sheetView topLeftCell="A22" workbookViewId="0">
      <selection activeCell="D36" sqref="D36"/>
    </sheetView>
  </sheetViews>
  <sheetFormatPr defaultRowHeight="12.75"/>
  <cols>
    <col min="1" max="1" width="22.7109375" customWidth="1"/>
    <col min="2" max="2" width="13.5703125" customWidth="1"/>
    <col min="3" max="3" width="15.7109375" customWidth="1"/>
    <col min="4" max="4" width="16.28515625" customWidth="1"/>
    <col min="5" max="5" width="12.7109375" customWidth="1"/>
    <col min="6" max="6" width="8.7109375" customWidth="1"/>
    <col min="7" max="7" width="7.28515625" customWidth="1"/>
  </cols>
  <sheetData>
    <row r="2" ht="15" customHeight="1"/>
    <row r="3" ht="13.5" customHeight="1"/>
    <row r="4" ht="15.75" customHeight="1"/>
    <row r="5" ht="15" customHeight="1"/>
    <row r="6" ht="15" customHeight="1"/>
    <row r="15" ht="63" customHeight="1"/>
  </sheetData>
  <customSheetViews>
    <customSheetView guid="{4815BE6A-DAE3-4DF6-B77E-1B568730B529}" state="hidden" topLeftCell="A22">
      <selection activeCell="D36" sqref="D36"/>
      <pageMargins left="0.75" right="0.75" top="1" bottom="1" header="0" footer="0"/>
      <pageSetup paperSize="9" orientation="landscape" horizontalDpi="4294967292" r:id="rId1"/>
      <headerFooter alignWithMargins="0"/>
    </customSheetView>
    <customSheetView guid="{F165901F-2ED3-463B-B2D8-F03C10664774}" state="hidden" topLeftCell="A22">
      <selection activeCell="D36" sqref="D36"/>
      <pageMargins left="0.75" right="0.75" top="1" bottom="1" header="0" footer="0"/>
      <pageSetup paperSize="9" orientation="landscape" horizontalDpi="4294967292" r:id="rId2"/>
      <headerFooter alignWithMargins="0"/>
    </customSheetView>
  </customSheetViews>
  <phoneticPr fontId="0" type="noConversion"/>
  <pageMargins left="0.75" right="0.75" top="1" bottom="1" header="0" footer="0"/>
  <pageSetup paperSize="9" orientation="landscape" horizontalDpi="4294967292"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G18"/>
  <sheetViews>
    <sheetView zoomScaleNormal="100" workbookViewId="0">
      <selection sqref="A1:B1"/>
    </sheetView>
  </sheetViews>
  <sheetFormatPr defaultRowHeight="12.75"/>
  <cols>
    <col min="1" max="1" width="51.7109375" bestFit="1" customWidth="1"/>
    <col min="2" max="2" width="16.28515625" customWidth="1"/>
    <col min="3" max="5" width="15.7109375" customWidth="1"/>
    <col min="7" max="7" width="16.5703125" customWidth="1"/>
  </cols>
  <sheetData>
    <row r="1" spans="1:7" ht="21" thickBot="1">
      <c r="A1" s="978" t="s">
        <v>847</v>
      </c>
      <c r="B1" s="979"/>
      <c r="C1" s="252"/>
      <c r="D1" s="426"/>
      <c r="E1" s="4"/>
      <c r="F1" s="976" t="s">
        <v>79</v>
      </c>
      <c r="G1" s="977"/>
    </row>
    <row r="2" spans="1:7" s="427" customFormat="1" ht="21" thickBot="1">
      <c r="A2" s="464"/>
      <c r="B2" s="439"/>
      <c r="C2" s="3"/>
      <c r="D2" s="465"/>
      <c r="E2" s="370"/>
      <c r="F2" s="441"/>
    </row>
    <row r="3" spans="1:7" ht="12.75" customHeight="1" thickBot="1">
      <c r="A3" s="963" t="s">
        <v>61</v>
      </c>
      <c r="B3" s="980"/>
      <c r="C3" s="980"/>
      <c r="D3" s="980"/>
      <c r="E3" s="981"/>
    </row>
    <row r="4" spans="1:7" ht="25.5">
      <c r="A4" s="12" t="s">
        <v>301</v>
      </c>
      <c r="B4" s="13" t="s">
        <v>223</v>
      </c>
      <c r="C4" s="14"/>
      <c r="D4" s="15"/>
      <c r="E4" s="16"/>
    </row>
    <row r="5" spans="1:7">
      <c r="A5" s="17" t="s">
        <v>36</v>
      </c>
      <c r="B5" s="18"/>
      <c r="C5" s="19"/>
      <c r="D5" s="19"/>
      <c r="E5" s="20"/>
    </row>
    <row r="6" spans="1:7">
      <c r="A6" s="21" t="s">
        <v>33</v>
      </c>
      <c r="B6" s="333">
        <v>45949</v>
      </c>
      <c r="C6" s="253"/>
      <c r="D6" s="103"/>
      <c r="E6" s="22"/>
    </row>
    <row r="7" spans="1:7">
      <c r="A7" s="21" t="s">
        <v>403</v>
      </c>
      <c r="B7" s="333">
        <v>62323</v>
      </c>
      <c r="C7" s="104"/>
      <c r="D7" s="19"/>
      <c r="E7" s="20"/>
    </row>
    <row r="8" spans="1:7">
      <c r="A8" s="21" t="s">
        <v>34</v>
      </c>
      <c r="B8" s="333">
        <v>8707</v>
      </c>
      <c r="C8" s="253"/>
      <c r="D8" s="23"/>
      <c r="E8" s="24"/>
    </row>
    <row r="9" spans="1:7">
      <c r="A9" s="21"/>
      <c r="B9" s="281"/>
      <c r="C9" s="253"/>
      <c r="D9" s="253"/>
      <c r="E9" s="24"/>
    </row>
    <row r="10" spans="1:7">
      <c r="A10" s="21"/>
      <c r="B10" s="281"/>
      <c r="C10" s="253"/>
      <c r="D10" s="253"/>
      <c r="E10" s="24"/>
    </row>
    <row r="11" spans="1:7">
      <c r="A11" s="17" t="s">
        <v>37</v>
      </c>
      <c r="B11" s="281"/>
      <c r="C11" s="19"/>
      <c r="D11" s="19"/>
      <c r="E11" s="20"/>
    </row>
    <row r="12" spans="1:7">
      <c r="A12" s="21" t="s">
        <v>35</v>
      </c>
      <c r="B12" s="333">
        <v>41616</v>
      </c>
      <c r="C12" s="253"/>
      <c r="D12" s="19"/>
      <c r="E12" s="20"/>
    </row>
    <row r="13" spans="1:7" ht="13.5" thickBot="1">
      <c r="A13" s="25"/>
      <c r="B13" s="26"/>
      <c r="C13" s="27"/>
      <c r="D13" s="27"/>
      <c r="E13" s="28"/>
    </row>
    <row r="14" spans="1:7" ht="13.5" thickBot="1">
      <c r="A14" s="25"/>
      <c r="B14" s="26"/>
      <c r="C14" s="27"/>
      <c r="D14" s="27"/>
      <c r="E14" s="28"/>
    </row>
    <row r="17" spans="1:5">
      <c r="A17" s="429"/>
      <c r="B17" s="429"/>
      <c r="C17" s="429"/>
      <c r="D17" s="429"/>
      <c r="E17" s="429"/>
    </row>
    <row r="18" spans="1:5">
      <c r="A18" s="429"/>
      <c r="B18" s="429"/>
      <c r="C18" s="429"/>
      <c r="D18" s="429"/>
      <c r="E18" s="429"/>
    </row>
  </sheetData>
  <customSheetViews>
    <customSheetView guid="{4815BE6A-DAE3-4DF6-B77E-1B568730B529}">
      <selection sqref="A1:B1"/>
      <pageMargins left="0.75" right="0.75" top="1" bottom="1" header="0.5" footer="0.5"/>
      <pageSetup paperSize="9" orientation="landscape" r:id="rId1"/>
      <headerFooter alignWithMargins="0"/>
    </customSheetView>
    <customSheetView guid="{F165901F-2ED3-463B-B2D8-F03C10664774}">
      <selection sqref="A1:B1"/>
      <pageMargins left="0.75" right="0.75" top="1" bottom="1" header="0.5" footer="0.5"/>
      <pageSetup paperSize="9" orientation="landscape" r:id="rId2"/>
      <headerFooter alignWithMargins="0"/>
    </customSheetView>
  </customSheetViews>
  <mergeCells count="3">
    <mergeCell ref="A3:E3"/>
    <mergeCell ref="A1:B1"/>
    <mergeCell ref="F1:G1"/>
  </mergeCells>
  <phoneticPr fontId="0" type="noConversion"/>
  <hyperlinks>
    <hyperlink ref="C1" location="Indhold!A1" display="Tilbage til indholdsoversigten"/>
    <hyperlink ref="F1" location="Indhold!A1" display="Tilbage til indholdsoversigten"/>
  </hyperlinks>
  <pageMargins left="0.75" right="0.75" top="1" bottom="1" header="0.5" footer="0.5"/>
  <pageSetup paperSize="9" orientation="landscape"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9"/>
  <sheetViews>
    <sheetView zoomScaleNormal="100" workbookViewId="0">
      <selection sqref="A1:D1"/>
    </sheetView>
  </sheetViews>
  <sheetFormatPr defaultColWidth="9.28515625" defaultRowHeight="12.75"/>
  <cols>
    <col min="1" max="1" width="77.7109375" style="282" bestFit="1" customWidth="1"/>
    <col min="2" max="2" width="10.5703125" style="282" bestFit="1" customWidth="1"/>
    <col min="3" max="3" width="15.5703125" style="282" bestFit="1" customWidth="1"/>
    <col min="4" max="4" width="14.85546875" style="282" bestFit="1" customWidth="1"/>
    <col min="5" max="5" width="13.5703125" style="282" customWidth="1"/>
    <col min="6" max="6" width="12.28515625" style="282" customWidth="1"/>
    <col min="7" max="7" width="17" style="282" bestFit="1" customWidth="1"/>
    <col min="8" max="8" width="11.28515625" style="282" bestFit="1" customWidth="1"/>
    <col min="9" max="16384" width="9.28515625" style="282"/>
  </cols>
  <sheetData>
    <row r="1" spans="1:6" ht="21" thickBot="1">
      <c r="A1" s="978" t="s">
        <v>847</v>
      </c>
      <c r="B1" s="979"/>
      <c r="C1" s="979"/>
      <c r="D1" s="979"/>
      <c r="E1" s="982" t="s">
        <v>79</v>
      </c>
      <c r="F1" s="983"/>
    </row>
    <row r="2" spans="1:6" ht="12.75" customHeight="1"/>
    <row r="3" spans="1:6" ht="13.5" thickBot="1"/>
    <row r="4" spans="1:6" s="427" customFormat="1" ht="13.5" thickBot="1">
      <c r="A4" s="970" t="s">
        <v>558</v>
      </c>
      <c r="B4" s="971"/>
      <c r="C4" s="971"/>
      <c r="D4" s="972"/>
    </row>
    <row r="5" spans="1:6">
      <c r="A5" s="99"/>
      <c r="B5" s="448" t="s">
        <v>253</v>
      </c>
      <c r="C5" s="448" t="s">
        <v>238</v>
      </c>
      <c r="D5" s="449" t="s">
        <v>141</v>
      </c>
    </row>
    <row r="6" spans="1:6">
      <c r="A6" s="467" t="s">
        <v>274</v>
      </c>
      <c r="B6" s="178"/>
      <c r="C6" s="178"/>
      <c r="D6" s="433"/>
    </row>
    <row r="7" spans="1:6">
      <c r="A7" s="467"/>
      <c r="B7" s="195"/>
      <c r="C7" s="195"/>
      <c r="D7" s="468"/>
    </row>
    <row r="8" spans="1:6">
      <c r="A8" s="467" t="s">
        <v>799</v>
      </c>
      <c r="B8" s="388">
        <v>25765</v>
      </c>
      <c r="C8" s="183"/>
      <c r="D8" s="469"/>
    </row>
    <row r="9" spans="1:6">
      <c r="A9" s="467" t="s">
        <v>800</v>
      </c>
      <c r="B9" s="388">
        <v>13564</v>
      </c>
      <c r="C9" s="183"/>
      <c r="D9" s="469"/>
    </row>
    <row r="10" spans="1:6">
      <c r="A10" s="467" t="s">
        <v>209</v>
      </c>
      <c r="B10" s="388">
        <v>41915</v>
      </c>
      <c r="C10" s="183"/>
      <c r="D10" s="469"/>
    </row>
    <row r="11" spans="1:6">
      <c r="A11" s="470" t="s">
        <v>371</v>
      </c>
      <c r="B11" s="388">
        <v>11685</v>
      </c>
      <c r="C11" s="183"/>
      <c r="D11" s="469"/>
    </row>
    <row r="12" spans="1:6">
      <c r="A12" s="467" t="s">
        <v>801</v>
      </c>
      <c r="B12" s="388">
        <v>35181</v>
      </c>
      <c r="C12" s="183"/>
      <c r="D12" s="433"/>
    </row>
    <row r="13" spans="1:6">
      <c r="A13" s="467" t="s">
        <v>802</v>
      </c>
      <c r="B13" s="388">
        <v>33896</v>
      </c>
      <c r="C13" s="183"/>
      <c r="D13" s="469"/>
    </row>
    <row r="14" spans="1:6">
      <c r="A14" s="99"/>
      <c r="B14" s="847"/>
      <c r="C14" s="183"/>
      <c r="D14" s="469"/>
    </row>
    <row r="15" spans="1:6">
      <c r="A15" s="467" t="s">
        <v>372</v>
      </c>
      <c r="B15" s="388">
        <v>9663</v>
      </c>
      <c r="C15" s="183"/>
      <c r="D15" s="471"/>
    </row>
    <row r="16" spans="1:6">
      <c r="A16" s="467"/>
      <c r="B16" s="183"/>
      <c r="C16" s="183"/>
      <c r="D16" s="471"/>
    </row>
    <row r="17" spans="1:4">
      <c r="A17" s="467" t="s">
        <v>155</v>
      </c>
      <c r="B17" s="197"/>
      <c r="C17" s="197"/>
      <c r="D17" s="853">
        <v>94349</v>
      </c>
    </row>
    <row r="18" spans="1:4">
      <c r="A18" s="467"/>
      <c r="B18" s="183"/>
      <c r="C18" s="183"/>
      <c r="D18" s="471"/>
    </row>
    <row r="19" spans="1:4">
      <c r="A19" s="467" t="s">
        <v>44</v>
      </c>
      <c r="B19" s="183"/>
      <c r="C19" s="388">
        <v>49399</v>
      </c>
      <c r="D19" s="469"/>
    </row>
    <row r="20" spans="1:4">
      <c r="A20" s="467" t="s">
        <v>45</v>
      </c>
      <c r="B20" s="183"/>
      <c r="C20" s="388">
        <v>10783</v>
      </c>
      <c r="D20" s="469"/>
    </row>
    <row r="21" spans="1:4">
      <c r="A21" s="467"/>
      <c r="B21" s="183"/>
      <c r="C21" s="183"/>
      <c r="D21" s="469"/>
    </row>
    <row r="22" spans="1:4">
      <c r="A22" s="472" t="s">
        <v>210</v>
      </c>
      <c r="B22" s="177"/>
      <c r="C22" s="183"/>
      <c r="D22" s="469"/>
    </row>
    <row r="23" spans="1:4">
      <c r="A23" s="473" t="s">
        <v>291</v>
      </c>
      <c r="B23" s="388">
        <v>18265</v>
      </c>
      <c r="C23" s="183"/>
      <c r="D23" s="469"/>
    </row>
    <row r="24" spans="1:4">
      <c r="A24" s="473" t="s">
        <v>292</v>
      </c>
      <c r="B24" s="388">
        <v>12960</v>
      </c>
      <c r="C24" s="183"/>
      <c r="D24" s="471"/>
    </row>
    <row r="25" spans="1:4">
      <c r="A25" s="467"/>
      <c r="B25" s="183"/>
      <c r="C25" s="183"/>
      <c r="D25" s="469"/>
    </row>
    <row r="26" spans="1:4">
      <c r="A26" s="474" t="s">
        <v>420</v>
      </c>
      <c r="B26" s="183"/>
      <c r="C26" s="183"/>
      <c r="D26" s="434"/>
    </row>
    <row r="27" spans="1:4">
      <c r="A27" s="450" t="s">
        <v>345</v>
      </c>
      <c r="B27" s="388">
        <v>63389</v>
      </c>
      <c r="C27" s="183"/>
      <c r="D27" s="434"/>
    </row>
    <row r="28" spans="1:4">
      <c r="A28" s="450" t="s">
        <v>402</v>
      </c>
      <c r="B28" s="388">
        <v>93806</v>
      </c>
      <c r="C28" s="183"/>
      <c r="D28" s="434"/>
    </row>
    <row r="29" spans="1:4">
      <c r="A29" s="475"/>
      <c r="B29" s="183"/>
      <c r="C29" s="183"/>
      <c r="D29" s="434"/>
    </row>
    <row r="30" spans="1:4">
      <c r="A30" s="476" t="s">
        <v>421</v>
      </c>
      <c r="B30" s="183"/>
      <c r="C30" s="183"/>
      <c r="D30" s="434"/>
    </row>
    <row r="31" spans="1:4">
      <c r="A31" s="450" t="s">
        <v>422</v>
      </c>
      <c r="B31" s="388">
        <v>23500</v>
      </c>
      <c r="C31" s="183"/>
      <c r="D31" s="434"/>
    </row>
    <row r="32" spans="1:4">
      <c r="A32" s="450" t="s">
        <v>423</v>
      </c>
      <c r="B32" s="847"/>
      <c r="C32" s="388">
        <v>35733</v>
      </c>
      <c r="D32" s="434"/>
    </row>
    <row r="33" spans="1:4">
      <c r="A33" s="450" t="s">
        <v>424</v>
      </c>
      <c r="B33" s="847"/>
      <c r="C33" s="388">
        <v>53599</v>
      </c>
      <c r="D33" s="434"/>
    </row>
    <row r="34" spans="1:4">
      <c r="A34" s="477"/>
      <c r="B34" s="181"/>
      <c r="C34" s="182"/>
      <c r="D34" s="435"/>
    </row>
    <row r="35" spans="1:4">
      <c r="A35" s="478" t="s">
        <v>302</v>
      </c>
      <c r="B35" s="176"/>
      <c r="C35" s="176"/>
      <c r="D35" s="479"/>
    </row>
    <row r="36" spans="1:4" ht="13.5" thickBot="1">
      <c r="A36" s="363"/>
      <c r="B36" s="198"/>
      <c r="C36" s="198"/>
      <c r="D36" s="480"/>
    </row>
    <row r="37" spans="1:4" ht="13.5" thickBot="1">
      <c r="A37" s="481" t="s">
        <v>843</v>
      </c>
      <c r="B37" s="188"/>
      <c r="C37" s="187"/>
      <c r="D37" s="433"/>
    </row>
    <row r="38" spans="1:4">
      <c r="A38" s="482"/>
      <c r="B38" s="253"/>
      <c r="C38" s="2"/>
      <c r="D38" s="483"/>
    </row>
    <row r="39" spans="1:4">
      <c r="A39" s="484" t="s">
        <v>246</v>
      </c>
      <c r="B39" s="199" t="s">
        <v>291</v>
      </c>
      <c r="C39" s="199" t="s">
        <v>292</v>
      </c>
      <c r="D39" s="433"/>
    </row>
    <row r="40" spans="1:4">
      <c r="A40" s="485" t="s">
        <v>289</v>
      </c>
      <c r="B40" s="333">
        <v>1090</v>
      </c>
      <c r="C40">
        <v>690</v>
      </c>
      <c r="D40" s="433"/>
    </row>
    <row r="41" spans="1:4">
      <c r="A41" s="485" t="s">
        <v>290</v>
      </c>
      <c r="B41" s="333">
        <v>1240</v>
      </c>
      <c r="C41">
        <v>760</v>
      </c>
      <c r="D41" s="433"/>
    </row>
    <row r="42" spans="1:4">
      <c r="A42" s="485"/>
      <c r="B42" s="183"/>
      <c r="C42" s="183"/>
      <c r="D42" s="433"/>
    </row>
    <row r="43" spans="1:4">
      <c r="A43" s="484" t="s">
        <v>247</v>
      </c>
      <c r="B43" s="199" t="s">
        <v>291</v>
      </c>
      <c r="C43" s="199" t="s">
        <v>292</v>
      </c>
      <c r="D43" s="433"/>
    </row>
    <row r="44" spans="1:4">
      <c r="A44" s="485" t="s">
        <v>289</v>
      </c>
      <c r="B44">
        <v>590</v>
      </c>
      <c r="C44">
        <v>320</v>
      </c>
      <c r="D44" s="433"/>
    </row>
    <row r="45" spans="1:4" ht="13.5" thickBot="1">
      <c r="A45" s="486" t="s">
        <v>290</v>
      </c>
      <c r="B45" s="3">
        <v>740</v>
      </c>
      <c r="C45" s="3">
        <v>410</v>
      </c>
      <c r="D45" s="487"/>
    </row>
    <row r="46" spans="1:4">
      <c r="A46" s="178"/>
      <c r="B46" s="182"/>
      <c r="C46" s="182"/>
      <c r="D46" s="190"/>
    </row>
    <row r="47" spans="1:4" s="427" customFormat="1" ht="13.5" thickBot="1">
      <c r="A47" s="178"/>
      <c r="B47" s="182"/>
      <c r="C47" s="182"/>
      <c r="D47" s="190"/>
    </row>
    <row r="48" spans="1:4" s="427" customFormat="1" ht="13.5" thickBot="1">
      <c r="A48" s="970" t="s">
        <v>557</v>
      </c>
      <c r="B48" s="971"/>
      <c r="C48" s="971"/>
      <c r="D48" s="972"/>
    </row>
    <row r="49" spans="1:4">
      <c r="A49" s="99"/>
      <c r="B49" s="448" t="s">
        <v>253</v>
      </c>
      <c r="C49" s="448" t="s">
        <v>238</v>
      </c>
      <c r="D49" s="449" t="s">
        <v>141</v>
      </c>
    </row>
    <row r="50" spans="1:4">
      <c r="A50" s="99"/>
      <c r="B50" s="847"/>
      <c r="C50" s="847"/>
      <c r="D50" s="848"/>
    </row>
    <row r="51" spans="1:4">
      <c r="A51" s="467" t="s">
        <v>430</v>
      </c>
      <c r="B51" s="197"/>
      <c r="C51" s="197"/>
      <c r="D51" s="853">
        <v>594927</v>
      </c>
    </row>
    <row r="52" spans="1:4" ht="13.5" thickBot="1">
      <c r="A52" s="488"/>
      <c r="B52" s="232"/>
      <c r="C52" s="232"/>
      <c r="D52" s="487"/>
    </row>
    <row r="53" spans="1:4" s="427" customFormat="1">
      <c r="A53" s="178"/>
      <c r="B53" s="178"/>
      <c r="C53" s="178"/>
      <c r="D53" s="178"/>
    </row>
    <row r="54" spans="1:4" s="427" customFormat="1" ht="13.5" thickBot="1">
      <c r="A54" s="178"/>
      <c r="B54" s="178"/>
      <c r="C54" s="178"/>
      <c r="D54" s="178"/>
    </row>
    <row r="55" spans="1:4" ht="13.5" thickBot="1">
      <c r="A55" s="970" t="s">
        <v>556</v>
      </c>
      <c r="B55" s="971"/>
      <c r="C55" s="971"/>
      <c r="D55" s="972"/>
    </row>
    <row r="56" spans="1:4">
      <c r="A56" s="482"/>
      <c r="B56" s="200"/>
      <c r="C56" s="201"/>
      <c r="D56" s="433"/>
    </row>
    <row r="57" spans="1:4">
      <c r="A57" s="485" t="s">
        <v>303</v>
      </c>
      <c r="B57" s="333">
        <v>40997</v>
      </c>
      <c r="C57" s="253"/>
      <c r="D57" s="433"/>
    </row>
    <row r="58" spans="1:4" ht="13.5" thickBot="1">
      <c r="A58" s="489"/>
      <c r="B58" s="490"/>
      <c r="C58" s="491"/>
      <c r="D58" s="487"/>
    </row>
    <row r="59" spans="1:4">
      <c r="A59" s="183"/>
      <c r="B59" s="284"/>
      <c r="C59" s="183"/>
      <c r="D59" s="170"/>
    </row>
  </sheetData>
  <customSheetViews>
    <customSheetView guid="{4815BE6A-DAE3-4DF6-B77E-1B568730B529}" fitToPage="1">
      <selection activeCell="D51" sqref="D51"/>
      <pageMargins left="0.75" right="0.75" top="1" bottom="1" header="0.5" footer="0.5"/>
      <pageSetup paperSize="9" fitToHeight="0" orientation="landscape" r:id="rId1"/>
      <headerFooter alignWithMargins="0"/>
    </customSheetView>
    <customSheetView guid="{F165901F-2ED3-463B-B2D8-F03C10664774}" fitToPage="1">
      <selection sqref="A1:D1"/>
      <pageMargins left="0.75" right="0.75" top="1" bottom="1" header="0.5" footer="0.5"/>
      <pageSetup paperSize="9" fitToHeight="0" orientation="landscape" r:id="rId2"/>
      <headerFooter alignWithMargins="0"/>
    </customSheetView>
  </customSheetViews>
  <mergeCells count="5">
    <mergeCell ref="A55:D55"/>
    <mergeCell ref="E1:F1"/>
    <mergeCell ref="A1:D1"/>
    <mergeCell ref="A4:D4"/>
    <mergeCell ref="A48:D48"/>
  </mergeCells>
  <hyperlinks>
    <hyperlink ref="E1" location="Indhold!A1" display="Tilbage til indholdsoversigten"/>
  </hyperlinks>
  <pageMargins left="0.75" right="0.75" top="1" bottom="1" header="0.5" footer="0.5"/>
  <pageSetup paperSize="9" fitToHeight="0" orientation="landscape"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L237"/>
  <sheetViews>
    <sheetView topLeftCell="A184" zoomScaleNormal="100" workbookViewId="0">
      <selection sqref="A1:G1"/>
    </sheetView>
  </sheetViews>
  <sheetFormatPr defaultRowHeight="12.75"/>
  <cols>
    <col min="1" max="1" width="8" customWidth="1"/>
    <col min="2" max="2" width="58.28515625" customWidth="1"/>
    <col min="3" max="3" width="13.42578125" customWidth="1"/>
    <col min="4" max="4" width="12.42578125" customWidth="1"/>
    <col min="5" max="5" width="10.7109375" customWidth="1"/>
    <col min="6" max="6" width="10.28515625" customWidth="1"/>
    <col min="7" max="7" width="13.28515625" customWidth="1"/>
    <col min="8" max="8" width="10.7109375" customWidth="1"/>
    <col min="9" max="9" width="12.28515625" customWidth="1"/>
    <col min="10" max="10" width="10.7109375" customWidth="1"/>
    <col min="11" max="11" width="10.28515625" customWidth="1"/>
    <col min="12" max="12" width="40.7109375" customWidth="1"/>
    <col min="13" max="13" width="9.42578125" customWidth="1"/>
    <col min="14" max="14" width="9.7109375" customWidth="1"/>
    <col min="15" max="15" width="9.42578125" customWidth="1"/>
    <col min="19" max="19" width="13.42578125" customWidth="1"/>
    <col min="20" max="20" width="14.28515625" customWidth="1"/>
    <col min="21" max="21" width="13.42578125" customWidth="1"/>
    <col min="22" max="22" width="11.7109375" customWidth="1"/>
    <col min="23" max="23" width="12.42578125" customWidth="1"/>
    <col min="24" max="24" width="11.7109375" customWidth="1"/>
  </cols>
  <sheetData>
    <row r="1" spans="1:12" ht="21" thickBot="1">
      <c r="A1" s="978" t="s">
        <v>847</v>
      </c>
      <c r="B1" s="979"/>
      <c r="C1" s="979"/>
      <c r="D1" s="979"/>
      <c r="E1" s="979"/>
      <c r="F1" s="979"/>
      <c r="G1" s="979"/>
      <c r="H1" s="976" t="s">
        <v>79</v>
      </c>
      <c r="I1" s="976"/>
      <c r="J1" s="977"/>
    </row>
    <row r="2" spans="1:12" s="427" customFormat="1" ht="20.25">
      <c r="A2" s="440"/>
      <c r="B2" s="440"/>
      <c r="C2" s="253"/>
      <c r="D2" s="441"/>
      <c r="E2" s="441"/>
      <c r="F2" s="441"/>
    </row>
    <row r="3" spans="1:12" s="427" customFormat="1" ht="21" thickBot="1">
      <c r="A3" s="440"/>
      <c r="B3" s="440"/>
      <c r="C3" s="253"/>
      <c r="D3" s="441"/>
      <c r="E3" s="441"/>
      <c r="F3" s="441"/>
      <c r="G3" s="253"/>
      <c r="H3" s="253"/>
      <c r="I3" s="253"/>
      <c r="J3" s="253"/>
      <c r="K3" s="253"/>
      <c r="L3" s="253"/>
    </row>
    <row r="4" spans="1:12" s="59" customFormat="1" ht="13.5" thickBot="1">
      <c r="A4" s="970" t="s">
        <v>803</v>
      </c>
      <c r="B4" s="971"/>
      <c r="C4" s="971"/>
      <c r="D4" s="971"/>
      <c r="E4" s="971"/>
      <c r="F4" s="971"/>
      <c r="G4" s="971"/>
      <c r="H4" s="971"/>
      <c r="I4" s="971"/>
      <c r="J4" s="972"/>
      <c r="K4" s="354"/>
      <c r="L4" s="354"/>
    </row>
    <row r="5" spans="1:12" s="59" customFormat="1">
      <c r="A5" s="495"/>
      <c r="B5" s="496"/>
      <c r="C5" s="354"/>
      <c r="D5" s="191"/>
      <c r="E5" s="191"/>
      <c r="F5" s="191"/>
      <c r="G5" s="354"/>
      <c r="H5" s="354"/>
      <c r="I5" s="354"/>
      <c r="J5" s="497"/>
      <c r="K5" s="354"/>
      <c r="L5" s="266"/>
    </row>
    <row r="6" spans="1:12">
      <c r="A6" s="498"/>
      <c r="B6" s="267" t="s">
        <v>41</v>
      </c>
      <c r="C6" s="984" t="s">
        <v>42</v>
      </c>
      <c r="D6" s="984"/>
      <c r="E6" s="984"/>
      <c r="F6" s="985"/>
      <c r="G6" s="986" t="s">
        <v>43</v>
      </c>
      <c r="H6" s="984"/>
      <c r="I6" s="984"/>
      <c r="J6" s="987"/>
      <c r="K6" s="354"/>
    </row>
    <row r="7" spans="1:12" ht="27.75" customHeight="1">
      <c r="A7" s="499" t="s">
        <v>148</v>
      </c>
      <c r="B7" s="268" t="s">
        <v>264</v>
      </c>
      <c r="C7" s="269" t="s">
        <v>191</v>
      </c>
      <c r="D7" s="269" t="s">
        <v>149</v>
      </c>
      <c r="E7" s="269" t="s">
        <v>192</v>
      </c>
      <c r="F7" s="269" t="s">
        <v>137</v>
      </c>
      <c r="G7" s="355" t="s">
        <v>191</v>
      </c>
      <c r="H7" s="269" t="s">
        <v>149</v>
      </c>
      <c r="I7" s="269" t="s">
        <v>192</v>
      </c>
      <c r="J7" s="500" t="s">
        <v>137</v>
      </c>
      <c r="K7" s="253"/>
      <c r="L7" s="269"/>
    </row>
    <row r="8" spans="1:12">
      <c r="A8" s="501" t="s">
        <v>150</v>
      </c>
      <c r="B8" s="270"/>
      <c r="C8" s="493" t="s">
        <v>266</v>
      </c>
      <c r="D8" s="493" t="s">
        <v>279</v>
      </c>
      <c r="E8" s="493" t="s">
        <v>266</v>
      </c>
      <c r="F8" s="493" t="s">
        <v>267</v>
      </c>
      <c r="G8" s="494" t="s">
        <v>266</v>
      </c>
      <c r="H8" s="493" t="s">
        <v>279</v>
      </c>
      <c r="I8" s="493" t="s">
        <v>266</v>
      </c>
      <c r="J8" s="502" t="s">
        <v>267</v>
      </c>
      <c r="K8" s="353"/>
      <c r="L8" s="353"/>
    </row>
    <row r="9" spans="1:12" ht="14.25">
      <c r="A9" s="503">
        <v>327</v>
      </c>
      <c r="B9" s="34" t="s">
        <v>376</v>
      </c>
      <c r="C9" s="333">
        <v>55210</v>
      </c>
      <c r="D9" s="9">
        <v>0</v>
      </c>
      <c r="E9" s="333">
        <v>6810</v>
      </c>
      <c r="F9" s="333">
        <v>7820</v>
      </c>
      <c r="G9" s="836">
        <f>C9*1.05</f>
        <v>57970.5</v>
      </c>
      <c r="H9" s="9">
        <v>0</v>
      </c>
      <c r="I9" s="9">
        <f>E9*1.1</f>
        <v>7491.0000000000009</v>
      </c>
      <c r="J9" s="837">
        <f>F9*1.19</f>
        <v>9305.7999999999993</v>
      </c>
      <c r="K9" s="353"/>
      <c r="L9" s="356"/>
    </row>
    <row r="10" spans="1:12" ht="14.25">
      <c r="A10" s="503">
        <v>427</v>
      </c>
      <c r="B10" s="34" t="s">
        <v>703</v>
      </c>
      <c r="C10" s="333">
        <v>55210</v>
      </c>
      <c r="D10" s="9">
        <v>0</v>
      </c>
      <c r="E10" s="333">
        <v>6810</v>
      </c>
      <c r="F10" s="333">
        <v>7820</v>
      </c>
      <c r="G10" s="836">
        <f>C10*1.05</f>
        <v>57970.5</v>
      </c>
      <c r="H10" s="9">
        <v>0</v>
      </c>
      <c r="I10" s="9">
        <f>E10*1.1</f>
        <v>7491.0000000000009</v>
      </c>
      <c r="J10" s="837">
        <f>F10*1.19</f>
        <v>9305.7999999999993</v>
      </c>
      <c r="K10" s="353"/>
      <c r="L10" s="356"/>
    </row>
    <row r="11" spans="1:12" ht="14.25">
      <c r="A11" s="503">
        <v>326</v>
      </c>
      <c r="B11" s="34" t="s">
        <v>377</v>
      </c>
      <c r="C11" s="333">
        <v>76440</v>
      </c>
      <c r="D11" s="9">
        <v>0</v>
      </c>
      <c r="E11" s="333">
        <v>10720</v>
      </c>
      <c r="F11" s="333">
        <v>23340</v>
      </c>
      <c r="G11" s="836">
        <f>C11*1.07</f>
        <v>81790.8</v>
      </c>
      <c r="H11" s="9">
        <v>0</v>
      </c>
      <c r="I11" s="9">
        <f>E11*1.1</f>
        <v>11792.000000000002</v>
      </c>
      <c r="J11" s="837">
        <f>F11*1.19</f>
        <v>27774.6</v>
      </c>
      <c r="K11" s="353"/>
      <c r="L11" s="356"/>
    </row>
    <row r="12" spans="1:12" ht="14.25">
      <c r="A12" s="503">
        <v>328</v>
      </c>
      <c r="B12" s="34" t="s">
        <v>408</v>
      </c>
      <c r="C12" s="333">
        <v>76440</v>
      </c>
      <c r="D12" s="9">
        <v>0</v>
      </c>
      <c r="E12" s="333">
        <v>10720</v>
      </c>
      <c r="F12" s="333">
        <v>23340</v>
      </c>
      <c r="G12" s="836">
        <f>C12*1.07</f>
        <v>81790.8</v>
      </c>
      <c r="H12" s="9">
        <v>0</v>
      </c>
      <c r="I12" s="9">
        <f>E12*1.11</f>
        <v>11899.2</v>
      </c>
      <c r="J12" s="837">
        <f>F12*1.19</f>
        <v>27774.6</v>
      </c>
      <c r="K12" s="353"/>
      <c r="L12" s="356"/>
    </row>
    <row r="13" spans="1:12" ht="14.25">
      <c r="A13" s="503">
        <v>329</v>
      </c>
      <c r="B13" s="34" t="s">
        <v>359</v>
      </c>
      <c r="C13" s="333">
        <v>76440</v>
      </c>
      <c r="D13" s="9">
        <v>0</v>
      </c>
      <c r="E13" s="333">
        <v>10720</v>
      </c>
      <c r="F13" s="333">
        <v>18330</v>
      </c>
      <c r="G13" s="836">
        <f t="shared" ref="G13:G16" si="0">C13*1.07</f>
        <v>81790.8</v>
      </c>
      <c r="H13" s="9">
        <v>0</v>
      </c>
      <c r="I13" s="9">
        <f t="shared" ref="I13:I16" si="1">E13*1.11</f>
        <v>11899.2</v>
      </c>
      <c r="J13" s="837">
        <f t="shared" ref="J13:J28" si="2">F13*1.19</f>
        <v>21812.7</v>
      </c>
      <c r="K13" s="353"/>
      <c r="L13" s="356"/>
    </row>
    <row r="14" spans="1:12" ht="14.25">
      <c r="A14" s="503">
        <v>426</v>
      </c>
      <c r="B14" s="34" t="s">
        <v>705</v>
      </c>
      <c r="C14" s="333">
        <v>76440</v>
      </c>
      <c r="D14" s="9">
        <v>0</v>
      </c>
      <c r="E14" s="333">
        <v>10720</v>
      </c>
      <c r="F14" s="333">
        <v>23340</v>
      </c>
      <c r="G14" s="836">
        <f t="shared" si="0"/>
        <v>81790.8</v>
      </c>
      <c r="H14" s="9">
        <v>0</v>
      </c>
      <c r="I14" s="9">
        <f t="shared" si="1"/>
        <v>11899.2</v>
      </c>
      <c r="J14" s="837">
        <f t="shared" si="2"/>
        <v>27774.6</v>
      </c>
      <c r="K14" s="353"/>
      <c r="L14" s="356"/>
    </row>
    <row r="15" spans="1:12" ht="14.25">
      <c r="A15" s="503">
        <v>428</v>
      </c>
      <c r="B15" s="34" t="s">
        <v>704</v>
      </c>
      <c r="C15" s="333">
        <v>76440</v>
      </c>
      <c r="D15" s="9">
        <v>0</v>
      </c>
      <c r="E15" s="333">
        <v>10720</v>
      </c>
      <c r="F15" s="333">
        <v>23340</v>
      </c>
      <c r="G15" s="836">
        <f t="shared" si="0"/>
        <v>81790.8</v>
      </c>
      <c r="H15" s="9">
        <v>0</v>
      </c>
      <c r="I15" s="9">
        <f t="shared" si="1"/>
        <v>11899.2</v>
      </c>
      <c r="J15" s="837">
        <f t="shared" si="2"/>
        <v>27774.6</v>
      </c>
      <c r="K15" s="353"/>
      <c r="L15" s="356"/>
    </row>
    <row r="16" spans="1:12" ht="14.25">
      <c r="A16" s="503">
        <v>429</v>
      </c>
      <c r="B16" s="34" t="s">
        <v>706</v>
      </c>
      <c r="C16" s="333">
        <v>76440</v>
      </c>
      <c r="D16" s="9">
        <v>0</v>
      </c>
      <c r="E16" s="333">
        <v>10720</v>
      </c>
      <c r="F16" s="333">
        <v>18330</v>
      </c>
      <c r="G16" s="836">
        <f t="shared" si="0"/>
        <v>81790.8</v>
      </c>
      <c r="H16" s="9">
        <v>0</v>
      </c>
      <c r="I16" s="9">
        <f t="shared" si="1"/>
        <v>11899.2</v>
      </c>
      <c r="J16" s="837">
        <f t="shared" si="2"/>
        <v>21812.7</v>
      </c>
      <c r="K16" s="353"/>
      <c r="L16" s="356"/>
    </row>
    <row r="17" spans="1:12" ht="14.25">
      <c r="A17" s="503">
        <v>15</v>
      </c>
      <c r="B17" s="34" t="s">
        <v>747</v>
      </c>
      <c r="C17" s="333">
        <v>50190</v>
      </c>
      <c r="D17" s="333">
        <v>2910</v>
      </c>
      <c r="E17" s="333">
        <v>6810</v>
      </c>
      <c r="F17" s="333">
        <v>7520</v>
      </c>
      <c r="G17" s="836">
        <f>C17*1.05</f>
        <v>52699.5</v>
      </c>
      <c r="H17" s="9">
        <f>D17*1.05</f>
        <v>3055.5</v>
      </c>
      <c r="I17" s="9">
        <f>E17*1.1</f>
        <v>7491.0000000000009</v>
      </c>
      <c r="J17" s="837">
        <f t="shared" si="2"/>
        <v>8948.7999999999993</v>
      </c>
      <c r="K17" s="353"/>
      <c r="L17" s="356"/>
    </row>
    <row r="18" spans="1:12" ht="14.25">
      <c r="A18" s="503">
        <v>334</v>
      </c>
      <c r="B18" s="34" t="s">
        <v>378</v>
      </c>
      <c r="C18" s="333">
        <v>60430</v>
      </c>
      <c r="D18" s="333">
        <v>2910</v>
      </c>
      <c r="E18" s="333">
        <v>6810</v>
      </c>
      <c r="F18" s="333">
        <v>7520</v>
      </c>
      <c r="G18" s="836">
        <f t="shared" ref="G18:G27" si="3">C18*1.05</f>
        <v>63451.5</v>
      </c>
      <c r="H18" s="9">
        <f t="shared" ref="H18:H27" si="4">D18*1.05</f>
        <v>3055.5</v>
      </c>
      <c r="I18" s="9">
        <f t="shared" ref="I18:I30" si="5">E18*1.1</f>
        <v>7491.0000000000009</v>
      </c>
      <c r="J18" s="837">
        <f t="shared" si="2"/>
        <v>8948.7999999999993</v>
      </c>
      <c r="K18" s="353"/>
      <c r="L18" s="356"/>
    </row>
    <row r="19" spans="1:12" ht="14.25">
      <c r="A19" s="503">
        <v>1911</v>
      </c>
      <c r="B19" s="34" t="s">
        <v>529</v>
      </c>
      <c r="C19" s="333">
        <v>50190</v>
      </c>
      <c r="D19" s="333">
        <v>2910</v>
      </c>
      <c r="E19" s="333">
        <v>6810</v>
      </c>
      <c r="F19" s="333">
        <v>7520</v>
      </c>
      <c r="G19" s="836">
        <f t="shared" si="3"/>
        <v>52699.5</v>
      </c>
      <c r="H19" s="9">
        <f t="shared" si="4"/>
        <v>3055.5</v>
      </c>
      <c r="I19" s="9">
        <f t="shared" si="5"/>
        <v>7491.0000000000009</v>
      </c>
      <c r="J19" s="837">
        <f t="shared" si="2"/>
        <v>8948.7999999999993</v>
      </c>
      <c r="K19" s="353"/>
      <c r="L19" s="356"/>
    </row>
    <row r="20" spans="1:12" ht="14.25">
      <c r="A20" s="503">
        <v>1912</v>
      </c>
      <c r="B20" s="34" t="s">
        <v>317</v>
      </c>
      <c r="C20" s="333">
        <v>50190</v>
      </c>
      <c r="D20" s="333">
        <v>2910</v>
      </c>
      <c r="E20" s="333">
        <v>6810</v>
      </c>
      <c r="F20" s="333">
        <v>7520</v>
      </c>
      <c r="G20" s="836">
        <f t="shared" si="3"/>
        <v>52699.5</v>
      </c>
      <c r="H20" s="9">
        <f t="shared" si="4"/>
        <v>3055.5</v>
      </c>
      <c r="I20" s="9">
        <f t="shared" si="5"/>
        <v>7491.0000000000009</v>
      </c>
      <c r="J20" s="837">
        <f t="shared" si="2"/>
        <v>8948.7999999999993</v>
      </c>
      <c r="K20" s="353"/>
      <c r="L20" s="356"/>
    </row>
    <row r="21" spans="1:12" ht="14.25">
      <c r="A21" s="503">
        <v>1922</v>
      </c>
      <c r="B21" s="34" t="s">
        <v>282</v>
      </c>
      <c r="C21" s="333">
        <v>50190</v>
      </c>
      <c r="D21" s="333">
        <v>2910</v>
      </c>
      <c r="E21" s="333">
        <v>6810</v>
      </c>
      <c r="F21" s="333">
        <v>7520</v>
      </c>
      <c r="G21" s="836">
        <f t="shared" si="3"/>
        <v>52699.5</v>
      </c>
      <c r="H21" s="9">
        <f t="shared" si="4"/>
        <v>3055.5</v>
      </c>
      <c r="I21" s="9">
        <f t="shared" si="5"/>
        <v>7491.0000000000009</v>
      </c>
      <c r="J21" s="837">
        <f t="shared" si="2"/>
        <v>8948.7999999999993</v>
      </c>
      <c r="K21" s="353"/>
      <c r="L21" s="356"/>
    </row>
    <row r="22" spans="1:12" ht="14.25">
      <c r="A22" s="503">
        <v>1932</v>
      </c>
      <c r="B22" s="34" t="s">
        <v>748</v>
      </c>
      <c r="C22" s="333">
        <v>60430</v>
      </c>
      <c r="D22" s="333">
        <v>2910</v>
      </c>
      <c r="E22" s="333">
        <v>6810</v>
      </c>
      <c r="F22" s="333">
        <v>7520</v>
      </c>
      <c r="G22" s="836">
        <f t="shared" si="3"/>
        <v>63451.5</v>
      </c>
      <c r="H22" s="9">
        <f t="shared" si="4"/>
        <v>3055.5</v>
      </c>
      <c r="I22" s="9">
        <f t="shared" si="5"/>
        <v>7491.0000000000009</v>
      </c>
      <c r="J22" s="837">
        <f t="shared" si="2"/>
        <v>8948.7999999999993</v>
      </c>
      <c r="K22" s="353"/>
      <c r="L22" s="356"/>
    </row>
    <row r="23" spans="1:12" ht="14.25">
      <c r="A23" s="503">
        <v>1942</v>
      </c>
      <c r="B23" s="34" t="s">
        <v>710</v>
      </c>
      <c r="C23" s="333">
        <v>50190</v>
      </c>
      <c r="D23" s="333">
        <v>2910</v>
      </c>
      <c r="E23" s="333">
        <v>6810</v>
      </c>
      <c r="F23" s="333">
        <v>7520</v>
      </c>
      <c r="G23" s="836">
        <f t="shared" si="3"/>
        <v>52699.5</v>
      </c>
      <c r="H23" s="9">
        <f t="shared" si="4"/>
        <v>3055.5</v>
      </c>
      <c r="I23" s="9">
        <f t="shared" si="5"/>
        <v>7491.0000000000009</v>
      </c>
      <c r="J23" s="837">
        <f t="shared" si="2"/>
        <v>8948.7999999999993</v>
      </c>
      <c r="K23" s="353"/>
      <c r="L23" s="356"/>
    </row>
    <row r="24" spans="1:12" ht="14.25">
      <c r="A24" s="503">
        <v>1952</v>
      </c>
      <c r="B24" s="34" t="s">
        <v>316</v>
      </c>
      <c r="C24" s="333">
        <v>50190</v>
      </c>
      <c r="D24" s="333">
        <v>2910</v>
      </c>
      <c r="E24" s="333">
        <v>6810</v>
      </c>
      <c r="F24" s="333">
        <v>7520</v>
      </c>
      <c r="G24" s="836">
        <f t="shared" si="3"/>
        <v>52699.5</v>
      </c>
      <c r="H24" s="9">
        <f t="shared" si="4"/>
        <v>3055.5</v>
      </c>
      <c r="I24" s="9">
        <f t="shared" si="5"/>
        <v>7491.0000000000009</v>
      </c>
      <c r="J24" s="837">
        <f t="shared" si="2"/>
        <v>8948.7999999999993</v>
      </c>
      <c r="K24" s="353"/>
      <c r="L24" s="356"/>
    </row>
    <row r="25" spans="1:12" ht="14.25">
      <c r="A25" s="503">
        <v>1953</v>
      </c>
      <c r="B25" s="34" t="s">
        <v>707</v>
      </c>
      <c r="C25" s="333">
        <v>64170</v>
      </c>
      <c r="D25" s="333">
        <v>2910</v>
      </c>
      <c r="E25" s="333">
        <v>6810</v>
      </c>
      <c r="F25" s="333">
        <v>7520</v>
      </c>
      <c r="G25" s="836">
        <f t="shared" si="3"/>
        <v>67378.5</v>
      </c>
      <c r="H25" s="9">
        <f t="shared" si="4"/>
        <v>3055.5</v>
      </c>
      <c r="I25" s="9">
        <f t="shared" si="5"/>
        <v>7491.0000000000009</v>
      </c>
      <c r="J25" s="837">
        <f t="shared" si="2"/>
        <v>8948.7999999999993</v>
      </c>
      <c r="K25" s="353"/>
      <c r="L25" s="356"/>
    </row>
    <row r="26" spans="1:12" ht="14.25">
      <c r="A26" s="503">
        <v>1954</v>
      </c>
      <c r="B26" s="34" t="s">
        <v>709</v>
      </c>
      <c r="C26" s="333">
        <v>64170</v>
      </c>
      <c r="D26" s="333">
        <v>2910</v>
      </c>
      <c r="E26" s="333">
        <v>6810</v>
      </c>
      <c r="F26" s="333">
        <v>7520</v>
      </c>
      <c r="G26" s="836">
        <f t="shared" si="3"/>
        <v>67378.5</v>
      </c>
      <c r="H26" s="9">
        <f t="shared" si="4"/>
        <v>3055.5</v>
      </c>
      <c r="I26" s="9">
        <f t="shared" si="5"/>
        <v>7491.0000000000009</v>
      </c>
      <c r="J26" s="837">
        <f t="shared" si="2"/>
        <v>8948.7999999999993</v>
      </c>
      <c r="K26" s="353"/>
      <c r="L26" s="356"/>
    </row>
    <row r="27" spans="1:12" ht="14.25">
      <c r="A27" s="503">
        <v>1955</v>
      </c>
      <c r="B27" s="34" t="s">
        <v>708</v>
      </c>
      <c r="C27" s="333">
        <v>64170</v>
      </c>
      <c r="D27" s="333">
        <v>2910</v>
      </c>
      <c r="E27" s="333">
        <v>6810</v>
      </c>
      <c r="F27" s="333">
        <v>7520</v>
      </c>
      <c r="G27" s="836">
        <f t="shared" si="3"/>
        <v>67378.5</v>
      </c>
      <c r="H27" s="9">
        <f t="shared" si="4"/>
        <v>3055.5</v>
      </c>
      <c r="I27" s="9">
        <f t="shared" si="5"/>
        <v>7491.0000000000009</v>
      </c>
      <c r="J27" s="837">
        <f t="shared" si="2"/>
        <v>8948.7999999999993</v>
      </c>
      <c r="K27" s="353"/>
      <c r="L27" s="356"/>
    </row>
    <row r="28" spans="1:12" ht="14.25">
      <c r="A28" s="503">
        <v>330</v>
      </c>
      <c r="B28" s="34" t="s">
        <v>12</v>
      </c>
      <c r="C28" s="333">
        <v>79890</v>
      </c>
      <c r="D28" s="9">
        <v>0</v>
      </c>
      <c r="E28" s="333">
        <v>8410</v>
      </c>
      <c r="F28" s="333">
        <v>8240</v>
      </c>
      <c r="G28" s="836">
        <f>C28*1.07</f>
        <v>85482.3</v>
      </c>
      <c r="H28" s="9">
        <v>0</v>
      </c>
      <c r="I28" s="9">
        <f t="shared" si="5"/>
        <v>9251</v>
      </c>
      <c r="J28" s="837">
        <f t="shared" si="2"/>
        <v>9805.6</v>
      </c>
      <c r="K28" s="353"/>
      <c r="L28" s="382"/>
    </row>
    <row r="29" spans="1:12" ht="14.25">
      <c r="A29" s="503">
        <v>2501</v>
      </c>
      <c r="B29" s="34" t="s">
        <v>711</v>
      </c>
      <c r="C29" s="333">
        <v>66180</v>
      </c>
      <c r="D29" s="9">
        <v>0</v>
      </c>
      <c r="E29" s="333">
        <v>10910</v>
      </c>
      <c r="F29" s="333">
        <v>12030</v>
      </c>
      <c r="G29" s="836">
        <f>C29*1.05</f>
        <v>69489</v>
      </c>
      <c r="H29" s="9">
        <v>0</v>
      </c>
      <c r="I29" s="9">
        <f t="shared" si="5"/>
        <v>12001.000000000002</v>
      </c>
      <c r="J29" s="837">
        <f>F29*1.19</f>
        <v>14315.699999999999</v>
      </c>
      <c r="K29" s="353"/>
      <c r="L29" s="356"/>
    </row>
    <row r="30" spans="1:12" ht="14.25">
      <c r="A30" s="503">
        <v>39</v>
      </c>
      <c r="B30" s="34" t="s">
        <v>230</v>
      </c>
      <c r="C30" s="333">
        <v>90390</v>
      </c>
      <c r="D30" s="333">
        <v>7960</v>
      </c>
      <c r="E30" s="333">
        <v>10720</v>
      </c>
      <c r="F30" s="333">
        <v>16720</v>
      </c>
      <c r="G30" s="836">
        <f>C30*1.07</f>
        <v>96717.3</v>
      </c>
      <c r="H30" s="9">
        <f>D30*1.07</f>
        <v>8517.2000000000007</v>
      </c>
      <c r="I30" s="9">
        <f t="shared" si="5"/>
        <v>11792.000000000002</v>
      </c>
      <c r="J30" s="837">
        <f>F30*1.19</f>
        <v>19896.8</v>
      </c>
      <c r="K30" s="353"/>
      <c r="L30" s="356"/>
    </row>
    <row r="31" spans="1:12" ht="14.25">
      <c r="A31" s="503">
        <v>59</v>
      </c>
      <c r="B31" s="34" t="s">
        <v>14</v>
      </c>
      <c r="C31" s="333">
        <v>90390</v>
      </c>
      <c r="D31" s="333">
        <v>7960</v>
      </c>
      <c r="E31" s="333">
        <v>10720</v>
      </c>
      <c r="F31" s="333">
        <v>23340</v>
      </c>
      <c r="G31" s="836">
        <f t="shared" ref="G31:G94" si="6">C31*1.07</f>
        <v>96717.3</v>
      </c>
      <c r="H31" s="9">
        <f t="shared" ref="H31:H94" si="7">D31*1.07</f>
        <v>8517.2000000000007</v>
      </c>
      <c r="I31" s="9">
        <f>E31*1.11</f>
        <v>11899.2</v>
      </c>
      <c r="J31" s="837">
        <f>F31*1.19</f>
        <v>27774.6</v>
      </c>
      <c r="K31" s="353"/>
      <c r="L31" s="356"/>
    </row>
    <row r="32" spans="1:12" ht="14.25">
      <c r="A32" s="503">
        <v>92</v>
      </c>
      <c r="B32" s="34" t="s">
        <v>128</v>
      </c>
      <c r="C32" s="333">
        <v>90390</v>
      </c>
      <c r="D32" s="333">
        <v>7960</v>
      </c>
      <c r="E32" s="333">
        <v>10720</v>
      </c>
      <c r="F32" s="333">
        <v>23340</v>
      </c>
      <c r="G32" s="836">
        <f t="shared" si="6"/>
        <v>96717.3</v>
      </c>
      <c r="H32" s="9">
        <f t="shared" si="7"/>
        <v>8517.2000000000007</v>
      </c>
      <c r="I32" s="9">
        <f t="shared" ref="I32:I95" si="8">E32*1.11</f>
        <v>11899.2</v>
      </c>
      <c r="J32" s="837">
        <f>F32*1.19</f>
        <v>27774.6</v>
      </c>
      <c r="K32" s="353"/>
      <c r="L32" s="356"/>
    </row>
    <row r="33" spans="1:12" ht="14.25">
      <c r="A33" s="503">
        <v>93</v>
      </c>
      <c r="B33" s="34" t="s">
        <v>127</v>
      </c>
      <c r="C33" s="333">
        <v>90390</v>
      </c>
      <c r="D33" s="333">
        <v>7960</v>
      </c>
      <c r="E33" s="333">
        <v>10720</v>
      </c>
      <c r="F33" s="333">
        <v>23340</v>
      </c>
      <c r="G33" s="836">
        <f t="shared" si="6"/>
        <v>96717.3</v>
      </c>
      <c r="H33" s="9">
        <f t="shared" si="7"/>
        <v>8517.2000000000007</v>
      </c>
      <c r="I33" s="9">
        <f t="shared" si="8"/>
        <v>11899.2</v>
      </c>
      <c r="J33" s="837">
        <f t="shared" ref="J33:J96" si="9">F33*1.19</f>
        <v>27774.6</v>
      </c>
      <c r="K33" s="353"/>
      <c r="L33" s="356"/>
    </row>
    <row r="34" spans="1:12" ht="14.25">
      <c r="A34" s="503">
        <v>94</v>
      </c>
      <c r="B34" s="34" t="s">
        <v>328</v>
      </c>
      <c r="C34" s="333">
        <v>113450</v>
      </c>
      <c r="D34" s="333">
        <v>7960</v>
      </c>
      <c r="E34" s="333">
        <v>10720</v>
      </c>
      <c r="F34" s="333">
        <v>16720</v>
      </c>
      <c r="G34" s="836">
        <f t="shared" si="6"/>
        <v>121391.5</v>
      </c>
      <c r="H34" s="9">
        <f t="shared" si="7"/>
        <v>8517.2000000000007</v>
      </c>
      <c r="I34" s="9">
        <f t="shared" si="8"/>
        <v>11899.2</v>
      </c>
      <c r="J34" s="837">
        <f t="shared" si="9"/>
        <v>19896.8</v>
      </c>
      <c r="K34" s="353"/>
      <c r="L34" s="356"/>
    </row>
    <row r="35" spans="1:12" ht="14.25">
      <c r="A35" s="503">
        <v>336</v>
      </c>
      <c r="B35" s="34" t="s">
        <v>837</v>
      </c>
      <c r="C35" s="333">
        <v>100420</v>
      </c>
      <c r="D35" s="333">
        <v>7960</v>
      </c>
      <c r="E35" s="333">
        <v>14440</v>
      </c>
      <c r="F35" s="333">
        <v>23340</v>
      </c>
      <c r="G35" s="836">
        <f t="shared" si="6"/>
        <v>107449.40000000001</v>
      </c>
      <c r="H35" s="9">
        <f t="shared" si="7"/>
        <v>8517.2000000000007</v>
      </c>
      <c r="I35" s="9">
        <f t="shared" si="8"/>
        <v>16028.400000000001</v>
      </c>
      <c r="J35" s="837">
        <f t="shared" si="9"/>
        <v>27774.6</v>
      </c>
      <c r="K35" s="353"/>
      <c r="L35" s="356"/>
    </row>
    <row r="36" spans="1:12" ht="13.9" customHeight="1">
      <c r="A36" s="503">
        <v>388</v>
      </c>
      <c r="B36" s="34" t="s">
        <v>749</v>
      </c>
      <c r="C36" s="333">
        <v>181360</v>
      </c>
      <c r="D36" s="333">
        <v>7960</v>
      </c>
      <c r="E36" s="333">
        <v>10720</v>
      </c>
      <c r="F36" s="333">
        <v>16720</v>
      </c>
      <c r="G36" s="836">
        <f t="shared" si="6"/>
        <v>194055.2</v>
      </c>
      <c r="H36" s="9">
        <f t="shared" si="7"/>
        <v>8517.2000000000007</v>
      </c>
      <c r="I36" s="9">
        <f t="shared" si="8"/>
        <v>11899.2</v>
      </c>
      <c r="J36" s="837">
        <f t="shared" si="9"/>
        <v>19896.8</v>
      </c>
      <c r="K36" s="353"/>
      <c r="L36" s="356"/>
    </row>
    <row r="37" spans="1:12" ht="13.15" customHeight="1">
      <c r="A37" s="503">
        <v>389</v>
      </c>
      <c r="B37" s="34" t="s">
        <v>750</v>
      </c>
      <c r="C37" s="333">
        <v>100420</v>
      </c>
      <c r="D37" s="333">
        <v>7960</v>
      </c>
      <c r="E37" s="333">
        <v>10720</v>
      </c>
      <c r="F37" s="333">
        <v>16720</v>
      </c>
      <c r="G37" s="836">
        <f t="shared" si="6"/>
        <v>107449.40000000001</v>
      </c>
      <c r="H37" s="9">
        <f t="shared" si="7"/>
        <v>8517.2000000000007</v>
      </c>
      <c r="I37" s="9">
        <f t="shared" si="8"/>
        <v>11899.2</v>
      </c>
      <c r="J37" s="837">
        <f t="shared" si="9"/>
        <v>19896.8</v>
      </c>
      <c r="K37" s="353"/>
      <c r="L37" s="356"/>
    </row>
    <row r="38" spans="1:12" ht="14.25">
      <c r="A38" s="503">
        <v>390</v>
      </c>
      <c r="B38" s="34" t="s">
        <v>751</v>
      </c>
      <c r="C38" s="333">
        <v>100420</v>
      </c>
      <c r="D38" s="333">
        <v>7960</v>
      </c>
      <c r="E38" s="333">
        <v>10720</v>
      </c>
      <c r="F38" s="333">
        <v>16720</v>
      </c>
      <c r="G38" s="836">
        <f t="shared" si="6"/>
        <v>107449.40000000001</v>
      </c>
      <c r="H38" s="9">
        <f t="shared" si="7"/>
        <v>8517.2000000000007</v>
      </c>
      <c r="I38" s="9">
        <f t="shared" si="8"/>
        <v>11899.2</v>
      </c>
      <c r="J38" s="837">
        <f t="shared" si="9"/>
        <v>19896.8</v>
      </c>
      <c r="K38" s="353"/>
      <c r="L38" s="356"/>
    </row>
    <row r="39" spans="1:12" ht="14.25">
      <c r="A39" s="503">
        <v>393</v>
      </c>
      <c r="B39" s="34" t="s">
        <v>413</v>
      </c>
      <c r="C39" s="333">
        <v>164530</v>
      </c>
      <c r="D39" s="333">
        <v>7960</v>
      </c>
      <c r="E39" s="333">
        <v>10720</v>
      </c>
      <c r="F39" s="333">
        <v>16720</v>
      </c>
      <c r="G39" s="836">
        <f t="shared" si="6"/>
        <v>176047.1</v>
      </c>
      <c r="H39" s="9">
        <f t="shared" si="7"/>
        <v>8517.2000000000007</v>
      </c>
      <c r="I39" s="9">
        <f t="shared" si="8"/>
        <v>11899.2</v>
      </c>
      <c r="J39" s="837">
        <f t="shared" si="9"/>
        <v>19896.8</v>
      </c>
      <c r="K39" s="353"/>
      <c r="L39" s="356"/>
    </row>
    <row r="40" spans="1:12" s="421" customFormat="1" ht="14.25">
      <c r="A40" s="503">
        <v>394</v>
      </c>
      <c r="B40" s="34" t="s">
        <v>788</v>
      </c>
      <c r="C40" s="333">
        <v>181360</v>
      </c>
      <c r="D40" s="333">
        <v>7960</v>
      </c>
      <c r="E40" s="333">
        <v>10720</v>
      </c>
      <c r="F40" s="333">
        <v>16720</v>
      </c>
      <c r="G40" s="836">
        <f t="shared" si="6"/>
        <v>194055.2</v>
      </c>
      <c r="H40" s="9">
        <f t="shared" si="7"/>
        <v>8517.2000000000007</v>
      </c>
      <c r="I40" s="9">
        <f t="shared" si="8"/>
        <v>11899.2</v>
      </c>
      <c r="J40" s="837">
        <f t="shared" si="9"/>
        <v>19896.8</v>
      </c>
      <c r="L40" s="356"/>
    </row>
    <row r="41" spans="1:12" s="421" customFormat="1" ht="14.25">
      <c r="A41" s="503">
        <v>395</v>
      </c>
      <c r="B41" s="34" t="s">
        <v>789</v>
      </c>
      <c r="C41" s="333">
        <v>100420</v>
      </c>
      <c r="D41" s="333">
        <v>7960</v>
      </c>
      <c r="E41" s="333">
        <v>10720</v>
      </c>
      <c r="F41" s="333">
        <v>16720</v>
      </c>
      <c r="G41" s="836">
        <f t="shared" si="6"/>
        <v>107449.40000000001</v>
      </c>
      <c r="H41" s="9">
        <f t="shared" si="7"/>
        <v>8517.2000000000007</v>
      </c>
      <c r="I41" s="9">
        <f t="shared" si="8"/>
        <v>11899.2</v>
      </c>
      <c r="J41" s="837">
        <f t="shared" si="9"/>
        <v>19896.8</v>
      </c>
      <c r="L41" s="356"/>
    </row>
    <row r="42" spans="1:12" ht="14.25">
      <c r="A42" s="503">
        <v>1110</v>
      </c>
      <c r="B42" s="34" t="s">
        <v>752</v>
      </c>
      <c r="C42" s="333">
        <v>113450</v>
      </c>
      <c r="D42" s="333">
        <v>7960</v>
      </c>
      <c r="E42" s="333">
        <v>10720</v>
      </c>
      <c r="F42" s="333">
        <v>16720</v>
      </c>
      <c r="G42" s="836">
        <f t="shared" si="6"/>
        <v>121391.5</v>
      </c>
      <c r="H42" s="9">
        <f t="shared" si="7"/>
        <v>8517.2000000000007</v>
      </c>
      <c r="I42" s="9">
        <f t="shared" si="8"/>
        <v>11899.2</v>
      </c>
      <c r="J42" s="837">
        <f t="shared" si="9"/>
        <v>19896.8</v>
      </c>
      <c r="K42" s="353"/>
      <c r="L42" s="356"/>
    </row>
    <row r="43" spans="1:12" ht="14.25">
      <c r="A43" s="503">
        <v>1125</v>
      </c>
      <c r="B43" s="34" t="s">
        <v>50</v>
      </c>
      <c r="C43" s="333">
        <v>100420</v>
      </c>
      <c r="D43" s="333">
        <v>7960</v>
      </c>
      <c r="E43" s="333">
        <v>10720</v>
      </c>
      <c r="F43" s="333">
        <v>16720</v>
      </c>
      <c r="G43" s="836">
        <f t="shared" si="6"/>
        <v>107449.40000000001</v>
      </c>
      <c r="H43" s="9">
        <f t="shared" si="7"/>
        <v>8517.2000000000007</v>
      </c>
      <c r="I43" s="9">
        <f t="shared" si="8"/>
        <v>11899.2</v>
      </c>
      <c r="J43" s="837">
        <f t="shared" si="9"/>
        <v>19896.8</v>
      </c>
      <c r="K43" s="353"/>
      <c r="L43" s="356"/>
    </row>
    <row r="44" spans="1:12" ht="14.25">
      <c r="A44" s="503">
        <v>1130</v>
      </c>
      <c r="B44" s="34" t="s">
        <v>63</v>
      </c>
      <c r="C44" s="333">
        <v>113450</v>
      </c>
      <c r="D44" s="333">
        <v>7960</v>
      </c>
      <c r="E44" s="333">
        <v>10720</v>
      </c>
      <c r="F44" s="333">
        <v>16720</v>
      </c>
      <c r="G44" s="836">
        <f t="shared" si="6"/>
        <v>121391.5</v>
      </c>
      <c r="H44" s="9">
        <f t="shared" si="7"/>
        <v>8517.2000000000007</v>
      </c>
      <c r="I44" s="9">
        <f t="shared" si="8"/>
        <v>11899.2</v>
      </c>
      <c r="J44" s="837">
        <f t="shared" si="9"/>
        <v>19896.8</v>
      </c>
      <c r="K44" s="353"/>
      <c r="L44" s="356"/>
    </row>
    <row r="45" spans="1:12" ht="14.25">
      <c r="A45" s="503">
        <v>1140</v>
      </c>
      <c r="B45" s="34" t="s">
        <v>190</v>
      </c>
      <c r="C45" s="333">
        <v>100420</v>
      </c>
      <c r="D45" s="333">
        <v>7960</v>
      </c>
      <c r="E45" s="333">
        <v>10720</v>
      </c>
      <c r="F45" s="333">
        <v>16720</v>
      </c>
      <c r="G45" s="836">
        <f t="shared" si="6"/>
        <v>107449.40000000001</v>
      </c>
      <c r="H45" s="9">
        <f t="shared" si="7"/>
        <v>8517.2000000000007</v>
      </c>
      <c r="I45" s="9">
        <f t="shared" si="8"/>
        <v>11899.2</v>
      </c>
      <c r="J45" s="837">
        <f t="shared" si="9"/>
        <v>19896.8</v>
      </c>
      <c r="K45" s="353"/>
      <c r="L45" s="356"/>
    </row>
    <row r="46" spans="1:12" ht="14.25">
      <c r="A46" s="503">
        <v>1145</v>
      </c>
      <c r="B46" s="34" t="s">
        <v>288</v>
      </c>
      <c r="C46" s="333">
        <v>90390</v>
      </c>
      <c r="D46" s="333">
        <v>7960</v>
      </c>
      <c r="E46" s="333">
        <v>10720</v>
      </c>
      <c r="F46" s="333">
        <v>16720</v>
      </c>
      <c r="G46" s="836">
        <f t="shared" si="6"/>
        <v>96717.3</v>
      </c>
      <c r="H46" s="9">
        <f t="shared" si="7"/>
        <v>8517.2000000000007</v>
      </c>
      <c r="I46" s="9">
        <f t="shared" si="8"/>
        <v>11899.2</v>
      </c>
      <c r="J46" s="837">
        <f t="shared" si="9"/>
        <v>19896.8</v>
      </c>
      <c r="K46" s="353"/>
      <c r="L46" s="356"/>
    </row>
    <row r="47" spans="1:12" ht="14.25">
      <c r="A47" s="503">
        <v>1155</v>
      </c>
      <c r="B47" s="34" t="s">
        <v>207</v>
      </c>
      <c r="C47" s="333">
        <v>126140</v>
      </c>
      <c r="D47" s="333">
        <v>7960</v>
      </c>
      <c r="E47" s="333">
        <v>10720</v>
      </c>
      <c r="F47" s="333">
        <v>16720</v>
      </c>
      <c r="G47" s="836">
        <f t="shared" si="6"/>
        <v>134969.80000000002</v>
      </c>
      <c r="H47" s="9">
        <f t="shared" si="7"/>
        <v>8517.2000000000007</v>
      </c>
      <c r="I47" s="9">
        <f t="shared" si="8"/>
        <v>11899.2</v>
      </c>
      <c r="J47" s="837">
        <f t="shared" si="9"/>
        <v>19896.8</v>
      </c>
      <c r="K47" s="353"/>
      <c r="L47" s="356"/>
    </row>
    <row r="48" spans="1:12" ht="14.25">
      <c r="A48" s="503">
        <v>1160</v>
      </c>
      <c r="B48" s="34" t="s">
        <v>64</v>
      </c>
      <c r="C48" s="333">
        <v>126140</v>
      </c>
      <c r="D48" s="333">
        <v>7960</v>
      </c>
      <c r="E48" s="333">
        <v>10720</v>
      </c>
      <c r="F48" s="333">
        <v>16720</v>
      </c>
      <c r="G48" s="836">
        <f t="shared" si="6"/>
        <v>134969.80000000002</v>
      </c>
      <c r="H48" s="9">
        <f t="shared" si="7"/>
        <v>8517.2000000000007</v>
      </c>
      <c r="I48" s="9">
        <f t="shared" si="8"/>
        <v>11899.2</v>
      </c>
      <c r="J48" s="837">
        <f t="shared" si="9"/>
        <v>19896.8</v>
      </c>
      <c r="K48" s="353"/>
      <c r="L48" s="356"/>
    </row>
    <row r="49" spans="1:12" ht="14.25">
      <c r="A49" s="503">
        <v>1170</v>
      </c>
      <c r="B49" s="34" t="s">
        <v>753</v>
      </c>
      <c r="C49" s="333">
        <v>90390</v>
      </c>
      <c r="D49" s="333">
        <v>7960</v>
      </c>
      <c r="E49" s="333">
        <v>10720</v>
      </c>
      <c r="F49" s="333">
        <v>16720</v>
      </c>
      <c r="G49" s="836">
        <f t="shared" si="6"/>
        <v>96717.3</v>
      </c>
      <c r="H49" s="9">
        <f t="shared" si="7"/>
        <v>8517.2000000000007</v>
      </c>
      <c r="I49" s="9">
        <f t="shared" si="8"/>
        <v>11899.2</v>
      </c>
      <c r="J49" s="837">
        <f t="shared" si="9"/>
        <v>19896.8</v>
      </c>
      <c r="K49" s="353"/>
      <c r="L49" s="356"/>
    </row>
    <row r="50" spans="1:12" ht="14.25">
      <c r="A50" s="503">
        <v>1180</v>
      </c>
      <c r="B50" s="34" t="s">
        <v>204</v>
      </c>
      <c r="C50" s="333">
        <v>100420</v>
      </c>
      <c r="D50" s="333">
        <v>7960</v>
      </c>
      <c r="E50" s="333">
        <v>10720</v>
      </c>
      <c r="F50" s="333">
        <v>16720</v>
      </c>
      <c r="G50" s="836">
        <f t="shared" si="6"/>
        <v>107449.40000000001</v>
      </c>
      <c r="H50" s="9">
        <f t="shared" si="7"/>
        <v>8517.2000000000007</v>
      </c>
      <c r="I50" s="9">
        <f t="shared" si="8"/>
        <v>11899.2</v>
      </c>
      <c r="J50" s="837">
        <f t="shared" si="9"/>
        <v>19896.8</v>
      </c>
      <c r="K50" s="353"/>
      <c r="L50" s="356"/>
    </row>
    <row r="51" spans="1:12" ht="14.25">
      <c r="A51" s="503">
        <v>1190</v>
      </c>
      <c r="B51" s="34" t="s">
        <v>754</v>
      </c>
      <c r="C51" s="333">
        <v>113450</v>
      </c>
      <c r="D51" s="333">
        <v>7960</v>
      </c>
      <c r="E51" s="333">
        <v>10720</v>
      </c>
      <c r="F51" s="333">
        <v>16720</v>
      </c>
      <c r="G51" s="836">
        <f t="shared" si="6"/>
        <v>121391.5</v>
      </c>
      <c r="H51" s="9">
        <f t="shared" si="7"/>
        <v>8517.2000000000007</v>
      </c>
      <c r="I51" s="9">
        <f t="shared" si="8"/>
        <v>11899.2</v>
      </c>
      <c r="J51" s="837">
        <f t="shared" si="9"/>
        <v>19896.8</v>
      </c>
      <c r="K51" s="353"/>
      <c r="L51" s="356"/>
    </row>
    <row r="52" spans="1:12" ht="14.25">
      <c r="A52" s="503">
        <v>1195</v>
      </c>
      <c r="B52" s="34" t="s">
        <v>755</v>
      </c>
      <c r="C52" s="333">
        <v>113450</v>
      </c>
      <c r="D52" s="333">
        <v>7960</v>
      </c>
      <c r="E52" s="333">
        <v>10720</v>
      </c>
      <c r="F52" s="333">
        <v>16720</v>
      </c>
      <c r="G52" s="836">
        <f t="shared" si="6"/>
        <v>121391.5</v>
      </c>
      <c r="H52" s="9">
        <f t="shared" si="7"/>
        <v>8517.2000000000007</v>
      </c>
      <c r="I52" s="9">
        <f t="shared" si="8"/>
        <v>11899.2</v>
      </c>
      <c r="J52" s="837">
        <f t="shared" si="9"/>
        <v>19896.8</v>
      </c>
      <c r="K52" s="353"/>
      <c r="L52" s="356"/>
    </row>
    <row r="53" spans="1:12" ht="14.25">
      <c r="A53" s="503">
        <v>1205</v>
      </c>
      <c r="B53" s="34" t="s">
        <v>16</v>
      </c>
      <c r="C53" s="333">
        <v>90390</v>
      </c>
      <c r="D53" s="333">
        <v>7960</v>
      </c>
      <c r="E53" s="333">
        <v>10720</v>
      </c>
      <c r="F53" s="333">
        <v>16720</v>
      </c>
      <c r="G53" s="836">
        <f t="shared" si="6"/>
        <v>96717.3</v>
      </c>
      <c r="H53" s="9">
        <f t="shared" si="7"/>
        <v>8517.2000000000007</v>
      </c>
      <c r="I53" s="9">
        <f t="shared" si="8"/>
        <v>11899.2</v>
      </c>
      <c r="J53" s="837">
        <f t="shared" si="9"/>
        <v>19896.8</v>
      </c>
      <c r="K53" s="353"/>
      <c r="L53" s="356"/>
    </row>
    <row r="54" spans="1:12" ht="14.25">
      <c r="A54" s="503">
        <v>1210</v>
      </c>
      <c r="B54" s="34" t="s">
        <v>18</v>
      </c>
      <c r="C54" s="333">
        <v>90390</v>
      </c>
      <c r="D54" s="333">
        <v>7960</v>
      </c>
      <c r="E54" s="333">
        <v>10720</v>
      </c>
      <c r="F54" s="333">
        <v>16720</v>
      </c>
      <c r="G54" s="836">
        <f t="shared" si="6"/>
        <v>96717.3</v>
      </c>
      <c r="H54" s="9">
        <f t="shared" si="7"/>
        <v>8517.2000000000007</v>
      </c>
      <c r="I54" s="9">
        <f t="shared" si="8"/>
        <v>11899.2</v>
      </c>
      <c r="J54" s="837">
        <f t="shared" si="9"/>
        <v>19896.8</v>
      </c>
      <c r="K54" s="353"/>
      <c r="L54" s="356"/>
    </row>
    <row r="55" spans="1:12" ht="14.25">
      <c r="A55" s="503">
        <v>1220</v>
      </c>
      <c r="B55" s="34" t="s">
        <v>15</v>
      </c>
      <c r="C55" s="333">
        <v>90390</v>
      </c>
      <c r="D55" s="333">
        <v>7960</v>
      </c>
      <c r="E55" s="333">
        <v>10720</v>
      </c>
      <c r="F55" s="333">
        <v>16720</v>
      </c>
      <c r="G55" s="836">
        <f t="shared" si="6"/>
        <v>96717.3</v>
      </c>
      <c r="H55" s="9">
        <f t="shared" si="7"/>
        <v>8517.2000000000007</v>
      </c>
      <c r="I55" s="9">
        <f t="shared" si="8"/>
        <v>11899.2</v>
      </c>
      <c r="J55" s="837">
        <f t="shared" si="9"/>
        <v>19896.8</v>
      </c>
      <c r="K55" s="353"/>
      <c r="L55" s="356"/>
    </row>
    <row r="56" spans="1:12" ht="14.25">
      <c r="A56" s="503">
        <v>1235</v>
      </c>
      <c r="B56" s="34" t="s">
        <v>214</v>
      </c>
      <c r="C56" s="333">
        <v>90390</v>
      </c>
      <c r="D56" s="333">
        <v>7960</v>
      </c>
      <c r="E56" s="333">
        <v>12660</v>
      </c>
      <c r="F56" s="333">
        <v>23340</v>
      </c>
      <c r="G56" s="836">
        <f t="shared" si="6"/>
        <v>96717.3</v>
      </c>
      <c r="H56" s="9">
        <f t="shared" si="7"/>
        <v>8517.2000000000007</v>
      </c>
      <c r="I56" s="9">
        <f t="shared" si="8"/>
        <v>14052.6</v>
      </c>
      <c r="J56" s="837">
        <f t="shared" si="9"/>
        <v>27774.6</v>
      </c>
      <c r="K56" s="353"/>
      <c r="L56" s="356"/>
    </row>
    <row r="57" spans="1:12" ht="14.25">
      <c r="A57" s="503">
        <v>1250</v>
      </c>
      <c r="B57" s="34" t="s">
        <v>756</v>
      </c>
      <c r="C57" s="333">
        <v>100420</v>
      </c>
      <c r="D57" s="333">
        <v>7960</v>
      </c>
      <c r="E57" s="333">
        <v>10720</v>
      </c>
      <c r="F57" s="333">
        <v>16720</v>
      </c>
      <c r="G57" s="836">
        <f t="shared" si="6"/>
        <v>107449.40000000001</v>
      </c>
      <c r="H57" s="9">
        <f t="shared" si="7"/>
        <v>8517.2000000000007</v>
      </c>
      <c r="I57" s="9">
        <f t="shared" si="8"/>
        <v>11899.2</v>
      </c>
      <c r="J57" s="837">
        <f t="shared" si="9"/>
        <v>19896.8</v>
      </c>
      <c r="K57" s="353"/>
      <c r="L57" s="356"/>
    </row>
    <row r="58" spans="1:12" ht="14.25">
      <c r="A58" s="503">
        <v>1254</v>
      </c>
      <c r="B58" s="34" t="s">
        <v>757</v>
      </c>
      <c r="C58" s="333">
        <v>181360</v>
      </c>
      <c r="D58" s="333">
        <v>7960</v>
      </c>
      <c r="E58" s="333">
        <v>10720</v>
      </c>
      <c r="F58" s="333">
        <v>16720</v>
      </c>
      <c r="G58" s="836">
        <f t="shared" si="6"/>
        <v>194055.2</v>
      </c>
      <c r="H58" s="9">
        <f t="shared" si="7"/>
        <v>8517.2000000000007</v>
      </c>
      <c r="I58" s="9">
        <f t="shared" si="8"/>
        <v>11899.2</v>
      </c>
      <c r="J58" s="837">
        <f t="shared" si="9"/>
        <v>19896.8</v>
      </c>
      <c r="K58" s="353"/>
      <c r="L58" s="356"/>
    </row>
    <row r="59" spans="1:12" ht="14.25">
      <c r="A59" s="503">
        <v>1255</v>
      </c>
      <c r="B59" s="34" t="s">
        <v>758</v>
      </c>
      <c r="C59" s="333">
        <v>135480</v>
      </c>
      <c r="D59" s="333">
        <v>7960</v>
      </c>
      <c r="E59" s="333">
        <v>10720</v>
      </c>
      <c r="F59" s="333">
        <v>16720</v>
      </c>
      <c r="G59" s="836">
        <f t="shared" si="6"/>
        <v>144963.6</v>
      </c>
      <c r="H59" s="9">
        <f t="shared" si="7"/>
        <v>8517.2000000000007</v>
      </c>
      <c r="I59" s="9">
        <f t="shared" si="8"/>
        <v>11899.2</v>
      </c>
      <c r="J59" s="837">
        <f t="shared" si="9"/>
        <v>19896.8</v>
      </c>
      <c r="K59" s="353"/>
      <c r="L59" s="356"/>
    </row>
    <row r="60" spans="1:12" ht="14.25">
      <c r="A60" s="503">
        <v>1260</v>
      </c>
      <c r="B60" s="34" t="s">
        <v>759</v>
      </c>
      <c r="C60" s="333">
        <v>76900</v>
      </c>
      <c r="D60" s="333">
        <v>7960</v>
      </c>
      <c r="E60" s="333">
        <v>10720</v>
      </c>
      <c r="F60" s="333">
        <v>16720</v>
      </c>
      <c r="G60" s="836">
        <f t="shared" si="6"/>
        <v>82283</v>
      </c>
      <c r="H60" s="9">
        <f t="shared" si="7"/>
        <v>8517.2000000000007</v>
      </c>
      <c r="I60" s="9">
        <f t="shared" si="8"/>
        <v>11899.2</v>
      </c>
      <c r="J60" s="837">
        <f t="shared" si="9"/>
        <v>19896.8</v>
      </c>
      <c r="K60" s="353"/>
      <c r="L60" s="356"/>
    </row>
    <row r="61" spans="1:12" ht="14.25">
      <c r="A61" s="503">
        <v>1270</v>
      </c>
      <c r="B61" s="34" t="s">
        <v>760</v>
      </c>
      <c r="C61" s="333">
        <v>126140</v>
      </c>
      <c r="D61" s="333">
        <v>7960</v>
      </c>
      <c r="E61" s="333">
        <v>17880</v>
      </c>
      <c r="F61" s="333">
        <v>29490</v>
      </c>
      <c r="G61" s="836">
        <f t="shared" si="6"/>
        <v>134969.80000000002</v>
      </c>
      <c r="H61" s="9">
        <f t="shared" si="7"/>
        <v>8517.2000000000007</v>
      </c>
      <c r="I61" s="9">
        <f t="shared" si="8"/>
        <v>19846.800000000003</v>
      </c>
      <c r="J61" s="837">
        <f t="shared" si="9"/>
        <v>35093.1</v>
      </c>
      <c r="K61" s="353"/>
      <c r="L61" s="356"/>
    </row>
    <row r="62" spans="1:12" ht="14.25">
      <c r="A62" s="503">
        <v>1280</v>
      </c>
      <c r="B62" s="34" t="s">
        <v>442</v>
      </c>
      <c r="C62" s="333">
        <v>76900</v>
      </c>
      <c r="D62" s="333">
        <v>7960</v>
      </c>
      <c r="E62" s="333">
        <v>10720</v>
      </c>
      <c r="F62" s="333">
        <v>16720</v>
      </c>
      <c r="G62" s="836">
        <f t="shared" si="6"/>
        <v>82283</v>
      </c>
      <c r="H62" s="9">
        <f t="shared" si="7"/>
        <v>8517.2000000000007</v>
      </c>
      <c r="I62" s="9">
        <f t="shared" si="8"/>
        <v>11899.2</v>
      </c>
      <c r="J62" s="837">
        <f t="shared" si="9"/>
        <v>19896.8</v>
      </c>
      <c r="K62" s="353"/>
      <c r="L62" s="356"/>
    </row>
    <row r="63" spans="1:12" ht="14.25">
      <c r="A63" s="503">
        <v>1290</v>
      </c>
      <c r="B63" s="34" t="s">
        <v>761</v>
      </c>
      <c r="C63" s="333">
        <v>76900</v>
      </c>
      <c r="D63" s="333">
        <v>7960</v>
      </c>
      <c r="E63" s="333">
        <v>10720</v>
      </c>
      <c r="F63" s="333">
        <v>16720</v>
      </c>
      <c r="G63" s="836">
        <f t="shared" si="6"/>
        <v>82283</v>
      </c>
      <c r="H63" s="9">
        <f t="shared" si="7"/>
        <v>8517.2000000000007</v>
      </c>
      <c r="I63" s="9">
        <f t="shared" si="8"/>
        <v>11899.2</v>
      </c>
      <c r="J63" s="837">
        <f t="shared" si="9"/>
        <v>19896.8</v>
      </c>
      <c r="K63" s="353"/>
      <c r="L63" s="356"/>
    </row>
    <row r="64" spans="1:12" ht="14.25">
      <c r="A64" s="503">
        <v>1300</v>
      </c>
      <c r="B64" s="34" t="s">
        <v>762</v>
      </c>
      <c r="C64" s="333">
        <v>100420</v>
      </c>
      <c r="D64" s="333">
        <v>7960</v>
      </c>
      <c r="E64" s="333">
        <v>10720</v>
      </c>
      <c r="F64" s="333">
        <v>16720</v>
      </c>
      <c r="G64" s="836">
        <f t="shared" si="6"/>
        <v>107449.40000000001</v>
      </c>
      <c r="H64" s="9">
        <f t="shared" si="7"/>
        <v>8517.2000000000007</v>
      </c>
      <c r="I64" s="9">
        <f t="shared" si="8"/>
        <v>11899.2</v>
      </c>
      <c r="J64" s="837">
        <f t="shared" si="9"/>
        <v>19896.8</v>
      </c>
      <c r="K64" s="353"/>
      <c r="L64" s="356"/>
    </row>
    <row r="65" spans="1:12" ht="14.25">
      <c r="A65" s="503">
        <v>1315</v>
      </c>
      <c r="B65" s="34" t="s">
        <v>205</v>
      </c>
      <c r="C65" s="333">
        <v>113450</v>
      </c>
      <c r="D65" s="333">
        <v>7960</v>
      </c>
      <c r="E65" s="333">
        <v>12660</v>
      </c>
      <c r="F65" s="333">
        <v>23340</v>
      </c>
      <c r="G65" s="836">
        <f t="shared" si="6"/>
        <v>121391.5</v>
      </c>
      <c r="H65" s="9">
        <f t="shared" si="7"/>
        <v>8517.2000000000007</v>
      </c>
      <c r="I65" s="9">
        <f t="shared" si="8"/>
        <v>14052.6</v>
      </c>
      <c r="J65" s="837">
        <f t="shared" si="9"/>
        <v>27774.6</v>
      </c>
      <c r="K65" s="353"/>
      <c r="L65" s="356"/>
    </row>
    <row r="66" spans="1:12" ht="14.25">
      <c r="A66" s="503">
        <v>1325</v>
      </c>
      <c r="B66" s="34" t="s">
        <v>49</v>
      </c>
      <c r="C66" s="333">
        <v>100420</v>
      </c>
      <c r="D66" s="333">
        <v>7960</v>
      </c>
      <c r="E66" s="333">
        <v>10720</v>
      </c>
      <c r="F66" s="333">
        <v>16720</v>
      </c>
      <c r="G66" s="836">
        <f t="shared" si="6"/>
        <v>107449.40000000001</v>
      </c>
      <c r="H66" s="9">
        <f t="shared" si="7"/>
        <v>8517.2000000000007</v>
      </c>
      <c r="I66" s="9">
        <f t="shared" si="8"/>
        <v>11899.2</v>
      </c>
      <c r="J66" s="837">
        <f t="shared" si="9"/>
        <v>19896.8</v>
      </c>
      <c r="K66" s="353"/>
      <c r="L66" s="356"/>
    </row>
    <row r="67" spans="1:12" ht="14.25">
      <c r="A67" s="503">
        <v>1335</v>
      </c>
      <c r="B67" s="34" t="s">
        <v>20</v>
      </c>
      <c r="C67" s="333">
        <v>100420</v>
      </c>
      <c r="D67" s="333">
        <v>7960</v>
      </c>
      <c r="E67" s="333">
        <v>10720</v>
      </c>
      <c r="F67" s="333">
        <v>16720</v>
      </c>
      <c r="G67" s="836">
        <f t="shared" si="6"/>
        <v>107449.40000000001</v>
      </c>
      <c r="H67" s="9">
        <f t="shared" si="7"/>
        <v>8517.2000000000007</v>
      </c>
      <c r="I67" s="9">
        <f t="shared" si="8"/>
        <v>11899.2</v>
      </c>
      <c r="J67" s="837">
        <f t="shared" si="9"/>
        <v>19896.8</v>
      </c>
      <c r="K67" s="353"/>
      <c r="L67" s="356"/>
    </row>
    <row r="68" spans="1:12" ht="14.25">
      <c r="A68" s="503">
        <v>1340</v>
      </c>
      <c r="B68" s="34" t="s">
        <v>220</v>
      </c>
      <c r="C68" s="333">
        <v>100420</v>
      </c>
      <c r="D68" s="333">
        <v>7960</v>
      </c>
      <c r="E68" s="333">
        <v>14440</v>
      </c>
      <c r="F68" s="333">
        <v>23340</v>
      </c>
      <c r="G68" s="836">
        <f t="shared" si="6"/>
        <v>107449.40000000001</v>
      </c>
      <c r="H68" s="9">
        <f t="shared" si="7"/>
        <v>8517.2000000000007</v>
      </c>
      <c r="I68" s="9">
        <f t="shared" si="8"/>
        <v>16028.400000000001</v>
      </c>
      <c r="J68" s="837">
        <f t="shared" si="9"/>
        <v>27774.6</v>
      </c>
      <c r="K68" s="353"/>
      <c r="L68" s="356"/>
    </row>
    <row r="69" spans="1:12" ht="14.25">
      <c r="A69" s="503">
        <v>1350</v>
      </c>
      <c r="B69" s="34" t="s">
        <v>23</v>
      </c>
      <c r="C69" s="333">
        <v>100420</v>
      </c>
      <c r="D69" s="333">
        <v>7960</v>
      </c>
      <c r="E69" s="333">
        <v>10720</v>
      </c>
      <c r="F69" s="333">
        <v>14450</v>
      </c>
      <c r="G69" s="836">
        <f t="shared" si="6"/>
        <v>107449.40000000001</v>
      </c>
      <c r="H69" s="9">
        <f t="shared" si="7"/>
        <v>8517.2000000000007</v>
      </c>
      <c r="I69" s="9">
        <f t="shared" si="8"/>
        <v>11899.2</v>
      </c>
      <c r="J69" s="837">
        <f t="shared" si="9"/>
        <v>17195.5</v>
      </c>
      <c r="K69" s="353"/>
      <c r="L69" s="356"/>
    </row>
    <row r="70" spans="1:12" ht="14.25">
      <c r="A70" s="503">
        <v>1355</v>
      </c>
      <c r="B70" s="34" t="s">
        <v>285</v>
      </c>
      <c r="C70" s="333">
        <v>90390</v>
      </c>
      <c r="D70" s="333">
        <v>7960</v>
      </c>
      <c r="E70" s="333">
        <v>10720</v>
      </c>
      <c r="F70" s="333">
        <v>16720</v>
      </c>
      <c r="G70" s="836">
        <f t="shared" si="6"/>
        <v>96717.3</v>
      </c>
      <c r="H70" s="9">
        <f t="shared" si="7"/>
        <v>8517.2000000000007</v>
      </c>
      <c r="I70" s="9">
        <f t="shared" si="8"/>
        <v>11899.2</v>
      </c>
      <c r="J70" s="837">
        <f t="shared" si="9"/>
        <v>19896.8</v>
      </c>
      <c r="K70" s="353"/>
      <c r="L70" s="356"/>
    </row>
    <row r="71" spans="1:12" ht="14.25">
      <c r="A71" s="503">
        <v>1360</v>
      </c>
      <c r="B71" s="34" t="s">
        <v>763</v>
      </c>
      <c r="C71" s="333">
        <v>90390</v>
      </c>
      <c r="D71" s="333">
        <v>7960</v>
      </c>
      <c r="E71" s="333">
        <v>10720</v>
      </c>
      <c r="F71" s="333">
        <v>16720</v>
      </c>
      <c r="G71" s="836">
        <f t="shared" si="6"/>
        <v>96717.3</v>
      </c>
      <c r="H71" s="9">
        <f t="shared" si="7"/>
        <v>8517.2000000000007</v>
      </c>
      <c r="I71" s="9">
        <f t="shared" si="8"/>
        <v>11899.2</v>
      </c>
      <c r="J71" s="837">
        <f t="shared" si="9"/>
        <v>19896.8</v>
      </c>
      <c r="K71" s="353"/>
      <c r="L71" s="356"/>
    </row>
    <row r="72" spans="1:12" ht="14.25">
      <c r="A72" s="503">
        <v>1370</v>
      </c>
      <c r="B72" s="34" t="s">
        <v>219</v>
      </c>
      <c r="C72" s="333">
        <v>90390</v>
      </c>
      <c r="D72" s="333">
        <v>7960</v>
      </c>
      <c r="E72" s="333">
        <v>10720</v>
      </c>
      <c r="F72" s="333">
        <v>16720</v>
      </c>
      <c r="G72" s="836">
        <f t="shared" si="6"/>
        <v>96717.3</v>
      </c>
      <c r="H72" s="9">
        <f t="shared" si="7"/>
        <v>8517.2000000000007</v>
      </c>
      <c r="I72" s="9">
        <f t="shared" si="8"/>
        <v>11899.2</v>
      </c>
      <c r="J72" s="837">
        <f t="shared" si="9"/>
        <v>19896.8</v>
      </c>
      <c r="K72" s="353"/>
      <c r="L72" s="356"/>
    </row>
    <row r="73" spans="1:12" ht="14.25">
      <c r="A73" s="503">
        <v>1380</v>
      </c>
      <c r="B73" s="34" t="s">
        <v>227</v>
      </c>
      <c r="C73" s="333">
        <v>113450</v>
      </c>
      <c r="D73" s="333">
        <v>7960</v>
      </c>
      <c r="E73" s="333">
        <v>10720</v>
      </c>
      <c r="F73" s="333">
        <v>14450</v>
      </c>
      <c r="G73" s="836">
        <f t="shared" si="6"/>
        <v>121391.5</v>
      </c>
      <c r="H73" s="9">
        <f t="shared" si="7"/>
        <v>8517.2000000000007</v>
      </c>
      <c r="I73" s="9">
        <f t="shared" si="8"/>
        <v>11899.2</v>
      </c>
      <c r="J73" s="837">
        <f t="shared" si="9"/>
        <v>17195.5</v>
      </c>
      <c r="K73" s="353"/>
      <c r="L73" s="356"/>
    </row>
    <row r="74" spans="1:12" ht="14.25">
      <c r="A74" s="503">
        <v>1390</v>
      </c>
      <c r="B74" s="34" t="s">
        <v>66</v>
      </c>
      <c r="C74" s="333">
        <v>90390</v>
      </c>
      <c r="D74" s="333">
        <v>7960</v>
      </c>
      <c r="E74" s="333">
        <v>10720</v>
      </c>
      <c r="F74" s="333">
        <v>16720</v>
      </c>
      <c r="G74" s="836">
        <f t="shared" si="6"/>
        <v>96717.3</v>
      </c>
      <c r="H74" s="9">
        <f t="shared" si="7"/>
        <v>8517.2000000000007</v>
      </c>
      <c r="I74" s="9">
        <f t="shared" si="8"/>
        <v>11899.2</v>
      </c>
      <c r="J74" s="837">
        <f t="shared" si="9"/>
        <v>19896.8</v>
      </c>
      <c r="K74" s="353"/>
      <c r="L74" s="356"/>
    </row>
    <row r="75" spans="1:12" ht="14.25">
      <c r="A75" s="503">
        <v>1405</v>
      </c>
      <c r="B75" s="34" t="s">
        <v>217</v>
      </c>
      <c r="C75" s="333">
        <v>113450</v>
      </c>
      <c r="D75" s="333">
        <v>7960</v>
      </c>
      <c r="E75" s="333">
        <v>10720</v>
      </c>
      <c r="F75" s="333">
        <v>16720</v>
      </c>
      <c r="G75" s="836">
        <f t="shared" si="6"/>
        <v>121391.5</v>
      </c>
      <c r="H75" s="9">
        <f t="shared" si="7"/>
        <v>8517.2000000000007</v>
      </c>
      <c r="I75" s="9">
        <f t="shared" si="8"/>
        <v>11899.2</v>
      </c>
      <c r="J75" s="837">
        <f t="shared" si="9"/>
        <v>19896.8</v>
      </c>
      <c r="K75" s="353"/>
      <c r="L75" s="356"/>
    </row>
    <row r="76" spans="1:12" ht="14.25">
      <c r="A76" s="503">
        <v>1410</v>
      </c>
      <c r="B76" s="34" t="s">
        <v>764</v>
      </c>
      <c r="C76" s="333">
        <v>100420</v>
      </c>
      <c r="D76" s="333">
        <v>7960</v>
      </c>
      <c r="E76" s="333">
        <v>10720</v>
      </c>
      <c r="F76" s="333">
        <v>16720</v>
      </c>
      <c r="G76" s="836">
        <f t="shared" si="6"/>
        <v>107449.40000000001</v>
      </c>
      <c r="H76" s="9">
        <f t="shared" si="7"/>
        <v>8517.2000000000007</v>
      </c>
      <c r="I76" s="9">
        <f t="shared" si="8"/>
        <v>11899.2</v>
      </c>
      <c r="J76" s="837">
        <f t="shared" si="9"/>
        <v>19896.8</v>
      </c>
      <c r="K76" s="353"/>
      <c r="L76" s="356"/>
    </row>
    <row r="77" spans="1:12" ht="14.25">
      <c r="A77" s="503">
        <v>1411</v>
      </c>
      <c r="B77" s="34" t="s">
        <v>465</v>
      </c>
      <c r="C77" s="333">
        <v>100420</v>
      </c>
      <c r="D77" s="333">
        <v>7960</v>
      </c>
      <c r="E77" s="333">
        <v>10720</v>
      </c>
      <c r="F77" s="333">
        <v>16720</v>
      </c>
      <c r="G77" s="836">
        <f t="shared" si="6"/>
        <v>107449.40000000001</v>
      </c>
      <c r="H77" s="9">
        <f t="shared" si="7"/>
        <v>8517.2000000000007</v>
      </c>
      <c r="I77" s="9">
        <f t="shared" si="8"/>
        <v>11899.2</v>
      </c>
      <c r="J77" s="837">
        <f t="shared" si="9"/>
        <v>19896.8</v>
      </c>
      <c r="K77" s="353"/>
      <c r="L77" s="356"/>
    </row>
    <row r="78" spans="1:12" ht="14.25">
      <c r="A78" s="503">
        <v>1412</v>
      </c>
      <c r="B78" s="34" t="s">
        <v>466</v>
      </c>
      <c r="C78" s="333">
        <v>100420</v>
      </c>
      <c r="D78" s="333">
        <v>7960</v>
      </c>
      <c r="E78" s="333">
        <v>10720</v>
      </c>
      <c r="F78" s="333">
        <v>16720</v>
      </c>
      <c r="G78" s="836">
        <f t="shared" si="6"/>
        <v>107449.40000000001</v>
      </c>
      <c r="H78" s="9">
        <f t="shared" si="7"/>
        <v>8517.2000000000007</v>
      </c>
      <c r="I78" s="9">
        <f t="shared" si="8"/>
        <v>11899.2</v>
      </c>
      <c r="J78" s="837">
        <f t="shared" si="9"/>
        <v>19896.8</v>
      </c>
      <c r="K78" s="353"/>
      <c r="L78" s="356"/>
    </row>
    <row r="79" spans="1:12" ht="14.25">
      <c r="A79" s="503">
        <v>1415</v>
      </c>
      <c r="B79" s="34" t="s">
        <v>765</v>
      </c>
      <c r="C79" s="333">
        <v>100420</v>
      </c>
      <c r="D79" s="333">
        <v>7960</v>
      </c>
      <c r="E79" s="333">
        <v>10720</v>
      </c>
      <c r="F79" s="333">
        <v>16720</v>
      </c>
      <c r="G79" s="836">
        <f t="shared" si="6"/>
        <v>107449.40000000001</v>
      </c>
      <c r="H79" s="9">
        <f t="shared" si="7"/>
        <v>8517.2000000000007</v>
      </c>
      <c r="I79" s="9">
        <f t="shared" si="8"/>
        <v>11899.2</v>
      </c>
      <c r="J79" s="837">
        <f t="shared" si="9"/>
        <v>19896.8</v>
      </c>
      <c r="K79" s="353"/>
      <c r="L79" s="356"/>
    </row>
    <row r="80" spans="1:12" ht="14.25">
      <c r="A80" s="503">
        <v>1420</v>
      </c>
      <c r="B80" s="34" t="s">
        <v>766</v>
      </c>
      <c r="C80" s="333">
        <v>100420</v>
      </c>
      <c r="D80" s="333">
        <v>7960</v>
      </c>
      <c r="E80" s="333">
        <v>10720</v>
      </c>
      <c r="F80" s="333">
        <v>16720</v>
      </c>
      <c r="G80" s="836">
        <f t="shared" si="6"/>
        <v>107449.40000000001</v>
      </c>
      <c r="H80" s="9">
        <f t="shared" si="7"/>
        <v>8517.2000000000007</v>
      </c>
      <c r="I80" s="9">
        <f t="shared" si="8"/>
        <v>11899.2</v>
      </c>
      <c r="J80" s="837">
        <f t="shared" si="9"/>
        <v>19896.8</v>
      </c>
      <c r="K80" s="353"/>
      <c r="L80" s="356"/>
    </row>
    <row r="81" spans="1:12" ht="14.25">
      <c r="A81" s="503">
        <v>1425</v>
      </c>
      <c r="B81" s="34" t="s">
        <v>24</v>
      </c>
      <c r="C81" s="333">
        <v>100420</v>
      </c>
      <c r="D81" s="333">
        <v>7960</v>
      </c>
      <c r="E81" s="333">
        <v>10720</v>
      </c>
      <c r="F81" s="333">
        <v>16720</v>
      </c>
      <c r="G81" s="836">
        <f t="shared" si="6"/>
        <v>107449.40000000001</v>
      </c>
      <c r="H81" s="9">
        <f t="shared" si="7"/>
        <v>8517.2000000000007</v>
      </c>
      <c r="I81" s="9">
        <f t="shared" si="8"/>
        <v>11899.2</v>
      </c>
      <c r="J81" s="837">
        <f t="shared" si="9"/>
        <v>19896.8</v>
      </c>
      <c r="K81" s="353"/>
      <c r="L81" s="356"/>
    </row>
    <row r="82" spans="1:12" ht="14.25">
      <c r="A82" s="503">
        <v>1430</v>
      </c>
      <c r="B82" s="34" t="s">
        <v>17</v>
      </c>
      <c r="C82" s="333">
        <v>90390</v>
      </c>
      <c r="D82" s="333">
        <v>7960</v>
      </c>
      <c r="E82" s="333">
        <v>10720</v>
      </c>
      <c r="F82" s="333">
        <v>16720</v>
      </c>
      <c r="G82" s="836">
        <f t="shared" si="6"/>
        <v>96717.3</v>
      </c>
      <c r="H82" s="9">
        <f t="shared" si="7"/>
        <v>8517.2000000000007</v>
      </c>
      <c r="I82" s="9">
        <f t="shared" si="8"/>
        <v>11899.2</v>
      </c>
      <c r="J82" s="837">
        <f t="shared" si="9"/>
        <v>19896.8</v>
      </c>
      <c r="K82" s="353"/>
      <c r="L82" s="356"/>
    </row>
    <row r="83" spans="1:12" ht="14.25">
      <c r="A83" s="503">
        <v>1435</v>
      </c>
      <c r="B83" s="34" t="s">
        <v>767</v>
      </c>
      <c r="C83" s="333">
        <v>100420</v>
      </c>
      <c r="D83" s="333">
        <v>7960</v>
      </c>
      <c r="E83" s="333">
        <v>10720</v>
      </c>
      <c r="F83" s="333">
        <v>16720</v>
      </c>
      <c r="G83" s="836">
        <f t="shared" si="6"/>
        <v>107449.40000000001</v>
      </c>
      <c r="H83" s="9">
        <f t="shared" si="7"/>
        <v>8517.2000000000007</v>
      </c>
      <c r="I83" s="9">
        <f t="shared" si="8"/>
        <v>11899.2</v>
      </c>
      <c r="J83" s="837">
        <f t="shared" si="9"/>
        <v>19896.8</v>
      </c>
      <c r="K83" s="353"/>
      <c r="L83" s="356"/>
    </row>
    <row r="84" spans="1:12" ht="14.25">
      <c r="A84" s="503">
        <v>1440</v>
      </c>
      <c r="B84" s="34" t="s">
        <v>218</v>
      </c>
      <c r="C84" s="333">
        <v>90390</v>
      </c>
      <c r="D84" s="333">
        <v>7960</v>
      </c>
      <c r="E84" s="333">
        <v>14440</v>
      </c>
      <c r="F84" s="333">
        <v>23340</v>
      </c>
      <c r="G84" s="836">
        <f t="shared" si="6"/>
        <v>96717.3</v>
      </c>
      <c r="H84" s="9">
        <f t="shared" si="7"/>
        <v>8517.2000000000007</v>
      </c>
      <c r="I84" s="9">
        <f t="shared" si="8"/>
        <v>16028.400000000001</v>
      </c>
      <c r="J84" s="837">
        <f t="shared" si="9"/>
        <v>27774.6</v>
      </c>
      <c r="K84" s="353"/>
      <c r="L84" s="356"/>
    </row>
    <row r="85" spans="1:12" ht="14.25">
      <c r="A85" s="503">
        <v>1445</v>
      </c>
      <c r="B85" s="34" t="s">
        <v>62</v>
      </c>
      <c r="C85" s="333">
        <v>90390</v>
      </c>
      <c r="D85" s="333">
        <v>7960</v>
      </c>
      <c r="E85" s="333">
        <v>10720</v>
      </c>
      <c r="F85" s="333">
        <v>16720</v>
      </c>
      <c r="G85" s="836">
        <f t="shared" si="6"/>
        <v>96717.3</v>
      </c>
      <c r="H85" s="9">
        <f t="shared" si="7"/>
        <v>8517.2000000000007</v>
      </c>
      <c r="I85" s="9">
        <f t="shared" si="8"/>
        <v>11899.2</v>
      </c>
      <c r="J85" s="837">
        <f t="shared" si="9"/>
        <v>19896.8</v>
      </c>
      <c r="K85" s="353"/>
      <c r="L85" s="356"/>
    </row>
    <row r="86" spans="1:12" ht="14.25">
      <c r="A86" s="503">
        <v>1450</v>
      </c>
      <c r="B86" s="34" t="s">
        <v>22</v>
      </c>
      <c r="C86" s="333">
        <v>90390</v>
      </c>
      <c r="D86" s="333">
        <v>7960</v>
      </c>
      <c r="E86" s="333">
        <v>10720</v>
      </c>
      <c r="F86" s="333">
        <v>16720</v>
      </c>
      <c r="G86" s="836">
        <f t="shared" si="6"/>
        <v>96717.3</v>
      </c>
      <c r="H86" s="9">
        <f t="shared" si="7"/>
        <v>8517.2000000000007</v>
      </c>
      <c r="I86" s="9">
        <f t="shared" si="8"/>
        <v>11899.2</v>
      </c>
      <c r="J86" s="837">
        <f t="shared" si="9"/>
        <v>19896.8</v>
      </c>
      <c r="K86" s="353"/>
      <c r="L86" s="356"/>
    </row>
    <row r="87" spans="1:12" ht="14.25">
      <c r="A87" s="503">
        <v>1455</v>
      </c>
      <c r="B87" s="34" t="s">
        <v>283</v>
      </c>
      <c r="C87" s="333">
        <v>90390</v>
      </c>
      <c r="D87" s="333">
        <v>7960</v>
      </c>
      <c r="E87" s="333">
        <v>10720</v>
      </c>
      <c r="F87" s="333">
        <v>16720</v>
      </c>
      <c r="G87" s="836">
        <f t="shared" si="6"/>
        <v>96717.3</v>
      </c>
      <c r="H87" s="9">
        <f t="shared" si="7"/>
        <v>8517.2000000000007</v>
      </c>
      <c r="I87" s="9">
        <f t="shared" si="8"/>
        <v>11899.2</v>
      </c>
      <c r="J87" s="837">
        <f t="shared" si="9"/>
        <v>19896.8</v>
      </c>
      <c r="K87" s="353"/>
      <c r="L87" s="356"/>
    </row>
    <row r="88" spans="1:12" ht="14.25">
      <c r="A88" s="503">
        <v>1460</v>
      </c>
      <c r="B88" s="34" t="s">
        <v>412</v>
      </c>
      <c r="C88" s="333">
        <v>100420</v>
      </c>
      <c r="D88" s="333">
        <v>7960</v>
      </c>
      <c r="E88" s="333">
        <v>16270</v>
      </c>
      <c r="F88" s="333">
        <v>29490</v>
      </c>
      <c r="G88" s="836">
        <f t="shared" si="6"/>
        <v>107449.40000000001</v>
      </c>
      <c r="H88" s="9">
        <f t="shared" si="7"/>
        <v>8517.2000000000007</v>
      </c>
      <c r="I88" s="9">
        <f t="shared" si="8"/>
        <v>18059.7</v>
      </c>
      <c r="J88" s="837">
        <f t="shared" si="9"/>
        <v>35093.1</v>
      </c>
      <c r="K88" s="353"/>
      <c r="L88" s="356"/>
    </row>
    <row r="89" spans="1:12" ht="14.25">
      <c r="A89" s="503">
        <v>1465</v>
      </c>
      <c r="B89" s="34" t="s">
        <v>768</v>
      </c>
      <c r="C89" s="333">
        <v>100420</v>
      </c>
      <c r="D89" s="333">
        <v>7960</v>
      </c>
      <c r="E89" s="333">
        <v>10720</v>
      </c>
      <c r="F89" s="333">
        <v>23340</v>
      </c>
      <c r="G89" s="836">
        <f t="shared" si="6"/>
        <v>107449.40000000001</v>
      </c>
      <c r="H89" s="9">
        <f t="shared" si="7"/>
        <v>8517.2000000000007</v>
      </c>
      <c r="I89" s="9">
        <f t="shared" si="8"/>
        <v>11899.2</v>
      </c>
      <c r="J89" s="837">
        <f t="shared" si="9"/>
        <v>27774.6</v>
      </c>
      <c r="K89" s="353"/>
      <c r="L89" s="356"/>
    </row>
    <row r="90" spans="1:12" ht="14.25">
      <c r="A90" s="503">
        <v>1470</v>
      </c>
      <c r="B90" s="34" t="s">
        <v>135</v>
      </c>
      <c r="C90" s="333">
        <v>90390</v>
      </c>
      <c r="D90" s="333">
        <v>7960</v>
      </c>
      <c r="E90" s="333">
        <v>17880</v>
      </c>
      <c r="F90" s="333">
        <v>37270</v>
      </c>
      <c r="G90" s="836">
        <f t="shared" si="6"/>
        <v>96717.3</v>
      </c>
      <c r="H90" s="9">
        <f t="shared" si="7"/>
        <v>8517.2000000000007</v>
      </c>
      <c r="I90" s="9">
        <f t="shared" si="8"/>
        <v>19846.800000000003</v>
      </c>
      <c r="J90" s="837">
        <f t="shared" si="9"/>
        <v>44351.299999999996</v>
      </c>
      <c r="K90" s="353"/>
      <c r="L90" s="356"/>
    </row>
    <row r="91" spans="1:12" ht="14.25">
      <c r="A91" s="503">
        <v>1495</v>
      </c>
      <c r="B91" s="34" t="s">
        <v>287</v>
      </c>
      <c r="C91" s="333">
        <v>113450</v>
      </c>
      <c r="D91" s="333">
        <v>7960</v>
      </c>
      <c r="E91" s="333">
        <v>10720</v>
      </c>
      <c r="F91" s="333">
        <v>23340</v>
      </c>
      <c r="G91" s="836">
        <f t="shared" si="6"/>
        <v>121391.5</v>
      </c>
      <c r="H91" s="9">
        <f t="shared" si="7"/>
        <v>8517.2000000000007</v>
      </c>
      <c r="I91" s="9">
        <f t="shared" si="8"/>
        <v>11899.2</v>
      </c>
      <c r="J91" s="837">
        <f t="shared" si="9"/>
        <v>27774.6</v>
      </c>
      <c r="K91" s="353"/>
      <c r="L91" s="356"/>
    </row>
    <row r="92" spans="1:12" ht="14.25">
      <c r="A92" s="503">
        <v>1515</v>
      </c>
      <c r="B92" s="34" t="s">
        <v>787</v>
      </c>
      <c r="C92" s="333">
        <v>100420</v>
      </c>
      <c r="D92" s="333">
        <v>7960</v>
      </c>
      <c r="E92" s="333">
        <v>10720</v>
      </c>
      <c r="F92" s="333">
        <v>23340</v>
      </c>
      <c r="G92" s="836">
        <f t="shared" si="6"/>
        <v>107449.40000000001</v>
      </c>
      <c r="H92" s="9">
        <f t="shared" si="7"/>
        <v>8517.2000000000007</v>
      </c>
      <c r="I92" s="9">
        <f t="shared" si="8"/>
        <v>11899.2</v>
      </c>
      <c r="J92" s="837">
        <f t="shared" si="9"/>
        <v>27774.6</v>
      </c>
      <c r="K92" s="353"/>
      <c r="L92" s="356"/>
    </row>
    <row r="93" spans="1:12" ht="14.25">
      <c r="A93" s="503">
        <v>1520</v>
      </c>
      <c r="B93" s="34" t="s">
        <v>286</v>
      </c>
      <c r="C93" s="333">
        <v>126140</v>
      </c>
      <c r="D93" s="333">
        <v>7960</v>
      </c>
      <c r="E93" s="333">
        <v>10720</v>
      </c>
      <c r="F93" s="333">
        <v>23340</v>
      </c>
      <c r="G93" s="836">
        <f t="shared" si="6"/>
        <v>134969.80000000002</v>
      </c>
      <c r="H93" s="9">
        <f t="shared" si="7"/>
        <v>8517.2000000000007</v>
      </c>
      <c r="I93" s="9">
        <f t="shared" si="8"/>
        <v>11899.2</v>
      </c>
      <c r="J93" s="837">
        <f t="shared" si="9"/>
        <v>27774.6</v>
      </c>
      <c r="K93" s="353"/>
      <c r="L93" s="356"/>
    </row>
    <row r="94" spans="1:12" ht="14.25">
      <c r="A94" s="503">
        <v>1525</v>
      </c>
      <c r="B94" s="34" t="s">
        <v>19</v>
      </c>
      <c r="C94" s="333">
        <v>100420</v>
      </c>
      <c r="D94" s="333">
        <v>7960</v>
      </c>
      <c r="E94" s="333">
        <v>10720</v>
      </c>
      <c r="F94" s="333">
        <v>23340</v>
      </c>
      <c r="G94" s="836">
        <f t="shared" si="6"/>
        <v>107449.40000000001</v>
      </c>
      <c r="H94" s="9">
        <f t="shared" si="7"/>
        <v>8517.2000000000007</v>
      </c>
      <c r="I94" s="9">
        <f t="shared" si="8"/>
        <v>11899.2</v>
      </c>
      <c r="J94" s="837">
        <f t="shared" si="9"/>
        <v>27774.6</v>
      </c>
      <c r="K94" s="353"/>
      <c r="L94" s="356"/>
    </row>
    <row r="95" spans="1:12" ht="14.25">
      <c r="A95" s="503">
        <v>1530</v>
      </c>
      <c r="B95" s="34" t="s">
        <v>284</v>
      </c>
      <c r="C95" s="333">
        <v>126140</v>
      </c>
      <c r="D95" s="333">
        <v>7960</v>
      </c>
      <c r="E95" s="333">
        <v>17880</v>
      </c>
      <c r="F95" s="333">
        <v>37270</v>
      </c>
      <c r="G95" s="836">
        <f t="shared" ref="G95:G144" si="10">C95*1.07</f>
        <v>134969.80000000002</v>
      </c>
      <c r="H95" s="9">
        <f t="shared" ref="H95:H144" si="11">D95*1.07</f>
        <v>8517.2000000000007</v>
      </c>
      <c r="I95" s="9">
        <f t="shared" si="8"/>
        <v>19846.800000000003</v>
      </c>
      <c r="J95" s="837">
        <f t="shared" si="9"/>
        <v>44351.299999999996</v>
      </c>
      <c r="K95" s="353"/>
      <c r="L95" s="356"/>
    </row>
    <row r="96" spans="1:12" ht="14.25">
      <c r="A96" s="503">
        <v>1535</v>
      </c>
      <c r="B96" s="34" t="s">
        <v>769</v>
      </c>
      <c r="C96" s="333">
        <v>113450</v>
      </c>
      <c r="D96" s="333">
        <v>7960</v>
      </c>
      <c r="E96" s="333">
        <v>10720</v>
      </c>
      <c r="F96" s="333">
        <v>16720</v>
      </c>
      <c r="G96" s="836">
        <f t="shared" si="10"/>
        <v>121391.5</v>
      </c>
      <c r="H96" s="9">
        <f t="shared" si="11"/>
        <v>8517.2000000000007</v>
      </c>
      <c r="I96" s="9">
        <f t="shared" ref="I96:I144" si="12">E96*1.11</f>
        <v>11899.2</v>
      </c>
      <c r="J96" s="837">
        <f t="shared" si="9"/>
        <v>19896.8</v>
      </c>
      <c r="K96" s="353"/>
      <c r="L96" s="356"/>
    </row>
    <row r="97" spans="1:12" s="373" customFormat="1" ht="14.25">
      <c r="A97" s="503">
        <v>431</v>
      </c>
      <c r="B97" s="34" t="s">
        <v>779</v>
      </c>
      <c r="C97" s="333">
        <v>164530</v>
      </c>
      <c r="D97" s="333">
        <v>7960</v>
      </c>
      <c r="E97" s="333">
        <v>10720</v>
      </c>
      <c r="F97" s="333">
        <v>16720</v>
      </c>
      <c r="G97" s="836">
        <f t="shared" si="10"/>
        <v>176047.1</v>
      </c>
      <c r="H97" s="9">
        <f t="shared" si="11"/>
        <v>8517.2000000000007</v>
      </c>
      <c r="I97" s="9">
        <f t="shared" si="12"/>
        <v>11899.2</v>
      </c>
      <c r="J97" s="837">
        <f t="shared" ref="J97:J144" si="13">F97*1.19</f>
        <v>19896.8</v>
      </c>
      <c r="L97" s="356"/>
    </row>
    <row r="98" spans="1:12" ht="14.25">
      <c r="A98" s="503">
        <v>1546</v>
      </c>
      <c r="B98" s="34" t="s">
        <v>510</v>
      </c>
      <c r="C98" s="333">
        <v>164530</v>
      </c>
      <c r="D98" s="333">
        <v>7960</v>
      </c>
      <c r="E98" s="333">
        <v>10720</v>
      </c>
      <c r="F98" s="333">
        <v>16720</v>
      </c>
      <c r="G98" s="836">
        <f t="shared" si="10"/>
        <v>176047.1</v>
      </c>
      <c r="H98" s="9">
        <f t="shared" si="11"/>
        <v>8517.2000000000007</v>
      </c>
      <c r="I98" s="9">
        <f t="shared" si="12"/>
        <v>11899.2</v>
      </c>
      <c r="J98" s="837">
        <f t="shared" si="13"/>
        <v>19896.8</v>
      </c>
      <c r="K98" s="353"/>
      <c r="L98" s="356"/>
    </row>
    <row r="99" spans="1:12" ht="14.25">
      <c r="A99" s="503">
        <v>1559</v>
      </c>
      <c r="B99" s="34" t="s">
        <v>443</v>
      </c>
      <c r="C99" s="333">
        <v>164530</v>
      </c>
      <c r="D99" s="333">
        <v>7960</v>
      </c>
      <c r="E99" s="333">
        <v>10720</v>
      </c>
      <c r="F99" s="333">
        <v>16720</v>
      </c>
      <c r="G99" s="836">
        <f t="shared" si="10"/>
        <v>176047.1</v>
      </c>
      <c r="H99" s="9">
        <f t="shared" si="11"/>
        <v>8517.2000000000007</v>
      </c>
      <c r="I99" s="9">
        <f t="shared" si="12"/>
        <v>11899.2</v>
      </c>
      <c r="J99" s="837">
        <f t="shared" si="13"/>
        <v>19896.8</v>
      </c>
      <c r="K99" s="353"/>
      <c r="L99" s="356"/>
    </row>
    <row r="100" spans="1:12" ht="14.25">
      <c r="A100" s="503">
        <v>1560</v>
      </c>
      <c r="B100" s="34" t="s">
        <v>509</v>
      </c>
      <c r="C100" s="333">
        <v>100420</v>
      </c>
      <c r="D100" s="333">
        <v>7960</v>
      </c>
      <c r="E100" s="333">
        <v>10720</v>
      </c>
      <c r="F100" s="333">
        <v>16720</v>
      </c>
      <c r="G100" s="836">
        <f t="shared" si="10"/>
        <v>107449.40000000001</v>
      </c>
      <c r="H100" s="9">
        <f t="shared" si="11"/>
        <v>8517.2000000000007</v>
      </c>
      <c r="I100" s="9">
        <f t="shared" si="12"/>
        <v>11899.2</v>
      </c>
      <c r="J100" s="837">
        <f t="shared" si="13"/>
        <v>19896.8</v>
      </c>
      <c r="K100" s="353"/>
      <c r="L100" s="356"/>
    </row>
    <row r="101" spans="1:12" ht="14.25">
      <c r="A101" s="503">
        <v>1565</v>
      </c>
      <c r="B101" s="34" t="s">
        <v>228</v>
      </c>
      <c r="C101" s="333">
        <v>113450</v>
      </c>
      <c r="D101" s="333">
        <v>7960</v>
      </c>
      <c r="E101" s="333">
        <v>10720</v>
      </c>
      <c r="F101" s="333">
        <v>16720</v>
      </c>
      <c r="G101" s="836">
        <f t="shared" si="10"/>
        <v>121391.5</v>
      </c>
      <c r="H101" s="9">
        <f t="shared" si="11"/>
        <v>8517.2000000000007</v>
      </c>
      <c r="I101" s="9">
        <f t="shared" si="12"/>
        <v>11899.2</v>
      </c>
      <c r="J101" s="837">
        <f t="shared" si="13"/>
        <v>19896.8</v>
      </c>
      <c r="K101" s="353"/>
      <c r="L101" s="356"/>
    </row>
    <row r="102" spans="1:12" ht="14.25">
      <c r="A102" s="503">
        <v>1570</v>
      </c>
      <c r="B102" s="34" t="s">
        <v>482</v>
      </c>
      <c r="C102" s="333">
        <v>135480</v>
      </c>
      <c r="D102" s="333">
        <v>7960</v>
      </c>
      <c r="E102" s="333">
        <v>10720</v>
      </c>
      <c r="F102" s="333">
        <v>16720</v>
      </c>
      <c r="G102" s="836">
        <f t="shared" si="10"/>
        <v>144963.6</v>
      </c>
      <c r="H102" s="9">
        <f t="shared" si="11"/>
        <v>8517.2000000000007</v>
      </c>
      <c r="I102" s="9">
        <f t="shared" si="12"/>
        <v>11899.2</v>
      </c>
      <c r="J102" s="837">
        <f t="shared" si="13"/>
        <v>19896.8</v>
      </c>
      <c r="K102" s="353"/>
      <c r="L102" s="356"/>
    </row>
    <row r="103" spans="1:12" ht="14.25">
      <c r="A103" s="503">
        <v>1575</v>
      </c>
      <c r="B103" s="34" t="s">
        <v>183</v>
      </c>
      <c r="C103" s="333">
        <v>76900</v>
      </c>
      <c r="D103" s="333">
        <v>7960</v>
      </c>
      <c r="E103" s="333">
        <v>10720</v>
      </c>
      <c r="F103" s="333">
        <v>16720</v>
      </c>
      <c r="G103" s="836">
        <f t="shared" si="10"/>
        <v>82283</v>
      </c>
      <c r="H103" s="9">
        <f t="shared" si="11"/>
        <v>8517.2000000000007</v>
      </c>
      <c r="I103" s="9">
        <f t="shared" si="12"/>
        <v>11899.2</v>
      </c>
      <c r="J103" s="837">
        <f t="shared" si="13"/>
        <v>19896.8</v>
      </c>
      <c r="K103" s="353"/>
      <c r="L103" s="356"/>
    </row>
    <row r="104" spans="1:12" ht="14.25">
      <c r="A104" s="503">
        <v>1700</v>
      </c>
      <c r="B104" s="34" t="s">
        <v>182</v>
      </c>
      <c r="C104" s="333">
        <v>76900</v>
      </c>
      <c r="D104" s="333">
        <v>7960</v>
      </c>
      <c r="E104" s="333">
        <v>10720</v>
      </c>
      <c r="F104" s="333">
        <v>16720</v>
      </c>
      <c r="G104" s="836">
        <f t="shared" si="10"/>
        <v>82283</v>
      </c>
      <c r="H104" s="9">
        <f t="shared" si="11"/>
        <v>8517.2000000000007</v>
      </c>
      <c r="I104" s="9">
        <f t="shared" si="12"/>
        <v>11899.2</v>
      </c>
      <c r="J104" s="837">
        <f t="shared" si="13"/>
        <v>19896.8</v>
      </c>
      <c r="K104" s="353"/>
      <c r="L104" s="356"/>
    </row>
    <row r="105" spans="1:12" ht="14.25">
      <c r="A105" s="503">
        <v>1750</v>
      </c>
      <c r="B105" s="34" t="s">
        <v>251</v>
      </c>
      <c r="C105" s="333">
        <v>90390</v>
      </c>
      <c r="D105" s="333">
        <v>7960</v>
      </c>
      <c r="E105" s="333">
        <v>10720</v>
      </c>
      <c r="F105" s="333">
        <v>16720</v>
      </c>
      <c r="G105" s="836">
        <f t="shared" si="10"/>
        <v>96717.3</v>
      </c>
      <c r="H105" s="9">
        <f t="shared" si="11"/>
        <v>8517.2000000000007</v>
      </c>
      <c r="I105" s="9">
        <f t="shared" si="12"/>
        <v>11899.2</v>
      </c>
      <c r="J105" s="837">
        <f t="shared" si="13"/>
        <v>19896.8</v>
      </c>
      <c r="K105" s="353"/>
      <c r="L105" s="356"/>
    </row>
    <row r="106" spans="1:12" ht="14.25">
      <c r="A106" s="503">
        <v>1760</v>
      </c>
      <c r="B106" s="34" t="s">
        <v>770</v>
      </c>
      <c r="C106" s="333">
        <v>90390</v>
      </c>
      <c r="D106" s="333">
        <v>7960</v>
      </c>
      <c r="E106" s="333">
        <v>10720</v>
      </c>
      <c r="F106" s="333">
        <v>29490</v>
      </c>
      <c r="G106" s="836">
        <f t="shared" si="10"/>
        <v>96717.3</v>
      </c>
      <c r="H106" s="9">
        <f t="shared" si="11"/>
        <v>8517.2000000000007</v>
      </c>
      <c r="I106" s="9">
        <f t="shared" si="12"/>
        <v>11899.2</v>
      </c>
      <c r="J106" s="837">
        <f t="shared" si="13"/>
        <v>35093.1</v>
      </c>
      <c r="K106" s="353"/>
      <c r="L106" s="356"/>
    </row>
    <row r="107" spans="1:12" ht="14.25">
      <c r="A107" s="503">
        <v>1820</v>
      </c>
      <c r="B107" s="34" t="s">
        <v>133</v>
      </c>
      <c r="C107" s="333">
        <v>90390</v>
      </c>
      <c r="D107" s="333">
        <v>7960</v>
      </c>
      <c r="E107" s="333">
        <v>10720</v>
      </c>
      <c r="F107" s="333">
        <v>16720</v>
      </c>
      <c r="G107" s="836">
        <f t="shared" si="10"/>
        <v>96717.3</v>
      </c>
      <c r="H107" s="9">
        <f t="shared" si="11"/>
        <v>8517.2000000000007</v>
      </c>
      <c r="I107" s="9">
        <f t="shared" si="12"/>
        <v>11899.2</v>
      </c>
      <c r="J107" s="837">
        <f t="shared" si="13"/>
        <v>19896.8</v>
      </c>
      <c r="K107" s="353"/>
      <c r="L107" s="356"/>
    </row>
    <row r="108" spans="1:12" ht="14.25">
      <c r="A108" s="503">
        <v>1855</v>
      </c>
      <c r="B108" s="34" t="s">
        <v>771</v>
      </c>
      <c r="C108" s="333">
        <v>90390</v>
      </c>
      <c r="D108" s="333">
        <v>7960</v>
      </c>
      <c r="E108" s="333">
        <v>10720</v>
      </c>
      <c r="F108" s="333">
        <v>16720</v>
      </c>
      <c r="G108" s="836">
        <f t="shared" si="10"/>
        <v>96717.3</v>
      </c>
      <c r="H108" s="9">
        <f t="shared" si="11"/>
        <v>8517.2000000000007</v>
      </c>
      <c r="I108" s="9">
        <f t="shared" si="12"/>
        <v>11899.2</v>
      </c>
      <c r="J108" s="837">
        <f t="shared" si="13"/>
        <v>19896.8</v>
      </c>
      <c r="K108" s="353"/>
      <c r="L108" s="356"/>
    </row>
    <row r="109" spans="1:12" ht="14.25">
      <c r="A109" s="503">
        <v>1860</v>
      </c>
      <c r="B109" s="34" t="s">
        <v>206</v>
      </c>
      <c r="C109" s="333">
        <v>90390</v>
      </c>
      <c r="D109" s="333">
        <v>7960</v>
      </c>
      <c r="E109" s="333">
        <v>10720</v>
      </c>
      <c r="F109" s="333">
        <v>16720</v>
      </c>
      <c r="G109" s="836">
        <f t="shared" si="10"/>
        <v>96717.3</v>
      </c>
      <c r="H109" s="9">
        <f t="shared" si="11"/>
        <v>8517.2000000000007</v>
      </c>
      <c r="I109" s="9">
        <f t="shared" si="12"/>
        <v>11899.2</v>
      </c>
      <c r="J109" s="837">
        <f t="shared" si="13"/>
        <v>19896.8</v>
      </c>
      <c r="K109" s="353"/>
      <c r="L109" s="356"/>
    </row>
    <row r="110" spans="1:12" ht="14.25">
      <c r="A110" s="503">
        <v>1885</v>
      </c>
      <c r="B110" s="34" t="s">
        <v>772</v>
      </c>
      <c r="C110" s="333">
        <v>100420</v>
      </c>
      <c r="D110" s="333">
        <v>7960</v>
      </c>
      <c r="E110" s="333">
        <v>10720</v>
      </c>
      <c r="F110" s="333">
        <v>16720</v>
      </c>
      <c r="G110" s="836">
        <f t="shared" si="10"/>
        <v>107449.40000000001</v>
      </c>
      <c r="H110" s="9">
        <f t="shared" si="11"/>
        <v>8517.2000000000007</v>
      </c>
      <c r="I110" s="9">
        <f t="shared" si="12"/>
        <v>11899.2</v>
      </c>
      <c r="J110" s="837">
        <f t="shared" si="13"/>
        <v>19896.8</v>
      </c>
      <c r="K110" s="353"/>
      <c r="L110" s="356"/>
    </row>
    <row r="111" spans="1:12" ht="14.25">
      <c r="A111" s="503">
        <v>1890</v>
      </c>
      <c r="B111" s="34" t="s">
        <v>21</v>
      </c>
      <c r="C111" s="333">
        <v>76900</v>
      </c>
      <c r="D111" s="333">
        <v>7960</v>
      </c>
      <c r="E111" s="333">
        <v>8530</v>
      </c>
      <c r="F111" s="333">
        <v>11600</v>
      </c>
      <c r="G111" s="836">
        <f t="shared" si="10"/>
        <v>82283</v>
      </c>
      <c r="H111" s="9">
        <f t="shared" si="11"/>
        <v>8517.2000000000007</v>
      </c>
      <c r="I111" s="9">
        <f t="shared" si="12"/>
        <v>9468.3000000000011</v>
      </c>
      <c r="J111" s="837">
        <f t="shared" si="13"/>
        <v>13804</v>
      </c>
      <c r="K111" s="360"/>
      <c r="L111" s="361"/>
    </row>
    <row r="112" spans="1:12" ht="14.25">
      <c r="A112" s="503">
        <v>2986</v>
      </c>
      <c r="B112" s="34" t="s">
        <v>712</v>
      </c>
      <c r="C112" s="333">
        <v>164530</v>
      </c>
      <c r="D112" s="9">
        <v>0</v>
      </c>
      <c r="E112" s="333">
        <v>10720</v>
      </c>
      <c r="F112" s="333">
        <v>16720</v>
      </c>
      <c r="G112" s="836">
        <f t="shared" si="10"/>
        <v>176047.1</v>
      </c>
      <c r="H112" s="9">
        <f t="shared" si="11"/>
        <v>0</v>
      </c>
      <c r="I112" s="9">
        <f t="shared" si="12"/>
        <v>11899.2</v>
      </c>
      <c r="J112" s="837">
        <f t="shared" si="13"/>
        <v>19896.8</v>
      </c>
      <c r="K112" s="353"/>
      <c r="L112" s="361"/>
    </row>
    <row r="113" spans="1:12" ht="14.25">
      <c r="A113" s="503">
        <v>2987</v>
      </c>
      <c r="B113" s="34" t="s">
        <v>716</v>
      </c>
      <c r="C113" s="333">
        <v>164530</v>
      </c>
      <c r="D113" s="9">
        <v>0</v>
      </c>
      <c r="E113" s="333">
        <v>10720</v>
      </c>
      <c r="F113" s="333">
        <v>16720</v>
      </c>
      <c r="G113" s="836">
        <f t="shared" si="10"/>
        <v>176047.1</v>
      </c>
      <c r="H113" s="9">
        <f t="shared" si="11"/>
        <v>0</v>
      </c>
      <c r="I113" s="9">
        <f t="shared" si="12"/>
        <v>11899.2</v>
      </c>
      <c r="J113" s="837">
        <f t="shared" si="13"/>
        <v>19896.8</v>
      </c>
      <c r="K113" s="353"/>
      <c r="L113" s="356"/>
    </row>
    <row r="114" spans="1:12" ht="14.25">
      <c r="A114" s="503">
        <v>2988</v>
      </c>
      <c r="B114" s="34" t="s">
        <v>715</v>
      </c>
      <c r="C114" s="333">
        <v>164530</v>
      </c>
      <c r="D114" s="9">
        <v>0</v>
      </c>
      <c r="E114" s="333">
        <v>10720</v>
      </c>
      <c r="F114" s="333">
        <v>16720</v>
      </c>
      <c r="G114" s="836">
        <f t="shared" si="10"/>
        <v>176047.1</v>
      </c>
      <c r="H114" s="9">
        <f t="shared" si="11"/>
        <v>0</v>
      </c>
      <c r="I114" s="9">
        <f t="shared" si="12"/>
        <v>11899.2</v>
      </c>
      <c r="J114" s="837">
        <f t="shared" si="13"/>
        <v>19896.8</v>
      </c>
      <c r="K114" s="353"/>
      <c r="L114" s="356"/>
    </row>
    <row r="115" spans="1:12" ht="14.25">
      <c r="A115" s="503">
        <v>2989</v>
      </c>
      <c r="B115" s="34" t="s">
        <v>714</v>
      </c>
      <c r="C115" s="333">
        <v>100420</v>
      </c>
      <c r="D115" s="9">
        <v>0</v>
      </c>
      <c r="E115" s="333">
        <v>10720</v>
      </c>
      <c r="F115" s="333">
        <v>16720</v>
      </c>
      <c r="G115" s="836">
        <f t="shared" si="10"/>
        <v>107449.40000000001</v>
      </c>
      <c r="H115" s="9">
        <f t="shared" si="11"/>
        <v>0</v>
      </c>
      <c r="I115" s="9">
        <f t="shared" si="12"/>
        <v>11899.2</v>
      </c>
      <c r="J115" s="837">
        <f t="shared" si="13"/>
        <v>19896.8</v>
      </c>
      <c r="K115" s="353"/>
      <c r="L115" s="356"/>
    </row>
    <row r="116" spans="1:12" ht="14.25">
      <c r="A116" s="503">
        <v>2990</v>
      </c>
      <c r="B116" s="34" t="s">
        <v>713</v>
      </c>
      <c r="C116" s="333">
        <v>164530</v>
      </c>
      <c r="D116" s="9">
        <v>0</v>
      </c>
      <c r="E116" s="333">
        <v>10720</v>
      </c>
      <c r="F116" s="333">
        <v>16720</v>
      </c>
      <c r="G116" s="836">
        <f t="shared" si="10"/>
        <v>176047.1</v>
      </c>
      <c r="H116" s="9">
        <f t="shared" si="11"/>
        <v>0</v>
      </c>
      <c r="I116" s="9">
        <f t="shared" si="12"/>
        <v>11899.2</v>
      </c>
      <c r="J116" s="837">
        <f t="shared" si="13"/>
        <v>19896.8</v>
      </c>
      <c r="K116" s="335"/>
      <c r="L116" s="356"/>
    </row>
    <row r="117" spans="1:12" ht="14.25">
      <c r="A117" s="503">
        <v>16</v>
      </c>
      <c r="B117" s="34" t="s">
        <v>414</v>
      </c>
      <c r="C117" s="333">
        <v>82440</v>
      </c>
      <c r="D117" s="310">
        <v>7960</v>
      </c>
      <c r="E117" s="333">
        <v>10720</v>
      </c>
      <c r="F117" s="333">
        <v>16720</v>
      </c>
      <c r="G117" s="836">
        <f t="shared" si="10"/>
        <v>88210.8</v>
      </c>
      <c r="H117" s="9">
        <f t="shared" si="11"/>
        <v>8517.2000000000007</v>
      </c>
      <c r="I117" s="9">
        <f t="shared" si="12"/>
        <v>11899.2</v>
      </c>
      <c r="J117" s="837">
        <f t="shared" si="13"/>
        <v>19896.8</v>
      </c>
      <c r="K117" s="353"/>
      <c r="L117" s="356"/>
    </row>
    <row r="118" spans="1:12" ht="14.25">
      <c r="A118" s="503">
        <v>17</v>
      </c>
      <c r="B118" s="34" t="s">
        <v>773</v>
      </c>
      <c r="C118" s="333">
        <v>60430</v>
      </c>
      <c r="D118" s="333">
        <v>6110</v>
      </c>
      <c r="E118" s="333">
        <v>6810</v>
      </c>
      <c r="F118" s="333">
        <v>7520</v>
      </c>
      <c r="G118" s="836">
        <f t="shared" si="10"/>
        <v>64660.100000000006</v>
      </c>
      <c r="H118" s="9">
        <f t="shared" si="11"/>
        <v>6537.7000000000007</v>
      </c>
      <c r="I118" s="9">
        <f t="shared" si="12"/>
        <v>7559.1</v>
      </c>
      <c r="J118" s="837">
        <f t="shared" si="13"/>
        <v>8948.7999999999993</v>
      </c>
      <c r="K118" s="353"/>
      <c r="L118" s="356"/>
    </row>
    <row r="119" spans="1:12" ht="14.25">
      <c r="A119" s="503">
        <v>335</v>
      </c>
      <c r="B119" s="34" t="s">
        <v>379</v>
      </c>
      <c r="C119" s="333">
        <v>100420</v>
      </c>
      <c r="D119" s="333">
        <v>7960</v>
      </c>
      <c r="E119" s="333">
        <v>14440</v>
      </c>
      <c r="F119" s="333">
        <v>23340</v>
      </c>
      <c r="G119" s="836">
        <f t="shared" si="10"/>
        <v>107449.40000000001</v>
      </c>
      <c r="H119" s="9">
        <f t="shared" si="11"/>
        <v>8517.2000000000007</v>
      </c>
      <c r="I119" s="9">
        <f t="shared" si="12"/>
        <v>16028.400000000001</v>
      </c>
      <c r="J119" s="837">
        <f t="shared" si="13"/>
        <v>27774.6</v>
      </c>
      <c r="K119" s="353"/>
      <c r="L119" s="356"/>
    </row>
    <row r="120" spans="1:12" ht="14.25">
      <c r="A120" s="503">
        <v>383</v>
      </c>
      <c r="B120" s="34" t="s">
        <v>483</v>
      </c>
      <c r="C120" s="333">
        <v>100420</v>
      </c>
      <c r="D120" s="333">
        <v>7960</v>
      </c>
      <c r="E120" s="333">
        <v>14440</v>
      </c>
      <c r="F120" s="333">
        <v>23340</v>
      </c>
      <c r="G120" s="836">
        <f t="shared" si="10"/>
        <v>107449.40000000001</v>
      </c>
      <c r="H120" s="9">
        <f t="shared" si="11"/>
        <v>8517.2000000000007</v>
      </c>
      <c r="I120" s="9">
        <f t="shared" si="12"/>
        <v>16028.400000000001</v>
      </c>
      <c r="J120" s="837">
        <f t="shared" si="13"/>
        <v>27774.6</v>
      </c>
      <c r="K120" s="353"/>
      <c r="L120" s="356"/>
    </row>
    <row r="121" spans="1:12" ht="14.25">
      <c r="A121" s="503">
        <v>1605</v>
      </c>
      <c r="B121" s="34" t="s">
        <v>51</v>
      </c>
      <c r="C121" s="333">
        <v>90390</v>
      </c>
      <c r="D121" s="333">
        <v>7960</v>
      </c>
      <c r="E121" s="333">
        <v>10720</v>
      </c>
      <c r="F121" s="333">
        <v>14450</v>
      </c>
      <c r="G121" s="836">
        <f t="shared" si="10"/>
        <v>96717.3</v>
      </c>
      <c r="H121" s="9">
        <f t="shared" si="11"/>
        <v>8517.2000000000007</v>
      </c>
      <c r="I121" s="9">
        <f t="shared" si="12"/>
        <v>11899.2</v>
      </c>
      <c r="J121" s="837">
        <f t="shared" si="13"/>
        <v>17195.5</v>
      </c>
      <c r="K121" s="353"/>
      <c r="L121" s="356"/>
    </row>
    <row r="122" spans="1:12" ht="14.25">
      <c r="A122" s="503">
        <v>1615</v>
      </c>
      <c r="B122" s="34" t="s">
        <v>52</v>
      </c>
      <c r="C122" s="333">
        <v>100420</v>
      </c>
      <c r="D122" s="333">
        <v>7960</v>
      </c>
      <c r="E122" s="333">
        <v>10720</v>
      </c>
      <c r="F122" s="333">
        <v>16720</v>
      </c>
      <c r="G122" s="836">
        <f t="shared" si="10"/>
        <v>107449.40000000001</v>
      </c>
      <c r="H122" s="9">
        <f t="shared" si="11"/>
        <v>8517.2000000000007</v>
      </c>
      <c r="I122" s="9">
        <f t="shared" si="12"/>
        <v>11899.2</v>
      </c>
      <c r="J122" s="837">
        <f t="shared" si="13"/>
        <v>19896.8</v>
      </c>
      <c r="K122" s="353"/>
      <c r="L122" s="356"/>
    </row>
    <row r="123" spans="1:12" ht="14.25">
      <c r="A123" s="503">
        <v>1620</v>
      </c>
      <c r="B123" s="34" t="s">
        <v>178</v>
      </c>
      <c r="C123" s="333">
        <v>100420</v>
      </c>
      <c r="D123" s="333">
        <v>7960</v>
      </c>
      <c r="E123" s="333">
        <v>10720</v>
      </c>
      <c r="F123" s="333">
        <v>29490</v>
      </c>
      <c r="G123" s="836">
        <f t="shared" si="10"/>
        <v>107449.40000000001</v>
      </c>
      <c r="H123" s="9">
        <f t="shared" si="11"/>
        <v>8517.2000000000007</v>
      </c>
      <c r="I123" s="9">
        <f t="shared" si="12"/>
        <v>11899.2</v>
      </c>
      <c r="J123" s="837">
        <f t="shared" si="13"/>
        <v>35093.1</v>
      </c>
      <c r="K123" s="353"/>
      <c r="L123" s="356"/>
    </row>
    <row r="124" spans="1:12" ht="14.25">
      <c r="A124" s="503">
        <v>1630</v>
      </c>
      <c r="B124" s="34" t="s">
        <v>213</v>
      </c>
      <c r="C124" s="333">
        <v>113450</v>
      </c>
      <c r="D124" s="333">
        <v>7960</v>
      </c>
      <c r="E124" s="333">
        <v>14440</v>
      </c>
      <c r="F124" s="333">
        <v>16720</v>
      </c>
      <c r="G124" s="836">
        <f t="shared" si="10"/>
        <v>121391.5</v>
      </c>
      <c r="H124" s="9">
        <f t="shared" si="11"/>
        <v>8517.2000000000007</v>
      </c>
      <c r="I124" s="9">
        <f t="shared" si="12"/>
        <v>16028.400000000001</v>
      </c>
      <c r="J124" s="837">
        <f t="shared" si="13"/>
        <v>19896.8</v>
      </c>
      <c r="K124" s="353"/>
      <c r="L124" s="356"/>
    </row>
    <row r="125" spans="1:12" ht="14.25">
      <c r="A125" s="503">
        <v>1640</v>
      </c>
      <c r="B125" s="34" t="s">
        <v>293</v>
      </c>
      <c r="C125" s="333">
        <v>90390</v>
      </c>
      <c r="D125" s="333">
        <v>7960</v>
      </c>
      <c r="E125" s="333">
        <v>10720</v>
      </c>
      <c r="F125" s="333">
        <v>29490</v>
      </c>
      <c r="G125" s="836">
        <f t="shared" si="10"/>
        <v>96717.3</v>
      </c>
      <c r="H125" s="9">
        <f t="shared" si="11"/>
        <v>8517.2000000000007</v>
      </c>
      <c r="I125" s="9">
        <f t="shared" si="12"/>
        <v>11899.2</v>
      </c>
      <c r="J125" s="837">
        <f t="shared" si="13"/>
        <v>35093.1</v>
      </c>
      <c r="K125" s="353"/>
      <c r="L125" s="356"/>
    </row>
    <row r="126" spans="1:12" ht="14.25">
      <c r="A126" s="503">
        <v>1650</v>
      </c>
      <c r="B126" s="34" t="s">
        <v>774</v>
      </c>
      <c r="C126" s="333">
        <v>164530</v>
      </c>
      <c r="D126" s="333">
        <v>7960</v>
      </c>
      <c r="E126" s="333">
        <v>16270</v>
      </c>
      <c r="F126" s="333">
        <v>57300</v>
      </c>
      <c r="G126" s="836">
        <f t="shared" si="10"/>
        <v>176047.1</v>
      </c>
      <c r="H126" s="9">
        <f t="shared" si="11"/>
        <v>8517.2000000000007</v>
      </c>
      <c r="I126" s="9">
        <f t="shared" si="12"/>
        <v>18059.7</v>
      </c>
      <c r="J126" s="837">
        <f t="shared" si="13"/>
        <v>68187</v>
      </c>
      <c r="K126" s="353"/>
      <c r="L126" s="356"/>
    </row>
    <row r="127" spans="1:12" ht="14.25">
      <c r="A127" s="503">
        <v>1655</v>
      </c>
      <c r="B127" s="34" t="s">
        <v>775</v>
      </c>
      <c r="C127" s="333">
        <v>76900</v>
      </c>
      <c r="D127" s="333">
        <v>7960</v>
      </c>
      <c r="E127" s="333">
        <v>10720</v>
      </c>
      <c r="F127" s="333">
        <v>14450</v>
      </c>
      <c r="G127" s="836">
        <f t="shared" si="10"/>
        <v>82283</v>
      </c>
      <c r="H127" s="9">
        <f t="shared" si="11"/>
        <v>8517.2000000000007</v>
      </c>
      <c r="I127" s="9">
        <f t="shared" si="12"/>
        <v>11899.2</v>
      </c>
      <c r="J127" s="837">
        <f t="shared" si="13"/>
        <v>17195.5</v>
      </c>
      <c r="K127" s="353"/>
      <c r="L127" s="356"/>
    </row>
    <row r="128" spans="1:12" ht="14.25">
      <c r="A128" s="503">
        <v>1660</v>
      </c>
      <c r="B128" s="34" t="s">
        <v>295</v>
      </c>
      <c r="C128" s="333">
        <v>164530</v>
      </c>
      <c r="D128" s="333">
        <v>7960</v>
      </c>
      <c r="E128" s="333">
        <v>10720</v>
      </c>
      <c r="F128" s="333">
        <v>29490</v>
      </c>
      <c r="G128" s="836">
        <f t="shared" si="10"/>
        <v>176047.1</v>
      </c>
      <c r="H128" s="9">
        <f t="shared" si="11"/>
        <v>8517.2000000000007</v>
      </c>
      <c r="I128" s="9">
        <f t="shared" si="12"/>
        <v>11899.2</v>
      </c>
      <c r="J128" s="837">
        <f t="shared" si="13"/>
        <v>35093.1</v>
      </c>
      <c r="K128" s="353"/>
      <c r="L128" s="356"/>
    </row>
    <row r="129" spans="1:12" ht="14.25">
      <c r="A129" s="503">
        <v>1670</v>
      </c>
      <c r="B129" s="34" t="s">
        <v>776</v>
      </c>
      <c r="C129" s="333">
        <v>113450</v>
      </c>
      <c r="D129" s="333">
        <v>7960</v>
      </c>
      <c r="E129" s="333">
        <v>10720</v>
      </c>
      <c r="F129" s="333">
        <v>29490</v>
      </c>
      <c r="G129" s="836">
        <f t="shared" si="10"/>
        <v>121391.5</v>
      </c>
      <c r="H129" s="9">
        <f t="shared" si="11"/>
        <v>8517.2000000000007</v>
      </c>
      <c r="I129" s="9">
        <f t="shared" si="12"/>
        <v>11899.2</v>
      </c>
      <c r="J129" s="837">
        <f t="shared" si="13"/>
        <v>35093.1</v>
      </c>
      <c r="K129" s="353"/>
      <c r="L129" s="356"/>
    </row>
    <row r="130" spans="1:12" ht="14.25">
      <c r="A130" s="503">
        <v>1680</v>
      </c>
      <c r="B130" s="34" t="s">
        <v>136</v>
      </c>
      <c r="C130" s="333">
        <v>100420</v>
      </c>
      <c r="D130" s="333">
        <v>7960</v>
      </c>
      <c r="E130" s="333">
        <v>10720</v>
      </c>
      <c r="F130" s="333">
        <v>23340</v>
      </c>
      <c r="G130" s="836">
        <f t="shared" si="10"/>
        <v>107449.40000000001</v>
      </c>
      <c r="H130" s="9">
        <f t="shared" si="11"/>
        <v>8517.2000000000007</v>
      </c>
      <c r="I130" s="9">
        <f t="shared" si="12"/>
        <v>11899.2</v>
      </c>
      <c r="J130" s="837">
        <f t="shared" si="13"/>
        <v>27774.6</v>
      </c>
      <c r="K130" s="353"/>
      <c r="L130" s="356"/>
    </row>
    <row r="131" spans="1:12" ht="14.25">
      <c r="A131" s="503">
        <v>1705</v>
      </c>
      <c r="B131" s="34" t="s">
        <v>296</v>
      </c>
      <c r="C131" s="333">
        <v>76900</v>
      </c>
      <c r="D131" s="333">
        <v>7960</v>
      </c>
      <c r="E131" s="333">
        <v>10720</v>
      </c>
      <c r="F131" s="333">
        <v>16720</v>
      </c>
      <c r="G131" s="836">
        <f t="shared" si="10"/>
        <v>82283</v>
      </c>
      <c r="H131" s="9">
        <f t="shared" si="11"/>
        <v>8517.2000000000007</v>
      </c>
      <c r="I131" s="9">
        <f t="shared" si="12"/>
        <v>11899.2</v>
      </c>
      <c r="J131" s="837">
        <f t="shared" si="13"/>
        <v>19896.8</v>
      </c>
      <c r="K131" s="353"/>
      <c r="L131" s="356"/>
    </row>
    <row r="132" spans="1:12" ht="14.25">
      <c r="A132" s="503">
        <v>1710</v>
      </c>
      <c r="B132" s="34" t="s">
        <v>294</v>
      </c>
      <c r="C132" s="333">
        <v>76900</v>
      </c>
      <c r="D132" s="333">
        <v>7960</v>
      </c>
      <c r="E132" s="333">
        <v>10720</v>
      </c>
      <c r="F132" s="333">
        <v>16720</v>
      </c>
      <c r="G132" s="836">
        <f t="shared" si="10"/>
        <v>82283</v>
      </c>
      <c r="H132" s="9">
        <f t="shared" si="11"/>
        <v>8517.2000000000007</v>
      </c>
      <c r="I132" s="9">
        <f t="shared" si="12"/>
        <v>11899.2</v>
      </c>
      <c r="J132" s="837">
        <f t="shared" si="13"/>
        <v>19896.8</v>
      </c>
      <c r="K132" s="353"/>
      <c r="L132" s="356"/>
    </row>
    <row r="133" spans="1:12" ht="14.25">
      <c r="A133" s="503">
        <v>1715</v>
      </c>
      <c r="B133" s="34" t="s">
        <v>212</v>
      </c>
      <c r="C133" s="333">
        <v>90390</v>
      </c>
      <c r="D133" s="333">
        <v>7960</v>
      </c>
      <c r="E133" s="333">
        <v>10720</v>
      </c>
      <c r="F133" s="333">
        <v>23340</v>
      </c>
      <c r="G133" s="836">
        <f t="shared" si="10"/>
        <v>96717.3</v>
      </c>
      <c r="H133" s="9">
        <f t="shared" si="11"/>
        <v>8517.2000000000007</v>
      </c>
      <c r="I133" s="9">
        <f t="shared" si="12"/>
        <v>11899.2</v>
      </c>
      <c r="J133" s="837">
        <f t="shared" si="13"/>
        <v>27774.6</v>
      </c>
      <c r="K133" s="353"/>
      <c r="L133" s="356"/>
    </row>
    <row r="134" spans="1:12" ht="14.25">
      <c r="A134" s="503">
        <v>1720</v>
      </c>
      <c r="B134" s="34" t="s">
        <v>142</v>
      </c>
      <c r="C134" s="333">
        <v>90390</v>
      </c>
      <c r="D134" s="333">
        <v>7960</v>
      </c>
      <c r="E134" s="333">
        <v>10720</v>
      </c>
      <c r="F134" s="333">
        <v>23340</v>
      </c>
      <c r="G134" s="836">
        <f t="shared" si="10"/>
        <v>96717.3</v>
      </c>
      <c r="H134" s="9">
        <f t="shared" si="11"/>
        <v>8517.2000000000007</v>
      </c>
      <c r="I134" s="9">
        <f t="shared" si="12"/>
        <v>11899.2</v>
      </c>
      <c r="J134" s="837">
        <f t="shared" si="13"/>
        <v>27774.6</v>
      </c>
      <c r="K134" s="353"/>
      <c r="L134" s="356"/>
    </row>
    <row r="135" spans="1:12" ht="14.25">
      <c r="A135" s="503">
        <v>333</v>
      </c>
      <c r="B135" s="34" t="s">
        <v>407</v>
      </c>
      <c r="C135" s="333">
        <v>100420</v>
      </c>
      <c r="D135" s="333">
        <v>7960</v>
      </c>
      <c r="E135" s="333">
        <v>12660</v>
      </c>
      <c r="F135" s="333">
        <v>23340</v>
      </c>
      <c r="G135" s="836">
        <f t="shared" si="10"/>
        <v>107449.40000000001</v>
      </c>
      <c r="H135" s="9">
        <f t="shared" si="11"/>
        <v>8517.2000000000007</v>
      </c>
      <c r="I135" s="9">
        <f t="shared" si="12"/>
        <v>14052.6</v>
      </c>
      <c r="J135" s="837">
        <f t="shared" si="13"/>
        <v>27774.6</v>
      </c>
      <c r="K135" s="353"/>
      <c r="L135" s="356"/>
    </row>
    <row r="136" spans="1:12" ht="14.25">
      <c r="A136" s="503">
        <v>1330</v>
      </c>
      <c r="B136" s="34" t="s">
        <v>180</v>
      </c>
      <c r="C136" s="333">
        <v>90390</v>
      </c>
      <c r="D136" s="333">
        <v>7960</v>
      </c>
      <c r="E136" s="333">
        <v>10720</v>
      </c>
      <c r="F136" s="333">
        <v>23340</v>
      </c>
      <c r="G136" s="836">
        <f t="shared" si="10"/>
        <v>96717.3</v>
      </c>
      <c r="H136" s="9">
        <f t="shared" si="11"/>
        <v>8517.2000000000007</v>
      </c>
      <c r="I136" s="9">
        <f t="shared" si="12"/>
        <v>11899.2</v>
      </c>
      <c r="J136" s="837">
        <f t="shared" si="13"/>
        <v>27774.6</v>
      </c>
      <c r="K136" s="353"/>
      <c r="L136" s="356"/>
    </row>
    <row r="137" spans="1:12" ht="14.25">
      <c r="A137" s="503">
        <v>1770</v>
      </c>
      <c r="B137" s="34" t="s">
        <v>203</v>
      </c>
      <c r="C137" s="333">
        <v>90390</v>
      </c>
      <c r="D137" s="333">
        <v>7960</v>
      </c>
      <c r="E137" s="333">
        <v>10720</v>
      </c>
      <c r="F137" s="333">
        <v>23340</v>
      </c>
      <c r="G137" s="836">
        <f t="shared" si="10"/>
        <v>96717.3</v>
      </c>
      <c r="H137" s="9">
        <f t="shared" si="11"/>
        <v>8517.2000000000007</v>
      </c>
      <c r="I137" s="9">
        <f t="shared" si="12"/>
        <v>11899.2</v>
      </c>
      <c r="J137" s="837">
        <f t="shared" si="13"/>
        <v>27774.6</v>
      </c>
      <c r="K137" s="353"/>
      <c r="L137" s="356"/>
    </row>
    <row r="138" spans="1:12" ht="14.25">
      <c r="A138" s="503">
        <v>1780</v>
      </c>
      <c r="B138" s="34" t="s">
        <v>179</v>
      </c>
      <c r="C138" s="333">
        <v>76900</v>
      </c>
      <c r="D138" s="333">
        <v>7960</v>
      </c>
      <c r="E138" s="333">
        <v>10720</v>
      </c>
      <c r="F138" s="333">
        <v>16720</v>
      </c>
      <c r="G138" s="836">
        <f t="shared" si="10"/>
        <v>82283</v>
      </c>
      <c r="H138" s="9">
        <f t="shared" si="11"/>
        <v>8517.2000000000007</v>
      </c>
      <c r="I138" s="9">
        <f t="shared" si="12"/>
        <v>11899.2</v>
      </c>
      <c r="J138" s="837">
        <f t="shared" si="13"/>
        <v>19896.8</v>
      </c>
      <c r="K138" s="353"/>
      <c r="L138" s="356"/>
    </row>
    <row r="139" spans="1:12" ht="14.25">
      <c r="A139" s="503">
        <v>1785</v>
      </c>
      <c r="B139" s="34" t="s">
        <v>777</v>
      </c>
      <c r="C139" s="333">
        <v>76900</v>
      </c>
      <c r="D139" s="333">
        <v>7960</v>
      </c>
      <c r="E139" s="333">
        <v>10720</v>
      </c>
      <c r="F139" s="333">
        <v>16720</v>
      </c>
      <c r="G139" s="836">
        <f t="shared" si="10"/>
        <v>82283</v>
      </c>
      <c r="H139" s="9">
        <f t="shared" si="11"/>
        <v>8517.2000000000007</v>
      </c>
      <c r="I139" s="9">
        <f t="shared" si="12"/>
        <v>11899.2</v>
      </c>
      <c r="J139" s="837">
        <f t="shared" si="13"/>
        <v>19896.8</v>
      </c>
      <c r="K139" s="353"/>
      <c r="L139" s="356"/>
    </row>
    <row r="140" spans="1:12" ht="14.25">
      <c r="A140" s="503">
        <v>1790</v>
      </c>
      <c r="B140" s="34" t="s">
        <v>181</v>
      </c>
      <c r="C140" s="333">
        <v>90390</v>
      </c>
      <c r="D140" s="333">
        <v>7960</v>
      </c>
      <c r="E140" s="333">
        <v>10720</v>
      </c>
      <c r="F140" s="333">
        <v>16720</v>
      </c>
      <c r="G140" s="836">
        <f t="shared" si="10"/>
        <v>96717.3</v>
      </c>
      <c r="H140" s="9">
        <f t="shared" si="11"/>
        <v>8517.2000000000007</v>
      </c>
      <c r="I140" s="9">
        <f t="shared" si="12"/>
        <v>11899.2</v>
      </c>
      <c r="J140" s="837">
        <f t="shared" si="13"/>
        <v>19896.8</v>
      </c>
      <c r="K140" s="353"/>
      <c r="L140" s="356"/>
    </row>
    <row r="141" spans="1:12" ht="14.25">
      <c r="A141" s="503">
        <v>2002</v>
      </c>
      <c r="B141" s="34" t="s">
        <v>778</v>
      </c>
      <c r="C141" s="333">
        <v>78290</v>
      </c>
      <c r="D141" s="333">
        <v>7960</v>
      </c>
      <c r="E141" s="333">
        <v>8220</v>
      </c>
      <c r="F141" s="333">
        <v>10000</v>
      </c>
      <c r="G141" s="836">
        <f t="shared" si="10"/>
        <v>83770.3</v>
      </c>
      <c r="H141" s="9">
        <f t="shared" si="11"/>
        <v>8517.2000000000007</v>
      </c>
      <c r="I141" s="9">
        <f t="shared" si="12"/>
        <v>9124.2000000000007</v>
      </c>
      <c r="J141" s="837">
        <f t="shared" si="13"/>
        <v>11900</v>
      </c>
      <c r="K141" s="353"/>
      <c r="L141" s="356"/>
    </row>
    <row r="142" spans="1:12" ht="14.25">
      <c r="A142" s="504">
        <v>2004</v>
      </c>
      <c r="B142" s="34" t="s">
        <v>444</v>
      </c>
      <c r="C142" s="333">
        <v>94070</v>
      </c>
      <c r="D142" s="333">
        <v>7960</v>
      </c>
      <c r="E142" s="333">
        <v>8220</v>
      </c>
      <c r="F142" s="333">
        <v>10000</v>
      </c>
      <c r="G142" s="836">
        <f t="shared" si="10"/>
        <v>100654.90000000001</v>
      </c>
      <c r="H142" s="9">
        <f t="shared" si="11"/>
        <v>8517.2000000000007</v>
      </c>
      <c r="I142" s="9">
        <f t="shared" si="12"/>
        <v>9124.2000000000007</v>
      </c>
      <c r="J142" s="837">
        <f t="shared" si="13"/>
        <v>11900</v>
      </c>
      <c r="K142" s="360"/>
      <c r="L142" s="356"/>
    </row>
    <row r="143" spans="1:12" ht="14.25">
      <c r="A143" s="503">
        <v>2007</v>
      </c>
      <c r="B143" s="34" t="s">
        <v>445</v>
      </c>
      <c r="C143" s="333">
        <v>94070</v>
      </c>
      <c r="D143" s="333">
        <v>7960</v>
      </c>
      <c r="E143" s="333">
        <v>8220</v>
      </c>
      <c r="F143" s="333">
        <v>10000</v>
      </c>
      <c r="G143" s="836">
        <f t="shared" si="10"/>
        <v>100654.90000000001</v>
      </c>
      <c r="H143" s="9">
        <f t="shared" si="11"/>
        <v>8517.2000000000007</v>
      </c>
      <c r="I143" s="9">
        <f t="shared" si="12"/>
        <v>9124.2000000000007</v>
      </c>
      <c r="J143" s="837">
        <f t="shared" si="13"/>
        <v>11900</v>
      </c>
      <c r="K143" s="353"/>
      <c r="L143" s="356"/>
    </row>
    <row r="144" spans="1:12" ht="14.25">
      <c r="A144" s="503">
        <v>2008</v>
      </c>
      <c r="B144" s="34" t="s">
        <v>441</v>
      </c>
      <c r="C144" s="333">
        <v>94070</v>
      </c>
      <c r="D144" s="333">
        <v>7960</v>
      </c>
      <c r="E144" s="333">
        <v>8220</v>
      </c>
      <c r="F144" s="333">
        <v>10000</v>
      </c>
      <c r="G144" s="836">
        <f t="shared" si="10"/>
        <v>100654.90000000001</v>
      </c>
      <c r="H144" s="9">
        <f t="shared" si="11"/>
        <v>8517.2000000000007</v>
      </c>
      <c r="I144" s="9">
        <f t="shared" si="12"/>
        <v>9124.2000000000007</v>
      </c>
      <c r="J144" s="837">
        <f t="shared" si="13"/>
        <v>11900</v>
      </c>
      <c r="K144" s="353"/>
      <c r="L144" s="356"/>
    </row>
    <row r="145" spans="1:12" ht="14.25">
      <c r="A145" s="558"/>
      <c r="B145" s="287"/>
      <c r="C145" s="559"/>
      <c r="D145" s="559"/>
      <c r="E145" s="559"/>
      <c r="F145" s="559"/>
      <c r="G145" s="560"/>
      <c r="H145" s="560"/>
      <c r="I145" s="560"/>
      <c r="J145" s="561"/>
      <c r="K145" s="310"/>
      <c r="L145" s="310"/>
    </row>
    <row r="146" spans="1:12" ht="14.25">
      <c r="A146" s="504"/>
      <c r="B146" s="134"/>
      <c r="C146" s="422"/>
      <c r="D146" s="422"/>
      <c r="E146" s="422"/>
      <c r="F146" s="422"/>
      <c r="G146" s="293"/>
      <c r="H146" s="293"/>
      <c r="I146" s="293"/>
      <c r="J146" s="505"/>
      <c r="K146" s="310"/>
      <c r="L146" s="310"/>
    </row>
    <row r="147" spans="1:12">
      <c r="A147" s="506"/>
      <c r="B147" s="507"/>
      <c r="C147" s="9"/>
      <c r="D147" s="9"/>
      <c r="E147" s="9"/>
      <c r="F147" s="9"/>
      <c r="G147" s="508"/>
      <c r="H147" s="153"/>
      <c r="I147" s="153"/>
      <c r="J147" s="509"/>
      <c r="K147" s="153"/>
      <c r="L147" s="154"/>
    </row>
    <row r="148" spans="1:12">
      <c r="A148" s="510"/>
      <c r="B148" s="511"/>
      <c r="C148" s="193"/>
      <c r="D148" s="193"/>
      <c r="E148" s="193"/>
      <c r="F148" s="193"/>
      <c r="G148" s="194"/>
      <c r="H148" s="193"/>
      <c r="I148" s="193"/>
      <c r="J148" s="512"/>
      <c r="K148" s="193"/>
      <c r="L148" s="271"/>
    </row>
    <row r="149" spans="1:12">
      <c r="A149" s="513" t="s">
        <v>174</v>
      </c>
      <c r="B149" s="514" t="s">
        <v>225</v>
      </c>
      <c r="C149" s="515"/>
      <c r="D149" s="515"/>
      <c r="E149" s="515"/>
      <c r="F149" s="515"/>
      <c r="G149" s="515"/>
      <c r="H149" s="515"/>
      <c r="I149" s="193"/>
      <c r="J149" s="512"/>
      <c r="K149" s="193"/>
      <c r="L149" s="271"/>
    </row>
    <row r="150" spans="1:12">
      <c r="A150" s="516"/>
      <c r="B150" s="517" t="s">
        <v>129</v>
      </c>
      <c r="C150" s="515"/>
      <c r="D150" s="515"/>
      <c r="E150" s="515"/>
      <c r="F150" s="515"/>
      <c r="G150" s="515"/>
      <c r="H150" s="515"/>
      <c r="I150" s="193"/>
      <c r="J150" s="512"/>
      <c r="K150" s="193"/>
      <c r="L150" s="271"/>
    </row>
    <row r="151" spans="1:12">
      <c r="A151" s="516"/>
      <c r="B151" s="517" t="s">
        <v>446</v>
      </c>
      <c r="C151" s="515"/>
      <c r="D151" s="515"/>
      <c r="E151" s="515"/>
      <c r="F151" s="515"/>
      <c r="G151" s="515"/>
      <c r="H151" s="515"/>
      <c r="I151" s="193"/>
      <c r="J151" s="512"/>
      <c r="K151" s="193"/>
      <c r="L151" s="271"/>
    </row>
    <row r="152" spans="1:12">
      <c r="A152" s="516"/>
      <c r="B152" s="517" t="s">
        <v>241</v>
      </c>
      <c r="C152" s="515"/>
      <c r="D152" s="515"/>
      <c r="E152" s="515"/>
      <c r="F152" s="515"/>
      <c r="G152" s="515"/>
      <c r="H152" s="515"/>
      <c r="I152" s="193"/>
      <c r="J152" s="512"/>
      <c r="K152" s="193"/>
      <c r="L152" s="271"/>
    </row>
    <row r="153" spans="1:12">
      <c r="A153" s="516"/>
      <c r="B153" s="517" t="s">
        <v>447</v>
      </c>
      <c r="C153" s="515"/>
      <c r="D153" s="515"/>
      <c r="E153" s="515"/>
      <c r="F153" s="515"/>
      <c r="G153" s="515"/>
      <c r="H153" s="515"/>
      <c r="I153" s="193"/>
      <c r="J153" s="512"/>
      <c r="K153" s="193"/>
      <c r="L153" s="271"/>
    </row>
    <row r="154" spans="1:12">
      <c r="A154" s="510"/>
      <c r="B154" s="511"/>
      <c r="C154" s="193"/>
      <c r="D154" s="193"/>
      <c r="E154" s="193"/>
      <c r="F154" s="193"/>
      <c r="G154" s="194"/>
      <c r="H154" s="193"/>
      <c r="I154" s="193"/>
      <c r="J154" s="512"/>
      <c r="K154" s="193"/>
      <c r="L154" s="271"/>
    </row>
    <row r="155" spans="1:12">
      <c r="A155" s="510"/>
      <c r="B155" s="551" t="s">
        <v>415</v>
      </c>
      <c r="C155" s="518"/>
      <c r="D155" s="193"/>
      <c r="E155" s="193"/>
      <c r="F155" s="193"/>
      <c r="G155" s="194"/>
      <c r="H155" s="193"/>
      <c r="I155" s="193"/>
      <c r="J155" s="512"/>
      <c r="K155" s="193"/>
      <c r="L155" s="271"/>
    </row>
    <row r="156" spans="1:12">
      <c r="A156" s="510"/>
      <c r="B156" s="519" t="s">
        <v>349</v>
      </c>
      <c r="C156" s="333">
        <v>5080</v>
      </c>
      <c r="D156" s="193"/>
      <c r="E156" s="193"/>
      <c r="F156" s="193"/>
      <c r="G156" s="194"/>
      <c r="H156" s="193"/>
      <c r="I156" s="193"/>
      <c r="J156" s="512"/>
      <c r="K156" s="193"/>
      <c r="L156" s="271"/>
    </row>
    <row r="157" spans="1:12">
      <c r="A157" s="510"/>
      <c r="B157" s="519" t="s">
        <v>350</v>
      </c>
      <c r="C157" s="333">
        <v>5640</v>
      </c>
      <c r="D157" s="193"/>
      <c r="E157" s="193"/>
      <c r="F157" s="193"/>
      <c r="G157" s="194"/>
      <c r="H157" s="193"/>
      <c r="I157" s="193"/>
      <c r="J157" s="512"/>
      <c r="K157" s="193"/>
      <c r="L157" s="271"/>
    </row>
    <row r="158" spans="1:12">
      <c r="A158" s="510"/>
      <c r="B158" s="519" t="s">
        <v>351</v>
      </c>
      <c r="C158" s="333">
        <v>6090</v>
      </c>
      <c r="D158" s="193"/>
      <c r="E158" s="193"/>
      <c r="F158" s="193"/>
      <c r="G158" s="194"/>
      <c r="H158" s="193"/>
      <c r="I158" s="193"/>
      <c r="J158" s="512"/>
      <c r="K158" s="193"/>
      <c r="L158" s="271"/>
    </row>
    <row r="159" spans="1:12">
      <c r="A159" s="510"/>
      <c r="B159" s="511"/>
      <c r="C159" s="193"/>
      <c r="D159" s="193"/>
      <c r="E159" s="193"/>
      <c r="F159" s="193"/>
      <c r="G159" s="194"/>
      <c r="H159" s="193"/>
      <c r="I159" s="193"/>
      <c r="J159" s="512"/>
      <c r="K159" s="193"/>
      <c r="L159" s="271"/>
    </row>
    <row r="160" spans="1:12">
      <c r="A160" s="520" t="s">
        <v>174</v>
      </c>
      <c r="B160" s="521" t="s">
        <v>416</v>
      </c>
      <c r="C160" s="522"/>
      <c r="D160" s="522"/>
      <c r="E160" s="522"/>
      <c r="F160" s="522"/>
      <c r="G160" s="522"/>
      <c r="H160" s="522"/>
      <c r="I160" s="193"/>
      <c r="J160" s="512"/>
      <c r="K160" s="193"/>
      <c r="L160" s="271"/>
    </row>
    <row r="161" spans="1:12">
      <c r="A161" s="523"/>
      <c r="B161" s="142"/>
      <c r="C161" s="217"/>
      <c r="D161" s="217"/>
      <c r="E161" s="217"/>
      <c r="F161" s="217"/>
      <c r="G161" s="217"/>
      <c r="H161" s="217"/>
      <c r="I161" s="193"/>
      <c r="J161" s="512"/>
      <c r="K161" s="193"/>
      <c r="L161" s="271"/>
    </row>
    <row r="162" spans="1:12">
      <c r="A162" s="524" t="s">
        <v>175</v>
      </c>
      <c r="B162" s="521" t="s">
        <v>225</v>
      </c>
      <c r="C162" s="217"/>
      <c r="D162" s="217"/>
      <c r="E162" s="217"/>
      <c r="F162" s="217"/>
      <c r="G162" s="217"/>
      <c r="H162" s="217"/>
      <c r="I162" s="273"/>
      <c r="J162" s="525"/>
      <c r="K162" s="273"/>
      <c r="L162" s="273"/>
    </row>
    <row r="163" spans="1:12">
      <c r="A163" s="523"/>
      <c r="B163" s="142" t="s">
        <v>129</v>
      </c>
      <c r="C163" s="217"/>
      <c r="D163" s="217"/>
      <c r="E163" s="217"/>
      <c r="F163" s="217"/>
      <c r="G163" s="217"/>
      <c r="H163" s="217"/>
      <c r="I163" s="354"/>
      <c r="J163" s="497"/>
      <c r="K163" s="266"/>
      <c r="L163" s="266"/>
    </row>
    <row r="164" spans="1:12">
      <c r="A164" s="523"/>
      <c r="B164" s="142" t="s">
        <v>446</v>
      </c>
      <c r="C164" s="217"/>
      <c r="D164" s="217"/>
      <c r="E164" s="217"/>
      <c r="F164" s="217"/>
      <c r="G164" s="217"/>
      <c r="H164" s="217"/>
      <c r="I164" s="354"/>
      <c r="J164" s="497"/>
      <c r="K164" s="266"/>
      <c r="L164" s="266"/>
    </row>
    <row r="165" spans="1:12">
      <c r="A165" s="523"/>
      <c r="B165" s="142" t="s">
        <v>241</v>
      </c>
      <c r="C165" s="217"/>
      <c r="D165" s="217"/>
      <c r="E165" s="217"/>
      <c r="F165" s="217"/>
      <c r="G165" s="217"/>
      <c r="H165" s="217"/>
      <c r="I165" s="354"/>
      <c r="J165" s="497"/>
      <c r="K165" s="266"/>
      <c r="L165" s="266"/>
    </row>
    <row r="166" spans="1:12">
      <c r="A166" s="523"/>
      <c r="B166" s="142" t="s">
        <v>447</v>
      </c>
      <c r="C166" s="217"/>
      <c r="D166" s="217"/>
      <c r="E166" s="217"/>
      <c r="F166" s="217"/>
      <c r="G166" s="217"/>
      <c r="H166" s="217"/>
      <c r="I166" s="354"/>
      <c r="J166" s="497"/>
      <c r="K166" s="266"/>
      <c r="L166" s="266"/>
    </row>
    <row r="167" spans="1:12">
      <c r="A167" s="523"/>
      <c r="B167" s="142"/>
      <c r="C167" s="217"/>
      <c r="D167" s="217"/>
      <c r="E167" s="217"/>
      <c r="F167" s="217"/>
      <c r="G167" s="217"/>
      <c r="H167" s="217"/>
      <c r="I167" s="354"/>
      <c r="J167" s="497"/>
      <c r="K167" s="266"/>
      <c r="L167" s="266"/>
    </row>
    <row r="168" spans="1:12">
      <c r="A168" s="524" t="s">
        <v>417</v>
      </c>
      <c r="B168" s="142" t="s">
        <v>530</v>
      </c>
      <c r="C168" s="217"/>
      <c r="D168" s="217"/>
      <c r="E168" s="217"/>
      <c r="F168" s="217"/>
      <c r="G168" s="217"/>
      <c r="H168" s="217"/>
      <c r="I168" s="354"/>
      <c r="J168" s="497"/>
      <c r="K168" s="266"/>
      <c r="L168" s="266"/>
    </row>
    <row r="169" spans="1:12">
      <c r="A169" s="495"/>
      <c r="B169" s="496"/>
      <c r="C169" s="354"/>
      <c r="D169" s="354"/>
      <c r="E169" s="354"/>
      <c r="F169" s="354"/>
      <c r="G169" s="354"/>
      <c r="H169" s="354"/>
      <c r="I169" s="354"/>
      <c r="J169" s="497"/>
      <c r="K169" s="266"/>
      <c r="L169" s="266"/>
    </row>
    <row r="170" spans="1:12" ht="15.75">
      <c r="A170" s="495"/>
      <c r="B170" s="552" t="s">
        <v>184</v>
      </c>
      <c r="C170" s="274"/>
      <c r="D170" s="274"/>
      <c r="E170" s="274"/>
      <c r="F170" s="274"/>
      <c r="G170" s="209"/>
      <c r="H170" s="354"/>
      <c r="I170" s="354"/>
      <c r="J170" s="497"/>
      <c r="K170" s="266"/>
      <c r="L170" s="266"/>
    </row>
    <row r="171" spans="1:12">
      <c r="A171" s="495"/>
      <c r="B171" s="270" t="s">
        <v>185</v>
      </c>
      <c r="C171" s="275"/>
      <c r="D171" s="275"/>
      <c r="E171" s="275"/>
      <c r="F171" s="275"/>
      <c r="G171" s="276" t="s">
        <v>253</v>
      </c>
      <c r="H171" s="354"/>
      <c r="I171" s="354"/>
      <c r="J171" s="497"/>
      <c r="K171" s="266"/>
      <c r="L171" s="266"/>
    </row>
    <row r="172" spans="1:12">
      <c r="A172" s="495"/>
      <c r="B172" s="272"/>
      <c r="C172" s="274"/>
      <c r="D172" s="274"/>
      <c r="E172" s="274"/>
      <c r="F172" s="274"/>
      <c r="G172" s="277"/>
      <c r="H172" s="354"/>
      <c r="I172" s="354"/>
      <c r="J172" s="497"/>
      <c r="K172" s="266"/>
      <c r="L172" s="266"/>
    </row>
    <row r="173" spans="1:12">
      <c r="A173" s="495"/>
      <c r="B173" s="272" t="s">
        <v>484</v>
      </c>
      <c r="C173" s="274"/>
      <c r="D173" s="274"/>
      <c r="E173" s="274"/>
      <c r="F173" s="274"/>
      <c r="G173" s="277"/>
      <c r="H173" s="354"/>
      <c r="I173" s="354"/>
      <c r="J173" s="497"/>
      <c r="K173" s="266"/>
      <c r="L173" s="266"/>
    </row>
    <row r="174" spans="1:12">
      <c r="A174" s="526"/>
      <c r="B174" s="196" t="s">
        <v>485</v>
      </c>
      <c r="C174" s="274"/>
      <c r="D174" s="274"/>
      <c r="E174" s="274"/>
      <c r="F174" s="274"/>
      <c r="G174" s="333">
        <v>5390</v>
      </c>
      <c r="H174" s="274"/>
      <c r="I174" s="274"/>
      <c r="J174" s="527"/>
      <c r="K174" s="278"/>
      <c r="L174" s="278"/>
    </row>
    <row r="175" spans="1:12">
      <c r="A175" s="526"/>
      <c r="B175" s="196" t="s">
        <v>486</v>
      </c>
      <c r="C175" s="274"/>
      <c r="D175" s="274"/>
      <c r="E175" s="274"/>
      <c r="F175" s="274"/>
      <c r="G175" s="304"/>
      <c r="H175" s="274"/>
      <c r="I175" s="274"/>
      <c r="J175" s="527"/>
      <c r="K175" s="278"/>
      <c r="L175" s="278"/>
    </row>
    <row r="176" spans="1:12">
      <c r="A176" s="526"/>
      <c r="B176" s="196" t="s">
        <v>487</v>
      </c>
      <c r="C176" s="274"/>
      <c r="D176" s="274"/>
      <c r="E176" s="274"/>
      <c r="F176" s="274"/>
      <c r="G176" s="304"/>
      <c r="H176" s="274"/>
      <c r="I176" s="274"/>
      <c r="J176" s="527"/>
      <c r="K176" s="278"/>
      <c r="L176" s="278"/>
    </row>
    <row r="177" spans="1:12">
      <c r="A177" s="495"/>
      <c r="B177" s="272"/>
      <c r="C177" s="274"/>
      <c r="D177" s="274"/>
      <c r="E177" s="274"/>
      <c r="F177" s="274"/>
      <c r="G177" s="304"/>
      <c r="H177" s="354"/>
      <c r="I177" s="354"/>
      <c r="J177" s="497"/>
      <c r="K177" s="266"/>
      <c r="L177" s="266"/>
    </row>
    <row r="178" spans="1:12">
      <c r="A178" s="495"/>
      <c r="B178" s="272" t="s">
        <v>248</v>
      </c>
      <c r="C178" s="274"/>
      <c r="D178" s="274"/>
      <c r="E178" s="274"/>
      <c r="F178" s="274"/>
      <c r="G178" s="305"/>
      <c r="H178" s="354"/>
      <c r="I178" s="354"/>
      <c r="J178" s="497"/>
      <c r="K178" s="266"/>
      <c r="L178" s="266"/>
    </row>
    <row r="179" spans="1:12">
      <c r="A179" s="526"/>
      <c r="B179" s="196" t="s">
        <v>186</v>
      </c>
      <c r="C179" s="274"/>
      <c r="D179" s="274"/>
      <c r="E179" s="274"/>
      <c r="F179" s="274"/>
      <c r="G179" s="333">
        <v>8840</v>
      </c>
      <c r="H179" s="274"/>
      <c r="I179" s="274"/>
      <c r="J179" s="527"/>
      <c r="K179" s="278"/>
      <c r="L179" s="278"/>
    </row>
    <row r="180" spans="1:12">
      <c r="A180" s="526"/>
      <c r="B180" s="196" t="s">
        <v>187</v>
      </c>
      <c r="C180" s="274"/>
      <c r="D180" s="274"/>
      <c r="E180" s="274"/>
      <c r="F180" s="274"/>
      <c r="G180" s="333">
        <v>17680</v>
      </c>
      <c r="H180" s="274"/>
      <c r="I180" s="274"/>
      <c r="J180" s="527"/>
      <c r="K180" s="278"/>
      <c r="L180" s="278"/>
    </row>
    <row r="181" spans="1:12">
      <c r="A181" s="526"/>
      <c r="B181" s="196" t="s">
        <v>188</v>
      </c>
      <c r="C181" s="274"/>
      <c r="D181" s="274"/>
      <c r="E181" s="274"/>
      <c r="F181" s="274"/>
      <c r="G181" s="333">
        <v>6230</v>
      </c>
      <c r="H181" s="274"/>
      <c r="I181" s="274"/>
      <c r="J181" s="527"/>
      <c r="K181" s="278"/>
      <c r="L181" s="278"/>
    </row>
    <row r="182" spans="1:12">
      <c r="A182" s="526"/>
      <c r="B182" s="279" t="s">
        <v>8</v>
      </c>
      <c r="C182" s="274"/>
      <c r="D182" s="274"/>
      <c r="E182" s="274"/>
      <c r="F182" s="274"/>
      <c r="G182" s="209"/>
      <c r="H182" s="274"/>
      <c r="I182" s="274"/>
      <c r="J182" s="527"/>
      <c r="K182" s="278"/>
      <c r="L182" s="278"/>
    </row>
    <row r="183" spans="1:12">
      <c r="A183" s="495"/>
      <c r="B183" s="279"/>
      <c r="C183" s="274"/>
      <c r="D183" s="274"/>
      <c r="E183" s="274"/>
      <c r="F183" s="274"/>
      <c r="G183" s="209"/>
      <c r="H183" s="354"/>
      <c r="I183" s="354"/>
      <c r="J183" s="497"/>
      <c r="K183" s="266"/>
      <c r="L183" s="266"/>
    </row>
    <row r="184" spans="1:12">
      <c r="A184" s="495"/>
      <c r="B184" s="273" t="s">
        <v>531</v>
      </c>
      <c r="C184" s="274"/>
      <c r="D184" s="274"/>
      <c r="E184" s="274"/>
      <c r="F184" s="274"/>
      <c r="G184" s="528"/>
      <c r="H184" s="354"/>
      <c r="I184" s="354"/>
      <c r="J184" s="497"/>
      <c r="K184" s="266"/>
      <c r="L184" s="266"/>
    </row>
    <row r="185" spans="1:12">
      <c r="A185" s="526"/>
      <c r="B185" s="196" t="s">
        <v>151</v>
      </c>
      <c r="C185" s="274"/>
      <c r="D185" s="274"/>
      <c r="E185" s="274"/>
      <c r="F185" s="274"/>
      <c r="G185" s="333">
        <v>8120</v>
      </c>
      <c r="H185" s="274"/>
      <c r="I185" s="274"/>
      <c r="J185" s="527"/>
      <c r="K185" s="278"/>
      <c r="L185" s="278"/>
    </row>
    <row r="186" spans="1:12">
      <c r="A186" s="526"/>
      <c r="B186" s="196" t="s">
        <v>152</v>
      </c>
      <c r="C186" s="274"/>
      <c r="D186" s="274"/>
      <c r="E186" s="274"/>
      <c r="F186" s="274"/>
      <c r="G186" s="193"/>
      <c r="H186" s="274"/>
      <c r="I186" s="274"/>
      <c r="J186" s="527"/>
      <c r="K186" s="278"/>
      <c r="L186" s="278"/>
    </row>
    <row r="187" spans="1:12">
      <c r="A187" s="495"/>
      <c r="B187" s="529"/>
      <c r="C187" s="191"/>
      <c r="D187" s="191"/>
      <c r="E187" s="191"/>
      <c r="F187" s="191"/>
      <c r="G187" s="530"/>
      <c r="H187" s="354"/>
      <c r="I187" s="354"/>
      <c r="J187" s="497"/>
      <c r="K187" s="266"/>
      <c r="L187" s="266"/>
    </row>
    <row r="188" spans="1:12">
      <c r="A188" s="495"/>
      <c r="B188" s="272" t="s">
        <v>153</v>
      </c>
      <c r="C188" s="191"/>
      <c r="D188" s="191"/>
      <c r="E188" s="191"/>
      <c r="F188" s="191"/>
      <c r="G188" s="530"/>
      <c r="H188" s="354"/>
      <c r="I188" s="354"/>
      <c r="J188" s="497"/>
      <c r="K188" s="266"/>
      <c r="L188" s="266"/>
    </row>
    <row r="189" spans="1:12">
      <c r="A189" s="526"/>
      <c r="B189" s="196" t="s">
        <v>154</v>
      </c>
      <c r="C189" s="274"/>
      <c r="D189" s="274"/>
      <c r="E189" s="274"/>
      <c r="F189" s="274"/>
      <c r="G189" s="333">
        <v>6120</v>
      </c>
      <c r="H189" s="274"/>
      <c r="I189" s="274"/>
      <c r="J189" s="527"/>
      <c r="K189" s="278"/>
      <c r="L189" s="278"/>
    </row>
    <row r="190" spans="1:12">
      <c r="A190" s="495"/>
      <c r="B190" s="529"/>
      <c r="C190" s="274"/>
      <c r="D190" s="274"/>
      <c r="E190" s="274"/>
      <c r="F190" s="274"/>
      <c r="G190" s="531"/>
      <c r="H190" s="354"/>
      <c r="I190" s="354"/>
      <c r="J190" s="497"/>
      <c r="K190" s="266"/>
      <c r="L190" s="266"/>
    </row>
    <row r="191" spans="1:12">
      <c r="A191" s="495"/>
      <c r="B191" s="272" t="s">
        <v>724</v>
      </c>
      <c r="C191" s="191"/>
      <c r="D191" s="191"/>
      <c r="E191" s="191"/>
      <c r="F191" s="191"/>
      <c r="G191" s="193"/>
      <c r="H191" s="354"/>
      <c r="I191" s="354"/>
      <c r="J191" s="497"/>
      <c r="K191" s="266"/>
      <c r="L191" s="266"/>
    </row>
    <row r="192" spans="1:12">
      <c r="A192" s="495"/>
      <c r="B192" s="196" t="s">
        <v>725</v>
      </c>
      <c r="C192" s="274"/>
      <c r="D192" s="274"/>
      <c r="E192" s="274"/>
      <c r="F192" s="274"/>
      <c r="G192" s="333">
        <v>101890</v>
      </c>
      <c r="H192" s="274"/>
      <c r="I192" s="354"/>
      <c r="J192" s="497"/>
      <c r="K192" s="266"/>
      <c r="L192" s="266"/>
    </row>
    <row r="193" spans="1:12">
      <c r="A193" s="495"/>
      <c r="B193" s="496"/>
      <c r="C193" s="354"/>
      <c r="D193" s="354"/>
      <c r="E193" s="354"/>
      <c r="F193" s="354"/>
      <c r="G193" s="354"/>
      <c r="H193" s="354"/>
      <c r="I193" s="354"/>
      <c r="J193" s="497"/>
      <c r="K193" s="266"/>
      <c r="L193" s="266"/>
    </row>
    <row r="194" spans="1:12" ht="15.75">
      <c r="A194" s="532"/>
      <c r="B194" s="553" t="s">
        <v>418</v>
      </c>
      <c r="C194" s="210"/>
      <c r="D194" s="210"/>
      <c r="E194" s="210"/>
      <c r="F194" s="210"/>
      <c r="G194" s="210"/>
      <c r="H194" s="210"/>
      <c r="I194" s="354"/>
      <c r="J194" s="497"/>
      <c r="K194" s="266"/>
      <c r="L194" s="266"/>
    </row>
    <row r="195" spans="1:12">
      <c r="A195" s="495"/>
      <c r="B195" s="211" t="s">
        <v>41</v>
      </c>
      <c r="C195" s="988" t="s">
        <v>42</v>
      </c>
      <c r="D195" s="988"/>
      <c r="E195" s="989"/>
      <c r="F195" s="990" t="s">
        <v>43</v>
      </c>
      <c r="G195" s="988"/>
      <c r="H195" s="988"/>
      <c r="I195" s="354"/>
      <c r="J195" s="497"/>
      <c r="K195" s="266"/>
      <c r="L195" s="266"/>
    </row>
    <row r="196" spans="1:12" ht="25.5">
      <c r="A196" s="495"/>
      <c r="B196" s="212" t="s">
        <v>264</v>
      </c>
      <c r="C196" s="213" t="s">
        <v>191</v>
      </c>
      <c r="D196" s="213" t="s">
        <v>192</v>
      </c>
      <c r="E196" s="213" t="s">
        <v>411</v>
      </c>
      <c r="F196" s="214" t="s">
        <v>191</v>
      </c>
      <c r="G196" s="213" t="s">
        <v>192</v>
      </c>
      <c r="H196" s="213" t="s">
        <v>411</v>
      </c>
      <c r="I196" s="354"/>
      <c r="J196" s="497"/>
      <c r="K196" s="266"/>
      <c r="L196" s="266"/>
    </row>
    <row r="197" spans="1:12">
      <c r="A197" s="495"/>
      <c r="B197" s="215"/>
      <c r="C197" s="554" t="s">
        <v>266</v>
      </c>
      <c r="D197" s="554" t="s">
        <v>266</v>
      </c>
      <c r="E197" s="554" t="s">
        <v>267</v>
      </c>
      <c r="F197" s="555" t="s">
        <v>266</v>
      </c>
      <c r="G197" s="554" t="s">
        <v>266</v>
      </c>
      <c r="H197" s="554" t="s">
        <v>267</v>
      </c>
      <c r="I197" s="354"/>
      <c r="J197" s="497"/>
      <c r="K197" s="266"/>
      <c r="L197" s="266"/>
    </row>
    <row r="198" spans="1:12">
      <c r="A198" s="495"/>
      <c r="B198" s="533"/>
      <c r="C198" s="534"/>
      <c r="D198" s="534"/>
      <c r="E198" s="534"/>
      <c r="F198" s="216"/>
      <c r="G198" s="217"/>
      <c r="H198" s="217"/>
      <c r="I198" s="354"/>
      <c r="J198" s="497"/>
      <c r="K198" s="266"/>
      <c r="L198" s="266"/>
    </row>
    <row r="199" spans="1:12">
      <c r="A199" s="495"/>
      <c r="B199" s="556" t="s">
        <v>380</v>
      </c>
      <c r="C199" s="217"/>
      <c r="D199" s="217"/>
      <c r="E199" s="217"/>
      <c r="F199" s="216"/>
      <c r="G199" s="217"/>
      <c r="H199" s="217"/>
      <c r="I199" s="354"/>
      <c r="J199" s="497"/>
      <c r="K199" s="266"/>
      <c r="L199" s="266"/>
    </row>
    <row r="200" spans="1:12">
      <c r="A200" s="495"/>
      <c r="B200" s="142" t="s">
        <v>380</v>
      </c>
      <c r="C200" s="535"/>
      <c r="D200" s="535"/>
      <c r="E200" s="535"/>
      <c r="F200" s="218"/>
      <c r="G200" s="217"/>
      <c r="H200" s="217"/>
      <c r="I200" s="354"/>
      <c r="J200" s="497"/>
      <c r="K200" s="266"/>
      <c r="L200" s="266"/>
    </row>
    <row r="201" spans="1:12" ht="15">
      <c r="A201" s="495"/>
      <c r="B201" s="142" t="s">
        <v>381</v>
      </c>
      <c r="C201" s="333">
        <v>48450</v>
      </c>
      <c r="D201" s="333">
        <v>8590</v>
      </c>
      <c r="E201" s="333">
        <v>9140</v>
      </c>
      <c r="F201" s="202">
        <f>C201*1.07</f>
        <v>51841.5</v>
      </c>
      <c r="G201" s="203">
        <f>D201*1.1</f>
        <v>9449</v>
      </c>
      <c r="H201" s="203">
        <f>E201*1.19</f>
        <v>10876.6</v>
      </c>
      <c r="I201" s="253"/>
      <c r="J201" s="24"/>
      <c r="K201" s="357"/>
      <c r="L201" s="353"/>
    </row>
    <row r="202" spans="1:12">
      <c r="A202" s="495"/>
      <c r="B202" s="142" t="s">
        <v>382</v>
      </c>
      <c r="C202" s="535"/>
      <c r="D202" s="535"/>
      <c r="E202" s="535"/>
      <c r="F202" s="206"/>
      <c r="G202" s="207"/>
      <c r="H202" s="203"/>
      <c r="I202" s="354"/>
      <c r="J202" s="24"/>
      <c r="K202" s="353"/>
      <c r="L202" s="353"/>
    </row>
    <row r="203" spans="1:12">
      <c r="A203" s="495"/>
      <c r="B203" s="142" t="s">
        <v>383</v>
      </c>
      <c r="C203" s="333">
        <v>44650</v>
      </c>
      <c r="D203" s="333">
        <v>8590</v>
      </c>
      <c r="E203" s="333">
        <v>8280</v>
      </c>
      <c r="F203" s="202">
        <f>C203*1.07</f>
        <v>47775.5</v>
      </c>
      <c r="G203" s="203">
        <f>D203*1.1</f>
        <v>9449</v>
      </c>
      <c r="H203" s="203">
        <f>E203*1.19</f>
        <v>9853.1999999999989</v>
      </c>
      <c r="I203" s="274"/>
      <c r="J203" s="24"/>
      <c r="K203" s="353"/>
      <c r="L203" s="353"/>
    </row>
    <row r="204" spans="1:12">
      <c r="A204" s="495"/>
      <c r="B204" s="142" t="s">
        <v>384</v>
      </c>
      <c r="C204" s="333">
        <v>71190</v>
      </c>
      <c r="D204" s="333">
        <v>8590</v>
      </c>
      <c r="E204" s="333">
        <v>8280</v>
      </c>
      <c r="F204" s="202">
        <f>C204*1.07</f>
        <v>76173.3</v>
      </c>
      <c r="G204" s="203">
        <f>D204*1.1</f>
        <v>9449</v>
      </c>
      <c r="H204" s="203">
        <f>E204*1.19</f>
        <v>9853.1999999999989</v>
      </c>
      <c r="I204" s="274"/>
      <c r="J204" s="24"/>
      <c r="K204" s="353"/>
      <c r="L204" s="353"/>
    </row>
    <row r="205" spans="1:12">
      <c r="A205" s="495"/>
      <c r="B205" s="140"/>
      <c r="C205" s="536"/>
      <c r="D205" s="536"/>
      <c r="E205" s="536"/>
      <c r="F205" s="536"/>
      <c r="G205" s="536"/>
      <c r="H205" s="536"/>
      <c r="I205" s="354"/>
      <c r="J205" s="497"/>
      <c r="K205" s="266"/>
      <c r="L205" s="266"/>
    </row>
    <row r="206" spans="1:12">
      <c r="A206" s="495"/>
      <c r="B206" s="142" t="s">
        <v>375</v>
      </c>
      <c r="C206" s="535"/>
      <c r="D206" s="535"/>
      <c r="E206" s="535"/>
      <c r="F206" s="535"/>
      <c r="G206" s="535"/>
      <c r="H206" s="537"/>
      <c r="I206" s="354"/>
      <c r="J206" s="497"/>
      <c r="K206" s="266"/>
      <c r="L206" s="266"/>
    </row>
    <row r="207" spans="1:12">
      <c r="A207" s="495"/>
      <c r="B207" s="142" t="s">
        <v>385</v>
      </c>
      <c r="C207" s="535"/>
      <c r="D207" s="535"/>
      <c r="E207" s="535"/>
      <c r="F207" s="535"/>
      <c r="G207" s="535"/>
      <c r="H207" s="537"/>
      <c r="I207" s="354"/>
      <c r="J207" s="497"/>
      <c r="K207" s="266"/>
      <c r="L207" s="266"/>
    </row>
    <row r="208" spans="1:12">
      <c r="A208" s="495"/>
      <c r="B208" s="142" t="s">
        <v>386</v>
      </c>
      <c r="C208" s="217"/>
      <c r="D208" s="217"/>
      <c r="E208" s="217"/>
      <c r="F208" s="217"/>
      <c r="G208" s="217"/>
      <c r="H208" s="217"/>
      <c r="I208" s="354"/>
      <c r="J208" s="497"/>
      <c r="K208" s="266"/>
      <c r="L208" s="266"/>
    </row>
    <row r="209" spans="1:12">
      <c r="A209" s="495"/>
      <c r="B209" s="538"/>
      <c r="C209" s="217"/>
      <c r="D209" s="142"/>
      <c r="E209" s="142"/>
      <c r="F209" s="217"/>
      <c r="G209" s="217"/>
      <c r="H209" s="217"/>
      <c r="I209" s="354"/>
      <c r="J209" s="497"/>
      <c r="K209" s="266"/>
      <c r="L209" s="266"/>
    </row>
    <row r="210" spans="1:12">
      <c r="A210" s="495"/>
      <c r="B210" s="538"/>
      <c r="C210" s="217"/>
      <c r="D210" s="142"/>
      <c r="E210" s="142"/>
      <c r="F210" s="217"/>
      <c r="G210" s="217"/>
      <c r="H210" s="217"/>
      <c r="I210" s="354"/>
      <c r="J210" s="497"/>
      <c r="K210" s="266"/>
      <c r="L210" s="266"/>
    </row>
    <row r="211" spans="1:12" ht="15.75">
      <c r="A211" s="495"/>
      <c r="B211" s="557" t="s">
        <v>387</v>
      </c>
      <c r="C211" s="217"/>
      <c r="D211" s="217"/>
      <c r="E211" s="217"/>
      <c r="F211" s="217"/>
      <c r="G211" s="219"/>
      <c r="H211" s="217"/>
      <c r="I211" s="354"/>
      <c r="J211" s="497"/>
      <c r="K211" s="266"/>
      <c r="L211" s="266"/>
    </row>
    <row r="212" spans="1:12" ht="15.75">
      <c r="A212" s="495"/>
      <c r="B212" s="147"/>
      <c r="C212" s="217"/>
      <c r="D212" s="217"/>
      <c r="E212" s="217"/>
      <c r="F212" s="217"/>
      <c r="G212" s="219"/>
      <c r="H212" s="217"/>
      <c r="I212" s="354"/>
      <c r="J212" s="497"/>
      <c r="K212" s="266"/>
      <c r="L212" s="266"/>
    </row>
    <row r="213" spans="1:12">
      <c r="A213" s="495"/>
      <c r="B213" s="215" t="s">
        <v>185</v>
      </c>
      <c r="C213" s="210"/>
      <c r="D213" s="210"/>
      <c r="E213" s="210"/>
      <c r="F213" s="210"/>
      <c r="G213" s="220" t="s">
        <v>253</v>
      </c>
      <c r="H213" s="217"/>
      <c r="I213" s="354"/>
      <c r="J213" s="497"/>
      <c r="K213" s="266"/>
      <c r="L213" s="266"/>
    </row>
    <row r="214" spans="1:12">
      <c r="A214" s="495"/>
      <c r="B214" s="140"/>
      <c r="C214" s="217"/>
      <c r="D214" s="217"/>
      <c r="E214" s="217"/>
      <c r="F214" s="217"/>
      <c r="G214" s="74"/>
      <c r="H214" s="217"/>
      <c r="I214" s="354"/>
      <c r="J214" s="497"/>
      <c r="K214" s="266"/>
      <c r="L214" s="266"/>
    </row>
    <row r="215" spans="1:12">
      <c r="A215" s="495"/>
      <c r="B215" s="140" t="s">
        <v>388</v>
      </c>
      <c r="C215" s="140"/>
      <c r="D215" s="140"/>
      <c r="E215" s="140"/>
      <c r="F215" s="140"/>
      <c r="G215" s="140"/>
      <c r="H215" s="217"/>
      <c r="I215" s="354"/>
      <c r="J215" s="497"/>
      <c r="K215" s="266"/>
      <c r="L215" s="266"/>
    </row>
    <row r="216" spans="1:12">
      <c r="A216" s="539"/>
      <c r="B216" s="540" t="s">
        <v>389</v>
      </c>
      <c r="C216" s="74"/>
      <c r="D216" s="221"/>
      <c r="E216" s="221"/>
      <c r="F216" s="221"/>
      <c r="G216" s="333">
        <v>6240</v>
      </c>
      <c r="H216" s="217"/>
      <c r="I216" s="354"/>
      <c r="J216" s="497"/>
      <c r="K216" s="266"/>
      <c r="L216" s="266"/>
    </row>
    <row r="217" spans="1:12">
      <c r="A217" s="539"/>
      <c r="B217" s="540" t="s">
        <v>390</v>
      </c>
      <c r="C217" s="221"/>
      <c r="D217" s="221"/>
      <c r="E217" s="221"/>
      <c r="F217" s="221"/>
      <c r="G217" s="333">
        <v>49290</v>
      </c>
      <c r="H217" s="217"/>
      <c r="I217" s="354"/>
      <c r="J217" s="497"/>
      <c r="K217" s="266"/>
      <c r="L217" s="266"/>
    </row>
    <row r="218" spans="1:12">
      <c r="A218" s="495"/>
      <c r="B218" s="540"/>
      <c r="C218" s="217"/>
      <c r="D218" s="217"/>
      <c r="E218" s="217"/>
      <c r="F218" s="217"/>
      <c r="G218" s="73"/>
      <c r="H218" s="217"/>
      <c r="I218" s="354"/>
      <c r="J218" s="497"/>
      <c r="K218" s="266"/>
      <c r="L218" s="266"/>
    </row>
    <row r="219" spans="1:12">
      <c r="A219" s="495"/>
      <c r="B219" s="142" t="s">
        <v>375</v>
      </c>
      <c r="C219" s="217"/>
      <c r="D219" s="217"/>
      <c r="E219" s="217"/>
      <c r="F219" s="217"/>
      <c r="G219" s="73"/>
      <c r="H219" s="217"/>
      <c r="I219" s="354"/>
      <c r="J219" s="497"/>
      <c r="K219" s="266"/>
      <c r="L219" s="266"/>
    </row>
    <row r="220" spans="1:12">
      <c r="A220" s="495"/>
      <c r="B220" s="142" t="s">
        <v>391</v>
      </c>
      <c r="C220" s="217"/>
      <c r="D220" s="217"/>
      <c r="E220" s="217"/>
      <c r="F220" s="217"/>
      <c r="G220" s="73"/>
      <c r="H220" s="217"/>
      <c r="I220" s="354"/>
      <c r="J220" s="497"/>
      <c r="K220" s="280"/>
      <c r="L220" s="266"/>
    </row>
    <row r="221" spans="1:12">
      <c r="A221" s="495"/>
      <c r="B221" s="142"/>
      <c r="C221" s="217"/>
      <c r="D221" s="217"/>
      <c r="E221" s="217"/>
      <c r="F221" s="217"/>
      <c r="G221" s="73"/>
      <c r="H221" s="217"/>
      <c r="I221" s="354"/>
      <c r="J221" s="497"/>
      <c r="K221" s="266"/>
      <c r="L221" s="266"/>
    </row>
    <row r="222" spans="1:12">
      <c r="A222" s="495"/>
      <c r="B222" s="140" t="s">
        <v>189</v>
      </c>
      <c r="C222" s="140"/>
      <c r="D222" s="140"/>
      <c r="E222" s="140"/>
      <c r="F222" s="140"/>
      <c r="G222" s="142"/>
      <c r="H222" s="217"/>
      <c r="I222" s="354"/>
      <c r="J222" s="497"/>
      <c r="K222" s="266"/>
      <c r="L222" s="266"/>
    </row>
    <row r="223" spans="1:12">
      <c r="A223" s="539"/>
      <c r="B223" s="540" t="s">
        <v>392</v>
      </c>
      <c r="C223" s="74"/>
      <c r="D223" s="221"/>
      <c r="E223" s="221"/>
      <c r="F223" s="221"/>
      <c r="G223" s="333">
        <v>2020</v>
      </c>
      <c r="H223" s="217"/>
      <c r="I223" s="354"/>
      <c r="J223" s="497"/>
      <c r="K223" s="266"/>
      <c r="L223" s="266"/>
    </row>
    <row r="224" spans="1:12">
      <c r="A224" s="539"/>
      <c r="B224" s="540" t="s">
        <v>393</v>
      </c>
      <c r="C224" s="221"/>
      <c r="D224" s="221"/>
      <c r="E224" s="221"/>
      <c r="F224" s="221"/>
      <c r="G224" s="333">
        <v>2020</v>
      </c>
      <c r="H224" s="217"/>
      <c r="I224" s="354"/>
      <c r="J224" s="497"/>
      <c r="K224" s="266"/>
      <c r="L224" s="266"/>
    </row>
    <row r="225" spans="1:12">
      <c r="A225" s="539"/>
      <c r="B225" s="540" t="s">
        <v>394</v>
      </c>
      <c r="C225" s="221"/>
      <c r="D225" s="221"/>
      <c r="E225" s="221"/>
      <c r="F225" s="221"/>
      <c r="G225" s="333">
        <v>3840</v>
      </c>
      <c r="H225" s="217"/>
      <c r="I225" s="354"/>
      <c r="J225" s="497"/>
      <c r="K225" s="266"/>
      <c r="L225" s="266"/>
    </row>
    <row r="226" spans="1:12">
      <c r="A226" s="495"/>
      <c r="B226" s="215"/>
      <c r="C226" s="210"/>
      <c r="D226" s="210"/>
      <c r="E226" s="210"/>
      <c r="F226" s="210"/>
      <c r="G226" s="220"/>
      <c r="H226" s="217"/>
      <c r="I226" s="354"/>
      <c r="J226" s="497"/>
      <c r="K226" s="266"/>
      <c r="L226" s="266"/>
    </row>
    <row r="227" spans="1:12">
      <c r="A227" s="541"/>
      <c r="B227" s="71"/>
      <c r="C227" s="71"/>
      <c r="D227" s="71"/>
      <c r="E227" s="71"/>
      <c r="F227" s="71"/>
      <c r="G227" s="71"/>
      <c r="H227" s="70"/>
      <c r="I227" s="542"/>
      <c r="J227" s="543"/>
      <c r="K227" s="6"/>
      <c r="L227" s="6"/>
    </row>
    <row r="228" spans="1:12" ht="13.5" thickBot="1">
      <c r="A228" s="544"/>
      <c r="B228" s="545"/>
      <c r="C228" s="546"/>
      <c r="D228" s="547"/>
      <c r="E228" s="547"/>
      <c r="F228" s="547"/>
      <c r="G228" s="548"/>
      <c r="H228" s="547"/>
      <c r="I228" s="549"/>
      <c r="J228" s="550"/>
      <c r="K228" s="6"/>
      <c r="L228" s="6"/>
    </row>
    <row r="229" spans="1:12">
      <c r="A229" s="67"/>
      <c r="B229" s="68"/>
      <c r="C229" s="70"/>
      <c r="D229" s="70"/>
      <c r="E229" s="70"/>
      <c r="F229" s="70"/>
      <c r="G229" s="73"/>
      <c r="H229" s="58"/>
      <c r="I229" s="6"/>
      <c r="J229" s="6"/>
      <c r="K229" s="6"/>
      <c r="L229" s="6"/>
    </row>
    <row r="230" spans="1:12">
      <c r="A230" s="67"/>
      <c r="B230" s="68"/>
      <c r="C230" s="70"/>
      <c r="D230" s="70"/>
      <c r="E230" s="70"/>
      <c r="F230" s="70"/>
      <c r="G230" s="74"/>
      <c r="H230" s="58"/>
      <c r="I230" s="6"/>
      <c r="J230" s="6"/>
      <c r="K230" s="6"/>
      <c r="L230" s="6"/>
    </row>
    <row r="231" spans="1:12">
      <c r="A231" s="67"/>
      <c r="B231" s="56"/>
      <c r="C231" s="70"/>
      <c r="D231" s="70"/>
      <c r="E231" s="70"/>
      <c r="F231" s="70"/>
      <c r="G231" s="75"/>
      <c r="H231" s="58"/>
      <c r="I231" s="6"/>
      <c r="J231" s="6"/>
      <c r="K231" s="6"/>
      <c r="L231" s="6"/>
    </row>
    <row r="232" spans="1:12">
      <c r="A232" s="67"/>
      <c r="B232" s="56"/>
      <c r="C232" s="70"/>
      <c r="D232" s="70"/>
      <c r="E232" s="70"/>
      <c r="F232" s="70"/>
      <c r="G232" s="73"/>
      <c r="H232" s="58"/>
      <c r="I232" s="6"/>
      <c r="J232" s="6"/>
      <c r="K232" s="6"/>
      <c r="L232" s="6"/>
    </row>
    <row r="233" spans="1:12">
      <c r="A233" s="67"/>
      <c r="B233" s="76"/>
      <c r="C233" s="70"/>
      <c r="D233" s="70"/>
      <c r="E233" s="70"/>
      <c r="F233" s="70"/>
      <c r="G233" s="73"/>
      <c r="H233" s="58"/>
      <c r="I233" s="6"/>
      <c r="J233" s="6"/>
      <c r="K233" s="6"/>
      <c r="L233" s="6"/>
    </row>
    <row r="234" spans="1:12">
      <c r="A234" s="67"/>
      <c r="B234" s="71"/>
      <c r="C234" s="71"/>
      <c r="D234" s="71"/>
      <c r="E234" s="71"/>
      <c r="F234" s="71"/>
      <c r="G234" s="77"/>
      <c r="H234" s="58"/>
      <c r="I234" s="6"/>
      <c r="J234" s="6"/>
      <c r="K234" s="6"/>
      <c r="L234" s="6"/>
    </row>
    <row r="235" spans="1:12">
      <c r="A235" s="67"/>
      <c r="B235" s="68"/>
      <c r="C235" s="72"/>
      <c r="D235" s="70"/>
      <c r="E235" s="70"/>
      <c r="F235" s="70"/>
      <c r="G235" s="73"/>
      <c r="H235" s="58"/>
      <c r="I235" s="6"/>
      <c r="J235" s="6"/>
      <c r="K235" s="6"/>
      <c r="L235" s="6"/>
    </row>
    <row r="236" spans="1:12">
      <c r="A236" s="67"/>
      <c r="B236" s="68"/>
      <c r="C236" s="70"/>
      <c r="D236" s="70"/>
      <c r="E236" s="70"/>
      <c r="F236" s="70"/>
      <c r="G236" s="73"/>
      <c r="H236" s="58"/>
      <c r="I236" s="6"/>
      <c r="J236" s="6"/>
      <c r="K236" s="6"/>
      <c r="L236" s="6"/>
    </row>
    <row r="237" spans="1:12">
      <c r="A237" s="67"/>
      <c r="B237" s="68"/>
      <c r="C237" s="70"/>
      <c r="D237" s="70"/>
      <c r="E237" s="70"/>
      <c r="F237" s="70"/>
      <c r="G237" s="73"/>
      <c r="H237" s="58"/>
      <c r="I237" s="6"/>
      <c r="J237" s="6"/>
      <c r="K237" s="6"/>
      <c r="L237" s="6"/>
    </row>
  </sheetData>
  <customSheetViews>
    <customSheetView guid="{4815BE6A-DAE3-4DF6-B77E-1B568730B529}" topLeftCell="A112">
      <selection activeCell="H205" sqref="H205"/>
      <pageMargins left="0.3" right="0.24" top="0.28999999999999998" bottom="0.28999999999999998" header="0" footer="0"/>
      <pageSetup paperSize="9" scale="85" orientation="landscape" r:id="rId1"/>
      <headerFooter alignWithMargins="0"/>
    </customSheetView>
    <customSheetView guid="{F165901F-2ED3-463B-B2D8-F03C10664774}">
      <selection sqref="A1:G1"/>
      <pageMargins left="0.3" right="0.24" top="0.28999999999999998" bottom="0.28999999999999998" header="0" footer="0"/>
      <pageSetup paperSize="9" scale="85" orientation="landscape" r:id="rId2"/>
      <headerFooter alignWithMargins="0"/>
    </customSheetView>
  </customSheetViews>
  <mergeCells count="7">
    <mergeCell ref="C6:F6"/>
    <mergeCell ref="G6:J6"/>
    <mergeCell ref="C195:E195"/>
    <mergeCell ref="F195:H195"/>
    <mergeCell ref="A1:G1"/>
    <mergeCell ref="H1:J1"/>
    <mergeCell ref="A4:J4"/>
  </mergeCells>
  <phoneticPr fontId="0" type="noConversion"/>
  <hyperlinks>
    <hyperlink ref="H1" location="Indhold!A1" display="Tilbage til indholdsoversigten"/>
  </hyperlinks>
  <pageMargins left="0.3" right="0.24" top="0.28999999999999998" bottom="0.28999999999999998" header="0" footer="0"/>
  <pageSetup paperSize="9" scale="85" orientation="landscape"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zoomScaleNormal="100" workbookViewId="0">
      <selection sqref="A1:J1"/>
    </sheetView>
  </sheetViews>
  <sheetFormatPr defaultRowHeight="12.75"/>
  <cols>
    <col min="1" max="1" width="10.28515625" customWidth="1"/>
    <col min="2" max="2" width="25" customWidth="1"/>
    <col min="3" max="3" width="21.140625" customWidth="1"/>
    <col min="5" max="5" width="11" bestFit="1" customWidth="1"/>
    <col min="6" max="6" width="14.85546875" customWidth="1"/>
    <col min="7" max="7" width="10" bestFit="1" customWidth="1"/>
    <col min="8" max="8" width="10.42578125" bestFit="1" customWidth="1"/>
    <col min="9" max="9" width="11.28515625" customWidth="1"/>
    <col min="10" max="10" width="14.140625" customWidth="1"/>
    <col min="11" max="11" width="10" bestFit="1" customWidth="1"/>
    <col min="12" max="12" width="14.28515625" customWidth="1"/>
  </cols>
  <sheetData>
    <row r="1" spans="1:13" ht="21" thickBot="1">
      <c r="A1" s="978" t="s">
        <v>847</v>
      </c>
      <c r="B1" s="979"/>
      <c r="C1" s="979"/>
      <c r="D1" s="979"/>
      <c r="E1" s="979"/>
      <c r="F1" s="979"/>
      <c r="G1" s="979"/>
      <c r="H1" s="979"/>
      <c r="I1" s="979"/>
      <c r="J1" s="979"/>
      <c r="K1" s="976" t="s">
        <v>79</v>
      </c>
      <c r="L1" s="977"/>
    </row>
    <row r="2" spans="1:13" s="427" customFormat="1" ht="21" thickBot="1">
      <c r="A2" s="440"/>
      <c r="B2" s="440"/>
      <c r="C2" s="253"/>
      <c r="D2" s="441"/>
      <c r="E2" s="441"/>
      <c r="F2" s="441"/>
    </row>
    <row r="3" spans="1:13" ht="13.5" thickBot="1">
      <c r="A3" s="991" t="s">
        <v>804</v>
      </c>
      <c r="B3" s="992"/>
      <c r="C3" s="992"/>
      <c r="D3" s="992"/>
      <c r="E3" s="992"/>
      <c r="F3" s="992"/>
      <c r="G3" s="992"/>
      <c r="H3" s="992"/>
      <c r="I3" s="992"/>
      <c r="J3" s="992"/>
      <c r="K3" s="992"/>
      <c r="L3" s="993"/>
      <c r="M3" s="70"/>
    </row>
    <row r="4" spans="1:13" ht="10.9" customHeight="1">
      <c r="A4" s="364"/>
      <c r="B4" s="563"/>
      <c r="C4" s="55"/>
      <c r="D4" s="50"/>
      <c r="E4" s="45"/>
      <c r="F4" s="45"/>
      <c r="G4" s="45"/>
      <c r="H4" s="46"/>
      <c r="I4" s="47"/>
      <c r="J4" s="50"/>
      <c r="K4" s="50"/>
      <c r="L4" s="564"/>
      <c r="M4" s="44"/>
    </row>
    <row r="5" spans="1:13">
      <c r="A5" s="565"/>
      <c r="B5" s="48"/>
      <c r="C5" s="49"/>
      <c r="D5" s="994" t="s">
        <v>42</v>
      </c>
      <c r="E5" s="994"/>
      <c r="F5" s="994"/>
      <c r="G5" s="994"/>
      <c r="H5" s="995"/>
      <c r="I5" s="996" t="s">
        <v>43</v>
      </c>
      <c r="J5" s="997"/>
      <c r="K5" s="997"/>
      <c r="L5" s="998"/>
      <c r="M5" s="50"/>
    </row>
    <row r="6" spans="1:13" ht="27" customHeight="1">
      <c r="A6" s="566" t="s">
        <v>360</v>
      </c>
      <c r="B6" s="562" t="s">
        <v>41</v>
      </c>
      <c r="C6" s="51"/>
      <c r="D6" s="51"/>
      <c r="E6" s="52" t="s">
        <v>352</v>
      </c>
      <c r="F6" s="53" t="s">
        <v>727</v>
      </c>
      <c r="G6" s="53" t="s">
        <v>353</v>
      </c>
      <c r="H6" s="54" t="s">
        <v>5</v>
      </c>
      <c r="I6" s="52" t="s">
        <v>352</v>
      </c>
      <c r="J6" s="53" t="s">
        <v>727</v>
      </c>
      <c r="K6" s="53" t="s">
        <v>353</v>
      </c>
      <c r="L6" s="567" t="s">
        <v>5</v>
      </c>
      <c r="M6" s="55"/>
    </row>
    <row r="7" spans="1:13">
      <c r="A7" s="364">
        <v>3311</v>
      </c>
      <c r="B7" s="76" t="s">
        <v>396</v>
      </c>
      <c r="C7" s="55"/>
      <c r="D7" s="55"/>
      <c r="E7" s="333">
        <v>62160</v>
      </c>
      <c r="F7" s="333">
        <v>19290</v>
      </c>
      <c r="G7" s="333">
        <v>8820</v>
      </c>
      <c r="H7" s="333">
        <v>9340</v>
      </c>
      <c r="I7" s="861">
        <f>E7*1.07</f>
        <v>66511.199999999997</v>
      </c>
      <c r="J7" s="162">
        <f>F7*1.07</f>
        <v>20640.300000000003</v>
      </c>
      <c r="K7" s="162">
        <f>G7*1.11</f>
        <v>9790.2000000000007</v>
      </c>
      <c r="L7" s="569">
        <f>H7*1.19</f>
        <v>11114.6</v>
      </c>
      <c r="M7" s="57"/>
    </row>
    <row r="8" spans="1:13">
      <c r="A8" s="364">
        <v>3315</v>
      </c>
      <c r="B8" s="55" t="s">
        <v>395</v>
      </c>
      <c r="C8" s="55"/>
      <c r="D8" s="55"/>
      <c r="E8" s="333">
        <v>57050</v>
      </c>
      <c r="F8" s="333">
        <v>15300</v>
      </c>
      <c r="G8" s="333">
        <v>6270</v>
      </c>
      <c r="H8" s="333">
        <v>6410</v>
      </c>
      <c r="I8" s="393">
        <f>E8*1.05</f>
        <v>59902.5</v>
      </c>
      <c r="J8" s="162">
        <f>F8*1.05</f>
        <v>16065</v>
      </c>
      <c r="K8" s="162">
        <f>G8*1.1</f>
        <v>6897.0000000000009</v>
      </c>
      <c r="L8" s="569">
        <f>H8*1.19</f>
        <v>7627.9</v>
      </c>
      <c r="M8" s="57"/>
    </row>
    <row r="9" spans="1:13">
      <c r="A9" s="364">
        <v>1080</v>
      </c>
      <c r="B9" s="55" t="s">
        <v>397</v>
      </c>
      <c r="C9" s="55"/>
      <c r="D9" s="55"/>
      <c r="E9" s="568">
        <f>+E7</f>
        <v>62160</v>
      </c>
      <c r="F9" s="568">
        <v>0</v>
      </c>
      <c r="G9" s="568">
        <f>+G7</f>
        <v>8820</v>
      </c>
      <c r="H9" s="568">
        <f>+H7</f>
        <v>9340</v>
      </c>
      <c r="I9" s="393">
        <f>I7</f>
        <v>66511.199999999997</v>
      </c>
      <c r="J9" s="568">
        <v>0</v>
      </c>
      <c r="K9" s="162">
        <f>+K7</f>
        <v>9790.2000000000007</v>
      </c>
      <c r="L9" s="569">
        <f>+L7</f>
        <v>11114.6</v>
      </c>
      <c r="M9" s="57"/>
    </row>
    <row r="10" spans="1:13">
      <c r="A10" s="364">
        <v>1980</v>
      </c>
      <c r="B10" s="55" t="s">
        <v>398</v>
      </c>
      <c r="C10" s="55"/>
      <c r="D10" s="55"/>
      <c r="E10" s="568">
        <f>+E8</f>
        <v>57050</v>
      </c>
      <c r="F10" s="568">
        <v>0</v>
      </c>
      <c r="G10" s="568">
        <f>+G8</f>
        <v>6270</v>
      </c>
      <c r="H10" s="568">
        <f>+H8</f>
        <v>6410</v>
      </c>
      <c r="I10" s="393">
        <f>I8</f>
        <v>59902.5</v>
      </c>
      <c r="J10" s="568">
        <v>0</v>
      </c>
      <c r="K10" s="162">
        <f>+K8</f>
        <v>6897.0000000000009</v>
      </c>
      <c r="L10" s="569">
        <f>+L8</f>
        <v>7627.9</v>
      </c>
      <c r="M10" s="57"/>
    </row>
    <row r="11" spans="1:13">
      <c r="A11" s="364"/>
      <c r="B11" s="76"/>
      <c r="C11" s="570"/>
      <c r="D11" s="55"/>
      <c r="E11" s="55"/>
      <c r="F11" s="55"/>
      <c r="G11" s="55"/>
      <c r="H11" s="55"/>
      <c r="I11" s="55"/>
      <c r="J11" s="55"/>
      <c r="K11" s="55"/>
      <c r="L11" s="571"/>
      <c r="M11" s="170"/>
    </row>
    <row r="12" spans="1:13">
      <c r="A12" s="364"/>
      <c r="B12" s="365" t="s">
        <v>355</v>
      </c>
      <c r="C12" s="70"/>
      <c r="D12" s="55"/>
      <c r="E12" s="55"/>
      <c r="F12" s="55"/>
      <c r="G12" s="55"/>
      <c r="H12" s="55"/>
      <c r="I12" s="55"/>
      <c r="J12" s="55"/>
      <c r="K12" s="55"/>
      <c r="L12" s="571"/>
      <c r="M12" s="42"/>
    </row>
    <row r="13" spans="1:13">
      <c r="A13" s="364"/>
      <c r="B13" s="76" t="s">
        <v>349</v>
      </c>
      <c r="C13" s="572">
        <v>5080</v>
      </c>
      <c r="D13" s="55"/>
      <c r="E13" s="55"/>
      <c r="F13" s="55"/>
      <c r="G13" s="55"/>
      <c r="H13" s="55"/>
      <c r="I13" s="573"/>
      <c r="J13" s="573"/>
      <c r="K13" s="573"/>
      <c r="L13" s="574"/>
      <c r="M13" s="42"/>
    </row>
    <row r="14" spans="1:13">
      <c r="A14" s="364"/>
      <c r="B14" s="76" t="s">
        <v>350</v>
      </c>
      <c r="C14" s="572">
        <v>5640</v>
      </c>
      <c r="D14" s="55"/>
      <c r="E14" s="575"/>
      <c r="F14" s="575"/>
      <c r="G14" s="575"/>
      <c r="H14" s="575"/>
      <c r="I14" s="576"/>
      <c r="J14" s="576"/>
      <c r="K14" s="576"/>
      <c r="L14" s="577"/>
      <c r="M14" s="42"/>
    </row>
    <row r="15" spans="1:13">
      <c r="A15" s="364"/>
      <c r="B15" s="76" t="s">
        <v>351</v>
      </c>
      <c r="C15" s="572">
        <v>6090</v>
      </c>
      <c r="D15" s="55"/>
      <c r="E15" s="575"/>
      <c r="F15" s="575"/>
      <c r="G15" s="575"/>
      <c r="H15" s="575"/>
      <c r="I15" s="576"/>
      <c r="J15" s="576"/>
      <c r="K15" s="576"/>
      <c r="L15" s="577"/>
      <c r="M15" s="42"/>
    </row>
    <row r="16" spans="1:13" ht="13.5" thickBot="1">
      <c r="A16" s="363"/>
      <c r="B16" s="3"/>
      <c r="C16" s="3"/>
      <c r="D16" s="3"/>
      <c r="E16" s="3"/>
      <c r="F16" s="3"/>
      <c r="G16" s="3"/>
      <c r="H16" s="3"/>
      <c r="I16" s="3"/>
      <c r="J16" s="3"/>
      <c r="K16" s="3"/>
      <c r="L16" s="102"/>
    </row>
  </sheetData>
  <customSheetViews>
    <customSheetView guid="{4815BE6A-DAE3-4DF6-B77E-1B568730B529}">
      <selection activeCell="L11" sqref="L11"/>
      <pageMargins left="0.7" right="0.7" top="0.75" bottom="0.75" header="0.3" footer="0.3"/>
      <pageSetup paperSize="9" orientation="portrait" r:id="rId1"/>
    </customSheetView>
    <customSheetView guid="{F165901F-2ED3-463B-B2D8-F03C10664774}">
      <selection sqref="A1:J1"/>
      <pageMargins left="0.7" right="0.7" top="0.75" bottom="0.75" header="0.3" footer="0.3"/>
      <pageSetup paperSize="9" orientation="portrait" r:id="rId2"/>
    </customSheetView>
  </customSheetViews>
  <mergeCells count="5">
    <mergeCell ref="A3:L3"/>
    <mergeCell ref="K1:L1"/>
    <mergeCell ref="D5:H5"/>
    <mergeCell ref="I5:L5"/>
    <mergeCell ref="A1:J1"/>
  </mergeCells>
  <hyperlinks>
    <hyperlink ref="K1" location="Indhold!A1" display="Tilbage til indholdsoversigten"/>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F45"/>
  <sheetViews>
    <sheetView zoomScaleNormal="100" workbookViewId="0">
      <selection sqref="A1:B1"/>
    </sheetView>
  </sheetViews>
  <sheetFormatPr defaultRowHeight="12.75"/>
  <cols>
    <col min="1" max="1" width="80.7109375" customWidth="1"/>
    <col min="2" max="2" width="38.28515625" customWidth="1"/>
    <col min="3" max="5" width="9.7109375" customWidth="1"/>
  </cols>
  <sheetData>
    <row r="1" spans="1:6" ht="21" thickBot="1">
      <c r="A1" s="978" t="s">
        <v>847</v>
      </c>
      <c r="B1" s="979"/>
      <c r="C1" s="976" t="s">
        <v>79</v>
      </c>
      <c r="D1" s="976"/>
      <c r="E1" s="977"/>
    </row>
    <row r="2" spans="1:6" s="427" customFormat="1" ht="20.25">
      <c r="A2" s="440"/>
      <c r="B2" s="440"/>
      <c r="C2" s="253"/>
      <c r="D2" s="441"/>
      <c r="E2" s="441"/>
      <c r="F2" s="441"/>
    </row>
    <row r="3" spans="1:6" ht="12.75" customHeight="1" thickBot="1"/>
    <row r="4" spans="1:6" ht="13.5" thickBot="1">
      <c r="A4" s="970" t="s">
        <v>805</v>
      </c>
      <c r="B4" s="971"/>
      <c r="C4" s="334"/>
      <c r="D4" s="336"/>
      <c r="E4" s="578"/>
    </row>
    <row r="5" spans="1:6" ht="15.75">
      <c r="A5" s="579" t="s">
        <v>440</v>
      </c>
      <c r="B5" s="178"/>
      <c r="C5" s="580"/>
      <c r="D5" s="580"/>
      <c r="E5" s="581"/>
    </row>
    <row r="6" spans="1:6" ht="16.5">
      <c r="A6" s="582"/>
      <c r="B6" s="591" t="s">
        <v>253</v>
      </c>
      <c r="C6" s="580"/>
      <c r="D6" s="580"/>
      <c r="E6" s="581"/>
    </row>
    <row r="7" spans="1:6">
      <c r="A7" s="467" t="s">
        <v>717</v>
      </c>
      <c r="B7" s="257">
        <v>7530</v>
      </c>
      <c r="C7" s="253"/>
      <c r="D7" s="253"/>
      <c r="E7" s="24"/>
    </row>
    <row r="8" spans="1:6">
      <c r="A8" s="467" t="s">
        <v>718</v>
      </c>
      <c r="B8" s="257">
        <v>15060</v>
      </c>
      <c r="C8" s="253"/>
      <c r="D8" s="253"/>
      <c r="E8" s="24"/>
    </row>
    <row r="9" spans="1:6">
      <c r="A9" s="467"/>
      <c r="B9" s="583"/>
      <c r="C9" s="253"/>
      <c r="D9" s="253"/>
      <c r="E9" s="24"/>
    </row>
    <row r="10" spans="1:6">
      <c r="A10" s="467" t="s">
        <v>740</v>
      </c>
      <c r="B10" s="257">
        <v>5110</v>
      </c>
      <c r="C10" s="253"/>
      <c r="D10" s="253"/>
      <c r="E10" s="24"/>
    </row>
    <row r="11" spans="1:6">
      <c r="A11" s="467"/>
      <c r="B11" s="583"/>
      <c r="C11" s="253"/>
      <c r="D11" s="253"/>
      <c r="E11" s="24"/>
    </row>
    <row r="12" spans="1:6">
      <c r="A12" s="467"/>
      <c r="B12" s="583"/>
      <c r="C12" s="253"/>
      <c r="D12" s="253"/>
      <c r="E12" s="24"/>
    </row>
    <row r="13" spans="1:6">
      <c r="A13" s="467" t="s">
        <v>783</v>
      </c>
      <c r="B13" s="257">
        <v>7530</v>
      </c>
      <c r="C13" s="253"/>
      <c r="D13" s="253"/>
      <c r="E13" s="24"/>
    </row>
    <row r="14" spans="1:6">
      <c r="A14" s="467"/>
      <c r="B14" s="197"/>
      <c r="C14" s="253"/>
      <c r="D14" s="253"/>
      <c r="E14" s="24"/>
    </row>
    <row r="15" spans="1:6" ht="12" customHeight="1">
      <c r="A15" s="467" t="s">
        <v>784</v>
      </c>
      <c r="B15" s="333">
        <v>6920</v>
      </c>
      <c r="C15" s="253"/>
      <c r="D15" s="253"/>
      <c r="E15" s="24"/>
    </row>
    <row r="16" spans="1:6">
      <c r="A16" s="467"/>
      <c r="B16" s="178"/>
      <c r="C16" s="253"/>
      <c r="D16" s="253"/>
      <c r="E16" s="24"/>
    </row>
    <row r="17" spans="1:5" ht="15.75">
      <c r="A17" s="584" t="s">
        <v>792</v>
      </c>
      <c r="B17" s="178"/>
      <c r="C17" s="253"/>
      <c r="D17" s="253"/>
      <c r="E17" s="24"/>
    </row>
    <row r="18" spans="1:5">
      <c r="A18" s="585"/>
      <c r="B18" s="591" t="s">
        <v>281</v>
      </c>
      <c r="C18" s="253"/>
      <c r="D18" s="253"/>
      <c r="E18" s="586"/>
    </row>
    <row r="19" spans="1:5">
      <c r="A19" s="467" t="s">
        <v>54</v>
      </c>
      <c r="B19" s="257">
        <v>1740</v>
      </c>
      <c r="C19" s="253"/>
      <c r="D19" s="253"/>
      <c r="E19" s="24"/>
    </row>
    <row r="20" spans="1:5">
      <c r="A20" s="467" t="s">
        <v>55</v>
      </c>
      <c r="B20" s="257">
        <v>1970</v>
      </c>
      <c r="C20" s="253"/>
      <c r="D20" s="253"/>
      <c r="E20" s="24"/>
    </row>
    <row r="21" spans="1:5">
      <c r="A21" s="467" t="s">
        <v>56</v>
      </c>
      <c r="B21" s="257">
        <v>2160</v>
      </c>
      <c r="C21" s="253"/>
      <c r="D21" s="253"/>
      <c r="E21" s="586"/>
    </row>
    <row r="22" spans="1:5">
      <c r="A22" s="467" t="s">
        <v>57</v>
      </c>
      <c r="B22" s="257">
        <v>2500</v>
      </c>
      <c r="C22" s="253"/>
      <c r="D22" s="253"/>
      <c r="E22" s="24"/>
    </row>
    <row r="23" spans="1:5">
      <c r="A23" s="467" t="s">
        <v>58</v>
      </c>
      <c r="B23" s="257">
        <v>3070</v>
      </c>
      <c r="C23" s="253"/>
      <c r="D23" s="253"/>
      <c r="E23" s="24"/>
    </row>
    <row r="24" spans="1:5">
      <c r="A24" s="467"/>
      <c r="B24" s="178"/>
      <c r="C24" s="253"/>
      <c r="D24" s="253"/>
      <c r="E24" s="24"/>
    </row>
    <row r="25" spans="1:5">
      <c r="A25" s="467"/>
      <c r="B25" s="178"/>
      <c r="C25" s="253"/>
      <c r="D25" s="253"/>
      <c r="E25" s="24"/>
    </row>
    <row r="26" spans="1:5">
      <c r="A26" s="99"/>
      <c r="B26" s="253"/>
      <c r="C26" s="253"/>
      <c r="D26" s="253"/>
      <c r="E26" s="24"/>
    </row>
    <row r="27" spans="1:5" ht="15.75">
      <c r="A27" s="584" t="s">
        <v>791</v>
      </c>
      <c r="B27" s="234"/>
      <c r="C27" s="253"/>
      <c r="D27" s="253"/>
      <c r="E27" s="24"/>
    </row>
    <row r="28" spans="1:5">
      <c r="A28" s="467"/>
      <c r="B28" s="591" t="s">
        <v>281</v>
      </c>
      <c r="C28" s="253"/>
      <c r="D28" s="253"/>
      <c r="E28" s="24"/>
    </row>
    <row r="29" spans="1:5">
      <c r="A29" s="467" t="s">
        <v>280</v>
      </c>
      <c r="B29">
        <v>910</v>
      </c>
      <c r="C29" s="253"/>
      <c r="D29" s="253"/>
      <c r="E29" s="24"/>
    </row>
    <row r="30" spans="1:5">
      <c r="A30" s="457" t="s">
        <v>719</v>
      </c>
      <c r="B30" s="333">
        <v>2180</v>
      </c>
      <c r="C30" s="587"/>
      <c r="D30" s="588"/>
      <c r="E30" s="24"/>
    </row>
    <row r="31" spans="1:5">
      <c r="A31" s="457" t="s">
        <v>720</v>
      </c>
      <c r="B31" s="333">
        <v>2399</v>
      </c>
      <c r="C31" s="38"/>
      <c r="D31" s="38"/>
      <c r="E31" s="24"/>
    </row>
    <row r="32" spans="1:5">
      <c r="A32" s="457" t="s">
        <v>721</v>
      </c>
      <c r="B32" s="333">
        <v>2653</v>
      </c>
      <c r="C32" s="253"/>
      <c r="D32" s="253"/>
      <c r="E32" s="24"/>
    </row>
    <row r="33" spans="1:5" ht="13.5" thickBot="1">
      <c r="A33" s="589" t="s">
        <v>722</v>
      </c>
      <c r="B33" s="590">
        <v>3124</v>
      </c>
      <c r="C33" s="3"/>
      <c r="D33" s="3"/>
      <c r="E33" s="102"/>
    </row>
    <row r="34" spans="1:5">
      <c r="A34" s="332"/>
      <c r="B34" s="332"/>
      <c r="C34" s="332"/>
      <c r="D34" s="332"/>
      <c r="E34" s="332"/>
    </row>
    <row r="35" spans="1:5">
      <c r="A35" s="332"/>
      <c r="B35" s="332"/>
      <c r="C35" s="332"/>
      <c r="D35" s="332"/>
      <c r="E35" s="332"/>
    </row>
    <row r="36" spans="1:5" ht="13.5" thickBot="1">
      <c r="A36" s="332"/>
      <c r="B36" s="332"/>
      <c r="C36" s="332"/>
      <c r="D36" s="332"/>
      <c r="E36" s="332"/>
    </row>
    <row r="37" spans="1:5" ht="13.5" thickBot="1">
      <c r="A37" s="999" t="s">
        <v>806</v>
      </c>
      <c r="B37" s="1000"/>
      <c r="C37" s="332"/>
      <c r="D37" s="332"/>
      <c r="E37" s="332"/>
    </row>
    <row r="38" spans="1:5" ht="15.75">
      <c r="A38" s="584" t="s">
        <v>245</v>
      </c>
      <c r="B38" s="592"/>
      <c r="C38" s="332"/>
      <c r="D38" s="332"/>
      <c r="E38" s="332"/>
    </row>
    <row r="39" spans="1:5">
      <c r="A39" s="467"/>
      <c r="B39" s="595" t="s">
        <v>281</v>
      </c>
      <c r="C39" s="332"/>
      <c r="D39" s="332"/>
      <c r="E39" s="332"/>
    </row>
    <row r="40" spans="1:5">
      <c r="A40" s="467" t="s">
        <v>280</v>
      </c>
      <c r="B40" s="592">
        <v>910</v>
      </c>
      <c r="C40" s="332"/>
      <c r="D40" s="332"/>
      <c r="E40" s="332"/>
    </row>
    <row r="41" spans="1:5">
      <c r="A41" s="457" t="s">
        <v>211</v>
      </c>
      <c r="B41" s="593">
        <v>2313</v>
      </c>
      <c r="C41" s="332"/>
      <c r="D41" s="332"/>
      <c r="E41" s="332"/>
    </row>
    <row r="42" spans="1:5">
      <c r="A42" s="457" t="s">
        <v>53</v>
      </c>
      <c r="B42" s="593">
        <v>2313</v>
      </c>
      <c r="C42" s="332"/>
      <c r="D42" s="332"/>
      <c r="E42" s="332"/>
    </row>
    <row r="43" spans="1:5" ht="13.5" thickBot="1">
      <c r="A43" s="589"/>
      <c r="B43" s="594"/>
    </row>
    <row r="44" spans="1:5">
      <c r="A44" s="171"/>
      <c r="B44" s="7"/>
    </row>
    <row r="45" spans="1:5">
      <c r="A45" s="171"/>
      <c r="B45" s="7"/>
    </row>
  </sheetData>
  <customSheetViews>
    <customSheetView guid="{4815BE6A-DAE3-4DF6-B77E-1B568730B529}">
      <selection sqref="A1:B1"/>
      <pageMargins left="0.75" right="0.75" top="1" bottom="1" header="0" footer="0"/>
      <pageSetup paperSize="9" orientation="landscape" r:id="rId1"/>
      <headerFooter alignWithMargins="0"/>
    </customSheetView>
    <customSheetView guid="{F165901F-2ED3-463B-B2D8-F03C10664774}">
      <selection sqref="A1:B1"/>
      <pageMargins left="0.75" right="0.75" top="1" bottom="1" header="0" footer="0"/>
      <pageSetup paperSize="9" orientation="landscape" r:id="rId2"/>
      <headerFooter alignWithMargins="0"/>
    </customSheetView>
  </customSheetViews>
  <mergeCells count="4">
    <mergeCell ref="A1:B1"/>
    <mergeCell ref="A4:B4"/>
    <mergeCell ref="C1:E1"/>
    <mergeCell ref="A37:B37"/>
  </mergeCells>
  <phoneticPr fontId="0" type="noConversion"/>
  <hyperlinks>
    <hyperlink ref="C1" location="Indhold!A1" display="Tilbage til indholdsoversigten"/>
  </hyperlinks>
  <pageMargins left="0.75" right="0.75" top="1" bottom="1" header="0" footer="0"/>
  <pageSetup paperSize="9" orientation="landscape"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H206"/>
  <sheetViews>
    <sheetView zoomScaleNormal="100" workbookViewId="0">
      <selection sqref="A1:F1"/>
    </sheetView>
  </sheetViews>
  <sheetFormatPr defaultRowHeight="12.75"/>
  <cols>
    <col min="1" max="1" width="8.28515625" customWidth="1"/>
    <col min="2" max="2" width="53.85546875" customWidth="1"/>
    <col min="3" max="8" width="12.28515625" customWidth="1"/>
    <col min="9" max="9" width="9.42578125" customWidth="1"/>
    <col min="10" max="10" width="9.7109375" customWidth="1"/>
    <col min="11" max="11" width="9.42578125" customWidth="1"/>
    <col min="15" max="15" width="13.42578125" customWidth="1"/>
    <col min="16" max="16" width="14.28515625" customWidth="1"/>
    <col min="17" max="17" width="13.42578125" customWidth="1"/>
    <col min="18" max="18" width="11.7109375" customWidth="1"/>
    <col min="19" max="19" width="12.42578125" customWidth="1"/>
    <col min="20" max="20" width="11.7109375" customWidth="1"/>
  </cols>
  <sheetData>
    <row r="1" spans="1:8" ht="21" thickBot="1">
      <c r="A1" s="978" t="s">
        <v>847</v>
      </c>
      <c r="B1" s="979"/>
      <c r="C1" s="979"/>
      <c r="D1" s="979"/>
      <c r="E1" s="979"/>
      <c r="F1" s="979"/>
      <c r="G1" s="976" t="s">
        <v>79</v>
      </c>
      <c r="H1" s="977"/>
    </row>
    <row r="2" spans="1:8" s="427" customFormat="1" ht="20.25">
      <c r="A2" s="440"/>
      <c r="B2" s="440"/>
      <c r="C2" s="253"/>
      <c r="D2" s="441"/>
      <c r="E2" s="441"/>
      <c r="F2" s="441"/>
      <c r="G2" s="253"/>
      <c r="H2" s="253"/>
    </row>
    <row r="3" spans="1:8" s="427" customFormat="1" ht="21" thickBot="1">
      <c r="A3" s="440"/>
      <c r="B3" s="440"/>
      <c r="C3" s="253"/>
      <c r="D3" s="441"/>
      <c r="E3" s="441"/>
      <c r="F3" s="441"/>
      <c r="G3" s="253"/>
      <c r="H3" s="253"/>
    </row>
    <row r="4" spans="1:8" ht="13.5" thickBot="1">
      <c r="A4" s="963" t="s">
        <v>807</v>
      </c>
      <c r="B4" s="1006"/>
      <c r="C4" s="1006"/>
      <c r="D4" s="1006"/>
      <c r="E4" s="1006"/>
      <c r="F4" s="1006"/>
      <c r="G4" s="1006"/>
      <c r="H4" s="1007"/>
    </row>
    <row r="5" spans="1:8">
      <c r="A5" s="99"/>
      <c r="B5" s="38"/>
      <c r="C5" s="38"/>
      <c r="D5" s="254"/>
      <c r="E5" s="38"/>
      <c r="F5" s="596"/>
      <c r="G5" s="38"/>
      <c r="H5" s="91"/>
    </row>
    <row r="6" spans="1:8">
      <c r="A6" s="597"/>
      <c r="B6" s="301" t="s">
        <v>41</v>
      </c>
      <c r="C6" s="1004" t="s">
        <v>42</v>
      </c>
      <c r="D6" s="1004"/>
      <c r="E6" s="1005"/>
      <c r="F6" s="1001" t="s">
        <v>43</v>
      </c>
      <c r="G6" s="1002"/>
      <c r="H6" s="1003"/>
    </row>
    <row r="7" spans="1:8" ht="26.1" customHeight="1">
      <c r="A7" s="598" t="s">
        <v>148</v>
      </c>
      <c r="B7" s="258" t="s">
        <v>264</v>
      </c>
      <c r="C7" s="338" t="s">
        <v>191</v>
      </c>
      <c r="D7" s="338" t="s">
        <v>192</v>
      </c>
      <c r="E7" s="259" t="s">
        <v>193</v>
      </c>
      <c r="F7" s="338" t="s">
        <v>191</v>
      </c>
      <c r="G7" s="338" t="s">
        <v>192</v>
      </c>
      <c r="H7" s="599" t="s">
        <v>193</v>
      </c>
    </row>
    <row r="8" spans="1:8">
      <c r="A8" s="600" t="s">
        <v>150</v>
      </c>
      <c r="B8" s="341"/>
      <c r="C8" s="302" t="s">
        <v>266</v>
      </c>
      <c r="D8" s="302" t="s">
        <v>266</v>
      </c>
      <c r="E8" s="302" t="s">
        <v>267</v>
      </c>
      <c r="F8" s="173" t="s">
        <v>266</v>
      </c>
      <c r="G8" s="302" t="s">
        <v>266</v>
      </c>
      <c r="H8" s="601" t="s">
        <v>267</v>
      </c>
    </row>
    <row r="9" spans="1:8">
      <c r="A9" s="97">
        <v>8830</v>
      </c>
      <c r="B9" s="38" t="s">
        <v>567</v>
      </c>
      <c r="C9" s="333">
        <v>14880</v>
      </c>
      <c r="D9" s="333">
        <v>3370</v>
      </c>
      <c r="E9" s="333">
        <v>2480</v>
      </c>
      <c r="F9" s="607">
        <f t="shared" ref="F9:F17" si="0">C9*1.05</f>
        <v>15624</v>
      </c>
      <c r="G9" s="602">
        <f t="shared" ref="G9:G17" si="1">D9*1.1</f>
        <v>3707.0000000000005</v>
      </c>
      <c r="H9" s="603">
        <f>E9*1.19</f>
        <v>2951.2</v>
      </c>
    </row>
    <row r="10" spans="1:8">
      <c r="A10" s="97">
        <v>830</v>
      </c>
      <c r="B10" s="38" t="s">
        <v>568</v>
      </c>
      <c r="C10" s="333">
        <v>29750</v>
      </c>
      <c r="D10" s="333">
        <v>6730</v>
      </c>
      <c r="E10" s="333">
        <v>4970</v>
      </c>
      <c r="F10" s="607">
        <f t="shared" si="0"/>
        <v>31237.5</v>
      </c>
      <c r="G10" s="602">
        <f t="shared" si="1"/>
        <v>7403.0000000000009</v>
      </c>
      <c r="H10" s="603">
        <f t="shared" ref="H10:H69" si="2">E10*1.19</f>
        <v>5914.3</v>
      </c>
    </row>
    <row r="11" spans="1:8">
      <c r="A11" s="97">
        <v>8711</v>
      </c>
      <c r="B11" s="38" t="s">
        <v>569</v>
      </c>
      <c r="C11" s="333">
        <v>14880</v>
      </c>
      <c r="D11" s="333">
        <v>3370</v>
      </c>
      <c r="E11" s="333">
        <v>2480</v>
      </c>
      <c r="F11" s="607">
        <f t="shared" si="0"/>
        <v>15624</v>
      </c>
      <c r="G11" s="602">
        <f t="shared" si="1"/>
        <v>3707.0000000000005</v>
      </c>
      <c r="H11" s="603">
        <f t="shared" si="2"/>
        <v>2951.2</v>
      </c>
    </row>
    <row r="12" spans="1:8">
      <c r="A12" s="97">
        <v>8712</v>
      </c>
      <c r="B12" s="38" t="s">
        <v>570</v>
      </c>
      <c r="C12" s="333">
        <v>29750</v>
      </c>
      <c r="D12" s="333">
        <v>6730</v>
      </c>
      <c r="E12" s="333">
        <v>4970</v>
      </c>
      <c r="F12" s="607">
        <f t="shared" si="0"/>
        <v>31237.5</v>
      </c>
      <c r="G12" s="602">
        <f t="shared" si="1"/>
        <v>7403.0000000000009</v>
      </c>
      <c r="H12" s="603">
        <f t="shared" si="2"/>
        <v>5914.3</v>
      </c>
    </row>
    <row r="13" spans="1:8">
      <c r="A13" s="97">
        <v>8828</v>
      </c>
      <c r="B13" s="38" t="s">
        <v>728</v>
      </c>
      <c r="C13" s="333">
        <v>14880</v>
      </c>
      <c r="D13" s="333">
        <v>3370</v>
      </c>
      <c r="E13" s="333">
        <v>2480</v>
      </c>
      <c r="F13" s="607">
        <f t="shared" si="0"/>
        <v>15624</v>
      </c>
      <c r="G13" s="602">
        <f t="shared" si="1"/>
        <v>3707.0000000000005</v>
      </c>
      <c r="H13" s="603">
        <f t="shared" si="2"/>
        <v>2951.2</v>
      </c>
    </row>
    <row r="14" spans="1:8">
      <c r="A14" s="97">
        <v>828</v>
      </c>
      <c r="B14" s="38" t="s">
        <v>729</v>
      </c>
      <c r="C14" s="333">
        <v>29750</v>
      </c>
      <c r="D14" s="333">
        <v>6730</v>
      </c>
      <c r="E14" s="333">
        <v>4970</v>
      </c>
      <c r="F14" s="607">
        <f t="shared" si="0"/>
        <v>31237.5</v>
      </c>
      <c r="G14" s="602">
        <f t="shared" si="1"/>
        <v>7403.0000000000009</v>
      </c>
      <c r="H14" s="603">
        <f t="shared" si="2"/>
        <v>5914.3</v>
      </c>
    </row>
    <row r="15" spans="1:8">
      <c r="A15" s="97">
        <v>8890</v>
      </c>
      <c r="B15" s="38" t="s">
        <v>571</v>
      </c>
      <c r="C15" s="333">
        <v>14880</v>
      </c>
      <c r="D15" s="333">
        <v>3370</v>
      </c>
      <c r="E15" s="333">
        <v>2480</v>
      </c>
      <c r="F15" s="607">
        <f t="shared" si="0"/>
        <v>15624</v>
      </c>
      <c r="G15" s="602">
        <f t="shared" si="1"/>
        <v>3707.0000000000005</v>
      </c>
      <c r="H15" s="603">
        <f t="shared" si="2"/>
        <v>2951.2</v>
      </c>
    </row>
    <row r="16" spans="1:8">
      <c r="A16" s="97">
        <v>890</v>
      </c>
      <c r="B16" s="38" t="s">
        <v>572</v>
      </c>
      <c r="C16" s="333">
        <v>29750</v>
      </c>
      <c r="D16" s="333">
        <v>6730</v>
      </c>
      <c r="E16" s="333">
        <v>4970</v>
      </c>
      <c r="F16" s="607">
        <f t="shared" si="0"/>
        <v>31237.5</v>
      </c>
      <c r="G16" s="602">
        <f t="shared" si="1"/>
        <v>7403.0000000000009</v>
      </c>
      <c r="H16" s="603">
        <f t="shared" si="2"/>
        <v>5914.3</v>
      </c>
    </row>
    <row r="17" spans="1:8">
      <c r="A17" s="97">
        <v>8891</v>
      </c>
      <c r="B17" s="38" t="s">
        <v>573</v>
      </c>
      <c r="C17" s="333">
        <v>14880</v>
      </c>
      <c r="D17" s="333">
        <v>3370</v>
      </c>
      <c r="E17" s="333">
        <v>2480</v>
      </c>
      <c r="F17" s="607">
        <f t="shared" si="0"/>
        <v>15624</v>
      </c>
      <c r="G17" s="602">
        <f t="shared" si="1"/>
        <v>3707.0000000000005</v>
      </c>
      <c r="H17" s="603">
        <f t="shared" si="2"/>
        <v>2951.2</v>
      </c>
    </row>
    <row r="18" spans="1:8">
      <c r="A18" s="97">
        <v>891</v>
      </c>
      <c r="B18" s="38" t="s">
        <v>574</v>
      </c>
      <c r="C18" s="333">
        <v>29750</v>
      </c>
      <c r="D18" s="333">
        <v>6730</v>
      </c>
      <c r="E18" s="333">
        <v>4970</v>
      </c>
      <c r="F18" s="607">
        <f>C18*1.05</f>
        <v>31237.5</v>
      </c>
      <c r="G18" s="602">
        <f>D18*1.1</f>
        <v>7403.0000000000009</v>
      </c>
      <c r="H18" s="603">
        <f t="shared" si="2"/>
        <v>5914.3</v>
      </c>
    </row>
    <row r="19" spans="1:8">
      <c r="A19" s="97">
        <v>8817</v>
      </c>
      <c r="B19" s="38" t="s">
        <v>730</v>
      </c>
      <c r="C19" s="333">
        <v>31850</v>
      </c>
      <c r="D19" s="333">
        <v>4740</v>
      </c>
      <c r="E19" s="333">
        <v>3880</v>
      </c>
      <c r="F19" s="607">
        <f>C19*1.07</f>
        <v>34079.5</v>
      </c>
      <c r="G19" s="602">
        <f>D19*1.11</f>
        <v>5261.4000000000005</v>
      </c>
      <c r="H19" s="603">
        <f t="shared" si="2"/>
        <v>4617.2</v>
      </c>
    </row>
    <row r="20" spans="1:8">
      <c r="A20" s="97">
        <v>896</v>
      </c>
      <c r="B20" s="38" t="s">
        <v>731</v>
      </c>
      <c r="C20" s="333">
        <v>63700</v>
      </c>
      <c r="D20" s="333">
        <v>9490</v>
      </c>
      <c r="E20" s="333">
        <v>7740</v>
      </c>
      <c r="F20" s="607">
        <f t="shared" ref="F20:F78" si="3">C20*1.07</f>
        <v>68159</v>
      </c>
      <c r="G20" s="602">
        <f t="shared" ref="G20:G78" si="4">D20*1.11</f>
        <v>10533.900000000001</v>
      </c>
      <c r="H20" s="603">
        <f t="shared" si="2"/>
        <v>9210.6</v>
      </c>
    </row>
    <row r="21" spans="1:8">
      <c r="A21" s="97">
        <v>8889</v>
      </c>
      <c r="B21" s="38" t="s">
        <v>575</v>
      </c>
      <c r="C21" s="333">
        <v>26540</v>
      </c>
      <c r="D21" s="333">
        <v>4740</v>
      </c>
      <c r="E21" s="333">
        <v>3880</v>
      </c>
      <c r="F21" s="607">
        <f t="shared" si="3"/>
        <v>28397.800000000003</v>
      </c>
      <c r="G21" s="602">
        <f t="shared" si="4"/>
        <v>5261.4000000000005</v>
      </c>
      <c r="H21" s="603">
        <f t="shared" si="2"/>
        <v>4617.2</v>
      </c>
    </row>
    <row r="22" spans="1:8">
      <c r="A22" s="97">
        <v>889</v>
      </c>
      <c r="B22" s="38" t="s">
        <v>576</v>
      </c>
      <c r="C22" s="333">
        <v>53090</v>
      </c>
      <c r="D22" s="333">
        <v>9490</v>
      </c>
      <c r="E22" s="333">
        <v>7740</v>
      </c>
      <c r="F22" s="607">
        <f t="shared" si="3"/>
        <v>56806.3</v>
      </c>
      <c r="G22" s="602">
        <f t="shared" si="4"/>
        <v>10533.900000000001</v>
      </c>
      <c r="H22" s="603">
        <f t="shared" si="2"/>
        <v>9210.6</v>
      </c>
    </row>
    <row r="23" spans="1:8">
      <c r="A23" s="97">
        <v>8853</v>
      </c>
      <c r="B23" s="38" t="s">
        <v>732</v>
      </c>
      <c r="C23" s="333">
        <v>23670</v>
      </c>
      <c r="D23" s="333">
        <v>4740</v>
      </c>
      <c r="E23" s="333">
        <v>3880</v>
      </c>
      <c r="F23" s="607">
        <f t="shared" si="3"/>
        <v>25326.9</v>
      </c>
      <c r="G23" s="602">
        <f t="shared" si="4"/>
        <v>5261.4000000000005</v>
      </c>
      <c r="H23" s="603">
        <f t="shared" si="2"/>
        <v>4617.2</v>
      </c>
    </row>
    <row r="24" spans="1:8">
      <c r="A24" s="97">
        <v>853</v>
      </c>
      <c r="B24" s="38" t="s">
        <v>733</v>
      </c>
      <c r="C24" s="333">
        <v>47350</v>
      </c>
      <c r="D24" s="333">
        <v>9490</v>
      </c>
      <c r="E24" s="333">
        <v>7740</v>
      </c>
      <c r="F24" s="607">
        <f t="shared" si="3"/>
        <v>50664.5</v>
      </c>
      <c r="G24" s="602">
        <f t="shared" si="4"/>
        <v>10533.900000000001</v>
      </c>
      <c r="H24" s="603">
        <f t="shared" si="2"/>
        <v>9210.6</v>
      </c>
    </row>
    <row r="25" spans="1:8">
      <c r="A25" s="97">
        <v>8869</v>
      </c>
      <c r="B25" s="38" t="s">
        <v>577</v>
      </c>
      <c r="C25" s="333">
        <v>26540</v>
      </c>
      <c r="D25" s="333">
        <v>4740</v>
      </c>
      <c r="E25" s="333">
        <v>3880</v>
      </c>
      <c r="F25" s="607">
        <f t="shared" si="3"/>
        <v>28397.800000000003</v>
      </c>
      <c r="G25" s="602">
        <f t="shared" si="4"/>
        <v>5261.4000000000005</v>
      </c>
      <c r="H25" s="603">
        <f t="shared" si="2"/>
        <v>4617.2</v>
      </c>
    </row>
    <row r="26" spans="1:8">
      <c r="A26" s="97">
        <v>869</v>
      </c>
      <c r="B26" s="38" t="s">
        <v>578</v>
      </c>
      <c r="C26" s="333">
        <v>53090</v>
      </c>
      <c r="D26" s="333">
        <v>9490</v>
      </c>
      <c r="E26" s="333">
        <v>7740</v>
      </c>
      <c r="F26" s="607">
        <f t="shared" si="3"/>
        <v>56806.3</v>
      </c>
      <c r="G26" s="602">
        <f t="shared" si="4"/>
        <v>10533.900000000001</v>
      </c>
      <c r="H26" s="603">
        <f t="shared" si="2"/>
        <v>9210.6</v>
      </c>
    </row>
    <row r="27" spans="1:8">
      <c r="A27" s="97">
        <v>8861</v>
      </c>
      <c r="B27" s="38" t="s">
        <v>579</v>
      </c>
      <c r="C27" s="333">
        <v>18370</v>
      </c>
      <c r="D27" s="333">
        <v>4740</v>
      </c>
      <c r="E27" s="333">
        <v>3880</v>
      </c>
      <c r="F27" s="607">
        <f t="shared" si="3"/>
        <v>19655.900000000001</v>
      </c>
      <c r="G27" s="602">
        <f t="shared" si="4"/>
        <v>5261.4000000000005</v>
      </c>
      <c r="H27" s="603">
        <f t="shared" si="2"/>
        <v>4617.2</v>
      </c>
    </row>
    <row r="28" spans="1:8">
      <c r="A28" s="97">
        <v>861</v>
      </c>
      <c r="B28" s="38" t="s">
        <v>580</v>
      </c>
      <c r="C28" s="333">
        <v>36740</v>
      </c>
      <c r="D28" s="333">
        <v>9490</v>
      </c>
      <c r="E28" s="333">
        <v>7740</v>
      </c>
      <c r="F28" s="607">
        <f t="shared" si="3"/>
        <v>39311.800000000003</v>
      </c>
      <c r="G28" s="602">
        <f t="shared" si="4"/>
        <v>10533.900000000001</v>
      </c>
      <c r="H28" s="603">
        <f t="shared" si="2"/>
        <v>9210.6</v>
      </c>
    </row>
    <row r="29" spans="1:8">
      <c r="A29" s="97">
        <v>8804</v>
      </c>
      <c r="B29" s="38" t="s">
        <v>581</v>
      </c>
      <c r="C29" s="333">
        <v>23670</v>
      </c>
      <c r="D29" s="333">
        <v>4740</v>
      </c>
      <c r="E29" s="333">
        <v>3880</v>
      </c>
      <c r="F29" s="607">
        <f t="shared" si="3"/>
        <v>25326.9</v>
      </c>
      <c r="G29" s="602">
        <f t="shared" si="4"/>
        <v>5261.4000000000005</v>
      </c>
      <c r="H29" s="603">
        <f t="shared" si="2"/>
        <v>4617.2</v>
      </c>
    </row>
    <row r="30" spans="1:8">
      <c r="A30" s="97">
        <v>715</v>
      </c>
      <c r="B30" s="38" t="s">
        <v>582</v>
      </c>
      <c r="C30" s="333">
        <v>47350</v>
      </c>
      <c r="D30" s="333">
        <v>9490</v>
      </c>
      <c r="E30" s="333">
        <v>7740</v>
      </c>
      <c r="F30" s="607">
        <f t="shared" si="3"/>
        <v>50664.5</v>
      </c>
      <c r="G30" s="602">
        <f t="shared" si="4"/>
        <v>10533.900000000001</v>
      </c>
      <c r="H30" s="603">
        <f t="shared" si="2"/>
        <v>9210.6</v>
      </c>
    </row>
    <row r="31" spans="1:8">
      <c r="A31" s="97">
        <v>8579</v>
      </c>
      <c r="B31" s="38" t="s">
        <v>583</v>
      </c>
      <c r="C31" s="333">
        <v>23670</v>
      </c>
      <c r="D31" s="333">
        <v>4740</v>
      </c>
      <c r="E31" s="333">
        <v>3880</v>
      </c>
      <c r="F31" s="607">
        <f t="shared" si="3"/>
        <v>25326.9</v>
      </c>
      <c r="G31" s="602">
        <f t="shared" si="4"/>
        <v>5261.4000000000005</v>
      </c>
      <c r="H31" s="603">
        <f t="shared" si="2"/>
        <v>4617.2</v>
      </c>
    </row>
    <row r="32" spans="1:8">
      <c r="A32" s="97">
        <v>701</v>
      </c>
      <c r="B32" s="38" t="s">
        <v>584</v>
      </c>
      <c r="C32" s="333">
        <v>47350</v>
      </c>
      <c r="D32" s="333">
        <v>9490</v>
      </c>
      <c r="E32" s="333">
        <v>7740</v>
      </c>
      <c r="F32" s="607">
        <f t="shared" si="3"/>
        <v>50664.5</v>
      </c>
      <c r="G32" s="602">
        <f t="shared" si="4"/>
        <v>10533.900000000001</v>
      </c>
      <c r="H32" s="603">
        <f t="shared" si="2"/>
        <v>9210.6</v>
      </c>
    </row>
    <row r="33" spans="1:8">
      <c r="A33" s="97">
        <v>8583</v>
      </c>
      <c r="B33" s="38" t="s">
        <v>585</v>
      </c>
      <c r="C33" s="333">
        <v>26540</v>
      </c>
      <c r="D33" s="333">
        <v>4740</v>
      </c>
      <c r="E33" s="333">
        <v>3880</v>
      </c>
      <c r="F33" s="607">
        <f t="shared" si="3"/>
        <v>28397.800000000003</v>
      </c>
      <c r="G33" s="602">
        <f t="shared" si="4"/>
        <v>5261.4000000000005</v>
      </c>
      <c r="H33" s="603">
        <f t="shared" si="2"/>
        <v>4617.2</v>
      </c>
    </row>
    <row r="34" spans="1:8">
      <c r="A34" s="97">
        <v>705</v>
      </c>
      <c r="B34" s="38" t="s">
        <v>586</v>
      </c>
      <c r="C34" s="333">
        <v>53090</v>
      </c>
      <c r="D34" s="333">
        <v>9490</v>
      </c>
      <c r="E34" s="333">
        <v>7740</v>
      </c>
      <c r="F34" s="607">
        <f t="shared" si="3"/>
        <v>56806.3</v>
      </c>
      <c r="G34" s="602">
        <f t="shared" si="4"/>
        <v>10533.900000000001</v>
      </c>
      <c r="H34" s="603">
        <f t="shared" si="2"/>
        <v>9210.6</v>
      </c>
    </row>
    <row r="35" spans="1:8">
      <c r="A35" s="97">
        <v>8879</v>
      </c>
      <c r="B35" s="38" t="s">
        <v>734</v>
      </c>
      <c r="C35" s="333">
        <v>18370</v>
      </c>
      <c r="D35" s="333">
        <v>4740</v>
      </c>
      <c r="E35" s="333">
        <v>3880</v>
      </c>
      <c r="F35" s="607">
        <f t="shared" si="3"/>
        <v>19655.900000000001</v>
      </c>
      <c r="G35" s="602">
        <f t="shared" si="4"/>
        <v>5261.4000000000005</v>
      </c>
      <c r="H35" s="603">
        <f t="shared" si="2"/>
        <v>4617.2</v>
      </c>
    </row>
    <row r="36" spans="1:8">
      <c r="A36" s="97">
        <v>879</v>
      </c>
      <c r="B36" s="38" t="s">
        <v>735</v>
      </c>
      <c r="C36" s="333">
        <v>36740</v>
      </c>
      <c r="D36" s="333">
        <v>9490</v>
      </c>
      <c r="E36" s="333">
        <v>7740</v>
      </c>
      <c r="F36" s="607">
        <f t="shared" si="3"/>
        <v>39311.800000000003</v>
      </c>
      <c r="G36" s="602">
        <f t="shared" si="4"/>
        <v>10533.900000000001</v>
      </c>
      <c r="H36" s="603">
        <f t="shared" si="2"/>
        <v>9210.6</v>
      </c>
    </row>
    <row r="37" spans="1:8">
      <c r="A37" s="97">
        <v>8886</v>
      </c>
      <c r="B37" s="38" t="s">
        <v>587</v>
      </c>
      <c r="C37" s="333">
        <v>31850</v>
      </c>
      <c r="D37" s="333">
        <v>4740</v>
      </c>
      <c r="E37" s="333">
        <v>3880</v>
      </c>
      <c r="F37" s="607">
        <f t="shared" si="3"/>
        <v>34079.5</v>
      </c>
      <c r="G37" s="602">
        <f t="shared" si="4"/>
        <v>5261.4000000000005</v>
      </c>
      <c r="H37" s="603">
        <f t="shared" si="2"/>
        <v>4617.2</v>
      </c>
    </row>
    <row r="38" spans="1:8">
      <c r="A38" s="97">
        <v>886</v>
      </c>
      <c r="B38" s="38" t="s">
        <v>588</v>
      </c>
      <c r="C38" s="333">
        <v>63700</v>
      </c>
      <c r="D38" s="333">
        <v>9490</v>
      </c>
      <c r="E38" s="333">
        <v>7740</v>
      </c>
      <c r="F38" s="607">
        <f t="shared" si="3"/>
        <v>68159</v>
      </c>
      <c r="G38" s="602">
        <f t="shared" si="4"/>
        <v>10533.900000000001</v>
      </c>
      <c r="H38" s="603">
        <f t="shared" si="2"/>
        <v>9210.6</v>
      </c>
    </row>
    <row r="39" spans="1:8">
      <c r="A39" s="97">
        <v>8745</v>
      </c>
      <c r="B39" s="38" t="s">
        <v>589</v>
      </c>
      <c r="C39" s="333">
        <v>26540</v>
      </c>
      <c r="D39" s="333">
        <v>4740</v>
      </c>
      <c r="E39" s="333">
        <v>3880</v>
      </c>
      <c r="F39" s="607">
        <f t="shared" si="3"/>
        <v>28397.800000000003</v>
      </c>
      <c r="G39" s="602">
        <f t="shared" si="4"/>
        <v>5261.4000000000005</v>
      </c>
      <c r="H39" s="603">
        <f t="shared" si="2"/>
        <v>4617.2</v>
      </c>
    </row>
    <row r="40" spans="1:8">
      <c r="A40" s="97">
        <v>8746</v>
      </c>
      <c r="B40" s="38" t="s">
        <v>590</v>
      </c>
      <c r="C40" s="333">
        <v>53090</v>
      </c>
      <c r="D40" s="333">
        <v>9490</v>
      </c>
      <c r="E40" s="333">
        <v>7740</v>
      </c>
      <c r="F40" s="607">
        <f t="shared" si="3"/>
        <v>56806.3</v>
      </c>
      <c r="G40" s="602">
        <f t="shared" si="4"/>
        <v>10533.900000000001</v>
      </c>
      <c r="H40" s="603">
        <f t="shared" si="2"/>
        <v>9210.6</v>
      </c>
    </row>
    <row r="41" spans="1:8">
      <c r="A41" s="97">
        <v>8587</v>
      </c>
      <c r="B41" s="38" t="s">
        <v>591</v>
      </c>
      <c r="C41" s="333">
        <v>23670</v>
      </c>
      <c r="D41" s="333">
        <v>4740</v>
      </c>
      <c r="E41" s="333">
        <v>3880</v>
      </c>
      <c r="F41" s="607">
        <f t="shared" si="3"/>
        <v>25326.9</v>
      </c>
      <c r="G41" s="602">
        <f t="shared" si="4"/>
        <v>5261.4000000000005</v>
      </c>
      <c r="H41" s="603">
        <f t="shared" si="2"/>
        <v>4617.2</v>
      </c>
    </row>
    <row r="42" spans="1:8">
      <c r="A42" s="97">
        <v>709</v>
      </c>
      <c r="B42" s="38" t="s">
        <v>592</v>
      </c>
      <c r="C42" s="333">
        <v>47350</v>
      </c>
      <c r="D42" s="333">
        <v>9490</v>
      </c>
      <c r="E42" s="333">
        <v>7740</v>
      </c>
      <c r="F42" s="607">
        <f t="shared" si="3"/>
        <v>50664.5</v>
      </c>
      <c r="G42" s="602">
        <f t="shared" si="4"/>
        <v>10533.900000000001</v>
      </c>
      <c r="H42" s="603">
        <f t="shared" si="2"/>
        <v>9210.6</v>
      </c>
    </row>
    <row r="43" spans="1:8">
      <c r="A43" s="97">
        <v>8857</v>
      </c>
      <c r="B43" s="38" t="s">
        <v>593</v>
      </c>
      <c r="C43" s="333">
        <v>18370</v>
      </c>
      <c r="D43" s="333">
        <v>4740</v>
      </c>
      <c r="E43" s="333">
        <v>3880</v>
      </c>
      <c r="F43" s="607">
        <f t="shared" si="3"/>
        <v>19655.900000000001</v>
      </c>
      <c r="G43" s="602">
        <f t="shared" si="4"/>
        <v>5261.4000000000005</v>
      </c>
      <c r="H43" s="603">
        <f t="shared" si="2"/>
        <v>4617.2</v>
      </c>
    </row>
    <row r="44" spans="1:8">
      <c r="A44" s="97">
        <v>857</v>
      </c>
      <c r="B44" s="38" t="s">
        <v>594</v>
      </c>
      <c r="C44" s="333">
        <v>36740</v>
      </c>
      <c r="D44" s="333">
        <v>9490</v>
      </c>
      <c r="E44" s="333">
        <v>7740</v>
      </c>
      <c r="F44" s="607">
        <f t="shared" si="3"/>
        <v>39311.800000000003</v>
      </c>
      <c r="G44" s="602">
        <f t="shared" si="4"/>
        <v>10533.900000000001</v>
      </c>
      <c r="H44" s="603">
        <f t="shared" si="2"/>
        <v>9210.6</v>
      </c>
    </row>
    <row r="45" spans="1:8">
      <c r="A45" s="97">
        <v>8856</v>
      </c>
      <c r="B45" s="38" t="s">
        <v>595</v>
      </c>
      <c r="C45" s="333">
        <v>21420</v>
      </c>
      <c r="D45" s="333">
        <v>4740</v>
      </c>
      <c r="E45" s="333">
        <v>3880</v>
      </c>
      <c r="F45" s="607">
        <f t="shared" si="3"/>
        <v>22919.4</v>
      </c>
      <c r="G45" s="602">
        <f t="shared" si="4"/>
        <v>5261.4000000000005</v>
      </c>
      <c r="H45" s="603">
        <f t="shared" si="2"/>
        <v>4617.2</v>
      </c>
    </row>
    <row r="46" spans="1:8">
      <c r="A46" s="97">
        <v>856</v>
      </c>
      <c r="B46" s="38" t="s">
        <v>596</v>
      </c>
      <c r="C46" s="333">
        <v>42840</v>
      </c>
      <c r="D46" s="333">
        <v>9490</v>
      </c>
      <c r="E46" s="333">
        <v>7740</v>
      </c>
      <c r="F46" s="607">
        <f t="shared" si="3"/>
        <v>45838.8</v>
      </c>
      <c r="G46" s="602">
        <f t="shared" si="4"/>
        <v>10533.900000000001</v>
      </c>
      <c r="H46" s="603">
        <f t="shared" si="2"/>
        <v>9210.6</v>
      </c>
    </row>
    <row r="47" spans="1:8">
      <c r="A47" s="97">
        <v>825</v>
      </c>
      <c r="B47" s="38" t="s">
        <v>597</v>
      </c>
      <c r="C47" s="333">
        <v>53090</v>
      </c>
      <c r="D47" s="333">
        <v>9490</v>
      </c>
      <c r="E47" s="333">
        <v>7740</v>
      </c>
      <c r="F47" s="607">
        <f t="shared" si="3"/>
        <v>56806.3</v>
      </c>
      <c r="G47" s="602">
        <f t="shared" si="4"/>
        <v>10533.900000000001</v>
      </c>
      <c r="H47" s="603">
        <f t="shared" si="2"/>
        <v>9210.6</v>
      </c>
    </row>
    <row r="48" spans="1:8">
      <c r="A48" s="97">
        <v>8825</v>
      </c>
      <c r="B48" s="38" t="s">
        <v>598</v>
      </c>
      <c r="C48" s="333">
        <v>26540</v>
      </c>
      <c r="D48" s="333">
        <v>4740</v>
      </c>
      <c r="E48" s="333">
        <v>3880</v>
      </c>
      <c r="F48" s="607">
        <f t="shared" si="3"/>
        <v>28397.800000000003</v>
      </c>
      <c r="G48" s="602">
        <f t="shared" si="4"/>
        <v>5261.4000000000005</v>
      </c>
      <c r="H48" s="603">
        <f t="shared" si="2"/>
        <v>4617.2</v>
      </c>
    </row>
    <row r="49" spans="1:8">
      <c r="A49" s="97">
        <v>8749</v>
      </c>
      <c r="B49" s="38" t="s">
        <v>599</v>
      </c>
      <c r="C49" s="333">
        <v>31850</v>
      </c>
      <c r="D49" s="333">
        <v>4740</v>
      </c>
      <c r="E49" s="333">
        <v>3880</v>
      </c>
      <c r="F49" s="607">
        <f t="shared" si="3"/>
        <v>34079.5</v>
      </c>
      <c r="G49" s="602">
        <f t="shared" si="4"/>
        <v>5261.4000000000005</v>
      </c>
      <c r="H49" s="603">
        <f t="shared" si="2"/>
        <v>4617.2</v>
      </c>
    </row>
    <row r="50" spans="1:8">
      <c r="A50" s="97">
        <v>8750</v>
      </c>
      <c r="B50" s="38" t="s">
        <v>600</v>
      </c>
      <c r="C50" s="333">
        <v>63700</v>
      </c>
      <c r="D50" s="333">
        <v>9490</v>
      </c>
      <c r="E50" s="333">
        <v>7740</v>
      </c>
      <c r="F50" s="607">
        <f t="shared" si="3"/>
        <v>68159</v>
      </c>
      <c r="G50" s="602">
        <f t="shared" si="4"/>
        <v>10533.900000000001</v>
      </c>
      <c r="H50" s="603">
        <f t="shared" si="2"/>
        <v>9210.6</v>
      </c>
    </row>
    <row r="51" spans="1:8">
      <c r="A51" s="97">
        <v>8885</v>
      </c>
      <c r="B51" s="38" t="s">
        <v>601</v>
      </c>
      <c r="C51" s="333">
        <v>21420</v>
      </c>
      <c r="D51" s="333">
        <v>4740</v>
      </c>
      <c r="E51" s="333">
        <v>3880</v>
      </c>
      <c r="F51" s="607">
        <f t="shared" si="3"/>
        <v>22919.4</v>
      </c>
      <c r="G51" s="602">
        <f t="shared" si="4"/>
        <v>5261.4000000000005</v>
      </c>
      <c r="H51" s="603">
        <f t="shared" si="2"/>
        <v>4617.2</v>
      </c>
    </row>
    <row r="52" spans="1:8">
      <c r="A52" s="97">
        <v>885</v>
      </c>
      <c r="B52" s="38" t="s">
        <v>602</v>
      </c>
      <c r="C52" s="333">
        <v>42840</v>
      </c>
      <c r="D52" s="333">
        <v>9490</v>
      </c>
      <c r="E52" s="333">
        <v>7740</v>
      </c>
      <c r="F52" s="607">
        <f t="shared" si="3"/>
        <v>45838.8</v>
      </c>
      <c r="G52" s="602">
        <f t="shared" si="4"/>
        <v>10533.900000000001</v>
      </c>
      <c r="H52" s="603">
        <f t="shared" si="2"/>
        <v>9210.6</v>
      </c>
    </row>
    <row r="53" spans="1:8">
      <c r="A53" s="97">
        <v>8727</v>
      </c>
      <c r="B53" s="38" t="s">
        <v>603</v>
      </c>
      <c r="C53" s="333">
        <v>31850</v>
      </c>
      <c r="D53" s="333">
        <v>4740</v>
      </c>
      <c r="E53" s="333">
        <v>3880</v>
      </c>
      <c r="F53" s="607">
        <f t="shared" si="3"/>
        <v>34079.5</v>
      </c>
      <c r="G53" s="602">
        <f t="shared" si="4"/>
        <v>5261.4000000000005</v>
      </c>
      <c r="H53" s="603">
        <f t="shared" si="2"/>
        <v>4617.2</v>
      </c>
    </row>
    <row r="54" spans="1:8">
      <c r="A54" s="97">
        <v>8728</v>
      </c>
      <c r="B54" s="38" t="s">
        <v>604</v>
      </c>
      <c r="C54" s="333">
        <v>63700</v>
      </c>
      <c r="D54" s="333">
        <v>9490</v>
      </c>
      <c r="E54" s="333">
        <v>7740</v>
      </c>
      <c r="F54" s="607">
        <f t="shared" si="3"/>
        <v>68159</v>
      </c>
      <c r="G54" s="602">
        <f t="shared" si="4"/>
        <v>10533.900000000001</v>
      </c>
      <c r="H54" s="603">
        <f t="shared" si="2"/>
        <v>9210.6</v>
      </c>
    </row>
    <row r="55" spans="1:8">
      <c r="A55" s="97">
        <v>8747</v>
      </c>
      <c r="B55" s="38" t="s">
        <v>605</v>
      </c>
      <c r="C55" s="333">
        <v>26540</v>
      </c>
      <c r="D55" s="333">
        <v>4740</v>
      </c>
      <c r="E55" s="333">
        <v>3880</v>
      </c>
      <c r="F55" s="607">
        <f t="shared" si="3"/>
        <v>28397.800000000003</v>
      </c>
      <c r="G55" s="602">
        <f t="shared" si="4"/>
        <v>5261.4000000000005</v>
      </c>
      <c r="H55" s="603">
        <f t="shared" si="2"/>
        <v>4617.2</v>
      </c>
    </row>
    <row r="56" spans="1:8">
      <c r="A56" s="97">
        <v>8748</v>
      </c>
      <c r="B56" s="38" t="s">
        <v>606</v>
      </c>
      <c r="C56" s="333">
        <v>53090</v>
      </c>
      <c r="D56" s="333">
        <v>9490</v>
      </c>
      <c r="E56" s="333">
        <v>7740</v>
      </c>
      <c r="F56" s="607">
        <f t="shared" si="3"/>
        <v>56806.3</v>
      </c>
      <c r="G56" s="602">
        <f t="shared" si="4"/>
        <v>10533.900000000001</v>
      </c>
      <c r="H56" s="603">
        <f t="shared" si="2"/>
        <v>9210.6</v>
      </c>
    </row>
    <row r="57" spans="1:8">
      <c r="A57" s="97">
        <v>8586</v>
      </c>
      <c r="B57" s="38" t="s">
        <v>607</v>
      </c>
      <c r="C57" s="333">
        <v>31850</v>
      </c>
      <c r="D57" s="333">
        <v>4740</v>
      </c>
      <c r="E57" s="333">
        <v>3880</v>
      </c>
      <c r="F57" s="607">
        <f t="shared" si="3"/>
        <v>34079.5</v>
      </c>
      <c r="G57" s="602">
        <f t="shared" si="4"/>
        <v>5261.4000000000005</v>
      </c>
      <c r="H57" s="603">
        <f t="shared" si="2"/>
        <v>4617.2</v>
      </c>
    </row>
    <row r="58" spans="1:8">
      <c r="A58" s="97">
        <v>708</v>
      </c>
      <c r="B58" s="38" t="s">
        <v>608</v>
      </c>
      <c r="C58" s="333">
        <v>63700</v>
      </c>
      <c r="D58" s="333">
        <v>9490</v>
      </c>
      <c r="E58" s="333">
        <v>7740</v>
      </c>
      <c r="F58" s="607">
        <f t="shared" si="3"/>
        <v>68159</v>
      </c>
      <c r="G58" s="602">
        <f t="shared" si="4"/>
        <v>10533.900000000001</v>
      </c>
      <c r="H58" s="603">
        <f t="shared" si="2"/>
        <v>9210.6</v>
      </c>
    </row>
    <row r="59" spans="1:8">
      <c r="A59" s="97">
        <v>8590</v>
      </c>
      <c r="B59" s="38" t="s">
        <v>609</v>
      </c>
      <c r="C59" s="333">
        <v>31850</v>
      </c>
      <c r="D59" s="333">
        <v>4740</v>
      </c>
      <c r="E59" s="333">
        <v>3880</v>
      </c>
      <c r="F59" s="607">
        <f t="shared" si="3"/>
        <v>34079.5</v>
      </c>
      <c r="G59" s="602">
        <f t="shared" si="4"/>
        <v>5261.4000000000005</v>
      </c>
      <c r="H59" s="603">
        <f t="shared" si="2"/>
        <v>4617.2</v>
      </c>
    </row>
    <row r="60" spans="1:8">
      <c r="A60" s="97">
        <v>712</v>
      </c>
      <c r="B60" s="38" t="s">
        <v>610</v>
      </c>
      <c r="C60" s="333">
        <v>63700</v>
      </c>
      <c r="D60" s="333">
        <v>9490</v>
      </c>
      <c r="E60" s="333">
        <v>7740</v>
      </c>
      <c r="F60" s="607">
        <f t="shared" si="3"/>
        <v>68159</v>
      </c>
      <c r="G60" s="602">
        <f t="shared" si="4"/>
        <v>10533.900000000001</v>
      </c>
      <c r="H60" s="603">
        <f t="shared" si="2"/>
        <v>9210.6</v>
      </c>
    </row>
    <row r="61" spans="1:8">
      <c r="A61" s="97">
        <v>8729</v>
      </c>
      <c r="B61" s="38" t="s">
        <v>611</v>
      </c>
      <c r="C61" s="333">
        <v>21420</v>
      </c>
      <c r="D61" s="333">
        <v>4740</v>
      </c>
      <c r="E61" s="333">
        <v>3880</v>
      </c>
      <c r="F61" s="607">
        <f t="shared" si="3"/>
        <v>22919.4</v>
      </c>
      <c r="G61" s="602">
        <f t="shared" si="4"/>
        <v>5261.4000000000005</v>
      </c>
      <c r="H61" s="603">
        <f t="shared" si="2"/>
        <v>4617.2</v>
      </c>
    </row>
    <row r="62" spans="1:8">
      <c r="A62" s="97">
        <v>8730</v>
      </c>
      <c r="B62" s="38" t="s">
        <v>612</v>
      </c>
      <c r="C62" s="333">
        <v>42840</v>
      </c>
      <c r="D62" s="333">
        <v>9490</v>
      </c>
      <c r="E62" s="333">
        <v>7740</v>
      </c>
      <c r="F62" s="607">
        <f t="shared" si="3"/>
        <v>45838.8</v>
      </c>
      <c r="G62" s="602">
        <f t="shared" si="4"/>
        <v>10533.900000000001</v>
      </c>
      <c r="H62" s="603">
        <f t="shared" si="2"/>
        <v>9210.6</v>
      </c>
    </row>
    <row r="63" spans="1:8">
      <c r="A63" s="97">
        <v>8580</v>
      </c>
      <c r="B63" s="38" t="s">
        <v>613</v>
      </c>
      <c r="C63" s="333">
        <v>23670</v>
      </c>
      <c r="D63" s="333">
        <v>4740</v>
      </c>
      <c r="E63" s="333">
        <v>3880</v>
      </c>
      <c r="F63" s="607">
        <f t="shared" si="3"/>
        <v>25326.9</v>
      </c>
      <c r="G63" s="602">
        <f t="shared" si="4"/>
        <v>5261.4000000000005</v>
      </c>
      <c r="H63" s="603">
        <f t="shared" si="2"/>
        <v>4617.2</v>
      </c>
    </row>
    <row r="64" spans="1:8">
      <c r="A64" s="97">
        <v>702</v>
      </c>
      <c r="B64" s="38" t="s">
        <v>614</v>
      </c>
      <c r="C64" s="333">
        <v>47350</v>
      </c>
      <c r="D64" s="333">
        <v>9490</v>
      </c>
      <c r="E64" s="333">
        <v>7740</v>
      </c>
      <c r="F64" s="607">
        <f t="shared" si="3"/>
        <v>50664.5</v>
      </c>
      <c r="G64" s="602">
        <f t="shared" si="4"/>
        <v>10533.900000000001</v>
      </c>
      <c r="H64" s="603">
        <f t="shared" si="2"/>
        <v>9210.6</v>
      </c>
    </row>
    <row r="65" spans="1:8">
      <c r="A65" s="97">
        <v>8835</v>
      </c>
      <c r="B65" s="38" t="s">
        <v>736</v>
      </c>
      <c r="C65" s="333">
        <v>23670</v>
      </c>
      <c r="D65" s="333">
        <v>4740</v>
      </c>
      <c r="E65" s="333">
        <v>3880</v>
      </c>
      <c r="F65" s="607">
        <f t="shared" si="3"/>
        <v>25326.9</v>
      </c>
      <c r="G65" s="602">
        <f t="shared" si="4"/>
        <v>5261.4000000000005</v>
      </c>
      <c r="H65" s="603">
        <f t="shared" si="2"/>
        <v>4617.2</v>
      </c>
    </row>
    <row r="66" spans="1:8">
      <c r="A66" s="97">
        <v>835</v>
      </c>
      <c r="B66" s="38" t="s">
        <v>737</v>
      </c>
      <c r="C66" s="333">
        <v>47350</v>
      </c>
      <c r="D66" s="333">
        <v>9490</v>
      </c>
      <c r="E66" s="333">
        <v>7740</v>
      </c>
      <c r="F66" s="607">
        <f t="shared" si="3"/>
        <v>50664.5</v>
      </c>
      <c r="G66" s="602">
        <f t="shared" si="4"/>
        <v>10533.900000000001</v>
      </c>
      <c r="H66" s="603">
        <f t="shared" si="2"/>
        <v>9210.6</v>
      </c>
    </row>
    <row r="67" spans="1:8">
      <c r="A67" s="97">
        <v>8888</v>
      </c>
      <c r="B67" s="38" t="s">
        <v>615</v>
      </c>
      <c r="C67" s="333">
        <v>23670</v>
      </c>
      <c r="D67" s="333">
        <v>4740</v>
      </c>
      <c r="E67" s="333">
        <v>3880</v>
      </c>
      <c r="F67" s="607">
        <f t="shared" si="3"/>
        <v>25326.9</v>
      </c>
      <c r="G67" s="602">
        <f t="shared" si="4"/>
        <v>5261.4000000000005</v>
      </c>
      <c r="H67" s="603">
        <f t="shared" si="2"/>
        <v>4617.2</v>
      </c>
    </row>
    <row r="68" spans="1:8">
      <c r="A68" s="97">
        <v>888</v>
      </c>
      <c r="B68" s="38" t="s">
        <v>616</v>
      </c>
      <c r="C68" s="333">
        <v>47350</v>
      </c>
      <c r="D68" s="333">
        <v>9490</v>
      </c>
      <c r="E68" s="333">
        <v>7740</v>
      </c>
      <c r="F68" s="607">
        <f t="shared" si="3"/>
        <v>50664.5</v>
      </c>
      <c r="G68" s="602">
        <f t="shared" si="4"/>
        <v>10533.900000000001</v>
      </c>
      <c r="H68" s="603">
        <f t="shared" si="2"/>
        <v>9210.6</v>
      </c>
    </row>
    <row r="69" spans="1:8">
      <c r="A69" s="97">
        <v>8582</v>
      </c>
      <c r="B69" s="38" t="s">
        <v>617</v>
      </c>
      <c r="C69" s="333">
        <v>26540</v>
      </c>
      <c r="D69" s="333">
        <v>4740</v>
      </c>
      <c r="E69" s="333">
        <v>3880</v>
      </c>
      <c r="F69" s="607">
        <f t="shared" si="3"/>
        <v>28397.800000000003</v>
      </c>
      <c r="G69" s="602">
        <f t="shared" si="4"/>
        <v>5261.4000000000005</v>
      </c>
      <c r="H69" s="603">
        <f t="shared" si="2"/>
        <v>4617.2</v>
      </c>
    </row>
    <row r="70" spans="1:8">
      <c r="A70" s="97">
        <v>704</v>
      </c>
      <c r="B70" s="38" t="s">
        <v>618</v>
      </c>
      <c r="C70" s="333">
        <v>53090</v>
      </c>
      <c r="D70" s="333">
        <v>9490</v>
      </c>
      <c r="E70" s="333">
        <v>7740</v>
      </c>
      <c r="F70" s="607">
        <f t="shared" si="3"/>
        <v>56806.3</v>
      </c>
      <c r="G70" s="602">
        <f t="shared" si="4"/>
        <v>10533.900000000001</v>
      </c>
      <c r="H70" s="603">
        <f t="shared" ref="H70:H131" si="5">E70*1.19</f>
        <v>9210.6</v>
      </c>
    </row>
    <row r="71" spans="1:8">
      <c r="A71" s="97">
        <v>8820</v>
      </c>
      <c r="B71" s="38" t="s">
        <v>619</v>
      </c>
      <c r="C71" s="333">
        <v>26540</v>
      </c>
      <c r="D71" s="333">
        <v>4740</v>
      </c>
      <c r="E71" s="333">
        <v>3880</v>
      </c>
      <c r="F71" s="607">
        <f t="shared" si="3"/>
        <v>28397.800000000003</v>
      </c>
      <c r="G71" s="602">
        <f t="shared" si="4"/>
        <v>5261.4000000000005</v>
      </c>
      <c r="H71" s="603">
        <f t="shared" si="5"/>
        <v>4617.2</v>
      </c>
    </row>
    <row r="72" spans="1:8">
      <c r="A72" s="97">
        <v>820</v>
      </c>
      <c r="B72" s="38" t="s">
        <v>620</v>
      </c>
      <c r="C72" s="333">
        <v>53090</v>
      </c>
      <c r="D72" s="333">
        <v>9490</v>
      </c>
      <c r="E72" s="333">
        <v>7740</v>
      </c>
      <c r="F72" s="607">
        <f t="shared" si="3"/>
        <v>56806.3</v>
      </c>
      <c r="G72" s="602">
        <f t="shared" si="4"/>
        <v>10533.900000000001</v>
      </c>
      <c r="H72" s="603">
        <f t="shared" si="5"/>
        <v>9210.6</v>
      </c>
    </row>
    <row r="73" spans="1:8">
      <c r="A73" s="97">
        <v>8807</v>
      </c>
      <c r="B73" s="38" t="s">
        <v>621</v>
      </c>
      <c r="C73" s="333">
        <v>23670</v>
      </c>
      <c r="D73" s="333">
        <v>4740</v>
      </c>
      <c r="E73" s="333">
        <v>3880</v>
      </c>
      <c r="F73" s="607">
        <f t="shared" si="3"/>
        <v>25326.9</v>
      </c>
      <c r="G73" s="602">
        <f t="shared" si="4"/>
        <v>5261.4000000000005</v>
      </c>
      <c r="H73" s="603">
        <f t="shared" si="5"/>
        <v>4617.2</v>
      </c>
    </row>
    <row r="74" spans="1:8">
      <c r="A74" s="97">
        <v>800</v>
      </c>
      <c r="B74" s="38" t="s">
        <v>622</v>
      </c>
      <c r="C74" s="333">
        <v>47350</v>
      </c>
      <c r="D74" s="333">
        <v>9490</v>
      </c>
      <c r="E74" s="333">
        <v>7740</v>
      </c>
      <c r="F74" s="607">
        <f t="shared" si="3"/>
        <v>50664.5</v>
      </c>
      <c r="G74" s="602">
        <f t="shared" si="4"/>
        <v>10533.900000000001</v>
      </c>
      <c r="H74" s="603">
        <f t="shared" si="5"/>
        <v>9210.6</v>
      </c>
    </row>
    <row r="75" spans="1:8">
      <c r="A75" s="97">
        <v>8883</v>
      </c>
      <c r="B75" s="38" t="s">
        <v>623</v>
      </c>
      <c r="C75" s="333">
        <v>23670</v>
      </c>
      <c r="D75" s="333">
        <v>4740</v>
      </c>
      <c r="E75" s="333">
        <v>3880</v>
      </c>
      <c r="F75" s="607">
        <f t="shared" si="3"/>
        <v>25326.9</v>
      </c>
      <c r="G75" s="602">
        <f t="shared" si="4"/>
        <v>5261.4000000000005</v>
      </c>
      <c r="H75" s="603">
        <f t="shared" si="5"/>
        <v>4617.2</v>
      </c>
    </row>
    <row r="76" spans="1:8">
      <c r="A76" s="97">
        <v>883</v>
      </c>
      <c r="B76" s="38" t="s">
        <v>624</v>
      </c>
      <c r="C76" s="333">
        <v>47350</v>
      </c>
      <c r="D76" s="333">
        <v>9490</v>
      </c>
      <c r="E76" s="333">
        <v>7740</v>
      </c>
      <c r="F76" s="607">
        <f t="shared" si="3"/>
        <v>50664.5</v>
      </c>
      <c r="G76" s="602">
        <f t="shared" si="4"/>
        <v>10533.900000000001</v>
      </c>
      <c r="H76" s="603">
        <f t="shared" si="5"/>
        <v>9210.6</v>
      </c>
    </row>
    <row r="77" spans="1:8">
      <c r="A77" s="97">
        <v>8850</v>
      </c>
      <c r="B77" s="38" t="s">
        <v>625</v>
      </c>
      <c r="C77" s="333">
        <v>31850</v>
      </c>
      <c r="D77" s="333">
        <v>4740</v>
      </c>
      <c r="E77" s="333">
        <v>3880</v>
      </c>
      <c r="F77" s="607">
        <f t="shared" si="3"/>
        <v>34079.5</v>
      </c>
      <c r="G77" s="602">
        <f t="shared" si="4"/>
        <v>5261.4000000000005</v>
      </c>
      <c r="H77" s="603">
        <f t="shared" si="5"/>
        <v>4617.2</v>
      </c>
    </row>
    <row r="78" spans="1:8">
      <c r="A78" s="97">
        <v>850</v>
      </c>
      <c r="B78" s="38" t="s">
        <v>626</v>
      </c>
      <c r="C78" s="333">
        <v>63700</v>
      </c>
      <c r="D78" s="333">
        <v>9490</v>
      </c>
      <c r="E78" s="333">
        <v>7740</v>
      </c>
      <c r="F78" s="607">
        <f t="shared" si="3"/>
        <v>68159</v>
      </c>
      <c r="G78" s="602">
        <f t="shared" si="4"/>
        <v>10533.900000000001</v>
      </c>
      <c r="H78" s="603">
        <f t="shared" si="5"/>
        <v>9210.6</v>
      </c>
    </row>
    <row r="79" spans="1:8">
      <c r="A79" s="97">
        <v>8860</v>
      </c>
      <c r="B79" s="38" t="s">
        <v>627</v>
      </c>
      <c r="C79" s="333">
        <v>31850</v>
      </c>
      <c r="D79" s="333">
        <v>4740</v>
      </c>
      <c r="E79" s="333">
        <v>3880</v>
      </c>
      <c r="F79" s="607">
        <f t="shared" ref="F79:F141" si="6">C79*1.07</f>
        <v>34079.5</v>
      </c>
      <c r="G79" s="602">
        <f t="shared" ref="G79:G141" si="7">D79*1.11</f>
        <v>5261.4000000000005</v>
      </c>
      <c r="H79" s="603">
        <f t="shared" si="5"/>
        <v>4617.2</v>
      </c>
    </row>
    <row r="80" spans="1:8">
      <c r="A80" s="97">
        <v>860</v>
      </c>
      <c r="B80" s="38" t="s">
        <v>628</v>
      </c>
      <c r="C80" s="333">
        <v>63700</v>
      </c>
      <c r="D80" s="333">
        <v>9490</v>
      </c>
      <c r="E80" s="333">
        <v>7740</v>
      </c>
      <c r="F80" s="607">
        <f t="shared" si="6"/>
        <v>68159</v>
      </c>
      <c r="G80" s="602">
        <f t="shared" si="7"/>
        <v>10533.900000000001</v>
      </c>
      <c r="H80" s="603">
        <f t="shared" si="5"/>
        <v>9210.6</v>
      </c>
    </row>
    <row r="81" spans="1:8">
      <c r="A81" s="97">
        <v>8801</v>
      </c>
      <c r="B81" s="38" t="s">
        <v>629</v>
      </c>
      <c r="C81" s="333">
        <v>23670</v>
      </c>
      <c r="D81" s="333">
        <v>4740</v>
      </c>
      <c r="E81" s="333">
        <v>3880</v>
      </c>
      <c r="F81" s="607">
        <f t="shared" si="6"/>
        <v>25326.9</v>
      </c>
      <c r="G81" s="602">
        <f t="shared" si="7"/>
        <v>5261.4000000000005</v>
      </c>
      <c r="H81" s="603">
        <f t="shared" si="5"/>
        <v>4617.2</v>
      </c>
    </row>
    <row r="82" spans="1:8">
      <c r="A82" s="97">
        <v>716</v>
      </c>
      <c r="B82" s="38" t="s">
        <v>630</v>
      </c>
      <c r="C82" s="333">
        <v>47350</v>
      </c>
      <c r="D82" s="333">
        <v>9490</v>
      </c>
      <c r="E82" s="333">
        <v>7740</v>
      </c>
      <c r="F82" s="607">
        <f t="shared" si="6"/>
        <v>50664.5</v>
      </c>
      <c r="G82" s="602">
        <f t="shared" si="7"/>
        <v>10533.900000000001</v>
      </c>
      <c r="H82" s="603">
        <f t="shared" si="5"/>
        <v>9210.6</v>
      </c>
    </row>
    <row r="83" spans="1:8">
      <c r="A83" s="97">
        <v>8581</v>
      </c>
      <c r="B83" s="38" t="s">
        <v>631</v>
      </c>
      <c r="C83" s="333">
        <v>31850</v>
      </c>
      <c r="D83" s="333">
        <v>4740</v>
      </c>
      <c r="E83" s="333">
        <v>3880</v>
      </c>
      <c r="F83" s="607">
        <f t="shared" si="6"/>
        <v>34079.5</v>
      </c>
      <c r="G83" s="602">
        <f t="shared" si="7"/>
        <v>5261.4000000000005</v>
      </c>
      <c r="H83" s="603">
        <f t="shared" si="5"/>
        <v>4617.2</v>
      </c>
    </row>
    <row r="84" spans="1:8">
      <c r="A84" s="97">
        <v>703</v>
      </c>
      <c r="B84" s="38" t="s">
        <v>632</v>
      </c>
      <c r="C84" s="333">
        <v>63700</v>
      </c>
      <c r="D84" s="333">
        <v>9490</v>
      </c>
      <c r="E84" s="333">
        <v>7740</v>
      </c>
      <c r="F84" s="607">
        <f t="shared" si="6"/>
        <v>68159</v>
      </c>
      <c r="G84" s="602">
        <f t="shared" si="7"/>
        <v>10533.900000000001</v>
      </c>
      <c r="H84" s="603">
        <f t="shared" si="5"/>
        <v>9210.6</v>
      </c>
    </row>
    <row r="85" spans="1:8">
      <c r="A85" s="97">
        <v>8808</v>
      </c>
      <c r="B85" s="38" t="s">
        <v>633</v>
      </c>
      <c r="C85" s="333">
        <v>23670</v>
      </c>
      <c r="D85" s="333">
        <v>4740</v>
      </c>
      <c r="E85" s="333">
        <v>3880</v>
      </c>
      <c r="F85" s="607">
        <f t="shared" si="6"/>
        <v>25326.9</v>
      </c>
      <c r="G85" s="602">
        <f t="shared" si="7"/>
        <v>5261.4000000000005</v>
      </c>
      <c r="H85" s="603">
        <f t="shared" si="5"/>
        <v>4617.2</v>
      </c>
    </row>
    <row r="86" spans="1:8">
      <c r="A86" s="97">
        <v>838</v>
      </c>
      <c r="B86" s="38" t="s">
        <v>634</v>
      </c>
      <c r="C86" s="333">
        <v>47350</v>
      </c>
      <c r="D86" s="333">
        <v>9490</v>
      </c>
      <c r="E86" s="333">
        <v>7740</v>
      </c>
      <c r="F86" s="607">
        <f t="shared" si="6"/>
        <v>50664.5</v>
      </c>
      <c r="G86" s="602">
        <f t="shared" si="7"/>
        <v>10533.900000000001</v>
      </c>
      <c r="H86" s="603">
        <f t="shared" si="5"/>
        <v>9210.6</v>
      </c>
    </row>
    <row r="87" spans="1:8">
      <c r="A87" s="97">
        <v>8823</v>
      </c>
      <c r="B87" s="38" t="s">
        <v>635</v>
      </c>
      <c r="C87" s="333">
        <v>31850</v>
      </c>
      <c r="D87" s="333">
        <v>4740</v>
      </c>
      <c r="E87" s="333">
        <v>3880</v>
      </c>
      <c r="F87" s="607">
        <f t="shared" si="6"/>
        <v>34079.5</v>
      </c>
      <c r="G87" s="602">
        <f t="shared" si="7"/>
        <v>5261.4000000000005</v>
      </c>
      <c r="H87" s="603">
        <f t="shared" si="5"/>
        <v>4617.2</v>
      </c>
    </row>
    <row r="88" spans="1:8">
      <c r="A88" s="97">
        <v>823</v>
      </c>
      <c r="B88" s="38" t="s">
        <v>636</v>
      </c>
      <c r="C88" s="333">
        <v>63700</v>
      </c>
      <c r="D88" s="333">
        <v>9490</v>
      </c>
      <c r="E88" s="333">
        <v>7740</v>
      </c>
      <c r="F88" s="607">
        <f t="shared" si="6"/>
        <v>68159</v>
      </c>
      <c r="G88" s="602">
        <f t="shared" si="7"/>
        <v>10533.900000000001</v>
      </c>
      <c r="H88" s="603">
        <f t="shared" si="5"/>
        <v>9210.6</v>
      </c>
    </row>
    <row r="89" spans="1:8">
      <c r="A89" s="97">
        <v>8822</v>
      </c>
      <c r="B89" s="38" t="s">
        <v>637</v>
      </c>
      <c r="C89" s="333">
        <v>26540</v>
      </c>
      <c r="D89" s="333">
        <v>4740</v>
      </c>
      <c r="E89" s="333">
        <v>3880</v>
      </c>
      <c r="F89" s="607">
        <f t="shared" si="6"/>
        <v>28397.800000000003</v>
      </c>
      <c r="G89" s="602">
        <f t="shared" si="7"/>
        <v>5261.4000000000005</v>
      </c>
      <c r="H89" s="603">
        <f t="shared" si="5"/>
        <v>4617.2</v>
      </c>
    </row>
    <row r="90" spans="1:8">
      <c r="A90" s="97">
        <v>822</v>
      </c>
      <c r="B90" s="38" t="s">
        <v>638</v>
      </c>
      <c r="C90" s="333">
        <v>53090</v>
      </c>
      <c r="D90" s="333">
        <v>9490</v>
      </c>
      <c r="E90" s="333">
        <v>7740</v>
      </c>
      <c r="F90" s="607">
        <f t="shared" si="6"/>
        <v>56806.3</v>
      </c>
      <c r="G90" s="602">
        <f t="shared" si="7"/>
        <v>10533.900000000001</v>
      </c>
      <c r="H90" s="603">
        <f t="shared" si="5"/>
        <v>9210.6</v>
      </c>
    </row>
    <row r="91" spans="1:8">
      <c r="A91" s="97">
        <v>903</v>
      </c>
      <c r="B91" s="38" t="s">
        <v>639</v>
      </c>
      <c r="C91" s="333">
        <v>26540</v>
      </c>
      <c r="D91" s="333">
        <v>4740</v>
      </c>
      <c r="E91" s="333">
        <v>3880</v>
      </c>
      <c r="F91" s="607">
        <f t="shared" si="6"/>
        <v>28397.800000000003</v>
      </c>
      <c r="G91" s="602">
        <f t="shared" si="7"/>
        <v>5261.4000000000005</v>
      </c>
      <c r="H91" s="603">
        <f t="shared" si="5"/>
        <v>4617.2</v>
      </c>
    </row>
    <row r="92" spans="1:8">
      <c r="A92" s="97">
        <v>902</v>
      </c>
      <c r="B92" s="38" t="s">
        <v>640</v>
      </c>
      <c r="C92" s="333">
        <v>53090</v>
      </c>
      <c r="D92" s="333">
        <v>9490</v>
      </c>
      <c r="E92" s="333">
        <v>7740</v>
      </c>
      <c r="F92" s="607">
        <f t="shared" si="6"/>
        <v>56806.3</v>
      </c>
      <c r="G92" s="602">
        <f t="shared" si="7"/>
        <v>10533.900000000001</v>
      </c>
      <c r="H92" s="603">
        <f t="shared" si="5"/>
        <v>9210.6</v>
      </c>
    </row>
    <row r="93" spans="1:8">
      <c r="A93" s="97">
        <v>8578</v>
      </c>
      <c r="B93" s="38" t="s">
        <v>641</v>
      </c>
      <c r="C93" s="333">
        <v>23670</v>
      </c>
      <c r="D93" s="333">
        <v>4740</v>
      </c>
      <c r="E93" s="333">
        <v>3880</v>
      </c>
      <c r="F93" s="607">
        <f t="shared" si="6"/>
        <v>25326.9</v>
      </c>
      <c r="G93" s="602">
        <f t="shared" si="7"/>
        <v>5261.4000000000005</v>
      </c>
      <c r="H93" s="603">
        <f t="shared" si="5"/>
        <v>4617.2</v>
      </c>
    </row>
    <row r="94" spans="1:8">
      <c r="A94" s="97">
        <v>700</v>
      </c>
      <c r="B94" s="38" t="s">
        <v>642</v>
      </c>
      <c r="C94" s="333">
        <v>47350</v>
      </c>
      <c r="D94" s="333">
        <v>9490</v>
      </c>
      <c r="E94" s="333">
        <v>7740</v>
      </c>
      <c r="F94" s="607">
        <f t="shared" si="6"/>
        <v>50664.5</v>
      </c>
      <c r="G94" s="602">
        <f t="shared" si="7"/>
        <v>10533.900000000001</v>
      </c>
      <c r="H94" s="603">
        <f t="shared" si="5"/>
        <v>9210.6</v>
      </c>
    </row>
    <row r="95" spans="1:8">
      <c r="A95" s="97">
        <v>8840</v>
      </c>
      <c r="B95" s="38" t="s">
        <v>643</v>
      </c>
      <c r="C95" s="333">
        <v>21420</v>
      </c>
      <c r="D95" s="333">
        <v>4740</v>
      </c>
      <c r="E95" s="333">
        <v>3880</v>
      </c>
      <c r="F95" s="607">
        <f t="shared" si="6"/>
        <v>22919.4</v>
      </c>
      <c r="G95" s="602">
        <f t="shared" si="7"/>
        <v>5261.4000000000005</v>
      </c>
      <c r="H95" s="603">
        <f t="shared" si="5"/>
        <v>4617.2</v>
      </c>
    </row>
    <row r="96" spans="1:8">
      <c r="A96" s="97">
        <v>840</v>
      </c>
      <c r="B96" s="38" t="s">
        <v>644</v>
      </c>
      <c r="C96" s="333">
        <v>42840</v>
      </c>
      <c r="D96" s="333">
        <v>9490</v>
      </c>
      <c r="E96" s="333">
        <v>7740</v>
      </c>
      <c r="F96" s="607">
        <f t="shared" si="6"/>
        <v>45838.8</v>
      </c>
      <c r="G96" s="602">
        <f t="shared" si="7"/>
        <v>10533.900000000001</v>
      </c>
      <c r="H96" s="603">
        <f t="shared" si="5"/>
        <v>9210.6</v>
      </c>
    </row>
    <row r="97" spans="1:8">
      <c r="A97" s="97">
        <v>8826</v>
      </c>
      <c r="B97" s="38" t="s">
        <v>645</v>
      </c>
      <c r="C97" s="333">
        <v>31850</v>
      </c>
      <c r="D97" s="333">
        <v>4740</v>
      </c>
      <c r="E97" s="333">
        <v>3880</v>
      </c>
      <c r="F97" s="607">
        <f t="shared" si="6"/>
        <v>34079.5</v>
      </c>
      <c r="G97" s="602">
        <f t="shared" si="7"/>
        <v>5261.4000000000005</v>
      </c>
      <c r="H97" s="603">
        <f t="shared" si="5"/>
        <v>4617.2</v>
      </c>
    </row>
    <row r="98" spans="1:8">
      <c r="A98" s="97">
        <v>826</v>
      </c>
      <c r="B98" s="38" t="s">
        <v>646</v>
      </c>
      <c r="C98" s="333">
        <v>63700</v>
      </c>
      <c r="D98" s="333">
        <v>9490</v>
      </c>
      <c r="E98" s="333">
        <v>7740</v>
      </c>
      <c r="F98" s="607">
        <f t="shared" si="6"/>
        <v>68159</v>
      </c>
      <c r="G98" s="602">
        <f t="shared" si="7"/>
        <v>10533.900000000001</v>
      </c>
      <c r="H98" s="603">
        <f t="shared" si="5"/>
        <v>9210.6</v>
      </c>
    </row>
    <row r="99" spans="1:8">
      <c r="A99" s="97">
        <v>8839</v>
      </c>
      <c r="B99" s="38" t="s">
        <v>647</v>
      </c>
      <c r="C99" s="333">
        <v>26540</v>
      </c>
      <c r="D99" s="333">
        <v>4740</v>
      </c>
      <c r="E99" s="333">
        <v>3880</v>
      </c>
      <c r="F99" s="607">
        <f t="shared" si="6"/>
        <v>28397.800000000003</v>
      </c>
      <c r="G99" s="602">
        <f t="shared" si="7"/>
        <v>5261.4000000000005</v>
      </c>
      <c r="H99" s="603">
        <f t="shared" si="5"/>
        <v>4617.2</v>
      </c>
    </row>
    <row r="100" spans="1:8">
      <c r="A100" s="97">
        <v>839</v>
      </c>
      <c r="B100" s="38" t="s">
        <v>648</v>
      </c>
      <c r="C100" s="333">
        <v>53090</v>
      </c>
      <c r="D100" s="333">
        <v>9490</v>
      </c>
      <c r="E100" s="333">
        <v>7740</v>
      </c>
      <c r="F100" s="607">
        <f t="shared" si="6"/>
        <v>56806.3</v>
      </c>
      <c r="G100" s="602">
        <f t="shared" si="7"/>
        <v>10533.900000000001</v>
      </c>
      <c r="H100" s="603">
        <f t="shared" si="5"/>
        <v>9210.6</v>
      </c>
    </row>
    <row r="101" spans="1:8">
      <c r="A101" s="97">
        <v>8854</v>
      </c>
      <c r="B101" s="38" t="s">
        <v>649</v>
      </c>
      <c r="C101" s="333">
        <v>26540</v>
      </c>
      <c r="D101" s="333">
        <v>4740</v>
      </c>
      <c r="E101" s="333">
        <v>3880</v>
      </c>
      <c r="F101" s="607">
        <f t="shared" si="6"/>
        <v>28397.800000000003</v>
      </c>
      <c r="G101" s="602">
        <f t="shared" si="7"/>
        <v>5261.4000000000005</v>
      </c>
      <c r="H101" s="603">
        <f t="shared" si="5"/>
        <v>4617.2</v>
      </c>
    </row>
    <row r="102" spans="1:8">
      <c r="A102" s="97">
        <v>854</v>
      </c>
      <c r="B102" s="38" t="s">
        <v>650</v>
      </c>
      <c r="C102" s="333">
        <v>53090</v>
      </c>
      <c r="D102" s="333">
        <v>9490</v>
      </c>
      <c r="E102" s="333">
        <v>7740</v>
      </c>
      <c r="F102" s="607">
        <f t="shared" si="6"/>
        <v>56806.3</v>
      </c>
      <c r="G102" s="602">
        <f t="shared" si="7"/>
        <v>10533.900000000001</v>
      </c>
      <c r="H102" s="603">
        <f t="shared" si="5"/>
        <v>9210.6</v>
      </c>
    </row>
    <row r="103" spans="1:8">
      <c r="A103" s="97">
        <v>8877</v>
      </c>
      <c r="B103" s="38" t="s">
        <v>651</v>
      </c>
      <c r="C103" s="333">
        <v>23670</v>
      </c>
      <c r="D103" s="333">
        <v>4740</v>
      </c>
      <c r="E103" s="333">
        <v>3880</v>
      </c>
      <c r="F103" s="607">
        <f t="shared" si="6"/>
        <v>25326.9</v>
      </c>
      <c r="G103" s="602">
        <f t="shared" si="7"/>
        <v>5261.4000000000005</v>
      </c>
      <c r="H103" s="603">
        <f t="shared" si="5"/>
        <v>4617.2</v>
      </c>
    </row>
    <row r="104" spans="1:8">
      <c r="A104" s="97">
        <v>877</v>
      </c>
      <c r="B104" s="38" t="s">
        <v>652</v>
      </c>
      <c r="C104" s="333">
        <v>47350</v>
      </c>
      <c r="D104" s="333">
        <v>9490</v>
      </c>
      <c r="E104" s="333">
        <v>7740</v>
      </c>
      <c r="F104" s="607">
        <f t="shared" si="6"/>
        <v>50664.5</v>
      </c>
      <c r="G104" s="602">
        <f t="shared" si="7"/>
        <v>10533.900000000001</v>
      </c>
      <c r="H104" s="603">
        <f t="shared" si="5"/>
        <v>9210.6</v>
      </c>
    </row>
    <row r="105" spans="1:8">
      <c r="A105" s="97">
        <v>8595</v>
      </c>
      <c r="B105" s="38" t="s">
        <v>653</v>
      </c>
      <c r="C105" s="333">
        <v>26540</v>
      </c>
      <c r="D105" s="333">
        <v>4740</v>
      </c>
      <c r="E105" s="333">
        <v>3880</v>
      </c>
      <c r="F105" s="607">
        <f t="shared" si="6"/>
        <v>28397.800000000003</v>
      </c>
      <c r="G105" s="602">
        <f t="shared" si="7"/>
        <v>5261.4000000000005</v>
      </c>
      <c r="H105" s="603">
        <f t="shared" si="5"/>
        <v>4617.2</v>
      </c>
    </row>
    <row r="106" spans="1:8">
      <c r="A106" s="97">
        <v>849</v>
      </c>
      <c r="B106" s="38" t="s">
        <v>654</v>
      </c>
      <c r="C106" s="333">
        <v>53090</v>
      </c>
      <c r="D106" s="333">
        <v>9490</v>
      </c>
      <c r="E106" s="333">
        <v>7740</v>
      </c>
      <c r="F106" s="607">
        <f t="shared" si="6"/>
        <v>56806.3</v>
      </c>
      <c r="G106" s="602">
        <f t="shared" si="7"/>
        <v>10533.900000000001</v>
      </c>
      <c r="H106" s="603">
        <f t="shared" si="5"/>
        <v>9210.6</v>
      </c>
    </row>
    <row r="107" spans="1:8">
      <c r="A107" s="97">
        <v>8868</v>
      </c>
      <c r="B107" s="38" t="s">
        <v>655</v>
      </c>
      <c r="C107" s="333">
        <v>31850</v>
      </c>
      <c r="D107" s="333">
        <v>4740</v>
      </c>
      <c r="E107" s="333">
        <v>3880</v>
      </c>
      <c r="F107" s="607">
        <f t="shared" si="6"/>
        <v>34079.5</v>
      </c>
      <c r="G107" s="602">
        <f t="shared" si="7"/>
        <v>5261.4000000000005</v>
      </c>
      <c r="H107" s="603">
        <f t="shared" si="5"/>
        <v>4617.2</v>
      </c>
    </row>
    <row r="108" spans="1:8">
      <c r="A108" s="97">
        <v>868</v>
      </c>
      <c r="B108" s="38" t="s">
        <v>656</v>
      </c>
      <c r="C108" s="333">
        <v>63700</v>
      </c>
      <c r="D108" s="333">
        <v>9490</v>
      </c>
      <c r="E108" s="333">
        <v>7740</v>
      </c>
      <c r="F108" s="607">
        <f t="shared" si="6"/>
        <v>68159</v>
      </c>
      <c r="G108" s="602">
        <f t="shared" si="7"/>
        <v>10533.900000000001</v>
      </c>
      <c r="H108" s="603">
        <f t="shared" si="5"/>
        <v>9210.6</v>
      </c>
    </row>
    <row r="109" spans="1:8">
      <c r="A109" s="97">
        <v>8591</v>
      </c>
      <c r="B109" s="38" t="s">
        <v>738</v>
      </c>
      <c r="C109" s="333">
        <v>31850</v>
      </c>
      <c r="D109" s="333">
        <v>4740</v>
      </c>
      <c r="E109" s="333">
        <v>3880</v>
      </c>
      <c r="F109" s="607">
        <f t="shared" si="6"/>
        <v>34079.5</v>
      </c>
      <c r="G109" s="602">
        <f t="shared" si="7"/>
        <v>5261.4000000000005</v>
      </c>
      <c r="H109" s="603">
        <f t="shared" si="5"/>
        <v>4617.2</v>
      </c>
    </row>
    <row r="110" spans="1:8">
      <c r="A110" s="97">
        <v>713</v>
      </c>
      <c r="B110" s="38" t="s">
        <v>739</v>
      </c>
      <c r="C110" s="333">
        <v>63700</v>
      </c>
      <c r="D110" s="333">
        <v>9490</v>
      </c>
      <c r="E110" s="333">
        <v>7740</v>
      </c>
      <c r="F110" s="607">
        <f t="shared" si="6"/>
        <v>68159</v>
      </c>
      <c r="G110" s="602">
        <f t="shared" si="7"/>
        <v>10533.900000000001</v>
      </c>
      <c r="H110" s="603">
        <f t="shared" si="5"/>
        <v>9210.6</v>
      </c>
    </row>
    <row r="111" spans="1:8">
      <c r="A111" s="97">
        <v>8862</v>
      </c>
      <c r="B111" s="38" t="s">
        <v>657</v>
      </c>
      <c r="C111" s="333">
        <v>18370</v>
      </c>
      <c r="D111" s="333">
        <v>4740</v>
      </c>
      <c r="E111" s="333">
        <v>3880</v>
      </c>
      <c r="F111" s="607">
        <f t="shared" si="6"/>
        <v>19655.900000000001</v>
      </c>
      <c r="G111" s="602">
        <f t="shared" si="7"/>
        <v>5261.4000000000005</v>
      </c>
      <c r="H111" s="603">
        <f t="shared" si="5"/>
        <v>4617.2</v>
      </c>
    </row>
    <row r="112" spans="1:8">
      <c r="A112" s="97">
        <v>862</v>
      </c>
      <c r="B112" s="38" t="s">
        <v>658</v>
      </c>
      <c r="C112" s="333">
        <v>36740</v>
      </c>
      <c r="D112" s="333">
        <v>9490</v>
      </c>
      <c r="E112" s="333">
        <v>7740</v>
      </c>
      <c r="F112" s="607">
        <f t="shared" si="6"/>
        <v>39311.800000000003</v>
      </c>
      <c r="G112" s="602">
        <f t="shared" si="7"/>
        <v>10533.900000000001</v>
      </c>
      <c r="H112" s="603">
        <f t="shared" si="5"/>
        <v>9210.6</v>
      </c>
    </row>
    <row r="113" spans="1:8">
      <c r="A113" s="97">
        <v>8821</v>
      </c>
      <c r="B113" s="38" t="s">
        <v>659</v>
      </c>
      <c r="C113" s="333">
        <v>26540</v>
      </c>
      <c r="D113" s="333">
        <v>4740</v>
      </c>
      <c r="E113" s="333">
        <v>3880</v>
      </c>
      <c r="F113" s="607">
        <f t="shared" si="6"/>
        <v>28397.800000000003</v>
      </c>
      <c r="G113" s="602">
        <f t="shared" si="7"/>
        <v>5261.4000000000005</v>
      </c>
      <c r="H113" s="603">
        <f t="shared" si="5"/>
        <v>4617.2</v>
      </c>
    </row>
    <row r="114" spans="1:8">
      <c r="A114" s="97">
        <v>821</v>
      </c>
      <c r="B114" s="38" t="s">
        <v>660</v>
      </c>
      <c r="C114" s="333">
        <v>53090</v>
      </c>
      <c r="D114" s="333">
        <v>9490</v>
      </c>
      <c r="E114" s="333">
        <v>7740</v>
      </c>
      <c r="F114" s="607">
        <f t="shared" si="6"/>
        <v>56806.3</v>
      </c>
      <c r="G114" s="602">
        <f t="shared" si="7"/>
        <v>10533.900000000001</v>
      </c>
      <c r="H114" s="603">
        <f t="shared" si="5"/>
        <v>9210.6</v>
      </c>
    </row>
    <row r="115" spans="1:8">
      <c r="A115" s="97">
        <v>8859</v>
      </c>
      <c r="B115" s="38" t="s">
        <v>661</v>
      </c>
      <c r="C115" s="333">
        <v>23670</v>
      </c>
      <c r="D115" s="333">
        <v>4740</v>
      </c>
      <c r="E115" s="333">
        <v>3880</v>
      </c>
      <c r="F115" s="607">
        <f t="shared" si="6"/>
        <v>25326.9</v>
      </c>
      <c r="G115" s="602">
        <f t="shared" si="7"/>
        <v>5261.4000000000005</v>
      </c>
      <c r="H115" s="603">
        <f t="shared" si="5"/>
        <v>4617.2</v>
      </c>
    </row>
    <row r="116" spans="1:8">
      <c r="A116" s="97">
        <v>859</v>
      </c>
      <c r="B116" s="38" t="s">
        <v>662</v>
      </c>
      <c r="C116" s="333">
        <v>47350</v>
      </c>
      <c r="D116" s="333">
        <v>9490</v>
      </c>
      <c r="E116" s="333">
        <v>7740</v>
      </c>
      <c r="F116" s="607">
        <f t="shared" si="6"/>
        <v>50664.5</v>
      </c>
      <c r="G116" s="602">
        <f t="shared" si="7"/>
        <v>10533.900000000001</v>
      </c>
      <c r="H116" s="603">
        <f t="shared" si="5"/>
        <v>9210.6</v>
      </c>
    </row>
    <row r="117" spans="1:8">
      <c r="A117" s="97">
        <v>8882</v>
      </c>
      <c r="B117" s="38" t="s">
        <v>663</v>
      </c>
      <c r="C117" s="333">
        <v>23670</v>
      </c>
      <c r="D117" s="333">
        <v>4740</v>
      </c>
      <c r="E117" s="333">
        <v>3880</v>
      </c>
      <c r="F117" s="607">
        <f t="shared" si="6"/>
        <v>25326.9</v>
      </c>
      <c r="G117" s="602">
        <f t="shared" si="7"/>
        <v>5261.4000000000005</v>
      </c>
      <c r="H117" s="603">
        <f t="shared" si="5"/>
        <v>4617.2</v>
      </c>
    </row>
    <row r="118" spans="1:8">
      <c r="A118" s="97">
        <v>882</v>
      </c>
      <c r="B118" s="38" t="s">
        <v>664</v>
      </c>
      <c r="C118" s="333">
        <v>47350</v>
      </c>
      <c r="D118" s="333">
        <v>9490</v>
      </c>
      <c r="E118" s="333">
        <v>7740</v>
      </c>
      <c r="F118" s="607">
        <f t="shared" si="6"/>
        <v>50664.5</v>
      </c>
      <c r="G118" s="602">
        <f t="shared" si="7"/>
        <v>10533.900000000001</v>
      </c>
      <c r="H118" s="603">
        <f t="shared" si="5"/>
        <v>9210.6</v>
      </c>
    </row>
    <row r="119" spans="1:8">
      <c r="A119" s="97">
        <v>8753</v>
      </c>
      <c r="B119" s="38" t="s">
        <v>665</v>
      </c>
      <c r="C119" s="333">
        <v>31850</v>
      </c>
      <c r="D119" s="333">
        <v>4740</v>
      </c>
      <c r="E119" s="333">
        <v>3880</v>
      </c>
      <c r="F119" s="607">
        <f t="shared" si="6"/>
        <v>34079.5</v>
      </c>
      <c r="G119" s="602">
        <f t="shared" si="7"/>
        <v>5261.4000000000005</v>
      </c>
      <c r="H119" s="603">
        <f t="shared" si="5"/>
        <v>4617.2</v>
      </c>
    </row>
    <row r="120" spans="1:8">
      <c r="A120" s="97">
        <v>8754</v>
      </c>
      <c r="B120" s="38" t="s">
        <v>666</v>
      </c>
      <c r="C120" s="333">
        <v>63700</v>
      </c>
      <c r="D120" s="333">
        <v>9490</v>
      </c>
      <c r="E120" s="333">
        <v>7740</v>
      </c>
      <c r="F120" s="607">
        <f t="shared" si="6"/>
        <v>68159</v>
      </c>
      <c r="G120" s="602">
        <f t="shared" si="7"/>
        <v>10533.900000000001</v>
      </c>
      <c r="H120" s="603">
        <f t="shared" si="5"/>
        <v>9210.6</v>
      </c>
    </row>
    <row r="121" spans="1:8">
      <c r="A121" s="97">
        <v>8858</v>
      </c>
      <c r="B121" s="38" t="s">
        <v>667</v>
      </c>
      <c r="C121" s="333">
        <v>26540</v>
      </c>
      <c r="D121" s="333">
        <v>4740</v>
      </c>
      <c r="E121" s="333">
        <v>3880</v>
      </c>
      <c r="F121" s="607">
        <f t="shared" si="6"/>
        <v>28397.800000000003</v>
      </c>
      <c r="G121" s="602">
        <f t="shared" si="7"/>
        <v>5261.4000000000005</v>
      </c>
      <c r="H121" s="603">
        <f t="shared" si="5"/>
        <v>4617.2</v>
      </c>
    </row>
    <row r="122" spans="1:8">
      <c r="A122" s="97">
        <v>858</v>
      </c>
      <c r="B122" s="38" t="s">
        <v>668</v>
      </c>
      <c r="C122" s="333">
        <v>53090</v>
      </c>
      <c r="D122" s="333">
        <v>9490</v>
      </c>
      <c r="E122" s="333">
        <v>7740</v>
      </c>
      <c r="F122" s="607">
        <f t="shared" si="6"/>
        <v>56806.3</v>
      </c>
      <c r="G122" s="602">
        <f t="shared" si="7"/>
        <v>10533.900000000001</v>
      </c>
      <c r="H122" s="603">
        <f t="shared" si="5"/>
        <v>9210.6</v>
      </c>
    </row>
    <row r="123" spans="1:8">
      <c r="A123" s="97">
        <v>8884</v>
      </c>
      <c r="B123" s="38" t="s">
        <v>669</v>
      </c>
      <c r="C123" s="333">
        <v>26540</v>
      </c>
      <c r="D123" s="333">
        <v>4740</v>
      </c>
      <c r="E123" s="333">
        <v>3880</v>
      </c>
      <c r="F123" s="607">
        <f t="shared" si="6"/>
        <v>28397.800000000003</v>
      </c>
      <c r="G123" s="602">
        <f t="shared" si="7"/>
        <v>5261.4000000000005</v>
      </c>
      <c r="H123" s="603">
        <f t="shared" si="5"/>
        <v>4617.2</v>
      </c>
    </row>
    <row r="124" spans="1:8">
      <c r="A124" s="97">
        <v>884</v>
      </c>
      <c r="B124" s="38" t="s">
        <v>670</v>
      </c>
      <c r="C124" s="333">
        <v>53090</v>
      </c>
      <c r="D124" s="333">
        <v>9490</v>
      </c>
      <c r="E124" s="333">
        <v>7740</v>
      </c>
      <c r="F124" s="607">
        <f t="shared" si="6"/>
        <v>56806.3</v>
      </c>
      <c r="G124" s="602">
        <f t="shared" si="7"/>
        <v>10533.900000000001</v>
      </c>
      <c r="H124" s="603">
        <f t="shared" si="5"/>
        <v>9210.6</v>
      </c>
    </row>
    <row r="125" spans="1:8">
      <c r="A125" s="97">
        <v>8875</v>
      </c>
      <c r="B125" s="38" t="s">
        <v>671</v>
      </c>
      <c r="C125" s="333">
        <v>21420</v>
      </c>
      <c r="D125" s="333">
        <v>4740</v>
      </c>
      <c r="E125" s="333">
        <v>3880</v>
      </c>
      <c r="F125" s="607">
        <f t="shared" si="6"/>
        <v>22919.4</v>
      </c>
      <c r="G125" s="602">
        <f t="shared" si="7"/>
        <v>5261.4000000000005</v>
      </c>
      <c r="H125" s="603">
        <f t="shared" si="5"/>
        <v>4617.2</v>
      </c>
    </row>
    <row r="126" spans="1:8">
      <c r="A126" s="97">
        <v>875</v>
      </c>
      <c r="B126" s="38" t="s">
        <v>672</v>
      </c>
      <c r="C126" s="333">
        <v>42840</v>
      </c>
      <c r="D126" s="333">
        <v>9490</v>
      </c>
      <c r="E126" s="333">
        <v>7740</v>
      </c>
      <c r="F126" s="607">
        <f t="shared" si="6"/>
        <v>45838.8</v>
      </c>
      <c r="G126" s="602">
        <f t="shared" si="7"/>
        <v>10533.900000000001</v>
      </c>
      <c r="H126" s="603">
        <f t="shared" si="5"/>
        <v>9210.6</v>
      </c>
    </row>
    <row r="127" spans="1:8">
      <c r="A127" s="97">
        <v>8773</v>
      </c>
      <c r="B127" s="38" t="s">
        <v>673</v>
      </c>
      <c r="C127" s="333">
        <v>23670</v>
      </c>
      <c r="D127" s="333">
        <v>4740</v>
      </c>
      <c r="E127" s="333">
        <v>3880</v>
      </c>
      <c r="F127" s="607">
        <f t="shared" si="6"/>
        <v>25326.9</v>
      </c>
      <c r="G127" s="602">
        <f t="shared" si="7"/>
        <v>5261.4000000000005</v>
      </c>
      <c r="H127" s="603">
        <f t="shared" si="5"/>
        <v>4617.2</v>
      </c>
    </row>
    <row r="128" spans="1:8">
      <c r="A128" s="97">
        <v>8774</v>
      </c>
      <c r="B128" s="38" t="s">
        <v>674</v>
      </c>
      <c r="C128" s="333">
        <v>47350</v>
      </c>
      <c r="D128" s="333">
        <v>9490</v>
      </c>
      <c r="E128" s="333">
        <v>7740</v>
      </c>
      <c r="F128" s="607">
        <f t="shared" si="6"/>
        <v>50664.5</v>
      </c>
      <c r="G128" s="602">
        <f t="shared" si="7"/>
        <v>10533.900000000001</v>
      </c>
      <c r="H128" s="603">
        <f t="shared" si="5"/>
        <v>9210.6</v>
      </c>
    </row>
    <row r="129" spans="1:8">
      <c r="A129" s="97">
        <v>8759</v>
      </c>
      <c r="B129" s="38" t="s">
        <v>675</v>
      </c>
      <c r="C129" s="333">
        <v>26540</v>
      </c>
      <c r="D129" s="333">
        <v>4740</v>
      </c>
      <c r="E129" s="333">
        <v>3880</v>
      </c>
      <c r="F129" s="607">
        <f t="shared" si="6"/>
        <v>28397.800000000003</v>
      </c>
      <c r="G129" s="602">
        <f t="shared" si="7"/>
        <v>5261.4000000000005</v>
      </c>
      <c r="H129" s="603">
        <f t="shared" si="5"/>
        <v>4617.2</v>
      </c>
    </row>
    <row r="130" spans="1:8">
      <c r="A130" s="97">
        <v>8760</v>
      </c>
      <c r="B130" s="38" t="s">
        <v>676</v>
      </c>
      <c r="C130" s="333">
        <v>53090</v>
      </c>
      <c r="D130" s="333">
        <v>9490</v>
      </c>
      <c r="E130" s="333">
        <v>7740</v>
      </c>
      <c r="F130" s="607">
        <f t="shared" si="6"/>
        <v>56806.3</v>
      </c>
      <c r="G130" s="602">
        <f t="shared" si="7"/>
        <v>10533.900000000001</v>
      </c>
      <c r="H130" s="603">
        <f t="shared" si="5"/>
        <v>9210.6</v>
      </c>
    </row>
    <row r="131" spans="1:8">
      <c r="A131" s="97">
        <v>8864</v>
      </c>
      <c r="B131" s="38" t="s">
        <v>677</v>
      </c>
      <c r="C131" s="333">
        <v>18370</v>
      </c>
      <c r="D131" s="333">
        <v>4740</v>
      </c>
      <c r="E131" s="333">
        <v>3880</v>
      </c>
      <c r="F131" s="607">
        <f t="shared" si="6"/>
        <v>19655.900000000001</v>
      </c>
      <c r="G131" s="602">
        <f t="shared" si="7"/>
        <v>5261.4000000000005</v>
      </c>
      <c r="H131" s="603">
        <f t="shared" si="5"/>
        <v>4617.2</v>
      </c>
    </row>
    <row r="132" spans="1:8">
      <c r="A132" s="97">
        <v>864</v>
      </c>
      <c r="B132" s="38" t="s">
        <v>678</v>
      </c>
      <c r="C132" s="333">
        <v>36740</v>
      </c>
      <c r="D132" s="333">
        <v>9490</v>
      </c>
      <c r="E132" s="333">
        <v>7740</v>
      </c>
      <c r="F132" s="607">
        <f t="shared" si="6"/>
        <v>39311.800000000003</v>
      </c>
      <c r="G132" s="602">
        <f t="shared" si="7"/>
        <v>10533.900000000001</v>
      </c>
      <c r="H132" s="603">
        <f t="shared" ref="H132:H156" si="8">E132*1.19</f>
        <v>9210.6</v>
      </c>
    </row>
    <row r="133" spans="1:8">
      <c r="A133" s="97">
        <v>8592</v>
      </c>
      <c r="B133" s="38" t="s">
        <v>679</v>
      </c>
      <c r="C133" s="333">
        <v>26540</v>
      </c>
      <c r="D133" s="333">
        <v>4740</v>
      </c>
      <c r="E133" s="333">
        <v>3880</v>
      </c>
      <c r="F133" s="607">
        <f t="shared" si="6"/>
        <v>28397.800000000003</v>
      </c>
      <c r="G133" s="602">
        <f t="shared" si="7"/>
        <v>5261.4000000000005</v>
      </c>
      <c r="H133" s="603">
        <f t="shared" si="8"/>
        <v>4617.2</v>
      </c>
    </row>
    <row r="134" spans="1:8">
      <c r="A134" s="97">
        <v>714</v>
      </c>
      <c r="B134" s="38" t="s">
        <v>680</v>
      </c>
      <c r="C134" s="333">
        <v>53090</v>
      </c>
      <c r="D134" s="333">
        <v>9490</v>
      </c>
      <c r="E134" s="333">
        <v>7740</v>
      </c>
      <c r="F134" s="607">
        <f t="shared" si="6"/>
        <v>56806.3</v>
      </c>
      <c r="G134" s="602">
        <f t="shared" si="7"/>
        <v>10533.900000000001</v>
      </c>
      <c r="H134" s="603">
        <f t="shared" si="8"/>
        <v>9210.6</v>
      </c>
    </row>
    <row r="135" spans="1:8">
      <c r="A135" s="97">
        <v>8863</v>
      </c>
      <c r="B135" s="38" t="s">
        <v>681</v>
      </c>
      <c r="C135" s="333">
        <v>23670</v>
      </c>
      <c r="D135" s="333">
        <v>4740</v>
      </c>
      <c r="E135" s="333">
        <v>3880</v>
      </c>
      <c r="F135" s="607">
        <f t="shared" si="6"/>
        <v>25326.9</v>
      </c>
      <c r="G135" s="602">
        <f t="shared" si="7"/>
        <v>5261.4000000000005</v>
      </c>
      <c r="H135" s="603">
        <f t="shared" si="8"/>
        <v>4617.2</v>
      </c>
    </row>
    <row r="136" spans="1:8">
      <c r="A136" s="97">
        <v>863</v>
      </c>
      <c r="B136" s="38" t="s">
        <v>682</v>
      </c>
      <c r="C136" s="333">
        <v>47350</v>
      </c>
      <c r="D136" s="333">
        <v>9490</v>
      </c>
      <c r="E136" s="333">
        <v>7740</v>
      </c>
      <c r="F136" s="607">
        <f t="shared" si="6"/>
        <v>50664.5</v>
      </c>
      <c r="G136" s="602">
        <f t="shared" si="7"/>
        <v>10533.900000000001</v>
      </c>
      <c r="H136" s="603">
        <f t="shared" si="8"/>
        <v>9210.6</v>
      </c>
    </row>
    <row r="137" spans="1:8">
      <c r="A137" s="97">
        <v>8881</v>
      </c>
      <c r="B137" s="38" t="s">
        <v>683</v>
      </c>
      <c r="C137" s="333">
        <v>23670</v>
      </c>
      <c r="D137" s="333">
        <v>4740</v>
      </c>
      <c r="E137" s="333">
        <v>3880</v>
      </c>
      <c r="F137" s="607">
        <f t="shared" si="6"/>
        <v>25326.9</v>
      </c>
      <c r="G137" s="602">
        <f t="shared" si="7"/>
        <v>5261.4000000000005</v>
      </c>
      <c r="H137" s="603">
        <f t="shared" si="8"/>
        <v>4617.2</v>
      </c>
    </row>
    <row r="138" spans="1:8">
      <c r="A138" s="97">
        <v>881</v>
      </c>
      <c r="B138" s="38" t="s">
        <v>684</v>
      </c>
      <c r="C138" s="333">
        <v>47350</v>
      </c>
      <c r="D138" s="333">
        <v>9490</v>
      </c>
      <c r="E138" s="333">
        <v>7740</v>
      </c>
      <c r="F138" s="607">
        <f t="shared" si="6"/>
        <v>50664.5</v>
      </c>
      <c r="G138" s="602">
        <f t="shared" si="7"/>
        <v>10533.900000000001</v>
      </c>
      <c r="H138" s="603">
        <f t="shared" si="8"/>
        <v>9210.6</v>
      </c>
    </row>
    <row r="139" spans="1:8">
      <c r="A139" s="97">
        <v>8765</v>
      </c>
      <c r="B139" s="38" t="s">
        <v>685</v>
      </c>
      <c r="C139" s="333">
        <v>21420</v>
      </c>
      <c r="D139" s="333">
        <v>4740</v>
      </c>
      <c r="E139" s="333">
        <v>3880</v>
      </c>
      <c r="F139" s="607">
        <f t="shared" si="6"/>
        <v>22919.4</v>
      </c>
      <c r="G139" s="602">
        <f t="shared" si="7"/>
        <v>5261.4000000000005</v>
      </c>
      <c r="H139" s="603">
        <f t="shared" si="8"/>
        <v>4617.2</v>
      </c>
    </row>
    <row r="140" spans="1:8">
      <c r="A140" s="97">
        <v>8766</v>
      </c>
      <c r="B140" s="38" t="s">
        <v>686</v>
      </c>
      <c r="C140" s="333">
        <v>42840</v>
      </c>
      <c r="D140" s="333">
        <v>9490</v>
      </c>
      <c r="E140" s="333">
        <v>7740</v>
      </c>
      <c r="F140" s="607">
        <f t="shared" si="6"/>
        <v>45838.8</v>
      </c>
      <c r="G140" s="602">
        <f t="shared" si="7"/>
        <v>10533.900000000001</v>
      </c>
      <c r="H140" s="603">
        <f t="shared" si="8"/>
        <v>9210.6</v>
      </c>
    </row>
    <row r="141" spans="1:8">
      <c r="A141" s="97">
        <v>8713</v>
      </c>
      <c r="B141" s="38" t="s">
        <v>687</v>
      </c>
      <c r="C141" s="333">
        <v>23670</v>
      </c>
      <c r="D141" s="333">
        <v>4740</v>
      </c>
      <c r="E141" s="333">
        <v>3880</v>
      </c>
      <c r="F141" s="607">
        <f t="shared" si="6"/>
        <v>25326.9</v>
      </c>
      <c r="G141" s="602">
        <f t="shared" si="7"/>
        <v>5261.4000000000005</v>
      </c>
      <c r="H141" s="603">
        <f t="shared" si="8"/>
        <v>4617.2</v>
      </c>
    </row>
    <row r="142" spans="1:8">
      <c r="A142" s="97">
        <v>8714</v>
      </c>
      <c r="B142" s="38" t="s">
        <v>688</v>
      </c>
      <c r="C142" s="333">
        <v>47350</v>
      </c>
      <c r="D142" s="333">
        <v>9490</v>
      </c>
      <c r="E142" s="333">
        <v>7740</v>
      </c>
      <c r="F142" s="607">
        <f t="shared" ref="F142:F156" si="9">C142*1.07</f>
        <v>50664.5</v>
      </c>
      <c r="G142" s="602">
        <f t="shared" ref="G142:G156" si="10">D142*1.11</f>
        <v>10533.900000000001</v>
      </c>
      <c r="H142" s="603">
        <f t="shared" si="8"/>
        <v>9210.6</v>
      </c>
    </row>
    <row r="143" spans="1:8">
      <c r="A143" s="97">
        <v>8771</v>
      </c>
      <c r="B143" s="38" t="s">
        <v>689</v>
      </c>
      <c r="C143" s="333">
        <v>21420</v>
      </c>
      <c r="D143" s="333">
        <v>4740</v>
      </c>
      <c r="E143" s="333">
        <v>3880</v>
      </c>
      <c r="F143" s="607">
        <f t="shared" si="9"/>
        <v>22919.4</v>
      </c>
      <c r="G143" s="602">
        <f t="shared" si="10"/>
        <v>5261.4000000000005</v>
      </c>
      <c r="H143" s="603">
        <f t="shared" si="8"/>
        <v>4617.2</v>
      </c>
    </row>
    <row r="144" spans="1:8">
      <c r="A144" s="97">
        <v>8772</v>
      </c>
      <c r="B144" s="38" t="s">
        <v>690</v>
      </c>
      <c r="C144" s="333">
        <v>42840</v>
      </c>
      <c r="D144" s="333">
        <v>9490</v>
      </c>
      <c r="E144" s="333">
        <v>7740</v>
      </c>
      <c r="F144" s="607">
        <f t="shared" si="9"/>
        <v>45838.8</v>
      </c>
      <c r="G144" s="602">
        <f t="shared" si="10"/>
        <v>10533.900000000001</v>
      </c>
      <c r="H144" s="603">
        <f t="shared" si="8"/>
        <v>9210.6</v>
      </c>
    </row>
    <row r="145" spans="1:8">
      <c r="A145" s="97">
        <v>8878</v>
      </c>
      <c r="B145" s="38" t="s">
        <v>691</v>
      </c>
      <c r="C145" s="333">
        <v>23670</v>
      </c>
      <c r="D145" s="333">
        <v>4740</v>
      </c>
      <c r="E145" s="333">
        <v>3880</v>
      </c>
      <c r="F145" s="607">
        <f t="shared" si="9"/>
        <v>25326.9</v>
      </c>
      <c r="G145" s="602">
        <f t="shared" si="10"/>
        <v>5261.4000000000005</v>
      </c>
      <c r="H145" s="603">
        <f t="shared" si="8"/>
        <v>4617.2</v>
      </c>
    </row>
    <row r="146" spans="1:8">
      <c r="A146" s="97">
        <v>878</v>
      </c>
      <c r="B146" s="38" t="s">
        <v>692</v>
      </c>
      <c r="C146" s="333">
        <v>47350</v>
      </c>
      <c r="D146" s="333">
        <v>9490</v>
      </c>
      <c r="E146" s="333">
        <v>7740</v>
      </c>
      <c r="F146" s="607">
        <f t="shared" si="9"/>
        <v>50664.5</v>
      </c>
      <c r="G146" s="602">
        <f t="shared" si="10"/>
        <v>10533.900000000001</v>
      </c>
      <c r="H146" s="603">
        <f t="shared" si="8"/>
        <v>9210.6</v>
      </c>
    </row>
    <row r="147" spans="1:8">
      <c r="A147" s="97">
        <v>8769</v>
      </c>
      <c r="B147" s="38" t="s">
        <v>693</v>
      </c>
      <c r="C147" s="333">
        <v>21420</v>
      </c>
      <c r="D147" s="333">
        <v>4740</v>
      </c>
      <c r="E147" s="333">
        <v>3880</v>
      </c>
      <c r="F147" s="607">
        <f t="shared" si="9"/>
        <v>22919.4</v>
      </c>
      <c r="G147" s="602">
        <f t="shared" si="10"/>
        <v>5261.4000000000005</v>
      </c>
      <c r="H147" s="603">
        <f t="shared" si="8"/>
        <v>4617.2</v>
      </c>
    </row>
    <row r="148" spans="1:8">
      <c r="A148" s="97">
        <v>8770</v>
      </c>
      <c r="B148" s="38" t="s">
        <v>694</v>
      </c>
      <c r="C148" s="333">
        <v>42840</v>
      </c>
      <c r="D148" s="333">
        <v>9490</v>
      </c>
      <c r="E148" s="333">
        <v>7740</v>
      </c>
      <c r="F148" s="607">
        <f t="shared" si="9"/>
        <v>45838.8</v>
      </c>
      <c r="G148" s="602">
        <f t="shared" si="10"/>
        <v>10533.900000000001</v>
      </c>
      <c r="H148" s="603">
        <f t="shared" si="8"/>
        <v>9210.6</v>
      </c>
    </row>
    <row r="149" spans="1:8">
      <c r="A149" s="97">
        <v>8775</v>
      </c>
      <c r="B149" s="38" t="s">
        <v>695</v>
      </c>
      <c r="C149" s="333">
        <v>21420</v>
      </c>
      <c r="D149" s="333">
        <v>4740</v>
      </c>
      <c r="E149" s="333">
        <v>3880</v>
      </c>
      <c r="F149" s="607">
        <f t="shared" si="9"/>
        <v>22919.4</v>
      </c>
      <c r="G149" s="602">
        <f t="shared" si="10"/>
        <v>5261.4000000000005</v>
      </c>
      <c r="H149" s="603">
        <f t="shared" si="8"/>
        <v>4617.2</v>
      </c>
    </row>
    <row r="150" spans="1:8">
      <c r="A150" s="97">
        <v>8776</v>
      </c>
      <c r="B150" s="38" t="s">
        <v>696</v>
      </c>
      <c r="C150" s="333">
        <v>42840</v>
      </c>
      <c r="D150" s="333">
        <v>9490</v>
      </c>
      <c r="E150" s="333">
        <v>7740</v>
      </c>
      <c r="F150" s="607">
        <f t="shared" si="9"/>
        <v>45838.8</v>
      </c>
      <c r="G150" s="602">
        <f t="shared" si="10"/>
        <v>10533.900000000001</v>
      </c>
      <c r="H150" s="603">
        <f t="shared" si="8"/>
        <v>9210.6</v>
      </c>
    </row>
    <row r="151" spans="1:8">
      <c r="A151" s="97">
        <v>898</v>
      </c>
      <c r="B151" s="38" t="s">
        <v>697</v>
      </c>
      <c r="C151" s="333">
        <v>21420</v>
      </c>
      <c r="D151" s="333">
        <v>4740</v>
      </c>
      <c r="E151" s="333">
        <v>3880</v>
      </c>
      <c r="F151" s="607">
        <f t="shared" si="9"/>
        <v>22919.4</v>
      </c>
      <c r="G151" s="602">
        <f t="shared" si="10"/>
        <v>5261.4000000000005</v>
      </c>
      <c r="H151" s="603">
        <f t="shared" si="8"/>
        <v>4617.2</v>
      </c>
    </row>
    <row r="152" spans="1:8">
      <c r="A152" s="97">
        <v>816</v>
      </c>
      <c r="B152" s="38" t="s">
        <v>698</v>
      </c>
      <c r="C152" s="333">
        <v>42840</v>
      </c>
      <c r="D152" s="333">
        <v>9490</v>
      </c>
      <c r="E152" s="333">
        <v>7740</v>
      </c>
      <c r="F152" s="607">
        <f t="shared" si="9"/>
        <v>45838.8</v>
      </c>
      <c r="G152" s="602">
        <f t="shared" si="10"/>
        <v>10533.900000000001</v>
      </c>
      <c r="H152" s="603">
        <f t="shared" si="8"/>
        <v>9210.6</v>
      </c>
    </row>
    <row r="153" spans="1:8">
      <c r="A153" s="97">
        <v>905</v>
      </c>
      <c r="B153" s="38" t="s">
        <v>699</v>
      </c>
      <c r="C153" s="333">
        <v>21420</v>
      </c>
      <c r="D153" s="333">
        <v>4740</v>
      </c>
      <c r="E153" s="333">
        <v>3880</v>
      </c>
      <c r="F153" s="607">
        <f t="shared" si="9"/>
        <v>22919.4</v>
      </c>
      <c r="G153" s="602">
        <f t="shared" si="10"/>
        <v>5261.4000000000005</v>
      </c>
      <c r="H153" s="603">
        <f t="shared" si="8"/>
        <v>4617.2</v>
      </c>
    </row>
    <row r="154" spans="1:8">
      <c r="A154" s="97">
        <v>904</v>
      </c>
      <c r="B154" s="38" t="s">
        <v>700</v>
      </c>
      <c r="C154" s="333">
        <v>42840</v>
      </c>
      <c r="D154" s="333">
        <v>9490</v>
      </c>
      <c r="E154" s="333">
        <v>7740</v>
      </c>
      <c r="F154" s="607">
        <f t="shared" si="9"/>
        <v>45838.8</v>
      </c>
      <c r="G154" s="602">
        <f t="shared" si="10"/>
        <v>10533.900000000001</v>
      </c>
      <c r="H154" s="603">
        <f t="shared" si="8"/>
        <v>9210.6</v>
      </c>
    </row>
    <row r="155" spans="1:8">
      <c r="A155" s="97">
        <v>8867</v>
      </c>
      <c r="B155" s="38" t="s">
        <v>701</v>
      </c>
      <c r="C155" s="333">
        <v>21420</v>
      </c>
      <c r="D155" s="333">
        <v>4740</v>
      </c>
      <c r="E155" s="333">
        <v>3880</v>
      </c>
      <c r="F155" s="607">
        <f t="shared" si="9"/>
        <v>22919.4</v>
      </c>
      <c r="G155" s="602">
        <f t="shared" si="10"/>
        <v>5261.4000000000005</v>
      </c>
      <c r="H155" s="603">
        <f t="shared" si="8"/>
        <v>4617.2</v>
      </c>
    </row>
    <row r="156" spans="1:8">
      <c r="A156" s="97">
        <v>867</v>
      </c>
      <c r="B156" s="38" t="s">
        <v>702</v>
      </c>
      <c r="C156" s="333">
        <v>42840</v>
      </c>
      <c r="D156" s="333">
        <v>9490</v>
      </c>
      <c r="E156" s="333">
        <v>7740</v>
      </c>
      <c r="F156" s="607">
        <f t="shared" si="9"/>
        <v>45838.8</v>
      </c>
      <c r="G156" s="602">
        <f t="shared" si="10"/>
        <v>10533.900000000001</v>
      </c>
      <c r="H156" s="603">
        <f t="shared" si="8"/>
        <v>9210.6</v>
      </c>
    </row>
    <row r="157" spans="1:8" ht="13.5" thickBot="1">
      <c r="A157" s="604"/>
      <c r="B157" s="26"/>
      <c r="C157" s="605"/>
      <c r="D157" s="605"/>
      <c r="E157" s="605"/>
      <c r="F157" s="605"/>
      <c r="G157" s="605"/>
      <c r="H157" s="606"/>
    </row>
    <row r="158" spans="1:8">
      <c r="A158" s="316"/>
      <c r="B158" s="37"/>
      <c r="C158" s="317"/>
      <c r="D158" s="317"/>
      <c r="E158" s="317"/>
      <c r="F158" s="317"/>
      <c r="G158" s="317"/>
      <c r="H158" s="317"/>
    </row>
    <row r="159" spans="1:8">
      <c r="A159" s="316"/>
      <c r="B159" s="37"/>
      <c r="C159" s="317"/>
      <c r="D159" s="317"/>
      <c r="E159" s="317"/>
      <c r="F159" s="317"/>
      <c r="G159" s="317"/>
      <c r="H159" s="317"/>
    </row>
    <row r="160" spans="1:8">
      <c r="A160" s="316"/>
      <c r="B160" s="37"/>
      <c r="C160" s="317"/>
      <c r="D160" s="317"/>
      <c r="E160" s="317"/>
      <c r="F160" s="317"/>
      <c r="G160" s="317"/>
      <c r="H160" s="317"/>
    </row>
    <row r="161" spans="1:8">
      <c r="A161" s="316"/>
      <c r="B161" s="37"/>
      <c r="C161" s="317"/>
      <c r="D161" s="317"/>
      <c r="E161" s="317"/>
      <c r="F161" s="317"/>
      <c r="G161" s="317"/>
      <c r="H161" s="317"/>
    </row>
    <row r="162" spans="1:8">
      <c r="A162" s="316"/>
      <c r="B162" s="37"/>
      <c r="C162" s="317"/>
      <c r="D162" s="317"/>
      <c r="E162" s="317"/>
      <c r="F162" s="317"/>
      <c r="G162" s="317"/>
      <c r="H162" s="317"/>
    </row>
    <row r="163" spans="1:8">
      <c r="A163" s="316"/>
      <c r="B163" s="37"/>
      <c r="C163" s="317"/>
      <c r="D163" s="317"/>
      <c r="E163" s="317"/>
      <c r="F163" s="317"/>
      <c r="G163" s="317"/>
      <c r="H163" s="317"/>
    </row>
    <row r="164" spans="1:8">
      <c r="A164" s="316"/>
      <c r="B164" s="37"/>
      <c r="C164" s="317"/>
      <c r="D164" s="317"/>
      <c r="E164" s="317"/>
      <c r="F164" s="317"/>
      <c r="G164" s="317"/>
      <c r="H164" s="317"/>
    </row>
    <row r="165" spans="1:8">
      <c r="A165" s="316"/>
      <c r="B165" s="37"/>
      <c r="C165" s="317"/>
      <c r="D165" s="317"/>
      <c r="E165" s="317"/>
      <c r="F165" s="317"/>
      <c r="G165" s="317"/>
      <c r="H165" s="317"/>
    </row>
    <row r="166" spans="1:8">
      <c r="A166" s="316"/>
      <c r="B166" s="37"/>
      <c r="C166" s="317"/>
      <c r="D166" s="317"/>
      <c r="E166" s="317"/>
      <c r="F166" s="317"/>
      <c r="G166" s="317"/>
      <c r="H166" s="317"/>
    </row>
    <row r="167" spans="1:8">
      <c r="A167" s="316"/>
      <c r="B167" s="37"/>
      <c r="C167" s="317"/>
      <c r="D167" s="317"/>
      <c r="E167" s="317"/>
      <c r="F167" s="317"/>
      <c r="G167" s="317"/>
      <c r="H167" s="317"/>
    </row>
    <row r="168" spans="1:8">
      <c r="A168" s="316"/>
      <c r="B168" s="37"/>
      <c r="C168" s="317"/>
      <c r="D168" s="317"/>
      <c r="E168" s="317"/>
      <c r="F168" s="317"/>
      <c r="G168" s="317"/>
      <c r="H168" s="317"/>
    </row>
    <row r="169" spans="1:8">
      <c r="A169" s="316"/>
      <c r="B169" s="37"/>
      <c r="C169" s="317"/>
      <c r="D169" s="317"/>
      <c r="E169" s="317"/>
      <c r="F169" s="317"/>
      <c r="G169" s="317"/>
      <c r="H169" s="317"/>
    </row>
    <row r="170" spans="1:8">
      <c r="A170" s="316"/>
      <c r="B170" s="37"/>
      <c r="C170" s="317"/>
      <c r="D170" s="317"/>
      <c r="E170" s="317"/>
      <c r="F170" s="317"/>
      <c r="G170" s="317"/>
      <c r="H170" s="317"/>
    </row>
    <row r="171" spans="1:8">
      <c r="A171" s="316"/>
      <c r="B171" s="37"/>
      <c r="C171" s="317"/>
      <c r="D171" s="317"/>
      <c r="E171" s="317"/>
      <c r="F171" s="317"/>
      <c r="G171" s="317"/>
      <c r="H171" s="317"/>
    </row>
    <row r="172" spans="1:8">
      <c r="A172" s="316"/>
      <c r="B172" s="37"/>
      <c r="C172" s="317"/>
      <c r="D172" s="317"/>
      <c r="E172" s="317"/>
      <c r="F172" s="317"/>
      <c r="G172" s="317"/>
      <c r="H172" s="317"/>
    </row>
    <row r="173" spans="1:8">
      <c r="A173" s="316"/>
      <c r="B173" s="37"/>
      <c r="C173" s="317"/>
      <c r="D173" s="317"/>
      <c r="E173" s="317"/>
      <c r="F173" s="317"/>
      <c r="G173" s="317"/>
      <c r="H173" s="317"/>
    </row>
    <row r="174" spans="1:8">
      <c r="A174" s="316"/>
      <c r="B174" s="37"/>
      <c r="C174" s="317"/>
      <c r="D174" s="317"/>
      <c r="E174" s="317"/>
      <c r="F174" s="317"/>
      <c r="G174" s="317"/>
      <c r="H174" s="317"/>
    </row>
    <row r="175" spans="1:8">
      <c r="A175" s="316"/>
      <c r="B175" s="37"/>
      <c r="C175" s="317"/>
      <c r="D175" s="317"/>
      <c r="E175" s="317"/>
      <c r="F175" s="317"/>
      <c r="G175" s="317"/>
      <c r="H175" s="317"/>
    </row>
    <row r="176" spans="1:8">
      <c r="A176" s="316"/>
      <c r="B176" s="37"/>
      <c r="C176" s="317"/>
      <c r="D176" s="317"/>
      <c r="E176" s="317"/>
      <c r="F176" s="317"/>
      <c r="G176" s="317"/>
      <c r="H176" s="317"/>
    </row>
    <row r="177" spans="1:8">
      <c r="A177" s="316"/>
      <c r="B177" s="37"/>
      <c r="C177" s="317"/>
      <c r="D177" s="317"/>
      <c r="E177" s="317"/>
      <c r="F177" s="317"/>
      <c r="G177" s="317"/>
      <c r="H177" s="317"/>
    </row>
    <row r="178" spans="1:8">
      <c r="A178" s="316"/>
      <c r="B178" s="37"/>
      <c r="C178" s="317"/>
      <c r="D178" s="317"/>
      <c r="E178" s="317"/>
      <c r="F178" s="317"/>
      <c r="G178" s="317"/>
      <c r="H178" s="317"/>
    </row>
    <row r="179" spans="1:8">
      <c r="A179" s="316"/>
      <c r="B179" s="37"/>
      <c r="C179" s="317"/>
      <c r="D179" s="317"/>
      <c r="E179" s="317"/>
      <c r="F179" s="317"/>
      <c r="G179" s="317"/>
      <c r="H179" s="317"/>
    </row>
    <row r="180" spans="1:8">
      <c r="A180" s="316"/>
      <c r="B180" s="37"/>
      <c r="C180" s="317"/>
      <c r="D180" s="317"/>
      <c r="E180" s="317"/>
      <c r="F180" s="317"/>
      <c r="G180" s="317"/>
      <c r="H180" s="317"/>
    </row>
    <row r="181" spans="1:8">
      <c r="A181" s="316"/>
      <c r="B181" s="37"/>
      <c r="C181" s="317"/>
      <c r="D181" s="317"/>
      <c r="E181" s="317"/>
      <c r="F181" s="317"/>
      <c r="G181" s="317"/>
      <c r="H181" s="317"/>
    </row>
    <row r="182" spans="1:8">
      <c r="A182" s="316"/>
      <c r="B182" s="37"/>
      <c r="C182" s="317"/>
      <c r="D182" s="317"/>
      <c r="E182" s="317"/>
      <c r="F182" s="317"/>
      <c r="G182" s="317"/>
      <c r="H182" s="317"/>
    </row>
    <row r="183" spans="1:8">
      <c r="A183" s="316"/>
      <c r="B183" s="37"/>
      <c r="C183" s="317"/>
      <c r="D183" s="317"/>
      <c r="E183" s="317"/>
      <c r="F183" s="317"/>
      <c r="G183" s="317"/>
      <c r="H183" s="317"/>
    </row>
    <row r="184" spans="1:8">
      <c r="A184" s="316"/>
      <c r="B184" s="37"/>
      <c r="C184" s="317"/>
      <c r="D184" s="317"/>
      <c r="E184" s="317"/>
      <c r="F184" s="317"/>
      <c r="G184" s="317"/>
      <c r="H184" s="317"/>
    </row>
    <row r="185" spans="1:8">
      <c r="A185" s="316"/>
      <c r="B185" s="37"/>
      <c r="C185" s="317"/>
      <c r="D185" s="317"/>
      <c r="E185" s="317"/>
      <c r="F185" s="317"/>
      <c r="G185" s="317"/>
      <c r="H185" s="317"/>
    </row>
    <row r="186" spans="1:8">
      <c r="A186" s="316"/>
      <c r="B186" s="37"/>
      <c r="C186" s="317"/>
      <c r="D186" s="317"/>
      <c r="E186" s="317"/>
      <c r="F186" s="317"/>
      <c r="G186" s="317"/>
      <c r="H186" s="317"/>
    </row>
    <row r="187" spans="1:8">
      <c r="A187" s="316"/>
      <c r="B187" s="37"/>
      <c r="C187" s="317"/>
      <c r="D187" s="317"/>
      <c r="E187" s="317"/>
      <c r="F187" s="317"/>
      <c r="G187" s="317"/>
      <c r="H187" s="317"/>
    </row>
    <row r="188" spans="1:8">
      <c r="A188" s="316"/>
      <c r="B188" s="37"/>
      <c r="C188" s="317"/>
      <c r="D188" s="317"/>
      <c r="E188" s="317"/>
      <c r="F188" s="317"/>
      <c r="G188" s="317"/>
      <c r="H188" s="317"/>
    </row>
    <row r="189" spans="1:8">
      <c r="A189" s="316"/>
      <c r="B189" s="37"/>
      <c r="C189" s="317"/>
      <c r="D189" s="317"/>
      <c r="E189" s="317"/>
      <c r="F189" s="317"/>
      <c r="G189" s="317"/>
      <c r="H189" s="317"/>
    </row>
    <row r="190" spans="1:8">
      <c r="A190" s="316"/>
      <c r="B190" s="37"/>
      <c r="C190" s="317"/>
      <c r="D190" s="317"/>
      <c r="E190" s="317"/>
      <c r="F190" s="317"/>
      <c r="G190" s="317"/>
      <c r="H190" s="317"/>
    </row>
    <row r="191" spans="1:8">
      <c r="A191" s="316"/>
      <c r="B191" s="37"/>
      <c r="C191" s="317"/>
      <c r="D191" s="317"/>
      <c r="E191" s="317"/>
      <c r="F191" s="317"/>
      <c r="G191" s="317"/>
      <c r="H191" s="317"/>
    </row>
    <row r="192" spans="1:8">
      <c r="A192" s="316"/>
      <c r="B192" s="37"/>
      <c r="C192" s="317"/>
      <c r="D192" s="317"/>
      <c r="E192" s="317"/>
      <c r="F192" s="317"/>
      <c r="G192" s="317"/>
      <c r="H192" s="317"/>
    </row>
    <row r="193" spans="1:8">
      <c r="A193" s="316"/>
      <c r="B193" s="37"/>
      <c r="C193" s="317"/>
      <c r="D193" s="317"/>
      <c r="E193" s="317"/>
      <c r="F193" s="317"/>
      <c r="G193" s="317"/>
      <c r="H193" s="317"/>
    </row>
    <row r="194" spans="1:8">
      <c r="A194" s="316"/>
      <c r="B194" s="37"/>
      <c r="C194" s="317"/>
      <c r="D194" s="317"/>
      <c r="E194" s="317"/>
      <c r="F194" s="317"/>
      <c r="G194" s="317"/>
      <c r="H194" s="317"/>
    </row>
    <row r="195" spans="1:8">
      <c r="A195" s="316"/>
      <c r="B195" s="37"/>
      <c r="C195" s="317"/>
      <c r="D195" s="317"/>
      <c r="E195" s="317"/>
      <c r="F195" s="317"/>
      <c r="G195" s="317"/>
      <c r="H195" s="317"/>
    </row>
    <row r="196" spans="1:8">
      <c r="A196" s="316"/>
      <c r="B196" s="37"/>
      <c r="C196" s="317"/>
      <c r="D196" s="317"/>
      <c r="E196" s="317"/>
      <c r="F196" s="317"/>
      <c r="G196" s="317"/>
      <c r="H196" s="317"/>
    </row>
    <row r="197" spans="1:8">
      <c r="A197" s="316"/>
      <c r="B197" s="37"/>
      <c r="C197" s="317"/>
      <c r="D197" s="317"/>
      <c r="E197" s="317"/>
      <c r="F197" s="317"/>
      <c r="G197" s="317"/>
      <c r="H197" s="317"/>
    </row>
    <row r="198" spans="1:8">
      <c r="A198" s="316"/>
      <c r="B198" s="37"/>
      <c r="C198" s="317"/>
      <c r="D198" s="317"/>
      <c r="E198" s="317"/>
      <c r="F198" s="317"/>
      <c r="G198" s="317"/>
      <c r="H198" s="317"/>
    </row>
    <row r="199" spans="1:8">
      <c r="A199" s="316"/>
      <c r="B199" s="37"/>
      <c r="C199" s="317"/>
      <c r="D199" s="317"/>
      <c r="E199" s="317"/>
      <c r="F199" s="317"/>
      <c r="G199" s="317"/>
      <c r="H199" s="317"/>
    </row>
    <row r="200" spans="1:8">
      <c r="A200" s="316"/>
      <c r="B200" s="37"/>
      <c r="C200" s="317"/>
      <c r="D200" s="317"/>
      <c r="E200" s="317"/>
      <c r="F200" s="317"/>
      <c r="G200" s="317"/>
      <c r="H200" s="317"/>
    </row>
    <row r="201" spans="1:8">
      <c r="A201" s="316"/>
      <c r="B201" s="37"/>
      <c r="C201" s="317"/>
      <c r="D201" s="317"/>
      <c r="E201" s="317"/>
      <c r="F201" s="317"/>
      <c r="G201" s="317"/>
      <c r="H201" s="317"/>
    </row>
    <row r="202" spans="1:8">
      <c r="A202" s="316"/>
      <c r="B202" s="37"/>
      <c r="C202" s="317"/>
      <c r="D202" s="317"/>
      <c r="E202" s="317"/>
      <c r="F202" s="317"/>
      <c r="G202" s="317"/>
      <c r="H202" s="317"/>
    </row>
    <row r="203" spans="1:8">
      <c r="A203" s="316"/>
      <c r="B203" s="37"/>
      <c r="C203" s="317"/>
      <c r="D203" s="317"/>
      <c r="E203" s="317"/>
      <c r="F203" s="317"/>
      <c r="G203" s="317"/>
      <c r="H203" s="317"/>
    </row>
    <row r="204" spans="1:8">
      <c r="A204" s="316"/>
      <c r="B204" s="37"/>
      <c r="C204" s="317"/>
      <c r="D204" s="317"/>
      <c r="E204" s="317"/>
      <c r="F204" s="317"/>
      <c r="G204" s="317"/>
      <c r="H204" s="317"/>
    </row>
    <row r="205" spans="1:8">
      <c r="A205" s="316"/>
      <c r="B205" s="37"/>
      <c r="C205" s="317"/>
      <c r="D205" s="317"/>
      <c r="E205" s="317"/>
      <c r="F205" s="317"/>
      <c r="G205" s="317"/>
      <c r="H205" s="317"/>
    </row>
    <row r="206" spans="1:8">
      <c r="A206" s="316"/>
      <c r="B206" s="37"/>
      <c r="C206" s="317"/>
      <c r="D206" s="317"/>
      <c r="E206" s="317"/>
      <c r="F206" s="257"/>
      <c r="G206" s="317"/>
      <c r="H206" s="317"/>
    </row>
  </sheetData>
  <customSheetViews>
    <customSheetView guid="{4815BE6A-DAE3-4DF6-B77E-1B568730B529}">
      <selection sqref="A1:F1"/>
      <pageMargins left="0.45" right="0.19" top="0.28000000000000003" bottom="0.31" header="0.18" footer="0.23"/>
      <pageSetup paperSize="9" fitToWidth="2" orientation="landscape" r:id="rId1"/>
      <headerFooter alignWithMargins="0"/>
    </customSheetView>
    <customSheetView guid="{F165901F-2ED3-463B-B2D8-F03C10664774}">
      <selection sqref="A1:F1"/>
      <pageMargins left="0.45" right="0.19" top="0.28000000000000003" bottom="0.31" header="0.18" footer="0.23"/>
      <pageSetup paperSize="9" fitToWidth="2" orientation="landscape" r:id="rId2"/>
      <headerFooter alignWithMargins="0"/>
    </customSheetView>
  </customSheetViews>
  <mergeCells count="5">
    <mergeCell ref="F6:H6"/>
    <mergeCell ref="C6:E6"/>
    <mergeCell ref="A4:H4"/>
    <mergeCell ref="G1:H1"/>
    <mergeCell ref="A1:F1"/>
  </mergeCells>
  <phoneticPr fontId="0" type="noConversion"/>
  <hyperlinks>
    <hyperlink ref="G1" location="Indhold!A1" display="Tilbage til indholdsoversigten"/>
  </hyperlinks>
  <pageMargins left="0.45" right="0.19" top="0.28000000000000003" bottom="0.31" header="0.18" footer="0.23"/>
  <pageSetup paperSize="9" fitToWidth="2" orientation="landscape" r:id="rId3"/>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hecked_x0020_In_x0020_From_x0020_360_x00b0__x0020_By xmlns="e71e24c0-7bc6-460c-8d4c-87d9a3cb8fe6" xsi:nil="true"/>
    <_x0024_Resources_x003a_SILocalization_x002c_1FF075C0_x002d_6FC7_x002d_4BC7_x002d_95E5_x002d_8748F3B91700 xmlns="e71e24c0-7bc6-460c-8d4c-87d9a3cb8fe6" xsi:nil="true"/>
    <_x0024_Resources_x003a_SILocalization_x002c_2A847938_x002d_2AE0_x002d_4524_x002d_B061_x002d_23E9801152CA xmlns="e71e24c0-7bc6-460c-8d4c-87d9a3cb8fe6" xsi:nil="true"/>
    <_x0024_Resources_x003a_SILocalization_x002c_BE5601D0_x002d_D879_x002d_4DD1_x002d_A08E_x002d_5646297984B4 xmlns="e71e24c0-7bc6-460c-8d4c-87d9a3cb8fe6" xsi:nil="true"/>
    <_x0024_Resources_x003a_SILocalization_x002c_SI_x002e_PersonalLibrary_x002e_CheckedOutFrom360FieldId xmlns="e71e24c0-7bc6-460c-8d4c-87d9a3cb8fe6">false</_x0024_Resources_x003a_SILocalization_x002c_SI_x002e_PersonalLibrary_x002e_CheckedOutFrom360FieldId>
    <FileRecNo xmlns="e71e24c0-7bc6-460c-8d4c-87d9a3cb8fe6" xsi:nil="true"/>
    <_x0024_Resources_x003a_SILocalization_x002c_9FAAD48B_x002d_B0D9_x002d_4ea4_x002d_88D3_x002d_6170FF9A7B50 xmlns="e71e24c0-7bc6-460c-8d4c-87d9a3cb8fe6">
      <Url xsi:nil="true"/>
      <Description xsi:nil="true"/>
    </_x0024_Resources_x003a_SILocalization_x002c_9FAAD48B_x002d_B0D9_x002d_4ea4_x002d_88D3_x002d_6170FF9A7B50>
    <_x0024_Resources_x003a_SILocalization_x002c_00ACCB6D_x002d_63E9_x002d_4C2B_x002d_ADD8_x002d_3BEB97C1EF26 xmlns="e71e24c0-7bc6-460c-8d4c-87d9a3cb8fe6" xsi:nil="true"/>
    <Checked_x0020_Out_x0020_From_x0020_360_x00b0__x0020_By xmlns="e71e24c0-7bc6-460c-8d4c-87d9a3cb8fe6" xsi:nil="true"/>
    <Document_x0020_number xmlns="e71e24c0-7bc6-460c-8d4c-87d9a3cb8fe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5CE9E0846B29A140A4EA14611DFB9ED4" ma:contentTypeVersion="16" ma:contentTypeDescription="Opret et nyt dokument." ma:contentTypeScope="" ma:versionID="e73a0acbdd8b8b740e157aff6f0b03f3">
  <xsd:schema xmlns:xsd="http://www.w3.org/2001/XMLSchema" xmlns:xs="http://www.w3.org/2001/XMLSchema" xmlns:p="http://schemas.microsoft.com/office/2006/metadata/properties" xmlns:ns2="e71e24c0-7bc6-460c-8d4c-87d9a3cb8fe6" targetNamespace="http://schemas.microsoft.com/office/2006/metadata/properties" ma:root="true" ma:fieldsID="ec68f8356f73b7d89ee54967141a011c" ns2:_="">
    <xsd:import namespace="e71e24c0-7bc6-460c-8d4c-87d9a3cb8fe6"/>
    <xsd:element name="properties">
      <xsd:complexType>
        <xsd:sequence>
          <xsd:element name="documentManagement">
            <xsd:complexType>
              <xsd:all>
                <xsd:element ref="ns2:_x0024_Resources_x003a_SILocalization_x002c_1FF075C0_x002d_6FC7_x002d_4BC7_x002d_95E5_x002d_8748F3B91700" minOccurs="0"/>
                <xsd:element ref="ns2:_x0024_Resources_x003a_SILocalization_x002c_00ACCB6D_x002d_63E9_x002d_4C2B_x002d_ADD8_x002d_3BEB97C1EF26" minOccurs="0"/>
                <xsd:element ref="ns2:_x0024_Resources_x003a_SILocalization_x002c_2A847938_x002d_2AE0_x002d_4524_x002d_B061_x002d_23E9801152CA" minOccurs="0"/>
                <xsd:element ref="ns2:_x0024_Resources_x003a_SILocalization_x002c_BE5601D0_x002d_D879_x002d_4DD1_x002d_A08E_x002d_5646297984B4" minOccurs="0"/>
                <xsd:element ref="ns2:_x0024_Resources_x003a_SILocalization_x002c_SI_x002e_PersonalLibrary_x002e_CheckedOutFrom360FieldId" minOccurs="0"/>
                <xsd:element ref="ns2:Checked_x0020_Out_x0020_From_x0020_360_x00b0__x0020_By" minOccurs="0"/>
                <xsd:element ref="ns2:Checked_x0020_In_x0020_From_x0020_360_x00b0__x0020_By" minOccurs="0"/>
                <xsd:element ref="ns2:Document_x0020_number" minOccurs="0"/>
                <xsd:element ref="ns2:FileRecNo" minOccurs="0"/>
                <xsd:element ref="ns2:_x0024_Resources_x003a_SILocalization_x002c_9FAAD48B_x002d_B0D9_x002d_4ea4_x002d_88D3_x002d_6170FF9A7B5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1e24c0-7bc6-460c-8d4c-87d9a3cb8fe6" elementFormDefault="qualified">
    <xsd:import namespace="http://schemas.microsoft.com/office/2006/documentManagement/types"/>
    <xsd:import namespace="http://schemas.microsoft.com/office/infopath/2007/PartnerControls"/>
    <xsd:element name="_x0024_Resources_x003a_SILocalization_x002c_1FF075C0_x002d_6FC7_x002d_4BC7_x002d_95E5_x002d_8748F3B91700" ma:index="8" nillable="true" ma:displayName="Filversion" ma:internalName="_x0024_Resources_x003a_SILocalization_x002c_1FF075C0_x002d_6FC7_x002d_4BC7_x002d_95E5_x002d_8748F3B91700">
      <xsd:simpleType>
        <xsd:restriction base="dms:Text"/>
      </xsd:simpleType>
    </xsd:element>
    <xsd:element name="_x0024_Resources_x003a_SILocalization_x002c_00ACCB6D_x002d_63E9_x002d_4C2B_x002d_ADD8_x002d_3BEB97C1EF26" ma:index="9" nillable="true" ma:displayName="Filvariant" ma:internalName="_x0024_Resources_x003a_SILocalization_x002c_00ACCB6D_x002d_63E9_x002d_4C2B_x002d_ADD8_x002d_3BEB97C1EF26">
      <xsd:simpleType>
        <xsd:restriction base="dms:Text"/>
      </xsd:simpleType>
    </xsd:element>
    <xsd:element name="_x0024_Resources_x003a_SILocalization_x002c_2A847938_x002d_2AE0_x002d_4524_x002d_B061_x002d_23E9801152CA" ma:index="10" nillable="true" ma:displayName="Filstatus" ma:internalName="_x0024_Resources_x003a_SILocalization_x002c_2A847938_x002d_2AE0_x002d_4524_x002d_B061_x002d_23E9801152CA">
      <xsd:simpleType>
        <xsd:restriction base="dms:Text"/>
      </xsd:simpleType>
    </xsd:element>
    <xsd:element name="_x0024_Resources_x003a_SILocalization_x002c_BE5601D0_x002d_D879_x002d_4DD1_x002d_A08E_x002d_5646297984B4" ma:index="11" nillable="true" ma:displayName="Dok.ver.id" ma:internalName="_x0024_Resources_x003a_SILocalization_x002c_BE5601D0_x002d_D879_x002d_4DD1_x002d_A08E_x002d_5646297984B4">
      <xsd:simpleType>
        <xsd:restriction base="dms:Text"/>
      </xsd:simpleType>
    </xsd:element>
    <xsd:element name="_x0024_Resources_x003a_SILocalization_x002c_SI_x002e_PersonalLibrary_x002e_CheckedOutFrom360FieldId" ma:index="12" nillable="true" ma:displayName="Checket ud af 360°" ma:default="0" ma:internalName="_x0024_Resources_x003a_SILocalization_x002c_SI_x002e_PersonalLibrary_x002e_CheckedOutFrom360FieldId">
      <xsd:simpleType>
        <xsd:restriction base="dms:Boolean"/>
      </xsd:simpleType>
    </xsd:element>
    <xsd:element name="Checked_x0020_Out_x0020_From_x0020_360_x00b0__x0020_By" ma:index="13" nillable="true" ma:displayName="Checked Out From 360° By" ma:internalName="Checked_x0020_Out_x0020_From_x0020_360_x00b0__x0020_By">
      <xsd:simpleType>
        <xsd:restriction base="dms:Text"/>
      </xsd:simpleType>
    </xsd:element>
    <xsd:element name="Checked_x0020_In_x0020_From_x0020_360_x00b0__x0020_By" ma:index="14" nillable="true" ma:displayName="Checked In From 360° By" ma:internalName="Checked_x0020_In_x0020_From_x0020_360_x00b0__x0020_By">
      <xsd:simpleType>
        <xsd:restriction base="dms:Text"/>
      </xsd:simpleType>
    </xsd:element>
    <xsd:element name="Document_x0020_number" ma:index="15" nillable="true" ma:displayName="Dokumentnummer" ma:internalName="Document_x0020_number">
      <xsd:simpleType>
        <xsd:restriction base="dms:Text"/>
      </xsd:simpleType>
    </xsd:element>
    <xsd:element name="FileRecNo" ma:index="16" nillable="true" ma:displayName="FileRecNo" ma:internalName="FileRecNo">
      <xsd:simpleType>
        <xsd:restriction base="dms:Text"/>
      </xsd:simpleType>
    </xsd:element>
    <xsd:element name="_x0024_Resources_x003a_SILocalization_x002c_9FAAD48B_x002d_B0D9_x002d_4ea4_x002d_88D3_x002d_6170FF9A7B50" ma:index="17" nillable="true" ma:displayName="Dokumenttitel" ma:internalName="_x0024_Resources_x003a_SILocalization_x002c_9FAAD48B_x002d_B0D9_x002d_4ea4_x002d_88D3_x002d_6170FF9A7B50">
      <xsd:complexType>
        <xsd:complexContent>
          <xsd:extension base="dms:URL">
            <xsd:sequence>
              <xsd:element name="Url" type="dms:ValidUrl" minOccurs="0" nillable="true"/>
              <xsd:element name="Description" type="xsd:string"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EC2D08-ADA0-47E3-9719-67B672610C90}">
  <ds:schemaRefs>
    <ds:schemaRef ds:uri="e71e24c0-7bc6-460c-8d4c-87d9a3cb8f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EB08AEA6-BF91-4F04-B870-4FC4CD42E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1e24c0-7bc6-460c-8d4c-87d9a3cb8f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A4ED45E-6CFF-4982-AD1C-62249267FD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36</vt:i4>
      </vt:variant>
    </vt:vector>
  </HeadingPairs>
  <TitlesOfParts>
    <vt:vector size="36" baseType="lpstr">
      <vt:lpstr>Indhold</vt:lpstr>
      <vt:lpstr>22.01. Frie grundskoler</vt:lpstr>
      <vt:lpstr>22.11.  Efterskoler</vt:lpstr>
      <vt:lpstr>22.22. Bidrag til frie gr+efter</vt:lpstr>
      <vt:lpstr>22.31. Frie fagskoler</vt:lpstr>
      <vt:lpstr>31.01. Erhvervsudd.</vt:lpstr>
      <vt:lpstr>31.02 EUX</vt:lpstr>
      <vt:lpstr>31.11. 31.13 AUB</vt:lpstr>
      <vt:lpstr>31.12. Skoleoplæring</vt:lpstr>
      <vt:lpstr>32.01. Fodterapeutudd.</vt:lpstr>
      <vt:lpstr>34.01. Adgangsgivende kurser</vt:lpstr>
      <vt:lpstr>35.01. Lokomotivførerudd.</vt:lpstr>
      <vt:lpstr>36.01. Fiskeriudd.</vt:lpstr>
      <vt:lpstr>38.21. Skolehjem +landbr kostaf</vt:lpstr>
      <vt:lpstr>41.01. Erhvervsgymn. udd.</vt:lpstr>
      <vt:lpstr>42.02. Almengymnasiale udd.</vt:lpstr>
      <vt:lpstr>42.11. Gymnasiale suppl.kurser</vt:lpstr>
      <vt:lpstr>43.01. Private gymnasier HF</vt:lpstr>
      <vt:lpstr>43.02. Øvrige tilskud</vt:lpstr>
      <vt:lpstr>48.21 Kostgymnasier</vt:lpstr>
      <vt:lpstr>55.01 Forberedende Grunduddan.</vt:lpstr>
      <vt:lpstr>72.01AMU indenf.FKB (ex moms)</vt:lpstr>
      <vt:lpstr>72.01AMU indenf.FKB (inkl moms)</vt:lpstr>
      <vt:lpstr> 72.03 ÅU udenf.FBK (ex moms)</vt:lpstr>
      <vt:lpstr> 72.03 ÅU udenf.FBK (inkl moms)</vt:lpstr>
      <vt:lpstr>72.41. TAMU</vt:lpstr>
      <vt:lpstr>74.02. Almen voksenudd.</vt:lpstr>
      <vt:lpstr>74.02. Almen voksen udd.(detal)</vt:lpstr>
      <vt:lpstr>75.01. Hhx- og htx-enkeltfag</vt:lpstr>
      <vt:lpstr>75.02. Adgangskurser</vt:lpstr>
      <vt:lpstr>75.05. Adgangskurser</vt:lpstr>
      <vt:lpstr>76.11. Pædagogikum</vt:lpstr>
      <vt:lpstr>83.01. Introkurser og brobygn.</vt:lpstr>
      <vt:lpstr>Ark1</vt:lpstr>
      <vt:lpstr>Ark2</vt:lpstr>
      <vt:lpstr>l</vt:lpstr>
    </vt:vector>
  </TitlesOfParts>
  <Company>Børne- og Undervisningsministeriet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Takstkatalog for FFL 2023</dc:title>
  <dc:creator>Børne- og Undervisningsministeriet</dc:creator>
  <cp:lastModifiedBy>Linette Houmand Topp</cp:lastModifiedBy>
  <cp:lastPrinted>2022-01-31T08:21:43Z</cp:lastPrinted>
  <dcterms:created xsi:type="dcterms:W3CDTF">1999-11-30T13:49:30Z</dcterms:created>
  <dcterms:modified xsi:type="dcterms:W3CDTF">2024-02-22T10:01:22Z</dcterms:modified>
</cp:coreProperties>
</file>